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yal\AppData\Local\Temp\tmpcn_2k_ft\"/>
    </mc:Choice>
  </mc:AlternateContent>
  <xr:revisionPtr revIDLastSave="0" documentId="13_ncr:1_{9F64BA42-701B-4FD9-AF3B-BCFB644DC4D4}" xr6:coauthVersionLast="47" xr6:coauthVersionMax="47" xr10:uidLastSave="{00000000-0000-0000-0000-000000000000}"/>
  <bookViews>
    <workbookView xWindow="28815" yWindow="-1170" windowWidth="28770" windowHeight="15450" xr2:uid="{00000000-000D-0000-FFFF-FFFF00000000}"/>
  </bookViews>
  <sheets>
    <sheet name="Calculator" sheetId="1" r:id="rId1"/>
    <sheet name="Breakdown" sheetId="2" r:id="rId2"/>
    <sheet name="About &amp; Assumptions" sheetId="3" r:id="rId3"/>
    <sheet name="_Engine" sheetId="4" state="hidden" r:id="rId4"/>
  </sheets>
  <definedNames>
    <definedName name="ch_age" localSheetId="3">OFFSET(_Engine!$H$180,0,0,_Engine!$B$46,1)</definedName>
    <definedName name="ch_avg_x" localSheetId="3">_Engine!$K$180:$K$181</definedName>
    <definedName name="ch_avg_y" localSheetId="3">_Engine!$L$180:$L$181</definedName>
    <definedName name="ch_chance" localSheetId="3">OFFSET(_Engine!$I$180,0,0,_Engine!$B$46,1)</definedName>
    <definedName name="countries">_Engine!$A$300:$A$319</definedName>
    <definedName name="_xlnm.Print_Area" localSheetId="1">OFFSET(Breakdown!$A$1,0,0,MIN(MAX(_Engine!$B$7,0),102)+3,3)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4" l="1"/>
  <c r="B4" i="4"/>
  <c r="B3" i="4"/>
  <c r="B1" i="4"/>
  <c r="B2" i="4" s="1"/>
  <c r="B40" i="1"/>
  <c r="B39" i="1"/>
  <c r="B38" i="1"/>
  <c r="B37" i="1"/>
  <c r="B13" i="1"/>
  <c r="B6" i="4" l="1"/>
  <c r="B40" i="4" s="1"/>
  <c r="B41" i="4" s="1"/>
  <c r="B5" i="4"/>
  <c r="B48" i="4"/>
  <c r="B23" i="4"/>
  <c r="B36" i="4" l="1"/>
  <c r="B17" i="1" s="1"/>
  <c r="B10" i="4"/>
  <c r="B11" i="4" s="1"/>
  <c r="B9" i="4"/>
  <c r="B7" i="4"/>
  <c r="B47" i="4"/>
  <c r="B54" i="4"/>
  <c r="B30" i="1" s="1"/>
  <c r="B12" i="4" l="1"/>
  <c r="B35" i="4"/>
  <c r="B18" i="1" s="1"/>
  <c r="B42" i="4"/>
  <c r="B33" i="1" s="1"/>
  <c r="B49" i="4"/>
  <c r="B14" i="1"/>
  <c r="B11" i="1"/>
  <c r="B34" i="1"/>
  <c r="A102" i="2"/>
  <c r="A98" i="2"/>
  <c r="A94" i="2"/>
  <c r="A90" i="2"/>
  <c r="A86" i="2"/>
  <c r="A82" i="2"/>
  <c r="A78" i="2"/>
  <c r="A74" i="2"/>
  <c r="A70" i="2"/>
  <c r="A66" i="2"/>
  <c r="A62" i="2"/>
  <c r="A58" i="2"/>
  <c r="A54" i="2"/>
  <c r="A50" i="2"/>
  <c r="A46" i="2"/>
  <c r="A42" i="2"/>
  <c r="A38" i="2"/>
  <c r="A34" i="2"/>
  <c r="A30" i="2"/>
  <c r="A26" i="2"/>
  <c r="A22" i="2"/>
  <c r="A18" i="2"/>
  <c r="A14" i="2"/>
  <c r="A10" i="2"/>
  <c r="A6" i="2"/>
  <c r="A5" i="2"/>
  <c r="A35" i="2"/>
  <c r="A19" i="2"/>
  <c r="A41" i="2"/>
  <c r="A21" i="2"/>
  <c r="A13" i="2"/>
  <c r="A27" i="2"/>
  <c r="A105" i="2"/>
  <c r="A101" i="2"/>
  <c r="A97" i="2"/>
  <c r="A93" i="2"/>
  <c r="A89" i="2"/>
  <c r="A85" i="2"/>
  <c r="A81" i="2"/>
  <c r="A77" i="2"/>
  <c r="A73" i="2"/>
  <c r="A69" i="2"/>
  <c r="A65" i="2"/>
  <c r="A61" i="2"/>
  <c r="A57" i="2"/>
  <c r="A53" i="2"/>
  <c r="A49" i="2"/>
  <c r="A45" i="2"/>
  <c r="A37" i="2"/>
  <c r="A33" i="2"/>
  <c r="A29" i="2"/>
  <c r="A25" i="2"/>
  <c r="A17" i="2"/>
  <c r="A9" i="2"/>
  <c r="A63" i="2"/>
  <c r="A15" i="2"/>
  <c r="A59" i="2"/>
  <c r="A11" i="2"/>
  <c r="A104" i="2"/>
  <c r="A100" i="2"/>
  <c r="A96" i="2"/>
  <c r="A92" i="2"/>
  <c r="A88" i="2"/>
  <c r="A84" i="2"/>
  <c r="A80" i="2"/>
  <c r="A76" i="2"/>
  <c r="A72" i="2"/>
  <c r="A68" i="2"/>
  <c r="A64" i="2"/>
  <c r="A60" i="2"/>
  <c r="A56" i="2"/>
  <c r="A52" i="2"/>
  <c r="A48" i="2"/>
  <c r="A44" i="2"/>
  <c r="A40" i="2"/>
  <c r="A36" i="2"/>
  <c r="A32" i="2"/>
  <c r="A28" i="2"/>
  <c r="A24" i="2"/>
  <c r="A20" i="2"/>
  <c r="A16" i="2"/>
  <c r="A12" i="2"/>
  <c r="A8" i="2"/>
  <c r="A4" i="2"/>
  <c r="A39" i="2"/>
  <c r="A103" i="2"/>
  <c r="A99" i="2"/>
  <c r="A95" i="2"/>
  <c r="A91" i="2"/>
  <c r="A87" i="2"/>
  <c r="A83" i="2"/>
  <c r="A79" i="2"/>
  <c r="A75" i="2"/>
  <c r="A71" i="2"/>
  <c r="A67" i="2"/>
  <c r="A55" i="2"/>
  <c r="A51" i="2"/>
  <c r="A47" i="2"/>
  <c r="A43" i="2"/>
  <c r="A31" i="2"/>
  <c r="A23" i="2"/>
  <c r="A7" i="2"/>
  <c r="B8" i="4"/>
  <c r="K181" i="4" s="1"/>
  <c r="K180" i="4" l="1"/>
  <c r="C95" i="2"/>
  <c r="B95" i="2"/>
  <c r="C84" i="2"/>
  <c r="B84" i="2"/>
  <c r="C77" i="2"/>
  <c r="B77" i="2"/>
  <c r="B90" i="2"/>
  <c r="C90" i="2"/>
  <c r="C99" i="2"/>
  <c r="B99" i="2"/>
  <c r="C88" i="2"/>
  <c r="B88" i="2"/>
  <c r="C81" i="2"/>
  <c r="B81" i="2"/>
  <c r="B94" i="2"/>
  <c r="C94" i="2"/>
  <c r="C103" i="2"/>
  <c r="B103" i="2"/>
  <c r="C92" i="2"/>
  <c r="B92" i="2"/>
  <c r="C85" i="2"/>
  <c r="B85" i="2"/>
  <c r="C98" i="2"/>
  <c r="B98" i="2"/>
  <c r="C96" i="2"/>
  <c r="B96" i="2"/>
  <c r="C89" i="2"/>
  <c r="B89" i="2"/>
  <c r="B102" i="2"/>
  <c r="C102" i="2"/>
  <c r="C79" i="2"/>
  <c r="B79" i="2"/>
  <c r="C68" i="2"/>
  <c r="B68" i="2"/>
  <c r="C61" i="2"/>
  <c r="B61" i="2"/>
  <c r="B74" i="2"/>
  <c r="C74" i="2"/>
  <c r="B4" i="2"/>
  <c r="C4" i="2" s="1"/>
  <c r="C100" i="2"/>
  <c r="B100" i="2"/>
  <c r="C104" i="2"/>
  <c r="B104" i="2"/>
  <c r="C97" i="2"/>
  <c r="B97" i="2"/>
  <c r="C71" i="2"/>
  <c r="B71" i="2"/>
  <c r="B11" i="2"/>
  <c r="C11" i="2" s="1"/>
  <c r="C101" i="2"/>
  <c r="B101" i="2"/>
  <c r="B66" i="2"/>
  <c r="C66" i="2"/>
  <c r="C75" i="2"/>
  <c r="B75" i="2"/>
  <c r="C59" i="2"/>
  <c r="B59" i="2"/>
  <c r="C105" i="2"/>
  <c r="B105" i="2"/>
  <c r="H214" i="4"/>
  <c r="I214" i="4" s="1"/>
  <c r="H190" i="4"/>
  <c r="I190" i="4" s="1"/>
  <c r="H232" i="4"/>
  <c r="I232" i="4" s="1"/>
  <c r="H184" i="4"/>
  <c r="H238" i="4"/>
  <c r="I238" i="4" s="1"/>
  <c r="H208" i="4"/>
  <c r="H262" i="4"/>
  <c r="I262" i="4" s="1"/>
  <c r="H226" i="4"/>
  <c r="I226" i="4" s="1"/>
  <c r="H244" i="4"/>
  <c r="I244" i="4" s="1"/>
  <c r="H250" i="4"/>
  <c r="I250" i="4" s="1"/>
  <c r="H220" i="4"/>
  <c r="H196" i="4"/>
  <c r="H256" i="4"/>
  <c r="I256" i="4" s="1"/>
  <c r="H202" i="4"/>
  <c r="H233" i="4"/>
  <c r="I233" i="4" s="1"/>
  <c r="H210" i="4"/>
  <c r="H193" i="4"/>
  <c r="H265" i="4"/>
  <c r="I265" i="4" s="1"/>
  <c r="H248" i="4"/>
  <c r="I248" i="4" s="1"/>
  <c r="H225" i="4"/>
  <c r="I225" i="4" s="1"/>
  <c r="H239" i="4"/>
  <c r="I239" i="4" s="1"/>
  <c r="H216" i="4"/>
  <c r="H199" i="4"/>
  <c r="H182" i="4"/>
  <c r="H254" i="4"/>
  <c r="I254" i="4" s="1"/>
  <c r="H231" i="4"/>
  <c r="I231" i="4" s="1"/>
  <c r="H267" i="4"/>
  <c r="I267" i="4" s="1"/>
  <c r="H245" i="4"/>
  <c r="I245" i="4" s="1"/>
  <c r="H222" i="4"/>
  <c r="I222" i="4" s="1"/>
  <c r="H205" i="4"/>
  <c r="H188" i="4"/>
  <c r="H260" i="4"/>
  <c r="I260" i="4" s="1"/>
  <c r="H237" i="4"/>
  <c r="I237" i="4" s="1"/>
  <c r="H180" i="4"/>
  <c r="I180" i="4" s="1"/>
  <c r="H228" i="4"/>
  <c r="I228" i="4" s="1"/>
  <c r="H211" i="4"/>
  <c r="H194" i="4"/>
  <c r="H266" i="4"/>
  <c r="I266" i="4" s="1"/>
  <c r="H243" i="4"/>
  <c r="I243" i="4" s="1"/>
  <c r="H185" i="4"/>
  <c r="H234" i="4"/>
  <c r="I234" i="4" s="1"/>
  <c r="H200" i="4"/>
  <c r="H263" i="4"/>
  <c r="I263" i="4" s="1"/>
  <c r="H223" i="4"/>
  <c r="I223" i="4" s="1"/>
  <c r="H183" i="4"/>
  <c r="H251" i="4"/>
  <c r="I251" i="4" s="1"/>
  <c r="H257" i="4"/>
  <c r="I257" i="4" s="1"/>
  <c r="H217" i="4"/>
  <c r="H249" i="4"/>
  <c r="I249" i="4" s="1"/>
  <c r="H191" i="4"/>
  <c r="I191" i="4" s="1"/>
  <c r="H240" i="4"/>
  <c r="I240" i="4" s="1"/>
  <c r="H206" i="4"/>
  <c r="H255" i="4"/>
  <c r="I255" i="4" s="1"/>
  <c r="H246" i="4"/>
  <c r="I246" i="4" s="1"/>
  <c r="H229" i="4"/>
  <c r="I229" i="4" s="1"/>
  <c r="H212" i="4"/>
  <c r="H189" i="4"/>
  <c r="H261" i="4"/>
  <c r="I261" i="4" s="1"/>
  <c r="H203" i="4"/>
  <c r="H235" i="4"/>
  <c r="I235" i="4" s="1"/>
  <c r="H218" i="4"/>
  <c r="H195" i="4"/>
  <c r="H258" i="4"/>
  <c r="I258" i="4" s="1"/>
  <c r="H201" i="4"/>
  <c r="H241" i="4"/>
  <c r="I241" i="4" s="1"/>
  <c r="H204" i="4"/>
  <c r="H197" i="4"/>
  <c r="H209" i="4"/>
  <c r="H215" i="4"/>
  <c r="H264" i="4"/>
  <c r="I264" i="4" s="1"/>
  <c r="H230" i="4"/>
  <c r="I230" i="4" s="1"/>
  <c r="H221" i="4"/>
  <c r="I221" i="4" s="1"/>
  <c r="H181" i="4"/>
  <c r="I181" i="4" s="1"/>
  <c r="H236" i="4"/>
  <c r="I236" i="4" s="1"/>
  <c r="H227" i="4"/>
  <c r="I227" i="4" s="1"/>
  <c r="H259" i="4"/>
  <c r="I259" i="4" s="1"/>
  <c r="H219" i="4"/>
  <c r="H252" i="4"/>
  <c r="I252" i="4" s="1"/>
  <c r="H186" i="4"/>
  <c r="H224" i="4"/>
  <c r="I224" i="4" s="1"/>
  <c r="H192" i="4"/>
  <c r="H247" i="4"/>
  <c r="I247" i="4" s="1"/>
  <c r="H207" i="4"/>
  <c r="I207" i="4" s="1"/>
  <c r="H198" i="4"/>
  <c r="H253" i="4"/>
  <c r="I253" i="4" s="1"/>
  <c r="H213" i="4"/>
  <c r="I213" i="4" s="1"/>
  <c r="H187" i="4"/>
  <c r="H242" i="4"/>
  <c r="I242" i="4" s="1"/>
  <c r="F168" i="4"/>
  <c r="B57" i="2" s="1"/>
  <c r="C57" i="2" s="1"/>
  <c r="F167" i="4"/>
  <c r="B56" i="2" s="1"/>
  <c r="C56" i="2" s="1"/>
  <c r="F58" i="4"/>
  <c r="F81" i="4"/>
  <c r="F128" i="4"/>
  <c r="F145" i="4"/>
  <c r="B34" i="2" s="1"/>
  <c r="C34" i="2" s="1"/>
  <c r="F66" i="4"/>
  <c r="F125" i="4"/>
  <c r="B14" i="2" s="1"/>
  <c r="C14" i="2" s="1"/>
  <c r="F148" i="4"/>
  <c r="B37" i="2" s="1"/>
  <c r="C37" i="2" s="1"/>
  <c r="F85" i="4"/>
  <c r="F53" i="4"/>
  <c r="F109" i="4"/>
  <c r="F57" i="4"/>
  <c r="F163" i="4"/>
  <c r="F101" i="4"/>
  <c r="F124" i="4"/>
  <c r="B13" i="2" s="1"/>
  <c r="C13" i="2" s="1"/>
  <c r="F170" i="4"/>
  <c r="F92" i="4"/>
  <c r="F61" i="4"/>
  <c r="F89" i="4"/>
  <c r="F135" i="4"/>
  <c r="B24" i="2" s="1"/>
  <c r="C24" i="2" s="1"/>
  <c r="F120" i="4"/>
  <c r="F73" i="4"/>
  <c r="F123" i="4"/>
  <c r="B12" i="2" s="1"/>
  <c r="C12" i="2" s="1"/>
  <c r="F142" i="4"/>
  <c r="B31" i="2" s="1"/>
  <c r="C31" i="2" s="1"/>
  <c r="F65" i="4"/>
  <c r="F115" i="4"/>
  <c r="F76" i="4"/>
  <c r="F84" i="4"/>
  <c r="F50" i="4"/>
  <c r="F156" i="4"/>
  <c r="F155" i="4"/>
  <c r="B44" i="2" s="1"/>
  <c r="C44" i="2" s="1"/>
  <c r="F133" i="4"/>
  <c r="B22" i="2" s="1"/>
  <c r="C22" i="2" s="1"/>
  <c r="F51" i="4"/>
  <c r="F69" i="4"/>
  <c r="F116" i="4"/>
  <c r="B5" i="2" s="1"/>
  <c r="C5" i="2" s="1"/>
  <c r="F55" i="4"/>
  <c r="F113" i="4"/>
  <c r="F136" i="4"/>
  <c r="B25" i="2" s="1"/>
  <c r="C25" i="2" s="1"/>
  <c r="F159" i="4"/>
  <c r="B48" i="2" s="1"/>
  <c r="C48" i="2" s="1"/>
  <c r="F104" i="4"/>
  <c r="F147" i="4"/>
  <c r="B36" i="2" s="1"/>
  <c r="C36" i="2" s="1"/>
  <c r="F151" i="4"/>
  <c r="B40" i="2" s="1"/>
  <c r="C40" i="2" s="1"/>
  <c r="F158" i="4"/>
  <c r="B47" i="2" s="1"/>
  <c r="C47" i="2" s="1"/>
  <c r="F119" i="4"/>
  <c r="B8" i="2" s="1"/>
  <c r="C8" i="2" s="1"/>
  <c r="F80" i="4"/>
  <c r="F162" i="4"/>
  <c r="B51" i="2" s="1"/>
  <c r="C51" i="2" s="1"/>
  <c r="F100" i="4"/>
  <c r="F107" i="4"/>
  <c r="F68" i="4"/>
  <c r="F150" i="4"/>
  <c r="B28" i="4" s="1"/>
  <c r="F111" i="4"/>
  <c r="F138" i="4"/>
  <c r="B27" i="2" s="1"/>
  <c r="C27" i="2" s="1"/>
  <c r="F122" i="4"/>
  <c r="F118" i="4"/>
  <c r="B7" i="2" s="1"/>
  <c r="C7" i="2" s="1"/>
  <c r="F103" i="4"/>
  <c r="F105" i="4"/>
  <c r="F67" i="4"/>
  <c r="F149" i="4"/>
  <c r="F97" i="4"/>
  <c r="F144" i="4"/>
  <c r="B33" i="2" s="1"/>
  <c r="C33" i="2" s="1"/>
  <c r="F143" i="4"/>
  <c r="B32" i="2" s="1"/>
  <c r="C32" i="2" s="1"/>
  <c r="F108" i="4"/>
  <c r="F127" i="4"/>
  <c r="B16" i="2" s="1"/>
  <c r="C16" i="2" s="1"/>
  <c r="F88" i="4"/>
  <c r="F134" i="4"/>
  <c r="B23" i="2" s="1"/>
  <c r="C23" i="2" s="1"/>
  <c r="F56" i="4"/>
  <c r="F157" i="4"/>
  <c r="B46" i="2" s="1"/>
  <c r="C46" i="2" s="1"/>
  <c r="F99" i="4"/>
  <c r="F83" i="4"/>
  <c r="F141" i="4"/>
  <c r="F121" i="4"/>
  <c r="B10" i="2" s="1"/>
  <c r="C10" i="2" s="1"/>
  <c r="F126" i="4"/>
  <c r="B15" i="2" s="1"/>
  <c r="C15" i="2" s="1"/>
  <c r="F64" i="4"/>
  <c r="F87" i="4"/>
  <c r="F110" i="4"/>
  <c r="F90" i="4"/>
  <c r="F74" i="4"/>
  <c r="B24" i="4"/>
  <c r="F62" i="4"/>
  <c r="F132" i="4"/>
  <c r="B21" i="2" s="1"/>
  <c r="C21" i="2" s="1"/>
  <c r="F131" i="4"/>
  <c r="B20" i="2" s="1"/>
  <c r="C20" i="2" s="1"/>
  <c r="F166" i="4"/>
  <c r="F112" i="4"/>
  <c r="F154" i="4"/>
  <c r="B43" i="2" s="1"/>
  <c r="C43" i="2" s="1"/>
  <c r="F139" i="4"/>
  <c r="F77" i="4"/>
  <c r="F146" i="4"/>
  <c r="B35" i="2" s="1"/>
  <c r="C35" i="2" s="1"/>
  <c r="F165" i="4"/>
  <c r="B54" i="2" s="1"/>
  <c r="C54" i="2" s="1"/>
  <c r="F137" i="4"/>
  <c r="B26" i="2" s="1"/>
  <c r="C26" i="2" s="1"/>
  <c r="F96" i="4"/>
  <c r="F95" i="4"/>
  <c r="F130" i="4"/>
  <c r="B19" i="2" s="1"/>
  <c r="C19" i="2" s="1"/>
  <c r="F153" i="4"/>
  <c r="B42" i="2" s="1"/>
  <c r="C42" i="2" s="1"/>
  <c r="F72" i="4"/>
  <c r="F71" i="4"/>
  <c r="F106" i="4"/>
  <c r="F129" i="4"/>
  <c r="B18" i="2" s="1"/>
  <c r="C18" i="2" s="1"/>
  <c r="F91" i="4"/>
  <c r="F114" i="4"/>
  <c r="F54" i="4"/>
  <c r="F75" i="4"/>
  <c r="F98" i="4"/>
  <c r="F60" i="4"/>
  <c r="F59" i="4"/>
  <c r="F94" i="4"/>
  <c r="F117" i="4"/>
  <c r="B6" i="2" s="1"/>
  <c r="C6" i="2" s="1"/>
  <c r="F164" i="4"/>
  <c r="B53" i="2" s="1"/>
  <c r="C53" i="2" s="1"/>
  <c r="F79" i="4"/>
  <c r="F102" i="4"/>
  <c r="F161" i="4"/>
  <c r="B50" i="2" s="1"/>
  <c r="C50" i="2" s="1"/>
  <c r="F169" i="4"/>
  <c r="B58" i="2" s="1"/>
  <c r="C58" i="2" s="1"/>
  <c r="F63" i="4"/>
  <c r="F86" i="4"/>
  <c r="F52" i="4"/>
  <c r="F82" i="4"/>
  <c r="F152" i="4"/>
  <c r="B41" i="2" s="1"/>
  <c r="C41" i="2" s="1"/>
  <c r="F70" i="4"/>
  <c r="F93" i="4"/>
  <c r="F140" i="4"/>
  <c r="B26" i="4" s="1"/>
  <c r="F78" i="4"/>
  <c r="F160" i="4"/>
  <c r="B49" i="2" s="1"/>
  <c r="C49" i="2" s="1"/>
  <c r="B46" i="4"/>
  <c r="B83" i="2"/>
  <c r="C83" i="2"/>
  <c r="C72" i="2"/>
  <c r="B72" i="2"/>
  <c r="C63" i="2"/>
  <c r="B63" i="2"/>
  <c r="C65" i="2"/>
  <c r="B65" i="2"/>
  <c r="B30" i="2"/>
  <c r="C30" i="2" s="1"/>
  <c r="B78" i="2"/>
  <c r="C78" i="2"/>
  <c r="B50" i="4"/>
  <c r="B55" i="4"/>
  <c r="B31" i="1" s="1"/>
  <c r="B55" i="2"/>
  <c r="C55" i="2" s="1"/>
  <c r="B52" i="2"/>
  <c r="C52" i="2" s="1"/>
  <c r="B45" i="2"/>
  <c r="C45" i="2" s="1"/>
  <c r="C93" i="2"/>
  <c r="B93" i="2"/>
  <c r="C67" i="2"/>
  <c r="B67" i="2"/>
  <c r="C60" i="2"/>
  <c r="B60" i="2"/>
  <c r="C64" i="2"/>
  <c r="B64" i="2"/>
  <c r="C70" i="2"/>
  <c r="B70" i="2"/>
  <c r="C87" i="2"/>
  <c r="B87" i="2"/>
  <c r="C76" i="2"/>
  <c r="B76" i="2"/>
  <c r="B9" i="2"/>
  <c r="C9" i="2" s="1"/>
  <c r="C69" i="2"/>
  <c r="B69" i="2"/>
  <c r="C82" i="2"/>
  <c r="B82" i="2"/>
  <c r="C62" i="2"/>
  <c r="B62" i="2"/>
  <c r="B28" i="2"/>
  <c r="C28" i="2" s="1"/>
  <c r="C91" i="2"/>
  <c r="B91" i="2"/>
  <c r="C80" i="2"/>
  <c r="B80" i="2"/>
  <c r="B17" i="2"/>
  <c r="C17" i="2" s="1"/>
  <c r="C73" i="2"/>
  <c r="B73" i="2"/>
  <c r="B38" i="2"/>
  <c r="C38" i="2" s="1"/>
  <c r="C86" i="2"/>
  <c r="B86" i="2"/>
  <c r="I218" i="4" l="1"/>
  <c r="I203" i="4"/>
  <c r="I199" i="4"/>
  <c r="I220" i="4"/>
  <c r="B27" i="4"/>
  <c r="B32" i="4" s="1"/>
  <c r="E28" i="1" s="1"/>
  <c r="B29" i="2"/>
  <c r="C29" i="2" s="1"/>
  <c r="I195" i="4"/>
  <c r="B33" i="4"/>
  <c r="G28" i="1" s="1"/>
  <c r="B52" i="4"/>
  <c r="B31" i="4"/>
  <c r="C28" i="1" s="1"/>
  <c r="B51" i="4"/>
  <c r="B25" i="4"/>
  <c r="B30" i="4" s="1"/>
  <c r="B28" i="1" s="1"/>
  <c r="I194" i="4"/>
  <c r="I198" i="4"/>
  <c r="I217" i="4"/>
  <c r="I211" i="4"/>
  <c r="I182" i="4"/>
  <c r="I196" i="4"/>
  <c r="I216" i="4"/>
  <c r="I192" i="4"/>
  <c r="I186" i="4"/>
  <c r="I197" i="4"/>
  <c r="I188" i="4"/>
  <c r="I189" i="4"/>
  <c r="I204" i="4"/>
  <c r="I200" i="4"/>
  <c r="I205" i="4"/>
  <c r="I208" i="4"/>
  <c r="I183" i="4"/>
  <c r="I219" i="4"/>
  <c r="I193" i="4"/>
  <c r="B13" i="4"/>
  <c r="B17" i="4" s="1"/>
  <c r="B14" i="4"/>
  <c r="B18" i="4" s="1"/>
  <c r="B16" i="4"/>
  <c r="B15" i="4"/>
  <c r="B19" i="4" s="1"/>
  <c r="B22" i="4" s="1"/>
  <c r="E22" i="1" s="1"/>
  <c r="I215" i="4"/>
  <c r="I209" i="4"/>
  <c r="B39" i="2"/>
  <c r="C39" i="2" s="1"/>
  <c r="I201" i="4"/>
  <c r="I206" i="4"/>
  <c r="I185" i="4"/>
  <c r="I210" i="4"/>
  <c r="I184" i="4"/>
  <c r="I202" i="4"/>
  <c r="I212" i="4"/>
  <c r="I187" i="4"/>
  <c r="B20" i="4" l="1"/>
  <c r="B22" i="1" s="1"/>
  <c r="B21" i="4"/>
  <c r="C22" i="1" s="1"/>
  <c r="B56" i="4"/>
  <c r="B32" i="1" s="1"/>
  <c r="B53" i="4"/>
  <c r="B29" i="1" s="1"/>
  <c r="B34" i="4" l="1"/>
  <c r="B19" i="1" s="1"/>
</calcChain>
</file>

<file path=xl/sharedStrings.xml><?xml version="1.0" encoding="utf-8"?>
<sst xmlns="http://schemas.openxmlformats.org/spreadsheetml/2006/main" count="3619" uniqueCount="3507">
  <si>
    <t>NEEDTHESEAPPS.COM</t>
  </si>
  <si>
    <t>Life Expectancy Calculator</t>
  </si>
  <si>
    <t>See how long people your age live on average, and your chances of reaching 90, 95 or 100.</t>
  </si>
  <si>
    <t>Open the full calculator online  ↗</t>
  </si>
  <si>
    <t>YOUR NUMBERS</t>
  </si>
  <si>
    <t>Country</t>
  </si>
  <si>
    <t>United States</t>
  </si>
  <si>
    <t>The United States and the United Kingdom use their official national tables. Every other country uses United Nations estimates.</t>
  </si>
  <si>
    <t>Your age</t>
  </si>
  <si>
    <t>Ages 18 to 100.</t>
  </si>
  <si>
    <t>Your sex</t>
  </si>
  <si>
    <t>Male</t>
  </si>
  <si>
    <t>Official tables are split this way.</t>
  </si>
  <si>
    <t>YOUR RESULT</t>
  </si>
  <si>
    <t>Half reach</t>
  </si>
  <si>
    <t>1 in 4 reach</t>
  </si>
  <si>
    <t>1 in 10 reach</t>
  </si>
  <si>
    <t>the middle age</t>
  </si>
  <si>
    <t>a longer life</t>
  </si>
  <si>
    <t>a very long life</t>
  </si>
  <si>
    <t>MORE DETAIL</t>
  </si>
  <si>
    <t>Your chance of reaching 85, 90, 95 or 100</t>
  </si>
  <si>
    <t>By age 85</t>
  </si>
  <si>
    <t>By age 90</t>
  </si>
  <si>
    <t>By age 95</t>
  </si>
  <si>
    <t>By age 100</t>
  </si>
  <si>
    <t>LIMITATIONS</t>
  </si>
  <si>
    <t>Age-by-age breakdown</t>
  </si>
  <si>
    <t>For every age from yours to the end of the table: the chance of being alive. Nothing here needs editing.</t>
  </si>
  <si>
    <t>Age</t>
  </si>
  <si>
    <t>Chance of being alive (%)</t>
  </si>
  <si>
    <t>In plain words</t>
  </si>
  <si>
    <t>About this workbook</t>
  </si>
  <si>
    <t>WHAT THIS WORKBOOK DOES</t>
  </si>
  <si>
    <t>It answers one question offline: how long are people your age likely to live? You choose a country, your age and your sex. It shows the average age people like you reach, the age half of them reach, how many reach 90, 95 or 100, and a chart. This is the online question “How long am I likely to live?”.</t>
  </si>
  <si>
    <t>WHAT IT DOES NOT DO</t>
  </si>
  <si>
    <t>It does not answer for a couple</t>
  </si>
  <si>
    <t>The question about two people and shared savings is on the website.</t>
  </si>
  <si>
    <t>It does not compare countries</t>
  </si>
  <si>
    <t>The comparison of your country with others is on the website.</t>
  </si>
  <si>
    <t>It has only these countries</t>
  </si>
  <si>
    <t>United States, United Kingdom, Canada, Australia, Ireland, New Zealand, Germany, France, Spain, Italy, Netherlands, Israel, Japan, South Korea, India, China, Brazil, Mexico, South Africa, Nigeria. The website has every country the United Nations covers (235).</t>
  </si>
  <si>
    <t>It is fixed to one year</t>
  </si>
  <si>
    <t>It uses the tables for people born in 2026 minus your age (as of 2026). For a later year, use the website.</t>
  </si>
  <si>
    <t>It asks no health questions</t>
  </si>
  <si>
    <t>It knows only your age, your sex and your country. It does not know your health, habits or family history.</t>
  </si>
  <si>
    <t>It is not a prediction or advice</t>
  </si>
  <si>
    <t>These are averages and chances for everyone your age: not medical or financial advice.</t>
  </si>
  <si>
    <t>FOR THESE, USE THE FULL CALCULATOR ONLINE</t>
  </si>
  <si>
    <t>We're a couple: how long will our money need to last?</t>
  </si>
  <si>
    <t>the chance that at least one of you is still alive, for planning shared savings</t>
  </si>
  <si>
    <t>Compare with other countries</t>
  </si>
  <si>
    <t>your country next to up to two others</t>
  </si>
  <si>
    <t>Every other country, and the latest data</t>
  </si>
  <si>
    <t>the website is updated when the official tables are</t>
  </si>
  <si>
    <t>SOURCES</t>
  </si>
  <si>
    <t>US Social Security Administration. Cohort life tables, 2026 Trustees Report, intermediate assumptions. Public domain (US government work).</t>
  </si>
  <si>
    <t>United Kingdom</t>
  </si>
  <si>
    <t>2024-based principal projection, published May 2026. Source: Office for National Statistics licensed under the Open Government Licence v.3.0</t>
  </si>
  <si>
    <t>All other countries</t>
  </si>
  <si>
    <t>United Nations, DESA, Population Division (2024). World Population Prospects 2024. Licensed under CC BY 3.0 IGO.</t>
  </si>
  <si>
    <t>THE METHOD, IN TWO LINES</t>
  </si>
  <si>
    <t>We take the table for your year of birth and your sex, and read how many people are still alive at each later age. The average age is your age plus the average further years in that table; a chance is the number alive at the age you ask about, divided by the number alive at yours.</t>
  </si>
  <si>
    <t>Currency</t>
  </si>
  <si>
    <t>None: there is no money in this file.</t>
  </si>
  <si>
    <t>THE WORKBOOK</t>
  </si>
  <si>
    <t>Site</t>
  </si>
  <si>
    <t>needtheseapps.com</t>
  </si>
  <si>
    <t>Sheets</t>
  </si>
  <si>
    <t>Calculator · Breakdown · About &amp; Assumptions</t>
  </si>
  <si>
    <t>Version</t>
  </si>
  <si>
    <t>1.1</t>
  </si>
  <si>
    <t>Generated</t>
  </si>
  <si>
    <t>Oct 6, 2026</t>
  </si>
  <si>
    <t>This file does not update itself; the website does.</t>
  </si>
  <si>
    <t>Sex code (m / f)</t>
  </si>
  <si>
    <t>Other sex code</t>
  </si>
  <si>
    <t>Country code</t>
  </si>
  <si>
    <t>Row of the person's table</t>
  </si>
  <si>
    <t>Row of the other sex's table</t>
  </si>
  <si>
    <t>Ages in the table (n)</t>
  </si>
  <si>
    <t>Last age of the table</t>
  </si>
  <si>
    <t>l(age): alive at the person's age</t>
  </si>
  <si>
    <t>e(age): further years, on average</t>
  </si>
  <si>
    <t>Average age = age + e(age)</t>
  </si>
  <si>
    <t>Table ends with almost nobody left? 1 = yes</t>
  </si>
  <si>
    <t>Ages still above 50%</t>
  </si>
  <si>
    <t>Ages still above 25%</t>
  </si>
  <si>
    <t>Ages still above 10%</t>
  </si>
  <si>
    <t>Ages with a figure</t>
  </si>
  <si>
    <t>Age half reach (unrounded)</t>
  </si>
  <si>
    <t>Age 1 in 4 reach (unrounded)</t>
  </si>
  <si>
    <t>Age 1 in 10 reach (unrounded)</t>
  </si>
  <si>
    <t>Half reach, as written</t>
  </si>
  <si>
    <t>1 in 4 reach, as written</t>
  </si>
  <si>
    <t>1 in 10 reach, as written</t>
  </si>
  <si>
    <t>Age the card's sub line asks about</t>
  </si>
  <si>
    <t>Chance of reaching it</t>
  </si>
  <si>
    <t>Chance of reaching 85 (fraction)</t>
  </si>
  <si>
    <t>Chance of reaching 90 (fraction)</t>
  </si>
  <si>
    <t>Chance of reaching 95 (fraction)</t>
  </si>
  <si>
    <t>Chance of reaching 100 (fraction)</t>
  </si>
  <si>
    <t>Chance of reaching 85, as written</t>
  </si>
  <si>
    <t>Chance of reaching 90, as written</t>
  </si>
  <si>
    <t>Chance of reaching 95, as written</t>
  </si>
  <si>
    <t>Chance of reaching 100, as written</t>
  </si>
  <si>
    <t>The card's sub line</t>
  </si>
  <si>
    <t>The golden figure</t>
  </si>
  <si>
    <t>The card's label (who it is about)</t>
  </si>
  <si>
    <t>e(age) of the other sex</t>
  </si>
  <si>
    <t>Average age of the other sex</t>
  </si>
  <si>
    <t>The other sex's sentence</t>
  </si>
  <si>
    <t>Source of the country's table</t>
  </si>
  <si>
    <t>Points on the chart</t>
  </si>
  <si>
    <t>A table exists for these inputs? 1 = yes</t>
  </si>
  <si>
    <t>Year of birth</t>
  </si>
  <si>
    <t>Age x</t>
  </si>
  <si>
    <t>Chance of being alive at x, from the person's age</t>
  </si>
  <si>
    <t>Chance of being alive</t>
  </si>
  <si>
    <t>Average age</t>
  </si>
  <si>
    <t>Half (percent)</t>
  </si>
  <si>
    <t>Machine value is below the exact half? 1 = yes</t>
  </si>
  <si>
    <t>Code</t>
  </si>
  <si>
    <t>Source</t>
  </si>
  <si>
    <t>Table line</t>
  </si>
  <si>
    <t>Source (short)</t>
  </si>
  <si>
    <t>Name in a sentence</t>
  </si>
  <si>
    <t>Data credit line</t>
  </si>
  <si>
    <t>About the table</t>
  </si>
  <si>
    <t>US</t>
  </si>
  <si>
    <t>SSA</t>
  </si>
  <si>
    <t>official US life table (Social Security, projected)</t>
  </si>
  <si>
    <t>Official US life tables: Social Security Administration, 2026</t>
  </si>
  <si>
    <t>the United States</t>
  </si>
  <si>
    <t>US Social Security Administration. Cohort life tables, 2026 Trustees Report, intermediate assumptions.</t>
  </si>
  <si>
    <t>it is a projected table: it follows each year of birth and assumes death rates keep falling as the official projection does.</t>
  </si>
  <si>
    <t>GB</t>
  </si>
  <si>
    <t>ONS</t>
  </si>
  <si>
    <t>official UK life table (ONS, projected)</t>
  </si>
  <si>
    <t>Official UK life tables: Office for National Statistics, 2026</t>
  </si>
  <si>
    <t>the United Kingdom</t>
  </si>
  <si>
    <t>Canada</t>
  </si>
  <si>
    <t>CA</t>
  </si>
  <si>
    <t>UN</t>
  </si>
  <si>
    <t>life table from United Nations estimates (projected)</t>
  </si>
  <si>
    <t>United Nations estimates: World Population Prospects 2024</t>
  </si>
  <si>
    <t>it is a projected table: it follows each year of birth and assumes death rates keep falling as the United Nations projection does. For some countries these are modelled estimates, so they are less exact than a national table.</t>
  </si>
  <si>
    <t>Australia</t>
  </si>
  <si>
    <t>AU</t>
  </si>
  <si>
    <t>Ireland</t>
  </si>
  <si>
    <t>IE</t>
  </si>
  <si>
    <t>New Zealand</t>
  </si>
  <si>
    <t>NZ</t>
  </si>
  <si>
    <t>Germany</t>
  </si>
  <si>
    <t>DE</t>
  </si>
  <si>
    <t>France</t>
  </si>
  <si>
    <t>FR</t>
  </si>
  <si>
    <t>Spain</t>
  </si>
  <si>
    <t>ES</t>
  </si>
  <si>
    <t>Italy</t>
  </si>
  <si>
    <t>IT</t>
  </si>
  <si>
    <t>Netherlands</t>
  </si>
  <si>
    <t>NL</t>
  </si>
  <si>
    <t>the Netherlands</t>
  </si>
  <si>
    <t>Israel</t>
  </si>
  <si>
    <t>IL</t>
  </si>
  <si>
    <t>Japan</t>
  </si>
  <si>
    <t>JP</t>
  </si>
  <si>
    <t>South Korea</t>
  </si>
  <si>
    <t>KR</t>
  </si>
  <si>
    <t>India</t>
  </si>
  <si>
    <t>IN</t>
  </si>
  <si>
    <t>China</t>
  </si>
  <si>
    <t>CN</t>
  </si>
  <si>
    <t>Brazil</t>
  </si>
  <si>
    <t>BR</t>
  </si>
  <si>
    <t>Mexico</t>
  </si>
  <si>
    <t>MX</t>
  </si>
  <si>
    <t>South Africa</t>
  </si>
  <si>
    <t>ZA</t>
  </si>
  <si>
    <t>Nigeria</t>
  </si>
  <si>
    <t>NG</t>
  </si>
  <si>
    <t>Key (country|sex|age)</t>
  </si>
  <si>
    <t>n</t>
  </si>
  <si>
    <t>n of e</t>
  </si>
  <si>
    <t>l(age), l(age+1), ...</t>
  </si>
  <si>
    <t>e(age), e(age+1), ... (to age 100)</t>
  </si>
  <si>
    <t>US|m|18</t>
  </si>
  <si>
    <t>US|m|19</t>
  </si>
  <si>
    <t>US|m|20</t>
  </si>
  <si>
    <t>US|m|21</t>
  </si>
  <si>
    <t>US|m|22</t>
  </si>
  <si>
    <t>US|m|23</t>
  </si>
  <si>
    <t>US|m|24</t>
  </si>
  <si>
    <t>US|m|25</t>
  </si>
  <si>
    <t>US|m|26</t>
  </si>
  <si>
    <t>US|m|27</t>
  </si>
  <si>
    <t>US|m|28</t>
  </si>
  <si>
    <t>US|m|29</t>
  </si>
  <si>
    <t>US|m|30</t>
  </si>
  <si>
    <t>US|m|31</t>
  </si>
  <si>
    <t>US|m|32</t>
  </si>
  <si>
    <t>US|m|33</t>
  </si>
  <si>
    <t>US|m|34</t>
  </si>
  <si>
    <t>US|m|35</t>
  </si>
  <si>
    <t>US|m|36</t>
  </si>
  <si>
    <t>US|m|37</t>
  </si>
  <si>
    <t>US|m|38</t>
  </si>
  <si>
    <t>US|m|39</t>
  </si>
  <si>
    <t>US|m|40</t>
  </si>
  <si>
    <t>US|m|41</t>
  </si>
  <si>
    <t>US|m|42</t>
  </si>
  <si>
    <t>US|m|43</t>
  </si>
  <si>
    <t>US|m|44</t>
  </si>
  <si>
    <t>US|m|45</t>
  </si>
  <si>
    <t>US|m|46</t>
  </si>
  <si>
    <t>US|m|47</t>
  </si>
  <si>
    <t>US|m|48</t>
  </si>
  <si>
    <t>US|m|49</t>
  </si>
  <si>
    <t>US|m|50</t>
  </si>
  <si>
    <t>US|m|51</t>
  </si>
  <si>
    <t>US|m|52</t>
  </si>
  <si>
    <t>US|m|53</t>
  </si>
  <si>
    <t>US|m|54</t>
  </si>
  <si>
    <t>US|m|55</t>
  </si>
  <si>
    <t>US|m|56</t>
  </si>
  <si>
    <t>US|m|57</t>
  </si>
  <si>
    <t>US|m|58</t>
  </si>
  <si>
    <t>US|m|59</t>
  </si>
  <si>
    <t>US|m|60</t>
  </si>
  <si>
    <t>US|m|61</t>
  </si>
  <si>
    <t>US|m|62</t>
  </si>
  <si>
    <t>US|m|63</t>
  </si>
  <si>
    <t>US|m|64</t>
  </si>
  <si>
    <t>US|m|65</t>
  </si>
  <si>
    <t>US|m|66</t>
  </si>
  <si>
    <t>US|m|67</t>
  </si>
  <si>
    <t>US|m|68</t>
  </si>
  <si>
    <t>US|m|69</t>
  </si>
  <si>
    <t>US|m|70</t>
  </si>
  <si>
    <t>US|m|71</t>
  </si>
  <si>
    <t>US|m|72</t>
  </si>
  <si>
    <t>US|m|73</t>
  </si>
  <si>
    <t>US|m|74</t>
  </si>
  <si>
    <t>US|m|75</t>
  </si>
  <si>
    <t>US|m|76</t>
  </si>
  <si>
    <t>US|m|77</t>
  </si>
  <si>
    <t>US|m|78</t>
  </si>
  <si>
    <t>US|m|79</t>
  </si>
  <si>
    <t>US|m|80</t>
  </si>
  <si>
    <t>US|m|81</t>
  </si>
  <si>
    <t>US|m|82</t>
  </si>
  <si>
    <t>US|m|83</t>
  </si>
  <si>
    <t>US|m|84</t>
  </si>
  <si>
    <t>US|m|85</t>
  </si>
  <si>
    <t>US|m|86</t>
  </si>
  <si>
    <t>US|m|87</t>
  </si>
  <si>
    <t>US|m|88</t>
  </si>
  <si>
    <t>US|m|89</t>
  </si>
  <si>
    <t>US|m|90</t>
  </si>
  <si>
    <t>US|m|91</t>
  </si>
  <si>
    <t>US|m|92</t>
  </si>
  <si>
    <t>US|m|93</t>
  </si>
  <si>
    <t>US|m|94</t>
  </si>
  <si>
    <t>US|m|95</t>
  </si>
  <si>
    <t>US|m|96</t>
  </si>
  <si>
    <t>US|m|97</t>
  </si>
  <si>
    <t>US|m|98</t>
  </si>
  <si>
    <t>US|m|99</t>
  </si>
  <si>
    <t>US|m|100</t>
  </si>
  <si>
    <t>US|f|18</t>
  </si>
  <si>
    <t>US|f|19</t>
  </si>
  <si>
    <t>US|f|20</t>
  </si>
  <si>
    <t>US|f|21</t>
  </si>
  <si>
    <t>US|f|22</t>
  </si>
  <si>
    <t>US|f|23</t>
  </si>
  <si>
    <t>US|f|24</t>
  </si>
  <si>
    <t>US|f|25</t>
  </si>
  <si>
    <t>US|f|26</t>
  </si>
  <si>
    <t>US|f|27</t>
  </si>
  <si>
    <t>US|f|28</t>
  </si>
  <si>
    <t>US|f|29</t>
  </si>
  <si>
    <t>US|f|30</t>
  </si>
  <si>
    <t>US|f|31</t>
  </si>
  <si>
    <t>US|f|32</t>
  </si>
  <si>
    <t>US|f|33</t>
  </si>
  <si>
    <t>US|f|34</t>
  </si>
  <si>
    <t>US|f|35</t>
  </si>
  <si>
    <t>US|f|36</t>
  </si>
  <si>
    <t>US|f|37</t>
  </si>
  <si>
    <t>US|f|38</t>
  </si>
  <si>
    <t>US|f|39</t>
  </si>
  <si>
    <t>US|f|40</t>
  </si>
  <si>
    <t>US|f|41</t>
  </si>
  <si>
    <t>US|f|42</t>
  </si>
  <si>
    <t>US|f|43</t>
  </si>
  <si>
    <t>US|f|44</t>
  </si>
  <si>
    <t>US|f|45</t>
  </si>
  <si>
    <t>US|f|46</t>
  </si>
  <si>
    <t>US|f|47</t>
  </si>
  <si>
    <t>US|f|48</t>
  </si>
  <si>
    <t>US|f|49</t>
  </si>
  <si>
    <t>US|f|50</t>
  </si>
  <si>
    <t>US|f|51</t>
  </si>
  <si>
    <t>US|f|52</t>
  </si>
  <si>
    <t>US|f|53</t>
  </si>
  <si>
    <t>US|f|54</t>
  </si>
  <si>
    <t>US|f|55</t>
  </si>
  <si>
    <t>US|f|56</t>
  </si>
  <si>
    <t>US|f|57</t>
  </si>
  <si>
    <t>US|f|58</t>
  </si>
  <si>
    <t>US|f|59</t>
  </si>
  <si>
    <t>US|f|60</t>
  </si>
  <si>
    <t>US|f|61</t>
  </si>
  <si>
    <t>US|f|62</t>
  </si>
  <si>
    <t>US|f|63</t>
  </si>
  <si>
    <t>US|f|64</t>
  </si>
  <si>
    <t>US|f|65</t>
  </si>
  <si>
    <t>US|f|66</t>
  </si>
  <si>
    <t>US|f|67</t>
  </si>
  <si>
    <t>US|f|68</t>
  </si>
  <si>
    <t>US|f|69</t>
  </si>
  <si>
    <t>US|f|70</t>
  </si>
  <si>
    <t>US|f|71</t>
  </si>
  <si>
    <t>US|f|72</t>
  </si>
  <si>
    <t>US|f|73</t>
  </si>
  <si>
    <t>US|f|74</t>
  </si>
  <si>
    <t>US|f|75</t>
  </si>
  <si>
    <t>US|f|76</t>
  </si>
  <si>
    <t>US|f|77</t>
  </si>
  <si>
    <t>US|f|78</t>
  </si>
  <si>
    <t>US|f|79</t>
  </si>
  <si>
    <t>US|f|80</t>
  </si>
  <si>
    <t>US|f|81</t>
  </si>
  <si>
    <t>US|f|82</t>
  </si>
  <si>
    <t>US|f|83</t>
  </si>
  <si>
    <t>US|f|84</t>
  </si>
  <si>
    <t>US|f|85</t>
  </si>
  <si>
    <t>US|f|86</t>
  </si>
  <si>
    <t>US|f|87</t>
  </si>
  <si>
    <t>US|f|88</t>
  </si>
  <si>
    <t>US|f|89</t>
  </si>
  <si>
    <t>US|f|90</t>
  </si>
  <si>
    <t>US|f|91</t>
  </si>
  <si>
    <t>US|f|92</t>
  </si>
  <si>
    <t>US|f|93</t>
  </si>
  <si>
    <t>US|f|94</t>
  </si>
  <si>
    <t>US|f|95</t>
  </si>
  <si>
    <t>US|f|96</t>
  </si>
  <si>
    <t>US|f|97</t>
  </si>
  <si>
    <t>US|f|98</t>
  </si>
  <si>
    <t>US|f|99</t>
  </si>
  <si>
    <t>US|f|100</t>
  </si>
  <si>
    <t>GB|m|18</t>
  </si>
  <si>
    <t>GB|m|19</t>
  </si>
  <si>
    <t>GB|m|20</t>
  </si>
  <si>
    <t>GB|m|21</t>
  </si>
  <si>
    <t>GB|m|22</t>
  </si>
  <si>
    <t>GB|m|23</t>
  </si>
  <si>
    <t>GB|m|24</t>
  </si>
  <si>
    <t>GB|m|25</t>
  </si>
  <si>
    <t>GB|m|26</t>
  </si>
  <si>
    <t>GB|m|27</t>
  </si>
  <si>
    <t>GB|m|28</t>
  </si>
  <si>
    <t>GB|m|29</t>
  </si>
  <si>
    <t>GB|m|30</t>
  </si>
  <si>
    <t>GB|m|31</t>
  </si>
  <si>
    <t>GB|m|32</t>
  </si>
  <si>
    <t>GB|m|33</t>
  </si>
  <si>
    <t>GB|m|34</t>
  </si>
  <si>
    <t>GB|m|35</t>
  </si>
  <si>
    <t>GB|m|36</t>
  </si>
  <si>
    <t>GB|m|37</t>
  </si>
  <si>
    <t>GB|m|38</t>
  </si>
  <si>
    <t>GB|m|39</t>
  </si>
  <si>
    <t>GB|m|40</t>
  </si>
  <si>
    <t>GB|m|41</t>
  </si>
  <si>
    <t>GB|m|42</t>
  </si>
  <si>
    <t>GB|m|43</t>
  </si>
  <si>
    <t>GB|m|44</t>
  </si>
  <si>
    <t>GB|m|45</t>
  </si>
  <si>
    <t>GB|m|46</t>
  </si>
  <si>
    <t>GB|m|47</t>
  </si>
  <si>
    <t>GB|m|48</t>
  </si>
  <si>
    <t>GB|m|49</t>
  </si>
  <si>
    <t>GB|m|50</t>
  </si>
  <si>
    <t>GB|m|51</t>
  </si>
  <si>
    <t>GB|m|52</t>
  </si>
  <si>
    <t>GB|m|53</t>
  </si>
  <si>
    <t>GB|m|54</t>
  </si>
  <si>
    <t>GB|m|55</t>
  </si>
  <si>
    <t>GB|m|56</t>
  </si>
  <si>
    <t>GB|m|57</t>
  </si>
  <si>
    <t>GB|m|58</t>
  </si>
  <si>
    <t>GB|m|59</t>
  </si>
  <si>
    <t>GB|m|60</t>
  </si>
  <si>
    <t>GB|m|61</t>
  </si>
  <si>
    <t>GB|m|62</t>
  </si>
  <si>
    <t>GB|m|63</t>
  </si>
  <si>
    <t>GB|m|64</t>
  </si>
  <si>
    <t>GB|m|65</t>
  </si>
  <si>
    <t>GB|m|66</t>
  </si>
  <si>
    <t>GB|m|67</t>
  </si>
  <si>
    <t>GB|m|68</t>
  </si>
  <si>
    <t>GB|m|69</t>
  </si>
  <si>
    <t>GB|m|70</t>
  </si>
  <si>
    <t>GB|m|71</t>
  </si>
  <si>
    <t>GB|m|72</t>
  </si>
  <si>
    <t>GB|m|73</t>
  </si>
  <si>
    <t>GB|m|74</t>
  </si>
  <si>
    <t>GB|m|75</t>
  </si>
  <si>
    <t>GB|m|76</t>
  </si>
  <si>
    <t>GB|m|77</t>
  </si>
  <si>
    <t>GB|m|78</t>
  </si>
  <si>
    <t>GB|m|79</t>
  </si>
  <si>
    <t>GB|m|80</t>
  </si>
  <si>
    <t>GB|m|81</t>
  </si>
  <si>
    <t>GB|m|82</t>
  </si>
  <si>
    <t>GB|m|83</t>
  </si>
  <si>
    <t>GB|m|84</t>
  </si>
  <si>
    <t>GB|m|85</t>
  </si>
  <si>
    <t>GB|m|86</t>
  </si>
  <si>
    <t>GB|m|87</t>
  </si>
  <si>
    <t>GB|m|88</t>
  </si>
  <si>
    <t>GB|m|89</t>
  </si>
  <si>
    <t>GB|m|90</t>
  </si>
  <si>
    <t>GB|m|91</t>
  </si>
  <si>
    <t>GB|m|92</t>
  </si>
  <si>
    <t>GB|m|93</t>
  </si>
  <si>
    <t>GB|m|94</t>
  </si>
  <si>
    <t>GB|m|95</t>
  </si>
  <si>
    <t>GB|m|96</t>
  </si>
  <si>
    <t>GB|m|97</t>
  </si>
  <si>
    <t>GB|m|98</t>
  </si>
  <si>
    <t>GB|m|99</t>
  </si>
  <si>
    <t>GB|m|100</t>
  </si>
  <si>
    <t>GB|f|18</t>
  </si>
  <si>
    <t>GB|f|19</t>
  </si>
  <si>
    <t>GB|f|20</t>
  </si>
  <si>
    <t>GB|f|21</t>
  </si>
  <si>
    <t>GB|f|22</t>
  </si>
  <si>
    <t>GB|f|23</t>
  </si>
  <si>
    <t>GB|f|24</t>
  </si>
  <si>
    <t>GB|f|25</t>
  </si>
  <si>
    <t>GB|f|26</t>
  </si>
  <si>
    <t>GB|f|27</t>
  </si>
  <si>
    <t>GB|f|28</t>
  </si>
  <si>
    <t>GB|f|29</t>
  </si>
  <si>
    <t>GB|f|30</t>
  </si>
  <si>
    <t>GB|f|31</t>
  </si>
  <si>
    <t>GB|f|32</t>
  </si>
  <si>
    <t>GB|f|33</t>
  </si>
  <si>
    <t>GB|f|34</t>
  </si>
  <si>
    <t>GB|f|35</t>
  </si>
  <si>
    <t>GB|f|36</t>
  </si>
  <si>
    <t>GB|f|37</t>
  </si>
  <si>
    <t>GB|f|38</t>
  </si>
  <si>
    <t>GB|f|39</t>
  </si>
  <si>
    <t>GB|f|40</t>
  </si>
  <si>
    <t>GB|f|41</t>
  </si>
  <si>
    <t>GB|f|42</t>
  </si>
  <si>
    <t>GB|f|43</t>
  </si>
  <si>
    <t>GB|f|44</t>
  </si>
  <si>
    <t>GB|f|45</t>
  </si>
  <si>
    <t>GB|f|46</t>
  </si>
  <si>
    <t>GB|f|47</t>
  </si>
  <si>
    <t>GB|f|48</t>
  </si>
  <si>
    <t>GB|f|49</t>
  </si>
  <si>
    <t>GB|f|50</t>
  </si>
  <si>
    <t>GB|f|51</t>
  </si>
  <si>
    <t>GB|f|52</t>
  </si>
  <si>
    <t>GB|f|53</t>
  </si>
  <si>
    <t>GB|f|54</t>
  </si>
  <si>
    <t>GB|f|55</t>
  </si>
  <si>
    <t>GB|f|56</t>
  </si>
  <si>
    <t>GB|f|57</t>
  </si>
  <si>
    <t>GB|f|58</t>
  </si>
  <si>
    <t>GB|f|59</t>
  </si>
  <si>
    <t>GB|f|60</t>
  </si>
  <si>
    <t>GB|f|61</t>
  </si>
  <si>
    <t>GB|f|62</t>
  </si>
  <si>
    <t>GB|f|63</t>
  </si>
  <si>
    <t>GB|f|64</t>
  </si>
  <si>
    <t>GB|f|65</t>
  </si>
  <si>
    <t>GB|f|66</t>
  </si>
  <si>
    <t>GB|f|67</t>
  </si>
  <si>
    <t>GB|f|68</t>
  </si>
  <si>
    <t>GB|f|69</t>
  </si>
  <si>
    <t>GB|f|70</t>
  </si>
  <si>
    <t>GB|f|71</t>
  </si>
  <si>
    <t>GB|f|72</t>
  </si>
  <si>
    <t>GB|f|73</t>
  </si>
  <si>
    <t>GB|f|74</t>
  </si>
  <si>
    <t>GB|f|75</t>
  </si>
  <si>
    <t>GB|f|76</t>
  </si>
  <si>
    <t>GB|f|77</t>
  </si>
  <si>
    <t>GB|f|78</t>
  </si>
  <si>
    <t>GB|f|79</t>
  </si>
  <si>
    <t>GB|f|80</t>
  </si>
  <si>
    <t>GB|f|81</t>
  </si>
  <si>
    <t>GB|f|82</t>
  </si>
  <si>
    <t>GB|f|83</t>
  </si>
  <si>
    <t>GB|f|84</t>
  </si>
  <si>
    <t>GB|f|85</t>
  </si>
  <si>
    <t>GB|f|86</t>
  </si>
  <si>
    <t>GB|f|87</t>
  </si>
  <si>
    <t>GB|f|88</t>
  </si>
  <si>
    <t>GB|f|89</t>
  </si>
  <si>
    <t>GB|f|90</t>
  </si>
  <si>
    <t>GB|f|91</t>
  </si>
  <si>
    <t>GB|f|92</t>
  </si>
  <si>
    <t>GB|f|93</t>
  </si>
  <si>
    <t>GB|f|94</t>
  </si>
  <si>
    <t>GB|f|95</t>
  </si>
  <si>
    <t>GB|f|96</t>
  </si>
  <si>
    <t>GB|f|97</t>
  </si>
  <si>
    <t>GB|f|98</t>
  </si>
  <si>
    <t>GB|f|99</t>
  </si>
  <si>
    <t>GB|f|100</t>
  </si>
  <si>
    <t>CA|m|18</t>
  </si>
  <si>
    <t>CA|m|19</t>
  </si>
  <si>
    <t>CA|m|20</t>
  </si>
  <si>
    <t>CA|m|21</t>
  </si>
  <si>
    <t>CA|m|22</t>
  </si>
  <si>
    <t>CA|m|23</t>
  </si>
  <si>
    <t>CA|m|24</t>
  </si>
  <si>
    <t>CA|m|25</t>
  </si>
  <si>
    <t>CA|m|26</t>
  </si>
  <si>
    <t>CA|m|27</t>
  </si>
  <si>
    <t>CA|m|28</t>
  </si>
  <si>
    <t>CA|m|29</t>
  </si>
  <si>
    <t>CA|m|30</t>
  </si>
  <si>
    <t>CA|m|31</t>
  </si>
  <si>
    <t>CA|m|32</t>
  </si>
  <si>
    <t>CA|m|33</t>
  </si>
  <si>
    <t>CA|m|34</t>
  </si>
  <si>
    <t>CA|m|35</t>
  </si>
  <si>
    <t>CA|m|36</t>
  </si>
  <si>
    <t>CA|m|37</t>
  </si>
  <si>
    <t>CA|m|38</t>
  </si>
  <si>
    <t>CA|m|39</t>
  </si>
  <si>
    <t>CA|m|40</t>
  </si>
  <si>
    <t>CA|m|41</t>
  </si>
  <si>
    <t>CA|m|42</t>
  </si>
  <si>
    <t>CA|m|43</t>
  </si>
  <si>
    <t>CA|m|44</t>
  </si>
  <si>
    <t>CA|m|45</t>
  </si>
  <si>
    <t>CA|m|46</t>
  </si>
  <si>
    <t>CA|m|47</t>
  </si>
  <si>
    <t>CA|m|48</t>
  </si>
  <si>
    <t>CA|m|49</t>
  </si>
  <si>
    <t>CA|m|50</t>
  </si>
  <si>
    <t>CA|m|51</t>
  </si>
  <si>
    <t>CA|m|52</t>
  </si>
  <si>
    <t>CA|m|53</t>
  </si>
  <si>
    <t>CA|m|54</t>
  </si>
  <si>
    <t>CA|m|55</t>
  </si>
  <si>
    <t>CA|m|56</t>
  </si>
  <si>
    <t>CA|m|57</t>
  </si>
  <si>
    <t>CA|m|58</t>
  </si>
  <si>
    <t>CA|m|59</t>
  </si>
  <si>
    <t>CA|m|60</t>
  </si>
  <si>
    <t>CA|m|61</t>
  </si>
  <si>
    <t>CA|m|62</t>
  </si>
  <si>
    <t>CA|m|63</t>
  </si>
  <si>
    <t>CA|m|64</t>
  </si>
  <si>
    <t>CA|m|65</t>
  </si>
  <si>
    <t>CA|m|66</t>
  </si>
  <si>
    <t>CA|m|67</t>
  </si>
  <si>
    <t>CA|m|68</t>
  </si>
  <si>
    <t>CA|m|69</t>
  </si>
  <si>
    <t>CA|m|70</t>
  </si>
  <si>
    <t>CA|m|71</t>
  </si>
  <si>
    <t>CA|m|72</t>
  </si>
  <si>
    <t>CA|m|73</t>
  </si>
  <si>
    <t>CA|m|74</t>
  </si>
  <si>
    <t>CA|m|75</t>
  </si>
  <si>
    <t>CA|m|76</t>
  </si>
  <si>
    <t>CA|m|77</t>
  </si>
  <si>
    <t>CA|m|78</t>
  </si>
  <si>
    <t>CA|m|79</t>
  </si>
  <si>
    <t>CA|m|80</t>
  </si>
  <si>
    <t>CA|m|81</t>
  </si>
  <si>
    <t>CA|m|82</t>
  </si>
  <si>
    <t>CA|m|83</t>
  </si>
  <si>
    <t>CA|m|84</t>
  </si>
  <si>
    <t>CA|m|85</t>
  </si>
  <si>
    <t>CA|m|86</t>
  </si>
  <si>
    <t>CA|m|87</t>
  </si>
  <si>
    <t>CA|m|88</t>
  </si>
  <si>
    <t>CA|m|89</t>
  </si>
  <si>
    <t>CA|m|90</t>
  </si>
  <si>
    <t>CA|m|91</t>
  </si>
  <si>
    <t>CA|m|92</t>
  </si>
  <si>
    <t>CA|m|93</t>
  </si>
  <si>
    <t>CA|m|94</t>
  </si>
  <si>
    <t>CA|m|95</t>
  </si>
  <si>
    <t>CA|m|96</t>
  </si>
  <si>
    <t>CA|m|97</t>
  </si>
  <si>
    <t>CA|m|98</t>
  </si>
  <si>
    <t>CA|m|99</t>
  </si>
  <si>
    <t>CA|m|100</t>
  </si>
  <si>
    <t>CA|f|18</t>
  </si>
  <si>
    <t>CA|f|19</t>
  </si>
  <si>
    <t>CA|f|20</t>
  </si>
  <si>
    <t>CA|f|21</t>
  </si>
  <si>
    <t>CA|f|22</t>
  </si>
  <si>
    <t>CA|f|23</t>
  </si>
  <si>
    <t>CA|f|24</t>
  </si>
  <si>
    <t>CA|f|25</t>
  </si>
  <si>
    <t>CA|f|26</t>
  </si>
  <si>
    <t>CA|f|27</t>
  </si>
  <si>
    <t>CA|f|28</t>
  </si>
  <si>
    <t>CA|f|29</t>
  </si>
  <si>
    <t>CA|f|30</t>
  </si>
  <si>
    <t>CA|f|31</t>
  </si>
  <si>
    <t>CA|f|32</t>
  </si>
  <si>
    <t>CA|f|33</t>
  </si>
  <si>
    <t>CA|f|34</t>
  </si>
  <si>
    <t>CA|f|35</t>
  </si>
  <si>
    <t>CA|f|36</t>
  </si>
  <si>
    <t>CA|f|37</t>
  </si>
  <si>
    <t>CA|f|38</t>
  </si>
  <si>
    <t>CA|f|39</t>
  </si>
  <si>
    <t>CA|f|40</t>
  </si>
  <si>
    <t>CA|f|41</t>
  </si>
  <si>
    <t>CA|f|42</t>
  </si>
  <si>
    <t>CA|f|43</t>
  </si>
  <si>
    <t>CA|f|44</t>
  </si>
  <si>
    <t>CA|f|45</t>
  </si>
  <si>
    <t>CA|f|46</t>
  </si>
  <si>
    <t>CA|f|47</t>
  </si>
  <si>
    <t>CA|f|48</t>
  </si>
  <si>
    <t>CA|f|49</t>
  </si>
  <si>
    <t>CA|f|50</t>
  </si>
  <si>
    <t>CA|f|51</t>
  </si>
  <si>
    <t>CA|f|52</t>
  </si>
  <si>
    <t>CA|f|53</t>
  </si>
  <si>
    <t>CA|f|54</t>
  </si>
  <si>
    <t>CA|f|55</t>
  </si>
  <si>
    <t>CA|f|56</t>
  </si>
  <si>
    <t>CA|f|57</t>
  </si>
  <si>
    <t>CA|f|58</t>
  </si>
  <si>
    <t>CA|f|59</t>
  </si>
  <si>
    <t>CA|f|60</t>
  </si>
  <si>
    <t>CA|f|61</t>
  </si>
  <si>
    <t>CA|f|62</t>
  </si>
  <si>
    <t>CA|f|63</t>
  </si>
  <si>
    <t>CA|f|64</t>
  </si>
  <si>
    <t>CA|f|65</t>
  </si>
  <si>
    <t>CA|f|66</t>
  </si>
  <si>
    <t>CA|f|67</t>
  </si>
  <si>
    <t>CA|f|68</t>
  </si>
  <si>
    <t>CA|f|69</t>
  </si>
  <si>
    <t>CA|f|70</t>
  </si>
  <si>
    <t>CA|f|71</t>
  </si>
  <si>
    <t>CA|f|72</t>
  </si>
  <si>
    <t>CA|f|73</t>
  </si>
  <si>
    <t>CA|f|74</t>
  </si>
  <si>
    <t>CA|f|75</t>
  </si>
  <si>
    <t>CA|f|76</t>
  </si>
  <si>
    <t>CA|f|77</t>
  </si>
  <si>
    <t>CA|f|78</t>
  </si>
  <si>
    <t>CA|f|79</t>
  </si>
  <si>
    <t>CA|f|80</t>
  </si>
  <si>
    <t>CA|f|81</t>
  </si>
  <si>
    <t>CA|f|82</t>
  </si>
  <si>
    <t>CA|f|83</t>
  </si>
  <si>
    <t>CA|f|84</t>
  </si>
  <si>
    <t>CA|f|85</t>
  </si>
  <si>
    <t>CA|f|86</t>
  </si>
  <si>
    <t>CA|f|87</t>
  </si>
  <si>
    <t>CA|f|88</t>
  </si>
  <si>
    <t>CA|f|89</t>
  </si>
  <si>
    <t>CA|f|90</t>
  </si>
  <si>
    <t>CA|f|91</t>
  </si>
  <si>
    <t>CA|f|92</t>
  </si>
  <si>
    <t>CA|f|93</t>
  </si>
  <si>
    <t>CA|f|94</t>
  </si>
  <si>
    <t>CA|f|95</t>
  </si>
  <si>
    <t>CA|f|96</t>
  </si>
  <si>
    <t>CA|f|97</t>
  </si>
  <si>
    <t>CA|f|98</t>
  </si>
  <si>
    <t>CA|f|99</t>
  </si>
  <si>
    <t>CA|f|100</t>
  </si>
  <si>
    <t>AU|m|18</t>
  </si>
  <si>
    <t>AU|m|19</t>
  </si>
  <si>
    <t>AU|m|20</t>
  </si>
  <si>
    <t>AU|m|21</t>
  </si>
  <si>
    <t>AU|m|22</t>
  </si>
  <si>
    <t>AU|m|23</t>
  </si>
  <si>
    <t>AU|m|24</t>
  </si>
  <si>
    <t>AU|m|25</t>
  </si>
  <si>
    <t>AU|m|26</t>
  </si>
  <si>
    <t>AU|m|27</t>
  </si>
  <si>
    <t>AU|m|28</t>
  </si>
  <si>
    <t>AU|m|29</t>
  </si>
  <si>
    <t>AU|m|30</t>
  </si>
  <si>
    <t>AU|m|31</t>
  </si>
  <si>
    <t>AU|m|32</t>
  </si>
  <si>
    <t>AU|m|33</t>
  </si>
  <si>
    <t>AU|m|34</t>
  </si>
  <si>
    <t>AU|m|35</t>
  </si>
  <si>
    <t>AU|m|36</t>
  </si>
  <si>
    <t>AU|m|37</t>
  </si>
  <si>
    <t>AU|m|38</t>
  </si>
  <si>
    <t>AU|m|39</t>
  </si>
  <si>
    <t>AU|m|40</t>
  </si>
  <si>
    <t>AU|m|41</t>
  </si>
  <si>
    <t>AU|m|42</t>
  </si>
  <si>
    <t>AU|m|43</t>
  </si>
  <si>
    <t>AU|m|44</t>
  </si>
  <si>
    <t>AU|m|45</t>
  </si>
  <si>
    <t>AU|m|46</t>
  </si>
  <si>
    <t>AU|m|47</t>
  </si>
  <si>
    <t>AU|m|48</t>
  </si>
  <si>
    <t>AU|m|49</t>
  </si>
  <si>
    <t>AU|m|50</t>
  </si>
  <si>
    <t>AU|m|51</t>
  </si>
  <si>
    <t>AU|m|52</t>
  </si>
  <si>
    <t>AU|m|53</t>
  </si>
  <si>
    <t>AU|m|54</t>
  </si>
  <si>
    <t>AU|m|55</t>
  </si>
  <si>
    <t>AU|m|56</t>
  </si>
  <si>
    <t>AU|m|57</t>
  </si>
  <si>
    <t>AU|m|58</t>
  </si>
  <si>
    <t>AU|m|59</t>
  </si>
  <si>
    <t>AU|m|60</t>
  </si>
  <si>
    <t>AU|m|61</t>
  </si>
  <si>
    <t>AU|m|62</t>
  </si>
  <si>
    <t>AU|m|63</t>
  </si>
  <si>
    <t>AU|m|64</t>
  </si>
  <si>
    <t>AU|m|65</t>
  </si>
  <si>
    <t>AU|m|66</t>
  </si>
  <si>
    <t>AU|m|67</t>
  </si>
  <si>
    <t>AU|m|68</t>
  </si>
  <si>
    <t>AU|m|69</t>
  </si>
  <si>
    <t>AU|m|70</t>
  </si>
  <si>
    <t>AU|m|71</t>
  </si>
  <si>
    <t>AU|m|72</t>
  </si>
  <si>
    <t>AU|m|73</t>
  </si>
  <si>
    <t>AU|m|74</t>
  </si>
  <si>
    <t>AU|m|75</t>
  </si>
  <si>
    <t>AU|m|76</t>
  </si>
  <si>
    <t>AU|m|77</t>
  </si>
  <si>
    <t>AU|m|78</t>
  </si>
  <si>
    <t>AU|m|79</t>
  </si>
  <si>
    <t>AU|m|80</t>
  </si>
  <si>
    <t>AU|m|81</t>
  </si>
  <si>
    <t>AU|m|82</t>
  </si>
  <si>
    <t>AU|m|83</t>
  </si>
  <si>
    <t>AU|m|84</t>
  </si>
  <si>
    <t>AU|m|85</t>
  </si>
  <si>
    <t>AU|m|86</t>
  </si>
  <si>
    <t>AU|m|87</t>
  </si>
  <si>
    <t>AU|m|88</t>
  </si>
  <si>
    <t>AU|m|89</t>
  </si>
  <si>
    <t>AU|m|90</t>
  </si>
  <si>
    <t>AU|m|91</t>
  </si>
  <si>
    <t>AU|m|92</t>
  </si>
  <si>
    <t>AU|m|93</t>
  </si>
  <si>
    <t>AU|m|94</t>
  </si>
  <si>
    <t>AU|m|95</t>
  </si>
  <si>
    <t>AU|m|96</t>
  </si>
  <si>
    <t>AU|m|97</t>
  </si>
  <si>
    <t>AU|m|98</t>
  </si>
  <si>
    <t>AU|m|99</t>
  </si>
  <si>
    <t>AU|m|100</t>
  </si>
  <si>
    <t>AU|f|18</t>
  </si>
  <si>
    <t>AU|f|19</t>
  </si>
  <si>
    <t>AU|f|20</t>
  </si>
  <si>
    <t>AU|f|21</t>
  </si>
  <si>
    <t>AU|f|22</t>
  </si>
  <si>
    <t>AU|f|23</t>
  </si>
  <si>
    <t>AU|f|24</t>
  </si>
  <si>
    <t>AU|f|25</t>
  </si>
  <si>
    <t>AU|f|26</t>
  </si>
  <si>
    <t>AU|f|27</t>
  </si>
  <si>
    <t>AU|f|28</t>
  </si>
  <si>
    <t>AU|f|29</t>
  </si>
  <si>
    <t>AU|f|30</t>
  </si>
  <si>
    <t>AU|f|31</t>
  </si>
  <si>
    <t>AU|f|32</t>
  </si>
  <si>
    <t>AU|f|33</t>
  </si>
  <si>
    <t>AU|f|34</t>
  </si>
  <si>
    <t>AU|f|35</t>
  </si>
  <si>
    <t>AU|f|36</t>
  </si>
  <si>
    <t>AU|f|37</t>
  </si>
  <si>
    <t>AU|f|38</t>
  </si>
  <si>
    <t>AU|f|39</t>
  </si>
  <si>
    <t>AU|f|40</t>
  </si>
  <si>
    <t>AU|f|41</t>
  </si>
  <si>
    <t>AU|f|42</t>
  </si>
  <si>
    <t>AU|f|43</t>
  </si>
  <si>
    <t>AU|f|44</t>
  </si>
  <si>
    <t>AU|f|45</t>
  </si>
  <si>
    <t>AU|f|46</t>
  </si>
  <si>
    <t>AU|f|47</t>
  </si>
  <si>
    <t>AU|f|48</t>
  </si>
  <si>
    <t>AU|f|49</t>
  </si>
  <si>
    <t>AU|f|50</t>
  </si>
  <si>
    <t>AU|f|51</t>
  </si>
  <si>
    <t>AU|f|52</t>
  </si>
  <si>
    <t>AU|f|53</t>
  </si>
  <si>
    <t>AU|f|54</t>
  </si>
  <si>
    <t>AU|f|55</t>
  </si>
  <si>
    <t>AU|f|56</t>
  </si>
  <si>
    <t>AU|f|57</t>
  </si>
  <si>
    <t>AU|f|58</t>
  </si>
  <si>
    <t>AU|f|59</t>
  </si>
  <si>
    <t>AU|f|60</t>
  </si>
  <si>
    <t>AU|f|61</t>
  </si>
  <si>
    <t>AU|f|62</t>
  </si>
  <si>
    <t>AU|f|63</t>
  </si>
  <si>
    <t>AU|f|64</t>
  </si>
  <si>
    <t>AU|f|65</t>
  </si>
  <si>
    <t>AU|f|66</t>
  </si>
  <si>
    <t>AU|f|67</t>
  </si>
  <si>
    <t>AU|f|68</t>
  </si>
  <si>
    <t>AU|f|69</t>
  </si>
  <si>
    <t>AU|f|70</t>
  </si>
  <si>
    <t>AU|f|71</t>
  </si>
  <si>
    <t>AU|f|72</t>
  </si>
  <si>
    <t>AU|f|73</t>
  </si>
  <si>
    <t>AU|f|74</t>
  </si>
  <si>
    <t>AU|f|75</t>
  </si>
  <si>
    <t>AU|f|76</t>
  </si>
  <si>
    <t>AU|f|77</t>
  </si>
  <si>
    <t>AU|f|78</t>
  </si>
  <si>
    <t>AU|f|79</t>
  </si>
  <si>
    <t>AU|f|80</t>
  </si>
  <si>
    <t>AU|f|81</t>
  </si>
  <si>
    <t>AU|f|82</t>
  </si>
  <si>
    <t>AU|f|83</t>
  </si>
  <si>
    <t>AU|f|84</t>
  </si>
  <si>
    <t>AU|f|85</t>
  </si>
  <si>
    <t>AU|f|86</t>
  </si>
  <si>
    <t>AU|f|87</t>
  </si>
  <si>
    <t>AU|f|88</t>
  </si>
  <si>
    <t>AU|f|89</t>
  </si>
  <si>
    <t>AU|f|90</t>
  </si>
  <si>
    <t>AU|f|91</t>
  </si>
  <si>
    <t>AU|f|92</t>
  </si>
  <si>
    <t>AU|f|93</t>
  </si>
  <si>
    <t>AU|f|94</t>
  </si>
  <si>
    <t>AU|f|95</t>
  </si>
  <si>
    <t>AU|f|96</t>
  </si>
  <si>
    <t>AU|f|97</t>
  </si>
  <si>
    <t>AU|f|98</t>
  </si>
  <si>
    <t>AU|f|99</t>
  </si>
  <si>
    <t>AU|f|100</t>
  </si>
  <si>
    <t>IE|m|18</t>
  </si>
  <si>
    <t>IE|m|19</t>
  </si>
  <si>
    <t>IE|m|20</t>
  </si>
  <si>
    <t>IE|m|21</t>
  </si>
  <si>
    <t>IE|m|22</t>
  </si>
  <si>
    <t>IE|m|23</t>
  </si>
  <si>
    <t>IE|m|24</t>
  </si>
  <si>
    <t>IE|m|25</t>
  </si>
  <si>
    <t>IE|m|26</t>
  </si>
  <si>
    <t>IE|m|27</t>
  </si>
  <si>
    <t>IE|m|28</t>
  </si>
  <si>
    <t>IE|m|29</t>
  </si>
  <si>
    <t>IE|m|30</t>
  </si>
  <si>
    <t>IE|m|31</t>
  </si>
  <si>
    <t>IE|m|32</t>
  </si>
  <si>
    <t>IE|m|33</t>
  </si>
  <si>
    <t>IE|m|34</t>
  </si>
  <si>
    <t>IE|m|35</t>
  </si>
  <si>
    <t>IE|m|36</t>
  </si>
  <si>
    <t>IE|m|37</t>
  </si>
  <si>
    <t>IE|m|38</t>
  </si>
  <si>
    <t>IE|m|39</t>
  </si>
  <si>
    <t>IE|m|40</t>
  </si>
  <si>
    <t>IE|m|41</t>
  </si>
  <si>
    <t>IE|m|42</t>
  </si>
  <si>
    <t>IE|m|43</t>
  </si>
  <si>
    <t>IE|m|44</t>
  </si>
  <si>
    <t>IE|m|45</t>
  </si>
  <si>
    <t>IE|m|46</t>
  </si>
  <si>
    <t>IE|m|47</t>
  </si>
  <si>
    <t>IE|m|48</t>
  </si>
  <si>
    <t>IE|m|49</t>
  </si>
  <si>
    <t>IE|m|50</t>
  </si>
  <si>
    <t>IE|m|51</t>
  </si>
  <si>
    <t>IE|m|52</t>
  </si>
  <si>
    <t>IE|m|53</t>
  </si>
  <si>
    <t>IE|m|54</t>
  </si>
  <si>
    <t>IE|m|55</t>
  </si>
  <si>
    <t>IE|m|56</t>
  </si>
  <si>
    <t>IE|m|57</t>
  </si>
  <si>
    <t>IE|m|58</t>
  </si>
  <si>
    <t>IE|m|59</t>
  </si>
  <si>
    <t>IE|m|60</t>
  </si>
  <si>
    <t>IE|m|61</t>
  </si>
  <si>
    <t>IE|m|62</t>
  </si>
  <si>
    <t>IE|m|63</t>
  </si>
  <si>
    <t>IE|m|64</t>
  </si>
  <si>
    <t>IE|m|65</t>
  </si>
  <si>
    <t>IE|m|66</t>
  </si>
  <si>
    <t>IE|m|67</t>
  </si>
  <si>
    <t>IE|m|68</t>
  </si>
  <si>
    <t>IE|m|69</t>
  </si>
  <si>
    <t>IE|m|70</t>
  </si>
  <si>
    <t>IE|m|71</t>
  </si>
  <si>
    <t>IE|m|72</t>
  </si>
  <si>
    <t>IE|m|73</t>
  </si>
  <si>
    <t>IE|m|74</t>
  </si>
  <si>
    <t>IE|m|75</t>
  </si>
  <si>
    <t>IE|m|76</t>
  </si>
  <si>
    <t>IE|m|77</t>
  </si>
  <si>
    <t>IE|m|78</t>
  </si>
  <si>
    <t>IE|m|79</t>
  </si>
  <si>
    <t>IE|m|80</t>
  </si>
  <si>
    <t>IE|m|81</t>
  </si>
  <si>
    <t>IE|m|82</t>
  </si>
  <si>
    <t>IE|m|83</t>
  </si>
  <si>
    <t>IE|m|84</t>
  </si>
  <si>
    <t>IE|m|85</t>
  </si>
  <si>
    <t>IE|m|86</t>
  </si>
  <si>
    <t>IE|m|87</t>
  </si>
  <si>
    <t>IE|m|88</t>
  </si>
  <si>
    <t>IE|m|89</t>
  </si>
  <si>
    <t>IE|m|90</t>
  </si>
  <si>
    <t>IE|m|91</t>
  </si>
  <si>
    <t>IE|m|92</t>
  </si>
  <si>
    <t>IE|m|93</t>
  </si>
  <si>
    <t>IE|m|94</t>
  </si>
  <si>
    <t>IE|m|95</t>
  </si>
  <si>
    <t>IE|m|96</t>
  </si>
  <si>
    <t>IE|m|97</t>
  </si>
  <si>
    <t>IE|m|98</t>
  </si>
  <si>
    <t>IE|m|99</t>
  </si>
  <si>
    <t>IE|m|100</t>
  </si>
  <si>
    <t>IE|f|18</t>
  </si>
  <si>
    <t>IE|f|19</t>
  </si>
  <si>
    <t>IE|f|20</t>
  </si>
  <si>
    <t>IE|f|21</t>
  </si>
  <si>
    <t>IE|f|22</t>
  </si>
  <si>
    <t>IE|f|23</t>
  </si>
  <si>
    <t>IE|f|24</t>
  </si>
  <si>
    <t>IE|f|25</t>
  </si>
  <si>
    <t>IE|f|26</t>
  </si>
  <si>
    <t>IE|f|27</t>
  </si>
  <si>
    <t>IE|f|28</t>
  </si>
  <si>
    <t>IE|f|29</t>
  </si>
  <si>
    <t>IE|f|30</t>
  </si>
  <si>
    <t>IE|f|31</t>
  </si>
  <si>
    <t>IE|f|32</t>
  </si>
  <si>
    <t>IE|f|33</t>
  </si>
  <si>
    <t>IE|f|34</t>
  </si>
  <si>
    <t>IE|f|35</t>
  </si>
  <si>
    <t>IE|f|36</t>
  </si>
  <si>
    <t>IE|f|37</t>
  </si>
  <si>
    <t>IE|f|38</t>
  </si>
  <si>
    <t>IE|f|39</t>
  </si>
  <si>
    <t>IE|f|40</t>
  </si>
  <si>
    <t>IE|f|41</t>
  </si>
  <si>
    <t>IE|f|42</t>
  </si>
  <si>
    <t>IE|f|43</t>
  </si>
  <si>
    <t>IE|f|44</t>
  </si>
  <si>
    <t>IE|f|45</t>
  </si>
  <si>
    <t>IE|f|46</t>
  </si>
  <si>
    <t>IE|f|47</t>
  </si>
  <si>
    <t>IE|f|48</t>
  </si>
  <si>
    <t>IE|f|49</t>
  </si>
  <si>
    <t>IE|f|50</t>
  </si>
  <si>
    <t>IE|f|51</t>
  </si>
  <si>
    <t>IE|f|52</t>
  </si>
  <si>
    <t>IE|f|53</t>
  </si>
  <si>
    <t>IE|f|54</t>
  </si>
  <si>
    <t>IE|f|55</t>
  </si>
  <si>
    <t>IE|f|56</t>
  </si>
  <si>
    <t>IE|f|57</t>
  </si>
  <si>
    <t>IE|f|58</t>
  </si>
  <si>
    <t>IE|f|59</t>
  </si>
  <si>
    <t>IE|f|60</t>
  </si>
  <si>
    <t>IE|f|61</t>
  </si>
  <si>
    <t>IE|f|62</t>
  </si>
  <si>
    <t>IE|f|63</t>
  </si>
  <si>
    <t>IE|f|64</t>
  </si>
  <si>
    <t>IE|f|65</t>
  </si>
  <si>
    <t>IE|f|66</t>
  </si>
  <si>
    <t>IE|f|67</t>
  </si>
  <si>
    <t>IE|f|68</t>
  </si>
  <si>
    <t>IE|f|69</t>
  </si>
  <si>
    <t>IE|f|70</t>
  </si>
  <si>
    <t>IE|f|71</t>
  </si>
  <si>
    <t>IE|f|72</t>
  </si>
  <si>
    <t>IE|f|73</t>
  </si>
  <si>
    <t>IE|f|74</t>
  </si>
  <si>
    <t>IE|f|75</t>
  </si>
  <si>
    <t>IE|f|76</t>
  </si>
  <si>
    <t>IE|f|77</t>
  </si>
  <si>
    <t>IE|f|78</t>
  </si>
  <si>
    <t>IE|f|79</t>
  </si>
  <si>
    <t>IE|f|80</t>
  </si>
  <si>
    <t>IE|f|81</t>
  </si>
  <si>
    <t>IE|f|82</t>
  </si>
  <si>
    <t>IE|f|83</t>
  </si>
  <si>
    <t>IE|f|84</t>
  </si>
  <si>
    <t>IE|f|85</t>
  </si>
  <si>
    <t>IE|f|86</t>
  </si>
  <si>
    <t>IE|f|87</t>
  </si>
  <si>
    <t>IE|f|88</t>
  </si>
  <si>
    <t>IE|f|89</t>
  </si>
  <si>
    <t>IE|f|90</t>
  </si>
  <si>
    <t>IE|f|91</t>
  </si>
  <si>
    <t>IE|f|92</t>
  </si>
  <si>
    <t>IE|f|93</t>
  </si>
  <si>
    <t>IE|f|94</t>
  </si>
  <si>
    <t>IE|f|95</t>
  </si>
  <si>
    <t>IE|f|96</t>
  </si>
  <si>
    <t>IE|f|97</t>
  </si>
  <si>
    <t>IE|f|98</t>
  </si>
  <si>
    <t>IE|f|99</t>
  </si>
  <si>
    <t>IE|f|100</t>
  </si>
  <si>
    <t>NZ|m|18</t>
  </si>
  <si>
    <t>NZ|m|19</t>
  </si>
  <si>
    <t>NZ|m|20</t>
  </si>
  <si>
    <t>NZ|m|21</t>
  </si>
  <si>
    <t>NZ|m|22</t>
  </si>
  <si>
    <t>NZ|m|23</t>
  </si>
  <si>
    <t>NZ|m|24</t>
  </si>
  <si>
    <t>NZ|m|25</t>
  </si>
  <si>
    <t>NZ|m|26</t>
  </si>
  <si>
    <t>NZ|m|27</t>
  </si>
  <si>
    <t>NZ|m|28</t>
  </si>
  <si>
    <t>NZ|m|29</t>
  </si>
  <si>
    <t>NZ|m|30</t>
  </si>
  <si>
    <t>NZ|m|31</t>
  </si>
  <si>
    <t>NZ|m|32</t>
  </si>
  <si>
    <t>NZ|m|33</t>
  </si>
  <si>
    <t>NZ|m|34</t>
  </si>
  <si>
    <t>NZ|m|35</t>
  </si>
  <si>
    <t>NZ|m|36</t>
  </si>
  <si>
    <t>NZ|m|37</t>
  </si>
  <si>
    <t>NZ|m|38</t>
  </si>
  <si>
    <t>NZ|m|39</t>
  </si>
  <si>
    <t>NZ|m|40</t>
  </si>
  <si>
    <t>NZ|m|41</t>
  </si>
  <si>
    <t>NZ|m|42</t>
  </si>
  <si>
    <t>NZ|m|43</t>
  </si>
  <si>
    <t>NZ|m|44</t>
  </si>
  <si>
    <t>NZ|m|45</t>
  </si>
  <si>
    <t>NZ|m|46</t>
  </si>
  <si>
    <t>NZ|m|47</t>
  </si>
  <si>
    <t>NZ|m|48</t>
  </si>
  <si>
    <t>NZ|m|49</t>
  </si>
  <si>
    <t>NZ|m|50</t>
  </si>
  <si>
    <t>NZ|m|51</t>
  </si>
  <si>
    <t>NZ|m|52</t>
  </si>
  <si>
    <t>NZ|m|53</t>
  </si>
  <si>
    <t>NZ|m|54</t>
  </si>
  <si>
    <t>NZ|m|55</t>
  </si>
  <si>
    <t>NZ|m|56</t>
  </si>
  <si>
    <t>NZ|m|57</t>
  </si>
  <si>
    <t>NZ|m|58</t>
  </si>
  <si>
    <t>NZ|m|59</t>
  </si>
  <si>
    <t>NZ|m|60</t>
  </si>
  <si>
    <t>NZ|m|61</t>
  </si>
  <si>
    <t>NZ|m|62</t>
  </si>
  <si>
    <t>NZ|m|63</t>
  </si>
  <si>
    <t>NZ|m|64</t>
  </si>
  <si>
    <t>NZ|m|65</t>
  </si>
  <si>
    <t>NZ|m|66</t>
  </si>
  <si>
    <t>NZ|m|67</t>
  </si>
  <si>
    <t>NZ|m|68</t>
  </si>
  <si>
    <t>NZ|m|69</t>
  </si>
  <si>
    <t>NZ|m|70</t>
  </si>
  <si>
    <t>NZ|m|71</t>
  </si>
  <si>
    <t>NZ|m|72</t>
  </si>
  <si>
    <t>NZ|m|73</t>
  </si>
  <si>
    <t>NZ|m|74</t>
  </si>
  <si>
    <t>NZ|m|75</t>
  </si>
  <si>
    <t>NZ|m|76</t>
  </si>
  <si>
    <t>NZ|m|77</t>
  </si>
  <si>
    <t>NZ|m|78</t>
  </si>
  <si>
    <t>NZ|m|79</t>
  </si>
  <si>
    <t>NZ|m|80</t>
  </si>
  <si>
    <t>NZ|m|81</t>
  </si>
  <si>
    <t>NZ|m|82</t>
  </si>
  <si>
    <t>NZ|m|83</t>
  </si>
  <si>
    <t>NZ|m|84</t>
  </si>
  <si>
    <t>NZ|m|85</t>
  </si>
  <si>
    <t>NZ|m|86</t>
  </si>
  <si>
    <t>NZ|m|87</t>
  </si>
  <si>
    <t>NZ|m|88</t>
  </si>
  <si>
    <t>NZ|m|89</t>
  </si>
  <si>
    <t>NZ|m|90</t>
  </si>
  <si>
    <t>NZ|m|91</t>
  </si>
  <si>
    <t>NZ|m|92</t>
  </si>
  <si>
    <t>NZ|m|93</t>
  </si>
  <si>
    <t>NZ|m|94</t>
  </si>
  <si>
    <t>NZ|m|95</t>
  </si>
  <si>
    <t>NZ|m|96</t>
  </si>
  <si>
    <t>NZ|m|97</t>
  </si>
  <si>
    <t>NZ|m|98</t>
  </si>
  <si>
    <t>NZ|m|99</t>
  </si>
  <si>
    <t>NZ|m|100</t>
  </si>
  <si>
    <t>NZ|f|18</t>
  </si>
  <si>
    <t>NZ|f|19</t>
  </si>
  <si>
    <t>NZ|f|20</t>
  </si>
  <si>
    <t>NZ|f|21</t>
  </si>
  <si>
    <t>NZ|f|22</t>
  </si>
  <si>
    <t>NZ|f|23</t>
  </si>
  <si>
    <t>NZ|f|24</t>
  </si>
  <si>
    <t>NZ|f|25</t>
  </si>
  <si>
    <t>NZ|f|26</t>
  </si>
  <si>
    <t>NZ|f|27</t>
  </si>
  <si>
    <t>NZ|f|28</t>
  </si>
  <si>
    <t>NZ|f|29</t>
  </si>
  <si>
    <t>NZ|f|30</t>
  </si>
  <si>
    <t>NZ|f|31</t>
  </si>
  <si>
    <t>NZ|f|32</t>
  </si>
  <si>
    <t>NZ|f|33</t>
  </si>
  <si>
    <t>NZ|f|34</t>
  </si>
  <si>
    <t>NZ|f|35</t>
  </si>
  <si>
    <t>NZ|f|36</t>
  </si>
  <si>
    <t>NZ|f|37</t>
  </si>
  <si>
    <t>NZ|f|38</t>
  </si>
  <si>
    <t>NZ|f|39</t>
  </si>
  <si>
    <t>NZ|f|40</t>
  </si>
  <si>
    <t>NZ|f|41</t>
  </si>
  <si>
    <t>NZ|f|42</t>
  </si>
  <si>
    <t>NZ|f|43</t>
  </si>
  <si>
    <t>NZ|f|44</t>
  </si>
  <si>
    <t>NZ|f|45</t>
  </si>
  <si>
    <t>NZ|f|46</t>
  </si>
  <si>
    <t>NZ|f|47</t>
  </si>
  <si>
    <t>NZ|f|48</t>
  </si>
  <si>
    <t>NZ|f|49</t>
  </si>
  <si>
    <t>NZ|f|50</t>
  </si>
  <si>
    <t>NZ|f|51</t>
  </si>
  <si>
    <t>NZ|f|52</t>
  </si>
  <si>
    <t>NZ|f|53</t>
  </si>
  <si>
    <t>NZ|f|54</t>
  </si>
  <si>
    <t>NZ|f|55</t>
  </si>
  <si>
    <t>NZ|f|56</t>
  </si>
  <si>
    <t>NZ|f|57</t>
  </si>
  <si>
    <t>NZ|f|58</t>
  </si>
  <si>
    <t>NZ|f|59</t>
  </si>
  <si>
    <t>NZ|f|60</t>
  </si>
  <si>
    <t>NZ|f|61</t>
  </si>
  <si>
    <t>NZ|f|62</t>
  </si>
  <si>
    <t>NZ|f|63</t>
  </si>
  <si>
    <t>NZ|f|64</t>
  </si>
  <si>
    <t>NZ|f|65</t>
  </si>
  <si>
    <t>NZ|f|66</t>
  </si>
  <si>
    <t>NZ|f|67</t>
  </si>
  <si>
    <t>NZ|f|68</t>
  </si>
  <si>
    <t>NZ|f|69</t>
  </si>
  <si>
    <t>NZ|f|70</t>
  </si>
  <si>
    <t>NZ|f|71</t>
  </si>
  <si>
    <t>NZ|f|72</t>
  </si>
  <si>
    <t>NZ|f|73</t>
  </si>
  <si>
    <t>NZ|f|74</t>
  </si>
  <si>
    <t>NZ|f|75</t>
  </si>
  <si>
    <t>NZ|f|76</t>
  </si>
  <si>
    <t>NZ|f|77</t>
  </si>
  <si>
    <t>NZ|f|78</t>
  </si>
  <si>
    <t>NZ|f|79</t>
  </si>
  <si>
    <t>NZ|f|80</t>
  </si>
  <si>
    <t>NZ|f|81</t>
  </si>
  <si>
    <t>NZ|f|82</t>
  </si>
  <si>
    <t>NZ|f|83</t>
  </si>
  <si>
    <t>NZ|f|84</t>
  </si>
  <si>
    <t>NZ|f|85</t>
  </si>
  <si>
    <t>NZ|f|86</t>
  </si>
  <si>
    <t>NZ|f|87</t>
  </si>
  <si>
    <t>NZ|f|88</t>
  </si>
  <si>
    <t>NZ|f|89</t>
  </si>
  <si>
    <t>NZ|f|90</t>
  </si>
  <si>
    <t>NZ|f|91</t>
  </si>
  <si>
    <t>NZ|f|92</t>
  </si>
  <si>
    <t>NZ|f|93</t>
  </si>
  <si>
    <t>NZ|f|94</t>
  </si>
  <si>
    <t>NZ|f|95</t>
  </si>
  <si>
    <t>NZ|f|96</t>
  </si>
  <si>
    <t>NZ|f|97</t>
  </si>
  <si>
    <t>NZ|f|98</t>
  </si>
  <si>
    <t>NZ|f|99</t>
  </si>
  <si>
    <t>NZ|f|100</t>
  </si>
  <si>
    <t>DE|m|18</t>
  </si>
  <si>
    <t>DE|m|19</t>
  </si>
  <si>
    <t>DE|m|20</t>
  </si>
  <si>
    <t>DE|m|21</t>
  </si>
  <si>
    <t>DE|m|22</t>
  </si>
  <si>
    <t>DE|m|23</t>
  </si>
  <si>
    <t>DE|m|24</t>
  </si>
  <si>
    <t>DE|m|25</t>
  </si>
  <si>
    <t>DE|m|26</t>
  </si>
  <si>
    <t>DE|m|27</t>
  </si>
  <si>
    <t>DE|m|28</t>
  </si>
  <si>
    <t>DE|m|29</t>
  </si>
  <si>
    <t>DE|m|30</t>
  </si>
  <si>
    <t>DE|m|31</t>
  </si>
  <si>
    <t>DE|m|32</t>
  </si>
  <si>
    <t>DE|m|33</t>
  </si>
  <si>
    <t>DE|m|34</t>
  </si>
  <si>
    <t>DE|m|35</t>
  </si>
  <si>
    <t>DE|m|36</t>
  </si>
  <si>
    <t>DE|m|37</t>
  </si>
  <si>
    <t>DE|m|38</t>
  </si>
  <si>
    <t>DE|m|39</t>
  </si>
  <si>
    <t>DE|m|40</t>
  </si>
  <si>
    <t>DE|m|41</t>
  </si>
  <si>
    <t>DE|m|42</t>
  </si>
  <si>
    <t>DE|m|43</t>
  </si>
  <si>
    <t>DE|m|44</t>
  </si>
  <si>
    <t>DE|m|45</t>
  </si>
  <si>
    <t>DE|m|46</t>
  </si>
  <si>
    <t>DE|m|47</t>
  </si>
  <si>
    <t>DE|m|48</t>
  </si>
  <si>
    <t>DE|m|49</t>
  </si>
  <si>
    <t>DE|m|50</t>
  </si>
  <si>
    <t>DE|m|51</t>
  </si>
  <si>
    <t>DE|m|52</t>
  </si>
  <si>
    <t>DE|m|53</t>
  </si>
  <si>
    <t>DE|m|54</t>
  </si>
  <si>
    <t>DE|m|55</t>
  </si>
  <si>
    <t>DE|m|56</t>
  </si>
  <si>
    <t>DE|m|57</t>
  </si>
  <si>
    <t>DE|m|58</t>
  </si>
  <si>
    <t>DE|m|59</t>
  </si>
  <si>
    <t>DE|m|60</t>
  </si>
  <si>
    <t>DE|m|61</t>
  </si>
  <si>
    <t>DE|m|62</t>
  </si>
  <si>
    <t>DE|m|63</t>
  </si>
  <si>
    <t>DE|m|64</t>
  </si>
  <si>
    <t>DE|m|65</t>
  </si>
  <si>
    <t>DE|m|66</t>
  </si>
  <si>
    <t>DE|m|67</t>
  </si>
  <si>
    <t>DE|m|68</t>
  </si>
  <si>
    <t>DE|m|69</t>
  </si>
  <si>
    <t>DE|m|70</t>
  </si>
  <si>
    <t>DE|m|71</t>
  </si>
  <si>
    <t>DE|m|72</t>
  </si>
  <si>
    <t>DE|m|73</t>
  </si>
  <si>
    <t>DE|m|74</t>
  </si>
  <si>
    <t>DE|m|75</t>
  </si>
  <si>
    <t>DE|m|76</t>
  </si>
  <si>
    <t>DE|m|77</t>
  </si>
  <si>
    <t>DE|m|78</t>
  </si>
  <si>
    <t>DE|m|79</t>
  </si>
  <si>
    <t>DE|m|80</t>
  </si>
  <si>
    <t>DE|m|81</t>
  </si>
  <si>
    <t>DE|m|82</t>
  </si>
  <si>
    <t>DE|m|83</t>
  </si>
  <si>
    <t>DE|m|84</t>
  </si>
  <si>
    <t>DE|m|85</t>
  </si>
  <si>
    <t>DE|m|86</t>
  </si>
  <si>
    <t>DE|m|87</t>
  </si>
  <si>
    <t>DE|m|88</t>
  </si>
  <si>
    <t>DE|m|89</t>
  </si>
  <si>
    <t>DE|m|90</t>
  </si>
  <si>
    <t>DE|m|91</t>
  </si>
  <si>
    <t>DE|m|92</t>
  </si>
  <si>
    <t>DE|m|93</t>
  </si>
  <si>
    <t>DE|m|94</t>
  </si>
  <si>
    <t>DE|m|95</t>
  </si>
  <si>
    <t>DE|m|96</t>
  </si>
  <si>
    <t>DE|m|97</t>
  </si>
  <si>
    <t>DE|m|98</t>
  </si>
  <si>
    <t>DE|m|99</t>
  </si>
  <si>
    <t>DE|m|100</t>
  </si>
  <si>
    <t>DE|f|18</t>
  </si>
  <si>
    <t>DE|f|19</t>
  </si>
  <si>
    <t>DE|f|20</t>
  </si>
  <si>
    <t>DE|f|21</t>
  </si>
  <si>
    <t>DE|f|22</t>
  </si>
  <si>
    <t>DE|f|23</t>
  </si>
  <si>
    <t>DE|f|24</t>
  </si>
  <si>
    <t>DE|f|25</t>
  </si>
  <si>
    <t>DE|f|26</t>
  </si>
  <si>
    <t>DE|f|27</t>
  </si>
  <si>
    <t>DE|f|28</t>
  </si>
  <si>
    <t>DE|f|29</t>
  </si>
  <si>
    <t>DE|f|30</t>
  </si>
  <si>
    <t>DE|f|31</t>
  </si>
  <si>
    <t>DE|f|32</t>
  </si>
  <si>
    <t>DE|f|33</t>
  </si>
  <si>
    <t>DE|f|34</t>
  </si>
  <si>
    <t>DE|f|35</t>
  </si>
  <si>
    <t>DE|f|36</t>
  </si>
  <si>
    <t>DE|f|37</t>
  </si>
  <si>
    <t>DE|f|38</t>
  </si>
  <si>
    <t>DE|f|39</t>
  </si>
  <si>
    <t>DE|f|40</t>
  </si>
  <si>
    <t>DE|f|41</t>
  </si>
  <si>
    <t>DE|f|42</t>
  </si>
  <si>
    <t>DE|f|43</t>
  </si>
  <si>
    <t>DE|f|44</t>
  </si>
  <si>
    <t>DE|f|45</t>
  </si>
  <si>
    <t>DE|f|46</t>
  </si>
  <si>
    <t>DE|f|47</t>
  </si>
  <si>
    <t>DE|f|48</t>
  </si>
  <si>
    <t>DE|f|49</t>
  </si>
  <si>
    <t>DE|f|50</t>
  </si>
  <si>
    <t>DE|f|51</t>
  </si>
  <si>
    <t>DE|f|52</t>
  </si>
  <si>
    <t>DE|f|53</t>
  </si>
  <si>
    <t>DE|f|54</t>
  </si>
  <si>
    <t>DE|f|55</t>
  </si>
  <si>
    <t>DE|f|56</t>
  </si>
  <si>
    <t>DE|f|57</t>
  </si>
  <si>
    <t>DE|f|58</t>
  </si>
  <si>
    <t>DE|f|59</t>
  </si>
  <si>
    <t>DE|f|60</t>
  </si>
  <si>
    <t>DE|f|61</t>
  </si>
  <si>
    <t>DE|f|62</t>
  </si>
  <si>
    <t>DE|f|63</t>
  </si>
  <si>
    <t>DE|f|64</t>
  </si>
  <si>
    <t>DE|f|65</t>
  </si>
  <si>
    <t>DE|f|66</t>
  </si>
  <si>
    <t>DE|f|67</t>
  </si>
  <si>
    <t>DE|f|68</t>
  </si>
  <si>
    <t>DE|f|69</t>
  </si>
  <si>
    <t>DE|f|70</t>
  </si>
  <si>
    <t>DE|f|71</t>
  </si>
  <si>
    <t>DE|f|72</t>
  </si>
  <si>
    <t>DE|f|73</t>
  </si>
  <si>
    <t>DE|f|74</t>
  </si>
  <si>
    <t>DE|f|75</t>
  </si>
  <si>
    <t>DE|f|76</t>
  </si>
  <si>
    <t>DE|f|77</t>
  </si>
  <si>
    <t>DE|f|78</t>
  </si>
  <si>
    <t>DE|f|79</t>
  </si>
  <si>
    <t>DE|f|80</t>
  </si>
  <si>
    <t>DE|f|81</t>
  </si>
  <si>
    <t>DE|f|82</t>
  </si>
  <si>
    <t>DE|f|83</t>
  </si>
  <si>
    <t>DE|f|84</t>
  </si>
  <si>
    <t>DE|f|85</t>
  </si>
  <si>
    <t>DE|f|86</t>
  </si>
  <si>
    <t>DE|f|87</t>
  </si>
  <si>
    <t>DE|f|88</t>
  </si>
  <si>
    <t>DE|f|89</t>
  </si>
  <si>
    <t>DE|f|90</t>
  </si>
  <si>
    <t>DE|f|91</t>
  </si>
  <si>
    <t>DE|f|92</t>
  </si>
  <si>
    <t>DE|f|93</t>
  </si>
  <si>
    <t>DE|f|94</t>
  </si>
  <si>
    <t>DE|f|95</t>
  </si>
  <si>
    <t>DE|f|96</t>
  </si>
  <si>
    <t>DE|f|97</t>
  </si>
  <si>
    <t>DE|f|98</t>
  </si>
  <si>
    <t>DE|f|99</t>
  </si>
  <si>
    <t>DE|f|100</t>
  </si>
  <si>
    <t>FR|m|18</t>
  </si>
  <si>
    <t>FR|m|19</t>
  </si>
  <si>
    <t>FR|m|20</t>
  </si>
  <si>
    <t>FR|m|21</t>
  </si>
  <si>
    <t>FR|m|22</t>
  </si>
  <si>
    <t>FR|m|23</t>
  </si>
  <si>
    <t>FR|m|24</t>
  </si>
  <si>
    <t>FR|m|25</t>
  </si>
  <si>
    <t>FR|m|26</t>
  </si>
  <si>
    <t>FR|m|27</t>
  </si>
  <si>
    <t>FR|m|28</t>
  </si>
  <si>
    <t>FR|m|29</t>
  </si>
  <si>
    <t>FR|m|30</t>
  </si>
  <si>
    <t>FR|m|31</t>
  </si>
  <si>
    <t>FR|m|32</t>
  </si>
  <si>
    <t>FR|m|33</t>
  </si>
  <si>
    <t>FR|m|34</t>
  </si>
  <si>
    <t>FR|m|35</t>
  </si>
  <si>
    <t>FR|m|36</t>
  </si>
  <si>
    <t>FR|m|37</t>
  </si>
  <si>
    <t>FR|m|38</t>
  </si>
  <si>
    <t>FR|m|39</t>
  </si>
  <si>
    <t>FR|m|40</t>
  </si>
  <si>
    <t>FR|m|41</t>
  </si>
  <si>
    <t>FR|m|42</t>
  </si>
  <si>
    <t>FR|m|43</t>
  </si>
  <si>
    <t>FR|m|44</t>
  </si>
  <si>
    <t>FR|m|45</t>
  </si>
  <si>
    <t>FR|m|46</t>
  </si>
  <si>
    <t>FR|m|47</t>
  </si>
  <si>
    <t>FR|m|48</t>
  </si>
  <si>
    <t>FR|m|49</t>
  </si>
  <si>
    <t>FR|m|50</t>
  </si>
  <si>
    <t>FR|m|51</t>
  </si>
  <si>
    <t>FR|m|52</t>
  </si>
  <si>
    <t>FR|m|53</t>
  </si>
  <si>
    <t>FR|m|54</t>
  </si>
  <si>
    <t>FR|m|55</t>
  </si>
  <si>
    <t>FR|m|56</t>
  </si>
  <si>
    <t>FR|m|57</t>
  </si>
  <si>
    <t>FR|m|58</t>
  </si>
  <si>
    <t>FR|m|59</t>
  </si>
  <si>
    <t>FR|m|60</t>
  </si>
  <si>
    <t>FR|m|61</t>
  </si>
  <si>
    <t>FR|m|62</t>
  </si>
  <si>
    <t>FR|m|63</t>
  </si>
  <si>
    <t>FR|m|64</t>
  </si>
  <si>
    <t>FR|m|65</t>
  </si>
  <si>
    <t>FR|m|66</t>
  </si>
  <si>
    <t>FR|m|67</t>
  </si>
  <si>
    <t>FR|m|68</t>
  </si>
  <si>
    <t>FR|m|69</t>
  </si>
  <si>
    <t>FR|m|70</t>
  </si>
  <si>
    <t>FR|m|71</t>
  </si>
  <si>
    <t>FR|m|72</t>
  </si>
  <si>
    <t>FR|m|73</t>
  </si>
  <si>
    <t>FR|m|74</t>
  </si>
  <si>
    <t>FR|m|75</t>
  </si>
  <si>
    <t>FR|m|76</t>
  </si>
  <si>
    <t>FR|m|77</t>
  </si>
  <si>
    <t>FR|m|78</t>
  </si>
  <si>
    <t>FR|m|79</t>
  </si>
  <si>
    <t>FR|m|80</t>
  </si>
  <si>
    <t>FR|m|81</t>
  </si>
  <si>
    <t>FR|m|82</t>
  </si>
  <si>
    <t>FR|m|83</t>
  </si>
  <si>
    <t>FR|m|84</t>
  </si>
  <si>
    <t>FR|m|85</t>
  </si>
  <si>
    <t>FR|m|86</t>
  </si>
  <si>
    <t>FR|m|87</t>
  </si>
  <si>
    <t>FR|m|88</t>
  </si>
  <si>
    <t>FR|m|89</t>
  </si>
  <si>
    <t>FR|m|90</t>
  </si>
  <si>
    <t>FR|m|91</t>
  </si>
  <si>
    <t>FR|m|92</t>
  </si>
  <si>
    <t>FR|m|93</t>
  </si>
  <si>
    <t>FR|m|94</t>
  </si>
  <si>
    <t>FR|m|95</t>
  </si>
  <si>
    <t>FR|m|96</t>
  </si>
  <si>
    <t>FR|m|97</t>
  </si>
  <si>
    <t>FR|m|98</t>
  </si>
  <si>
    <t>FR|m|99</t>
  </si>
  <si>
    <t>FR|m|100</t>
  </si>
  <si>
    <t>FR|f|18</t>
  </si>
  <si>
    <t>FR|f|19</t>
  </si>
  <si>
    <t>FR|f|20</t>
  </si>
  <si>
    <t>FR|f|21</t>
  </si>
  <si>
    <t>FR|f|22</t>
  </si>
  <si>
    <t>FR|f|23</t>
  </si>
  <si>
    <t>FR|f|24</t>
  </si>
  <si>
    <t>FR|f|25</t>
  </si>
  <si>
    <t>FR|f|26</t>
  </si>
  <si>
    <t>FR|f|27</t>
  </si>
  <si>
    <t>FR|f|28</t>
  </si>
  <si>
    <t>FR|f|29</t>
  </si>
  <si>
    <t>FR|f|30</t>
  </si>
  <si>
    <t>FR|f|31</t>
  </si>
  <si>
    <t>FR|f|32</t>
  </si>
  <si>
    <t>FR|f|33</t>
  </si>
  <si>
    <t>FR|f|34</t>
  </si>
  <si>
    <t>FR|f|35</t>
  </si>
  <si>
    <t>FR|f|36</t>
  </si>
  <si>
    <t>FR|f|37</t>
  </si>
  <si>
    <t>FR|f|38</t>
  </si>
  <si>
    <t>FR|f|39</t>
  </si>
  <si>
    <t>FR|f|40</t>
  </si>
  <si>
    <t>FR|f|41</t>
  </si>
  <si>
    <t>FR|f|42</t>
  </si>
  <si>
    <t>FR|f|43</t>
  </si>
  <si>
    <t>FR|f|44</t>
  </si>
  <si>
    <t>FR|f|45</t>
  </si>
  <si>
    <t>FR|f|46</t>
  </si>
  <si>
    <t>FR|f|47</t>
  </si>
  <si>
    <t>FR|f|48</t>
  </si>
  <si>
    <t>FR|f|49</t>
  </si>
  <si>
    <t>FR|f|50</t>
  </si>
  <si>
    <t>FR|f|51</t>
  </si>
  <si>
    <t>FR|f|52</t>
  </si>
  <si>
    <t>FR|f|53</t>
  </si>
  <si>
    <t>FR|f|54</t>
  </si>
  <si>
    <t>FR|f|55</t>
  </si>
  <si>
    <t>FR|f|56</t>
  </si>
  <si>
    <t>FR|f|57</t>
  </si>
  <si>
    <t>FR|f|58</t>
  </si>
  <si>
    <t>FR|f|59</t>
  </si>
  <si>
    <t>FR|f|60</t>
  </si>
  <si>
    <t>FR|f|61</t>
  </si>
  <si>
    <t>FR|f|62</t>
  </si>
  <si>
    <t>FR|f|63</t>
  </si>
  <si>
    <t>FR|f|64</t>
  </si>
  <si>
    <t>FR|f|65</t>
  </si>
  <si>
    <t>FR|f|66</t>
  </si>
  <si>
    <t>FR|f|67</t>
  </si>
  <si>
    <t>FR|f|68</t>
  </si>
  <si>
    <t>FR|f|69</t>
  </si>
  <si>
    <t>FR|f|70</t>
  </si>
  <si>
    <t>FR|f|71</t>
  </si>
  <si>
    <t>FR|f|72</t>
  </si>
  <si>
    <t>FR|f|73</t>
  </si>
  <si>
    <t>FR|f|74</t>
  </si>
  <si>
    <t>FR|f|75</t>
  </si>
  <si>
    <t>FR|f|76</t>
  </si>
  <si>
    <t>FR|f|77</t>
  </si>
  <si>
    <t>FR|f|78</t>
  </si>
  <si>
    <t>FR|f|79</t>
  </si>
  <si>
    <t>FR|f|80</t>
  </si>
  <si>
    <t>FR|f|81</t>
  </si>
  <si>
    <t>FR|f|82</t>
  </si>
  <si>
    <t>FR|f|83</t>
  </si>
  <si>
    <t>FR|f|84</t>
  </si>
  <si>
    <t>FR|f|85</t>
  </si>
  <si>
    <t>FR|f|86</t>
  </si>
  <si>
    <t>FR|f|87</t>
  </si>
  <si>
    <t>FR|f|88</t>
  </si>
  <si>
    <t>FR|f|89</t>
  </si>
  <si>
    <t>FR|f|90</t>
  </si>
  <si>
    <t>FR|f|91</t>
  </si>
  <si>
    <t>FR|f|92</t>
  </si>
  <si>
    <t>FR|f|93</t>
  </si>
  <si>
    <t>FR|f|94</t>
  </si>
  <si>
    <t>FR|f|95</t>
  </si>
  <si>
    <t>FR|f|96</t>
  </si>
  <si>
    <t>FR|f|97</t>
  </si>
  <si>
    <t>FR|f|98</t>
  </si>
  <si>
    <t>FR|f|99</t>
  </si>
  <si>
    <t>FR|f|100</t>
  </si>
  <si>
    <t>ES|m|18</t>
  </si>
  <si>
    <t>ES|m|19</t>
  </si>
  <si>
    <t>ES|m|20</t>
  </si>
  <si>
    <t>ES|m|21</t>
  </si>
  <si>
    <t>ES|m|22</t>
  </si>
  <si>
    <t>ES|m|23</t>
  </si>
  <si>
    <t>ES|m|24</t>
  </si>
  <si>
    <t>ES|m|25</t>
  </si>
  <si>
    <t>ES|m|26</t>
  </si>
  <si>
    <t>ES|m|27</t>
  </si>
  <si>
    <t>ES|m|28</t>
  </si>
  <si>
    <t>ES|m|29</t>
  </si>
  <si>
    <t>ES|m|30</t>
  </si>
  <si>
    <t>ES|m|31</t>
  </si>
  <si>
    <t>ES|m|32</t>
  </si>
  <si>
    <t>ES|m|33</t>
  </si>
  <si>
    <t>ES|m|34</t>
  </si>
  <si>
    <t>ES|m|35</t>
  </si>
  <si>
    <t>ES|m|36</t>
  </si>
  <si>
    <t>ES|m|37</t>
  </si>
  <si>
    <t>ES|m|38</t>
  </si>
  <si>
    <t>ES|m|39</t>
  </si>
  <si>
    <t>ES|m|40</t>
  </si>
  <si>
    <t>ES|m|41</t>
  </si>
  <si>
    <t>ES|m|42</t>
  </si>
  <si>
    <t>ES|m|43</t>
  </si>
  <si>
    <t>ES|m|44</t>
  </si>
  <si>
    <t>ES|m|45</t>
  </si>
  <si>
    <t>ES|m|46</t>
  </si>
  <si>
    <t>ES|m|47</t>
  </si>
  <si>
    <t>ES|m|48</t>
  </si>
  <si>
    <t>ES|m|49</t>
  </si>
  <si>
    <t>ES|m|50</t>
  </si>
  <si>
    <t>ES|m|51</t>
  </si>
  <si>
    <t>ES|m|52</t>
  </si>
  <si>
    <t>ES|m|53</t>
  </si>
  <si>
    <t>ES|m|54</t>
  </si>
  <si>
    <t>ES|m|55</t>
  </si>
  <si>
    <t>ES|m|56</t>
  </si>
  <si>
    <t>ES|m|57</t>
  </si>
  <si>
    <t>ES|m|58</t>
  </si>
  <si>
    <t>ES|m|59</t>
  </si>
  <si>
    <t>ES|m|60</t>
  </si>
  <si>
    <t>ES|m|61</t>
  </si>
  <si>
    <t>ES|m|62</t>
  </si>
  <si>
    <t>ES|m|63</t>
  </si>
  <si>
    <t>ES|m|64</t>
  </si>
  <si>
    <t>ES|m|65</t>
  </si>
  <si>
    <t>ES|m|66</t>
  </si>
  <si>
    <t>ES|m|67</t>
  </si>
  <si>
    <t>ES|m|68</t>
  </si>
  <si>
    <t>ES|m|69</t>
  </si>
  <si>
    <t>ES|m|70</t>
  </si>
  <si>
    <t>ES|m|71</t>
  </si>
  <si>
    <t>ES|m|72</t>
  </si>
  <si>
    <t>ES|m|73</t>
  </si>
  <si>
    <t>ES|m|74</t>
  </si>
  <si>
    <t>ES|m|75</t>
  </si>
  <si>
    <t>ES|m|76</t>
  </si>
  <si>
    <t>ES|m|77</t>
  </si>
  <si>
    <t>ES|m|78</t>
  </si>
  <si>
    <t>ES|m|79</t>
  </si>
  <si>
    <t>ES|m|80</t>
  </si>
  <si>
    <t>ES|m|81</t>
  </si>
  <si>
    <t>ES|m|82</t>
  </si>
  <si>
    <t>ES|m|83</t>
  </si>
  <si>
    <t>ES|m|84</t>
  </si>
  <si>
    <t>ES|m|85</t>
  </si>
  <si>
    <t>ES|m|86</t>
  </si>
  <si>
    <t>ES|m|87</t>
  </si>
  <si>
    <t>ES|m|88</t>
  </si>
  <si>
    <t>ES|m|89</t>
  </si>
  <si>
    <t>ES|m|90</t>
  </si>
  <si>
    <t>ES|m|91</t>
  </si>
  <si>
    <t>ES|m|92</t>
  </si>
  <si>
    <t>ES|m|93</t>
  </si>
  <si>
    <t>ES|m|94</t>
  </si>
  <si>
    <t>ES|m|95</t>
  </si>
  <si>
    <t>ES|m|96</t>
  </si>
  <si>
    <t>ES|m|97</t>
  </si>
  <si>
    <t>ES|m|98</t>
  </si>
  <si>
    <t>ES|m|99</t>
  </si>
  <si>
    <t>ES|m|100</t>
  </si>
  <si>
    <t>ES|f|18</t>
  </si>
  <si>
    <t>ES|f|19</t>
  </si>
  <si>
    <t>ES|f|20</t>
  </si>
  <si>
    <t>ES|f|21</t>
  </si>
  <si>
    <t>ES|f|22</t>
  </si>
  <si>
    <t>ES|f|23</t>
  </si>
  <si>
    <t>ES|f|24</t>
  </si>
  <si>
    <t>ES|f|25</t>
  </si>
  <si>
    <t>ES|f|26</t>
  </si>
  <si>
    <t>ES|f|27</t>
  </si>
  <si>
    <t>ES|f|28</t>
  </si>
  <si>
    <t>ES|f|29</t>
  </si>
  <si>
    <t>ES|f|30</t>
  </si>
  <si>
    <t>ES|f|31</t>
  </si>
  <si>
    <t>ES|f|32</t>
  </si>
  <si>
    <t>ES|f|33</t>
  </si>
  <si>
    <t>ES|f|34</t>
  </si>
  <si>
    <t>ES|f|35</t>
  </si>
  <si>
    <t>ES|f|36</t>
  </si>
  <si>
    <t>ES|f|37</t>
  </si>
  <si>
    <t>ES|f|38</t>
  </si>
  <si>
    <t>ES|f|39</t>
  </si>
  <si>
    <t>ES|f|40</t>
  </si>
  <si>
    <t>ES|f|41</t>
  </si>
  <si>
    <t>ES|f|42</t>
  </si>
  <si>
    <t>ES|f|43</t>
  </si>
  <si>
    <t>ES|f|44</t>
  </si>
  <si>
    <t>ES|f|45</t>
  </si>
  <si>
    <t>ES|f|46</t>
  </si>
  <si>
    <t>ES|f|47</t>
  </si>
  <si>
    <t>ES|f|48</t>
  </si>
  <si>
    <t>ES|f|49</t>
  </si>
  <si>
    <t>ES|f|50</t>
  </si>
  <si>
    <t>ES|f|51</t>
  </si>
  <si>
    <t>ES|f|52</t>
  </si>
  <si>
    <t>ES|f|53</t>
  </si>
  <si>
    <t>ES|f|54</t>
  </si>
  <si>
    <t>ES|f|55</t>
  </si>
  <si>
    <t>ES|f|56</t>
  </si>
  <si>
    <t>ES|f|57</t>
  </si>
  <si>
    <t>ES|f|58</t>
  </si>
  <si>
    <t>ES|f|59</t>
  </si>
  <si>
    <t>ES|f|60</t>
  </si>
  <si>
    <t>ES|f|61</t>
  </si>
  <si>
    <t>ES|f|62</t>
  </si>
  <si>
    <t>ES|f|63</t>
  </si>
  <si>
    <t>ES|f|64</t>
  </si>
  <si>
    <t>ES|f|65</t>
  </si>
  <si>
    <t>ES|f|66</t>
  </si>
  <si>
    <t>ES|f|67</t>
  </si>
  <si>
    <t>ES|f|68</t>
  </si>
  <si>
    <t>ES|f|69</t>
  </si>
  <si>
    <t>ES|f|70</t>
  </si>
  <si>
    <t>ES|f|71</t>
  </si>
  <si>
    <t>ES|f|72</t>
  </si>
  <si>
    <t>ES|f|73</t>
  </si>
  <si>
    <t>ES|f|74</t>
  </si>
  <si>
    <t>ES|f|75</t>
  </si>
  <si>
    <t>ES|f|76</t>
  </si>
  <si>
    <t>ES|f|77</t>
  </si>
  <si>
    <t>ES|f|78</t>
  </si>
  <si>
    <t>ES|f|79</t>
  </si>
  <si>
    <t>ES|f|80</t>
  </si>
  <si>
    <t>ES|f|81</t>
  </si>
  <si>
    <t>ES|f|82</t>
  </si>
  <si>
    <t>ES|f|83</t>
  </si>
  <si>
    <t>ES|f|84</t>
  </si>
  <si>
    <t>ES|f|85</t>
  </si>
  <si>
    <t>ES|f|86</t>
  </si>
  <si>
    <t>ES|f|87</t>
  </si>
  <si>
    <t>ES|f|88</t>
  </si>
  <si>
    <t>ES|f|89</t>
  </si>
  <si>
    <t>ES|f|90</t>
  </si>
  <si>
    <t>ES|f|91</t>
  </si>
  <si>
    <t>ES|f|92</t>
  </si>
  <si>
    <t>ES|f|93</t>
  </si>
  <si>
    <t>ES|f|94</t>
  </si>
  <si>
    <t>ES|f|95</t>
  </si>
  <si>
    <t>ES|f|96</t>
  </si>
  <si>
    <t>ES|f|97</t>
  </si>
  <si>
    <t>ES|f|98</t>
  </si>
  <si>
    <t>ES|f|99</t>
  </si>
  <si>
    <t>ES|f|100</t>
  </si>
  <si>
    <t>IT|m|18</t>
  </si>
  <si>
    <t>IT|m|19</t>
  </si>
  <si>
    <t>IT|m|20</t>
  </si>
  <si>
    <t>IT|m|21</t>
  </si>
  <si>
    <t>IT|m|22</t>
  </si>
  <si>
    <t>IT|m|23</t>
  </si>
  <si>
    <t>IT|m|24</t>
  </si>
  <si>
    <t>IT|m|25</t>
  </si>
  <si>
    <t>IT|m|26</t>
  </si>
  <si>
    <t>IT|m|27</t>
  </si>
  <si>
    <t>IT|m|28</t>
  </si>
  <si>
    <t>IT|m|29</t>
  </si>
  <si>
    <t>IT|m|30</t>
  </si>
  <si>
    <t>IT|m|31</t>
  </si>
  <si>
    <t>IT|m|32</t>
  </si>
  <si>
    <t>IT|m|33</t>
  </si>
  <si>
    <t>IT|m|34</t>
  </si>
  <si>
    <t>IT|m|35</t>
  </si>
  <si>
    <t>IT|m|36</t>
  </si>
  <si>
    <t>IT|m|37</t>
  </si>
  <si>
    <t>IT|m|38</t>
  </si>
  <si>
    <t>IT|m|39</t>
  </si>
  <si>
    <t>IT|m|40</t>
  </si>
  <si>
    <t>IT|m|41</t>
  </si>
  <si>
    <t>IT|m|42</t>
  </si>
  <si>
    <t>IT|m|43</t>
  </si>
  <si>
    <t>IT|m|44</t>
  </si>
  <si>
    <t>IT|m|45</t>
  </si>
  <si>
    <t>IT|m|46</t>
  </si>
  <si>
    <t>IT|m|47</t>
  </si>
  <si>
    <t>IT|m|48</t>
  </si>
  <si>
    <t>IT|m|49</t>
  </si>
  <si>
    <t>IT|m|50</t>
  </si>
  <si>
    <t>IT|m|51</t>
  </si>
  <si>
    <t>IT|m|52</t>
  </si>
  <si>
    <t>IT|m|53</t>
  </si>
  <si>
    <t>IT|m|54</t>
  </si>
  <si>
    <t>IT|m|55</t>
  </si>
  <si>
    <t>IT|m|56</t>
  </si>
  <si>
    <t>IT|m|57</t>
  </si>
  <si>
    <t>IT|m|58</t>
  </si>
  <si>
    <t>IT|m|59</t>
  </si>
  <si>
    <t>IT|m|60</t>
  </si>
  <si>
    <t>IT|m|61</t>
  </si>
  <si>
    <t>IT|m|62</t>
  </si>
  <si>
    <t>IT|m|63</t>
  </si>
  <si>
    <t>IT|m|64</t>
  </si>
  <si>
    <t>IT|m|65</t>
  </si>
  <si>
    <t>IT|m|66</t>
  </si>
  <si>
    <t>IT|m|67</t>
  </si>
  <si>
    <t>IT|m|68</t>
  </si>
  <si>
    <t>IT|m|69</t>
  </si>
  <si>
    <t>IT|m|70</t>
  </si>
  <si>
    <t>IT|m|71</t>
  </si>
  <si>
    <t>IT|m|72</t>
  </si>
  <si>
    <t>IT|m|73</t>
  </si>
  <si>
    <t>IT|m|74</t>
  </si>
  <si>
    <t>IT|m|75</t>
  </si>
  <si>
    <t>IT|m|76</t>
  </si>
  <si>
    <t>IT|m|77</t>
  </si>
  <si>
    <t>IT|m|78</t>
  </si>
  <si>
    <t>IT|m|79</t>
  </si>
  <si>
    <t>IT|m|80</t>
  </si>
  <si>
    <t>IT|m|81</t>
  </si>
  <si>
    <t>IT|m|82</t>
  </si>
  <si>
    <t>IT|m|83</t>
  </si>
  <si>
    <t>IT|m|84</t>
  </si>
  <si>
    <t>IT|m|85</t>
  </si>
  <si>
    <t>IT|m|86</t>
  </si>
  <si>
    <t>IT|m|87</t>
  </si>
  <si>
    <t>IT|m|88</t>
  </si>
  <si>
    <t>IT|m|89</t>
  </si>
  <si>
    <t>IT|m|90</t>
  </si>
  <si>
    <t>IT|m|91</t>
  </si>
  <si>
    <t>IT|m|92</t>
  </si>
  <si>
    <t>IT|m|93</t>
  </si>
  <si>
    <t>IT|m|94</t>
  </si>
  <si>
    <t>IT|m|95</t>
  </si>
  <si>
    <t>IT|m|96</t>
  </si>
  <si>
    <t>IT|m|97</t>
  </si>
  <si>
    <t>IT|m|98</t>
  </si>
  <si>
    <t>IT|m|99</t>
  </si>
  <si>
    <t>IT|m|100</t>
  </si>
  <si>
    <t>IT|f|18</t>
  </si>
  <si>
    <t>IT|f|19</t>
  </si>
  <si>
    <t>IT|f|20</t>
  </si>
  <si>
    <t>IT|f|21</t>
  </si>
  <si>
    <t>IT|f|22</t>
  </si>
  <si>
    <t>IT|f|23</t>
  </si>
  <si>
    <t>IT|f|24</t>
  </si>
  <si>
    <t>IT|f|25</t>
  </si>
  <si>
    <t>IT|f|26</t>
  </si>
  <si>
    <t>IT|f|27</t>
  </si>
  <si>
    <t>IT|f|28</t>
  </si>
  <si>
    <t>IT|f|29</t>
  </si>
  <si>
    <t>IT|f|30</t>
  </si>
  <si>
    <t>IT|f|31</t>
  </si>
  <si>
    <t>IT|f|32</t>
  </si>
  <si>
    <t>IT|f|33</t>
  </si>
  <si>
    <t>IT|f|34</t>
  </si>
  <si>
    <t>IT|f|35</t>
  </si>
  <si>
    <t>IT|f|36</t>
  </si>
  <si>
    <t>IT|f|37</t>
  </si>
  <si>
    <t>IT|f|38</t>
  </si>
  <si>
    <t>IT|f|39</t>
  </si>
  <si>
    <t>IT|f|40</t>
  </si>
  <si>
    <t>IT|f|41</t>
  </si>
  <si>
    <t>IT|f|42</t>
  </si>
  <si>
    <t>IT|f|43</t>
  </si>
  <si>
    <t>IT|f|44</t>
  </si>
  <si>
    <t>IT|f|45</t>
  </si>
  <si>
    <t>IT|f|46</t>
  </si>
  <si>
    <t>IT|f|47</t>
  </si>
  <si>
    <t>IT|f|48</t>
  </si>
  <si>
    <t>IT|f|49</t>
  </si>
  <si>
    <t>IT|f|50</t>
  </si>
  <si>
    <t>IT|f|51</t>
  </si>
  <si>
    <t>IT|f|52</t>
  </si>
  <si>
    <t>IT|f|53</t>
  </si>
  <si>
    <t>IT|f|54</t>
  </si>
  <si>
    <t>IT|f|55</t>
  </si>
  <si>
    <t>IT|f|56</t>
  </si>
  <si>
    <t>IT|f|57</t>
  </si>
  <si>
    <t>IT|f|58</t>
  </si>
  <si>
    <t>IT|f|59</t>
  </si>
  <si>
    <t>IT|f|60</t>
  </si>
  <si>
    <t>IT|f|61</t>
  </si>
  <si>
    <t>IT|f|62</t>
  </si>
  <si>
    <t>IT|f|63</t>
  </si>
  <si>
    <t>IT|f|64</t>
  </si>
  <si>
    <t>IT|f|65</t>
  </si>
  <si>
    <t>IT|f|66</t>
  </si>
  <si>
    <t>IT|f|67</t>
  </si>
  <si>
    <t>IT|f|68</t>
  </si>
  <si>
    <t>IT|f|69</t>
  </si>
  <si>
    <t>IT|f|70</t>
  </si>
  <si>
    <t>IT|f|71</t>
  </si>
  <si>
    <t>IT|f|72</t>
  </si>
  <si>
    <t>IT|f|73</t>
  </si>
  <si>
    <t>IT|f|74</t>
  </si>
  <si>
    <t>IT|f|75</t>
  </si>
  <si>
    <t>IT|f|76</t>
  </si>
  <si>
    <t>IT|f|77</t>
  </si>
  <si>
    <t>IT|f|78</t>
  </si>
  <si>
    <t>IT|f|79</t>
  </si>
  <si>
    <t>IT|f|80</t>
  </si>
  <si>
    <t>IT|f|81</t>
  </si>
  <si>
    <t>IT|f|82</t>
  </si>
  <si>
    <t>IT|f|83</t>
  </si>
  <si>
    <t>IT|f|84</t>
  </si>
  <si>
    <t>IT|f|85</t>
  </si>
  <si>
    <t>IT|f|86</t>
  </si>
  <si>
    <t>IT|f|87</t>
  </si>
  <si>
    <t>IT|f|88</t>
  </si>
  <si>
    <t>IT|f|89</t>
  </si>
  <si>
    <t>IT|f|90</t>
  </si>
  <si>
    <t>IT|f|91</t>
  </si>
  <si>
    <t>IT|f|92</t>
  </si>
  <si>
    <t>IT|f|93</t>
  </si>
  <si>
    <t>IT|f|94</t>
  </si>
  <si>
    <t>IT|f|95</t>
  </si>
  <si>
    <t>IT|f|96</t>
  </si>
  <si>
    <t>IT|f|97</t>
  </si>
  <si>
    <t>IT|f|98</t>
  </si>
  <si>
    <t>IT|f|99</t>
  </si>
  <si>
    <t>IT|f|100</t>
  </si>
  <si>
    <t>NL|m|18</t>
  </si>
  <si>
    <t>NL|m|19</t>
  </si>
  <si>
    <t>NL|m|20</t>
  </si>
  <si>
    <t>NL|m|21</t>
  </si>
  <si>
    <t>NL|m|22</t>
  </si>
  <si>
    <t>NL|m|23</t>
  </si>
  <si>
    <t>NL|m|24</t>
  </si>
  <si>
    <t>NL|m|25</t>
  </si>
  <si>
    <t>NL|m|26</t>
  </si>
  <si>
    <t>NL|m|27</t>
  </si>
  <si>
    <t>NL|m|28</t>
  </si>
  <si>
    <t>NL|m|29</t>
  </si>
  <si>
    <t>NL|m|30</t>
  </si>
  <si>
    <t>NL|m|31</t>
  </si>
  <si>
    <t>NL|m|32</t>
  </si>
  <si>
    <t>NL|m|33</t>
  </si>
  <si>
    <t>NL|m|34</t>
  </si>
  <si>
    <t>NL|m|35</t>
  </si>
  <si>
    <t>NL|m|36</t>
  </si>
  <si>
    <t>NL|m|37</t>
  </si>
  <si>
    <t>NL|m|38</t>
  </si>
  <si>
    <t>NL|m|39</t>
  </si>
  <si>
    <t>NL|m|40</t>
  </si>
  <si>
    <t>NL|m|41</t>
  </si>
  <si>
    <t>NL|m|42</t>
  </si>
  <si>
    <t>NL|m|43</t>
  </si>
  <si>
    <t>NL|m|44</t>
  </si>
  <si>
    <t>NL|m|45</t>
  </si>
  <si>
    <t>NL|m|46</t>
  </si>
  <si>
    <t>NL|m|47</t>
  </si>
  <si>
    <t>NL|m|48</t>
  </si>
  <si>
    <t>NL|m|49</t>
  </si>
  <si>
    <t>NL|m|50</t>
  </si>
  <si>
    <t>NL|m|51</t>
  </si>
  <si>
    <t>NL|m|52</t>
  </si>
  <si>
    <t>NL|m|53</t>
  </si>
  <si>
    <t>NL|m|54</t>
  </si>
  <si>
    <t>NL|m|55</t>
  </si>
  <si>
    <t>NL|m|56</t>
  </si>
  <si>
    <t>NL|m|57</t>
  </si>
  <si>
    <t>NL|m|58</t>
  </si>
  <si>
    <t>NL|m|59</t>
  </si>
  <si>
    <t>NL|m|60</t>
  </si>
  <si>
    <t>NL|m|61</t>
  </si>
  <si>
    <t>NL|m|62</t>
  </si>
  <si>
    <t>NL|m|63</t>
  </si>
  <si>
    <t>NL|m|64</t>
  </si>
  <si>
    <t>NL|m|65</t>
  </si>
  <si>
    <t>NL|m|66</t>
  </si>
  <si>
    <t>NL|m|67</t>
  </si>
  <si>
    <t>NL|m|68</t>
  </si>
  <si>
    <t>NL|m|69</t>
  </si>
  <si>
    <t>NL|m|70</t>
  </si>
  <si>
    <t>NL|m|71</t>
  </si>
  <si>
    <t>NL|m|72</t>
  </si>
  <si>
    <t>NL|m|73</t>
  </si>
  <si>
    <t>NL|m|74</t>
  </si>
  <si>
    <t>NL|m|75</t>
  </si>
  <si>
    <t>NL|m|76</t>
  </si>
  <si>
    <t>NL|m|77</t>
  </si>
  <si>
    <t>NL|m|78</t>
  </si>
  <si>
    <t>NL|m|79</t>
  </si>
  <si>
    <t>NL|m|80</t>
  </si>
  <si>
    <t>NL|m|81</t>
  </si>
  <si>
    <t>NL|m|82</t>
  </si>
  <si>
    <t>NL|m|83</t>
  </si>
  <si>
    <t>NL|m|84</t>
  </si>
  <si>
    <t>NL|m|85</t>
  </si>
  <si>
    <t>NL|m|86</t>
  </si>
  <si>
    <t>NL|m|87</t>
  </si>
  <si>
    <t>NL|m|88</t>
  </si>
  <si>
    <t>NL|m|89</t>
  </si>
  <si>
    <t>NL|m|90</t>
  </si>
  <si>
    <t>NL|m|91</t>
  </si>
  <si>
    <t>NL|m|92</t>
  </si>
  <si>
    <t>NL|m|93</t>
  </si>
  <si>
    <t>NL|m|94</t>
  </si>
  <si>
    <t>NL|m|95</t>
  </si>
  <si>
    <t>NL|m|96</t>
  </si>
  <si>
    <t>NL|m|97</t>
  </si>
  <si>
    <t>NL|m|98</t>
  </si>
  <si>
    <t>NL|m|99</t>
  </si>
  <si>
    <t>NL|m|100</t>
  </si>
  <si>
    <t>NL|f|18</t>
  </si>
  <si>
    <t>NL|f|19</t>
  </si>
  <si>
    <t>NL|f|20</t>
  </si>
  <si>
    <t>NL|f|21</t>
  </si>
  <si>
    <t>NL|f|22</t>
  </si>
  <si>
    <t>NL|f|23</t>
  </si>
  <si>
    <t>NL|f|24</t>
  </si>
  <si>
    <t>NL|f|25</t>
  </si>
  <si>
    <t>NL|f|26</t>
  </si>
  <si>
    <t>NL|f|27</t>
  </si>
  <si>
    <t>NL|f|28</t>
  </si>
  <si>
    <t>NL|f|29</t>
  </si>
  <si>
    <t>NL|f|30</t>
  </si>
  <si>
    <t>NL|f|31</t>
  </si>
  <si>
    <t>NL|f|32</t>
  </si>
  <si>
    <t>NL|f|33</t>
  </si>
  <si>
    <t>NL|f|34</t>
  </si>
  <si>
    <t>NL|f|35</t>
  </si>
  <si>
    <t>NL|f|36</t>
  </si>
  <si>
    <t>NL|f|37</t>
  </si>
  <si>
    <t>NL|f|38</t>
  </si>
  <si>
    <t>NL|f|39</t>
  </si>
  <si>
    <t>NL|f|40</t>
  </si>
  <si>
    <t>NL|f|41</t>
  </si>
  <si>
    <t>NL|f|42</t>
  </si>
  <si>
    <t>NL|f|43</t>
  </si>
  <si>
    <t>NL|f|44</t>
  </si>
  <si>
    <t>NL|f|45</t>
  </si>
  <si>
    <t>NL|f|46</t>
  </si>
  <si>
    <t>NL|f|47</t>
  </si>
  <si>
    <t>NL|f|48</t>
  </si>
  <si>
    <t>NL|f|49</t>
  </si>
  <si>
    <t>NL|f|50</t>
  </si>
  <si>
    <t>NL|f|51</t>
  </si>
  <si>
    <t>NL|f|52</t>
  </si>
  <si>
    <t>NL|f|53</t>
  </si>
  <si>
    <t>NL|f|54</t>
  </si>
  <si>
    <t>NL|f|55</t>
  </si>
  <si>
    <t>NL|f|56</t>
  </si>
  <si>
    <t>NL|f|57</t>
  </si>
  <si>
    <t>NL|f|58</t>
  </si>
  <si>
    <t>NL|f|59</t>
  </si>
  <si>
    <t>NL|f|60</t>
  </si>
  <si>
    <t>NL|f|61</t>
  </si>
  <si>
    <t>NL|f|62</t>
  </si>
  <si>
    <t>NL|f|63</t>
  </si>
  <si>
    <t>NL|f|64</t>
  </si>
  <si>
    <t>NL|f|65</t>
  </si>
  <si>
    <t>NL|f|66</t>
  </si>
  <si>
    <t>NL|f|67</t>
  </si>
  <si>
    <t>NL|f|68</t>
  </si>
  <si>
    <t>NL|f|69</t>
  </si>
  <si>
    <t>NL|f|70</t>
  </si>
  <si>
    <t>NL|f|71</t>
  </si>
  <si>
    <t>NL|f|72</t>
  </si>
  <si>
    <t>NL|f|73</t>
  </si>
  <si>
    <t>NL|f|74</t>
  </si>
  <si>
    <t>NL|f|75</t>
  </si>
  <si>
    <t>NL|f|76</t>
  </si>
  <si>
    <t>NL|f|77</t>
  </si>
  <si>
    <t>NL|f|78</t>
  </si>
  <si>
    <t>NL|f|79</t>
  </si>
  <si>
    <t>NL|f|80</t>
  </si>
  <si>
    <t>NL|f|81</t>
  </si>
  <si>
    <t>NL|f|82</t>
  </si>
  <si>
    <t>NL|f|83</t>
  </si>
  <si>
    <t>NL|f|84</t>
  </si>
  <si>
    <t>NL|f|85</t>
  </si>
  <si>
    <t>NL|f|86</t>
  </si>
  <si>
    <t>NL|f|87</t>
  </si>
  <si>
    <t>NL|f|88</t>
  </si>
  <si>
    <t>NL|f|89</t>
  </si>
  <si>
    <t>NL|f|90</t>
  </si>
  <si>
    <t>NL|f|91</t>
  </si>
  <si>
    <t>NL|f|92</t>
  </si>
  <si>
    <t>NL|f|93</t>
  </si>
  <si>
    <t>NL|f|94</t>
  </si>
  <si>
    <t>NL|f|95</t>
  </si>
  <si>
    <t>NL|f|96</t>
  </si>
  <si>
    <t>NL|f|97</t>
  </si>
  <si>
    <t>NL|f|98</t>
  </si>
  <si>
    <t>NL|f|99</t>
  </si>
  <si>
    <t>NL|f|100</t>
  </si>
  <si>
    <t>IL|m|18</t>
  </si>
  <si>
    <t>IL|m|19</t>
  </si>
  <si>
    <t>IL|m|20</t>
  </si>
  <si>
    <t>IL|m|21</t>
  </si>
  <si>
    <t>IL|m|22</t>
  </si>
  <si>
    <t>IL|m|23</t>
  </si>
  <si>
    <t>IL|m|24</t>
  </si>
  <si>
    <t>IL|m|25</t>
  </si>
  <si>
    <t>IL|m|26</t>
  </si>
  <si>
    <t>IL|m|27</t>
  </si>
  <si>
    <t>IL|m|28</t>
  </si>
  <si>
    <t>IL|m|29</t>
  </si>
  <si>
    <t>IL|m|30</t>
  </si>
  <si>
    <t>IL|m|31</t>
  </si>
  <si>
    <t>IL|m|32</t>
  </si>
  <si>
    <t>IL|m|33</t>
  </si>
  <si>
    <t>IL|m|34</t>
  </si>
  <si>
    <t>IL|m|35</t>
  </si>
  <si>
    <t>IL|m|36</t>
  </si>
  <si>
    <t>IL|m|37</t>
  </si>
  <si>
    <t>IL|m|38</t>
  </si>
  <si>
    <t>IL|m|39</t>
  </si>
  <si>
    <t>IL|m|40</t>
  </si>
  <si>
    <t>IL|m|41</t>
  </si>
  <si>
    <t>IL|m|42</t>
  </si>
  <si>
    <t>IL|m|43</t>
  </si>
  <si>
    <t>IL|m|44</t>
  </si>
  <si>
    <t>IL|m|45</t>
  </si>
  <si>
    <t>IL|m|46</t>
  </si>
  <si>
    <t>IL|m|47</t>
  </si>
  <si>
    <t>IL|m|48</t>
  </si>
  <si>
    <t>IL|m|49</t>
  </si>
  <si>
    <t>IL|m|50</t>
  </si>
  <si>
    <t>IL|m|51</t>
  </si>
  <si>
    <t>IL|m|52</t>
  </si>
  <si>
    <t>IL|m|53</t>
  </si>
  <si>
    <t>IL|m|54</t>
  </si>
  <si>
    <t>IL|m|55</t>
  </si>
  <si>
    <t>IL|m|56</t>
  </si>
  <si>
    <t>IL|m|57</t>
  </si>
  <si>
    <t>IL|m|58</t>
  </si>
  <si>
    <t>IL|m|59</t>
  </si>
  <si>
    <t>IL|m|60</t>
  </si>
  <si>
    <t>IL|m|61</t>
  </si>
  <si>
    <t>IL|m|62</t>
  </si>
  <si>
    <t>IL|m|63</t>
  </si>
  <si>
    <t>IL|m|64</t>
  </si>
  <si>
    <t>IL|m|65</t>
  </si>
  <si>
    <t>IL|m|66</t>
  </si>
  <si>
    <t>IL|m|67</t>
  </si>
  <si>
    <t>IL|m|68</t>
  </si>
  <si>
    <t>IL|m|69</t>
  </si>
  <si>
    <t>IL|m|70</t>
  </si>
  <si>
    <t>IL|m|71</t>
  </si>
  <si>
    <t>IL|m|72</t>
  </si>
  <si>
    <t>IL|m|73</t>
  </si>
  <si>
    <t>IL|m|74</t>
  </si>
  <si>
    <t>IL|m|75</t>
  </si>
  <si>
    <t>IL|m|76</t>
  </si>
  <si>
    <t>IL|m|77</t>
  </si>
  <si>
    <t>IL|m|78</t>
  </si>
  <si>
    <t>IL|m|79</t>
  </si>
  <si>
    <t>IL|m|80</t>
  </si>
  <si>
    <t>IL|m|81</t>
  </si>
  <si>
    <t>IL|m|82</t>
  </si>
  <si>
    <t>IL|m|83</t>
  </si>
  <si>
    <t>IL|m|84</t>
  </si>
  <si>
    <t>IL|m|85</t>
  </si>
  <si>
    <t>IL|m|86</t>
  </si>
  <si>
    <t>IL|m|87</t>
  </si>
  <si>
    <t>IL|m|88</t>
  </si>
  <si>
    <t>IL|m|89</t>
  </si>
  <si>
    <t>IL|m|90</t>
  </si>
  <si>
    <t>IL|m|91</t>
  </si>
  <si>
    <t>IL|m|92</t>
  </si>
  <si>
    <t>IL|m|93</t>
  </si>
  <si>
    <t>IL|m|94</t>
  </si>
  <si>
    <t>IL|m|95</t>
  </si>
  <si>
    <t>IL|m|96</t>
  </si>
  <si>
    <t>IL|m|97</t>
  </si>
  <si>
    <t>IL|m|98</t>
  </si>
  <si>
    <t>IL|m|99</t>
  </si>
  <si>
    <t>IL|m|100</t>
  </si>
  <si>
    <t>IL|f|18</t>
  </si>
  <si>
    <t>IL|f|19</t>
  </si>
  <si>
    <t>IL|f|20</t>
  </si>
  <si>
    <t>IL|f|21</t>
  </si>
  <si>
    <t>IL|f|22</t>
  </si>
  <si>
    <t>IL|f|23</t>
  </si>
  <si>
    <t>IL|f|24</t>
  </si>
  <si>
    <t>IL|f|25</t>
  </si>
  <si>
    <t>IL|f|26</t>
  </si>
  <si>
    <t>IL|f|27</t>
  </si>
  <si>
    <t>IL|f|28</t>
  </si>
  <si>
    <t>IL|f|29</t>
  </si>
  <si>
    <t>IL|f|30</t>
  </si>
  <si>
    <t>IL|f|31</t>
  </si>
  <si>
    <t>IL|f|32</t>
  </si>
  <si>
    <t>IL|f|33</t>
  </si>
  <si>
    <t>IL|f|34</t>
  </si>
  <si>
    <t>IL|f|35</t>
  </si>
  <si>
    <t>IL|f|36</t>
  </si>
  <si>
    <t>IL|f|37</t>
  </si>
  <si>
    <t>IL|f|38</t>
  </si>
  <si>
    <t>IL|f|39</t>
  </si>
  <si>
    <t>IL|f|40</t>
  </si>
  <si>
    <t>IL|f|41</t>
  </si>
  <si>
    <t>IL|f|42</t>
  </si>
  <si>
    <t>IL|f|43</t>
  </si>
  <si>
    <t>IL|f|44</t>
  </si>
  <si>
    <t>IL|f|45</t>
  </si>
  <si>
    <t>IL|f|46</t>
  </si>
  <si>
    <t>IL|f|47</t>
  </si>
  <si>
    <t>IL|f|48</t>
  </si>
  <si>
    <t>IL|f|49</t>
  </si>
  <si>
    <t>IL|f|50</t>
  </si>
  <si>
    <t>IL|f|51</t>
  </si>
  <si>
    <t>IL|f|52</t>
  </si>
  <si>
    <t>IL|f|53</t>
  </si>
  <si>
    <t>IL|f|54</t>
  </si>
  <si>
    <t>IL|f|55</t>
  </si>
  <si>
    <t>IL|f|56</t>
  </si>
  <si>
    <t>IL|f|57</t>
  </si>
  <si>
    <t>IL|f|58</t>
  </si>
  <si>
    <t>IL|f|59</t>
  </si>
  <si>
    <t>IL|f|60</t>
  </si>
  <si>
    <t>IL|f|61</t>
  </si>
  <si>
    <t>IL|f|62</t>
  </si>
  <si>
    <t>IL|f|63</t>
  </si>
  <si>
    <t>IL|f|64</t>
  </si>
  <si>
    <t>IL|f|65</t>
  </si>
  <si>
    <t>IL|f|66</t>
  </si>
  <si>
    <t>IL|f|67</t>
  </si>
  <si>
    <t>IL|f|68</t>
  </si>
  <si>
    <t>IL|f|69</t>
  </si>
  <si>
    <t>IL|f|70</t>
  </si>
  <si>
    <t>IL|f|71</t>
  </si>
  <si>
    <t>IL|f|72</t>
  </si>
  <si>
    <t>IL|f|73</t>
  </si>
  <si>
    <t>IL|f|74</t>
  </si>
  <si>
    <t>IL|f|75</t>
  </si>
  <si>
    <t>IL|f|76</t>
  </si>
  <si>
    <t>IL|f|77</t>
  </si>
  <si>
    <t>IL|f|78</t>
  </si>
  <si>
    <t>IL|f|79</t>
  </si>
  <si>
    <t>IL|f|80</t>
  </si>
  <si>
    <t>IL|f|81</t>
  </si>
  <si>
    <t>IL|f|82</t>
  </si>
  <si>
    <t>IL|f|83</t>
  </si>
  <si>
    <t>IL|f|84</t>
  </si>
  <si>
    <t>IL|f|85</t>
  </si>
  <si>
    <t>IL|f|86</t>
  </si>
  <si>
    <t>IL|f|87</t>
  </si>
  <si>
    <t>IL|f|88</t>
  </si>
  <si>
    <t>IL|f|89</t>
  </si>
  <si>
    <t>IL|f|90</t>
  </si>
  <si>
    <t>IL|f|91</t>
  </si>
  <si>
    <t>IL|f|92</t>
  </si>
  <si>
    <t>IL|f|93</t>
  </si>
  <si>
    <t>IL|f|94</t>
  </si>
  <si>
    <t>IL|f|95</t>
  </si>
  <si>
    <t>IL|f|96</t>
  </si>
  <si>
    <t>IL|f|97</t>
  </si>
  <si>
    <t>IL|f|98</t>
  </si>
  <si>
    <t>IL|f|99</t>
  </si>
  <si>
    <t>IL|f|100</t>
  </si>
  <si>
    <t>JP|m|18</t>
  </si>
  <si>
    <t>JP|m|19</t>
  </si>
  <si>
    <t>JP|m|20</t>
  </si>
  <si>
    <t>JP|m|21</t>
  </si>
  <si>
    <t>JP|m|22</t>
  </si>
  <si>
    <t>JP|m|23</t>
  </si>
  <si>
    <t>JP|m|24</t>
  </si>
  <si>
    <t>JP|m|25</t>
  </si>
  <si>
    <t>JP|m|26</t>
  </si>
  <si>
    <t>JP|m|27</t>
  </si>
  <si>
    <t>JP|m|28</t>
  </si>
  <si>
    <t>JP|m|29</t>
  </si>
  <si>
    <t>JP|m|30</t>
  </si>
  <si>
    <t>JP|m|31</t>
  </si>
  <si>
    <t>JP|m|32</t>
  </si>
  <si>
    <t>JP|m|33</t>
  </si>
  <si>
    <t>JP|m|34</t>
  </si>
  <si>
    <t>JP|m|35</t>
  </si>
  <si>
    <t>JP|m|36</t>
  </si>
  <si>
    <t>JP|m|37</t>
  </si>
  <si>
    <t>JP|m|38</t>
  </si>
  <si>
    <t>JP|m|39</t>
  </si>
  <si>
    <t>JP|m|40</t>
  </si>
  <si>
    <t>JP|m|41</t>
  </si>
  <si>
    <t>JP|m|42</t>
  </si>
  <si>
    <t>JP|m|43</t>
  </si>
  <si>
    <t>JP|m|44</t>
  </si>
  <si>
    <t>JP|m|45</t>
  </si>
  <si>
    <t>JP|m|46</t>
  </si>
  <si>
    <t>JP|m|47</t>
  </si>
  <si>
    <t>JP|m|48</t>
  </si>
  <si>
    <t>JP|m|49</t>
  </si>
  <si>
    <t>JP|m|50</t>
  </si>
  <si>
    <t>JP|m|51</t>
  </si>
  <si>
    <t>JP|m|52</t>
  </si>
  <si>
    <t>JP|m|53</t>
  </si>
  <si>
    <t>JP|m|54</t>
  </si>
  <si>
    <t>JP|m|55</t>
  </si>
  <si>
    <t>JP|m|56</t>
  </si>
  <si>
    <t>JP|m|57</t>
  </si>
  <si>
    <t>JP|m|58</t>
  </si>
  <si>
    <t>JP|m|59</t>
  </si>
  <si>
    <t>JP|m|60</t>
  </si>
  <si>
    <t>JP|m|61</t>
  </si>
  <si>
    <t>JP|m|62</t>
  </si>
  <si>
    <t>JP|m|63</t>
  </si>
  <si>
    <t>JP|m|64</t>
  </si>
  <si>
    <t>JP|m|65</t>
  </si>
  <si>
    <t>JP|m|66</t>
  </si>
  <si>
    <t>JP|m|67</t>
  </si>
  <si>
    <t>JP|m|68</t>
  </si>
  <si>
    <t>JP|m|69</t>
  </si>
  <si>
    <t>JP|m|70</t>
  </si>
  <si>
    <t>JP|m|71</t>
  </si>
  <si>
    <t>JP|m|72</t>
  </si>
  <si>
    <t>JP|m|73</t>
  </si>
  <si>
    <t>JP|m|74</t>
  </si>
  <si>
    <t>JP|m|75</t>
  </si>
  <si>
    <t>JP|m|76</t>
  </si>
  <si>
    <t>JP|m|77</t>
  </si>
  <si>
    <t>JP|m|78</t>
  </si>
  <si>
    <t>JP|m|79</t>
  </si>
  <si>
    <t>JP|m|80</t>
  </si>
  <si>
    <t>JP|m|81</t>
  </si>
  <si>
    <t>JP|m|82</t>
  </si>
  <si>
    <t>JP|m|83</t>
  </si>
  <si>
    <t>JP|m|84</t>
  </si>
  <si>
    <t>JP|m|85</t>
  </si>
  <si>
    <t>JP|m|86</t>
  </si>
  <si>
    <t>JP|m|87</t>
  </si>
  <si>
    <t>JP|m|88</t>
  </si>
  <si>
    <t>JP|m|89</t>
  </si>
  <si>
    <t>JP|m|90</t>
  </si>
  <si>
    <t>JP|m|91</t>
  </si>
  <si>
    <t>JP|m|92</t>
  </si>
  <si>
    <t>JP|m|93</t>
  </si>
  <si>
    <t>JP|m|94</t>
  </si>
  <si>
    <t>JP|m|95</t>
  </si>
  <si>
    <t>JP|m|96</t>
  </si>
  <si>
    <t>JP|m|97</t>
  </si>
  <si>
    <t>JP|m|98</t>
  </si>
  <si>
    <t>JP|m|99</t>
  </si>
  <si>
    <t>JP|m|100</t>
  </si>
  <si>
    <t>JP|f|18</t>
  </si>
  <si>
    <t>JP|f|19</t>
  </si>
  <si>
    <t>JP|f|20</t>
  </si>
  <si>
    <t>JP|f|21</t>
  </si>
  <si>
    <t>JP|f|22</t>
  </si>
  <si>
    <t>JP|f|23</t>
  </si>
  <si>
    <t>JP|f|24</t>
  </si>
  <si>
    <t>JP|f|25</t>
  </si>
  <si>
    <t>JP|f|26</t>
  </si>
  <si>
    <t>JP|f|27</t>
  </si>
  <si>
    <t>JP|f|28</t>
  </si>
  <si>
    <t>JP|f|29</t>
  </si>
  <si>
    <t>JP|f|30</t>
  </si>
  <si>
    <t>JP|f|31</t>
  </si>
  <si>
    <t>JP|f|32</t>
  </si>
  <si>
    <t>JP|f|33</t>
  </si>
  <si>
    <t>JP|f|34</t>
  </si>
  <si>
    <t>JP|f|35</t>
  </si>
  <si>
    <t>JP|f|36</t>
  </si>
  <si>
    <t>JP|f|37</t>
  </si>
  <si>
    <t>JP|f|38</t>
  </si>
  <si>
    <t>JP|f|39</t>
  </si>
  <si>
    <t>JP|f|40</t>
  </si>
  <si>
    <t>JP|f|41</t>
  </si>
  <si>
    <t>JP|f|42</t>
  </si>
  <si>
    <t>JP|f|43</t>
  </si>
  <si>
    <t>JP|f|44</t>
  </si>
  <si>
    <t>JP|f|45</t>
  </si>
  <si>
    <t>JP|f|46</t>
  </si>
  <si>
    <t>JP|f|47</t>
  </si>
  <si>
    <t>JP|f|48</t>
  </si>
  <si>
    <t>JP|f|49</t>
  </si>
  <si>
    <t>JP|f|50</t>
  </si>
  <si>
    <t>JP|f|51</t>
  </si>
  <si>
    <t>JP|f|52</t>
  </si>
  <si>
    <t>JP|f|53</t>
  </si>
  <si>
    <t>JP|f|54</t>
  </si>
  <si>
    <t>JP|f|55</t>
  </si>
  <si>
    <t>JP|f|56</t>
  </si>
  <si>
    <t>JP|f|57</t>
  </si>
  <si>
    <t>JP|f|58</t>
  </si>
  <si>
    <t>JP|f|59</t>
  </si>
  <si>
    <t>JP|f|60</t>
  </si>
  <si>
    <t>JP|f|61</t>
  </si>
  <si>
    <t>JP|f|62</t>
  </si>
  <si>
    <t>JP|f|63</t>
  </si>
  <si>
    <t>JP|f|64</t>
  </si>
  <si>
    <t>JP|f|65</t>
  </si>
  <si>
    <t>JP|f|66</t>
  </si>
  <si>
    <t>JP|f|67</t>
  </si>
  <si>
    <t>JP|f|68</t>
  </si>
  <si>
    <t>JP|f|69</t>
  </si>
  <si>
    <t>JP|f|70</t>
  </si>
  <si>
    <t>JP|f|71</t>
  </si>
  <si>
    <t>JP|f|72</t>
  </si>
  <si>
    <t>JP|f|73</t>
  </si>
  <si>
    <t>JP|f|74</t>
  </si>
  <si>
    <t>JP|f|75</t>
  </si>
  <si>
    <t>JP|f|76</t>
  </si>
  <si>
    <t>JP|f|77</t>
  </si>
  <si>
    <t>JP|f|78</t>
  </si>
  <si>
    <t>JP|f|79</t>
  </si>
  <si>
    <t>JP|f|80</t>
  </si>
  <si>
    <t>JP|f|81</t>
  </si>
  <si>
    <t>JP|f|82</t>
  </si>
  <si>
    <t>JP|f|83</t>
  </si>
  <si>
    <t>JP|f|84</t>
  </si>
  <si>
    <t>JP|f|85</t>
  </si>
  <si>
    <t>JP|f|86</t>
  </si>
  <si>
    <t>JP|f|87</t>
  </si>
  <si>
    <t>JP|f|88</t>
  </si>
  <si>
    <t>JP|f|89</t>
  </si>
  <si>
    <t>JP|f|90</t>
  </si>
  <si>
    <t>JP|f|91</t>
  </si>
  <si>
    <t>JP|f|92</t>
  </si>
  <si>
    <t>JP|f|93</t>
  </si>
  <si>
    <t>JP|f|94</t>
  </si>
  <si>
    <t>JP|f|95</t>
  </si>
  <si>
    <t>JP|f|96</t>
  </si>
  <si>
    <t>JP|f|97</t>
  </si>
  <si>
    <t>JP|f|98</t>
  </si>
  <si>
    <t>JP|f|99</t>
  </si>
  <si>
    <t>JP|f|100</t>
  </si>
  <si>
    <t>KR|m|18</t>
  </si>
  <si>
    <t>KR|m|19</t>
  </si>
  <si>
    <t>KR|m|20</t>
  </si>
  <si>
    <t>KR|m|21</t>
  </si>
  <si>
    <t>KR|m|22</t>
  </si>
  <si>
    <t>KR|m|23</t>
  </si>
  <si>
    <t>KR|m|24</t>
  </si>
  <si>
    <t>KR|m|25</t>
  </si>
  <si>
    <t>KR|m|26</t>
  </si>
  <si>
    <t>KR|m|27</t>
  </si>
  <si>
    <t>KR|m|28</t>
  </si>
  <si>
    <t>KR|m|29</t>
  </si>
  <si>
    <t>KR|m|30</t>
  </si>
  <si>
    <t>KR|m|31</t>
  </si>
  <si>
    <t>KR|m|32</t>
  </si>
  <si>
    <t>KR|m|33</t>
  </si>
  <si>
    <t>KR|m|34</t>
  </si>
  <si>
    <t>KR|m|35</t>
  </si>
  <si>
    <t>KR|m|36</t>
  </si>
  <si>
    <t>KR|m|37</t>
  </si>
  <si>
    <t>KR|m|38</t>
  </si>
  <si>
    <t>KR|m|39</t>
  </si>
  <si>
    <t>KR|m|40</t>
  </si>
  <si>
    <t>KR|m|41</t>
  </si>
  <si>
    <t>KR|m|42</t>
  </si>
  <si>
    <t>KR|m|43</t>
  </si>
  <si>
    <t>KR|m|44</t>
  </si>
  <si>
    <t>KR|m|45</t>
  </si>
  <si>
    <t>KR|m|46</t>
  </si>
  <si>
    <t>KR|m|47</t>
  </si>
  <si>
    <t>KR|m|48</t>
  </si>
  <si>
    <t>KR|m|49</t>
  </si>
  <si>
    <t>KR|m|50</t>
  </si>
  <si>
    <t>KR|m|51</t>
  </si>
  <si>
    <t>KR|m|52</t>
  </si>
  <si>
    <t>KR|m|53</t>
  </si>
  <si>
    <t>KR|m|54</t>
  </si>
  <si>
    <t>KR|m|55</t>
  </si>
  <si>
    <t>KR|m|56</t>
  </si>
  <si>
    <t>KR|m|57</t>
  </si>
  <si>
    <t>KR|m|58</t>
  </si>
  <si>
    <t>KR|m|59</t>
  </si>
  <si>
    <t>KR|m|60</t>
  </si>
  <si>
    <t>KR|m|61</t>
  </si>
  <si>
    <t>KR|m|62</t>
  </si>
  <si>
    <t>KR|m|63</t>
  </si>
  <si>
    <t>KR|m|64</t>
  </si>
  <si>
    <t>KR|m|65</t>
  </si>
  <si>
    <t>KR|m|66</t>
  </si>
  <si>
    <t>KR|m|67</t>
  </si>
  <si>
    <t>KR|m|68</t>
  </si>
  <si>
    <t>KR|m|69</t>
  </si>
  <si>
    <t>KR|m|70</t>
  </si>
  <si>
    <t>KR|m|71</t>
  </si>
  <si>
    <t>KR|m|72</t>
  </si>
  <si>
    <t>KR|m|73</t>
  </si>
  <si>
    <t>KR|m|74</t>
  </si>
  <si>
    <t>KR|m|75</t>
  </si>
  <si>
    <t>KR|m|76</t>
  </si>
  <si>
    <t>KR|m|77</t>
  </si>
  <si>
    <t>KR|m|78</t>
  </si>
  <si>
    <t>KR|m|79</t>
  </si>
  <si>
    <t>KR|m|80</t>
  </si>
  <si>
    <t>KR|m|81</t>
  </si>
  <si>
    <t>KR|m|82</t>
  </si>
  <si>
    <t>KR|m|83</t>
  </si>
  <si>
    <t>KR|m|84</t>
  </si>
  <si>
    <t>KR|m|85</t>
  </si>
  <si>
    <t>KR|m|86</t>
  </si>
  <si>
    <t>KR|m|87</t>
  </si>
  <si>
    <t>KR|m|88</t>
  </si>
  <si>
    <t>KR|m|89</t>
  </si>
  <si>
    <t>KR|m|90</t>
  </si>
  <si>
    <t>KR|m|91</t>
  </si>
  <si>
    <t>KR|m|92</t>
  </si>
  <si>
    <t>KR|m|93</t>
  </si>
  <si>
    <t>KR|m|94</t>
  </si>
  <si>
    <t>KR|m|95</t>
  </si>
  <si>
    <t>KR|m|96</t>
  </si>
  <si>
    <t>KR|m|97</t>
  </si>
  <si>
    <t>KR|m|98</t>
  </si>
  <si>
    <t>KR|m|99</t>
  </si>
  <si>
    <t>KR|m|100</t>
  </si>
  <si>
    <t>KR|f|18</t>
  </si>
  <si>
    <t>KR|f|19</t>
  </si>
  <si>
    <t>KR|f|20</t>
  </si>
  <si>
    <t>KR|f|21</t>
  </si>
  <si>
    <t>KR|f|22</t>
  </si>
  <si>
    <t>KR|f|23</t>
  </si>
  <si>
    <t>KR|f|24</t>
  </si>
  <si>
    <t>KR|f|25</t>
  </si>
  <si>
    <t>KR|f|26</t>
  </si>
  <si>
    <t>KR|f|27</t>
  </si>
  <si>
    <t>KR|f|28</t>
  </si>
  <si>
    <t>KR|f|29</t>
  </si>
  <si>
    <t>KR|f|30</t>
  </si>
  <si>
    <t>KR|f|31</t>
  </si>
  <si>
    <t>KR|f|32</t>
  </si>
  <si>
    <t>KR|f|33</t>
  </si>
  <si>
    <t>KR|f|34</t>
  </si>
  <si>
    <t>KR|f|35</t>
  </si>
  <si>
    <t>KR|f|36</t>
  </si>
  <si>
    <t>KR|f|37</t>
  </si>
  <si>
    <t>KR|f|38</t>
  </si>
  <si>
    <t>KR|f|39</t>
  </si>
  <si>
    <t>KR|f|40</t>
  </si>
  <si>
    <t>KR|f|41</t>
  </si>
  <si>
    <t>KR|f|42</t>
  </si>
  <si>
    <t>KR|f|43</t>
  </si>
  <si>
    <t>KR|f|44</t>
  </si>
  <si>
    <t>KR|f|45</t>
  </si>
  <si>
    <t>KR|f|46</t>
  </si>
  <si>
    <t>KR|f|47</t>
  </si>
  <si>
    <t>KR|f|48</t>
  </si>
  <si>
    <t>KR|f|49</t>
  </si>
  <si>
    <t>KR|f|50</t>
  </si>
  <si>
    <t>KR|f|51</t>
  </si>
  <si>
    <t>KR|f|52</t>
  </si>
  <si>
    <t>KR|f|53</t>
  </si>
  <si>
    <t>KR|f|54</t>
  </si>
  <si>
    <t>KR|f|55</t>
  </si>
  <si>
    <t>KR|f|56</t>
  </si>
  <si>
    <t>KR|f|57</t>
  </si>
  <si>
    <t>KR|f|58</t>
  </si>
  <si>
    <t>KR|f|59</t>
  </si>
  <si>
    <t>KR|f|60</t>
  </si>
  <si>
    <t>KR|f|61</t>
  </si>
  <si>
    <t>KR|f|62</t>
  </si>
  <si>
    <t>KR|f|63</t>
  </si>
  <si>
    <t>KR|f|64</t>
  </si>
  <si>
    <t>KR|f|65</t>
  </si>
  <si>
    <t>KR|f|66</t>
  </si>
  <si>
    <t>KR|f|67</t>
  </si>
  <si>
    <t>KR|f|68</t>
  </si>
  <si>
    <t>KR|f|69</t>
  </si>
  <si>
    <t>KR|f|70</t>
  </si>
  <si>
    <t>KR|f|71</t>
  </si>
  <si>
    <t>KR|f|72</t>
  </si>
  <si>
    <t>KR|f|73</t>
  </si>
  <si>
    <t>KR|f|74</t>
  </si>
  <si>
    <t>KR|f|75</t>
  </si>
  <si>
    <t>KR|f|76</t>
  </si>
  <si>
    <t>KR|f|77</t>
  </si>
  <si>
    <t>KR|f|78</t>
  </si>
  <si>
    <t>KR|f|79</t>
  </si>
  <si>
    <t>KR|f|80</t>
  </si>
  <si>
    <t>KR|f|81</t>
  </si>
  <si>
    <t>KR|f|82</t>
  </si>
  <si>
    <t>KR|f|83</t>
  </si>
  <si>
    <t>KR|f|84</t>
  </si>
  <si>
    <t>KR|f|85</t>
  </si>
  <si>
    <t>KR|f|86</t>
  </si>
  <si>
    <t>KR|f|87</t>
  </si>
  <si>
    <t>KR|f|88</t>
  </si>
  <si>
    <t>KR|f|89</t>
  </si>
  <si>
    <t>KR|f|90</t>
  </si>
  <si>
    <t>KR|f|91</t>
  </si>
  <si>
    <t>KR|f|92</t>
  </si>
  <si>
    <t>KR|f|93</t>
  </si>
  <si>
    <t>KR|f|94</t>
  </si>
  <si>
    <t>KR|f|95</t>
  </si>
  <si>
    <t>KR|f|96</t>
  </si>
  <si>
    <t>KR|f|97</t>
  </si>
  <si>
    <t>KR|f|98</t>
  </si>
  <si>
    <t>KR|f|99</t>
  </si>
  <si>
    <t>KR|f|100</t>
  </si>
  <si>
    <t>IN|m|18</t>
  </si>
  <si>
    <t>IN|m|19</t>
  </si>
  <si>
    <t>IN|m|20</t>
  </si>
  <si>
    <t>IN|m|21</t>
  </si>
  <si>
    <t>IN|m|22</t>
  </si>
  <si>
    <t>IN|m|23</t>
  </si>
  <si>
    <t>IN|m|24</t>
  </si>
  <si>
    <t>IN|m|25</t>
  </si>
  <si>
    <t>IN|m|26</t>
  </si>
  <si>
    <t>IN|m|27</t>
  </si>
  <si>
    <t>IN|m|28</t>
  </si>
  <si>
    <t>IN|m|29</t>
  </si>
  <si>
    <t>IN|m|30</t>
  </si>
  <si>
    <t>IN|m|31</t>
  </si>
  <si>
    <t>IN|m|32</t>
  </si>
  <si>
    <t>IN|m|33</t>
  </si>
  <si>
    <t>IN|m|34</t>
  </si>
  <si>
    <t>IN|m|35</t>
  </si>
  <si>
    <t>IN|m|36</t>
  </si>
  <si>
    <t>IN|m|37</t>
  </si>
  <si>
    <t>IN|m|38</t>
  </si>
  <si>
    <t>IN|m|39</t>
  </si>
  <si>
    <t>IN|m|40</t>
  </si>
  <si>
    <t>IN|m|41</t>
  </si>
  <si>
    <t>IN|m|42</t>
  </si>
  <si>
    <t>IN|m|43</t>
  </si>
  <si>
    <t>IN|m|44</t>
  </si>
  <si>
    <t>IN|m|45</t>
  </si>
  <si>
    <t>IN|m|46</t>
  </si>
  <si>
    <t>IN|m|47</t>
  </si>
  <si>
    <t>IN|m|48</t>
  </si>
  <si>
    <t>IN|m|49</t>
  </si>
  <si>
    <t>IN|m|50</t>
  </si>
  <si>
    <t>IN|m|51</t>
  </si>
  <si>
    <t>IN|m|52</t>
  </si>
  <si>
    <t>IN|m|53</t>
  </si>
  <si>
    <t>IN|m|54</t>
  </si>
  <si>
    <t>IN|m|55</t>
  </si>
  <si>
    <t>IN|m|56</t>
  </si>
  <si>
    <t>IN|m|57</t>
  </si>
  <si>
    <t>IN|m|58</t>
  </si>
  <si>
    <t>IN|m|59</t>
  </si>
  <si>
    <t>IN|m|60</t>
  </si>
  <si>
    <t>IN|m|61</t>
  </si>
  <si>
    <t>IN|m|62</t>
  </si>
  <si>
    <t>IN|m|63</t>
  </si>
  <si>
    <t>IN|m|64</t>
  </si>
  <si>
    <t>IN|m|65</t>
  </si>
  <si>
    <t>IN|m|66</t>
  </si>
  <si>
    <t>IN|m|67</t>
  </si>
  <si>
    <t>IN|m|68</t>
  </si>
  <si>
    <t>IN|m|69</t>
  </si>
  <si>
    <t>IN|m|70</t>
  </si>
  <si>
    <t>IN|m|71</t>
  </si>
  <si>
    <t>IN|m|72</t>
  </si>
  <si>
    <t>IN|m|73</t>
  </si>
  <si>
    <t>IN|m|74</t>
  </si>
  <si>
    <t>IN|m|75</t>
  </si>
  <si>
    <t>IN|m|76</t>
  </si>
  <si>
    <t>IN|m|77</t>
  </si>
  <si>
    <t>IN|m|78</t>
  </si>
  <si>
    <t>IN|m|79</t>
  </si>
  <si>
    <t>IN|m|80</t>
  </si>
  <si>
    <t>IN|m|81</t>
  </si>
  <si>
    <t>IN|m|82</t>
  </si>
  <si>
    <t>IN|m|83</t>
  </si>
  <si>
    <t>IN|m|84</t>
  </si>
  <si>
    <t>IN|m|85</t>
  </si>
  <si>
    <t>IN|m|86</t>
  </si>
  <si>
    <t>IN|m|87</t>
  </si>
  <si>
    <t>IN|m|88</t>
  </si>
  <si>
    <t>IN|m|89</t>
  </si>
  <si>
    <t>IN|m|90</t>
  </si>
  <si>
    <t>IN|m|91</t>
  </si>
  <si>
    <t>IN|m|92</t>
  </si>
  <si>
    <t>IN|m|93</t>
  </si>
  <si>
    <t>IN|m|94</t>
  </si>
  <si>
    <t>IN|m|95</t>
  </si>
  <si>
    <t>IN|m|96</t>
  </si>
  <si>
    <t>IN|m|97</t>
  </si>
  <si>
    <t>IN|m|98</t>
  </si>
  <si>
    <t>IN|m|99</t>
  </si>
  <si>
    <t>IN|m|100</t>
  </si>
  <si>
    <t>IN|f|18</t>
  </si>
  <si>
    <t>IN|f|19</t>
  </si>
  <si>
    <t>IN|f|20</t>
  </si>
  <si>
    <t>IN|f|21</t>
  </si>
  <si>
    <t>IN|f|22</t>
  </si>
  <si>
    <t>IN|f|23</t>
  </si>
  <si>
    <t>IN|f|24</t>
  </si>
  <si>
    <t>IN|f|25</t>
  </si>
  <si>
    <t>IN|f|26</t>
  </si>
  <si>
    <t>IN|f|27</t>
  </si>
  <si>
    <t>IN|f|28</t>
  </si>
  <si>
    <t>IN|f|29</t>
  </si>
  <si>
    <t>IN|f|30</t>
  </si>
  <si>
    <t>IN|f|31</t>
  </si>
  <si>
    <t>IN|f|32</t>
  </si>
  <si>
    <t>IN|f|33</t>
  </si>
  <si>
    <t>IN|f|34</t>
  </si>
  <si>
    <t>IN|f|35</t>
  </si>
  <si>
    <t>IN|f|36</t>
  </si>
  <si>
    <t>IN|f|37</t>
  </si>
  <si>
    <t>IN|f|38</t>
  </si>
  <si>
    <t>IN|f|39</t>
  </si>
  <si>
    <t>IN|f|40</t>
  </si>
  <si>
    <t>IN|f|41</t>
  </si>
  <si>
    <t>IN|f|42</t>
  </si>
  <si>
    <t>IN|f|43</t>
  </si>
  <si>
    <t>IN|f|44</t>
  </si>
  <si>
    <t>IN|f|45</t>
  </si>
  <si>
    <t>IN|f|46</t>
  </si>
  <si>
    <t>IN|f|47</t>
  </si>
  <si>
    <t>IN|f|48</t>
  </si>
  <si>
    <t>IN|f|49</t>
  </si>
  <si>
    <t>IN|f|50</t>
  </si>
  <si>
    <t>IN|f|51</t>
  </si>
  <si>
    <t>IN|f|52</t>
  </si>
  <si>
    <t>IN|f|53</t>
  </si>
  <si>
    <t>IN|f|54</t>
  </si>
  <si>
    <t>IN|f|55</t>
  </si>
  <si>
    <t>IN|f|56</t>
  </si>
  <si>
    <t>IN|f|57</t>
  </si>
  <si>
    <t>IN|f|58</t>
  </si>
  <si>
    <t>IN|f|59</t>
  </si>
  <si>
    <t>IN|f|60</t>
  </si>
  <si>
    <t>IN|f|61</t>
  </si>
  <si>
    <t>IN|f|62</t>
  </si>
  <si>
    <t>IN|f|63</t>
  </si>
  <si>
    <t>IN|f|64</t>
  </si>
  <si>
    <t>IN|f|65</t>
  </si>
  <si>
    <t>IN|f|66</t>
  </si>
  <si>
    <t>IN|f|67</t>
  </si>
  <si>
    <t>IN|f|68</t>
  </si>
  <si>
    <t>IN|f|69</t>
  </si>
  <si>
    <t>IN|f|70</t>
  </si>
  <si>
    <t>IN|f|71</t>
  </si>
  <si>
    <t>IN|f|72</t>
  </si>
  <si>
    <t>IN|f|73</t>
  </si>
  <si>
    <t>IN|f|74</t>
  </si>
  <si>
    <t>IN|f|75</t>
  </si>
  <si>
    <t>IN|f|76</t>
  </si>
  <si>
    <t>IN|f|77</t>
  </si>
  <si>
    <t>IN|f|78</t>
  </si>
  <si>
    <t>IN|f|79</t>
  </si>
  <si>
    <t>IN|f|80</t>
  </si>
  <si>
    <t>IN|f|81</t>
  </si>
  <si>
    <t>IN|f|82</t>
  </si>
  <si>
    <t>IN|f|83</t>
  </si>
  <si>
    <t>IN|f|84</t>
  </si>
  <si>
    <t>IN|f|85</t>
  </si>
  <si>
    <t>IN|f|86</t>
  </si>
  <si>
    <t>IN|f|87</t>
  </si>
  <si>
    <t>IN|f|88</t>
  </si>
  <si>
    <t>IN|f|89</t>
  </si>
  <si>
    <t>IN|f|90</t>
  </si>
  <si>
    <t>IN|f|91</t>
  </si>
  <si>
    <t>IN|f|92</t>
  </si>
  <si>
    <t>IN|f|93</t>
  </si>
  <si>
    <t>IN|f|94</t>
  </si>
  <si>
    <t>IN|f|95</t>
  </si>
  <si>
    <t>IN|f|96</t>
  </si>
  <si>
    <t>IN|f|97</t>
  </si>
  <si>
    <t>IN|f|98</t>
  </si>
  <si>
    <t>IN|f|99</t>
  </si>
  <si>
    <t>IN|f|100</t>
  </si>
  <si>
    <t>CN|m|18</t>
  </si>
  <si>
    <t>CN|m|19</t>
  </si>
  <si>
    <t>CN|m|20</t>
  </si>
  <si>
    <t>CN|m|21</t>
  </si>
  <si>
    <t>CN|m|22</t>
  </si>
  <si>
    <t>CN|m|23</t>
  </si>
  <si>
    <t>CN|m|24</t>
  </si>
  <si>
    <t>CN|m|25</t>
  </si>
  <si>
    <t>CN|m|26</t>
  </si>
  <si>
    <t>CN|m|27</t>
  </si>
  <si>
    <t>CN|m|28</t>
  </si>
  <si>
    <t>CN|m|29</t>
  </si>
  <si>
    <t>CN|m|30</t>
  </si>
  <si>
    <t>CN|m|31</t>
  </si>
  <si>
    <t>CN|m|32</t>
  </si>
  <si>
    <t>CN|m|33</t>
  </si>
  <si>
    <t>CN|m|34</t>
  </si>
  <si>
    <t>CN|m|35</t>
  </si>
  <si>
    <t>CN|m|36</t>
  </si>
  <si>
    <t>CN|m|37</t>
  </si>
  <si>
    <t>CN|m|38</t>
  </si>
  <si>
    <t>CN|m|39</t>
  </si>
  <si>
    <t>CN|m|40</t>
  </si>
  <si>
    <t>CN|m|41</t>
  </si>
  <si>
    <t>CN|m|42</t>
  </si>
  <si>
    <t>CN|m|43</t>
  </si>
  <si>
    <t>CN|m|44</t>
  </si>
  <si>
    <t>CN|m|45</t>
  </si>
  <si>
    <t>CN|m|46</t>
  </si>
  <si>
    <t>CN|m|47</t>
  </si>
  <si>
    <t>CN|m|48</t>
  </si>
  <si>
    <t>CN|m|49</t>
  </si>
  <si>
    <t>CN|m|50</t>
  </si>
  <si>
    <t>CN|m|51</t>
  </si>
  <si>
    <t>CN|m|52</t>
  </si>
  <si>
    <t>CN|m|53</t>
  </si>
  <si>
    <t>CN|m|54</t>
  </si>
  <si>
    <t>CN|m|55</t>
  </si>
  <si>
    <t>CN|m|56</t>
  </si>
  <si>
    <t>CN|m|57</t>
  </si>
  <si>
    <t>CN|m|58</t>
  </si>
  <si>
    <t>CN|m|59</t>
  </si>
  <si>
    <t>CN|m|60</t>
  </si>
  <si>
    <t>CN|m|61</t>
  </si>
  <si>
    <t>CN|m|62</t>
  </si>
  <si>
    <t>CN|m|63</t>
  </si>
  <si>
    <t>CN|m|64</t>
  </si>
  <si>
    <t>CN|m|65</t>
  </si>
  <si>
    <t>CN|m|66</t>
  </si>
  <si>
    <t>CN|m|67</t>
  </si>
  <si>
    <t>CN|m|68</t>
  </si>
  <si>
    <t>CN|m|69</t>
  </si>
  <si>
    <t>CN|m|70</t>
  </si>
  <si>
    <t>CN|m|71</t>
  </si>
  <si>
    <t>CN|m|72</t>
  </si>
  <si>
    <t>CN|m|73</t>
  </si>
  <si>
    <t>CN|m|74</t>
  </si>
  <si>
    <t>CN|m|75</t>
  </si>
  <si>
    <t>CN|m|76</t>
  </si>
  <si>
    <t>CN|m|77</t>
  </si>
  <si>
    <t>CN|m|78</t>
  </si>
  <si>
    <t>CN|m|79</t>
  </si>
  <si>
    <t>CN|m|80</t>
  </si>
  <si>
    <t>CN|m|81</t>
  </si>
  <si>
    <t>CN|m|82</t>
  </si>
  <si>
    <t>CN|m|83</t>
  </si>
  <si>
    <t>CN|m|84</t>
  </si>
  <si>
    <t>CN|m|85</t>
  </si>
  <si>
    <t>CN|m|86</t>
  </si>
  <si>
    <t>CN|m|87</t>
  </si>
  <si>
    <t>CN|m|88</t>
  </si>
  <si>
    <t>CN|m|89</t>
  </si>
  <si>
    <t>CN|m|90</t>
  </si>
  <si>
    <t>CN|m|91</t>
  </si>
  <si>
    <t>CN|m|92</t>
  </si>
  <si>
    <t>CN|m|93</t>
  </si>
  <si>
    <t>CN|m|94</t>
  </si>
  <si>
    <t>CN|m|95</t>
  </si>
  <si>
    <t>CN|m|96</t>
  </si>
  <si>
    <t>CN|m|97</t>
  </si>
  <si>
    <t>CN|m|98</t>
  </si>
  <si>
    <t>CN|m|99</t>
  </si>
  <si>
    <t>CN|m|100</t>
  </si>
  <si>
    <t>CN|f|18</t>
  </si>
  <si>
    <t>CN|f|19</t>
  </si>
  <si>
    <t>CN|f|20</t>
  </si>
  <si>
    <t>CN|f|21</t>
  </si>
  <si>
    <t>CN|f|22</t>
  </si>
  <si>
    <t>CN|f|23</t>
  </si>
  <si>
    <t>CN|f|24</t>
  </si>
  <si>
    <t>CN|f|25</t>
  </si>
  <si>
    <t>CN|f|26</t>
  </si>
  <si>
    <t>CN|f|27</t>
  </si>
  <si>
    <t>CN|f|28</t>
  </si>
  <si>
    <t>CN|f|29</t>
  </si>
  <si>
    <t>CN|f|30</t>
  </si>
  <si>
    <t>CN|f|31</t>
  </si>
  <si>
    <t>CN|f|32</t>
  </si>
  <si>
    <t>CN|f|33</t>
  </si>
  <si>
    <t>CN|f|34</t>
  </si>
  <si>
    <t>CN|f|35</t>
  </si>
  <si>
    <t>CN|f|36</t>
  </si>
  <si>
    <t>CN|f|37</t>
  </si>
  <si>
    <t>CN|f|38</t>
  </si>
  <si>
    <t>CN|f|39</t>
  </si>
  <si>
    <t>CN|f|40</t>
  </si>
  <si>
    <t>CN|f|41</t>
  </si>
  <si>
    <t>CN|f|42</t>
  </si>
  <si>
    <t>CN|f|43</t>
  </si>
  <si>
    <t>CN|f|44</t>
  </si>
  <si>
    <t>CN|f|45</t>
  </si>
  <si>
    <t>CN|f|46</t>
  </si>
  <si>
    <t>CN|f|47</t>
  </si>
  <si>
    <t>CN|f|48</t>
  </si>
  <si>
    <t>CN|f|49</t>
  </si>
  <si>
    <t>CN|f|50</t>
  </si>
  <si>
    <t>CN|f|51</t>
  </si>
  <si>
    <t>CN|f|52</t>
  </si>
  <si>
    <t>CN|f|53</t>
  </si>
  <si>
    <t>CN|f|54</t>
  </si>
  <si>
    <t>CN|f|55</t>
  </si>
  <si>
    <t>CN|f|56</t>
  </si>
  <si>
    <t>CN|f|57</t>
  </si>
  <si>
    <t>CN|f|58</t>
  </si>
  <si>
    <t>CN|f|59</t>
  </si>
  <si>
    <t>CN|f|60</t>
  </si>
  <si>
    <t>CN|f|61</t>
  </si>
  <si>
    <t>CN|f|62</t>
  </si>
  <si>
    <t>CN|f|63</t>
  </si>
  <si>
    <t>CN|f|64</t>
  </si>
  <si>
    <t>CN|f|65</t>
  </si>
  <si>
    <t>CN|f|66</t>
  </si>
  <si>
    <t>CN|f|67</t>
  </si>
  <si>
    <t>CN|f|68</t>
  </si>
  <si>
    <t>CN|f|69</t>
  </si>
  <si>
    <t>CN|f|70</t>
  </si>
  <si>
    <t>CN|f|71</t>
  </si>
  <si>
    <t>CN|f|72</t>
  </si>
  <si>
    <t>CN|f|73</t>
  </si>
  <si>
    <t>CN|f|74</t>
  </si>
  <si>
    <t>CN|f|75</t>
  </si>
  <si>
    <t>CN|f|76</t>
  </si>
  <si>
    <t>CN|f|77</t>
  </si>
  <si>
    <t>CN|f|78</t>
  </si>
  <si>
    <t>CN|f|79</t>
  </si>
  <si>
    <t>CN|f|80</t>
  </si>
  <si>
    <t>CN|f|81</t>
  </si>
  <si>
    <t>CN|f|82</t>
  </si>
  <si>
    <t>CN|f|83</t>
  </si>
  <si>
    <t>CN|f|84</t>
  </si>
  <si>
    <t>CN|f|85</t>
  </si>
  <si>
    <t>CN|f|86</t>
  </si>
  <si>
    <t>CN|f|87</t>
  </si>
  <si>
    <t>CN|f|88</t>
  </si>
  <si>
    <t>CN|f|89</t>
  </si>
  <si>
    <t>CN|f|90</t>
  </si>
  <si>
    <t>CN|f|91</t>
  </si>
  <si>
    <t>CN|f|92</t>
  </si>
  <si>
    <t>CN|f|93</t>
  </si>
  <si>
    <t>CN|f|94</t>
  </si>
  <si>
    <t>CN|f|95</t>
  </si>
  <si>
    <t>CN|f|96</t>
  </si>
  <si>
    <t>CN|f|97</t>
  </si>
  <si>
    <t>CN|f|98</t>
  </si>
  <si>
    <t>CN|f|99</t>
  </si>
  <si>
    <t>CN|f|100</t>
  </si>
  <si>
    <t>BR|m|18</t>
  </si>
  <si>
    <t>BR|m|19</t>
  </si>
  <si>
    <t>BR|m|20</t>
  </si>
  <si>
    <t>BR|m|21</t>
  </si>
  <si>
    <t>BR|m|22</t>
  </si>
  <si>
    <t>BR|m|23</t>
  </si>
  <si>
    <t>BR|m|24</t>
  </si>
  <si>
    <t>BR|m|25</t>
  </si>
  <si>
    <t>BR|m|26</t>
  </si>
  <si>
    <t>BR|m|27</t>
  </si>
  <si>
    <t>BR|m|28</t>
  </si>
  <si>
    <t>BR|m|29</t>
  </si>
  <si>
    <t>BR|m|30</t>
  </si>
  <si>
    <t>BR|m|31</t>
  </si>
  <si>
    <t>BR|m|32</t>
  </si>
  <si>
    <t>BR|m|33</t>
  </si>
  <si>
    <t>BR|m|34</t>
  </si>
  <si>
    <t>BR|m|35</t>
  </si>
  <si>
    <t>BR|m|36</t>
  </si>
  <si>
    <t>BR|m|37</t>
  </si>
  <si>
    <t>BR|m|38</t>
  </si>
  <si>
    <t>BR|m|39</t>
  </si>
  <si>
    <t>BR|m|40</t>
  </si>
  <si>
    <t>BR|m|41</t>
  </si>
  <si>
    <t>BR|m|42</t>
  </si>
  <si>
    <t>BR|m|43</t>
  </si>
  <si>
    <t>BR|m|44</t>
  </si>
  <si>
    <t>BR|m|45</t>
  </si>
  <si>
    <t>BR|m|46</t>
  </si>
  <si>
    <t>BR|m|47</t>
  </si>
  <si>
    <t>BR|m|48</t>
  </si>
  <si>
    <t>BR|m|49</t>
  </si>
  <si>
    <t>BR|m|50</t>
  </si>
  <si>
    <t>BR|m|51</t>
  </si>
  <si>
    <t>BR|m|52</t>
  </si>
  <si>
    <t>BR|m|53</t>
  </si>
  <si>
    <t>BR|m|54</t>
  </si>
  <si>
    <t>BR|m|55</t>
  </si>
  <si>
    <t>BR|m|56</t>
  </si>
  <si>
    <t>BR|m|57</t>
  </si>
  <si>
    <t>BR|m|58</t>
  </si>
  <si>
    <t>BR|m|59</t>
  </si>
  <si>
    <t>BR|m|60</t>
  </si>
  <si>
    <t>BR|m|61</t>
  </si>
  <si>
    <t>BR|m|62</t>
  </si>
  <si>
    <t>BR|m|63</t>
  </si>
  <si>
    <t>BR|m|64</t>
  </si>
  <si>
    <t>BR|m|65</t>
  </si>
  <si>
    <t>BR|m|66</t>
  </si>
  <si>
    <t>BR|m|67</t>
  </si>
  <si>
    <t>BR|m|68</t>
  </si>
  <si>
    <t>BR|m|69</t>
  </si>
  <si>
    <t>BR|m|70</t>
  </si>
  <si>
    <t>BR|m|71</t>
  </si>
  <si>
    <t>BR|m|72</t>
  </si>
  <si>
    <t>BR|m|73</t>
  </si>
  <si>
    <t>BR|m|74</t>
  </si>
  <si>
    <t>BR|m|75</t>
  </si>
  <si>
    <t>BR|m|76</t>
  </si>
  <si>
    <t>BR|m|77</t>
  </si>
  <si>
    <t>BR|m|78</t>
  </si>
  <si>
    <t>BR|m|79</t>
  </si>
  <si>
    <t>BR|m|80</t>
  </si>
  <si>
    <t>BR|m|81</t>
  </si>
  <si>
    <t>BR|m|82</t>
  </si>
  <si>
    <t>BR|m|83</t>
  </si>
  <si>
    <t>BR|m|84</t>
  </si>
  <si>
    <t>BR|m|85</t>
  </si>
  <si>
    <t>BR|m|86</t>
  </si>
  <si>
    <t>BR|m|87</t>
  </si>
  <si>
    <t>BR|m|88</t>
  </si>
  <si>
    <t>BR|m|89</t>
  </si>
  <si>
    <t>BR|m|90</t>
  </si>
  <si>
    <t>BR|m|91</t>
  </si>
  <si>
    <t>BR|m|92</t>
  </si>
  <si>
    <t>BR|m|93</t>
  </si>
  <si>
    <t>BR|m|94</t>
  </si>
  <si>
    <t>BR|m|95</t>
  </si>
  <si>
    <t>BR|m|96</t>
  </si>
  <si>
    <t>BR|m|97</t>
  </si>
  <si>
    <t>BR|m|98</t>
  </si>
  <si>
    <t>BR|m|99</t>
  </si>
  <si>
    <t>BR|m|100</t>
  </si>
  <si>
    <t>BR|f|18</t>
  </si>
  <si>
    <t>BR|f|19</t>
  </si>
  <si>
    <t>BR|f|20</t>
  </si>
  <si>
    <t>BR|f|21</t>
  </si>
  <si>
    <t>BR|f|22</t>
  </si>
  <si>
    <t>BR|f|23</t>
  </si>
  <si>
    <t>BR|f|24</t>
  </si>
  <si>
    <t>BR|f|25</t>
  </si>
  <si>
    <t>BR|f|26</t>
  </si>
  <si>
    <t>BR|f|27</t>
  </si>
  <si>
    <t>BR|f|28</t>
  </si>
  <si>
    <t>BR|f|29</t>
  </si>
  <si>
    <t>BR|f|30</t>
  </si>
  <si>
    <t>BR|f|31</t>
  </si>
  <si>
    <t>BR|f|32</t>
  </si>
  <si>
    <t>BR|f|33</t>
  </si>
  <si>
    <t>BR|f|34</t>
  </si>
  <si>
    <t>BR|f|35</t>
  </si>
  <si>
    <t>BR|f|36</t>
  </si>
  <si>
    <t>BR|f|37</t>
  </si>
  <si>
    <t>BR|f|38</t>
  </si>
  <si>
    <t>BR|f|39</t>
  </si>
  <si>
    <t>BR|f|40</t>
  </si>
  <si>
    <t>BR|f|41</t>
  </si>
  <si>
    <t>BR|f|42</t>
  </si>
  <si>
    <t>BR|f|43</t>
  </si>
  <si>
    <t>BR|f|44</t>
  </si>
  <si>
    <t>BR|f|45</t>
  </si>
  <si>
    <t>BR|f|46</t>
  </si>
  <si>
    <t>BR|f|47</t>
  </si>
  <si>
    <t>BR|f|48</t>
  </si>
  <si>
    <t>BR|f|49</t>
  </si>
  <si>
    <t>BR|f|50</t>
  </si>
  <si>
    <t>BR|f|51</t>
  </si>
  <si>
    <t>BR|f|52</t>
  </si>
  <si>
    <t>BR|f|53</t>
  </si>
  <si>
    <t>BR|f|54</t>
  </si>
  <si>
    <t>BR|f|55</t>
  </si>
  <si>
    <t>BR|f|56</t>
  </si>
  <si>
    <t>BR|f|57</t>
  </si>
  <si>
    <t>BR|f|58</t>
  </si>
  <si>
    <t>BR|f|59</t>
  </si>
  <si>
    <t>BR|f|60</t>
  </si>
  <si>
    <t>BR|f|61</t>
  </si>
  <si>
    <t>BR|f|62</t>
  </si>
  <si>
    <t>BR|f|63</t>
  </si>
  <si>
    <t>BR|f|64</t>
  </si>
  <si>
    <t>BR|f|65</t>
  </si>
  <si>
    <t>BR|f|66</t>
  </si>
  <si>
    <t>BR|f|67</t>
  </si>
  <si>
    <t>BR|f|68</t>
  </si>
  <si>
    <t>BR|f|69</t>
  </si>
  <si>
    <t>BR|f|70</t>
  </si>
  <si>
    <t>BR|f|71</t>
  </si>
  <si>
    <t>BR|f|72</t>
  </si>
  <si>
    <t>BR|f|73</t>
  </si>
  <si>
    <t>BR|f|74</t>
  </si>
  <si>
    <t>BR|f|75</t>
  </si>
  <si>
    <t>BR|f|76</t>
  </si>
  <si>
    <t>BR|f|77</t>
  </si>
  <si>
    <t>BR|f|78</t>
  </si>
  <si>
    <t>BR|f|79</t>
  </si>
  <si>
    <t>BR|f|80</t>
  </si>
  <si>
    <t>BR|f|81</t>
  </si>
  <si>
    <t>BR|f|82</t>
  </si>
  <si>
    <t>BR|f|83</t>
  </si>
  <si>
    <t>BR|f|84</t>
  </si>
  <si>
    <t>BR|f|85</t>
  </si>
  <si>
    <t>BR|f|86</t>
  </si>
  <si>
    <t>BR|f|87</t>
  </si>
  <si>
    <t>BR|f|88</t>
  </si>
  <si>
    <t>BR|f|89</t>
  </si>
  <si>
    <t>BR|f|90</t>
  </si>
  <si>
    <t>BR|f|91</t>
  </si>
  <si>
    <t>BR|f|92</t>
  </si>
  <si>
    <t>BR|f|93</t>
  </si>
  <si>
    <t>BR|f|94</t>
  </si>
  <si>
    <t>BR|f|95</t>
  </si>
  <si>
    <t>BR|f|96</t>
  </si>
  <si>
    <t>BR|f|97</t>
  </si>
  <si>
    <t>BR|f|98</t>
  </si>
  <si>
    <t>BR|f|99</t>
  </si>
  <si>
    <t>BR|f|100</t>
  </si>
  <si>
    <t>MX|m|18</t>
  </si>
  <si>
    <t>MX|m|19</t>
  </si>
  <si>
    <t>MX|m|20</t>
  </si>
  <si>
    <t>MX|m|21</t>
  </si>
  <si>
    <t>MX|m|22</t>
  </si>
  <si>
    <t>MX|m|23</t>
  </si>
  <si>
    <t>MX|m|24</t>
  </si>
  <si>
    <t>MX|m|25</t>
  </si>
  <si>
    <t>MX|m|26</t>
  </si>
  <si>
    <t>MX|m|27</t>
  </si>
  <si>
    <t>MX|m|28</t>
  </si>
  <si>
    <t>MX|m|29</t>
  </si>
  <si>
    <t>MX|m|30</t>
  </si>
  <si>
    <t>MX|m|31</t>
  </si>
  <si>
    <t>MX|m|32</t>
  </si>
  <si>
    <t>MX|m|33</t>
  </si>
  <si>
    <t>MX|m|34</t>
  </si>
  <si>
    <t>MX|m|35</t>
  </si>
  <si>
    <t>MX|m|36</t>
  </si>
  <si>
    <t>MX|m|37</t>
  </si>
  <si>
    <t>MX|m|38</t>
  </si>
  <si>
    <t>MX|m|39</t>
  </si>
  <si>
    <t>MX|m|40</t>
  </si>
  <si>
    <t>MX|m|41</t>
  </si>
  <si>
    <t>MX|m|42</t>
  </si>
  <si>
    <t>MX|m|43</t>
  </si>
  <si>
    <t>MX|m|44</t>
  </si>
  <si>
    <t>MX|m|45</t>
  </si>
  <si>
    <t>MX|m|46</t>
  </si>
  <si>
    <t>MX|m|47</t>
  </si>
  <si>
    <t>MX|m|48</t>
  </si>
  <si>
    <t>MX|m|49</t>
  </si>
  <si>
    <t>MX|m|50</t>
  </si>
  <si>
    <t>MX|m|51</t>
  </si>
  <si>
    <t>MX|m|52</t>
  </si>
  <si>
    <t>MX|m|53</t>
  </si>
  <si>
    <t>MX|m|54</t>
  </si>
  <si>
    <t>MX|m|55</t>
  </si>
  <si>
    <t>MX|m|56</t>
  </si>
  <si>
    <t>MX|m|57</t>
  </si>
  <si>
    <t>MX|m|58</t>
  </si>
  <si>
    <t>MX|m|59</t>
  </si>
  <si>
    <t>MX|m|60</t>
  </si>
  <si>
    <t>MX|m|61</t>
  </si>
  <si>
    <t>MX|m|62</t>
  </si>
  <si>
    <t>MX|m|63</t>
  </si>
  <si>
    <t>MX|m|64</t>
  </si>
  <si>
    <t>MX|m|65</t>
  </si>
  <si>
    <t>MX|m|66</t>
  </si>
  <si>
    <t>MX|m|67</t>
  </si>
  <si>
    <t>MX|m|68</t>
  </si>
  <si>
    <t>MX|m|69</t>
  </si>
  <si>
    <t>MX|m|70</t>
  </si>
  <si>
    <t>MX|m|71</t>
  </si>
  <si>
    <t>MX|m|72</t>
  </si>
  <si>
    <t>MX|m|73</t>
  </si>
  <si>
    <t>MX|m|74</t>
  </si>
  <si>
    <t>MX|m|75</t>
  </si>
  <si>
    <t>MX|m|76</t>
  </si>
  <si>
    <t>MX|m|77</t>
  </si>
  <si>
    <t>MX|m|78</t>
  </si>
  <si>
    <t>MX|m|79</t>
  </si>
  <si>
    <t>MX|m|80</t>
  </si>
  <si>
    <t>MX|m|81</t>
  </si>
  <si>
    <t>MX|m|82</t>
  </si>
  <si>
    <t>MX|m|83</t>
  </si>
  <si>
    <t>MX|m|84</t>
  </si>
  <si>
    <t>MX|m|85</t>
  </si>
  <si>
    <t>MX|m|86</t>
  </si>
  <si>
    <t>MX|m|87</t>
  </si>
  <si>
    <t>MX|m|88</t>
  </si>
  <si>
    <t>MX|m|89</t>
  </si>
  <si>
    <t>MX|m|90</t>
  </si>
  <si>
    <t>MX|m|91</t>
  </si>
  <si>
    <t>MX|m|92</t>
  </si>
  <si>
    <t>MX|m|93</t>
  </si>
  <si>
    <t>MX|m|94</t>
  </si>
  <si>
    <t>MX|m|95</t>
  </si>
  <si>
    <t>MX|m|96</t>
  </si>
  <si>
    <t>MX|m|97</t>
  </si>
  <si>
    <t>MX|m|98</t>
  </si>
  <si>
    <t>MX|m|99</t>
  </si>
  <si>
    <t>MX|m|100</t>
  </si>
  <si>
    <t>MX|f|18</t>
  </si>
  <si>
    <t>MX|f|19</t>
  </si>
  <si>
    <t>MX|f|20</t>
  </si>
  <si>
    <t>MX|f|21</t>
  </si>
  <si>
    <t>MX|f|22</t>
  </si>
  <si>
    <t>MX|f|23</t>
  </si>
  <si>
    <t>MX|f|24</t>
  </si>
  <si>
    <t>MX|f|25</t>
  </si>
  <si>
    <t>MX|f|26</t>
  </si>
  <si>
    <t>MX|f|27</t>
  </si>
  <si>
    <t>MX|f|28</t>
  </si>
  <si>
    <t>MX|f|29</t>
  </si>
  <si>
    <t>MX|f|30</t>
  </si>
  <si>
    <t>MX|f|31</t>
  </si>
  <si>
    <t>MX|f|32</t>
  </si>
  <si>
    <t>MX|f|33</t>
  </si>
  <si>
    <t>MX|f|34</t>
  </si>
  <si>
    <t>MX|f|35</t>
  </si>
  <si>
    <t>MX|f|36</t>
  </si>
  <si>
    <t>MX|f|37</t>
  </si>
  <si>
    <t>MX|f|38</t>
  </si>
  <si>
    <t>MX|f|39</t>
  </si>
  <si>
    <t>MX|f|40</t>
  </si>
  <si>
    <t>MX|f|41</t>
  </si>
  <si>
    <t>MX|f|42</t>
  </si>
  <si>
    <t>MX|f|43</t>
  </si>
  <si>
    <t>MX|f|44</t>
  </si>
  <si>
    <t>MX|f|45</t>
  </si>
  <si>
    <t>MX|f|46</t>
  </si>
  <si>
    <t>MX|f|47</t>
  </si>
  <si>
    <t>MX|f|48</t>
  </si>
  <si>
    <t>MX|f|49</t>
  </si>
  <si>
    <t>MX|f|50</t>
  </si>
  <si>
    <t>MX|f|51</t>
  </si>
  <si>
    <t>MX|f|52</t>
  </si>
  <si>
    <t>MX|f|53</t>
  </si>
  <si>
    <t>MX|f|54</t>
  </si>
  <si>
    <t>MX|f|55</t>
  </si>
  <si>
    <t>MX|f|56</t>
  </si>
  <si>
    <t>MX|f|57</t>
  </si>
  <si>
    <t>MX|f|58</t>
  </si>
  <si>
    <t>MX|f|59</t>
  </si>
  <si>
    <t>MX|f|60</t>
  </si>
  <si>
    <t>MX|f|61</t>
  </si>
  <si>
    <t>MX|f|62</t>
  </si>
  <si>
    <t>MX|f|63</t>
  </si>
  <si>
    <t>MX|f|64</t>
  </si>
  <si>
    <t>MX|f|65</t>
  </si>
  <si>
    <t>MX|f|66</t>
  </si>
  <si>
    <t>MX|f|67</t>
  </si>
  <si>
    <t>MX|f|68</t>
  </si>
  <si>
    <t>MX|f|69</t>
  </si>
  <si>
    <t>MX|f|70</t>
  </si>
  <si>
    <t>MX|f|71</t>
  </si>
  <si>
    <t>MX|f|72</t>
  </si>
  <si>
    <t>MX|f|73</t>
  </si>
  <si>
    <t>MX|f|74</t>
  </si>
  <si>
    <t>MX|f|75</t>
  </si>
  <si>
    <t>MX|f|76</t>
  </si>
  <si>
    <t>MX|f|77</t>
  </si>
  <si>
    <t>MX|f|78</t>
  </si>
  <si>
    <t>MX|f|79</t>
  </si>
  <si>
    <t>MX|f|80</t>
  </si>
  <si>
    <t>MX|f|81</t>
  </si>
  <si>
    <t>MX|f|82</t>
  </si>
  <si>
    <t>MX|f|83</t>
  </si>
  <si>
    <t>MX|f|84</t>
  </si>
  <si>
    <t>MX|f|85</t>
  </si>
  <si>
    <t>MX|f|86</t>
  </si>
  <si>
    <t>MX|f|87</t>
  </si>
  <si>
    <t>MX|f|88</t>
  </si>
  <si>
    <t>MX|f|89</t>
  </si>
  <si>
    <t>MX|f|90</t>
  </si>
  <si>
    <t>MX|f|91</t>
  </si>
  <si>
    <t>MX|f|92</t>
  </si>
  <si>
    <t>MX|f|93</t>
  </si>
  <si>
    <t>MX|f|94</t>
  </si>
  <si>
    <t>MX|f|95</t>
  </si>
  <si>
    <t>MX|f|96</t>
  </si>
  <si>
    <t>MX|f|97</t>
  </si>
  <si>
    <t>MX|f|98</t>
  </si>
  <si>
    <t>MX|f|99</t>
  </si>
  <si>
    <t>MX|f|100</t>
  </si>
  <si>
    <t>ZA|m|18</t>
  </si>
  <si>
    <t>ZA|m|19</t>
  </si>
  <si>
    <t>ZA|m|20</t>
  </si>
  <si>
    <t>ZA|m|21</t>
  </si>
  <si>
    <t>ZA|m|22</t>
  </si>
  <si>
    <t>ZA|m|23</t>
  </si>
  <si>
    <t>ZA|m|24</t>
  </si>
  <si>
    <t>ZA|m|25</t>
  </si>
  <si>
    <t>ZA|m|26</t>
  </si>
  <si>
    <t>ZA|m|27</t>
  </si>
  <si>
    <t>ZA|m|28</t>
  </si>
  <si>
    <t>ZA|m|29</t>
  </si>
  <si>
    <t>ZA|m|30</t>
  </si>
  <si>
    <t>ZA|m|31</t>
  </si>
  <si>
    <t>ZA|m|32</t>
  </si>
  <si>
    <t>ZA|m|33</t>
  </si>
  <si>
    <t>ZA|m|34</t>
  </si>
  <si>
    <t>ZA|m|35</t>
  </si>
  <si>
    <t>ZA|m|36</t>
  </si>
  <si>
    <t>ZA|m|37</t>
  </si>
  <si>
    <t>ZA|m|38</t>
  </si>
  <si>
    <t>ZA|m|39</t>
  </si>
  <si>
    <t>ZA|m|40</t>
  </si>
  <si>
    <t>ZA|m|41</t>
  </si>
  <si>
    <t>ZA|m|42</t>
  </si>
  <si>
    <t>ZA|m|43</t>
  </si>
  <si>
    <t>ZA|m|44</t>
  </si>
  <si>
    <t>ZA|m|45</t>
  </si>
  <si>
    <t>ZA|m|46</t>
  </si>
  <si>
    <t>ZA|m|47</t>
  </si>
  <si>
    <t>ZA|m|48</t>
  </si>
  <si>
    <t>ZA|m|49</t>
  </si>
  <si>
    <t>ZA|m|50</t>
  </si>
  <si>
    <t>ZA|m|51</t>
  </si>
  <si>
    <t>ZA|m|52</t>
  </si>
  <si>
    <t>ZA|m|53</t>
  </si>
  <si>
    <t>ZA|m|54</t>
  </si>
  <si>
    <t>ZA|m|55</t>
  </si>
  <si>
    <t>ZA|m|56</t>
  </si>
  <si>
    <t>ZA|m|57</t>
  </si>
  <si>
    <t>ZA|m|58</t>
  </si>
  <si>
    <t>ZA|m|59</t>
  </si>
  <si>
    <t>ZA|m|60</t>
  </si>
  <si>
    <t>ZA|m|61</t>
  </si>
  <si>
    <t>ZA|m|62</t>
  </si>
  <si>
    <t>ZA|m|63</t>
  </si>
  <si>
    <t>ZA|m|64</t>
  </si>
  <si>
    <t>ZA|m|65</t>
  </si>
  <si>
    <t>ZA|m|66</t>
  </si>
  <si>
    <t>ZA|m|67</t>
  </si>
  <si>
    <t>ZA|m|68</t>
  </si>
  <si>
    <t>ZA|m|69</t>
  </si>
  <si>
    <t>ZA|m|70</t>
  </si>
  <si>
    <t>ZA|m|71</t>
  </si>
  <si>
    <t>ZA|m|72</t>
  </si>
  <si>
    <t>ZA|m|73</t>
  </si>
  <si>
    <t>ZA|m|74</t>
  </si>
  <si>
    <t>ZA|m|75</t>
  </si>
  <si>
    <t>ZA|m|76</t>
  </si>
  <si>
    <t>ZA|m|77</t>
  </si>
  <si>
    <t>ZA|m|78</t>
  </si>
  <si>
    <t>ZA|m|79</t>
  </si>
  <si>
    <t>ZA|m|80</t>
  </si>
  <si>
    <t>ZA|m|81</t>
  </si>
  <si>
    <t>ZA|m|82</t>
  </si>
  <si>
    <t>ZA|m|83</t>
  </si>
  <si>
    <t>ZA|m|84</t>
  </si>
  <si>
    <t>ZA|m|85</t>
  </si>
  <si>
    <t>ZA|m|86</t>
  </si>
  <si>
    <t>ZA|m|87</t>
  </si>
  <si>
    <t>ZA|m|88</t>
  </si>
  <si>
    <t>ZA|m|89</t>
  </si>
  <si>
    <t>ZA|m|90</t>
  </si>
  <si>
    <t>ZA|m|91</t>
  </si>
  <si>
    <t>ZA|m|92</t>
  </si>
  <si>
    <t>ZA|m|93</t>
  </si>
  <si>
    <t>ZA|m|94</t>
  </si>
  <si>
    <t>ZA|m|95</t>
  </si>
  <si>
    <t>ZA|m|96</t>
  </si>
  <si>
    <t>ZA|m|97</t>
  </si>
  <si>
    <t>ZA|m|98</t>
  </si>
  <si>
    <t>ZA|m|99</t>
  </si>
  <si>
    <t>ZA|m|100</t>
  </si>
  <si>
    <t>ZA|f|18</t>
  </si>
  <si>
    <t>ZA|f|19</t>
  </si>
  <si>
    <t>ZA|f|20</t>
  </si>
  <si>
    <t>ZA|f|21</t>
  </si>
  <si>
    <t>ZA|f|22</t>
  </si>
  <si>
    <t>ZA|f|23</t>
  </si>
  <si>
    <t>ZA|f|24</t>
  </si>
  <si>
    <t>ZA|f|25</t>
  </si>
  <si>
    <t>ZA|f|26</t>
  </si>
  <si>
    <t>ZA|f|27</t>
  </si>
  <si>
    <t>ZA|f|28</t>
  </si>
  <si>
    <t>ZA|f|29</t>
  </si>
  <si>
    <t>ZA|f|30</t>
  </si>
  <si>
    <t>ZA|f|31</t>
  </si>
  <si>
    <t>ZA|f|32</t>
  </si>
  <si>
    <t>ZA|f|33</t>
  </si>
  <si>
    <t>ZA|f|34</t>
  </si>
  <si>
    <t>ZA|f|35</t>
  </si>
  <si>
    <t>ZA|f|36</t>
  </si>
  <si>
    <t>ZA|f|37</t>
  </si>
  <si>
    <t>ZA|f|38</t>
  </si>
  <si>
    <t>ZA|f|39</t>
  </si>
  <si>
    <t>ZA|f|40</t>
  </si>
  <si>
    <t>ZA|f|41</t>
  </si>
  <si>
    <t>ZA|f|42</t>
  </si>
  <si>
    <t>ZA|f|43</t>
  </si>
  <si>
    <t>ZA|f|44</t>
  </si>
  <si>
    <t>ZA|f|45</t>
  </si>
  <si>
    <t>ZA|f|46</t>
  </si>
  <si>
    <t>ZA|f|47</t>
  </si>
  <si>
    <t>ZA|f|48</t>
  </si>
  <si>
    <t>ZA|f|49</t>
  </si>
  <si>
    <t>ZA|f|50</t>
  </si>
  <si>
    <t>ZA|f|51</t>
  </si>
  <si>
    <t>ZA|f|52</t>
  </si>
  <si>
    <t>ZA|f|53</t>
  </si>
  <si>
    <t>ZA|f|54</t>
  </si>
  <si>
    <t>ZA|f|55</t>
  </si>
  <si>
    <t>ZA|f|56</t>
  </si>
  <si>
    <t>ZA|f|57</t>
  </si>
  <si>
    <t>ZA|f|58</t>
  </si>
  <si>
    <t>ZA|f|59</t>
  </si>
  <si>
    <t>ZA|f|60</t>
  </si>
  <si>
    <t>ZA|f|61</t>
  </si>
  <si>
    <t>ZA|f|62</t>
  </si>
  <si>
    <t>ZA|f|63</t>
  </si>
  <si>
    <t>ZA|f|64</t>
  </si>
  <si>
    <t>ZA|f|65</t>
  </si>
  <si>
    <t>ZA|f|66</t>
  </si>
  <si>
    <t>ZA|f|67</t>
  </si>
  <si>
    <t>ZA|f|68</t>
  </si>
  <si>
    <t>ZA|f|69</t>
  </si>
  <si>
    <t>ZA|f|70</t>
  </si>
  <si>
    <t>ZA|f|71</t>
  </si>
  <si>
    <t>ZA|f|72</t>
  </si>
  <si>
    <t>ZA|f|73</t>
  </si>
  <si>
    <t>ZA|f|74</t>
  </si>
  <si>
    <t>ZA|f|75</t>
  </si>
  <si>
    <t>ZA|f|76</t>
  </si>
  <si>
    <t>ZA|f|77</t>
  </si>
  <si>
    <t>ZA|f|78</t>
  </si>
  <si>
    <t>ZA|f|79</t>
  </si>
  <si>
    <t>ZA|f|80</t>
  </si>
  <si>
    <t>ZA|f|81</t>
  </si>
  <si>
    <t>ZA|f|82</t>
  </si>
  <si>
    <t>ZA|f|83</t>
  </si>
  <si>
    <t>ZA|f|84</t>
  </si>
  <si>
    <t>ZA|f|85</t>
  </si>
  <si>
    <t>ZA|f|86</t>
  </si>
  <si>
    <t>ZA|f|87</t>
  </si>
  <si>
    <t>ZA|f|88</t>
  </si>
  <si>
    <t>ZA|f|89</t>
  </si>
  <si>
    <t>ZA|f|90</t>
  </si>
  <si>
    <t>ZA|f|91</t>
  </si>
  <si>
    <t>ZA|f|92</t>
  </si>
  <si>
    <t>ZA|f|93</t>
  </si>
  <si>
    <t>ZA|f|94</t>
  </si>
  <si>
    <t>ZA|f|95</t>
  </si>
  <si>
    <t>ZA|f|96</t>
  </si>
  <si>
    <t>ZA|f|97</t>
  </si>
  <si>
    <t>ZA|f|98</t>
  </si>
  <si>
    <t>ZA|f|99</t>
  </si>
  <si>
    <t>ZA|f|100</t>
  </si>
  <si>
    <t>NG|m|18</t>
  </si>
  <si>
    <t>NG|m|19</t>
  </si>
  <si>
    <t>NG|m|20</t>
  </si>
  <si>
    <t>NG|m|21</t>
  </si>
  <si>
    <t>NG|m|22</t>
  </si>
  <si>
    <t>NG|m|23</t>
  </si>
  <si>
    <t>NG|m|24</t>
  </si>
  <si>
    <t>NG|m|25</t>
  </si>
  <si>
    <t>NG|m|26</t>
  </si>
  <si>
    <t>NG|m|27</t>
  </si>
  <si>
    <t>NG|m|28</t>
  </si>
  <si>
    <t>NG|m|29</t>
  </si>
  <si>
    <t>NG|m|30</t>
  </si>
  <si>
    <t>NG|m|31</t>
  </si>
  <si>
    <t>NG|m|32</t>
  </si>
  <si>
    <t>NG|m|33</t>
  </si>
  <si>
    <t>NG|m|34</t>
  </si>
  <si>
    <t>NG|m|35</t>
  </si>
  <si>
    <t>NG|m|36</t>
  </si>
  <si>
    <t>NG|m|37</t>
  </si>
  <si>
    <t>NG|m|38</t>
  </si>
  <si>
    <t>NG|m|39</t>
  </si>
  <si>
    <t>NG|m|40</t>
  </si>
  <si>
    <t>NG|m|41</t>
  </si>
  <si>
    <t>NG|m|42</t>
  </si>
  <si>
    <t>NG|m|43</t>
  </si>
  <si>
    <t>NG|m|44</t>
  </si>
  <si>
    <t>NG|m|45</t>
  </si>
  <si>
    <t>NG|m|46</t>
  </si>
  <si>
    <t>NG|m|47</t>
  </si>
  <si>
    <t>NG|m|48</t>
  </si>
  <si>
    <t>NG|m|49</t>
  </si>
  <si>
    <t>NG|m|50</t>
  </si>
  <si>
    <t>NG|m|51</t>
  </si>
  <si>
    <t>NG|m|52</t>
  </si>
  <si>
    <t>NG|m|53</t>
  </si>
  <si>
    <t>NG|m|54</t>
  </si>
  <si>
    <t>NG|m|55</t>
  </si>
  <si>
    <t>NG|m|56</t>
  </si>
  <si>
    <t>NG|m|57</t>
  </si>
  <si>
    <t>NG|m|58</t>
  </si>
  <si>
    <t>NG|m|59</t>
  </si>
  <si>
    <t>NG|m|60</t>
  </si>
  <si>
    <t>NG|m|61</t>
  </si>
  <si>
    <t>NG|m|62</t>
  </si>
  <si>
    <t>NG|m|63</t>
  </si>
  <si>
    <t>NG|m|64</t>
  </si>
  <si>
    <t>NG|m|65</t>
  </si>
  <si>
    <t>NG|m|66</t>
  </si>
  <si>
    <t>NG|m|67</t>
  </si>
  <si>
    <t>NG|m|68</t>
  </si>
  <si>
    <t>NG|m|69</t>
  </si>
  <si>
    <t>NG|m|70</t>
  </si>
  <si>
    <t>NG|m|71</t>
  </si>
  <si>
    <t>NG|m|72</t>
  </si>
  <si>
    <t>NG|m|73</t>
  </si>
  <si>
    <t>NG|m|74</t>
  </si>
  <si>
    <t>NG|m|75</t>
  </si>
  <si>
    <t>NG|m|76</t>
  </si>
  <si>
    <t>NG|m|77</t>
  </si>
  <si>
    <t>NG|m|78</t>
  </si>
  <si>
    <t>NG|m|79</t>
  </si>
  <si>
    <t>NG|m|80</t>
  </si>
  <si>
    <t>NG|m|81</t>
  </si>
  <si>
    <t>NG|m|82</t>
  </si>
  <si>
    <t>NG|m|83</t>
  </si>
  <si>
    <t>NG|m|84</t>
  </si>
  <si>
    <t>NG|m|85</t>
  </si>
  <si>
    <t>NG|m|86</t>
  </si>
  <si>
    <t>NG|m|87</t>
  </si>
  <si>
    <t>NG|m|88</t>
  </si>
  <si>
    <t>NG|m|89</t>
  </si>
  <si>
    <t>NG|m|90</t>
  </si>
  <si>
    <t>NG|m|91</t>
  </si>
  <si>
    <t>NG|m|92</t>
  </si>
  <si>
    <t>NG|m|93</t>
  </si>
  <si>
    <t>NG|m|94</t>
  </si>
  <si>
    <t>NG|m|95</t>
  </si>
  <si>
    <t>NG|m|96</t>
  </si>
  <si>
    <t>NG|m|97</t>
  </si>
  <si>
    <t>NG|m|98</t>
  </si>
  <si>
    <t>NG|m|99</t>
  </si>
  <si>
    <t>NG|m|100</t>
  </si>
  <si>
    <t>NG|f|18</t>
  </si>
  <si>
    <t>NG|f|19</t>
  </si>
  <si>
    <t>NG|f|20</t>
  </si>
  <si>
    <t>NG|f|21</t>
  </si>
  <si>
    <t>NG|f|22</t>
  </si>
  <si>
    <t>NG|f|23</t>
  </si>
  <si>
    <t>NG|f|24</t>
  </si>
  <si>
    <t>NG|f|25</t>
  </si>
  <si>
    <t>NG|f|26</t>
  </si>
  <si>
    <t>NG|f|27</t>
  </si>
  <si>
    <t>NG|f|28</t>
  </si>
  <si>
    <t>NG|f|29</t>
  </si>
  <si>
    <t>NG|f|30</t>
  </si>
  <si>
    <t>NG|f|31</t>
  </si>
  <si>
    <t>NG|f|32</t>
  </si>
  <si>
    <t>NG|f|33</t>
  </si>
  <si>
    <t>NG|f|34</t>
  </si>
  <si>
    <t>NG|f|35</t>
  </si>
  <si>
    <t>NG|f|36</t>
  </si>
  <si>
    <t>NG|f|37</t>
  </si>
  <si>
    <t>NG|f|38</t>
  </si>
  <si>
    <t>NG|f|39</t>
  </si>
  <si>
    <t>NG|f|40</t>
  </si>
  <si>
    <t>NG|f|41</t>
  </si>
  <si>
    <t>NG|f|42</t>
  </si>
  <si>
    <t>NG|f|43</t>
  </si>
  <si>
    <t>NG|f|44</t>
  </si>
  <si>
    <t>NG|f|45</t>
  </si>
  <si>
    <t>NG|f|46</t>
  </si>
  <si>
    <t>NG|f|47</t>
  </si>
  <si>
    <t>NG|f|48</t>
  </si>
  <si>
    <t>NG|f|49</t>
  </si>
  <si>
    <t>NG|f|50</t>
  </si>
  <si>
    <t>NG|f|51</t>
  </si>
  <si>
    <t>NG|f|52</t>
  </si>
  <si>
    <t>NG|f|53</t>
  </si>
  <si>
    <t>NG|f|54</t>
  </si>
  <si>
    <t>NG|f|55</t>
  </si>
  <si>
    <t>NG|f|56</t>
  </si>
  <si>
    <t>NG|f|57</t>
  </si>
  <si>
    <t>NG|f|58</t>
  </si>
  <si>
    <t>NG|f|59</t>
  </si>
  <si>
    <t>NG|f|60</t>
  </si>
  <si>
    <t>NG|f|61</t>
  </si>
  <si>
    <t>NG|f|62</t>
  </si>
  <si>
    <t>NG|f|63</t>
  </si>
  <si>
    <t>NG|f|64</t>
  </si>
  <si>
    <t>NG|f|65</t>
  </si>
  <si>
    <t>NG|f|66</t>
  </si>
  <si>
    <t>NG|f|67</t>
  </si>
  <si>
    <t>NG|f|68</t>
  </si>
  <si>
    <t>NG|f|69</t>
  </si>
  <si>
    <t>NG|f|70</t>
  </si>
  <si>
    <t>NG|f|71</t>
  </si>
  <si>
    <t>NG|f|72</t>
  </si>
  <si>
    <t>NG|f|73</t>
  </si>
  <si>
    <t>NG|f|74</t>
  </si>
  <si>
    <t>NG|f|75</t>
  </si>
  <si>
    <t>NG|f|76</t>
  </si>
  <si>
    <t>NG|f|77</t>
  </si>
  <si>
    <t>NG|f|78</t>
  </si>
  <si>
    <t>NG|f|79</t>
  </si>
  <si>
    <t>NG|f|80</t>
  </si>
  <si>
    <t>NG|f|81</t>
  </si>
  <si>
    <t>NG|f|82</t>
  </si>
  <si>
    <t>NG|f|83</t>
  </si>
  <si>
    <t>NG|f|84</t>
  </si>
  <si>
    <t>NG|f|85</t>
  </si>
  <si>
    <t>NG|f|86</t>
  </si>
  <si>
    <t>NG|f|87</t>
  </si>
  <si>
    <t>NG|f|88</t>
  </si>
  <si>
    <t>NG|f|89</t>
  </si>
  <si>
    <t>NG|f|90</t>
  </si>
  <si>
    <t>NG|f|91</t>
  </si>
  <si>
    <t>NG|f|92</t>
  </si>
  <si>
    <t>NG|f|93</t>
  </si>
  <si>
    <t>NG|f|94</t>
  </si>
  <si>
    <t>NG|f|95</t>
  </si>
  <si>
    <t>NG|f|96</t>
  </si>
  <si>
    <t>NG|f|97</t>
  </si>
  <si>
    <t>NG|f|98</t>
  </si>
  <si>
    <t>NG|f|99</t>
  </si>
  <si>
    <t>NG|f|100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</si>
</sst>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0"/>
      <color rgb="FF1B2733"/>
      <name val="Segoe UI"/>
    </font>
    <font>
      <b/>
      <sz val="10"/>
      <color rgb="FF1B2733"/>
      <name val="Segoe UI"/>
    </font>
    <font>
      <b/>
      <sz val="18"/>
      <color rgb="FF12354E"/>
      <name val="Segoe UI"/>
    </font>
    <font>
      <sz val="10"/>
      <color rgb="FF6C6D70"/>
      <name val="Segoe UI"/>
    </font>
    <font>
      <b/>
      <sz val="10"/>
      <color rgb="FFFFFFFF"/>
      <name val="Segoe UI"/>
    </font>
    <font>
      <b/>
      <u/>
      <sz val="10"/>
      <color rgb="FF1E5A85"/>
      <name val="Segoe UI"/>
    </font>
    <font>
      <b/>
      <sz val="24"/>
      <color rgb="FF12354E"/>
      <name val="Segoe UI"/>
    </font>
    <font>
      <sz val="11"/>
      <color rgb="FF1B2733"/>
      <name val="Segoe UI"/>
    </font>
    <font>
      <b/>
      <u/>
      <sz val="11"/>
      <color rgb="FF1E5A85"/>
      <name val="Segoe UI"/>
    </font>
    <font>
      <b/>
      <sz val="12"/>
      <color rgb="FF1E5A85"/>
      <name val="Segoe UI"/>
    </font>
    <font>
      <b/>
      <sz val="12"/>
      <color rgb="FF12354E"/>
      <name val="Segoe UI"/>
    </font>
    <font>
      <i/>
      <sz val="9.5"/>
      <color rgb="FF6C6D70"/>
      <name val="Segoe UI"/>
    </font>
    <font>
      <i/>
      <sz val="10"/>
      <color rgb="FF6C6D70"/>
      <name val="Segoe UI"/>
    </font>
    <font>
      <sz val="10"/>
      <color rgb="FFB26A00"/>
      <name val="Segoe UI"/>
    </font>
    <font>
      <sz val="12"/>
      <color rgb="FF1B2733"/>
      <name val="Segoe UI"/>
    </font>
    <font>
      <b/>
      <sz val="26"/>
      <color rgb="FF1E5A85"/>
      <name val="Segoe UI"/>
    </font>
    <font>
      <b/>
      <sz val="16"/>
      <color rgb="FF1B2733"/>
      <name val="Segoe UI"/>
    </font>
    <font>
      <sz val="9.5"/>
      <color rgb="FF6C6D70"/>
      <name val="Segoe UI"/>
    </font>
    <font>
      <b/>
      <sz val="11"/>
      <color rgb="FF12354E"/>
      <name val="Segoe UI"/>
    </font>
    <font>
      <b/>
      <sz val="15"/>
      <color rgb="FF1B2733"/>
      <name val="Segoe UI"/>
    </font>
    <font>
      <sz val="10.5"/>
      <color rgb="FF1B2733"/>
      <name val="Segoe UI"/>
    </font>
    <font>
      <sz val="10.5"/>
      <color rgb="FF6C6D70"/>
      <name val="Segoe UI"/>
    </font>
    <font>
      <b/>
      <sz val="20"/>
      <color rgb="FF12354E"/>
      <name val="Segoe UI"/>
    </font>
    <font>
      <sz val="11"/>
      <color rgb="FF6C6D70"/>
      <name val="Segoe UI"/>
    </font>
    <font>
      <b/>
      <u/>
      <sz val="12"/>
      <color rgb="FF1E5A85"/>
      <name val="Segoe UI"/>
    </font>
  </fonts>
  <fills count="7">
    <fill>
      <patternFill patternType="none"/>
    </fill>
    <fill>
      <patternFill patternType="gray125"/>
    </fill>
    <fill>
      <patternFill patternType="solid">
        <fgColor rgb="FFF5F8FB"/>
      </patternFill>
    </fill>
    <fill>
      <patternFill patternType="solid">
        <fgColor rgb="FF1E5A85"/>
      </patternFill>
    </fill>
    <fill>
      <patternFill patternType="solid">
        <fgColor rgb="FFE4EDF5"/>
      </patternFill>
    </fill>
    <fill>
      <patternFill patternType="solid">
        <fgColor rgb="FFC9DEEF"/>
      </patternFill>
    </fill>
    <fill>
      <patternFill patternType="solid">
        <fgColor rgb="FFFFFFFF"/>
      </patternFill>
    </fill>
  </fills>
  <borders count="8">
    <border>
      <left/>
      <right/>
      <top/>
      <bottom/>
      <diagonal/>
    </border>
    <border>
      <left style="thin">
        <color rgb="FF1E5A85"/>
      </left>
      <right style="thin">
        <color rgb="FF1E5A85"/>
      </right>
      <top style="thin">
        <color rgb="FF1E5A85"/>
      </top>
      <bottom style="thin">
        <color rgb="FF1E5A85"/>
      </bottom>
      <diagonal/>
    </border>
    <border>
      <left/>
      <right/>
      <top/>
      <bottom style="thin">
        <color rgb="FF748BA0"/>
      </bottom>
      <diagonal/>
    </border>
    <border>
      <left style="thin">
        <color rgb="FFD6E1EA"/>
      </left>
      <right style="thin">
        <color rgb="FFD6E1EA"/>
      </right>
      <top style="thin">
        <color rgb="FFD6E1EA"/>
      </top>
      <bottom/>
      <diagonal/>
    </border>
    <border>
      <left style="thin">
        <color rgb="FFD6E1EA"/>
      </left>
      <right style="thin">
        <color rgb="FFD6E1EA"/>
      </right>
      <top/>
      <bottom/>
      <diagonal/>
    </border>
    <border>
      <left style="thin">
        <color rgb="FFD6E1EA"/>
      </left>
      <right style="thin">
        <color rgb="FFD6E1EA"/>
      </right>
      <top/>
      <bottom style="thin">
        <color rgb="FFD6E1EA"/>
      </bottom>
      <diagonal/>
    </border>
    <border>
      <left style="medium">
        <color rgb="FFB26A00"/>
      </left>
      <right/>
      <top/>
      <bottom/>
      <diagonal/>
    </border>
    <border>
      <left/>
      <right/>
      <top/>
      <bottom style="thin">
        <color rgb="FFD6E1EA"/>
      </bottom>
      <diagonal/>
    </border>
  </borders>
  <cellStyleXfs count="1">
    <xf numFmtId="0" fontId="0" fillId="0" borderId="0"/>
  </cellStyleXfs>
  <cellXfs count="41">
    <xf numFmtId="0" fontId="0" fillId="0" borderId="0" xfId="0"/>
    <xf numFmtId="0" fontId="0" fillId="2" borderId="0" xfId="0" applyFill="1"/>
    <xf numFmtId="0" fontId="8" fillId="2" borderId="0" xfId="0" applyFont="1" applyFill="1" applyAlignment="1">
      <alignment horizontal="left" vertical="center" wrapText="1"/>
    </xf>
    <xf numFmtId="0" fontId="11" fillId="5" borderId="1" xfId="0" applyFont="1" applyFill="1" applyBorder="1" applyAlignment="1" applyProtection="1">
      <alignment horizontal="right" vertical="center"/>
      <protection locked="0"/>
    </xf>
    <xf numFmtId="1" fontId="11" fillId="5" borderId="1" xfId="0" applyNumberFormat="1" applyFont="1" applyFill="1" applyBorder="1" applyAlignment="1" applyProtection="1">
      <alignment horizontal="right" vertical="center"/>
      <protection locked="0"/>
    </xf>
    <xf numFmtId="0" fontId="4" fillId="6" borderId="3" xfId="0" applyFont="1" applyFill="1" applyBorder="1" applyAlignment="1">
      <alignment horizontal="left" vertical="top" wrapText="1"/>
    </xf>
    <xf numFmtId="0" fontId="17" fillId="6" borderId="4" xfId="0" applyFont="1" applyFill="1" applyBorder="1" applyAlignment="1">
      <alignment horizontal="left" vertical="center" shrinkToFit="1"/>
    </xf>
    <xf numFmtId="0" fontId="18" fillId="6" borderId="5" xfId="0" applyFont="1" applyFill="1" applyBorder="1" applyAlignment="1">
      <alignment horizontal="left" vertical="top" wrapText="1"/>
    </xf>
    <xf numFmtId="0" fontId="20" fillId="6" borderId="5" xfId="0" applyFont="1" applyFill="1" applyBorder="1" applyAlignment="1">
      <alignment horizontal="left" vertical="center" shrinkToFit="1"/>
    </xf>
    <xf numFmtId="0" fontId="5" fillId="3" borderId="1" xfId="0" applyFont="1" applyFill="1" applyBorder="1" applyAlignment="1">
      <alignment horizontal="center" vertical="center" wrapText="1"/>
    </xf>
    <xf numFmtId="1" fontId="1" fillId="0" borderId="0" xfId="0" applyNumberFormat="1" applyFont="1" applyAlignment="1">
      <alignment horizontal="center" vertical="center"/>
    </xf>
    <xf numFmtId="164" fontId="1" fillId="0" borderId="0" xfId="0" applyNumberFormat="1" applyFont="1" applyAlignment="1">
      <alignment horizontal="right" vertical="center"/>
    </xf>
    <xf numFmtId="0" fontId="1" fillId="0" borderId="0" xfId="0" applyFont="1" applyAlignment="1">
      <alignment horizontal="right" vertical="center"/>
    </xf>
    <xf numFmtId="0" fontId="8" fillId="6" borderId="7" xfId="0" applyFont="1" applyFill="1" applyBorder="1" applyAlignment="1">
      <alignment horizontal="left" vertical="top" wrapText="1"/>
    </xf>
    <xf numFmtId="0" fontId="24" fillId="6" borderId="7" xfId="0" applyFont="1" applyFill="1" applyBorder="1" applyAlignment="1">
      <alignment horizontal="left" vertical="top" wrapText="1"/>
    </xf>
    <xf numFmtId="0" fontId="8" fillId="6" borderId="7" xfId="0" applyFont="1" applyFill="1" applyBorder="1" applyAlignment="1">
      <alignment horizontal="left" vertical="center" wrapText="1"/>
    </xf>
    <xf numFmtId="0" fontId="24" fillId="6" borderId="7" xfId="0" applyFont="1" applyFill="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xf numFmtId="0" fontId="12" fillId="2" borderId="0" xfId="0" applyFont="1" applyFill="1" applyAlignment="1">
      <alignment horizontal="left" vertical="center" wrapText="1"/>
    </xf>
    <xf numFmtId="0" fontId="0" fillId="0" borderId="0" xfId="0"/>
    <xf numFmtId="0" fontId="4" fillId="6" borderId="6" xfId="0" applyFont="1" applyFill="1" applyBorder="1" applyAlignment="1">
      <alignment horizontal="left" vertical="top" wrapText="1"/>
    </xf>
    <xf numFmtId="0" fontId="14" fillId="2" borderId="0" xfId="0" applyFont="1" applyFill="1" applyAlignment="1">
      <alignment horizontal="left" vertical="center" wrapText="1"/>
    </xf>
    <xf numFmtId="0" fontId="15" fillId="2" borderId="0" xfId="0" applyFont="1" applyFill="1" applyAlignment="1">
      <alignment horizontal="left" wrapText="1"/>
    </xf>
    <xf numFmtId="0" fontId="13" fillId="2" borderId="0" xfId="0" applyFont="1" applyFill="1" applyAlignment="1">
      <alignment horizontal="left" vertical="center" wrapText="1"/>
    </xf>
    <xf numFmtId="0" fontId="21" fillId="6" borderId="0" xfId="0" applyFont="1" applyFill="1" applyAlignment="1">
      <alignment horizontal="left" vertical="top" wrapText="1"/>
    </xf>
    <xf numFmtId="0" fontId="8" fillId="2" borderId="0" xfId="0" applyFont="1" applyFill="1" applyAlignment="1">
      <alignment horizontal="left" vertical="top" wrapText="1"/>
    </xf>
    <xf numFmtId="0" fontId="4" fillId="6" borderId="0" xfId="0" applyFont="1" applyFill="1" applyAlignment="1">
      <alignment horizontal="left" vertical="top" wrapText="1"/>
    </xf>
    <xf numFmtId="0" fontId="22" fillId="6" borderId="0" xfId="0" applyFont="1" applyFill="1" applyAlignment="1">
      <alignment horizontal="left" vertical="top" wrapText="1"/>
    </xf>
    <xf numFmtId="0" fontId="9" fillId="2" borderId="0" xfId="0" applyFont="1" applyFill="1" applyAlignment="1">
      <alignment horizontal="left" vertical="center" wrapText="1"/>
    </xf>
    <xf numFmtId="0" fontId="10" fillId="4" borderId="2" xfId="0" applyFont="1" applyFill="1" applyBorder="1" applyAlignment="1">
      <alignment horizontal="left" vertical="center" wrapText="1"/>
    </xf>
    <xf numFmtId="0" fontId="8" fillId="2" borderId="0" xfId="0" applyFont="1" applyFill="1" applyAlignment="1">
      <alignment horizontal="left" vertical="center" wrapText="1"/>
    </xf>
    <xf numFmtId="0" fontId="19" fillId="6" borderId="0" xfId="0" applyFont="1" applyFill="1" applyAlignment="1">
      <alignment horizontal="left" vertical="center" wrapText="1"/>
    </xf>
    <xf numFmtId="0" fontId="7" fillId="2" borderId="0" xfId="0" applyFont="1" applyFill="1" applyAlignment="1">
      <alignment horizontal="left" vertical="center" wrapText="1"/>
    </xf>
    <xf numFmtId="0" fontId="16" fillId="2" borderId="0" xfId="0" applyFont="1" applyFill="1" applyAlignment="1">
      <alignment horizontal="left"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25" fillId="6" borderId="0" xfId="0" applyFont="1" applyFill="1" applyAlignment="1">
      <alignment horizontal="left" vertical="center" wrapText="1"/>
    </xf>
    <xf numFmtId="0" fontId="23" fillId="2" borderId="0" xfId="0" applyFont="1" applyFill="1" applyAlignment="1">
      <alignment horizontal="left" vertical="center" wrapText="1"/>
    </xf>
    <xf numFmtId="0" fontId="8" fillId="6" borderId="0" xfId="0" applyFont="1" applyFill="1" applyAlignment="1">
      <alignment horizontal="left" vertical="top" wrapText="1"/>
    </xf>
  </cellXfs>
  <cellStyles count="1">
    <cellStyle name="Normal" xfId="0" builtinId="0"/>
  </cellStyles>
  <dxfs count="2">
    <dxf>
      <border>
        <bottom style="thin">
          <color rgb="FFD6E1EA"/>
        </bottom>
      </border>
    </dxf>
    <dxf>
      <fill>
        <patternFill patternType="solid">
          <fgColor rgb="FFFBFDFE"/>
        </patternFill>
      </fill>
      <border>
        <bottom style="thin">
          <color rgb="FFD6E1EA"/>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Chance of being alive at each age</a:t>
            </a:r>
          </a:p>
        </c:rich>
      </c:tx>
      <c:overlay val="0"/>
    </c:title>
    <c:autoTitleDeleted val="0"/>
    <c:plotArea>
      <c:layout/>
      <c:scatterChart>
        <c:scatterStyle val="lineMarker"/>
        <c:varyColors val="1"/>
        <c:ser>
          <c:idx val="0"/>
          <c:order val="0"/>
          <c:tx>
            <c:v>Chance of being alive at each age</c:v>
          </c:tx>
          <c:spPr>
            <a:ln w="28575">
              <a:solidFill>
                <a:srgbClr val="1E5A85"/>
              </a:solidFill>
              <a:prstDash val="solid"/>
            </a:ln>
          </c:spPr>
          <c:marker>
            <c:symbol val="none"/>
          </c:marker>
          <c:xVal>
            <c:numRef>
              <c:f>_Engine!ch_age</c:f>
              <c:numCache>
                <c:formatCode>General</c:formatCode>
                <c:ptCount val="41"/>
                <c:pt idx="0">
                  <c:v>65</c:v>
                </c:pt>
                <c:pt idx="1">
                  <c:v>66</c:v>
                </c:pt>
                <c:pt idx="2">
                  <c:v>67</c:v>
                </c:pt>
                <c:pt idx="3">
                  <c:v>68</c:v>
                </c:pt>
                <c:pt idx="4">
                  <c:v>69</c:v>
                </c:pt>
                <c:pt idx="5">
                  <c:v>70</c:v>
                </c:pt>
                <c:pt idx="6">
                  <c:v>71</c:v>
                </c:pt>
                <c:pt idx="7">
                  <c:v>72</c:v>
                </c:pt>
                <c:pt idx="8">
                  <c:v>73</c:v>
                </c:pt>
                <c:pt idx="9">
                  <c:v>74</c:v>
                </c:pt>
                <c:pt idx="10">
                  <c:v>75</c:v>
                </c:pt>
                <c:pt idx="11">
                  <c:v>76</c:v>
                </c:pt>
                <c:pt idx="12">
                  <c:v>77</c:v>
                </c:pt>
                <c:pt idx="13">
                  <c:v>78</c:v>
                </c:pt>
                <c:pt idx="14">
                  <c:v>79</c:v>
                </c:pt>
                <c:pt idx="15">
                  <c:v>80</c:v>
                </c:pt>
                <c:pt idx="16">
                  <c:v>81</c:v>
                </c:pt>
                <c:pt idx="17">
                  <c:v>82</c:v>
                </c:pt>
                <c:pt idx="18">
                  <c:v>83</c:v>
                </c:pt>
                <c:pt idx="19">
                  <c:v>84</c:v>
                </c:pt>
                <c:pt idx="20">
                  <c:v>85</c:v>
                </c:pt>
                <c:pt idx="21">
                  <c:v>86</c:v>
                </c:pt>
                <c:pt idx="22">
                  <c:v>87</c:v>
                </c:pt>
                <c:pt idx="23">
                  <c:v>88</c:v>
                </c:pt>
                <c:pt idx="24">
                  <c:v>89</c:v>
                </c:pt>
                <c:pt idx="25">
                  <c:v>90</c:v>
                </c:pt>
                <c:pt idx="26">
                  <c:v>91</c:v>
                </c:pt>
                <c:pt idx="27">
                  <c:v>92</c:v>
                </c:pt>
                <c:pt idx="28">
                  <c:v>93</c:v>
                </c:pt>
                <c:pt idx="29">
                  <c:v>94</c:v>
                </c:pt>
                <c:pt idx="30">
                  <c:v>95</c:v>
                </c:pt>
                <c:pt idx="31">
                  <c:v>96</c:v>
                </c:pt>
                <c:pt idx="32">
                  <c:v>97</c:v>
                </c:pt>
                <c:pt idx="33">
                  <c:v>98</c:v>
                </c:pt>
                <c:pt idx="34">
                  <c:v>99</c:v>
                </c:pt>
                <c:pt idx="35">
                  <c:v>100</c:v>
                </c:pt>
                <c:pt idx="36">
                  <c:v>101</c:v>
                </c:pt>
                <c:pt idx="37">
                  <c:v>102</c:v>
                </c:pt>
                <c:pt idx="38">
                  <c:v>103</c:v>
                </c:pt>
                <c:pt idx="39">
                  <c:v>104</c:v>
                </c:pt>
                <c:pt idx="40">
                  <c:v>105</c:v>
                </c:pt>
              </c:numCache>
            </c:numRef>
          </c:xVal>
          <c:yVal>
            <c:numRef>
              <c:f>_Engine!ch_chance</c:f>
              <c:numCache>
                <c:formatCode>General</c:formatCode>
                <c:ptCount val="41"/>
                <c:pt idx="0">
                  <c:v>1</c:v>
                </c:pt>
                <c:pt idx="1">
                  <c:v>0.98400303458379113</c:v>
                </c:pt>
                <c:pt idx="2">
                  <c:v>0.96733898393763407</c:v>
                </c:pt>
                <c:pt idx="3">
                  <c:v>0.95007324857426878</c:v>
                </c:pt>
                <c:pt idx="4">
                  <c:v>0.93219274839114741</c:v>
                </c:pt>
                <c:pt idx="5">
                  <c:v>0.91364516297807774</c:v>
                </c:pt>
                <c:pt idx="6">
                  <c:v>0.89432585151467592</c:v>
                </c:pt>
                <c:pt idx="7">
                  <c:v>0.87418249359074973</c:v>
                </c:pt>
                <c:pt idx="8">
                  <c:v>0.85316276879610731</c:v>
                </c:pt>
                <c:pt idx="9">
                  <c:v>0.83118819651546072</c:v>
                </c:pt>
                <c:pt idx="10">
                  <c:v>0.80820645633861765</c:v>
                </c:pt>
                <c:pt idx="11">
                  <c:v>0.78407366713755033</c:v>
                </c:pt>
                <c:pt idx="12">
                  <c:v>0.75867210798932661</c:v>
                </c:pt>
                <c:pt idx="13">
                  <c:v>0.73177941715063044</c:v>
                </c:pt>
                <c:pt idx="14">
                  <c:v>0.7032255532883378</c:v>
                </c:pt>
                <c:pt idx="15">
                  <c:v>0.67301051640244858</c:v>
                </c:pt>
                <c:pt idx="16">
                  <c:v>0.64125202741589493</c:v>
                </c:pt>
                <c:pt idx="17">
                  <c:v>0.60806780725160881</c:v>
                </c:pt>
                <c:pt idx="18">
                  <c:v>0.57349709621723433</c:v>
                </c:pt>
                <c:pt idx="19">
                  <c:v>0.53751373410767544</c:v>
                </c:pt>
                <c:pt idx="20">
                  <c:v>0.50003924030764402</c:v>
                </c:pt>
                <c:pt idx="21">
                  <c:v>0.46098205409930415</c:v>
                </c:pt>
                <c:pt idx="22">
                  <c:v>0.42079997907183592</c:v>
                </c:pt>
                <c:pt idx="23">
                  <c:v>0.37992465860932351</c:v>
                </c:pt>
                <c:pt idx="24">
                  <c:v>0.33884005650604299</c:v>
                </c:pt>
                <c:pt idx="25">
                  <c:v>0.29808245696646263</c:v>
                </c:pt>
                <c:pt idx="26">
                  <c:v>0.25833202532307853</c:v>
                </c:pt>
                <c:pt idx="27">
                  <c:v>0.22033432742112699</c:v>
                </c:pt>
                <c:pt idx="28">
                  <c:v>0.18474336838800817</c:v>
                </c:pt>
                <c:pt idx="29">
                  <c:v>0.15205619212054622</c:v>
                </c:pt>
                <c:pt idx="30">
                  <c:v>0.12261288128498928</c:v>
                </c:pt>
                <c:pt idx="31">
                  <c:v>9.6661957829749387E-2</c:v>
                </c:pt>
                <c:pt idx="32">
                  <c:v>7.4386543190498616E-2</c:v>
                </c:pt>
                <c:pt idx="33">
                  <c:v>5.585203787997698E-2</c:v>
                </c:pt>
                <c:pt idx="34">
                  <c:v>4.0914560770156441E-2</c:v>
                </c:pt>
                <c:pt idx="35">
                  <c:v>2.9247109297336892E-2</c:v>
                </c:pt>
                <c:pt idx="36">
                  <c:v>2.03918798723382E-2</c:v>
                </c:pt>
                <c:pt idx="37">
                  <c:v>1.3864908700884216E-2</c:v>
                </c:pt>
                <c:pt idx="38">
                  <c:v>9.1953120912467955E-3</c:v>
                </c:pt>
                <c:pt idx="39">
                  <c:v>5.9514466593418094E-3</c:v>
                </c:pt>
                <c:pt idx="40">
                  <c:v>3.7539894312771413E-3</c:v>
                </c:pt>
              </c:numCache>
            </c:numRef>
          </c:yVal>
          <c:smooth val="0"/>
          <c:extLst>
            <c:ext xmlns:c16="http://schemas.microsoft.com/office/drawing/2014/chart" uri="{C3380CC4-5D6E-409C-BE32-E72D297353CC}">
              <c16:uniqueId val="{00000000-A126-485B-99B0-49419CB24170}"/>
            </c:ext>
          </c:extLst>
        </c:ser>
        <c:ser>
          <c:idx val="1"/>
          <c:order val="1"/>
          <c:tx>
            <c:v>The average age</c:v>
          </c:tx>
          <c:spPr>
            <a:ln w="25400">
              <a:solidFill>
                <a:srgbClr val="A65F00"/>
              </a:solidFill>
              <a:prstDash val="dash"/>
            </a:ln>
          </c:spPr>
          <c:marker>
            <c:symbol val="none"/>
          </c:marker>
          <c:xVal>
            <c:numRef>
              <c:f>_Engine!ch_avg_x</c:f>
              <c:numCache>
                <c:formatCode>General</c:formatCode>
                <c:ptCount val="2"/>
                <c:pt idx="0">
                  <c:v>84.210000000000008</c:v>
                </c:pt>
                <c:pt idx="1">
                  <c:v>84.210000000000008</c:v>
                </c:pt>
              </c:numCache>
            </c:numRef>
          </c:xVal>
          <c:yVal>
            <c:numRef>
              <c:f>_Engine!ch_avg_y</c:f>
              <c:numCache>
                <c:formatCode>General</c:formatCode>
                <c:ptCount val="2"/>
                <c:pt idx="0">
                  <c:v>0</c:v>
                </c:pt>
                <c:pt idx="1">
                  <c:v>1</c:v>
                </c:pt>
              </c:numCache>
            </c:numRef>
          </c:yVal>
          <c:smooth val="0"/>
          <c:extLst>
            <c:ext xmlns:c16="http://schemas.microsoft.com/office/drawing/2014/chart" uri="{C3380CC4-5D6E-409C-BE32-E72D297353CC}">
              <c16:uniqueId val="{00000001-A126-485B-99B0-49419CB24170}"/>
            </c:ext>
          </c:extLst>
        </c:ser>
        <c:dLbls>
          <c:showLegendKey val="0"/>
          <c:showVal val="0"/>
          <c:showCatName val="0"/>
          <c:showSerName val="0"/>
          <c:showPercent val="0"/>
          <c:showBubbleSize val="0"/>
        </c:dLbls>
        <c:axId val="10"/>
        <c:axId val="20"/>
      </c:scatterChart>
      <c:valAx>
        <c:axId val="10"/>
        <c:scaling>
          <c:orientation val="minMax"/>
          <c:max val="105"/>
          <c:min val="15"/>
        </c:scaling>
        <c:delete val="0"/>
        <c:axPos val="b"/>
        <c:title>
          <c:tx>
            <c:rich>
              <a:bodyPr/>
              <a:lstStyle/>
              <a:p>
                <a:pPr>
                  <a:defRPr/>
                </a:pPr>
                <a:r>
                  <a:rPr lang="en-US"/>
                  <a:t>Age</a:t>
                </a:r>
              </a:p>
            </c:rich>
          </c:tx>
          <c:overlay val="0"/>
        </c:title>
        <c:numFmt formatCode="0" sourceLinked="0"/>
        <c:majorTickMark val="none"/>
        <c:minorTickMark val="none"/>
        <c:tickLblPos val="nextTo"/>
        <c:crossAx val="20"/>
        <c:crosses val="autoZero"/>
        <c:crossBetween val="midCat"/>
        <c:majorUnit val="15"/>
      </c:valAx>
      <c:valAx>
        <c:axId val="20"/>
        <c:scaling>
          <c:orientation val="minMax"/>
          <c:max val="1"/>
          <c:min val="0"/>
        </c:scaling>
        <c:delete val="0"/>
        <c:axPos val="l"/>
        <c:majorGridlines>
          <c:spPr>
            <a:ln w="9525">
              <a:solidFill>
                <a:srgbClr val="E3E9EF"/>
              </a:solidFill>
              <a:prstDash val="solid"/>
            </a:ln>
          </c:spPr>
        </c:majorGridlines>
        <c:title>
          <c:tx>
            <c:rich>
              <a:bodyPr/>
              <a:lstStyle/>
              <a:p>
                <a:pPr>
                  <a:defRPr/>
                </a:pPr>
                <a:r>
                  <a:rPr lang="en-US"/>
                  <a:t>Chance of being alive</a:t>
                </a:r>
              </a:p>
            </c:rich>
          </c:tx>
          <c:overlay val="0"/>
        </c:title>
        <c:numFmt formatCode="0%" sourceLinked="0"/>
        <c:majorTickMark val="none"/>
        <c:minorTickMark val="none"/>
        <c:tickLblPos val="nextTo"/>
        <c:crossAx val="10"/>
        <c:crosses val="autoZero"/>
        <c:crossBetween val="midCat"/>
        <c:majorUnit val="0.25"/>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41</xdr:row>
      <xdr:rowOff>0</xdr:rowOff>
    </xdr:from>
    <xdr:ext cx="6120000" cy="30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needtheseapps.com/apps/financial/life-expectancy-calculator/" TargetMode="External"/><Relationship Id="rId1" Type="http://schemas.openxmlformats.org/officeDocument/2006/relationships/hyperlink" Target="https://needtheseapps.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needtheseapps.com/apps/financial/life-expectancy-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0"/>
  <sheetViews>
    <sheetView showGridLines="0" tabSelected="1" workbookViewId="0">
      <pane ySplit="6" topLeftCell="A7" activePane="bottomLeft" state="frozen"/>
      <selection pane="bottomLeft"/>
    </sheetView>
  </sheetViews>
  <sheetFormatPr defaultRowHeight="15" x14ac:dyDescent="0.25"/>
  <cols>
    <col min="1" max="1" width="2.140625" customWidth="1"/>
    <col min="2" max="2" width="34" customWidth="1"/>
    <col min="3" max="3" width="25" customWidth="1"/>
    <col min="4" max="4" width="1.5703125" customWidth="1"/>
    <col min="5" max="5" width="22" customWidth="1"/>
    <col min="6" max="6" width="1.5703125" customWidth="1"/>
    <col min="7" max="7" width="22" customWidth="1"/>
    <col min="8" max="8" width="2.140625" customWidth="1"/>
  </cols>
  <sheetData>
    <row r="1" spans="1:8" x14ac:dyDescent="0.25">
      <c r="A1" s="1"/>
      <c r="B1" s="1"/>
      <c r="C1" s="1"/>
      <c r="D1" s="1"/>
      <c r="E1" s="1"/>
      <c r="F1" s="1"/>
      <c r="G1" s="1"/>
      <c r="H1" s="1"/>
    </row>
    <row r="2" spans="1:8" ht="18" customHeight="1" x14ac:dyDescent="0.25">
      <c r="A2" s="1"/>
      <c r="B2" s="35" t="s">
        <v>0</v>
      </c>
      <c r="C2" s="20"/>
      <c r="D2" s="20"/>
      <c r="E2" s="1"/>
      <c r="F2" s="1"/>
      <c r="G2" s="1"/>
      <c r="H2" s="1"/>
    </row>
    <row r="3" spans="1:8" ht="33.950000000000003" customHeight="1" x14ac:dyDescent="0.25">
      <c r="A3" s="1"/>
      <c r="B3" s="33" t="s">
        <v>1</v>
      </c>
      <c r="C3" s="20"/>
      <c r="D3" s="20"/>
      <c r="E3" s="20"/>
      <c r="F3" s="20"/>
      <c r="G3" s="20"/>
      <c r="H3" s="1"/>
    </row>
    <row r="4" spans="1:8" ht="36" customHeight="1" x14ac:dyDescent="0.25">
      <c r="A4" s="1"/>
      <c r="B4" s="31" t="s">
        <v>2</v>
      </c>
      <c r="C4" s="20"/>
      <c r="D4" s="20"/>
      <c r="E4" s="20"/>
      <c r="F4" s="20"/>
      <c r="G4" s="20"/>
      <c r="H4" s="1"/>
    </row>
    <row r="5" spans="1:8" ht="20.100000000000001" customHeight="1" x14ac:dyDescent="0.25">
      <c r="A5" s="1"/>
      <c r="B5" s="29" t="s">
        <v>3</v>
      </c>
      <c r="C5" s="20"/>
      <c r="D5" s="20"/>
      <c r="E5" s="20"/>
      <c r="F5" s="20"/>
      <c r="G5" s="20"/>
      <c r="H5" s="1"/>
    </row>
    <row r="6" spans="1:8" x14ac:dyDescent="0.25">
      <c r="A6" s="1"/>
      <c r="B6" s="1"/>
      <c r="C6" s="1"/>
      <c r="D6" s="1"/>
      <c r="E6" s="1"/>
      <c r="F6" s="1"/>
      <c r="G6" s="1"/>
      <c r="H6" s="1"/>
    </row>
    <row r="7" spans="1:8" ht="26.1" customHeight="1" x14ac:dyDescent="0.25">
      <c r="A7" s="1"/>
      <c r="B7" s="30" t="s">
        <v>4</v>
      </c>
      <c r="C7" s="20"/>
      <c r="D7" s="20"/>
      <c r="E7" s="20"/>
      <c r="F7" s="20"/>
      <c r="G7" s="20"/>
      <c r="H7" s="1"/>
    </row>
    <row r="8" spans="1:8" ht="44.1" customHeight="1" x14ac:dyDescent="0.25">
      <c r="A8" s="1"/>
      <c r="B8" s="2" t="s">
        <v>5</v>
      </c>
      <c r="C8" s="3" t="s">
        <v>6</v>
      </c>
      <c r="D8" s="1"/>
      <c r="E8" s="19" t="s">
        <v>7</v>
      </c>
      <c r="F8" s="20"/>
      <c r="G8" s="20"/>
      <c r="H8" s="1"/>
    </row>
    <row r="9" spans="1:8" ht="30" customHeight="1" x14ac:dyDescent="0.25">
      <c r="A9" s="1"/>
      <c r="B9" s="2" t="s">
        <v>8</v>
      </c>
      <c r="C9" s="4">
        <v>65</v>
      </c>
      <c r="D9" s="1"/>
      <c r="E9" s="19" t="s">
        <v>9</v>
      </c>
      <c r="F9" s="20"/>
      <c r="G9" s="20"/>
      <c r="H9" s="1"/>
    </row>
    <row r="10" spans="1:8" ht="30" customHeight="1" x14ac:dyDescent="0.25">
      <c r="A10" s="1"/>
      <c r="B10" s="2" t="s">
        <v>10</v>
      </c>
      <c r="C10" s="3" t="s">
        <v>11</v>
      </c>
      <c r="D10" s="1"/>
      <c r="E10" s="19" t="s">
        <v>12</v>
      </c>
      <c r="F10" s="20"/>
      <c r="G10" s="20"/>
      <c r="H10" s="1"/>
    </row>
    <row r="11" spans="1:8" ht="21" customHeight="1" x14ac:dyDescent="0.25">
      <c r="A11" s="1"/>
      <c r="B11" s="24" t="str">
        <f>IF(_Engine!$B$47=1,"Uses the official tables for people born in "&amp;_Engine!$B$48&amp;". For a later year, use the website.","")</f>
        <v>Uses the official tables for people born in 1961. For a later year, use the website.</v>
      </c>
      <c r="C11" s="20"/>
      <c r="D11" s="20"/>
      <c r="E11" s="20"/>
      <c r="F11" s="20"/>
      <c r="G11" s="20"/>
      <c r="H11" s="1"/>
    </row>
    <row r="12" spans="1:8" x14ac:dyDescent="0.25">
      <c r="A12" s="1"/>
      <c r="B12" s="1"/>
      <c r="C12" s="1"/>
      <c r="D12" s="1"/>
      <c r="E12" s="1"/>
      <c r="F12" s="1"/>
      <c r="G12" s="1"/>
      <c r="H12" s="1"/>
    </row>
    <row r="13" spans="1:8" ht="21" customHeight="1" x14ac:dyDescent="0.25">
      <c r="A13" s="1"/>
      <c r="B13" s="24" t="str">
        <f>"Edit the three blue cells. Everything else calculates automatically."</f>
        <v>Edit the three blue cells. Everything else calculates automatically.</v>
      </c>
      <c r="C13" s="20"/>
      <c r="D13" s="20"/>
      <c r="E13" s="20"/>
      <c r="F13" s="20"/>
      <c r="G13" s="20"/>
      <c r="H13" s="1"/>
    </row>
    <row r="14" spans="1:8" ht="30" customHeight="1" x14ac:dyDescent="0.25">
      <c r="A14" s="1"/>
      <c r="B14" s="22" t="str">
        <f>IF(NOT(ISNUMBER(Calculator!$C$9)),"We don't have a table for this year of birth yet.",IF(Calculator!$C$9&lt;&gt;INT(Calculator!$C$9),"Hi, your age needs to be a whole number, like 65.",IF(Calculator!$C$9&lt;18,"Hi, your age needs to be 18 or more. This calculator is made for adults.",IF(Calculator!$C$9&gt;100,"Hi, your age needs to be 100 or less.",IF(_Engine!$B$47=0,"We don't have a table for this year of birth yet.","")))))</f>
        <v/>
      </c>
      <c r="C14" s="20"/>
      <c r="D14" s="20"/>
      <c r="E14" s="20"/>
      <c r="F14" s="20"/>
      <c r="G14" s="20"/>
      <c r="H14" s="1"/>
    </row>
    <row r="15" spans="1:8" x14ac:dyDescent="0.25">
      <c r="A15" s="1"/>
      <c r="B15" s="1"/>
      <c r="C15" s="1"/>
      <c r="D15" s="1"/>
      <c r="E15" s="1"/>
      <c r="F15" s="1"/>
      <c r="G15" s="1"/>
      <c r="H15" s="1"/>
    </row>
    <row r="16" spans="1:8" ht="26.1" customHeight="1" x14ac:dyDescent="0.25">
      <c r="A16" s="1"/>
      <c r="B16" s="30" t="s">
        <v>13</v>
      </c>
      <c r="C16" s="20"/>
      <c r="D16" s="20"/>
      <c r="E16" s="20"/>
      <c r="F16" s="20"/>
      <c r="G16" s="20"/>
      <c r="H16" s="1"/>
    </row>
    <row r="17" spans="1:8" ht="26.1" customHeight="1" x14ac:dyDescent="0.3">
      <c r="A17" s="1"/>
      <c r="B17" s="23" t="str">
        <f>_Engine!$B$36</f>
        <v>Men aged 65 in the United States live, on average, to about</v>
      </c>
      <c r="C17" s="20"/>
      <c r="D17" s="20"/>
      <c r="E17" s="20"/>
      <c r="F17" s="20"/>
      <c r="G17" s="20"/>
      <c r="H17" s="1"/>
    </row>
    <row r="18" spans="1:8" ht="39.950000000000003" customHeight="1" x14ac:dyDescent="0.25">
      <c r="A18" s="1"/>
      <c r="B18" s="34" t="str">
        <f>_Engine!$B$35</f>
        <v>age 84</v>
      </c>
      <c r="C18" s="20"/>
      <c r="D18" s="20"/>
      <c r="E18" s="20"/>
      <c r="F18" s="20"/>
      <c r="G18" s="20"/>
      <c r="H18" s="1"/>
    </row>
    <row r="19" spans="1:8" ht="24" customHeight="1" x14ac:dyDescent="0.25">
      <c r="A19" s="1"/>
      <c r="B19" s="26" t="str">
        <f>_Engine!$B$34</f>
        <v>That is about 19 more years. Half of them reach 85. The chance of reaching 90: 30%.</v>
      </c>
      <c r="C19" s="20"/>
      <c r="D19" s="20"/>
      <c r="E19" s="20"/>
      <c r="F19" s="20"/>
      <c r="G19" s="20"/>
      <c r="H19" s="1"/>
    </row>
    <row r="20" spans="1:8" x14ac:dyDescent="0.25">
      <c r="A20" s="1"/>
      <c r="B20" s="1"/>
      <c r="C20" s="1"/>
      <c r="D20" s="1"/>
      <c r="E20" s="1"/>
      <c r="F20" s="1"/>
      <c r="G20" s="1"/>
      <c r="H20" s="1"/>
    </row>
    <row r="21" spans="1:8" ht="21.95" customHeight="1" x14ac:dyDescent="0.25">
      <c r="A21" s="1"/>
      <c r="B21" s="5" t="s">
        <v>14</v>
      </c>
      <c r="C21" s="5" t="s">
        <v>15</v>
      </c>
      <c r="D21" s="1"/>
      <c r="E21" s="5" t="s">
        <v>16</v>
      </c>
      <c r="F21" s="1"/>
      <c r="G21" s="1"/>
      <c r="H21" s="1"/>
    </row>
    <row r="22" spans="1:8" ht="27.95" customHeight="1" x14ac:dyDescent="0.25">
      <c r="A22" s="1"/>
      <c r="B22" s="6" t="str">
        <f>IF(_Engine!$B$20="","","age "&amp;_Engine!$B$20)</f>
        <v>age 85</v>
      </c>
      <c r="C22" s="6" t="str">
        <f>IF(_Engine!$B$21="","","age "&amp;_Engine!$B$21)</f>
        <v>age 91</v>
      </c>
      <c r="D22" s="1"/>
      <c r="E22" s="6" t="str">
        <f>IF(_Engine!$B$22="","","age "&amp;_Engine!$B$22)</f>
        <v>age 96</v>
      </c>
      <c r="F22" s="1"/>
      <c r="G22" s="1"/>
      <c r="H22" s="1"/>
    </row>
    <row r="23" spans="1:8" ht="21.95" customHeight="1" x14ac:dyDescent="0.25">
      <c r="A23" s="1"/>
      <c r="B23" s="7" t="s">
        <v>17</v>
      </c>
      <c r="C23" s="7" t="s">
        <v>18</v>
      </c>
      <c r="D23" s="1"/>
      <c r="E23" s="7" t="s">
        <v>19</v>
      </c>
      <c r="F23" s="1"/>
      <c r="G23" s="1"/>
      <c r="H23" s="1"/>
    </row>
    <row r="24" spans="1:8" x14ac:dyDescent="0.25">
      <c r="A24" s="1"/>
      <c r="B24" s="1"/>
      <c r="C24" s="1"/>
      <c r="D24" s="1"/>
      <c r="E24" s="1"/>
      <c r="F24" s="1"/>
      <c r="G24" s="1"/>
      <c r="H24" s="1"/>
    </row>
    <row r="25" spans="1:8" ht="26.1" customHeight="1" x14ac:dyDescent="0.25">
      <c r="A25" s="1"/>
      <c r="B25" s="30" t="s">
        <v>20</v>
      </c>
      <c r="C25" s="20"/>
      <c r="D25" s="20"/>
      <c r="E25" s="20"/>
      <c r="F25" s="20"/>
      <c r="G25" s="20"/>
      <c r="H25" s="1"/>
    </row>
    <row r="26" spans="1:8" ht="21.95" customHeight="1" x14ac:dyDescent="0.25">
      <c r="A26" s="1"/>
      <c r="B26" s="32" t="s">
        <v>21</v>
      </c>
      <c r="C26" s="20"/>
      <c r="D26" s="20"/>
      <c r="E26" s="20"/>
      <c r="F26" s="20"/>
      <c r="G26" s="20"/>
      <c r="H26" s="1"/>
    </row>
    <row r="27" spans="1:8" ht="21" customHeight="1" x14ac:dyDescent="0.25">
      <c r="A27" s="1"/>
      <c r="B27" s="5" t="s">
        <v>22</v>
      </c>
      <c r="C27" s="5" t="s">
        <v>23</v>
      </c>
      <c r="D27" s="1"/>
      <c r="E27" s="5" t="s">
        <v>24</v>
      </c>
      <c r="F27" s="1"/>
      <c r="G27" s="5" t="s">
        <v>25</v>
      </c>
      <c r="H27" s="1"/>
    </row>
    <row r="28" spans="1:8" ht="27.95" customHeight="1" x14ac:dyDescent="0.25">
      <c r="A28" s="1"/>
      <c r="B28" s="8" t="str">
        <f>_Engine!$B$30</f>
        <v>50%</v>
      </c>
      <c r="C28" s="8" t="str">
        <f>_Engine!$B$31</f>
        <v>30%</v>
      </c>
      <c r="D28" s="1"/>
      <c r="E28" s="8" t="str">
        <f>_Engine!$B$32</f>
        <v>12%</v>
      </c>
      <c r="F28" s="1"/>
      <c r="G28" s="8" t="str">
        <f>_Engine!$B$33</f>
        <v>2.9%</v>
      </c>
      <c r="H28" s="1"/>
    </row>
    <row r="29" spans="1:8" ht="33.950000000000003" customHeight="1" x14ac:dyDescent="0.25">
      <c r="A29" s="1"/>
      <c r="B29" s="25" t="str">
        <f>_Engine!$B$53</f>
        <v>If 100 people like you (same age, sex and country) were followed for life, about 30 would reach 90 and about 3 would reach 100.</v>
      </c>
      <c r="C29" s="20"/>
      <c r="D29" s="20"/>
      <c r="E29" s="20"/>
      <c r="F29" s="20"/>
      <c r="G29" s="20"/>
      <c r="H29" s="1"/>
    </row>
    <row r="30" spans="1:8" ht="33.950000000000003" customHeight="1" x14ac:dyDescent="0.25">
      <c r="A30" s="1"/>
      <c r="B30" s="28" t="str">
        <f>_Engine!$B$54</f>
        <v/>
      </c>
      <c r="C30" s="20"/>
      <c r="D30" s="20"/>
      <c r="E30" s="20"/>
      <c r="F30" s="20"/>
      <c r="G30" s="20"/>
      <c r="H30" s="1"/>
    </row>
    <row r="31" spans="1:8" ht="21.95" customHeight="1" x14ac:dyDescent="0.25">
      <c r="A31" s="1"/>
      <c r="B31" s="25" t="str">
        <f>_Engine!$B$55</f>
        <v>If you are planning money from today, the average means about 19 years.</v>
      </c>
      <c r="C31" s="20"/>
      <c r="D31" s="20"/>
      <c r="E31" s="20"/>
      <c r="F31" s="20"/>
      <c r="G31" s="20"/>
      <c r="H31" s="1"/>
    </row>
    <row r="32" spans="1:8" ht="21.95" customHeight="1" x14ac:dyDescent="0.25">
      <c r="A32" s="1"/>
      <c r="B32" s="25" t="str">
        <f>_Engine!$B$56</f>
        <v>To cover 1 in 4 people like you, plan for about 26 years.</v>
      </c>
      <c r="C32" s="20"/>
      <c r="D32" s="20"/>
      <c r="E32" s="20"/>
      <c r="F32" s="20"/>
      <c r="G32" s="20"/>
      <c r="H32" s="1"/>
    </row>
    <row r="33" spans="1:8" ht="33.950000000000003" customHeight="1" x14ac:dyDescent="0.25">
      <c r="A33" s="1"/>
      <c r="B33" s="25" t="str">
        <f>_Engine!$B$42</f>
        <v>Women aged 65 live, on average, to about 87, compared with 84 here.</v>
      </c>
      <c r="C33" s="20"/>
      <c r="D33" s="20"/>
      <c r="E33" s="20"/>
      <c r="F33" s="20"/>
      <c r="G33" s="20"/>
      <c r="H33" s="1"/>
    </row>
    <row r="34" spans="1:8" ht="21.95" customHeight="1" x14ac:dyDescent="0.25">
      <c r="A34" s="1"/>
      <c r="B34" s="27" t="str">
        <f>IF(_Engine!$B$47=1,"Where these numbers come from:"&amp;" "&amp;INDEX(_Engine!$E$300:$E$319,MATCH(Calculator!$C$8,_Engine!$A$300:$A$319,0)),"")</f>
        <v>Where these numbers come from: Official US life tables: Social Security Administration, 2026</v>
      </c>
      <c r="C34" s="20"/>
      <c r="D34" s="20"/>
      <c r="E34" s="20"/>
      <c r="F34" s="20"/>
      <c r="G34" s="20"/>
      <c r="H34" s="1"/>
    </row>
    <row r="35" spans="1:8" x14ac:dyDescent="0.25">
      <c r="A35" s="1"/>
      <c r="B35" s="1"/>
      <c r="C35" s="1"/>
      <c r="D35" s="1"/>
      <c r="E35" s="1"/>
      <c r="F35" s="1"/>
      <c r="G35" s="1"/>
      <c r="H35" s="1"/>
    </row>
    <row r="36" spans="1:8" ht="26.1" customHeight="1" x14ac:dyDescent="0.25">
      <c r="A36" s="1"/>
      <c r="B36" s="30" t="s">
        <v>26</v>
      </c>
      <c r="C36" s="20"/>
      <c r="D36" s="20"/>
      <c r="E36" s="20"/>
      <c r="F36" s="20"/>
      <c r="G36" s="20"/>
      <c r="H36" s="1"/>
    </row>
    <row r="37" spans="1:8" ht="32.1" customHeight="1" x14ac:dyDescent="0.25">
      <c r="A37" s="1"/>
      <c r="B37" s="21" t="str">
        <f>"Please note:"&amp;" "&amp;"these are population averages and chances. They don't predict your lifespan or assess your health, and they are not medical or financial advice."</f>
        <v>Please note: these are population averages and chances. They don't predict your lifespan or assess your health, and they are not medical or financial advice.</v>
      </c>
      <c r="C37" s="20"/>
      <c r="D37" s="20"/>
      <c r="E37" s="20"/>
      <c r="F37" s="20"/>
      <c r="G37" s="20"/>
      <c r="H37" s="1"/>
    </row>
    <row r="38" spans="1:8" ht="32.1" customHeight="1" x14ac:dyDescent="0.25">
      <c r="A38" s="1"/>
      <c r="B38" s="21" t="str">
        <f>"About the table:"&amp;" "&amp;INDEX(_Engine!$H$300:$H$319,MATCH(Calculator!$C$8,_Engine!$A$300:$A$319,0))</f>
        <v>About the table: it is a projected table: it follows each year of birth and assumes death rates keep falling as the official projection does.</v>
      </c>
      <c r="C38" s="20"/>
      <c r="D38" s="20"/>
      <c r="E38" s="20"/>
      <c r="F38" s="20"/>
      <c r="G38" s="20"/>
      <c r="H38" s="1"/>
    </row>
    <row r="39" spans="1:8" ht="32.1" customHeight="1" x14ac:dyDescent="0.25">
      <c r="A39" s="1"/>
      <c r="B39" s="21" t="str">
        <f>"Data:"&amp;" "&amp;INDEX(_Engine!$G$300:$G$319,MATCH(Calculator!$C$8,_Engine!$A$300:$A$319,0))</f>
        <v>Data: US Social Security Administration. Cohort life tables, 2026 Trustees Report, intermediate assumptions.</v>
      </c>
      <c r="C39" s="20"/>
      <c r="D39" s="20"/>
      <c r="E39" s="20"/>
      <c r="F39" s="20"/>
      <c r="G39" s="20"/>
      <c r="H39" s="1"/>
    </row>
    <row r="40" spans="1:8" ht="24" customHeight="1" x14ac:dyDescent="0.25">
      <c r="A40" s="1"/>
      <c r="B40" s="21" t="str">
        <f>"This file shows one person. For a couple, other countries and the latest data, use the website."</f>
        <v>This file shows one person. For a couple, other countries and the latest data, use the website.</v>
      </c>
      <c r="C40" s="20"/>
      <c r="D40" s="20"/>
      <c r="E40" s="20"/>
      <c r="F40" s="20"/>
      <c r="G40" s="20"/>
      <c r="H40" s="1"/>
    </row>
    <row r="41" spans="1:8" x14ac:dyDescent="0.25">
      <c r="A41" s="1"/>
      <c r="B41" s="1"/>
      <c r="C41" s="1"/>
      <c r="D41" s="1"/>
      <c r="E41" s="1"/>
      <c r="F41" s="1"/>
      <c r="G41" s="1"/>
      <c r="H41" s="1"/>
    </row>
    <row r="42" spans="1:8" x14ac:dyDescent="0.25">
      <c r="A42" s="1"/>
      <c r="B42" s="1"/>
      <c r="C42" s="1"/>
      <c r="D42" s="1"/>
      <c r="E42" s="1"/>
      <c r="F42" s="1"/>
      <c r="G42" s="1"/>
      <c r="H42" s="1"/>
    </row>
    <row r="43" spans="1:8" x14ac:dyDescent="0.25">
      <c r="A43" s="1"/>
      <c r="B43" s="1"/>
      <c r="C43" s="1"/>
      <c r="D43" s="1"/>
      <c r="E43" s="1"/>
      <c r="F43" s="1"/>
      <c r="G43" s="1"/>
      <c r="H43" s="1"/>
    </row>
    <row r="44" spans="1:8" x14ac:dyDescent="0.25">
      <c r="A44" s="1"/>
      <c r="B44" s="1"/>
      <c r="C44" s="1"/>
      <c r="D44" s="1"/>
      <c r="E44" s="1"/>
      <c r="F44" s="1"/>
      <c r="G44" s="1"/>
      <c r="H44" s="1"/>
    </row>
    <row r="45" spans="1:8" x14ac:dyDescent="0.25">
      <c r="A45" s="1"/>
      <c r="B45" s="1"/>
      <c r="C45" s="1"/>
      <c r="D45" s="1"/>
      <c r="E45" s="1"/>
      <c r="F45" s="1"/>
      <c r="G45" s="1"/>
      <c r="H45" s="1"/>
    </row>
    <row r="46" spans="1:8" x14ac:dyDescent="0.25">
      <c r="A46" s="1"/>
      <c r="B46" s="1"/>
      <c r="C46" s="1"/>
      <c r="D46" s="1"/>
      <c r="E46" s="1"/>
      <c r="F46" s="1"/>
      <c r="G46" s="1"/>
      <c r="H46" s="1"/>
    </row>
    <row r="47" spans="1:8" x14ac:dyDescent="0.25">
      <c r="A47" s="1"/>
      <c r="B47" s="1"/>
      <c r="C47" s="1"/>
      <c r="D47" s="1"/>
      <c r="E47" s="1"/>
      <c r="F47" s="1"/>
      <c r="G47" s="1"/>
      <c r="H47" s="1"/>
    </row>
    <row r="48" spans="1:8" x14ac:dyDescent="0.25">
      <c r="A48" s="1"/>
      <c r="B48" s="1"/>
      <c r="C48" s="1"/>
      <c r="D48" s="1"/>
      <c r="E48" s="1"/>
      <c r="F48" s="1"/>
      <c r="G48" s="1"/>
      <c r="H48" s="1"/>
    </row>
    <row r="49" spans="1:8" x14ac:dyDescent="0.25">
      <c r="A49" s="1"/>
      <c r="B49" s="1"/>
      <c r="C49" s="1"/>
      <c r="D49" s="1"/>
      <c r="E49" s="1"/>
      <c r="F49" s="1"/>
      <c r="G49" s="1"/>
      <c r="H49" s="1"/>
    </row>
    <row r="50" spans="1:8" x14ac:dyDescent="0.25">
      <c r="A50" s="1"/>
      <c r="B50" s="1"/>
      <c r="C50" s="1"/>
      <c r="D50" s="1"/>
      <c r="E50" s="1"/>
      <c r="F50" s="1"/>
      <c r="G50" s="1"/>
      <c r="H50" s="1"/>
    </row>
    <row r="51" spans="1:8" x14ac:dyDescent="0.25">
      <c r="A51" s="1"/>
      <c r="B51" s="1"/>
      <c r="C51" s="1"/>
      <c r="D51" s="1"/>
      <c r="E51" s="1"/>
      <c r="F51" s="1"/>
      <c r="G51" s="1"/>
      <c r="H51" s="1"/>
    </row>
    <row r="52" spans="1:8" x14ac:dyDescent="0.25">
      <c r="A52" s="1"/>
      <c r="B52" s="1"/>
      <c r="C52" s="1"/>
      <c r="D52" s="1"/>
      <c r="E52" s="1"/>
      <c r="F52" s="1"/>
      <c r="G52" s="1"/>
      <c r="H52" s="1"/>
    </row>
    <row r="53" spans="1:8" x14ac:dyDescent="0.25">
      <c r="A53" s="1"/>
      <c r="B53" s="1"/>
      <c r="C53" s="1"/>
      <c r="D53" s="1"/>
      <c r="E53" s="1"/>
      <c r="F53" s="1"/>
      <c r="G53" s="1"/>
      <c r="H53" s="1"/>
    </row>
    <row r="54" spans="1:8" x14ac:dyDescent="0.25">
      <c r="A54" s="1"/>
      <c r="B54" s="1"/>
      <c r="C54" s="1"/>
      <c r="D54" s="1"/>
      <c r="E54" s="1"/>
      <c r="F54" s="1"/>
      <c r="G54" s="1"/>
      <c r="H54" s="1"/>
    </row>
    <row r="55" spans="1:8" x14ac:dyDescent="0.25">
      <c r="A55" s="1"/>
      <c r="B55" s="1"/>
      <c r="C55" s="1"/>
      <c r="D55" s="1"/>
      <c r="E55" s="1"/>
      <c r="F55" s="1"/>
      <c r="G55" s="1"/>
      <c r="H55" s="1"/>
    </row>
    <row r="56" spans="1:8" x14ac:dyDescent="0.25">
      <c r="A56" s="1"/>
      <c r="B56" s="1"/>
      <c r="C56" s="1"/>
      <c r="D56" s="1"/>
      <c r="E56" s="1"/>
      <c r="F56" s="1"/>
      <c r="G56" s="1"/>
      <c r="H56" s="1"/>
    </row>
    <row r="57" spans="1:8" x14ac:dyDescent="0.25">
      <c r="A57" s="1"/>
      <c r="B57" s="1"/>
      <c r="C57" s="1"/>
      <c r="D57" s="1"/>
      <c r="E57" s="1"/>
      <c r="F57" s="1"/>
      <c r="G57" s="1"/>
      <c r="H57" s="1"/>
    </row>
    <row r="58" spans="1:8" x14ac:dyDescent="0.25">
      <c r="A58" s="1"/>
      <c r="B58" s="1"/>
      <c r="C58" s="1"/>
      <c r="D58" s="1"/>
      <c r="E58" s="1"/>
      <c r="F58" s="1"/>
      <c r="G58" s="1"/>
      <c r="H58" s="1"/>
    </row>
    <row r="59" spans="1:8" x14ac:dyDescent="0.25">
      <c r="A59" s="1"/>
      <c r="B59" s="1"/>
      <c r="C59" s="1"/>
      <c r="D59" s="1"/>
      <c r="E59" s="1"/>
      <c r="F59" s="1"/>
      <c r="G59" s="1"/>
      <c r="H59" s="1"/>
    </row>
    <row r="60" spans="1:8" x14ac:dyDescent="0.25">
      <c r="A60" s="1"/>
      <c r="B60" s="1"/>
      <c r="C60" s="1"/>
      <c r="D60" s="1"/>
      <c r="E60" s="1"/>
      <c r="F60" s="1"/>
      <c r="G60" s="1"/>
      <c r="H60" s="1"/>
    </row>
    <row r="61" spans="1:8" x14ac:dyDescent="0.25">
      <c r="A61" s="1"/>
      <c r="B61" s="1"/>
      <c r="C61" s="1"/>
      <c r="D61" s="1"/>
      <c r="E61" s="1"/>
      <c r="F61" s="1"/>
      <c r="G61" s="1"/>
      <c r="H61" s="1"/>
    </row>
    <row r="62" spans="1:8" x14ac:dyDescent="0.25">
      <c r="A62" s="1"/>
      <c r="B62" s="1"/>
      <c r="C62" s="1"/>
      <c r="D62" s="1"/>
      <c r="E62" s="1"/>
      <c r="F62" s="1"/>
      <c r="G62" s="1"/>
      <c r="H62" s="1"/>
    </row>
    <row r="63" spans="1:8" x14ac:dyDescent="0.25">
      <c r="A63" s="1"/>
      <c r="B63" s="1"/>
      <c r="C63" s="1"/>
      <c r="D63" s="1"/>
      <c r="E63" s="1"/>
      <c r="F63" s="1"/>
      <c r="G63" s="1"/>
      <c r="H63" s="1"/>
    </row>
    <row r="64" spans="1:8" x14ac:dyDescent="0.25">
      <c r="A64" s="1"/>
      <c r="B64" s="1"/>
      <c r="C64" s="1"/>
      <c r="D64" s="1"/>
      <c r="E64" s="1"/>
      <c r="F64" s="1"/>
      <c r="G64" s="1"/>
      <c r="H64" s="1"/>
    </row>
    <row r="65" spans="1:8" x14ac:dyDescent="0.25">
      <c r="A65" s="1"/>
      <c r="B65" s="1"/>
      <c r="C65" s="1"/>
      <c r="D65" s="1"/>
      <c r="E65" s="1"/>
      <c r="F65" s="1"/>
      <c r="G65" s="1"/>
      <c r="H65" s="1"/>
    </row>
    <row r="66" spans="1:8" x14ac:dyDescent="0.25">
      <c r="A66" s="1"/>
      <c r="B66" s="1"/>
      <c r="C66" s="1"/>
      <c r="D66" s="1"/>
      <c r="E66" s="1"/>
      <c r="F66" s="1"/>
      <c r="G66" s="1"/>
      <c r="H66" s="1"/>
    </row>
    <row r="67" spans="1:8" x14ac:dyDescent="0.25">
      <c r="A67" s="1"/>
      <c r="B67" s="1"/>
      <c r="C67" s="1"/>
      <c r="D67" s="1"/>
      <c r="E67" s="1"/>
      <c r="F67" s="1"/>
      <c r="G67" s="1"/>
      <c r="H67" s="1"/>
    </row>
    <row r="68" spans="1:8" x14ac:dyDescent="0.25">
      <c r="A68" s="1"/>
      <c r="B68" s="1"/>
      <c r="C68" s="1"/>
      <c r="D68" s="1"/>
      <c r="E68" s="1"/>
      <c r="F68" s="1"/>
      <c r="G68" s="1"/>
      <c r="H68" s="1"/>
    </row>
    <row r="69" spans="1:8" x14ac:dyDescent="0.25">
      <c r="A69" s="1"/>
      <c r="B69" s="1"/>
      <c r="C69" s="1"/>
      <c r="D69" s="1"/>
      <c r="E69" s="1"/>
      <c r="F69" s="1"/>
      <c r="G69" s="1"/>
      <c r="H69" s="1"/>
    </row>
    <row r="70" spans="1:8" x14ac:dyDescent="0.25">
      <c r="A70" s="1"/>
      <c r="B70" s="1"/>
      <c r="C70" s="1"/>
      <c r="D70" s="1"/>
      <c r="E70" s="1"/>
      <c r="F70" s="1"/>
      <c r="G70" s="1"/>
      <c r="H70" s="1"/>
    </row>
  </sheetData>
  <sheetProtection sheet="1" formatCells="0"/>
  <mergeCells count="28">
    <mergeCell ref="B2:D2"/>
    <mergeCell ref="B11:G11"/>
    <mergeCell ref="B4:G4"/>
    <mergeCell ref="B26:G26"/>
    <mergeCell ref="B7:G7"/>
    <mergeCell ref="B25:G25"/>
    <mergeCell ref="B3:G3"/>
    <mergeCell ref="B16:G16"/>
    <mergeCell ref="E8:G8"/>
    <mergeCell ref="B18:G18"/>
    <mergeCell ref="B40:G40"/>
    <mergeCell ref="B30:G30"/>
    <mergeCell ref="B33:G33"/>
    <mergeCell ref="B5:G5"/>
    <mergeCell ref="B36:G36"/>
    <mergeCell ref="B32:G32"/>
    <mergeCell ref="B31:G31"/>
    <mergeCell ref="E10:G10"/>
    <mergeCell ref="B39:G39"/>
    <mergeCell ref="B14:G14"/>
    <mergeCell ref="B17:G17"/>
    <mergeCell ref="E9:G9"/>
    <mergeCell ref="B13:G13"/>
    <mergeCell ref="B29:G29"/>
    <mergeCell ref="B38:G38"/>
    <mergeCell ref="B19:G19"/>
    <mergeCell ref="B34:G34"/>
    <mergeCell ref="B37:G37"/>
  </mergeCells>
  <dataValidations count="3">
    <dataValidation type="list" showErrorMessage="1" errorTitle="Country" error="Hi, please choose a country from the list." sqref="C8" xr:uid="{00000000-0002-0000-0000-000000000000}">
      <formula1>countries</formula1>
    </dataValidation>
    <dataValidation type="whole" showErrorMessage="1" errorTitle="Your age" error="Hi, your age needs to be a whole number from 18 to 100. Please adjust it." sqref="C9" xr:uid="{00000000-0002-0000-0000-000001000000}">
      <formula1>18</formula1>
      <formula2>100</formula2>
    </dataValidation>
    <dataValidation type="list" showErrorMessage="1" errorTitle="Your sex" error="Hi, please choose Male or Female." sqref="C10" xr:uid="{00000000-0002-0000-0000-000002000000}">
      <formula1>"Male,Female"</formula1>
    </dataValidation>
  </dataValidations>
  <hyperlinks>
    <hyperlink ref="B2" r:id="rId1" xr:uid="{00000000-0004-0000-0000-000000000000}"/>
    <hyperlink ref="B5" r:id="rId2" xr:uid="{00000000-0004-0000-0000-000001000000}"/>
  </hyperlinks>
  <pageMargins left="0.75" right="0.75" top="1" bottom="1" header="0.5" footer="0.5"/>
  <pageSetup fitToHeight="2" orientation="portrait"/>
  <headerFooter>
    <oddFooter>&amp;Lneedtheseapps.com&amp;CLife Expectancy Calculator&amp;RPage &amp;P of &amp;N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5"/>
  <sheetViews>
    <sheetView showGridLines="0" workbookViewId="0">
      <pane ySplit="3" topLeftCell="A4" activePane="bottomLeft" state="frozen"/>
      <selection pane="bottomLeft"/>
    </sheetView>
  </sheetViews>
  <sheetFormatPr defaultRowHeight="15" x14ac:dyDescent="0.25"/>
  <cols>
    <col min="1" max="1" width="9" customWidth="1"/>
    <col min="2" max="3" width="26" customWidth="1"/>
    <col min="4" max="4" width="2" customWidth="1"/>
  </cols>
  <sheetData>
    <row r="1" spans="1:3" ht="30" customHeight="1" x14ac:dyDescent="0.25">
      <c r="A1" s="36" t="s">
        <v>27</v>
      </c>
      <c r="B1" s="20"/>
      <c r="C1" s="20"/>
    </row>
    <row r="2" spans="1:3" ht="30" customHeight="1" x14ac:dyDescent="0.25">
      <c r="A2" s="37" t="s">
        <v>28</v>
      </c>
      <c r="B2" s="20"/>
      <c r="C2" s="20"/>
    </row>
    <row r="3" spans="1:3" ht="33.950000000000003" customHeight="1" x14ac:dyDescent="0.25">
      <c r="A3" s="9" t="s">
        <v>29</v>
      </c>
      <c r="B3" s="9" t="s">
        <v>30</v>
      </c>
      <c r="C3" s="9" t="s">
        <v>31</v>
      </c>
    </row>
    <row r="4" spans="1:3" x14ac:dyDescent="0.25">
      <c r="A4" s="10">
        <f>IF(1&lt;=_Engine!$B$7,_Engine!$B$3+0,"")</f>
        <v>65</v>
      </c>
      <c r="B4" s="11">
        <f>IF($A4="","",INDEX(_Engine!$F$50:$F$170,$A4+1))</f>
        <v>1</v>
      </c>
      <c r="C4" s="12" t="str">
        <f t="shared" ref="C4:C35" si="0">IF($A4="","",IF($B4&lt;0.005,"fewer than 1 in 100","about "&amp;ROUND($B4*100,0)&amp;" in 100"))</f>
        <v>about 100 in 100</v>
      </c>
    </row>
    <row r="5" spans="1:3" x14ac:dyDescent="0.25">
      <c r="A5" s="10">
        <f>IF(2&lt;=_Engine!$B$7,_Engine!$B$3+1,"")</f>
        <v>66</v>
      </c>
      <c r="B5" s="11">
        <f>IF($A5="","",INDEX(_Engine!$F$50:$F$170,$A5+1))</f>
        <v>0.98400303458379113</v>
      </c>
      <c r="C5" s="12" t="str">
        <f t="shared" si="0"/>
        <v>about 98 in 100</v>
      </c>
    </row>
    <row r="6" spans="1:3" x14ac:dyDescent="0.25">
      <c r="A6" s="10">
        <f>IF(3&lt;=_Engine!$B$7,_Engine!$B$3+2,"")</f>
        <v>67</v>
      </c>
      <c r="B6" s="11">
        <f>IF($A6="","",INDEX(_Engine!$F$50:$F$170,$A6+1))</f>
        <v>0.96733898393763407</v>
      </c>
      <c r="C6" s="12" t="str">
        <f t="shared" si="0"/>
        <v>about 97 in 100</v>
      </c>
    </row>
    <row r="7" spans="1:3" x14ac:dyDescent="0.25">
      <c r="A7" s="10">
        <f>IF(4&lt;=_Engine!$B$7,_Engine!$B$3+3,"")</f>
        <v>68</v>
      </c>
      <c r="B7" s="11">
        <f>IF($A7="","",INDEX(_Engine!$F$50:$F$170,$A7+1))</f>
        <v>0.95007324857426878</v>
      </c>
      <c r="C7" s="12" t="str">
        <f t="shared" si="0"/>
        <v>about 95 in 100</v>
      </c>
    </row>
    <row r="8" spans="1:3" x14ac:dyDescent="0.25">
      <c r="A8" s="10">
        <f>IF(5&lt;=_Engine!$B$7,_Engine!$B$3+4,"")</f>
        <v>69</v>
      </c>
      <c r="B8" s="11">
        <f>IF($A8="","",INDEX(_Engine!$F$50:$F$170,$A8+1))</f>
        <v>0.93219274839114741</v>
      </c>
      <c r="C8" s="12" t="str">
        <f t="shared" si="0"/>
        <v>about 93 in 100</v>
      </c>
    </row>
    <row r="9" spans="1:3" x14ac:dyDescent="0.25">
      <c r="A9" s="10">
        <f>IF(6&lt;=_Engine!$B$7,_Engine!$B$3+5,"")</f>
        <v>70</v>
      </c>
      <c r="B9" s="11">
        <f>IF($A9="","",INDEX(_Engine!$F$50:$F$170,$A9+1))</f>
        <v>0.91364516297807774</v>
      </c>
      <c r="C9" s="12" t="str">
        <f t="shared" si="0"/>
        <v>about 91 in 100</v>
      </c>
    </row>
    <row r="10" spans="1:3" x14ac:dyDescent="0.25">
      <c r="A10" s="10">
        <f>IF(7&lt;=_Engine!$B$7,_Engine!$B$3+6,"")</f>
        <v>71</v>
      </c>
      <c r="B10" s="11">
        <f>IF($A10="","",INDEX(_Engine!$F$50:$F$170,$A10+1))</f>
        <v>0.89432585151467592</v>
      </c>
      <c r="C10" s="12" t="str">
        <f t="shared" si="0"/>
        <v>about 89 in 100</v>
      </c>
    </row>
    <row r="11" spans="1:3" x14ac:dyDescent="0.25">
      <c r="A11" s="10">
        <f>IF(8&lt;=_Engine!$B$7,_Engine!$B$3+7,"")</f>
        <v>72</v>
      </c>
      <c r="B11" s="11">
        <f>IF($A11="","",INDEX(_Engine!$F$50:$F$170,$A11+1))</f>
        <v>0.87418249359074973</v>
      </c>
      <c r="C11" s="12" t="str">
        <f t="shared" si="0"/>
        <v>about 87 in 100</v>
      </c>
    </row>
    <row r="12" spans="1:3" x14ac:dyDescent="0.25">
      <c r="A12" s="10">
        <f>IF(9&lt;=_Engine!$B$7,_Engine!$B$3+8,"")</f>
        <v>73</v>
      </c>
      <c r="B12" s="11">
        <f>IF($A12="","",INDEX(_Engine!$F$50:$F$170,$A12+1))</f>
        <v>0.85316276879610731</v>
      </c>
      <c r="C12" s="12" t="str">
        <f t="shared" si="0"/>
        <v>about 85 in 100</v>
      </c>
    </row>
    <row r="13" spans="1:3" x14ac:dyDescent="0.25">
      <c r="A13" s="10">
        <f>IF(10&lt;=_Engine!$B$7,_Engine!$B$3+9,"")</f>
        <v>74</v>
      </c>
      <c r="B13" s="11">
        <f>IF($A13="","",INDEX(_Engine!$F$50:$F$170,$A13+1))</f>
        <v>0.83118819651546072</v>
      </c>
      <c r="C13" s="12" t="str">
        <f t="shared" si="0"/>
        <v>about 83 in 100</v>
      </c>
    </row>
    <row r="14" spans="1:3" x14ac:dyDescent="0.25">
      <c r="A14" s="10">
        <f>IF(11&lt;=_Engine!$B$7,_Engine!$B$3+10,"")</f>
        <v>75</v>
      </c>
      <c r="B14" s="11">
        <f>IF($A14="","",INDEX(_Engine!$F$50:$F$170,$A14+1))</f>
        <v>0.80820645633861765</v>
      </c>
      <c r="C14" s="12" t="str">
        <f t="shared" si="0"/>
        <v>about 81 in 100</v>
      </c>
    </row>
    <row r="15" spans="1:3" x14ac:dyDescent="0.25">
      <c r="A15" s="10">
        <f>IF(12&lt;=_Engine!$B$7,_Engine!$B$3+11,"")</f>
        <v>76</v>
      </c>
      <c r="B15" s="11">
        <f>IF($A15="","",INDEX(_Engine!$F$50:$F$170,$A15+1))</f>
        <v>0.78407366713755033</v>
      </c>
      <c r="C15" s="12" t="str">
        <f t="shared" si="0"/>
        <v>about 78 in 100</v>
      </c>
    </row>
    <row r="16" spans="1:3" x14ac:dyDescent="0.25">
      <c r="A16" s="10">
        <f>IF(13&lt;=_Engine!$B$7,_Engine!$B$3+12,"")</f>
        <v>77</v>
      </c>
      <c r="B16" s="11">
        <f>IF($A16="","",INDEX(_Engine!$F$50:$F$170,$A16+1))</f>
        <v>0.75867210798932661</v>
      </c>
      <c r="C16" s="12" t="str">
        <f t="shared" si="0"/>
        <v>about 76 in 100</v>
      </c>
    </row>
    <row r="17" spans="1:3" x14ac:dyDescent="0.25">
      <c r="A17" s="10">
        <f>IF(14&lt;=_Engine!$B$7,_Engine!$B$3+13,"")</f>
        <v>78</v>
      </c>
      <c r="B17" s="11">
        <f>IF($A17="","",INDEX(_Engine!$F$50:$F$170,$A17+1))</f>
        <v>0.73177941715063044</v>
      </c>
      <c r="C17" s="12" t="str">
        <f t="shared" si="0"/>
        <v>about 73 in 100</v>
      </c>
    </row>
    <row r="18" spans="1:3" x14ac:dyDescent="0.25">
      <c r="A18" s="10">
        <f>IF(15&lt;=_Engine!$B$7,_Engine!$B$3+14,"")</f>
        <v>79</v>
      </c>
      <c r="B18" s="11">
        <f>IF($A18="","",INDEX(_Engine!$F$50:$F$170,$A18+1))</f>
        <v>0.7032255532883378</v>
      </c>
      <c r="C18" s="12" t="str">
        <f t="shared" si="0"/>
        <v>about 70 in 100</v>
      </c>
    </row>
    <row r="19" spans="1:3" x14ac:dyDescent="0.25">
      <c r="A19" s="10">
        <f>IF(16&lt;=_Engine!$B$7,_Engine!$B$3+15,"")</f>
        <v>80</v>
      </c>
      <c r="B19" s="11">
        <f>IF($A19="","",INDEX(_Engine!$F$50:$F$170,$A19+1))</f>
        <v>0.67301051640244858</v>
      </c>
      <c r="C19" s="12" t="str">
        <f t="shared" si="0"/>
        <v>about 67 in 100</v>
      </c>
    </row>
    <row r="20" spans="1:3" x14ac:dyDescent="0.25">
      <c r="A20" s="10">
        <f>IF(17&lt;=_Engine!$B$7,_Engine!$B$3+16,"")</f>
        <v>81</v>
      </c>
      <c r="B20" s="11">
        <f>IF($A20="","",INDEX(_Engine!$F$50:$F$170,$A20+1))</f>
        <v>0.64125202741589493</v>
      </c>
      <c r="C20" s="12" t="str">
        <f t="shared" si="0"/>
        <v>about 64 in 100</v>
      </c>
    </row>
    <row r="21" spans="1:3" x14ac:dyDescent="0.25">
      <c r="A21" s="10">
        <f>IF(18&lt;=_Engine!$B$7,_Engine!$B$3+17,"")</f>
        <v>82</v>
      </c>
      <c r="B21" s="11">
        <f>IF($A21="","",INDEX(_Engine!$F$50:$F$170,$A21+1))</f>
        <v>0.60806780725160881</v>
      </c>
      <c r="C21" s="12" t="str">
        <f t="shared" si="0"/>
        <v>about 61 in 100</v>
      </c>
    </row>
    <row r="22" spans="1:3" x14ac:dyDescent="0.25">
      <c r="A22" s="10">
        <f>IF(19&lt;=_Engine!$B$7,_Engine!$B$3+18,"")</f>
        <v>83</v>
      </c>
      <c r="B22" s="11">
        <f>IF($A22="","",INDEX(_Engine!$F$50:$F$170,$A22+1))</f>
        <v>0.57349709621723433</v>
      </c>
      <c r="C22" s="12" t="str">
        <f t="shared" si="0"/>
        <v>about 57 in 100</v>
      </c>
    </row>
    <row r="23" spans="1:3" x14ac:dyDescent="0.25">
      <c r="A23" s="10">
        <f>IF(20&lt;=_Engine!$B$7,_Engine!$B$3+19,"")</f>
        <v>84</v>
      </c>
      <c r="B23" s="11">
        <f>IF($A23="","",INDEX(_Engine!$F$50:$F$170,$A23+1))</f>
        <v>0.53751373410767544</v>
      </c>
      <c r="C23" s="12" t="str">
        <f t="shared" si="0"/>
        <v>about 54 in 100</v>
      </c>
    </row>
    <row r="24" spans="1:3" x14ac:dyDescent="0.25">
      <c r="A24" s="10">
        <f>IF(21&lt;=_Engine!$B$7,_Engine!$B$3+20,"")</f>
        <v>85</v>
      </c>
      <c r="B24" s="11">
        <f>IF($A24="","",INDEX(_Engine!$F$50:$F$170,$A24+1))</f>
        <v>0.50003924030764402</v>
      </c>
      <c r="C24" s="12" t="str">
        <f t="shared" si="0"/>
        <v>about 50 in 100</v>
      </c>
    </row>
    <row r="25" spans="1:3" x14ac:dyDescent="0.25">
      <c r="A25" s="10">
        <f>IF(22&lt;=_Engine!$B$7,_Engine!$B$3+21,"")</f>
        <v>86</v>
      </c>
      <c r="B25" s="11">
        <f>IF($A25="","",INDEX(_Engine!$F$50:$F$170,$A25+1))</f>
        <v>0.46098205409930415</v>
      </c>
      <c r="C25" s="12" t="str">
        <f t="shared" si="0"/>
        <v>about 46 in 100</v>
      </c>
    </row>
    <row r="26" spans="1:3" x14ac:dyDescent="0.25">
      <c r="A26" s="10">
        <f>IF(23&lt;=_Engine!$B$7,_Engine!$B$3+22,"")</f>
        <v>87</v>
      </c>
      <c r="B26" s="11">
        <f>IF($A26="","",INDEX(_Engine!$F$50:$F$170,$A26+1))</f>
        <v>0.42079997907183592</v>
      </c>
      <c r="C26" s="12" t="str">
        <f t="shared" si="0"/>
        <v>about 42 in 100</v>
      </c>
    </row>
    <row r="27" spans="1:3" x14ac:dyDescent="0.25">
      <c r="A27" s="10">
        <f>IF(24&lt;=_Engine!$B$7,_Engine!$B$3+23,"")</f>
        <v>88</v>
      </c>
      <c r="B27" s="11">
        <f>IF($A27="","",INDEX(_Engine!$F$50:$F$170,$A27+1))</f>
        <v>0.37992465860932351</v>
      </c>
      <c r="C27" s="12" t="str">
        <f t="shared" si="0"/>
        <v>about 38 in 100</v>
      </c>
    </row>
    <row r="28" spans="1:3" x14ac:dyDescent="0.25">
      <c r="A28" s="10">
        <f>IF(25&lt;=_Engine!$B$7,_Engine!$B$3+24,"")</f>
        <v>89</v>
      </c>
      <c r="B28" s="11">
        <f>IF($A28="","",INDEX(_Engine!$F$50:$F$170,$A28+1))</f>
        <v>0.33884005650604299</v>
      </c>
      <c r="C28" s="12" t="str">
        <f t="shared" si="0"/>
        <v>about 34 in 100</v>
      </c>
    </row>
    <row r="29" spans="1:3" x14ac:dyDescent="0.25">
      <c r="A29" s="10">
        <f>IF(26&lt;=_Engine!$B$7,_Engine!$B$3+25,"")</f>
        <v>90</v>
      </c>
      <c r="B29" s="11">
        <f>IF($A29="","",INDEX(_Engine!$F$50:$F$170,$A29+1))</f>
        <v>0.29808245696646263</v>
      </c>
      <c r="C29" s="12" t="str">
        <f t="shared" si="0"/>
        <v>about 30 in 100</v>
      </c>
    </row>
    <row r="30" spans="1:3" x14ac:dyDescent="0.25">
      <c r="A30" s="10">
        <f>IF(27&lt;=_Engine!$B$7,_Engine!$B$3+26,"")</f>
        <v>91</v>
      </c>
      <c r="B30" s="11">
        <f>IF($A30="","",INDEX(_Engine!$F$50:$F$170,$A30+1))</f>
        <v>0.25833202532307853</v>
      </c>
      <c r="C30" s="12" t="str">
        <f t="shared" si="0"/>
        <v>about 26 in 100</v>
      </c>
    </row>
    <row r="31" spans="1:3" x14ac:dyDescent="0.25">
      <c r="A31" s="10">
        <f>IF(28&lt;=_Engine!$B$7,_Engine!$B$3+27,"")</f>
        <v>92</v>
      </c>
      <c r="B31" s="11">
        <f>IF($A31="","",INDEX(_Engine!$F$50:$F$170,$A31+1))</f>
        <v>0.22033432742112699</v>
      </c>
      <c r="C31" s="12" t="str">
        <f t="shared" si="0"/>
        <v>about 22 in 100</v>
      </c>
    </row>
    <row r="32" spans="1:3" x14ac:dyDescent="0.25">
      <c r="A32" s="10">
        <f>IF(29&lt;=_Engine!$B$7,_Engine!$B$3+28,"")</f>
        <v>93</v>
      </c>
      <c r="B32" s="11">
        <f>IF($A32="","",INDEX(_Engine!$F$50:$F$170,$A32+1))</f>
        <v>0.18474336838800817</v>
      </c>
      <c r="C32" s="12" t="str">
        <f t="shared" si="0"/>
        <v>about 18 in 100</v>
      </c>
    </row>
    <row r="33" spans="1:3" x14ac:dyDescent="0.25">
      <c r="A33" s="10">
        <f>IF(30&lt;=_Engine!$B$7,_Engine!$B$3+29,"")</f>
        <v>94</v>
      </c>
      <c r="B33" s="11">
        <f>IF($A33="","",INDEX(_Engine!$F$50:$F$170,$A33+1))</f>
        <v>0.15205619212054622</v>
      </c>
      <c r="C33" s="12" t="str">
        <f t="shared" si="0"/>
        <v>about 15 in 100</v>
      </c>
    </row>
    <row r="34" spans="1:3" x14ac:dyDescent="0.25">
      <c r="A34" s="10">
        <f>IF(31&lt;=_Engine!$B$7,_Engine!$B$3+30,"")</f>
        <v>95</v>
      </c>
      <c r="B34" s="11">
        <f>IF($A34="","",INDEX(_Engine!$F$50:$F$170,$A34+1))</f>
        <v>0.12261288128498928</v>
      </c>
      <c r="C34" s="12" t="str">
        <f t="shared" si="0"/>
        <v>about 12 in 100</v>
      </c>
    </row>
    <row r="35" spans="1:3" x14ac:dyDescent="0.25">
      <c r="A35" s="10">
        <f>IF(32&lt;=_Engine!$B$7,_Engine!$B$3+31,"")</f>
        <v>96</v>
      </c>
      <c r="B35" s="11">
        <f>IF($A35="","",INDEX(_Engine!$F$50:$F$170,$A35+1))</f>
        <v>9.6661957829749387E-2</v>
      </c>
      <c r="C35" s="12" t="str">
        <f t="shared" si="0"/>
        <v>about 10 in 100</v>
      </c>
    </row>
    <row r="36" spans="1:3" x14ac:dyDescent="0.25">
      <c r="A36" s="10">
        <f>IF(33&lt;=_Engine!$B$7,_Engine!$B$3+32,"")</f>
        <v>97</v>
      </c>
      <c r="B36" s="11">
        <f>IF($A36="","",INDEX(_Engine!$F$50:$F$170,$A36+1))</f>
        <v>7.4386543190498616E-2</v>
      </c>
      <c r="C36" s="12" t="str">
        <f t="shared" ref="C36:C67" si="1">IF($A36="","",IF($B36&lt;0.005,"fewer than 1 in 100","about "&amp;ROUND($B36*100,0)&amp;" in 100"))</f>
        <v>about 7 in 100</v>
      </c>
    </row>
    <row r="37" spans="1:3" x14ac:dyDescent="0.25">
      <c r="A37" s="10">
        <f>IF(34&lt;=_Engine!$B$7,_Engine!$B$3+33,"")</f>
        <v>98</v>
      </c>
      <c r="B37" s="11">
        <f>IF($A37="","",INDEX(_Engine!$F$50:$F$170,$A37+1))</f>
        <v>5.585203787997698E-2</v>
      </c>
      <c r="C37" s="12" t="str">
        <f t="shared" si="1"/>
        <v>about 6 in 100</v>
      </c>
    </row>
    <row r="38" spans="1:3" x14ac:dyDescent="0.25">
      <c r="A38" s="10">
        <f>IF(35&lt;=_Engine!$B$7,_Engine!$B$3+34,"")</f>
        <v>99</v>
      </c>
      <c r="B38" s="11">
        <f>IF($A38="","",INDEX(_Engine!$F$50:$F$170,$A38+1))</f>
        <v>4.0914560770156441E-2</v>
      </c>
      <c r="C38" s="12" t="str">
        <f t="shared" si="1"/>
        <v>about 4 in 100</v>
      </c>
    </row>
    <row r="39" spans="1:3" x14ac:dyDescent="0.25">
      <c r="A39" s="10">
        <f>IF(36&lt;=_Engine!$B$7,_Engine!$B$3+35,"")</f>
        <v>100</v>
      </c>
      <c r="B39" s="11">
        <f>IF($A39="","",INDEX(_Engine!$F$50:$F$170,$A39+1))</f>
        <v>2.9247109297336892E-2</v>
      </c>
      <c r="C39" s="12" t="str">
        <f t="shared" si="1"/>
        <v>about 3 in 100</v>
      </c>
    </row>
    <row r="40" spans="1:3" x14ac:dyDescent="0.25">
      <c r="A40" s="10">
        <f>IF(37&lt;=_Engine!$B$7,_Engine!$B$3+36,"")</f>
        <v>101</v>
      </c>
      <c r="B40" s="11">
        <f>IF($A40="","",INDEX(_Engine!$F$50:$F$170,$A40+1))</f>
        <v>2.03918798723382E-2</v>
      </c>
      <c r="C40" s="12" t="str">
        <f t="shared" si="1"/>
        <v>about 2 in 100</v>
      </c>
    </row>
    <row r="41" spans="1:3" x14ac:dyDescent="0.25">
      <c r="A41" s="10">
        <f>IF(38&lt;=_Engine!$B$7,_Engine!$B$3+37,"")</f>
        <v>102</v>
      </c>
      <c r="B41" s="11">
        <f>IF($A41="","",INDEX(_Engine!$F$50:$F$170,$A41+1))</f>
        <v>1.3864908700884216E-2</v>
      </c>
      <c r="C41" s="12" t="str">
        <f t="shared" si="1"/>
        <v>about 1 in 100</v>
      </c>
    </row>
    <row r="42" spans="1:3" x14ac:dyDescent="0.25">
      <c r="A42" s="10">
        <f>IF(39&lt;=_Engine!$B$7,_Engine!$B$3+38,"")</f>
        <v>103</v>
      </c>
      <c r="B42" s="11">
        <f>IF($A42="","",INDEX(_Engine!$F$50:$F$170,$A42+1))</f>
        <v>9.1953120912467955E-3</v>
      </c>
      <c r="C42" s="12" t="str">
        <f t="shared" si="1"/>
        <v>about 1 in 100</v>
      </c>
    </row>
    <row r="43" spans="1:3" x14ac:dyDescent="0.25">
      <c r="A43" s="10">
        <f>IF(40&lt;=_Engine!$B$7,_Engine!$B$3+39,"")</f>
        <v>104</v>
      </c>
      <c r="B43" s="11">
        <f>IF($A43="","",INDEX(_Engine!$F$50:$F$170,$A43+1))</f>
        <v>5.9514466593418094E-3</v>
      </c>
      <c r="C43" s="12" t="str">
        <f t="shared" si="1"/>
        <v>about 1 in 100</v>
      </c>
    </row>
    <row r="44" spans="1:3" x14ac:dyDescent="0.25">
      <c r="A44" s="10">
        <f>IF(41&lt;=_Engine!$B$7,_Engine!$B$3+40,"")</f>
        <v>105</v>
      </c>
      <c r="B44" s="11">
        <f>IF($A44="","",INDEX(_Engine!$F$50:$F$170,$A44+1))</f>
        <v>3.7539894312771413E-3</v>
      </c>
      <c r="C44" s="12" t="str">
        <f t="shared" si="1"/>
        <v>fewer than 1 in 100</v>
      </c>
    </row>
    <row r="45" spans="1:3" x14ac:dyDescent="0.25">
      <c r="A45" s="10">
        <f>IF(42&lt;=_Engine!$B$7,_Engine!$B$3+41,"")</f>
        <v>106</v>
      </c>
      <c r="B45" s="11">
        <f>IF($A45="","",INDEX(_Engine!$F$50:$F$170,$A45+1))</f>
        <v>2.3151781509967036E-3</v>
      </c>
      <c r="C45" s="12" t="str">
        <f t="shared" si="1"/>
        <v>fewer than 1 in 100</v>
      </c>
    </row>
    <row r="46" spans="1:3" x14ac:dyDescent="0.25">
      <c r="A46" s="10">
        <f>IF(43&lt;=_Engine!$B$7,_Engine!$B$3+42,"")</f>
        <v>107</v>
      </c>
      <c r="B46" s="11">
        <f>IF($A46="","",INDEX(_Engine!$F$50:$F$170,$A46+1))</f>
        <v>1.3864908700884214E-3</v>
      </c>
      <c r="C46" s="12" t="str">
        <f t="shared" si="1"/>
        <v>fewer than 1 in 100</v>
      </c>
    </row>
    <row r="47" spans="1:3" x14ac:dyDescent="0.25">
      <c r="A47" s="10">
        <f>IF(44&lt;=_Engine!$B$7,_Engine!$B$3+43,"")</f>
        <v>108</v>
      </c>
      <c r="B47" s="11">
        <f>IF($A47="","",INDEX(_Engine!$F$50:$F$170,$A47+1))</f>
        <v>7.9788625542824251E-4</v>
      </c>
      <c r="C47" s="12" t="str">
        <f t="shared" si="1"/>
        <v>fewer than 1 in 100</v>
      </c>
    </row>
    <row r="48" spans="1:3" x14ac:dyDescent="0.25">
      <c r="A48" s="10">
        <f>IF(45&lt;=_Engine!$B$7,_Engine!$B$3+44,"")</f>
        <v>109</v>
      </c>
      <c r="B48" s="11">
        <f>IF($A48="","",INDEX(_Engine!$F$50:$F$170,$A48+1))</f>
        <v>4.5780358918013915E-4</v>
      </c>
      <c r="C48" s="12" t="str">
        <f t="shared" si="1"/>
        <v>fewer than 1 in 100</v>
      </c>
    </row>
    <row r="49" spans="1:3" x14ac:dyDescent="0.25">
      <c r="A49" s="10">
        <f>IF(46&lt;=_Engine!$B$7,_Engine!$B$3+45,"")</f>
        <v>110</v>
      </c>
      <c r="B49" s="11">
        <f>IF($A49="","",INDEX(_Engine!$F$50:$F$170,$A49+1))</f>
        <v>2.4852194841207557E-4</v>
      </c>
      <c r="C49" s="12" t="str">
        <f t="shared" si="1"/>
        <v>fewer than 1 in 100</v>
      </c>
    </row>
    <row r="50" spans="1:3" x14ac:dyDescent="0.25">
      <c r="A50" s="10">
        <f>IF(47&lt;=_Engine!$B$7,_Engine!$B$3+46,"")</f>
        <v>111</v>
      </c>
      <c r="B50" s="11">
        <f>IF($A50="","",INDEX(_Engine!$F$50:$F$170,$A50+1))</f>
        <v>1.3080102548003976E-4</v>
      </c>
      <c r="C50" s="12" t="str">
        <f t="shared" si="1"/>
        <v>fewer than 1 in 100</v>
      </c>
    </row>
    <row r="51" spans="1:3" x14ac:dyDescent="0.25">
      <c r="A51" s="10">
        <f>IF(48&lt;=_Engine!$B$7,_Engine!$B$3+47,"")</f>
        <v>112</v>
      </c>
      <c r="B51" s="11">
        <f>IF($A51="","",INDEX(_Engine!$F$50:$F$170,$A51+1))</f>
        <v>6.540051274001988E-5</v>
      </c>
      <c r="C51" s="12" t="str">
        <f t="shared" si="1"/>
        <v>fewer than 1 in 100</v>
      </c>
    </row>
    <row r="52" spans="1:3" x14ac:dyDescent="0.25">
      <c r="A52" s="10">
        <f>IF(49&lt;=_Engine!$B$7,_Engine!$B$3+48,"")</f>
        <v>113</v>
      </c>
      <c r="B52" s="11">
        <f>IF($A52="","",INDEX(_Engine!$F$50:$F$170,$A52+1))</f>
        <v>2.6160205096007953E-5</v>
      </c>
      <c r="C52" s="12" t="str">
        <f t="shared" si="1"/>
        <v>fewer than 1 in 100</v>
      </c>
    </row>
    <row r="53" spans="1:3" x14ac:dyDescent="0.25">
      <c r="A53" s="10">
        <f>IF(50&lt;=_Engine!$B$7,_Engine!$B$3+49,"")</f>
        <v>114</v>
      </c>
      <c r="B53" s="11">
        <f>IF($A53="","",INDEX(_Engine!$F$50:$F$170,$A53+1))</f>
        <v>1.3080102548003977E-5</v>
      </c>
      <c r="C53" s="12" t="str">
        <f t="shared" si="1"/>
        <v>fewer than 1 in 100</v>
      </c>
    </row>
    <row r="54" spans="1:3" x14ac:dyDescent="0.25">
      <c r="A54" s="10">
        <f>IF(51&lt;=_Engine!$B$7,_Engine!$B$3+50,"")</f>
        <v>115</v>
      </c>
      <c r="B54" s="11">
        <f>IF($A54="","",INDEX(_Engine!$F$50:$F$170,$A54+1))</f>
        <v>0</v>
      </c>
      <c r="C54" s="12" t="str">
        <f t="shared" si="1"/>
        <v>fewer than 1 in 100</v>
      </c>
    </row>
    <row r="55" spans="1:3" x14ac:dyDescent="0.25">
      <c r="A55" s="10">
        <f>IF(52&lt;=_Engine!$B$7,_Engine!$B$3+51,"")</f>
        <v>116</v>
      </c>
      <c r="B55" s="11">
        <f>IF($A55="","",INDEX(_Engine!$F$50:$F$170,$A55+1))</f>
        <v>0</v>
      </c>
      <c r="C55" s="12" t="str">
        <f t="shared" si="1"/>
        <v>fewer than 1 in 100</v>
      </c>
    </row>
    <row r="56" spans="1:3" x14ac:dyDescent="0.25">
      <c r="A56" s="10">
        <f>IF(53&lt;=_Engine!$B$7,_Engine!$B$3+52,"")</f>
        <v>117</v>
      </c>
      <c r="B56" s="11">
        <f>IF($A56="","",INDEX(_Engine!$F$50:$F$170,$A56+1))</f>
        <v>0</v>
      </c>
      <c r="C56" s="12" t="str">
        <f t="shared" si="1"/>
        <v>fewer than 1 in 100</v>
      </c>
    </row>
    <row r="57" spans="1:3" x14ac:dyDescent="0.25">
      <c r="A57" s="10">
        <f>IF(54&lt;=_Engine!$B$7,_Engine!$B$3+53,"")</f>
        <v>118</v>
      </c>
      <c r="B57" s="11">
        <f>IF($A57="","",INDEX(_Engine!$F$50:$F$170,$A57+1))</f>
        <v>0</v>
      </c>
      <c r="C57" s="12" t="str">
        <f t="shared" si="1"/>
        <v>fewer than 1 in 100</v>
      </c>
    </row>
    <row r="58" spans="1:3" x14ac:dyDescent="0.25">
      <c r="A58" s="10">
        <f>IF(55&lt;=_Engine!$B$7,_Engine!$B$3+54,"")</f>
        <v>119</v>
      </c>
      <c r="B58" s="11">
        <f>IF($A58="","",INDEX(_Engine!$F$50:$F$170,$A58+1))</f>
        <v>0</v>
      </c>
      <c r="C58" s="12" t="str">
        <f t="shared" si="1"/>
        <v>fewer than 1 in 100</v>
      </c>
    </row>
    <row r="59" spans="1:3" x14ac:dyDescent="0.25">
      <c r="A59" s="10" t="str">
        <f>IF(56&lt;=_Engine!$B$7,_Engine!$B$3+55,"")</f>
        <v/>
      </c>
      <c r="B59" s="11" t="str">
        <f>IF($A59="","",INDEX(_Engine!$F$50:$F$170,$A59+1))</f>
        <v/>
      </c>
      <c r="C59" s="12" t="str">
        <f t="shared" si="1"/>
        <v/>
      </c>
    </row>
    <row r="60" spans="1:3" x14ac:dyDescent="0.25">
      <c r="A60" s="10" t="str">
        <f>IF(57&lt;=_Engine!$B$7,_Engine!$B$3+56,"")</f>
        <v/>
      </c>
      <c r="B60" s="11" t="str">
        <f>IF($A60="","",INDEX(_Engine!$F$50:$F$170,$A60+1))</f>
        <v/>
      </c>
      <c r="C60" s="12" t="str">
        <f t="shared" si="1"/>
        <v/>
      </c>
    </row>
    <row r="61" spans="1:3" x14ac:dyDescent="0.25">
      <c r="A61" s="10" t="str">
        <f>IF(58&lt;=_Engine!$B$7,_Engine!$B$3+57,"")</f>
        <v/>
      </c>
      <c r="B61" s="11" t="str">
        <f>IF($A61="","",INDEX(_Engine!$F$50:$F$170,$A61+1))</f>
        <v/>
      </c>
      <c r="C61" s="12" t="str">
        <f t="shared" si="1"/>
        <v/>
      </c>
    </row>
    <row r="62" spans="1:3" x14ac:dyDescent="0.25">
      <c r="A62" s="10" t="str">
        <f>IF(59&lt;=_Engine!$B$7,_Engine!$B$3+58,"")</f>
        <v/>
      </c>
      <c r="B62" s="11" t="str">
        <f>IF($A62="","",INDEX(_Engine!$F$50:$F$170,$A62+1))</f>
        <v/>
      </c>
      <c r="C62" s="12" t="str">
        <f t="shared" si="1"/>
        <v/>
      </c>
    </row>
    <row r="63" spans="1:3" x14ac:dyDescent="0.25">
      <c r="A63" s="10" t="str">
        <f>IF(60&lt;=_Engine!$B$7,_Engine!$B$3+59,"")</f>
        <v/>
      </c>
      <c r="B63" s="11" t="str">
        <f>IF($A63="","",INDEX(_Engine!$F$50:$F$170,$A63+1))</f>
        <v/>
      </c>
      <c r="C63" s="12" t="str">
        <f t="shared" si="1"/>
        <v/>
      </c>
    </row>
    <row r="64" spans="1:3" x14ac:dyDescent="0.25">
      <c r="A64" s="10" t="str">
        <f>IF(61&lt;=_Engine!$B$7,_Engine!$B$3+60,"")</f>
        <v/>
      </c>
      <c r="B64" s="11" t="str">
        <f>IF($A64="","",INDEX(_Engine!$F$50:$F$170,$A64+1))</f>
        <v/>
      </c>
      <c r="C64" s="12" t="str">
        <f t="shared" si="1"/>
        <v/>
      </c>
    </row>
    <row r="65" spans="1:3" x14ac:dyDescent="0.25">
      <c r="A65" s="10" t="str">
        <f>IF(62&lt;=_Engine!$B$7,_Engine!$B$3+61,"")</f>
        <v/>
      </c>
      <c r="B65" s="11" t="str">
        <f>IF($A65="","",INDEX(_Engine!$F$50:$F$170,$A65+1))</f>
        <v/>
      </c>
      <c r="C65" s="12" t="str">
        <f t="shared" si="1"/>
        <v/>
      </c>
    </row>
    <row r="66" spans="1:3" x14ac:dyDescent="0.25">
      <c r="A66" s="10" t="str">
        <f>IF(63&lt;=_Engine!$B$7,_Engine!$B$3+62,"")</f>
        <v/>
      </c>
      <c r="B66" s="11" t="str">
        <f>IF($A66="","",INDEX(_Engine!$F$50:$F$170,$A66+1))</f>
        <v/>
      </c>
      <c r="C66" s="12" t="str">
        <f t="shared" si="1"/>
        <v/>
      </c>
    </row>
    <row r="67" spans="1:3" x14ac:dyDescent="0.25">
      <c r="A67" s="10" t="str">
        <f>IF(64&lt;=_Engine!$B$7,_Engine!$B$3+63,"")</f>
        <v/>
      </c>
      <c r="B67" s="11" t="str">
        <f>IF($A67="","",INDEX(_Engine!$F$50:$F$170,$A67+1))</f>
        <v/>
      </c>
      <c r="C67" s="12" t="str">
        <f t="shared" si="1"/>
        <v/>
      </c>
    </row>
    <row r="68" spans="1:3" x14ac:dyDescent="0.25">
      <c r="A68" s="10" t="str">
        <f>IF(65&lt;=_Engine!$B$7,_Engine!$B$3+64,"")</f>
        <v/>
      </c>
      <c r="B68" s="11" t="str">
        <f>IF($A68="","",INDEX(_Engine!$F$50:$F$170,$A68+1))</f>
        <v/>
      </c>
      <c r="C68" s="12" t="str">
        <f t="shared" ref="C68:C99" si="2">IF($A68="","",IF($B68&lt;0.005,"fewer than 1 in 100","about "&amp;ROUND($B68*100,0)&amp;" in 100"))</f>
        <v/>
      </c>
    </row>
    <row r="69" spans="1:3" x14ac:dyDescent="0.25">
      <c r="A69" s="10" t="str">
        <f>IF(66&lt;=_Engine!$B$7,_Engine!$B$3+65,"")</f>
        <v/>
      </c>
      <c r="B69" s="11" t="str">
        <f>IF($A69="","",INDEX(_Engine!$F$50:$F$170,$A69+1))</f>
        <v/>
      </c>
      <c r="C69" s="12" t="str">
        <f t="shared" si="2"/>
        <v/>
      </c>
    </row>
    <row r="70" spans="1:3" x14ac:dyDescent="0.25">
      <c r="A70" s="10" t="str">
        <f>IF(67&lt;=_Engine!$B$7,_Engine!$B$3+66,"")</f>
        <v/>
      </c>
      <c r="B70" s="11" t="str">
        <f>IF($A70="","",INDEX(_Engine!$F$50:$F$170,$A70+1))</f>
        <v/>
      </c>
      <c r="C70" s="12" t="str">
        <f t="shared" si="2"/>
        <v/>
      </c>
    </row>
    <row r="71" spans="1:3" x14ac:dyDescent="0.25">
      <c r="A71" s="10" t="str">
        <f>IF(68&lt;=_Engine!$B$7,_Engine!$B$3+67,"")</f>
        <v/>
      </c>
      <c r="B71" s="11" t="str">
        <f>IF($A71="","",INDEX(_Engine!$F$50:$F$170,$A71+1))</f>
        <v/>
      </c>
      <c r="C71" s="12" t="str">
        <f t="shared" si="2"/>
        <v/>
      </c>
    </row>
    <row r="72" spans="1:3" x14ac:dyDescent="0.25">
      <c r="A72" s="10" t="str">
        <f>IF(69&lt;=_Engine!$B$7,_Engine!$B$3+68,"")</f>
        <v/>
      </c>
      <c r="B72" s="11" t="str">
        <f>IF($A72="","",INDEX(_Engine!$F$50:$F$170,$A72+1))</f>
        <v/>
      </c>
      <c r="C72" s="12" t="str">
        <f t="shared" si="2"/>
        <v/>
      </c>
    </row>
    <row r="73" spans="1:3" x14ac:dyDescent="0.25">
      <c r="A73" s="10" t="str">
        <f>IF(70&lt;=_Engine!$B$7,_Engine!$B$3+69,"")</f>
        <v/>
      </c>
      <c r="B73" s="11" t="str">
        <f>IF($A73="","",INDEX(_Engine!$F$50:$F$170,$A73+1))</f>
        <v/>
      </c>
      <c r="C73" s="12" t="str">
        <f t="shared" si="2"/>
        <v/>
      </c>
    </row>
    <row r="74" spans="1:3" x14ac:dyDescent="0.25">
      <c r="A74" s="10" t="str">
        <f>IF(71&lt;=_Engine!$B$7,_Engine!$B$3+70,"")</f>
        <v/>
      </c>
      <c r="B74" s="11" t="str">
        <f>IF($A74="","",INDEX(_Engine!$F$50:$F$170,$A74+1))</f>
        <v/>
      </c>
      <c r="C74" s="12" t="str">
        <f t="shared" si="2"/>
        <v/>
      </c>
    </row>
    <row r="75" spans="1:3" x14ac:dyDescent="0.25">
      <c r="A75" s="10" t="str">
        <f>IF(72&lt;=_Engine!$B$7,_Engine!$B$3+71,"")</f>
        <v/>
      </c>
      <c r="B75" s="11" t="str">
        <f>IF($A75="","",INDEX(_Engine!$F$50:$F$170,$A75+1))</f>
        <v/>
      </c>
      <c r="C75" s="12" t="str">
        <f t="shared" si="2"/>
        <v/>
      </c>
    </row>
    <row r="76" spans="1:3" x14ac:dyDescent="0.25">
      <c r="A76" s="10" t="str">
        <f>IF(73&lt;=_Engine!$B$7,_Engine!$B$3+72,"")</f>
        <v/>
      </c>
      <c r="B76" s="11" t="str">
        <f>IF($A76="","",INDEX(_Engine!$F$50:$F$170,$A76+1))</f>
        <v/>
      </c>
      <c r="C76" s="12" t="str">
        <f t="shared" si="2"/>
        <v/>
      </c>
    </row>
    <row r="77" spans="1:3" x14ac:dyDescent="0.25">
      <c r="A77" s="10" t="str">
        <f>IF(74&lt;=_Engine!$B$7,_Engine!$B$3+73,"")</f>
        <v/>
      </c>
      <c r="B77" s="11" t="str">
        <f>IF($A77="","",INDEX(_Engine!$F$50:$F$170,$A77+1))</f>
        <v/>
      </c>
      <c r="C77" s="12" t="str">
        <f t="shared" si="2"/>
        <v/>
      </c>
    </row>
    <row r="78" spans="1:3" x14ac:dyDescent="0.25">
      <c r="A78" s="10" t="str">
        <f>IF(75&lt;=_Engine!$B$7,_Engine!$B$3+74,"")</f>
        <v/>
      </c>
      <c r="B78" s="11" t="str">
        <f>IF($A78="","",INDEX(_Engine!$F$50:$F$170,$A78+1))</f>
        <v/>
      </c>
      <c r="C78" s="12" t="str">
        <f t="shared" si="2"/>
        <v/>
      </c>
    </row>
    <row r="79" spans="1:3" x14ac:dyDescent="0.25">
      <c r="A79" s="10" t="str">
        <f>IF(76&lt;=_Engine!$B$7,_Engine!$B$3+75,"")</f>
        <v/>
      </c>
      <c r="B79" s="11" t="str">
        <f>IF($A79="","",INDEX(_Engine!$F$50:$F$170,$A79+1))</f>
        <v/>
      </c>
      <c r="C79" s="12" t="str">
        <f t="shared" si="2"/>
        <v/>
      </c>
    </row>
    <row r="80" spans="1:3" x14ac:dyDescent="0.25">
      <c r="A80" s="10" t="str">
        <f>IF(77&lt;=_Engine!$B$7,_Engine!$B$3+76,"")</f>
        <v/>
      </c>
      <c r="B80" s="11" t="str">
        <f>IF($A80="","",INDEX(_Engine!$F$50:$F$170,$A80+1))</f>
        <v/>
      </c>
      <c r="C80" s="12" t="str">
        <f t="shared" si="2"/>
        <v/>
      </c>
    </row>
    <row r="81" spans="1:3" x14ac:dyDescent="0.25">
      <c r="A81" s="10" t="str">
        <f>IF(78&lt;=_Engine!$B$7,_Engine!$B$3+77,"")</f>
        <v/>
      </c>
      <c r="B81" s="11" t="str">
        <f>IF($A81="","",INDEX(_Engine!$F$50:$F$170,$A81+1))</f>
        <v/>
      </c>
      <c r="C81" s="12" t="str">
        <f t="shared" si="2"/>
        <v/>
      </c>
    </row>
    <row r="82" spans="1:3" x14ac:dyDescent="0.25">
      <c r="A82" s="10" t="str">
        <f>IF(79&lt;=_Engine!$B$7,_Engine!$B$3+78,"")</f>
        <v/>
      </c>
      <c r="B82" s="11" t="str">
        <f>IF($A82="","",INDEX(_Engine!$F$50:$F$170,$A82+1))</f>
        <v/>
      </c>
      <c r="C82" s="12" t="str">
        <f t="shared" si="2"/>
        <v/>
      </c>
    </row>
    <row r="83" spans="1:3" x14ac:dyDescent="0.25">
      <c r="A83" s="10" t="str">
        <f>IF(80&lt;=_Engine!$B$7,_Engine!$B$3+79,"")</f>
        <v/>
      </c>
      <c r="B83" s="11" t="str">
        <f>IF($A83="","",INDEX(_Engine!$F$50:$F$170,$A83+1))</f>
        <v/>
      </c>
      <c r="C83" s="12" t="str">
        <f t="shared" si="2"/>
        <v/>
      </c>
    </row>
    <row r="84" spans="1:3" x14ac:dyDescent="0.25">
      <c r="A84" s="10" t="str">
        <f>IF(81&lt;=_Engine!$B$7,_Engine!$B$3+80,"")</f>
        <v/>
      </c>
      <c r="B84" s="11" t="str">
        <f>IF($A84="","",INDEX(_Engine!$F$50:$F$170,$A84+1))</f>
        <v/>
      </c>
      <c r="C84" s="12" t="str">
        <f t="shared" si="2"/>
        <v/>
      </c>
    </row>
    <row r="85" spans="1:3" x14ac:dyDescent="0.25">
      <c r="A85" s="10" t="str">
        <f>IF(82&lt;=_Engine!$B$7,_Engine!$B$3+81,"")</f>
        <v/>
      </c>
      <c r="B85" s="11" t="str">
        <f>IF($A85="","",INDEX(_Engine!$F$50:$F$170,$A85+1))</f>
        <v/>
      </c>
      <c r="C85" s="12" t="str">
        <f t="shared" si="2"/>
        <v/>
      </c>
    </row>
    <row r="86" spans="1:3" x14ac:dyDescent="0.25">
      <c r="A86" s="10" t="str">
        <f>IF(83&lt;=_Engine!$B$7,_Engine!$B$3+82,"")</f>
        <v/>
      </c>
      <c r="B86" s="11" t="str">
        <f>IF($A86="","",INDEX(_Engine!$F$50:$F$170,$A86+1))</f>
        <v/>
      </c>
      <c r="C86" s="12" t="str">
        <f t="shared" si="2"/>
        <v/>
      </c>
    </row>
    <row r="87" spans="1:3" x14ac:dyDescent="0.25">
      <c r="A87" s="10" t="str">
        <f>IF(84&lt;=_Engine!$B$7,_Engine!$B$3+83,"")</f>
        <v/>
      </c>
      <c r="B87" s="11" t="str">
        <f>IF($A87="","",INDEX(_Engine!$F$50:$F$170,$A87+1))</f>
        <v/>
      </c>
      <c r="C87" s="12" t="str">
        <f t="shared" si="2"/>
        <v/>
      </c>
    </row>
    <row r="88" spans="1:3" x14ac:dyDescent="0.25">
      <c r="A88" s="10" t="str">
        <f>IF(85&lt;=_Engine!$B$7,_Engine!$B$3+84,"")</f>
        <v/>
      </c>
      <c r="B88" s="11" t="str">
        <f>IF($A88="","",INDEX(_Engine!$F$50:$F$170,$A88+1))</f>
        <v/>
      </c>
      <c r="C88" s="12" t="str">
        <f t="shared" si="2"/>
        <v/>
      </c>
    </row>
    <row r="89" spans="1:3" x14ac:dyDescent="0.25">
      <c r="A89" s="10" t="str">
        <f>IF(86&lt;=_Engine!$B$7,_Engine!$B$3+85,"")</f>
        <v/>
      </c>
      <c r="B89" s="11" t="str">
        <f>IF($A89="","",INDEX(_Engine!$F$50:$F$170,$A89+1))</f>
        <v/>
      </c>
      <c r="C89" s="12" t="str">
        <f t="shared" si="2"/>
        <v/>
      </c>
    </row>
    <row r="90" spans="1:3" x14ac:dyDescent="0.25">
      <c r="A90" s="10" t="str">
        <f>IF(87&lt;=_Engine!$B$7,_Engine!$B$3+86,"")</f>
        <v/>
      </c>
      <c r="B90" s="11" t="str">
        <f>IF($A90="","",INDEX(_Engine!$F$50:$F$170,$A90+1))</f>
        <v/>
      </c>
      <c r="C90" s="12" t="str">
        <f t="shared" si="2"/>
        <v/>
      </c>
    </row>
    <row r="91" spans="1:3" x14ac:dyDescent="0.25">
      <c r="A91" s="10" t="str">
        <f>IF(88&lt;=_Engine!$B$7,_Engine!$B$3+87,"")</f>
        <v/>
      </c>
      <c r="B91" s="11" t="str">
        <f>IF($A91="","",INDEX(_Engine!$F$50:$F$170,$A91+1))</f>
        <v/>
      </c>
      <c r="C91" s="12" t="str">
        <f t="shared" si="2"/>
        <v/>
      </c>
    </row>
    <row r="92" spans="1:3" x14ac:dyDescent="0.25">
      <c r="A92" s="10" t="str">
        <f>IF(89&lt;=_Engine!$B$7,_Engine!$B$3+88,"")</f>
        <v/>
      </c>
      <c r="B92" s="11" t="str">
        <f>IF($A92="","",INDEX(_Engine!$F$50:$F$170,$A92+1))</f>
        <v/>
      </c>
      <c r="C92" s="12" t="str">
        <f t="shared" si="2"/>
        <v/>
      </c>
    </row>
    <row r="93" spans="1:3" x14ac:dyDescent="0.25">
      <c r="A93" s="10" t="str">
        <f>IF(90&lt;=_Engine!$B$7,_Engine!$B$3+89,"")</f>
        <v/>
      </c>
      <c r="B93" s="11" t="str">
        <f>IF($A93="","",INDEX(_Engine!$F$50:$F$170,$A93+1))</f>
        <v/>
      </c>
      <c r="C93" s="12" t="str">
        <f t="shared" si="2"/>
        <v/>
      </c>
    </row>
    <row r="94" spans="1:3" x14ac:dyDescent="0.25">
      <c r="A94" s="10" t="str">
        <f>IF(91&lt;=_Engine!$B$7,_Engine!$B$3+90,"")</f>
        <v/>
      </c>
      <c r="B94" s="11" t="str">
        <f>IF($A94="","",INDEX(_Engine!$F$50:$F$170,$A94+1))</f>
        <v/>
      </c>
      <c r="C94" s="12" t="str">
        <f t="shared" si="2"/>
        <v/>
      </c>
    </row>
    <row r="95" spans="1:3" x14ac:dyDescent="0.25">
      <c r="A95" s="10" t="str">
        <f>IF(92&lt;=_Engine!$B$7,_Engine!$B$3+91,"")</f>
        <v/>
      </c>
      <c r="B95" s="11" t="str">
        <f>IF($A95="","",INDEX(_Engine!$F$50:$F$170,$A95+1))</f>
        <v/>
      </c>
      <c r="C95" s="12" t="str">
        <f t="shared" si="2"/>
        <v/>
      </c>
    </row>
    <row r="96" spans="1:3" x14ac:dyDescent="0.25">
      <c r="A96" s="10" t="str">
        <f>IF(93&lt;=_Engine!$B$7,_Engine!$B$3+92,"")</f>
        <v/>
      </c>
      <c r="B96" s="11" t="str">
        <f>IF($A96="","",INDEX(_Engine!$F$50:$F$170,$A96+1))</f>
        <v/>
      </c>
      <c r="C96" s="12" t="str">
        <f t="shared" si="2"/>
        <v/>
      </c>
    </row>
    <row r="97" spans="1:3" x14ac:dyDescent="0.25">
      <c r="A97" s="10" t="str">
        <f>IF(94&lt;=_Engine!$B$7,_Engine!$B$3+93,"")</f>
        <v/>
      </c>
      <c r="B97" s="11" t="str">
        <f>IF($A97="","",INDEX(_Engine!$F$50:$F$170,$A97+1))</f>
        <v/>
      </c>
      <c r="C97" s="12" t="str">
        <f t="shared" si="2"/>
        <v/>
      </c>
    </row>
    <row r="98" spans="1:3" x14ac:dyDescent="0.25">
      <c r="A98" s="10" t="str">
        <f>IF(95&lt;=_Engine!$B$7,_Engine!$B$3+94,"")</f>
        <v/>
      </c>
      <c r="B98" s="11" t="str">
        <f>IF($A98="","",INDEX(_Engine!$F$50:$F$170,$A98+1))</f>
        <v/>
      </c>
      <c r="C98" s="12" t="str">
        <f t="shared" si="2"/>
        <v/>
      </c>
    </row>
    <row r="99" spans="1:3" x14ac:dyDescent="0.25">
      <c r="A99" s="10" t="str">
        <f>IF(96&lt;=_Engine!$B$7,_Engine!$B$3+95,"")</f>
        <v/>
      </c>
      <c r="B99" s="11" t="str">
        <f>IF($A99="","",INDEX(_Engine!$F$50:$F$170,$A99+1))</f>
        <v/>
      </c>
      <c r="C99" s="12" t="str">
        <f t="shared" si="2"/>
        <v/>
      </c>
    </row>
    <row r="100" spans="1:3" x14ac:dyDescent="0.25">
      <c r="A100" s="10" t="str">
        <f>IF(97&lt;=_Engine!$B$7,_Engine!$B$3+96,"")</f>
        <v/>
      </c>
      <c r="B100" s="11" t="str">
        <f>IF($A100="","",INDEX(_Engine!$F$50:$F$170,$A100+1))</f>
        <v/>
      </c>
      <c r="C100" s="12" t="str">
        <f t="shared" ref="C100:C105" si="3">IF($A100="","",IF($B100&lt;0.005,"fewer than 1 in 100","about "&amp;ROUND($B100*100,0)&amp;" in 100"))</f>
        <v/>
      </c>
    </row>
    <row r="101" spans="1:3" x14ac:dyDescent="0.25">
      <c r="A101" s="10" t="str">
        <f>IF(98&lt;=_Engine!$B$7,_Engine!$B$3+97,"")</f>
        <v/>
      </c>
      <c r="B101" s="11" t="str">
        <f>IF($A101="","",INDEX(_Engine!$F$50:$F$170,$A101+1))</f>
        <v/>
      </c>
      <c r="C101" s="12" t="str">
        <f t="shared" si="3"/>
        <v/>
      </c>
    </row>
    <row r="102" spans="1:3" x14ac:dyDescent="0.25">
      <c r="A102" s="10" t="str">
        <f>IF(99&lt;=_Engine!$B$7,_Engine!$B$3+98,"")</f>
        <v/>
      </c>
      <c r="B102" s="11" t="str">
        <f>IF($A102="","",INDEX(_Engine!$F$50:$F$170,$A102+1))</f>
        <v/>
      </c>
      <c r="C102" s="12" t="str">
        <f t="shared" si="3"/>
        <v/>
      </c>
    </row>
    <row r="103" spans="1:3" x14ac:dyDescent="0.25">
      <c r="A103" s="10" t="str">
        <f>IF(100&lt;=_Engine!$B$7,_Engine!$B$3+99,"")</f>
        <v/>
      </c>
      <c r="B103" s="11" t="str">
        <f>IF($A103="","",INDEX(_Engine!$F$50:$F$170,$A103+1))</f>
        <v/>
      </c>
      <c r="C103" s="12" t="str">
        <f t="shared" si="3"/>
        <v/>
      </c>
    </row>
    <row r="104" spans="1:3" x14ac:dyDescent="0.25">
      <c r="A104" s="10" t="str">
        <f>IF(101&lt;=_Engine!$B$7,_Engine!$B$3+100,"")</f>
        <v/>
      </c>
      <c r="B104" s="11" t="str">
        <f>IF($A104="","",INDEX(_Engine!$F$50:$F$170,$A104+1))</f>
        <v/>
      </c>
      <c r="C104" s="12" t="str">
        <f t="shared" si="3"/>
        <v/>
      </c>
    </row>
    <row r="105" spans="1:3" x14ac:dyDescent="0.25">
      <c r="A105" s="10" t="str">
        <f>IF(102&lt;=_Engine!$B$7,_Engine!$B$3+101,"")</f>
        <v/>
      </c>
      <c r="B105" s="11" t="str">
        <f>IF($A105="","",INDEX(_Engine!$F$50:$F$170,$A105+1))</f>
        <v/>
      </c>
      <c r="C105" s="12" t="str">
        <f t="shared" si="3"/>
        <v/>
      </c>
    </row>
  </sheetData>
  <sheetProtection sheet="1" formatCells="0"/>
  <mergeCells count="2">
    <mergeCell ref="A1:C1"/>
    <mergeCell ref="A2:C2"/>
  </mergeCells>
  <conditionalFormatting sqref="A4:C105">
    <cfRule type="expression" dxfId="1" priority="1">
      <formula>AND($A4&lt;&gt;"",MOD(ROW(),2)=1)</formula>
    </cfRule>
    <cfRule type="expression" dxfId="0" priority="2">
      <formula>$A4&lt;&gt;""</formula>
    </cfRule>
  </conditionalFormatting>
  <pageMargins left="0.75" right="0.75" top="1" bottom="1" header="0.5" footer="0.5"/>
  <pageSetup fitToHeight="0" orientation="portrait"/>
  <headerFooter>
    <oddFooter>&amp;Lneedtheseapps.com&amp;CLife Expectancy Calculator&amp;RPage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60"/>
  <sheetViews>
    <sheetView showGridLines="0" workbookViewId="0"/>
  </sheetViews>
  <sheetFormatPr defaultRowHeight="15" x14ac:dyDescent="0.25"/>
  <cols>
    <col min="1" max="1" width="2.140625" customWidth="1"/>
    <col min="2" max="2" width="40" customWidth="1"/>
    <col min="3" max="3" width="62" customWidth="1"/>
    <col min="4" max="4" width="2.140625" customWidth="1"/>
  </cols>
  <sheetData>
    <row r="1" spans="1:4" x14ac:dyDescent="0.25">
      <c r="A1" s="1"/>
      <c r="B1" s="1"/>
      <c r="C1" s="1"/>
      <c r="D1" s="1"/>
    </row>
    <row r="2" spans="1:4" ht="32.1" customHeight="1" x14ac:dyDescent="0.25">
      <c r="A2" s="1"/>
      <c r="B2" s="39" t="s">
        <v>32</v>
      </c>
      <c r="C2" s="20"/>
      <c r="D2" s="1"/>
    </row>
    <row r="3" spans="1:4" x14ac:dyDescent="0.25">
      <c r="A3" s="1"/>
      <c r="B3" s="1"/>
      <c r="C3" s="1"/>
      <c r="D3" s="1"/>
    </row>
    <row r="4" spans="1:4" ht="26.1" customHeight="1" x14ac:dyDescent="0.25">
      <c r="A4" s="1"/>
      <c r="B4" s="30" t="s">
        <v>33</v>
      </c>
      <c r="C4" s="20"/>
      <c r="D4" s="1"/>
    </row>
    <row r="5" spans="1:4" ht="30" customHeight="1" x14ac:dyDescent="0.25">
      <c r="A5" s="1"/>
      <c r="B5" s="40" t="s">
        <v>34</v>
      </c>
      <c r="C5" s="20"/>
      <c r="D5" s="1"/>
    </row>
    <row r="6" spans="1:4" ht="30" customHeight="1" x14ac:dyDescent="0.25">
      <c r="A6" s="1"/>
      <c r="B6" s="20"/>
      <c r="C6" s="20"/>
      <c r="D6" s="1"/>
    </row>
    <row r="7" spans="1:4" x14ac:dyDescent="0.25">
      <c r="A7" s="1"/>
      <c r="B7" s="1"/>
      <c r="C7" s="1"/>
      <c r="D7" s="1"/>
    </row>
    <row r="8" spans="1:4" ht="26.1" customHeight="1" x14ac:dyDescent="0.25">
      <c r="A8" s="1"/>
      <c r="B8" s="30" t="s">
        <v>35</v>
      </c>
      <c r="C8" s="20"/>
      <c r="D8" s="1"/>
    </row>
    <row r="9" spans="1:4" ht="32.1" customHeight="1" x14ac:dyDescent="0.25">
      <c r="A9" s="1"/>
      <c r="B9" s="13" t="s">
        <v>36</v>
      </c>
      <c r="C9" s="14" t="s">
        <v>37</v>
      </c>
      <c r="D9" s="1"/>
    </row>
    <row r="10" spans="1:4" ht="32.1" customHeight="1" x14ac:dyDescent="0.25">
      <c r="A10" s="1"/>
      <c r="B10" s="13" t="s">
        <v>38</v>
      </c>
      <c r="C10" s="14" t="s">
        <v>39</v>
      </c>
      <c r="D10" s="1"/>
    </row>
    <row r="11" spans="1:4" ht="66" customHeight="1" x14ac:dyDescent="0.25">
      <c r="A11" s="1"/>
      <c r="B11" s="13" t="s">
        <v>40</v>
      </c>
      <c r="C11" s="14" t="s">
        <v>41</v>
      </c>
      <c r="D11" s="1"/>
    </row>
    <row r="12" spans="1:4" ht="38.1" customHeight="1" x14ac:dyDescent="0.25">
      <c r="A12" s="1"/>
      <c r="B12" s="13" t="s">
        <v>42</v>
      </c>
      <c r="C12" s="14" t="s">
        <v>43</v>
      </c>
      <c r="D12" s="1"/>
    </row>
    <row r="13" spans="1:4" ht="38.1" customHeight="1" x14ac:dyDescent="0.25">
      <c r="A13" s="1"/>
      <c r="B13" s="13" t="s">
        <v>44</v>
      </c>
      <c r="C13" s="14" t="s">
        <v>45</v>
      </c>
      <c r="D13" s="1"/>
    </row>
    <row r="14" spans="1:4" ht="38.1" customHeight="1" x14ac:dyDescent="0.25">
      <c r="A14" s="1"/>
      <c r="B14" s="13" t="s">
        <v>46</v>
      </c>
      <c r="C14" s="14" t="s">
        <v>47</v>
      </c>
      <c r="D14" s="1"/>
    </row>
    <row r="15" spans="1:4" x14ac:dyDescent="0.25">
      <c r="A15" s="1"/>
      <c r="B15" s="1"/>
      <c r="C15" s="1"/>
      <c r="D15" s="1"/>
    </row>
    <row r="16" spans="1:4" ht="26.1" customHeight="1" x14ac:dyDescent="0.25">
      <c r="A16" s="1"/>
      <c r="B16" s="30" t="s">
        <v>48</v>
      </c>
      <c r="C16" s="20"/>
      <c r="D16" s="1"/>
    </row>
    <row r="17" spans="1:4" ht="38.1" customHeight="1" x14ac:dyDescent="0.25">
      <c r="A17" s="1"/>
      <c r="B17" s="13" t="s">
        <v>49</v>
      </c>
      <c r="C17" s="14" t="s">
        <v>50</v>
      </c>
      <c r="D17" s="1"/>
    </row>
    <row r="18" spans="1:4" ht="21" customHeight="1" x14ac:dyDescent="0.25">
      <c r="A18" s="1"/>
      <c r="B18" s="13" t="s">
        <v>51</v>
      </c>
      <c r="C18" s="14" t="s">
        <v>52</v>
      </c>
      <c r="D18" s="1"/>
    </row>
    <row r="19" spans="1:4" ht="32.1" customHeight="1" x14ac:dyDescent="0.25">
      <c r="A19" s="1"/>
      <c r="B19" s="13" t="s">
        <v>53</v>
      </c>
      <c r="C19" s="14" t="s">
        <v>54</v>
      </c>
      <c r="D19" s="1"/>
    </row>
    <row r="20" spans="1:4" x14ac:dyDescent="0.25">
      <c r="A20" s="1"/>
      <c r="B20" s="1"/>
      <c r="C20" s="1"/>
      <c r="D20" s="1"/>
    </row>
    <row r="21" spans="1:4" ht="24" customHeight="1" x14ac:dyDescent="0.25">
      <c r="A21" s="1"/>
      <c r="B21" s="38" t="s">
        <v>3</v>
      </c>
      <c r="C21" s="20"/>
      <c r="D21" s="1"/>
    </row>
    <row r="22" spans="1:4" x14ac:dyDescent="0.25">
      <c r="A22" s="1"/>
      <c r="B22" s="1"/>
      <c r="C22" s="1"/>
      <c r="D22" s="1"/>
    </row>
    <row r="23" spans="1:4" ht="26.1" customHeight="1" x14ac:dyDescent="0.25">
      <c r="A23" s="1"/>
      <c r="B23" s="30" t="s">
        <v>55</v>
      </c>
      <c r="C23" s="20"/>
      <c r="D23" s="1"/>
    </row>
    <row r="24" spans="1:4" ht="51.95" customHeight="1" x14ac:dyDescent="0.25">
      <c r="A24" s="1"/>
      <c r="B24" s="13" t="s">
        <v>6</v>
      </c>
      <c r="C24" s="14" t="s">
        <v>56</v>
      </c>
      <c r="D24" s="1"/>
    </row>
    <row r="25" spans="1:4" ht="51.95" customHeight="1" x14ac:dyDescent="0.25">
      <c r="A25" s="1"/>
      <c r="B25" s="13" t="s">
        <v>57</v>
      </c>
      <c r="C25" s="14" t="s">
        <v>58</v>
      </c>
      <c r="D25" s="1"/>
    </row>
    <row r="26" spans="1:4" ht="38.1" customHeight="1" x14ac:dyDescent="0.25">
      <c r="A26" s="1"/>
      <c r="B26" s="13" t="s">
        <v>59</v>
      </c>
      <c r="C26" s="14" t="s">
        <v>60</v>
      </c>
      <c r="D26" s="1"/>
    </row>
    <row r="27" spans="1:4" x14ac:dyDescent="0.25">
      <c r="A27" s="1"/>
      <c r="B27" s="1"/>
      <c r="C27" s="1"/>
      <c r="D27" s="1"/>
    </row>
    <row r="28" spans="1:4" ht="26.1" customHeight="1" x14ac:dyDescent="0.25">
      <c r="A28" s="1"/>
      <c r="B28" s="30" t="s">
        <v>61</v>
      </c>
      <c r="C28" s="20"/>
      <c r="D28" s="1"/>
    </row>
    <row r="29" spans="1:4" ht="33.950000000000003" customHeight="1" x14ac:dyDescent="0.25">
      <c r="A29" s="1"/>
      <c r="B29" s="40" t="s">
        <v>62</v>
      </c>
      <c r="C29" s="20"/>
      <c r="D29" s="1"/>
    </row>
    <row r="30" spans="1:4" ht="33.950000000000003" customHeight="1" x14ac:dyDescent="0.25">
      <c r="A30" s="1"/>
      <c r="B30" s="20"/>
      <c r="C30" s="20"/>
      <c r="D30" s="1"/>
    </row>
    <row r="31" spans="1:4" ht="21" customHeight="1" x14ac:dyDescent="0.25">
      <c r="A31" s="1"/>
      <c r="B31" s="15" t="s">
        <v>63</v>
      </c>
      <c r="C31" s="16" t="s">
        <v>64</v>
      </c>
      <c r="D31" s="1"/>
    </row>
    <row r="32" spans="1:4" x14ac:dyDescent="0.25">
      <c r="A32" s="1"/>
      <c r="B32" s="1"/>
      <c r="C32" s="1"/>
      <c r="D32" s="1"/>
    </row>
    <row r="33" spans="1:4" ht="26.1" customHeight="1" x14ac:dyDescent="0.25">
      <c r="A33" s="1"/>
      <c r="B33" s="30" t="s">
        <v>65</v>
      </c>
      <c r="C33" s="20"/>
      <c r="D33" s="1"/>
    </row>
    <row r="34" spans="1:4" ht="21" customHeight="1" x14ac:dyDescent="0.25">
      <c r="A34" s="1"/>
      <c r="B34" s="13" t="s">
        <v>66</v>
      </c>
      <c r="C34" s="14" t="s">
        <v>67</v>
      </c>
      <c r="D34" s="1"/>
    </row>
    <row r="35" spans="1:4" ht="21" customHeight="1" x14ac:dyDescent="0.25">
      <c r="A35" s="1"/>
      <c r="B35" s="13" t="s">
        <v>68</v>
      </c>
      <c r="C35" s="14" t="s">
        <v>69</v>
      </c>
      <c r="D35" s="1"/>
    </row>
    <row r="36" spans="1:4" ht="21" customHeight="1" x14ac:dyDescent="0.25">
      <c r="A36" s="1"/>
      <c r="B36" s="13" t="s">
        <v>70</v>
      </c>
      <c r="C36" s="14" t="s">
        <v>71</v>
      </c>
      <c r="D36" s="1"/>
    </row>
    <row r="37" spans="1:4" ht="21" customHeight="1" x14ac:dyDescent="0.25">
      <c r="A37" s="1"/>
      <c r="B37" s="13" t="s">
        <v>72</v>
      </c>
      <c r="C37" s="14" t="s">
        <v>73</v>
      </c>
      <c r="D37" s="1"/>
    </row>
    <row r="38" spans="1:4" x14ac:dyDescent="0.25">
      <c r="A38" s="1"/>
      <c r="B38" s="1"/>
      <c r="C38" s="1"/>
      <c r="D38" s="1"/>
    </row>
    <row r="39" spans="1:4" ht="24" customHeight="1" x14ac:dyDescent="0.25">
      <c r="A39" s="1"/>
      <c r="B39" s="32" t="s">
        <v>74</v>
      </c>
      <c r="C39" s="20"/>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sheetData>
  <sheetProtection sheet="1" formatCells="0"/>
  <mergeCells count="11">
    <mergeCell ref="B39:C39"/>
    <mergeCell ref="B21:C21"/>
    <mergeCell ref="B16:C16"/>
    <mergeCell ref="B2:C2"/>
    <mergeCell ref="B33:C33"/>
    <mergeCell ref="B5:C6"/>
    <mergeCell ref="B28:C28"/>
    <mergeCell ref="B23:C23"/>
    <mergeCell ref="B29:C30"/>
    <mergeCell ref="B8:C8"/>
    <mergeCell ref="B4:C4"/>
  </mergeCells>
  <hyperlinks>
    <hyperlink ref="B21" r:id="rId1" xr:uid="{00000000-0004-0000-0200-000000000000}"/>
  </hyperlinks>
  <pageMargins left="0.75" right="0.75" top="1" bottom="1" header="0.5" footer="0.5"/>
  <pageSetup fitToHeight="0" orientation="portrait"/>
  <headerFooter>
    <oddFooter>&amp;Lneedtheseapps.com&amp;CLife Expectancy Calculator&amp;RPage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G3719"/>
  <sheetViews>
    <sheetView workbookViewId="0"/>
  </sheetViews>
  <sheetFormatPr defaultRowHeight="15" x14ac:dyDescent="0.25"/>
  <cols>
    <col min="1" max="1" width="40" customWidth="1"/>
  </cols>
  <sheetData>
    <row r="1" spans="1:2" x14ac:dyDescent="0.25">
      <c r="A1" s="17" t="s">
        <v>75</v>
      </c>
      <c r="B1" s="17" t="str">
        <f>IF(Calculator!$C$10="Male","m",IF(Calculator!$C$10="Female","f",""))</f>
        <v>m</v>
      </c>
    </row>
    <row r="2" spans="1:2" x14ac:dyDescent="0.25">
      <c r="A2" s="17" t="s">
        <v>76</v>
      </c>
      <c r="B2" s="17" t="str">
        <f>IF(B1="m","f",IF(B1="f","m",""))</f>
        <v>f</v>
      </c>
    </row>
    <row r="3" spans="1:2" x14ac:dyDescent="0.25">
      <c r="A3" s="17" t="s">
        <v>29</v>
      </c>
      <c r="B3" s="17">
        <f>Calculator!$C$9</f>
        <v>65</v>
      </c>
    </row>
    <row r="4" spans="1:2" x14ac:dyDescent="0.25">
      <c r="A4" s="17" t="s">
        <v>77</v>
      </c>
      <c r="B4" s="17" t="str">
        <f>IFERROR(INDEX($B$300:$B$319,MATCH(Calculator!$C$8,$A$300:$A$319,0)),"")</f>
        <v>US</v>
      </c>
    </row>
    <row r="5" spans="1:2" x14ac:dyDescent="0.25">
      <c r="A5" s="17" t="s">
        <v>78</v>
      </c>
      <c r="B5" s="17">
        <f>IF(OR(B4="",B1="",NOT(ISNUMBER(B3))),0,IFERROR(MATCH(B4&amp;"|"&amp;B1&amp;"|"&amp;B3,$A$400:$A$3719,0),0))</f>
        <v>48</v>
      </c>
    </row>
    <row r="6" spans="1:2" x14ac:dyDescent="0.25">
      <c r="A6" s="17" t="s">
        <v>79</v>
      </c>
      <c r="B6" s="17">
        <f>IF(OR(B4="",B2="",NOT(ISNUMBER(B3))),0,IFERROR(MATCH(B4&amp;"|"&amp;B2&amp;"|"&amp;B3,$A$400:$A$3719,0),0))</f>
        <v>131</v>
      </c>
    </row>
    <row r="7" spans="1:2" x14ac:dyDescent="0.25">
      <c r="A7" s="17" t="s">
        <v>80</v>
      </c>
      <c r="B7" s="17">
        <f>IF(B5=0,0,INDEX($B$400:$B$3719,B5))</f>
        <v>55</v>
      </c>
    </row>
    <row r="8" spans="1:2" x14ac:dyDescent="0.25">
      <c r="A8" s="17" t="s">
        <v>81</v>
      </c>
      <c r="B8" s="17">
        <f>IF(B5=0,0,B3+B7-1)</f>
        <v>119</v>
      </c>
    </row>
    <row r="9" spans="1:2" x14ac:dyDescent="0.25">
      <c r="A9" s="17" t="s">
        <v>82</v>
      </c>
      <c r="B9" s="17">
        <f>IF(B5=0,"",INDEX($A$400:$GG$3719,B5,5))</f>
        <v>76452</v>
      </c>
    </row>
    <row r="10" spans="1:2" x14ac:dyDescent="0.25">
      <c r="A10" s="17" t="s">
        <v>83</v>
      </c>
      <c r="B10" s="17">
        <f>IF(B5=0,"",INDEX($A$400:$GG$3719,B5,107))</f>
        <v>19.21</v>
      </c>
    </row>
    <row r="11" spans="1:2" x14ac:dyDescent="0.25">
      <c r="A11" s="17" t="s">
        <v>84</v>
      </c>
      <c r="B11" s="17">
        <f>IF(B5=0,"",B3+B10)</f>
        <v>84.210000000000008</v>
      </c>
    </row>
    <row r="12" spans="1:2" x14ac:dyDescent="0.25">
      <c r="A12" s="17" t="s">
        <v>85</v>
      </c>
      <c r="B12" s="17">
        <f>IF(B5=0,0,IF(B9&gt;0,IF(INDEX($A$400:$GG$3719,B5,5+B7-1)/B9&lt;0.001,1,0),0))</f>
        <v>1</v>
      </c>
    </row>
    <row r="13" spans="1:2" x14ac:dyDescent="0.25">
      <c r="A13" s="17" t="s">
        <v>86</v>
      </c>
      <c r="B13" s="17">
        <f>COUNTIF($F$50:$F$170,"&gt;"&amp;0.5)</f>
        <v>21</v>
      </c>
    </row>
    <row r="14" spans="1:2" x14ac:dyDescent="0.25">
      <c r="A14" s="17" t="s">
        <v>87</v>
      </c>
      <c r="B14" s="17">
        <f>COUNTIF($F$50:$F$170,"&gt;"&amp;0.25)</f>
        <v>27</v>
      </c>
    </row>
    <row r="15" spans="1:2" x14ac:dyDescent="0.25">
      <c r="A15" s="17" t="s">
        <v>88</v>
      </c>
      <c r="B15" s="17">
        <f>COUNTIF($F$50:$F$170,"&gt;"&amp;0.1)</f>
        <v>31</v>
      </c>
    </row>
    <row r="16" spans="1:2" x14ac:dyDescent="0.25">
      <c r="A16" s="17" t="s">
        <v>89</v>
      </c>
      <c r="B16" s="17">
        <f>COUNT($F$50:$F$170)</f>
        <v>55</v>
      </c>
    </row>
    <row r="17" spans="1:2" x14ac:dyDescent="0.25">
      <c r="A17" s="17" t="s">
        <v>90</v>
      </c>
      <c r="B17" s="17">
        <f>IF(OR(B5=0,B13&gt;=B16),"",IF(INDEX($F$50:$F$170,(B3+B13-1)+1)=INDEX($F$50:$F$170,(B3+B13-1)+2),(B3+B13-1),(B3+B13-1)+(INDEX($F$50:$F$170,(B3+B13-1)+1)-0.5)/(INDEX($F$50:$F$170,(B3+B13-1)+1)-INDEX($F$50:$F$170,(B3+B13-1)+2))))</f>
        <v>85.001004688546544</v>
      </c>
    </row>
    <row r="18" spans="1:2" x14ac:dyDescent="0.25">
      <c r="A18" s="17" t="s">
        <v>91</v>
      </c>
      <c r="B18" s="17">
        <f>IF(OR(B5=0,B14&gt;=B16),"",IF(INDEX($F$50:$F$170,(B3+B14-1)+1)=INDEX($F$50:$F$170,(B3+B14-1)+2),(B3+B14-1),(B3+B14-1)+(INDEX($F$50:$F$170,(B3+B14-1)+1)-0.25)/(INDEX($F$50:$F$170,(B3+B14-1)+1)-INDEX($F$50:$F$170,(B3+B14-1)+2))))</f>
        <v>91.219277108433729</v>
      </c>
    </row>
    <row r="19" spans="1:2" x14ac:dyDescent="0.25">
      <c r="A19" s="17" t="s">
        <v>92</v>
      </c>
      <c r="B19" s="17">
        <f>IF(OR(B5=0,B15&gt;=B16),"",IF(INDEX($F$50:$F$170,(B3+B15-1)+1)=INDEX($F$50:$F$170,(B3+B15-1)+2),(B3+B15-1),(B3+B15-1)+(INDEX($F$50:$F$170,(B3+B15-1)+1)-0.1)/(INDEX($F$50:$F$170,(B3+B15-1)+1)-INDEX($F$50:$F$170,(B3+B15-1)+2))))</f>
        <v>95.871370967741939</v>
      </c>
    </row>
    <row r="20" spans="1:2" x14ac:dyDescent="0.25">
      <c r="A20" s="17" t="s">
        <v>93</v>
      </c>
      <c r="B20" s="17">
        <f>IF(B5=0,"",IF(B17="",B8&amp;"+",ROUND(B17,0)))</f>
        <v>85</v>
      </c>
    </row>
    <row r="21" spans="1:2" x14ac:dyDescent="0.25">
      <c r="A21" s="17" t="s">
        <v>94</v>
      </c>
      <c r="B21" s="17">
        <f>IF(B5=0,"",IF(B18="",B8&amp;"+",ROUND(B18,0)))</f>
        <v>91</v>
      </c>
    </row>
    <row r="22" spans="1:2" x14ac:dyDescent="0.25">
      <c r="A22" s="17" t="s">
        <v>95</v>
      </c>
      <c r="B22" s="17">
        <f>IF(B5=0,"",IF(B19="",B8&amp;"+",ROUND(B19,0)))</f>
        <v>96</v>
      </c>
    </row>
    <row r="23" spans="1:2" x14ac:dyDescent="0.25">
      <c r="A23" s="17" t="s">
        <v>96</v>
      </c>
      <c r="B23" s="17">
        <f>IF(B3&lt;90,90,IF(B3&lt;100,100,""))</f>
        <v>90</v>
      </c>
    </row>
    <row r="24" spans="1:2" x14ac:dyDescent="0.25">
      <c r="A24" s="17" t="s">
        <v>97</v>
      </c>
      <c r="B24" s="17">
        <f>IF(OR(B5=0,B23=""),"",IF(B23&lt;=B3,1,IF(B23&lt;=B8,INDEX($F$50:$F$170,B23+1),IF(B12=1,0,""))))</f>
        <v>0.29808245696646263</v>
      </c>
    </row>
    <row r="25" spans="1:2" x14ac:dyDescent="0.25">
      <c r="A25" s="17" t="s">
        <v>98</v>
      </c>
      <c r="B25" s="17">
        <f>IF(B5=0,"",IF(85&lt;=B3,1,IF(85&lt;=B8,INDEX($F$50:$F$170,85+1),IF(B12=1,0,""))))</f>
        <v>0.50003924030764402</v>
      </c>
    </row>
    <row r="26" spans="1:2" x14ac:dyDescent="0.25">
      <c r="A26" s="17" t="s">
        <v>99</v>
      </c>
      <c r="B26" s="17">
        <f>IF(B5=0,"",IF(90&lt;=B3,1,IF(90&lt;=B8,INDEX($F$50:$F$170,90+1),IF(B12=1,0,""))))</f>
        <v>0.29808245696646263</v>
      </c>
    </row>
    <row r="27" spans="1:2" x14ac:dyDescent="0.25">
      <c r="A27" s="17" t="s">
        <v>100</v>
      </c>
      <c r="B27" s="17">
        <f>IF(B5=0,"",IF(95&lt;=B3,1,IF(95&lt;=B8,INDEX($F$50:$F$170,95+1),IF(B12=1,0,""))))</f>
        <v>0.12261288128498928</v>
      </c>
    </row>
    <row r="28" spans="1:2" x14ac:dyDescent="0.25">
      <c r="A28" s="17" t="s">
        <v>101</v>
      </c>
      <c r="B28" s="17">
        <f>IF(B5=0,"",IF(100&lt;=B3,1,IF(100&lt;=B8,INDEX($F$50:$F$170,100+1),IF(B12=1,0,""))))</f>
        <v>2.9247109297336892E-2</v>
      </c>
    </row>
    <row r="30" spans="1:2" x14ac:dyDescent="0.25">
      <c r="A30" s="17" t="s">
        <v>102</v>
      </c>
      <c r="B30" s="17" t="str">
        <f>IF(B5=0,"",IF(B3&gt;=85,"already passed",IF(B25="","not available",IF((B25)*100&lt;1,"less than 1%",IF((B25)*100&lt;10,IF(IF(ABS(((B25)*100)*10-INT(((B25)*100)*10)-0.5)&lt;0.000000001,IF(((B25)*100)-(INT(((B25)*100)*10)+0.5)/10&lt;0,INT(((B25)*100)*10)/10,IF(((B25)*100)-(INT(((B25)*100)*10)+0.5)/10&gt;0,(INT(((B25)*100)*10)+1)/10,IF(INDEX(_Engine!$N$180:$N$269,INT(((B25)*100)*10)-9)=1,INT(((B25)*100)*10)/10,(INT(((B25)*100)*10)+1)/10))),ROUND((B25)*100,1))=10,"10%",TEXT(IF(ABS(((B25)*100)*10-INT(((B25)*100)*10)-0.5)&lt;0.000000001,IF(((B25)*100)-(INT(((B25)*100)*10)+0.5)/10&lt;0,INT(((B25)*100)*10)/10,IF(((B25)*100)-(INT(((B25)*100)*10)+0.5)/10&gt;0,(INT(((B25)*100)*10)+1)/10,IF(INDEX(_Engine!$N$180:$N$269,INT(((B25)*100)*10)-9)=1,INT(((B25)*100)*10)/10,(INT(((B25)*100)*10)+1)/10))),ROUND((B25)*100,1)),"0.0")&amp;"%"),IF(AND((B25)*100&gt;=99.5,(B25)*100&lt;100),"more than 99%",IF(ABS(((B25)*100)-INT((B25)*100)-0.5)&lt;0.000000001,IF(((B25)*100)-(INT((B25)*100)+0.5)&lt;0,INT((B25)*100),INT((B25)*100)+1),ROUND((B25)*100,0))&amp;"%"))))))</f>
        <v>50%</v>
      </c>
    </row>
    <row r="31" spans="1:2" x14ac:dyDescent="0.25">
      <c r="A31" s="17" t="s">
        <v>103</v>
      </c>
      <c r="B31" s="17" t="str">
        <f>IF(B5=0,"",IF(B3&gt;=90,"already passed",IF(B26="","not available",IF((B26)*100&lt;1,"less than 1%",IF((B26)*100&lt;10,IF(IF(ABS(((B26)*100)*10-INT(((B26)*100)*10)-0.5)&lt;0.000000001,IF(((B26)*100)-(INT(((B26)*100)*10)+0.5)/10&lt;0,INT(((B26)*100)*10)/10,IF(((B26)*100)-(INT(((B26)*100)*10)+0.5)/10&gt;0,(INT(((B26)*100)*10)+1)/10,IF(INDEX(_Engine!$N$180:$N$269,INT(((B26)*100)*10)-9)=1,INT(((B26)*100)*10)/10,(INT(((B26)*100)*10)+1)/10))),ROUND((B26)*100,1))=10,"10%",TEXT(IF(ABS(((B26)*100)*10-INT(((B26)*100)*10)-0.5)&lt;0.000000001,IF(((B26)*100)-(INT(((B26)*100)*10)+0.5)/10&lt;0,INT(((B26)*100)*10)/10,IF(((B26)*100)-(INT(((B26)*100)*10)+0.5)/10&gt;0,(INT(((B26)*100)*10)+1)/10,IF(INDEX(_Engine!$N$180:$N$269,INT(((B26)*100)*10)-9)=1,INT(((B26)*100)*10)/10,(INT(((B26)*100)*10)+1)/10))),ROUND((B26)*100,1)),"0.0")&amp;"%"),IF(AND((B26)*100&gt;=99.5,(B26)*100&lt;100),"more than 99%",IF(ABS(((B26)*100)-INT((B26)*100)-0.5)&lt;0.000000001,IF(((B26)*100)-(INT((B26)*100)+0.5)&lt;0,INT((B26)*100),INT((B26)*100)+1),ROUND((B26)*100,0))&amp;"%"))))))</f>
        <v>30%</v>
      </c>
    </row>
    <row r="32" spans="1:2" x14ac:dyDescent="0.25">
      <c r="A32" s="17" t="s">
        <v>104</v>
      </c>
      <c r="B32" s="17" t="str">
        <f>IF(B5=0,"",IF(B3&gt;=95,"already passed",IF(B27="","not available",IF((B27)*100&lt;1,"less than 1%",IF((B27)*100&lt;10,IF(IF(ABS(((B27)*100)*10-INT(((B27)*100)*10)-0.5)&lt;0.000000001,IF(((B27)*100)-(INT(((B27)*100)*10)+0.5)/10&lt;0,INT(((B27)*100)*10)/10,IF(((B27)*100)-(INT(((B27)*100)*10)+0.5)/10&gt;0,(INT(((B27)*100)*10)+1)/10,IF(INDEX(_Engine!$N$180:$N$269,INT(((B27)*100)*10)-9)=1,INT(((B27)*100)*10)/10,(INT(((B27)*100)*10)+1)/10))),ROUND((B27)*100,1))=10,"10%",TEXT(IF(ABS(((B27)*100)*10-INT(((B27)*100)*10)-0.5)&lt;0.000000001,IF(((B27)*100)-(INT(((B27)*100)*10)+0.5)/10&lt;0,INT(((B27)*100)*10)/10,IF(((B27)*100)-(INT(((B27)*100)*10)+0.5)/10&gt;0,(INT(((B27)*100)*10)+1)/10,IF(INDEX(_Engine!$N$180:$N$269,INT(((B27)*100)*10)-9)=1,INT(((B27)*100)*10)/10,(INT(((B27)*100)*10)+1)/10))),ROUND((B27)*100,1)),"0.0")&amp;"%"),IF(AND((B27)*100&gt;=99.5,(B27)*100&lt;100),"more than 99%",IF(ABS(((B27)*100)-INT((B27)*100)-0.5)&lt;0.000000001,IF(((B27)*100)-(INT((B27)*100)+0.5)&lt;0,INT((B27)*100),INT((B27)*100)+1),ROUND((B27)*100,0))&amp;"%"))))))</f>
        <v>12%</v>
      </c>
    </row>
    <row r="33" spans="1:2" x14ac:dyDescent="0.25">
      <c r="A33" s="17" t="s">
        <v>105</v>
      </c>
      <c r="B33" s="17" t="str">
        <f>IF(B5=0,"",IF(B3&gt;=100,"already passed",IF(B28="","not available",IF((B28)*100&lt;1,"less than 1%",IF((B28)*100&lt;10,IF(IF(ABS(((B28)*100)*10-INT(((B28)*100)*10)-0.5)&lt;0.000000001,IF(((B28)*100)-(INT(((B28)*100)*10)+0.5)/10&lt;0,INT(((B28)*100)*10)/10,IF(((B28)*100)-(INT(((B28)*100)*10)+0.5)/10&gt;0,(INT(((B28)*100)*10)+1)/10,IF(INDEX(_Engine!$N$180:$N$269,INT(((B28)*100)*10)-9)=1,INT(((B28)*100)*10)/10,(INT(((B28)*100)*10)+1)/10))),ROUND((B28)*100,1))=10,"10%",TEXT(IF(ABS(((B28)*100)*10-INT(((B28)*100)*10)-0.5)&lt;0.000000001,IF(((B28)*100)-(INT(((B28)*100)*10)+0.5)/10&lt;0,INT(((B28)*100)*10)/10,IF(((B28)*100)-(INT(((B28)*100)*10)+0.5)/10&gt;0,(INT(((B28)*100)*10)+1)/10,IF(INDEX(_Engine!$N$180:$N$269,INT(((B28)*100)*10)-9)=1,INT(((B28)*100)*10)/10,(INT(((B28)*100)*10)+1)/10))),ROUND((B28)*100,1)),"0.0")&amp;"%"),IF(AND((B28)*100&gt;=99.5,(B28)*100&lt;100),"more than 99%",IF(ABS(((B28)*100)-INT((B28)*100)-0.5)&lt;0.000000001,IF(((B28)*100)-(INT((B28)*100)+0.5)&lt;0,INT((B28)*100),INT((B28)*100)+1),ROUND((B28)*100,0))&amp;"%"))))))</f>
        <v>2.9%</v>
      </c>
    </row>
    <row r="34" spans="1:2" x14ac:dyDescent="0.25">
      <c r="A34" s="17" t="s">
        <v>106</v>
      </c>
      <c r="B34" s="17" t="str">
        <f>IF(B5=0,"",IF(AND(B3&gt;=B8,B17=""),"",IF(OR(B23="",B24=""),B50&amp;"Half of them reach "&amp;B20&amp;".",B50&amp;"Half of them reach "&amp;B20&amp;". The chance of reaching "&amp;B23&amp;": "&amp;IF((B24)*100&lt;1,"less than 1%",IF((B24)*100&lt;10,IF(IF(ABS(((B24)*100)*10-INT(((B24)*100)*10)-0.5)&lt;0.000000001,IF(((B24)*100)-(INT(((B24)*100)*10)+0.5)/10&lt;0,INT(((B24)*100)*10)/10,IF(((B24)*100)-(INT(((B24)*100)*10)+0.5)/10&gt;0,(INT(((B24)*100)*10)+1)/10,IF(INDEX(_Engine!$N$180:$N$269,INT(((B24)*100)*10)-9)=1,INT(((B24)*100)*10)/10,(INT(((B24)*100)*10)+1)/10))),ROUND((B24)*100,1))=10,"10%",TEXT(IF(ABS(((B24)*100)*10-INT(((B24)*100)*10)-0.5)&lt;0.000000001,IF(((B24)*100)-(INT(((B24)*100)*10)+0.5)/10&lt;0,INT(((B24)*100)*10)/10,IF(((B24)*100)-(INT(((B24)*100)*10)+0.5)/10&gt;0,(INT(((B24)*100)*10)+1)/10,IF(INDEX(_Engine!$N$180:$N$269,INT(((B24)*100)*10)-9)=1,INT(((B24)*100)*10)/10,(INT(((B24)*100)*10)+1)/10))),ROUND((B24)*100,1)),"0.0")&amp;"%"),IF(AND((B24)*100&gt;=99.5,(B24)*100&lt;100),"more than 99%",IF(ABS(((B24)*100)-INT((B24)*100)-0.5)&lt;0.000000001,IF(((B24)*100)-(INT((B24)*100)+0.5)&lt;0,INT((B24)*100),INT((B24)*100)+1),ROUND((B24)*100,0))&amp;"%")))&amp;".")))</f>
        <v>That is about 19 more years. Half of them reach 85. The chance of reaching 90: 30%.</v>
      </c>
    </row>
    <row r="35" spans="1:2" x14ac:dyDescent="0.25">
      <c r="A35" s="17" t="s">
        <v>107</v>
      </c>
      <c r="B35" s="17" t="str">
        <f>IF(B5=0,"","age "&amp;ROUND(B11,0))</f>
        <v>age 84</v>
      </c>
    </row>
    <row r="36" spans="1:2" x14ac:dyDescent="0.25">
      <c r="A36" s="17" t="s">
        <v>108</v>
      </c>
      <c r="B36" s="17" t="str">
        <f>IF(B5=0,"",IF(B1="m","Men aged "&amp;B3&amp;" in "&amp;INDEX($F$300:$F$319,MATCH(Calculator!$C$8,$A$300:$A$319,0))&amp;" live, on average, to about","Women aged "&amp;B3&amp;" in "&amp;INDEX($F$300:$F$319,MATCH(Calculator!$C$8,$A$300:$A$319,0))&amp;" live, on average, to about"))</f>
        <v>Men aged 65 in the United States live, on average, to about</v>
      </c>
    </row>
    <row r="40" spans="1:2" x14ac:dyDescent="0.25">
      <c r="A40" s="17" t="s">
        <v>109</v>
      </c>
      <c r="B40" s="17">
        <f>IF(B6=0,"",INDEX($A$400:$GG$3719,B6,107))</f>
        <v>21.77</v>
      </c>
    </row>
    <row r="41" spans="1:2" x14ac:dyDescent="0.25">
      <c r="A41" s="17" t="s">
        <v>110</v>
      </c>
      <c r="B41" s="17">
        <f>IF(B6=0,"",B3+B40)</f>
        <v>86.77</v>
      </c>
    </row>
    <row r="42" spans="1:2" x14ac:dyDescent="0.25">
      <c r="A42" s="17" t="s">
        <v>111</v>
      </c>
      <c r="B42" s="17" t="str">
        <f>IF(OR(B5=0,B6=0),"",IF(B1="m","Women","Men")&amp;" aged "&amp;B3&amp;" live, on average, to about "&amp;ROUND(B41,0)&amp;", compared with "&amp;ROUND(B11,0)&amp;" here.")</f>
        <v>Women aged 65 live, on average, to about 87, compared with 84 here.</v>
      </c>
    </row>
    <row r="44" spans="1:2" x14ac:dyDescent="0.25">
      <c r="A44" s="17" t="s">
        <v>112</v>
      </c>
      <c r="B44" s="17" t="str">
        <f>IFERROR(INDEX($C$300:$C$319,MATCH(Calculator!$C$8,$A$300:$A$319,0)),"")</f>
        <v>SSA</v>
      </c>
    </row>
    <row r="46" spans="1:2" x14ac:dyDescent="0.25">
      <c r="A46" s="17" t="s">
        <v>113</v>
      </c>
      <c r="B46" s="17">
        <f>IF(B5=0,1,MAX(1,MIN(105,B8)-B3+1))</f>
        <v>41</v>
      </c>
    </row>
    <row r="47" spans="1:2" x14ac:dyDescent="0.25">
      <c r="A47" s="17" t="s">
        <v>114</v>
      </c>
      <c r="B47" s="17">
        <f>IF(B5=0,0,1)</f>
        <v>1</v>
      </c>
    </row>
    <row r="48" spans="1:2" x14ac:dyDescent="0.25">
      <c r="A48" s="17" t="s">
        <v>115</v>
      </c>
      <c r="B48" s="17">
        <f>IF(ISNUMBER(B3),2026-B3,"")</f>
        <v>1961</v>
      </c>
    </row>
    <row r="49" spans="2:6" x14ac:dyDescent="0.25">
      <c r="B49" s="17">
        <f>IF(B5=0,"",IF(ABS((B11-B3)-INT(B11-B3)-0.5)&lt;0.000000001,IF((B11-B3)-(INT(B11-B3)+0.5)&lt;0,INT(B11-B3),INT(B11-B3)+1),ROUND(B11-B3,0)))</f>
        <v>19</v>
      </c>
      <c r="D49" s="18" t="s">
        <v>116</v>
      </c>
      <c r="F49" s="18" t="s">
        <v>117</v>
      </c>
    </row>
    <row r="50" spans="2:6" x14ac:dyDescent="0.25">
      <c r="B50" s="17" t="str">
        <f>IF(OR(B5=0,B49=""),"",IF(B49&lt;1,"",IF(B49=1,"That is about 1 more year. ","That is about "&amp;B49&amp;" more years. ")))</f>
        <v xml:space="preserve">That is about 19 more years. </v>
      </c>
      <c r="D50" s="17">
        <v>0</v>
      </c>
      <c r="F50" s="17" t="str">
        <f t="shared" ref="F50:F81" si="0">IF(OR($B$5=0,D50&lt;$B$3,D50&gt;$B$8),"",INDEX($A$400:$GG$3719,$B$5,5+D50-$B$3)/$B$9)</f>
        <v/>
      </c>
    </row>
    <row r="51" spans="2:6" x14ac:dyDescent="0.25">
      <c r="B51" s="17" t="str">
        <f>IF(OR(B5=0,B3&gt;=90),"",IF(B26="","",IF((B26)*100&lt;1,"fewer than 1","about "&amp;IF(ABS(((B26)*100)-INT((B26)*100)-0.5)&lt;0.000000001,IF(((B26)*100)-(INT((B26)*100)+0.5)&lt;0,INT((B26)*100),INT((B26)*100)+1),ROUND((B26)*100,0)))))</f>
        <v>about 30</v>
      </c>
      <c r="D51" s="17">
        <v>1</v>
      </c>
      <c r="F51" s="17" t="str">
        <f t="shared" si="0"/>
        <v/>
      </c>
    </row>
    <row r="52" spans="2:6" x14ac:dyDescent="0.25">
      <c r="B52" s="17" t="str">
        <f>IF(OR(B5=0,B3&gt;=100),"",IF(B28="","",IF((B28)*100&lt;1,"fewer than 1","about "&amp;IF(ABS(((B28)*100)-INT((B28)*100)-0.5)&lt;0.000000001,IF(((B28)*100)-(INT((B28)*100)+0.5)&lt;0,INT((B28)*100),INT((B28)*100)+1),ROUND((B28)*100,0)))))</f>
        <v>about 3</v>
      </c>
      <c r="D52" s="17">
        <v>2</v>
      </c>
      <c r="F52" s="17" t="str">
        <f t="shared" si="0"/>
        <v/>
      </c>
    </row>
    <row r="53" spans="2:6" x14ac:dyDescent="0.25">
      <c r="B53" s="17" t="str">
        <f>IF(OR(B5=0,B52=""),"",IF(B51="","If 100 people like you (same age, sex and country) were followed for life, "&amp;B52&amp;" would reach 100.","If 100 people like you (same age, sex and country) were followed for life, "&amp;B51&amp;" would reach 90 and "&amp;B52&amp;" would reach 100."))</f>
        <v>If 100 people like you (same age, sex and country) were followed for life, about 30 would reach 90 and about 3 would reach 100.</v>
      </c>
      <c r="D53" s="17">
        <v>3</v>
      </c>
      <c r="F53" s="17" t="str">
        <f t="shared" si="0"/>
        <v/>
      </c>
    </row>
    <row r="54" spans="2:6" x14ac:dyDescent="0.25">
      <c r="B54" s="17" t="str">
        <f>IF(B5=0,"",IF(B3&gt;=100,"",IF(100-B3&gt;40,"This looks decades ahead. It assumes health keeps improving, as the official projections do, so it is very uncertain. Today far fewer people reach 100.","")))</f>
        <v/>
      </c>
      <c r="D54" s="17">
        <v>4</v>
      </c>
      <c r="F54" s="17" t="str">
        <f t="shared" si="0"/>
        <v/>
      </c>
    </row>
    <row r="55" spans="2:6" x14ac:dyDescent="0.25">
      <c r="B55" s="17" t="str">
        <f>IF(OR(B5=0,B49=""),"",IF(B49&lt;1,"","If you are planning money from today, the average means about "&amp;B49&amp;" years."))</f>
        <v>If you are planning money from today, the average means about 19 years.</v>
      </c>
      <c r="D55" s="17">
        <v>5</v>
      </c>
      <c r="F55" s="17" t="str">
        <f t="shared" si="0"/>
        <v/>
      </c>
    </row>
    <row r="56" spans="2:6" x14ac:dyDescent="0.25">
      <c r="B56" s="17" t="str">
        <f>IF(OR(B5=0,B49=""),"",IF(B49&lt;1,"",IF(B18="","To cover 1 in 4 people like you, plan for more than "&amp;B8-B3&amp;" years.","To cover 1 in 4 people like you, plan for about "&amp;IF(ABS((B18-B3)-INT(B18-B3)-0.5)&lt;0.000000001,IF((B18-B3)-(INT(B18-B3)+0.5)&lt;0,INT(B18-B3),INT(B18-B3)+1),ROUND(B18-B3,0))&amp;" years.")))</f>
        <v>To cover 1 in 4 people like you, plan for about 26 years.</v>
      </c>
      <c r="D56" s="17">
        <v>6</v>
      </c>
      <c r="F56" s="17" t="str">
        <f t="shared" si="0"/>
        <v/>
      </c>
    </row>
    <row r="57" spans="2:6" x14ac:dyDescent="0.25">
      <c r="D57" s="17">
        <v>7</v>
      </c>
      <c r="F57" s="17" t="str">
        <f t="shared" si="0"/>
        <v/>
      </c>
    </row>
    <row r="58" spans="2:6" x14ac:dyDescent="0.25">
      <c r="D58" s="17">
        <v>8</v>
      </c>
      <c r="F58" s="17" t="str">
        <f t="shared" si="0"/>
        <v/>
      </c>
    </row>
    <row r="59" spans="2:6" x14ac:dyDescent="0.25">
      <c r="D59" s="17">
        <v>9</v>
      </c>
      <c r="F59" s="17" t="str">
        <f t="shared" si="0"/>
        <v/>
      </c>
    </row>
    <row r="60" spans="2:6" x14ac:dyDescent="0.25">
      <c r="D60" s="17">
        <v>10</v>
      </c>
      <c r="F60" s="17" t="str">
        <f t="shared" si="0"/>
        <v/>
      </c>
    </row>
    <row r="61" spans="2:6" x14ac:dyDescent="0.25">
      <c r="D61" s="17">
        <v>11</v>
      </c>
      <c r="F61" s="17" t="str">
        <f t="shared" si="0"/>
        <v/>
      </c>
    </row>
    <row r="62" spans="2:6" x14ac:dyDescent="0.25">
      <c r="D62" s="17">
        <v>12</v>
      </c>
      <c r="F62" s="17" t="str">
        <f t="shared" si="0"/>
        <v/>
      </c>
    </row>
    <row r="63" spans="2:6" x14ac:dyDescent="0.25">
      <c r="D63" s="17">
        <v>13</v>
      </c>
      <c r="F63" s="17" t="str">
        <f t="shared" si="0"/>
        <v/>
      </c>
    </row>
    <row r="64" spans="2:6" x14ac:dyDescent="0.25">
      <c r="D64" s="17">
        <v>14</v>
      </c>
      <c r="F64" s="17" t="str">
        <f t="shared" si="0"/>
        <v/>
      </c>
    </row>
    <row r="65" spans="4:6" x14ac:dyDescent="0.25">
      <c r="D65" s="17">
        <v>15</v>
      </c>
      <c r="F65" s="17" t="str">
        <f t="shared" si="0"/>
        <v/>
      </c>
    </row>
    <row r="66" spans="4:6" x14ac:dyDescent="0.25">
      <c r="D66" s="17">
        <v>16</v>
      </c>
      <c r="F66" s="17" t="str">
        <f t="shared" si="0"/>
        <v/>
      </c>
    </row>
    <row r="67" spans="4:6" x14ac:dyDescent="0.25">
      <c r="D67" s="17">
        <v>17</v>
      </c>
      <c r="F67" s="17" t="str">
        <f t="shared" si="0"/>
        <v/>
      </c>
    </row>
    <row r="68" spans="4:6" x14ac:dyDescent="0.25">
      <c r="D68" s="17">
        <v>18</v>
      </c>
      <c r="F68" s="17" t="str">
        <f t="shared" si="0"/>
        <v/>
      </c>
    </row>
    <row r="69" spans="4:6" x14ac:dyDescent="0.25">
      <c r="D69" s="17">
        <v>19</v>
      </c>
      <c r="F69" s="17" t="str">
        <f t="shared" si="0"/>
        <v/>
      </c>
    </row>
    <row r="70" spans="4:6" x14ac:dyDescent="0.25">
      <c r="D70" s="17">
        <v>20</v>
      </c>
      <c r="F70" s="17" t="str">
        <f t="shared" si="0"/>
        <v/>
      </c>
    </row>
    <row r="71" spans="4:6" x14ac:dyDescent="0.25">
      <c r="D71" s="17">
        <v>21</v>
      </c>
      <c r="F71" s="17" t="str">
        <f t="shared" si="0"/>
        <v/>
      </c>
    </row>
    <row r="72" spans="4:6" x14ac:dyDescent="0.25">
      <c r="D72" s="17">
        <v>22</v>
      </c>
      <c r="F72" s="17" t="str">
        <f t="shared" si="0"/>
        <v/>
      </c>
    </row>
    <row r="73" spans="4:6" x14ac:dyDescent="0.25">
      <c r="D73" s="17">
        <v>23</v>
      </c>
      <c r="F73" s="17" t="str">
        <f t="shared" si="0"/>
        <v/>
      </c>
    </row>
    <row r="74" spans="4:6" x14ac:dyDescent="0.25">
      <c r="D74" s="17">
        <v>24</v>
      </c>
      <c r="F74" s="17" t="str">
        <f t="shared" si="0"/>
        <v/>
      </c>
    </row>
    <row r="75" spans="4:6" x14ac:dyDescent="0.25">
      <c r="D75" s="17">
        <v>25</v>
      </c>
      <c r="F75" s="17" t="str">
        <f t="shared" si="0"/>
        <v/>
      </c>
    </row>
    <row r="76" spans="4:6" x14ac:dyDescent="0.25">
      <c r="D76" s="17">
        <v>26</v>
      </c>
      <c r="F76" s="17" t="str">
        <f t="shared" si="0"/>
        <v/>
      </c>
    </row>
    <row r="77" spans="4:6" x14ac:dyDescent="0.25">
      <c r="D77" s="17">
        <v>27</v>
      </c>
      <c r="F77" s="17" t="str">
        <f t="shared" si="0"/>
        <v/>
      </c>
    </row>
    <row r="78" spans="4:6" x14ac:dyDescent="0.25">
      <c r="D78" s="17">
        <v>28</v>
      </c>
      <c r="F78" s="17" t="str">
        <f t="shared" si="0"/>
        <v/>
      </c>
    </row>
    <row r="79" spans="4:6" x14ac:dyDescent="0.25">
      <c r="D79" s="17">
        <v>29</v>
      </c>
      <c r="F79" s="17" t="str">
        <f t="shared" si="0"/>
        <v/>
      </c>
    </row>
    <row r="80" spans="4:6" x14ac:dyDescent="0.25">
      <c r="D80" s="17">
        <v>30</v>
      </c>
      <c r="F80" s="17" t="str">
        <f t="shared" si="0"/>
        <v/>
      </c>
    </row>
    <row r="81" spans="4:6" x14ac:dyDescent="0.25">
      <c r="D81" s="17">
        <v>31</v>
      </c>
      <c r="F81" s="17" t="str">
        <f t="shared" si="0"/>
        <v/>
      </c>
    </row>
    <row r="82" spans="4:6" x14ac:dyDescent="0.25">
      <c r="D82" s="17">
        <v>32</v>
      </c>
      <c r="F82" s="17" t="str">
        <f t="shared" ref="F82:F113" si="1">IF(OR($B$5=0,D82&lt;$B$3,D82&gt;$B$8),"",INDEX($A$400:$GG$3719,$B$5,5+D82-$B$3)/$B$9)</f>
        <v/>
      </c>
    </row>
    <row r="83" spans="4:6" x14ac:dyDescent="0.25">
      <c r="D83" s="17">
        <v>33</v>
      </c>
      <c r="F83" s="17" t="str">
        <f t="shared" si="1"/>
        <v/>
      </c>
    </row>
    <row r="84" spans="4:6" x14ac:dyDescent="0.25">
      <c r="D84" s="17">
        <v>34</v>
      </c>
      <c r="F84" s="17" t="str">
        <f t="shared" si="1"/>
        <v/>
      </c>
    </row>
    <row r="85" spans="4:6" x14ac:dyDescent="0.25">
      <c r="D85" s="17">
        <v>35</v>
      </c>
      <c r="F85" s="17" t="str">
        <f t="shared" si="1"/>
        <v/>
      </c>
    </row>
    <row r="86" spans="4:6" x14ac:dyDescent="0.25">
      <c r="D86" s="17">
        <v>36</v>
      </c>
      <c r="F86" s="17" t="str">
        <f t="shared" si="1"/>
        <v/>
      </c>
    </row>
    <row r="87" spans="4:6" x14ac:dyDescent="0.25">
      <c r="D87" s="17">
        <v>37</v>
      </c>
      <c r="F87" s="17" t="str">
        <f t="shared" si="1"/>
        <v/>
      </c>
    </row>
    <row r="88" spans="4:6" x14ac:dyDescent="0.25">
      <c r="D88" s="17">
        <v>38</v>
      </c>
      <c r="F88" s="17" t="str">
        <f t="shared" si="1"/>
        <v/>
      </c>
    </row>
    <row r="89" spans="4:6" x14ac:dyDescent="0.25">
      <c r="D89" s="17">
        <v>39</v>
      </c>
      <c r="F89" s="17" t="str">
        <f t="shared" si="1"/>
        <v/>
      </c>
    </row>
    <row r="90" spans="4:6" x14ac:dyDescent="0.25">
      <c r="D90" s="17">
        <v>40</v>
      </c>
      <c r="F90" s="17" t="str">
        <f t="shared" si="1"/>
        <v/>
      </c>
    </row>
    <row r="91" spans="4:6" x14ac:dyDescent="0.25">
      <c r="D91" s="17">
        <v>41</v>
      </c>
      <c r="F91" s="17" t="str">
        <f t="shared" si="1"/>
        <v/>
      </c>
    </row>
    <row r="92" spans="4:6" x14ac:dyDescent="0.25">
      <c r="D92" s="17">
        <v>42</v>
      </c>
      <c r="F92" s="17" t="str">
        <f t="shared" si="1"/>
        <v/>
      </c>
    </row>
    <row r="93" spans="4:6" x14ac:dyDescent="0.25">
      <c r="D93" s="17">
        <v>43</v>
      </c>
      <c r="F93" s="17" t="str">
        <f t="shared" si="1"/>
        <v/>
      </c>
    </row>
    <row r="94" spans="4:6" x14ac:dyDescent="0.25">
      <c r="D94" s="17">
        <v>44</v>
      </c>
      <c r="F94" s="17" t="str">
        <f t="shared" si="1"/>
        <v/>
      </c>
    </row>
    <row r="95" spans="4:6" x14ac:dyDescent="0.25">
      <c r="D95" s="17">
        <v>45</v>
      </c>
      <c r="F95" s="17" t="str">
        <f t="shared" si="1"/>
        <v/>
      </c>
    </row>
    <row r="96" spans="4:6" x14ac:dyDescent="0.25">
      <c r="D96" s="17">
        <v>46</v>
      </c>
      <c r="F96" s="17" t="str">
        <f t="shared" si="1"/>
        <v/>
      </c>
    </row>
    <row r="97" spans="4:6" x14ac:dyDescent="0.25">
      <c r="D97" s="17">
        <v>47</v>
      </c>
      <c r="F97" s="17" t="str">
        <f t="shared" si="1"/>
        <v/>
      </c>
    </row>
    <row r="98" spans="4:6" x14ac:dyDescent="0.25">
      <c r="D98" s="17">
        <v>48</v>
      </c>
      <c r="F98" s="17" t="str">
        <f t="shared" si="1"/>
        <v/>
      </c>
    </row>
    <row r="99" spans="4:6" x14ac:dyDescent="0.25">
      <c r="D99" s="17">
        <v>49</v>
      </c>
      <c r="F99" s="17" t="str">
        <f t="shared" si="1"/>
        <v/>
      </c>
    </row>
    <row r="100" spans="4:6" x14ac:dyDescent="0.25">
      <c r="D100" s="17">
        <v>50</v>
      </c>
      <c r="F100" s="17" t="str">
        <f t="shared" si="1"/>
        <v/>
      </c>
    </row>
    <row r="101" spans="4:6" x14ac:dyDescent="0.25">
      <c r="D101" s="17">
        <v>51</v>
      </c>
      <c r="F101" s="17" t="str">
        <f t="shared" si="1"/>
        <v/>
      </c>
    </row>
    <row r="102" spans="4:6" x14ac:dyDescent="0.25">
      <c r="D102" s="17">
        <v>52</v>
      </c>
      <c r="F102" s="17" t="str">
        <f t="shared" si="1"/>
        <v/>
      </c>
    </row>
    <row r="103" spans="4:6" x14ac:dyDescent="0.25">
      <c r="D103" s="17">
        <v>53</v>
      </c>
      <c r="F103" s="17" t="str">
        <f t="shared" si="1"/>
        <v/>
      </c>
    </row>
    <row r="104" spans="4:6" x14ac:dyDescent="0.25">
      <c r="D104" s="17">
        <v>54</v>
      </c>
      <c r="F104" s="17" t="str">
        <f t="shared" si="1"/>
        <v/>
      </c>
    </row>
    <row r="105" spans="4:6" x14ac:dyDescent="0.25">
      <c r="D105" s="17">
        <v>55</v>
      </c>
      <c r="F105" s="17" t="str">
        <f t="shared" si="1"/>
        <v/>
      </c>
    </row>
    <row r="106" spans="4:6" x14ac:dyDescent="0.25">
      <c r="D106" s="17">
        <v>56</v>
      </c>
      <c r="F106" s="17" t="str">
        <f t="shared" si="1"/>
        <v/>
      </c>
    </row>
    <row r="107" spans="4:6" x14ac:dyDescent="0.25">
      <c r="D107" s="17">
        <v>57</v>
      </c>
      <c r="F107" s="17" t="str">
        <f t="shared" si="1"/>
        <v/>
      </c>
    </row>
    <row r="108" spans="4:6" x14ac:dyDescent="0.25">
      <c r="D108" s="17">
        <v>58</v>
      </c>
      <c r="F108" s="17" t="str">
        <f t="shared" si="1"/>
        <v/>
      </c>
    </row>
    <row r="109" spans="4:6" x14ac:dyDescent="0.25">
      <c r="D109" s="17">
        <v>59</v>
      </c>
      <c r="F109" s="17" t="str">
        <f t="shared" si="1"/>
        <v/>
      </c>
    </row>
    <row r="110" spans="4:6" x14ac:dyDescent="0.25">
      <c r="D110" s="17">
        <v>60</v>
      </c>
      <c r="F110" s="17" t="str">
        <f t="shared" si="1"/>
        <v/>
      </c>
    </row>
    <row r="111" spans="4:6" x14ac:dyDescent="0.25">
      <c r="D111" s="17">
        <v>61</v>
      </c>
      <c r="F111" s="17" t="str">
        <f t="shared" si="1"/>
        <v/>
      </c>
    </row>
    <row r="112" spans="4:6" x14ac:dyDescent="0.25">
      <c r="D112" s="17">
        <v>62</v>
      </c>
      <c r="F112" s="17" t="str">
        <f t="shared" si="1"/>
        <v/>
      </c>
    </row>
    <row r="113" spans="4:6" x14ac:dyDescent="0.25">
      <c r="D113" s="17">
        <v>63</v>
      </c>
      <c r="F113" s="17" t="str">
        <f t="shared" si="1"/>
        <v/>
      </c>
    </row>
    <row r="114" spans="4:6" x14ac:dyDescent="0.25">
      <c r="D114" s="17">
        <v>64</v>
      </c>
      <c r="F114" s="17" t="str">
        <f t="shared" ref="F114:F145" si="2">IF(OR($B$5=0,D114&lt;$B$3,D114&gt;$B$8),"",INDEX($A$400:$GG$3719,$B$5,5+D114-$B$3)/$B$9)</f>
        <v/>
      </c>
    </row>
    <row r="115" spans="4:6" x14ac:dyDescent="0.25">
      <c r="D115" s="17">
        <v>65</v>
      </c>
      <c r="F115" s="17">
        <f t="shared" si="2"/>
        <v>1</v>
      </c>
    </row>
    <row r="116" spans="4:6" x14ac:dyDescent="0.25">
      <c r="D116" s="17">
        <v>66</v>
      </c>
      <c r="F116" s="17">
        <f t="shared" si="2"/>
        <v>0.98400303458379113</v>
      </c>
    </row>
    <row r="117" spans="4:6" x14ac:dyDescent="0.25">
      <c r="D117" s="17">
        <v>67</v>
      </c>
      <c r="F117" s="17">
        <f t="shared" si="2"/>
        <v>0.96733898393763407</v>
      </c>
    </row>
    <row r="118" spans="4:6" x14ac:dyDescent="0.25">
      <c r="D118" s="17">
        <v>68</v>
      </c>
      <c r="F118" s="17">
        <f t="shared" si="2"/>
        <v>0.95007324857426878</v>
      </c>
    </row>
    <row r="119" spans="4:6" x14ac:dyDescent="0.25">
      <c r="D119" s="17">
        <v>69</v>
      </c>
      <c r="F119" s="17">
        <f t="shared" si="2"/>
        <v>0.93219274839114741</v>
      </c>
    </row>
    <row r="120" spans="4:6" x14ac:dyDescent="0.25">
      <c r="D120" s="17">
        <v>70</v>
      </c>
      <c r="F120" s="17">
        <f t="shared" si="2"/>
        <v>0.91364516297807774</v>
      </c>
    </row>
    <row r="121" spans="4:6" x14ac:dyDescent="0.25">
      <c r="D121" s="17">
        <v>71</v>
      </c>
      <c r="F121" s="17">
        <f t="shared" si="2"/>
        <v>0.89432585151467592</v>
      </c>
    </row>
    <row r="122" spans="4:6" x14ac:dyDescent="0.25">
      <c r="D122" s="17">
        <v>72</v>
      </c>
      <c r="F122" s="17">
        <f t="shared" si="2"/>
        <v>0.87418249359074973</v>
      </c>
    </row>
    <row r="123" spans="4:6" x14ac:dyDescent="0.25">
      <c r="D123" s="17">
        <v>73</v>
      </c>
      <c r="F123" s="17">
        <f t="shared" si="2"/>
        <v>0.85316276879610731</v>
      </c>
    </row>
    <row r="124" spans="4:6" x14ac:dyDescent="0.25">
      <c r="D124" s="17">
        <v>74</v>
      </c>
      <c r="F124" s="17">
        <f t="shared" si="2"/>
        <v>0.83118819651546072</v>
      </c>
    </row>
    <row r="125" spans="4:6" x14ac:dyDescent="0.25">
      <c r="D125" s="17">
        <v>75</v>
      </c>
      <c r="F125" s="17">
        <f t="shared" si="2"/>
        <v>0.80820645633861765</v>
      </c>
    </row>
    <row r="126" spans="4:6" x14ac:dyDescent="0.25">
      <c r="D126" s="17">
        <v>76</v>
      </c>
      <c r="F126" s="17">
        <f t="shared" si="2"/>
        <v>0.78407366713755033</v>
      </c>
    </row>
    <row r="127" spans="4:6" x14ac:dyDescent="0.25">
      <c r="D127" s="17">
        <v>77</v>
      </c>
      <c r="F127" s="17">
        <f t="shared" si="2"/>
        <v>0.75867210798932661</v>
      </c>
    </row>
    <row r="128" spans="4:6" x14ac:dyDescent="0.25">
      <c r="D128" s="17">
        <v>78</v>
      </c>
      <c r="F128" s="17">
        <f t="shared" si="2"/>
        <v>0.73177941715063044</v>
      </c>
    </row>
    <row r="129" spans="4:6" x14ac:dyDescent="0.25">
      <c r="D129" s="17">
        <v>79</v>
      </c>
      <c r="F129" s="17">
        <f t="shared" si="2"/>
        <v>0.7032255532883378</v>
      </c>
    </row>
    <row r="130" spans="4:6" x14ac:dyDescent="0.25">
      <c r="D130" s="17">
        <v>80</v>
      </c>
      <c r="F130" s="17">
        <f t="shared" si="2"/>
        <v>0.67301051640244858</v>
      </c>
    </row>
    <row r="131" spans="4:6" x14ac:dyDescent="0.25">
      <c r="D131" s="17">
        <v>81</v>
      </c>
      <c r="F131" s="17">
        <f t="shared" si="2"/>
        <v>0.64125202741589493</v>
      </c>
    </row>
    <row r="132" spans="4:6" x14ac:dyDescent="0.25">
      <c r="D132" s="17">
        <v>82</v>
      </c>
      <c r="F132" s="17">
        <f t="shared" si="2"/>
        <v>0.60806780725160881</v>
      </c>
    </row>
    <row r="133" spans="4:6" x14ac:dyDescent="0.25">
      <c r="D133" s="17">
        <v>83</v>
      </c>
      <c r="F133" s="17">
        <f t="shared" si="2"/>
        <v>0.57349709621723433</v>
      </c>
    </row>
    <row r="134" spans="4:6" x14ac:dyDescent="0.25">
      <c r="D134" s="17">
        <v>84</v>
      </c>
      <c r="F134" s="17">
        <f t="shared" si="2"/>
        <v>0.53751373410767544</v>
      </c>
    </row>
    <row r="135" spans="4:6" x14ac:dyDescent="0.25">
      <c r="D135" s="17">
        <v>85</v>
      </c>
      <c r="F135" s="17">
        <f t="shared" si="2"/>
        <v>0.50003924030764402</v>
      </c>
    </row>
    <row r="136" spans="4:6" x14ac:dyDescent="0.25">
      <c r="D136" s="17">
        <v>86</v>
      </c>
      <c r="F136" s="17">
        <f t="shared" si="2"/>
        <v>0.46098205409930415</v>
      </c>
    </row>
    <row r="137" spans="4:6" x14ac:dyDescent="0.25">
      <c r="D137" s="17">
        <v>87</v>
      </c>
      <c r="F137" s="17">
        <f t="shared" si="2"/>
        <v>0.42079997907183592</v>
      </c>
    </row>
    <row r="138" spans="4:6" x14ac:dyDescent="0.25">
      <c r="D138" s="17">
        <v>88</v>
      </c>
      <c r="F138" s="17">
        <f t="shared" si="2"/>
        <v>0.37992465860932351</v>
      </c>
    </row>
    <row r="139" spans="4:6" x14ac:dyDescent="0.25">
      <c r="D139" s="17">
        <v>89</v>
      </c>
      <c r="F139" s="17">
        <f t="shared" si="2"/>
        <v>0.33884005650604299</v>
      </c>
    </row>
    <row r="140" spans="4:6" x14ac:dyDescent="0.25">
      <c r="D140" s="17">
        <v>90</v>
      </c>
      <c r="F140" s="17">
        <f t="shared" si="2"/>
        <v>0.29808245696646263</v>
      </c>
    </row>
    <row r="141" spans="4:6" x14ac:dyDescent="0.25">
      <c r="D141" s="17">
        <v>91</v>
      </c>
      <c r="F141" s="17">
        <f t="shared" si="2"/>
        <v>0.25833202532307853</v>
      </c>
    </row>
    <row r="142" spans="4:6" x14ac:dyDescent="0.25">
      <c r="D142" s="17">
        <v>92</v>
      </c>
      <c r="F142" s="17">
        <f t="shared" si="2"/>
        <v>0.22033432742112699</v>
      </c>
    </row>
    <row r="143" spans="4:6" x14ac:dyDescent="0.25">
      <c r="D143" s="17">
        <v>93</v>
      </c>
      <c r="F143" s="17">
        <f t="shared" si="2"/>
        <v>0.18474336838800817</v>
      </c>
    </row>
    <row r="144" spans="4:6" x14ac:dyDescent="0.25">
      <c r="D144" s="17">
        <v>94</v>
      </c>
      <c r="F144" s="17">
        <f t="shared" si="2"/>
        <v>0.15205619212054622</v>
      </c>
    </row>
    <row r="145" spans="4:6" x14ac:dyDescent="0.25">
      <c r="D145" s="17">
        <v>95</v>
      </c>
      <c r="F145" s="17">
        <f t="shared" si="2"/>
        <v>0.12261288128498928</v>
      </c>
    </row>
    <row r="146" spans="4:6" x14ac:dyDescent="0.25">
      <c r="D146" s="17">
        <v>96</v>
      </c>
      <c r="F146" s="17">
        <f t="shared" ref="F146:F170" si="3">IF(OR($B$5=0,D146&lt;$B$3,D146&gt;$B$8),"",INDEX($A$400:$GG$3719,$B$5,5+D146-$B$3)/$B$9)</f>
        <v>9.6661957829749387E-2</v>
      </c>
    </row>
    <row r="147" spans="4:6" x14ac:dyDescent="0.25">
      <c r="D147" s="17">
        <v>97</v>
      </c>
      <c r="F147" s="17">
        <f t="shared" si="3"/>
        <v>7.4386543190498616E-2</v>
      </c>
    </row>
    <row r="148" spans="4:6" x14ac:dyDescent="0.25">
      <c r="D148" s="17">
        <v>98</v>
      </c>
      <c r="F148" s="17">
        <f t="shared" si="3"/>
        <v>5.585203787997698E-2</v>
      </c>
    </row>
    <row r="149" spans="4:6" x14ac:dyDescent="0.25">
      <c r="D149" s="17">
        <v>99</v>
      </c>
      <c r="F149" s="17">
        <f t="shared" si="3"/>
        <v>4.0914560770156441E-2</v>
      </c>
    </row>
    <row r="150" spans="4:6" x14ac:dyDescent="0.25">
      <c r="D150" s="17">
        <v>100</v>
      </c>
      <c r="F150" s="17">
        <f t="shared" si="3"/>
        <v>2.9247109297336892E-2</v>
      </c>
    </row>
    <row r="151" spans="4:6" x14ac:dyDescent="0.25">
      <c r="D151" s="17">
        <v>101</v>
      </c>
      <c r="F151" s="17">
        <f t="shared" si="3"/>
        <v>2.03918798723382E-2</v>
      </c>
    </row>
    <row r="152" spans="4:6" x14ac:dyDescent="0.25">
      <c r="D152" s="17">
        <v>102</v>
      </c>
      <c r="F152" s="17">
        <f t="shared" si="3"/>
        <v>1.3864908700884216E-2</v>
      </c>
    </row>
    <row r="153" spans="4:6" x14ac:dyDescent="0.25">
      <c r="D153" s="17">
        <v>103</v>
      </c>
      <c r="F153" s="17">
        <f t="shared" si="3"/>
        <v>9.1953120912467955E-3</v>
      </c>
    </row>
    <row r="154" spans="4:6" x14ac:dyDescent="0.25">
      <c r="D154" s="17">
        <v>104</v>
      </c>
      <c r="F154" s="17">
        <f t="shared" si="3"/>
        <v>5.9514466593418094E-3</v>
      </c>
    </row>
    <row r="155" spans="4:6" x14ac:dyDescent="0.25">
      <c r="D155" s="17">
        <v>105</v>
      </c>
      <c r="F155" s="17">
        <f t="shared" si="3"/>
        <v>3.7539894312771413E-3</v>
      </c>
    </row>
    <row r="156" spans="4:6" x14ac:dyDescent="0.25">
      <c r="D156" s="17">
        <v>106</v>
      </c>
      <c r="F156" s="17">
        <f t="shared" si="3"/>
        <v>2.3151781509967036E-3</v>
      </c>
    </row>
    <row r="157" spans="4:6" x14ac:dyDescent="0.25">
      <c r="D157" s="17">
        <v>107</v>
      </c>
      <c r="F157" s="17">
        <f t="shared" si="3"/>
        <v>1.3864908700884214E-3</v>
      </c>
    </row>
    <row r="158" spans="4:6" x14ac:dyDescent="0.25">
      <c r="D158" s="17">
        <v>108</v>
      </c>
      <c r="F158" s="17">
        <f t="shared" si="3"/>
        <v>7.9788625542824251E-4</v>
      </c>
    </row>
    <row r="159" spans="4:6" x14ac:dyDescent="0.25">
      <c r="D159" s="17">
        <v>109</v>
      </c>
      <c r="F159" s="17">
        <f t="shared" si="3"/>
        <v>4.5780358918013915E-4</v>
      </c>
    </row>
    <row r="160" spans="4:6" x14ac:dyDescent="0.25">
      <c r="D160" s="17">
        <v>110</v>
      </c>
      <c r="F160" s="17">
        <f t="shared" si="3"/>
        <v>2.4852194841207557E-4</v>
      </c>
    </row>
    <row r="161" spans="4:6" x14ac:dyDescent="0.25">
      <c r="D161" s="17">
        <v>111</v>
      </c>
      <c r="F161" s="17">
        <f t="shared" si="3"/>
        <v>1.3080102548003976E-4</v>
      </c>
    </row>
    <row r="162" spans="4:6" x14ac:dyDescent="0.25">
      <c r="D162" s="17">
        <v>112</v>
      </c>
      <c r="F162" s="17">
        <f t="shared" si="3"/>
        <v>6.540051274001988E-5</v>
      </c>
    </row>
    <row r="163" spans="4:6" x14ac:dyDescent="0.25">
      <c r="D163" s="17">
        <v>113</v>
      </c>
      <c r="F163" s="17">
        <f t="shared" si="3"/>
        <v>2.6160205096007953E-5</v>
      </c>
    </row>
    <row r="164" spans="4:6" x14ac:dyDescent="0.25">
      <c r="D164" s="17">
        <v>114</v>
      </c>
      <c r="F164" s="17">
        <f t="shared" si="3"/>
        <v>1.3080102548003977E-5</v>
      </c>
    </row>
    <row r="165" spans="4:6" x14ac:dyDescent="0.25">
      <c r="D165" s="17">
        <v>115</v>
      </c>
      <c r="F165" s="17">
        <f t="shared" si="3"/>
        <v>0</v>
      </c>
    </row>
    <row r="166" spans="4:6" x14ac:dyDescent="0.25">
      <c r="D166" s="17">
        <v>116</v>
      </c>
      <c r="F166" s="17">
        <f t="shared" si="3"/>
        <v>0</v>
      </c>
    </row>
    <row r="167" spans="4:6" x14ac:dyDescent="0.25">
      <c r="D167" s="17">
        <v>117</v>
      </c>
      <c r="F167" s="17">
        <f t="shared" si="3"/>
        <v>0</v>
      </c>
    </row>
    <row r="168" spans="4:6" x14ac:dyDescent="0.25">
      <c r="D168" s="17">
        <v>118</v>
      </c>
      <c r="F168" s="17">
        <f t="shared" si="3"/>
        <v>0</v>
      </c>
    </row>
    <row r="169" spans="4:6" x14ac:dyDescent="0.25">
      <c r="D169" s="17">
        <v>119</v>
      </c>
      <c r="F169" s="17">
        <f t="shared" si="3"/>
        <v>0</v>
      </c>
    </row>
    <row r="170" spans="4:6" x14ac:dyDescent="0.25">
      <c r="D170" s="17">
        <v>120</v>
      </c>
      <c r="F170" s="17" t="str">
        <f t="shared" si="3"/>
        <v/>
      </c>
    </row>
    <row r="179" spans="8:14" x14ac:dyDescent="0.25">
      <c r="H179" s="18" t="s">
        <v>29</v>
      </c>
      <c r="I179" s="18" t="s">
        <v>118</v>
      </c>
      <c r="K179" s="18" t="s">
        <v>119</v>
      </c>
      <c r="M179" s="18" t="s">
        <v>120</v>
      </c>
      <c r="N179" s="18" t="s">
        <v>121</v>
      </c>
    </row>
    <row r="180" spans="8:14" x14ac:dyDescent="0.25">
      <c r="H180" s="17">
        <f>IF($B$3+0&lt;=MIN(105,$B$8),$B$3+0,NA())</f>
        <v>65</v>
      </c>
      <c r="I180" s="17">
        <f t="shared" ref="I180:I211" si="4">IF(ISNA(H180),NA(),INDEX($F$50:$F$170,H180+1))</f>
        <v>1</v>
      </c>
      <c r="K180" s="17">
        <f>IF(AND(B5&lt;&gt;0,B11&gt;=B3,B11&lt;=MIN(105,B8)),B11,NA())</f>
        <v>84.210000000000008</v>
      </c>
      <c r="L180" s="17">
        <v>0</v>
      </c>
      <c r="M180" s="17">
        <v>1.05</v>
      </c>
      <c r="N180" s="17">
        <v>0</v>
      </c>
    </row>
    <row r="181" spans="8:14" x14ac:dyDescent="0.25">
      <c r="H181" s="17">
        <f>IF($B$3+1&lt;=MIN(105,$B$8),$B$3+1,NA())</f>
        <v>66</v>
      </c>
      <c r="I181" s="17">
        <f t="shared" si="4"/>
        <v>0.98400303458379113</v>
      </c>
      <c r="K181" s="17">
        <f>IF(AND(B5&lt;&gt;0,B11&gt;=B3,B11&lt;=MIN(105,B8)),B11,NA())</f>
        <v>84.210000000000008</v>
      </c>
      <c r="L181" s="17">
        <v>1</v>
      </c>
      <c r="M181" s="17">
        <v>1.1499999999999999</v>
      </c>
      <c r="N181" s="17">
        <v>1</v>
      </c>
    </row>
    <row r="182" spans="8:14" x14ac:dyDescent="0.25">
      <c r="H182" s="17">
        <f>IF($B$3+2&lt;=MIN(105,$B$8),$B$3+2,NA())</f>
        <v>67</v>
      </c>
      <c r="I182" s="17">
        <f t="shared" si="4"/>
        <v>0.96733898393763407</v>
      </c>
      <c r="M182" s="17">
        <v>1.25</v>
      </c>
      <c r="N182" s="17">
        <v>0</v>
      </c>
    </row>
    <row r="183" spans="8:14" x14ac:dyDescent="0.25">
      <c r="H183" s="17">
        <f>IF($B$3+3&lt;=MIN(105,$B$8),$B$3+3,NA())</f>
        <v>68</v>
      </c>
      <c r="I183" s="17">
        <f t="shared" si="4"/>
        <v>0.95007324857426878</v>
      </c>
      <c r="M183" s="17">
        <v>1.35</v>
      </c>
      <c r="N183" s="17">
        <v>0</v>
      </c>
    </row>
    <row r="184" spans="8:14" x14ac:dyDescent="0.25">
      <c r="H184" s="17">
        <f>IF($B$3+4&lt;=MIN(105,$B$8),$B$3+4,NA())</f>
        <v>69</v>
      </c>
      <c r="I184" s="17">
        <f t="shared" si="4"/>
        <v>0.93219274839114741</v>
      </c>
      <c r="M184" s="17">
        <v>1.45</v>
      </c>
      <c r="N184" s="17">
        <v>1</v>
      </c>
    </row>
    <row r="185" spans="8:14" x14ac:dyDescent="0.25">
      <c r="H185" s="17">
        <f>IF($B$3+5&lt;=MIN(105,$B$8),$B$3+5,NA())</f>
        <v>70</v>
      </c>
      <c r="I185" s="17">
        <f t="shared" si="4"/>
        <v>0.91364516297807774</v>
      </c>
      <c r="M185" s="17">
        <v>1.55</v>
      </c>
      <c r="N185" s="17">
        <v>0</v>
      </c>
    </row>
    <row r="186" spans="8:14" x14ac:dyDescent="0.25">
      <c r="H186" s="17">
        <f>IF($B$3+6&lt;=MIN(105,$B$8),$B$3+6,NA())</f>
        <v>71</v>
      </c>
      <c r="I186" s="17">
        <f t="shared" si="4"/>
        <v>0.89432585151467592</v>
      </c>
      <c r="M186" s="17">
        <v>1.65</v>
      </c>
      <c r="N186" s="17">
        <v>1</v>
      </c>
    </row>
    <row r="187" spans="8:14" x14ac:dyDescent="0.25">
      <c r="H187" s="17">
        <f>IF($B$3+7&lt;=MIN(105,$B$8),$B$3+7,NA())</f>
        <v>72</v>
      </c>
      <c r="I187" s="17">
        <f t="shared" si="4"/>
        <v>0.87418249359074973</v>
      </c>
      <c r="M187" s="17">
        <v>1.75</v>
      </c>
      <c r="N187" s="17">
        <v>0</v>
      </c>
    </row>
    <row r="188" spans="8:14" x14ac:dyDescent="0.25">
      <c r="H188" s="17">
        <f>IF($B$3+8&lt;=MIN(105,$B$8),$B$3+8,NA())</f>
        <v>73</v>
      </c>
      <c r="I188" s="17">
        <f t="shared" si="4"/>
        <v>0.85316276879610731</v>
      </c>
      <c r="M188" s="17">
        <v>1.85</v>
      </c>
      <c r="N188" s="17">
        <v>0</v>
      </c>
    </row>
    <row r="189" spans="8:14" x14ac:dyDescent="0.25">
      <c r="H189" s="17">
        <f>IF($B$3+9&lt;=MIN(105,$B$8),$B$3+9,NA())</f>
        <v>74</v>
      </c>
      <c r="I189" s="17">
        <f t="shared" si="4"/>
        <v>0.83118819651546072</v>
      </c>
      <c r="M189" s="17">
        <v>1.95</v>
      </c>
      <c r="N189" s="17">
        <v>1</v>
      </c>
    </row>
    <row r="190" spans="8:14" x14ac:dyDescent="0.25">
      <c r="H190" s="17">
        <f>IF($B$3+10&lt;=MIN(105,$B$8),$B$3+10,NA())</f>
        <v>75</v>
      </c>
      <c r="I190" s="17">
        <f t="shared" si="4"/>
        <v>0.80820645633861765</v>
      </c>
      <c r="M190" s="17">
        <v>2.0499999999999998</v>
      </c>
      <c r="N190" s="17">
        <v>1</v>
      </c>
    </row>
    <row r="191" spans="8:14" x14ac:dyDescent="0.25">
      <c r="H191" s="17">
        <f>IF($B$3+11&lt;=MIN(105,$B$8),$B$3+11,NA())</f>
        <v>76</v>
      </c>
      <c r="I191" s="17">
        <f t="shared" si="4"/>
        <v>0.78407366713755033</v>
      </c>
      <c r="M191" s="17">
        <v>2.15</v>
      </c>
      <c r="N191" s="17">
        <v>1</v>
      </c>
    </row>
    <row r="192" spans="8:14" x14ac:dyDescent="0.25">
      <c r="H192" s="17">
        <f>IF($B$3+12&lt;=MIN(105,$B$8),$B$3+12,NA())</f>
        <v>77</v>
      </c>
      <c r="I192" s="17">
        <f t="shared" si="4"/>
        <v>0.75867210798932661</v>
      </c>
      <c r="M192" s="17">
        <v>2.25</v>
      </c>
      <c r="N192" s="17">
        <v>0</v>
      </c>
    </row>
    <row r="193" spans="8:14" x14ac:dyDescent="0.25">
      <c r="H193" s="17">
        <f>IF($B$3+13&lt;=MIN(105,$B$8),$B$3+13,NA())</f>
        <v>78</v>
      </c>
      <c r="I193" s="17">
        <f t="shared" si="4"/>
        <v>0.73177941715063044</v>
      </c>
      <c r="M193" s="17">
        <v>2.35</v>
      </c>
      <c r="N193" s="17">
        <v>0</v>
      </c>
    </row>
    <row r="194" spans="8:14" x14ac:dyDescent="0.25">
      <c r="H194" s="17">
        <f>IF($B$3+14&lt;=MIN(105,$B$8),$B$3+14,NA())</f>
        <v>79</v>
      </c>
      <c r="I194" s="17">
        <f t="shared" si="4"/>
        <v>0.7032255532883378</v>
      </c>
      <c r="M194" s="17">
        <v>2.4500000000000002</v>
      </c>
      <c r="N194" s="17">
        <v>0</v>
      </c>
    </row>
    <row r="195" spans="8:14" x14ac:dyDescent="0.25">
      <c r="H195" s="17">
        <f>IF($B$3+15&lt;=MIN(105,$B$8),$B$3+15,NA())</f>
        <v>80</v>
      </c>
      <c r="I195" s="17">
        <f t="shared" si="4"/>
        <v>0.67301051640244858</v>
      </c>
      <c r="M195" s="17">
        <v>2.5499999999999998</v>
      </c>
      <c r="N195" s="17">
        <v>1</v>
      </c>
    </row>
    <row r="196" spans="8:14" x14ac:dyDescent="0.25">
      <c r="H196" s="17">
        <f>IF($B$3+16&lt;=MIN(105,$B$8),$B$3+16,NA())</f>
        <v>81</v>
      </c>
      <c r="I196" s="17">
        <f t="shared" si="4"/>
        <v>0.64125202741589493</v>
      </c>
      <c r="M196" s="17">
        <v>2.65</v>
      </c>
      <c r="N196" s="17">
        <v>1</v>
      </c>
    </row>
    <row r="197" spans="8:14" x14ac:dyDescent="0.25">
      <c r="H197" s="17">
        <f>IF($B$3+17&lt;=MIN(105,$B$8),$B$3+17,NA())</f>
        <v>82</v>
      </c>
      <c r="I197" s="17">
        <f t="shared" si="4"/>
        <v>0.60806780725160881</v>
      </c>
      <c r="M197" s="17">
        <v>2.75</v>
      </c>
      <c r="N197" s="17">
        <v>0</v>
      </c>
    </row>
    <row r="198" spans="8:14" x14ac:dyDescent="0.25">
      <c r="H198" s="17">
        <f>IF($B$3+18&lt;=MIN(105,$B$8),$B$3+18,NA())</f>
        <v>83</v>
      </c>
      <c r="I198" s="17">
        <f t="shared" si="4"/>
        <v>0.57349709621723433</v>
      </c>
      <c r="M198" s="17">
        <v>2.85</v>
      </c>
      <c r="N198" s="17">
        <v>0</v>
      </c>
    </row>
    <row r="199" spans="8:14" x14ac:dyDescent="0.25">
      <c r="H199" s="17">
        <f>IF($B$3+19&lt;=MIN(105,$B$8),$B$3+19,NA())</f>
        <v>84</v>
      </c>
      <c r="I199" s="17">
        <f t="shared" si="4"/>
        <v>0.53751373410767544</v>
      </c>
      <c r="M199" s="17">
        <v>2.95</v>
      </c>
      <c r="N199" s="17">
        <v>0</v>
      </c>
    </row>
    <row r="200" spans="8:14" x14ac:dyDescent="0.25">
      <c r="H200" s="17">
        <f>IF($B$3+20&lt;=MIN(105,$B$8),$B$3+20,NA())</f>
        <v>85</v>
      </c>
      <c r="I200" s="17">
        <f t="shared" si="4"/>
        <v>0.50003924030764402</v>
      </c>
      <c r="M200" s="17">
        <v>3.05</v>
      </c>
      <c r="N200" s="17">
        <v>1</v>
      </c>
    </row>
    <row r="201" spans="8:14" x14ac:dyDescent="0.25">
      <c r="H201" s="17">
        <f>IF($B$3+21&lt;=MIN(105,$B$8),$B$3+21,NA())</f>
        <v>86</v>
      </c>
      <c r="I201" s="17">
        <f t="shared" si="4"/>
        <v>0.46098205409930415</v>
      </c>
      <c r="M201" s="17">
        <v>3.15</v>
      </c>
      <c r="N201" s="17">
        <v>1</v>
      </c>
    </row>
    <row r="202" spans="8:14" x14ac:dyDescent="0.25">
      <c r="H202" s="17">
        <f>IF($B$3+22&lt;=MIN(105,$B$8),$B$3+22,NA())</f>
        <v>87</v>
      </c>
      <c r="I202" s="17">
        <f t="shared" si="4"/>
        <v>0.42079997907183592</v>
      </c>
      <c r="M202" s="17">
        <v>3.25</v>
      </c>
      <c r="N202" s="17">
        <v>0</v>
      </c>
    </row>
    <row r="203" spans="8:14" x14ac:dyDescent="0.25">
      <c r="H203" s="17">
        <f>IF($B$3+23&lt;=MIN(105,$B$8),$B$3+23,NA())</f>
        <v>88</v>
      </c>
      <c r="I203" s="17">
        <f t="shared" si="4"/>
        <v>0.37992465860932351</v>
      </c>
      <c r="M203" s="17">
        <v>3.35</v>
      </c>
      <c r="N203" s="17">
        <v>0</v>
      </c>
    </row>
    <row r="204" spans="8:14" x14ac:dyDescent="0.25">
      <c r="H204" s="17">
        <f>IF($B$3+24&lt;=MIN(105,$B$8),$B$3+24,NA())</f>
        <v>89</v>
      </c>
      <c r="I204" s="17">
        <f t="shared" si="4"/>
        <v>0.33884005650604299</v>
      </c>
      <c r="M204" s="17">
        <v>3.45</v>
      </c>
      <c r="N204" s="17">
        <v>0</v>
      </c>
    </row>
    <row r="205" spans="8:14" x14ac:dyDescent="0.25">
      <c r="H205" s="17">
        <f>IF($B$3+25&lt;=MIN(105,$B$8),$B$3+25,NA())</f>
        <v>90</v>
      </c>
      <c r="I205" s="17">
        <f t="shared" si="4"/>
        <v>0.29808245696646263</v>
      </c>
      <c r="M205" s="17">
        <v>3.55</v>
      </c>
      <c r="N205" s="17">
        <v>1</v>
      </c>
    </row>
    <row r="206" spans="8:14" x14ac:dyDescent="0.25">
      <c r="H206" s="17">
        <f>IF($B$3+26&lt;=MIN(105,$B$8),$B$3+26,NA())</f>
        <v>91</v>
      </c>
      <c r="I206" s="17">
        <f t="shared" si="4"/>
        <v>0.25833202532307853</v>
      </c>
      <c r="M206" s="17">
        <v>3.65</v>
      </c>
      <c r="N206" s="17">
        <v>1</v>
      </c>
    </row>
    <row r="207" spans="8:14" x14ac:dyDescent="0.25">
      <c r="H207" s="17">
        <f>IF($B$3+27&lt;=MIN(105,$B$8),$B$3+27,NA())</f>
        <v>92</v>
      </c>
      <c r="I207" s="17">
        <f t="shared" si="4"/>
        <v>0.22033432742112699</v>
      </c>
      <c r="M207" s="17">
        <v>3.75</v>
      </c>
      <c r="N207" s="17">
        <v>0</v>
      </c>
    </row>
    <row r="208" spans="8:14" x14ac:dyDescent="0.25">
      <c r="H208" s="17">
        <f>IF($B$3+28&lt;=MIN(105,$B$8),$B$3+28,NA())</f>
        <v>93</v>
      </c>
      <c r="I208" s="17">
        <f t="shared" si="4"/>
        <v>0.18474336838800817</v>
      </c>
      <c r="M208" s="17">
        <v>3.85</v>
      </c>
      <c r="N208" s="17">
        <v>0</v>
      </c>
    </row>
    <row r="209" spans="8:14" x14ac:dyDescent="0.25">
      <c r="H209" s="17">
        <f>IF($B$3+29&lt;=MIN(105,$B$8),$B$3+29,NA())</f>
        <v>94</v>
      </c>
      <c r="I209" s="17">
        <f t="shared" si="4"/>
        <v>0.15205619212054622</v>
      </c>
      <c r="M209" s="17">
        <v>3.95</v>
      </c>
      <c r="N209" s="17">
        <v>0</v>
      </c>
    </row>
    <row r="210" spans="8:14" x14ac:dyDescent="0.25">
      <c r="H210" s="17">
        <f>IF($B$3+30&lt;=MIN(105,$B$8),$B$3+30,NA())</f>
        <v>95</v>
      </c>
      <c r="I210" s="17">
        <f t="shared" si="4"/>
        <v>0.12261288128498928</v>
      </c>
      <c r="M210" s="17">
        <v>4.05</v>
      </c>
      <c r="N210" s="17">
        <v>1</v>
      </c>
    </row>
    <row r="211" spans="8:14" x14ac:dyDescent="0.25">
      <c r="H211" s="17">
        <f>IF($B$3+31&lt;=MIN(105,$B$8),$B$3+31,NA())</f>
        <v>96</v>
      </c>
      <c r="I211" s="17">
        <f t="shared" si="4"/>
        <v>9.6661957829749387E-2</v>
      </c>
      <c r="M211" s="17">
        <v>4.1500000000000004</v>
      </c>
      <c r="N211" s="17">
        <v>0</v>
      </c>
    </row>
    <row r="212" spans="8:14" x14ac:dyDescent="0.25">
      <c r="H212" s="17">
        <f>IF($B$3+32&lt;=MIN(105,$B$8),$B$3+32,NA())</f>
        <v>97</v>
      </c>
      <c r="I212" s="17">
        <f t="shared" ref="I212:I243" si="5">IF(ISNA(H212),NA(),INDEX($F$50:$F$170,H212+1))</f>
        <v>7.4386543190498616E-2</v>
      </c>
      <c r="M212" s="17">
        <v>4.25</v>
      </c>
      <c r="N212" s="17">
        <v>0</v>
      </c>
    </row>
    <row r="213" spans="8:14" x14ac:dyDescent="0.25">
      <c r="H213" s="17">
        <f>IF($B$3+33&lt;=MIN(105,$B$8),$B$3+33,NA())</f>
        <v>98</v>
      </c>
      <c r="I213" s="17">
        <f t="shared" si="5"/>
        <v>5.585203787997698E-2</v>
      </c>
      <c r="M213" s="17">
        <v>4.3499999999999996</v>
      </c>
      <c r="N213" s="17">
        <v>1</v>
      </c>
    </row>
    <row r="214" spans="8:14" x14ac:dyDescent="0.25">
      <c r="H214" s="17">
        <f>IF($B$3+34&lt;=MIN(105,$B$8),$B$3+34,NA())</f>
        <v>99</v>
      </c>
      <c r="I214" s="17">
        <f t="shared" si="5"/>
        <v>4.0914560770156441E-2</v>
      </c>
      <c r="M214" s="17">
        <v>4.45</v>
      </c>
      <c r="N214" s="17">
        <v>0</v>
      </c>
    </row>
    <row r="215" spans="8:14" x14ac:dyDescent="0.25">
      <c r="H215" s="17">
        <f>IF($B$3+35&lt;=MIN(105,$B$8),$B$3+35,NA())</f>
        <v>100</v>
      </c>
      <c r="I215" s="17">
        <f t="shared" si="5"/>
        <v>2.9247109297336892E-2</v>
      </c>
      <c r="M215" s="17">
        <v>4.55</v>
      </c>
      <c r="N215" s="17">
        <v>1</v>
      </c>
    </row>
    <row r="216" spans="8:14" x14ac:dyDescent="0.25">
      <c r="H216" s="17">
        <f>IF($B$3+36&lt;=MIN(105,$B$8),$B$3+36,NA())</f>
        <v>101</v>
      </c>
      <c r="I216" s="17">
        <f t="shared" si="5"/>
        <v>2.03918798723382E-2</v>
      </c>
      <c r="M216" s="17">
        <v>4.6500000000000004</v>
      </c>
      <c r="N216" s="17">
        <v>0</v>
      </c>
    </row>
    <row r="217" spans="8:14" x14ac:dyDescent="0.25">
      <c r="H217" s="17">
        <f>IF($B$3+37&lt;=MIN(105,$B$8),$B$3+37,NA())</f>
        <v>102</v>
      </c>
      <c r="I217" s="17">
        <f t="shared" si="5"/>
        <v>1.3864908700884216E-2</v>
      </c>
      <c r="M217" s="17">
        <v>4.75</v>
      </c>
      <c r="N217" s="17">
        <v>0</v>
      </c>
    </row>
    <row r="218" spans="8:14" x14ac:dyDescent="0.25">
      <c r="H218" s="17">
        <f>IF($B$3+38&lt;=MIN(105,$B$8),$B$3+38,NA())</f>
        <v>103</v>
      </c>
      <c r="I218" s="17">
        <f t="shared" si="5"/>
        <v>9.1953120912467955E-3</v>
      </c>
      <c r="M218" s="17">
        <v>4.8499999999999996</v>
      </c>
      <c r="N218" s="17">
        <v>1</v>
      </c>
    </row>
    <row r="219" spans="8:14" x14ac:dyDescent="0.25">
      <c r="H219" s="17">
        <f>IF($B$3+39&lt;=MIN(105,$B$8),$B$3+39,NA())</f>
        <v>104</v>
      </c>
      <c r="I219" s="17">
        <f t="shared" si="5"/>
        <v>5.9514466593418094E-3</v>
      </c>
      <c r="M219" s="17">
        <v>4.95</v>
      </c>
      <c r="N219" s="17">
        <v>0</v>
      </c>
    </row>
    <row r="220" spans="8:14" x14ac:dyDescent="0.25">
      <c r="H220" s="17">
        <f>IF($B$3+40&lt;=MIN(105,$B$8),$B$3+40,NA())</f>
        <v>105</v>
      </c>
      <c r="I220" s="17">
        <f t="shared" si="5"/>
        <v>3.7539894312771413E-3</v>
      </c>
      <c r="M220" s="17">
        <v>5.05</v>
      </c>
      <c r="N220" s="17">
        <v>1</v>
      </c>
    </row>
    <row r="221" spans="8:14" x14ac:dyDescent="0.25">
      <c r="H221" s="17" t="e">
        <f>IF($B$3+41&lt;=MIN(105,$B$8),$B$3+41,NA())</f>
        <v>#N/A</v>
      </c>
      <c r="I221" s="17" t="e">
        <f t="shared" si="5"/>
        <v>#N/A</v>
      </c>
      <c r="M221" s="17">
        <v>5.15</v>
      </c>
      <c r="N221" s="17">
        <v>0</v>
      </c>
    </row>
    <row r="222" spans="8:14" x14ac:dyDescent="0.25">
      <c r="H222" s="17" t="e">
        <f>IF($B$3+42&lt;=MIN(105,$B$8),$B$3+42,NA())</f>
        <v>#N/A</v>
      </c>
      <c r="I222" s="17" t="e">
        <f t="shared" si="5"/>
        <v>#N/A</v>
      </c>
      <c r="M222" s="17">
        <v>5.25</v>
      </c>
      <c r="N222" s="17">
        <v>0</v>
      </c>
    </row>
    <row r="223" spans="8:14" x14ac:dyDescent="0.25">
      <c r="H223" s="17" t="e">
        <f>IF($B$3+43&lt;=MIN(105,$B$8),$B$3+43,NA())</f>
        <v>#N/A</v>
      </c>
      <c r="I223" s="17" t="e">
        <f t="shared" si="5"/>
        <v>#N/A</v>
      </c>
      <c r="M223" s="17">
        <v>5.35</v>
      </c>
      <c r="N223" s="17">
        <v>1</v>
      </c>
    </row>
    <row r="224" spans="8:14" x14ac:dyDescent="0.25">
      <c r="H224" s="17" t="e">
        <f>IF($B$3+44&lt;=MIN(105,$B$8),$B$3+44,NA())</f>
        <v>#N/A</v>
      </c>
      <c r="I224" s="17" t="e">
        <f t="shared" si="5"/>
        <v>#N/A</v>
      </c>
      <c r="M224" s="17">
        <v>5.45</v>
      </c>
      <c r="N224" s="17">
        <v>0</v>
      </c>
    </row>
    <row r="225" spans="8:14" x14ac:dyDescent="0.25">
      <c r="H225" s="17" t="e">
        <f>IF($B$3+45&lt;=MIN(105,$B$8),$B$3+45,NA())</f>
        <v>#N/A</v>
      </c>
      <c r="I225" s="17" t="e">
        <f t="shared" si="5"/>
        <v>#N/A</v>
      </c>
      <c r="M225" s="17">
        <v>5.55</v>
      </c>
      <c r="N225" s="17">
        <v>1</v>
      </c>
    </row>
    <row r="226" spans="8:14" x14ac:dyDescent="0.25">
      <c r="H226" s="17" t="e">
        <f>IF($B$3+46&lt;=MIN(105,$B$8),$B$3+46,NA())</f>
        <v>#N/A</v>
      </c>
      <c r="I226" s="17" t="e">
        <f t="shared" si="5"/>
        <v>#N/A</v>
      </c>
      <c r="M226" s="17">
        <v>5.65</v>
      </c>
      <c r="N226" s="17">
        <v>0</v>
      </c>
    </row>
    <row r="227" spans="8:14" x14ac:dyDescent="0.25">
      <c r="H227" s="17" t="e">
        <f>IF($B$3+47&lt;=MIN(105,$B$8),$B$3+47,NA())</f>
        <v>#N/A</v>
      </c>
      <c r="I227" s="17" t="e">
        <f t="shared" si="5"/>
        <v>#N/A</v>
      </c>
      <c r="M227" s="17">
        <v>5.75</v>
      </c>
      <c r="N227" s="17">
        <v>0</v>
      </c>
    </row>
    <row r="228" spans="8:14" x14ac:dyDescent="0.25">
      <c r="H228" s="17" t="e">
        <f>IF($B$3+48&lt;=MIN(105,$B$8),$B$3+48,NA())</f>
        <v>#N/A</v>
      </c>
      <c r="I228" s="17" t="e">
        <f t="shared" si="5"/>
        <v>#N/A</v>
      </c>
      <c r="M228" s="17">
        <v>5.85</v>
      </c>
      <c r="N228" s="17">
        <v>1</v>
      </c>
    </row>
    <row r="229" spans="8:14" x14ac:dyDescent="0.25">
      <c r="H229" s="17" t="e">
        <f>IF($B$3+49&lt;=MIN(105,$B$8),$B$3+49,NA())</f>
        <v>#N/A</v>
      </c>
      <c r="I229" s="17" t="e">
        <f t="shared" si="5"/>
        <v>#N/A</v>
      </c>
      <c r="M229" s="17">
        <v>5.95</v>
      </c>
      <c r="N229" s="17">
        <v>0</v>
      </c>
    </row>
    <row r="230" spans="8:14" x14ac:dyDescent="0.25">
      <c r="H230" s="17" t="e">
        <f>IF($B$3+50&lt;=MIN(105,$B$8),$B$3+50,NA())</f>
        <v>#N/A</v>
      </c>
      <c r="I230" s="17" t="e">
        <f t="shared" si="5"/>
        <v>#N/A</v>
      </c>
      <c r="M230" s="17">
        <v>6.05</v>
      </c>
      <c r="N230" s="17">
        <v>1</v>
      </c>
    </row>
    <row r="231" spans="8:14" x14ac:dyDescent="0.25">
      <c r="H231" s="17" t="e">
        <f>IF($B$3+51&lt;=MIN(105,$B$8),$B$3+51,NA())</f>
        <v>#N/A</v>
      </c>
      <c r="I231" s="17" t="e">
        <f t="shared" si="5"/>
        <v>#N/A</v>
      </c>
      <c r="M231" s="17">
        <v>6.15</v>
      </c>
      <c r="N231" s="17">
        <v>0</v>
      </c>
    </row>
    <row r="232" spans="8:14" x14ac:dyDescent="0.25">
      <c r="H232" s="17" t="e">
        <f>IF($B$3+52&lt;=MIN(105,$B$8),$B$3+52,NA())</f>
        <v>#N/A</v>
      </c>
      <c r="I232" s="17" t="e">
        <f t="shared" si="5"/>
        <v>#N/A</v>
      </c>
      <c r="M232" s="17">
        <v>6.25</v>
      </c>
      <c r="N232" s="17">
        <v>0</v>
      </c>
    </row>
    <row r="233" spans="8:14" x14ac:dyDescent="0.25">
      <c r="H233" s="17" t="e">
        <f>IF($B$3+53&lt;=MIN(105,$B$8),$B$3+53,NA())</f>
        <v>#N/A</v>
      </c>
      <c r="I233" s="17" t="e">
        <f t="shared" si="5"/>
        <v>#N/A</v>
      </c>
      <c r="M233" s="17">
        <v>6.35</v>
      </c>
      <c r="N233" s="17">
        <v>1</v>
      </c>
    </row>
    <row r="234" spans="8:14" x14ac:dyDescent="0.25">
      <c r="H234" s="17" t="e">
        <f>IF($B$3+54&lt;=MIN(105,$B$8),$B$3+54,NA())</f>
        <v>#N/A</v>
      </c>
      <c r="I234" s="17" t="e">
        <f t="shared" si="5"/>
        <v>#N/A</v>
      </c>
      <c r="M234" s="17">
        <v>6.45</v>
      </c>
      <c r="N234" s="17">
        <v>0</v>
      </c>
    </row>
    <row r="235" spans="8:14" x14ac:dyDescent="0.25">
      <c r="H235" s="17" t="e">
        <f>IF($B$3+55&lt;=MIN(105,$B$8),$B$3+55,NA())</f>
        <v>#N/A</v>
      </c>
      <c r="I235" s="17" t="e">
        <f t="shared" si="5"/>
        <v>#N/A</v>
      </c>
      <c r="M235" s="17">
        <v>6.55</v>
      </c>
      <c r="N235" s="17">
        <v>1</v>
      </c>
    </row>
    <row r="236" spans="8:14" x14ac:dyDescent="0.25">
      <c r="H236" s="17" t="e">
        <f>IF($B$3+56&lt;=MIN(105,$B$8),$B$3+56,NA())</f>
        <v>#N/A</v>
      </c>
      <c r="I236" s="17" t="e">
        <f t="shared" si="5"/>
        <v>#N/A</v>
      </c>
      <c r="M236" s="17">
        <v>6.65</v>
      </c>
      <c r="N236" s="17">
        <v>0</v>
      </c>
    </row>
    <row r="237" spans="8:14" x14ac:dyDescent="0.25">
      <c r="H237" s="17" t="e">
        <f>IF($B$3+57&lt;=MIN(105,$B$8),$B$3+57,NA())</f>
        <v>#N/A</v>
      </c>
      <c r="I237" s="17" t="e">
        <f t="shared" si="5"/>
        <v>#N/A</v>
      </c>
      <c r="M237" s="17">
        <v>6.75</v>
      </c>
      <c r="N237" s="17">
        <v>0</v>
      </c>
    </row>
    <row r="238" spans="8:14" x14ac:dyDescent="0.25">
      <c r="H238" s="17" t="e">
        <f>IF($B$3+58&lt;=MIN(105,$B$8),$B$3+58,NA())</f>
        <v>#N/A</v>
      </c>
      <c r="I238" s="17" t="e">
        <f t="shared" si="5"/>
        <v>#N/A</v>
      </c>
      <c r="M238" s="17">
        <v>6.85</v>
      </c>
      <c r="N238" s="17">
        <v>1</v>
      </c>
    </row>
    <row r="239" spans="8:14" x14ac:dyDescent="0.25">
      <c r="H239" s="17" t="e">
        <f>IF($B$3+59&lt;=MIN(105,$B$8),$B$3+59,NA())</f>
        <v>#N/A</v>
      </c>
      <c r="I239" s="17" t="e">
        <f t="shared" si="5"/>
        <v>#N/A</v>
      </c>
      <c r="M239" s="17">
        <v>6.95</v>
      </c>
      <c r="N239" s="17">
        <v>0</v>
      </c>
    </row>
    <row r="240" spans="8:14" x14ac:dyDescent="0.25">
      <c r="H240" s="17" t="e">
        <f>IF($B$3+60&lt;=MIN(105,$B$8),$B$3+60,NA())</f>
        <v>#N/A</v>
      </c>
      <c r="I240" s="17" t="e">
        <f t="shared" si="5"/>
        <v>#N/A</v>
      </c>
      <c r="M240" s="17">
        <v>7.05</v>
      </c>
      <c r="N240" s="17">
        <v>1</v>
      </c>
    </row>
    <row r="241" spans="8:14" x14ac:dyDescent="0.25">
      <c r="H241" s="17" t="e">
        <f>IF($B$3+61&lt;=MIN(105,$B$8),$B$3+61,NA())</f>
        <v>#N/A</v>
      </c>
      <c r="I241" s="17" t="e">
        <f t="shared" si="5"/>
        <v>#N/A</v>
      </c>
      <c r="M241" s="17">
        <v>7.15</v>
      </c>
      <c r="N241" s="17">
        <v>0</v>
      </c>
    </row>
    <row r="242" spans="8:14" x14ac:dyDescent="0.25">
      <c r="H242" s="17" t="e">
        <f>IF($B$3+62&lt;=MIN(105,$B$8),$B$3+62,NA())</f>
        <v>#N/A</v>
      </c>
      <c r="I242" s="17" t="e">
        <f t="shared" si="5"/>
        <v>#N/A</v>
      </c>
      <c r="M242" s="17">
        <v>7.25</v>
      </c>
      <c r="N242" s="17">
        <v>0</v>
      </c>
    </row>
    <row r="243" spans="8:14" x14ac:dyDescent="0.25">
      <c r="H243" s="17" t="e">
        <f>IF($B$3+63&lt;=MIN(105,$B$8),$B$3+63,NA())</f>
        <v>#N/A</v>
      </c>
      <c r="I243" s="17" t="e">
        <f t="shared" si="5"/>
        <v>#N/A</v>
      </c>
      <c r="M243" s="17">
        <v>7.35</v>
      </c>
      <c r="N243" s="17">
        <v>1</v>
      </c>
    </row>
    <row r="244" spans="8:14" x14ac:dyDescent="0.25">
      <c r="H244" s="17" t="e">
        <f>IF($B$3+64&lt;=MIN(105,$B$8),$B$3+64,NA())</f>
        <v>#N/A</v>
      </c>
      <c r="I244" s="17" t="e">
        <f t="shared" ref="I244:I275" si="6">IF(ISNA(H244),NA(),INDEX($F$50:$F$170,H244+1))</f>
        <v>#N/A</v>
      </c>
      <c r="M244" s="17">
        <v>7.45</v>
      </c>
      <c r="N244" s="17">
        <v>0</v>
      </c>
    </row>
    <row r="245" spans="8:14" x14ac:dyDescent="0.25">
      <c r="H245" s="17" t="e">
        <f>IF($B$3+65&lt;=MIN(105,$B$8),$B$3+65,NA())</f>
        <v>#N/A</v>
      </c>
      <c r="I245" s="17" t="e">
        <f t="shared" si="6"/>
        <v>#N/A</v>
      </c>
      <c r="M245" s="17">
        <v>7.55</v>
      </c>
      <c r="N245" s="17">
        <v>1</v>
      </c>
    </row>
    <row r="246" spans="8:14" x14ac:dyDescent="0.25">
      <c r="H246" s="17" t="e">
        <f>IF($B$3+66&lt;=MIN(105,$B$8),$B$3+66,NA())</f>
        <v>#N/A</v>
      </c>
      <c r="I246" s="17" t="e">
        <f t="shared" si="6"/>
        <v>#N/A</v>
      </c>
      <c r="M246" s="17">
        <v>7.65</v>
      </c>
      <c r="N246" s="17">
        <v>0</v>
      </c>
    </row>
    <row r="247" spans="8:14" x14ac:dyDescent="0.25">
      <c r="H247" s="17" t="e">
        <f>IF($B$3+67&lt;=MIN(105,$B$8),$B$3+67,NA())</f>
        <v>#N/A</v>
      </c>
      <c r="I247" s="17" t="e">
        <f t="shared" si="6"/>
        <v>#N/A</v>
      </c>
      <c r="M247" s="17">
        <v>7.75</v>
      </c>
      <c r="N247" s="17">
        <v>0</v>
      </c>
    </row>
    <row r="248" spans="8:14" x14ac:dyDescent="0.25">
      <c r="H248" s="17" t="e">
        <f>IF($B$3+68&lt;=MIN(105,$B$8),$B$3+68,NA())</f>
        <v>#N/A</v>
      </c>
      <c r="I248" s="17" t="e">
        <f t="shared" si="6"/>
        <v>#N/A</v>
      </c>
      <c r="M248" s="17">
        <v>7.85</v>
      </c>
      <c r="N248" s="17">
        <v>1</v>
      </c>
    </row>
    <row r="249" spans="8:14" x14ac:dyDescent="0.25">
      <c r="H249" s="17" t="e">
        <f>IF($B$3+69&lt;=MIN(105,$B$8),$B$3+69,NA())</f>
        <v>#N/A</v>
      </c>
      <c r="I249" s="17" t="e">
        <f t="shared" si="6"/>
        <v>#N/A</v>
      </c>
      <c r="M249" s="17">
        <v>7.95</v>
      </c>
      <c r="N249" s="17">
        <v>0</v>
      </c>
    </row>
    <row r="250" spans="8:14" x14ac:dyDescent="0.25">
      <c r="H250" s="17" t="e">
        <f>IF($B$3+70&lt;=MIN(105,$B$8),$B$3+70,NA())</f>
        <v>#N/A</v>
      </c>
      <c r="I250" s="17" t="e">
        <f t="shared" si="6"/>
        <v>#N/A</v>
      </c>
      <c r="M250" s="17">
        <v>8.0500000000000007</v>
      </c>
      <c r="N250" s="17">
        <v>0</v>
      </c>
    </row>
    <row r="251" spans="8:14" x14ac:dyDescent="0.25">
      <c r="H251" s="17" t="e">
        <f>IF($B$3+71&lt;=MIN(105,$B$8),$B$3+71,NA())</f>
        <v>#N/A</v>
      </c>
      <c r="I251" s="17" t="e">
        <f t="shared" si="6"/>
        <v>#N/A</v>
      </c>
      <c r="M251" s="17">
        <v>8.15</v>
      </c>
      <c r="N251" s="17">
        <v>0</v>
      </c>
    </row>
    <row r="252" spans="8:14" x14ac:dyDescent="0.25">
      <c r="H252" s="17" t="e">
        <f>IF($B$3+72&lt;=MIN(105,$B$8),$B$3+72,NA())</f>
        <v>#N/A</v>
      </c>
      <c r="I252" s="17" t="e">
        <f t="shared" si="6"/>
        <v>#N/A</v>
      </c>
      <c r="M252" s="17">
        <v>8.25</v>
      </c>
      <c r="N252" s="17">
        <v>0</v>
      </c>
    </row>
    <row r="253" spans="8:14" x14ac:dyDescent="0.25">
      <c r="H253" s="17" t="e">
        <f>IF($B$3+73&lt;=MIN(105,$B$8),$B$3+73,NA())</f>
        <v>#N/A</v>
      </c>
      <c r="I253" s="17" t="e">
        <f t="shared" si="6"/>
        <v>#N/A</v>
      </c>
      <c r="M253" s="17">
        <v>8.35</v>
      </c>
      <c r="N253" s="17">
        <v>1</v>
      </c>
    </row>
    <row r="254" spans="8:14" x14ac:dyDescent="0.25">
      <c r="H254" s="17" t="e">
        <f>IF($B$3+74&lt;=MIN(105,$B$8),$B$3+74,NA())</f>
        <v>#N/A</v>
      </c>
      <c r="I254" s="17" t="e">
        <f t="shared" si="6"/>
        <v>#N/A</v>
      </c>
      <c r="M254" s="17">
        <v>8.4499999999999993</v>
      </c>
      <c r="N254" s="17">
        <v>1</v>
      </c>
    </row>
    <row r="255" spans="8:14" x14ac:dyDescent="0.25">
      <c r="H255" s="17" t="e">
        <f>IF($B$3+75&lt;=MIN(105,$B$8),$B$3+75,NA())</f>
        <v>#N/A</v>
      </c>
      <c r="I255" s="17" t="e">
        <f t="shared" si="6"/>
        <v>#N/A</v>
      </c>
      <c r="M255" s="17">
        <v>8.5500000000000007</v>
      </c>
      <c r="N255" s="17">
        <v>0</v>
      </c>
    </row>
    <row r="256" spans="8:14" x14ac:dyDescent="0.25">
      <c r="H256" s="17" t="e">
        <f>IF($B$3+76&lt;=MIN(105,$B$8),$B$3+76,NA())</f>
        <v>#N/A</v>
      </c>
      <c r="I256" s="17" t="e">
        <f t="shared" si="6"/>
        <v>#N/A</v>
      </c>
      <c r="M256" s="17">
        <v>8.65</v>
      </c>
      <c r="N256" s="17">
        <v>0</v>
      </c>
    </row>
    <row r="257" spans="8:14" x14ac:dyDescent="0.25">
      <c r="H257" s="17" t="e">
        <f>IF($B$3+77&lt;=MIN(105,$B$8),$B$3+77,NA())</f>
        <v>#N/A</v>
      </c>
      <c r="I257" s="17" t="e">
        <f t="shared" si="6"/>
        <v>#N/A</v>
      </c>
      <c r="M257" s="17">
        <v>8.75</v>
      </c>
      <c r="N257" s="17">
        <v>0</v>
      </c>
    </row>
    <row r="258" spans="8:14" x14ac:dyDescent="0.25">
      <c r="H258" s="17" t="e">
        <f>IF($B$3+78&lt;=MIN(105,$B$8),$B$3+78,NA())</f>
        <v>#N/A</v>
      </c>
      <c r="I258" s="17" t="e">
        <f t="shared" si="6"/>
        <v>#N/A</v>
      </c>
      <c r="M258" s="17">
        <v>8.85</v>
      </c>
      <c r="N258" s="17">
        <v>1</v>
      </c>
    </row>
    <row r="259" spans="8:14" x14ac:dyDescent="0.25">
      <c r="H259" s="17" t="e">
        <f>IF($B$3+79&lt;=MIN(105,$B$8),$B$3+79,NA())</f>
        <v>#N/A</v>
      </c>
      <c r="I259" s="17" t="e">
        <f t="shared" si="6"/>
        <v>#N/A</v>
      </c>
      <c r="M259" s="17">
        <v>8.9499999999999993</v>
      </c>
      <c r="N259" s="17">
        <v>1</v>
      </c>
    </row>
    <row r="260" spans="8:14" x14ac:dyDescent="0.25">
      <c r="H260" s="17" t="e">
        <f>IF($B$3+80&lt;=MIN(105,$B$8),$B$3+80,NA())</f>
        <v>#N/A</v>
      </c>
      <c r="I260" s="17" t="e">
        <f t="shared" si="6"/>
        <v>#N/A</v>
      </c>
      <c r="M260" s="17">
        <v>9.0500000000000007</v>
      </c>
      <c r="N260" s="17">
        <v>0</v>
      </c>
    </row>
    <row r="261" spans="8:14" x14ac:dyDescent="0.25">
      <c r="H261" s="17" t="e">
        <f>IF($B$3+81&lt;=MIN(105,$B$8),$B$3+81,NA())</f>
        <v>#N/A</v>
      </c>
      <c r="I261" s="17" t="e">
        <f t="shared" si="6"/>
        <v>#N/A</v>
      </c>
      <c r="M261" s="17">
        <v>9.15</v>
      </c>
      <c r="N261" s="17">
        <v>0</v>
      </c>
    </row>
    <row r="262" spans="8:14" x14ac:dyDescent="0.25">
      <c r="H262" s="17" t="e">
        <f>IF($B$3+82&lt;=MIN(105,$B$8),$B$3+82,NA())</f>
        <v>#N/A</v>
      </c>
      <c r="I262" s="17" t="e">
        <f t="shared" si="6"/>
        <v>#N/A</v>
      </c>
      <c r="M262" s="17">
        <v>9.25</v>
      </c>
      <c r="N262" s="17">
        <v>0</v>
      </c>
    </row>
    <row r="263" spans="8:14" x14ac:dyDescent="0.25">
      <c r="H263" s="17" t="e">
        <f>IF($B$3+83&lt;=MIN(105,$B$8),$B$3+83,NA())</f>
        <v>#N/A</v>
      </c>
      <c r="I263" s="17" t="e">
        <f t="shared" si="6"/>
        <v>#N/A</v>
      </c>
      <c r="M263" s="17">
        <v>9.35</v>
      </c>
      <c r="N263" s="17">
        <v>1</v>
      </c>
    </row>
    <row r="264" spans="8:14" x14ac:dyDescent="0.25">
      <c r="H264" s="17" t="e">
        <f>IF($B$3+84&lt;=MIN(105,$B$8),$B$3+84,NA())</f>
        <v>#N/A</v>
      </c>
      <c r="I264" s="17" t="e">
        <f t="shared" si="6"/>
        <v>#N/A</v>
      </c>
      <c r="M264" s="17">
        <v>9.4499999999999993</v>
      </c>
      <c r="N264" s="17">
        <v>1</v>
      </c>
    </row>
    <row r="265" spans="8:14" x14ac:dyDescent="0.25">
      <c r="H265" s="17" t="e">
        <f>IF($B$3+85&lt;=MIN(105,$B$8),$B$3+85,NA())</f>
        <v>#N/A</v>
      </c>
      <c r="I265" s="17" t="e">
        <f t="shared" si="6"/>
        <v>#N/A</v>
      </c>
      <c r="M265" s="17">
        <v>9.5500000000000007</v>
      </c>
      <c r="N265" s="17">
        <v>0</v>
      </c>
    </row>
    <row r="266" spans="8:14" x14ac:dyDescent="0.25">
      <c r="H266" s="17" t="e">
        <f>IF($B$3+86&lt;=MIN(105,$B$8),$B$3+86,NA())</f>
        <v>#N/A</v>
      </c>
      <c r="I266" s="17" t="e">
        <f t="shared" si="6"/>
        <v>#N/A</v>
      </c>
      <c r="M266" s="17">
        <v>9.65</v>
      </c>
      <c r="N266" s="17">
        <v>0</v>
      </c>
    </row>
    <row r="267" spans="8:14" x14ac:dyDescent="0.25">
      <c r="H267" s="17" t="e">
        <f>IF($B$3+87&lt;=MIN(105,$B$8),$B$3+87,NA())</f>
        <v>#N/A</v>
      </c>
      <c r="I267" s="17" t="e">
        <f t="shared" si="6"/>
        <v>#N/A</v>
      </c>
      <c r="M267" s="17">
        <v>9.75</v>
      </c>
      <c r="N267" s="17">
        <v>0</v>
      </c>
    </row>
    <row r="268" spans="8:14" x14ac:dyDescent="0.25">
      <c r="M268" s="17">
        <v>9.85</v>
      </c>
      <c r="N268" s="17">
        <v>1</v>
      </c>
    </row>
    <row r="269" spans="8:14" x14ac:dyDescent="0.25">
      <c r="M269" s="17">
        <v>9.9499999999999993</v>
      </c>
      <c r="N269" s="17">
        <v>1</v>
      </c>
    </row>
    <row r="299" spans="1:8" x14ac:dyDescent="0.25">
      <c r="A299" s="18" t="s">
        <v>5</v>
      </c>
      <c r="B299" s="18" t="s">
        <v>122</v>
      </c>
      <c r="C299" s="18" t="s">
        <v>123</v>
      </c>
      <c r="D299" s="18" t="s">
        <v>124</v>
      </c>
      <c r="E299" s="18" t="s">
        <v>125</v>
      </c>
      <c r="F299" s="18" t="s">
        <v>126</v>
      </c>
      <c r="G299" s="18" t="s">
        <v>127</v>
      </c>
      <c r="H299" s="18" t="s">
        <v>128</v>
      </c>
    </row>
    <row r="300" spans="1:8" x14ac:dyDescent="0.25">
      <c r="A300" s="17" t="s">
        <v>6</v>
      </c>
      <c r="B300" s="17" t="s">
        <v>129</v>
      </c>
      <c r="C300" s="17" t="s">
        <v>130</v>
      </c>
      <c r="D300" s="17" t="s">
        <v>131</v>
      </c>
      <c r="E300" s="17" t="s">
        <v>132</v>
      </c>
      <c r="F300" s="17" t="s">
        <v>133</v>
      </c>
      <c r="G300" s="17" t="s">
        <v>134</v>
      </c>
      <c r="H300" s="17" t="s">
        <v>135</v>
      </c>
    </row>
    <row r="301" spans="1:8" x14ac:dyDescent="0.25">
      <c r="A301" s="17" t="s">
        <v>57</v>
      </c>
      <c r="B301" s="17" t="s">
        <v>136</v>
      </c>
      <c r="C301" s="17" t="s">
        <v>137</v>
      </c>
      <c r="D301" s="17" t="s">
        <v>138</v>
      </c>
      <c r="E301" s="17" t="s">
        <v>139</v>
      </c>
      <c r="F301" s="17" t="s">
        <v>140</v>
      </c>
      <c r="G301" s="17" t="s">
        <v>58</v>
      </c>
      <c r="H301" s="17" t="s">
        <v>135</v>
      </c>
    </row>
    <row r="302" spans="1:8" x14ac:dyDescent="0.25">
      <c r="A302" s="17" t="s">
        <v>141</v>
      </c>
      <c r="B302" s="17" t="s">
        <v>142</v>
      </c>
      <c r="C302" s="17" t="s">
        <v>143</v>
      </c>
      <c r="D302" s="17" t="s">
        <v>144</v>
      </c>
      <c r="E302" s="17" t="s">
        <v>145</v>
      </c>
      <c r="F302" s="17" t="s">
        <v>141</v>
      </c>
      <c r="G302" s="17" t="s">
        <v>60</v>
      </c>
      <c r="H302" s="17" t="s">
        <v>146</v>
      </c>
    </row>
    <row r="303" spans="1:8" x14ac:dyDescent="0.25">
      <c r="A303" s="17" t="s">
        <v>147</v>
      </c>
      <c r="B303" s="17" t="s">
        <v>148</v>
      </c>
      <c r="C303" s="17" t="s">
        <v>143</v>
      </c>
      <c r="D303" s="17" t="s">
        <v>144</v>
      </c>
      <c r="E303" s="17" t="s">
        <v>145</v>
      </c>
      <c r="F303" s="17" t="s">
        <v>147</v>
      </c>
      <c r="G303" s="17" t="s">
        <v>60</v>
      </c>
      <c r="H303" s="17" t="s">
        <v>146</v>
      </c>
    </row>
    <row r="304" spans="1:8" x14ac:dyDescent="0.25">
      <c r="A304" s="17" t="s">
        <v>149</v>
      </c>
      <c r="B304" s="17" t="s">
        <v>150</v>
      </c>
      <c r="C304" s="17" t="s">
        <v>143</v>
      </c>
      <c r="D304" s="17" t="s">
        <v>144</v>
      </c>
      <c r="E304" s="17" t="s">
        <v>145</v>
      </c>
      <c r="F304" s="17" t="s">
        <v>149</v>
      </c>
      <c r="G304" s="17" t="s">
        <v>60</v>
      </c>
      <c r="H304" s="17" t="s">
        <v>146</v>
      </c>
    </row>
    <row r="305" spans="1:8" x14ac:dyDescent="0.25">
      <c r="A305" s="17" t="s">
        <v>151</v>
      </c>
      <c r="B305" s="17" t="s">
        <v>152</v>
      </c>
      <c r="C305" s="17" t="s">
        <v>143</v>
      </c>
      <c r="D305" s="17" t="s">
        <v>144</v>
      </c>
      <c r="E305" s="17" t="s">
        <v>145</v>
      </c>
      <c r="F305" s="17" t="s">
        <v>151</v>
      </c>
      <c r="G305" s="17" t="s">
        <v>60</v>
      </c>
      <c r="H305" s="17" t="s">
        <v>146</v>
      </c>
    </row>
    <row r="306" spans="1:8" x14ac:dyDescent="0.25">
      <c r="A306" s="17" t="s">
        <v>153</v>
      </c>
      <c r="B306" s="17" t="s">
        <v>154</v>
      </c>
      <c r="C306" s="17" t="s">
        <v>143</v>
      </c>
      <c r="D306" s="17" t="s">
        <v>144</v>
      </c>
      <c r="E306" s="17" t="s">
        <v>145</v>
      </c>
      <c r="F306" s="17" t="s">
        <v>153</v>
      </c>
      <c r="G306" s="17" t="s">
        <v>60</v>
      </c>
      <c r="H306" s="17" t="s">
        <v>146</v>
      </c>
    </row>
    <row r="307" spans="1:8" x14ac:dyDescent="0.25">
      <c r="A307" s="17" t="s">
        <v>155</v>
      </c>
      <c r="B307" s="17" t="s">
        <v>156</v>
      </c>
      <c r="C307" s="17" t="s">
        <v>143</v>
      </c>
      <c r="D307" s="17" t="s">
        <v>144</v>
      </c>
      <c r="E307" s="17" t="s">
        <v>145</v>
      </c>
      <c r="F307" s="17" t="s">
        <v>155</v>
      </c>
      <c r="G307" s="17" t="s">
        <v>60</v>
      </c>
      <c r="H307" s="17" t="s">
        <v>146</v>
      </c>
    </row>
    <row r="308" spans="1:8" x14ac:dyDescent="0.25">
      <c r="A308" s="17" t="s">
        <v>157</v>
      </c>
      <c r="B308" s="17" t="s">
        <v>158</v>
      </c>
      <c r="C308" s="17" t="s">
        <v>143</v>
      </c>
      <c r="D308" s="17" t="s">
        <v>144</v>
      </c>
      <c r="E308" s="17" t="s">
        <v>145</v>
      </c>
      <c r="F308" s="17" t="s">
        <v>157</v>
      </c>
      <c r="G308" s="17" t="s">
        <v>60</v>
      </c>
      <c r="H308" s="17" t="s">
        <v>146</v>
      </c>
    </row>
    <row r="309" spans="1:8" x14ac:dyDescent="0.25">
      <c r="A309" s="17" t="s">
        <v>159</v>
      </c>
      <c r="B309" s="17" t="s">
        <v>160</v>
      </c>
      <c r="C309" s="17" t="s">
        <v>143</v>
      </c>
      <c r="D309" s="17" t="s">
        <v>144</v>
      </c>
      <c r="E309" s="17" t="s">
        <v>145</v>
      </c>
      <c r="F309" s="17" t="s">
        <v>159</v>
      </c>
      <c r="G309" s="17" t="s">
        <v>60</v>
      </c>
      <c r="H309" s="17" t="s">
        <v>146</v>
      </c>
    </row>
    <row r="310" spans="1:8" x14ac:dyDescent="0.25">
      <c r="A310" s="17" t="s">
        <v>161</v>
      </c>
      <c r="B310" s="17" t="s">
        <v>162</v>
      </c>
      <c r="C310" s="17" t="s">
        <v>143</v>
      </c>
      <c r="D310" s="17" t="s">
        <v>144</v>
      </c>
      <c r="E310" s="17" t="s">
        <v>145</v>
      </c>
      <c r="F310" s="17" t="s">
        <v>163</v>
      </c>
      <c r="G310" s="17" t="s">
        <v>60</v>
      </c>
      <c r="H310" s="17" t="s">
        <v>146</v>
      </c>
    </row>
    <row r="311" spans="1:8" x14ac:dyDescent="0.25">
      <c r="A311" s="17" t="s">
        <v>164</v>
      </c>
      <c r="B311" s="17" t="s">
        <v>165</v>
      </c>
      <c r="C311" s="17" t="s">
        <v>143</v>
      </c>
      <c r="D311" s="17" t="s">
        <v>144</v>
      </c>
      <c r="E311" s="17" t="s">
        <v>145</v>
      </c>
      <c r="F311" s="17" t="s">
        <v>164</v>
      </c>
      <c r="G311" s="17" t="s">
        <v>60</v>
      </c>
      <c r="H311" s="17" t="s">
        <v>146</v>
      </c>
    </row>
    <row r="312" spans="1:8" x14ac:dyDescent="0.25">
      <c r="A312" s="17" t="s">
        <v>166</v>
      </c>
      <c r="B312" s="17" t="s">
        <v>167</v>
      </c>
      <c r="C312" s="17" t="s">
        <v>143</v>
      </c>
      <c r="D312" s="17" t="s">
        <v>144</v>
      </c>
      <c r="E312" s="17" t="s">
        <v>145</v>
      </c>
      <c r="F312" s="17" t="s">
        <v>166</v>
      </c>
      <c r="G312" s="17" t="s">
        <v>60</v>
      </c>
      <c r="H312" s="17" t="s">
        <v>146</v>
      </c>
    </row>
    <row r="313" spans="1:8" x14ac:dyDescent="0.25">
      <c r="A313" s="17" t="s">
        <v>168</v>
      </c>
      <c r="B313" s="17" t="s">
        <v>169</v>
      </c>
      <c r="C313" s="17" t="s">
        <v>143</v>
      </c>
      <c r="D313" s="17" t="s">
        <v>144</v>
      </c>
      <c r="E313" s="17" t="s">
        <v>145</v>
      </c>
      <c r="F313" s="17" t="s">
        <v>168</v>
      </c>
      <c r="G313" s="17" t="s">
        <v>60</v>
      </c>
      <c r="H313" s="17" t="s">
        <v>146</v>
      </c>
    </row>
    <row r="314" spans="1:8" x14ac:dyDescent="0.25">
      <c r="A314" s="17" t="s">
        <v>170</v>
      </c>
      <c r="B314" s="17" t="s">
        <v>171</v>
      </c>
      <c r="C314" s="17" t="s">
        <v>143</v>
      </c>
      <c r="D314" s="17" t="s">
        <v>144</v>
      </c>
      <c r="E314" s="17" t="s">
        <v>145</v>
      </c>
      <c r="F314" s="17" t="s">
        <v>170</v>
      </c>
      <c r="G314" s="17" t="s">
        <v>60</v>
      </c>
      <c r="H314" s="17" t="s">
        <v>146</v>
      </c>
    </row>
    <row r="315" spans="1:8" x14ac:dyDescent="0.25">
      <c r="A315" s="17" t="s">
        <v>172</v>
      </c>
      <c r="B315" s="17" t="s">
        <v>173</v>
      </c>
      <c r="C315" s="17" t="s">
        <v>143</v>
      </c>
      <c r="D315" s="17" t="s">
        <v>144</v>
      </c>
      <c r="E315" s="17" t="s">
        <v>145</v>
      </c>
      <c r="F315" s="17" t="s">
        <v>172</v>
      </c>
      <c r="G315" s="17" t="s">
        <v>60</v>
      </c>
      <c r="H315" s="17" t="s">
        <v>146</v>
      </c>
    </row>
    <row r="316" spans="1:8" x14ac:dyDescent="0.25">
      <c r="A316" s="17" t="s">
        <v>174</v>
      </c>
      <c r="B316" s="17" t="s">
        <v>175</v>
      </c>
      <c r="C316" s="17" t="s">
        <v>143</v>
      </c>
      <c r="D316" s="17" t="s">
        <v>144</v>
      </c>
      <c r="E316" s="17" t="s">
        <v>145</v>
      </c>
      <c r="F316" s="17" t="s">
        <v>174</v>
      </c>
      <c r="G316" s="17" t="s">
        <v>60</v>
      </c>
      <c r="H316" s="17" t="s">
        <v>146</v>
      </c>
    </row>
    <row r="317" spans="1:8" x14ac:dyDescent="0.25">
      <c r="A317" s="17" t="s">
        <v>176</v>
      </c>
      <c r="B317" s="17" t="s">
        <v>177</v>
      </c>
      <c r="C317" s="17" t="s">
        <v>143</v>
      </c>
      <c r="D317" s="17" t="s">
        <v>144</v>
      </c>
      <c r="E317" s="17" t="s">
        <v>145</v>
      </c>
      <c r="F317" s="17" t="s">
        <v>176</v>
      </c>
      <c r="G317" s="17" t="s">
        <v>60</v>
      </c>
      <c r="H317" s="17" t="s">
        <v>146</v>
      </c>
    </row>
    <row r="318" spans="1:8" x14ac:dyDescent="0.25">
      <c r="A318" s="17" t="s">
        <v>178</v>
      </c>
      <c r="B318" s="17" t="s">
        <v>179</v>
      </c>
      <c r="C318" s="17" t="s">
        <v>143</v>
      </c>
      <c r="D318" s="17" t="s">
        <v>144</v>
      </c>
      <c r="E318" s="17" t="s">
        <v>145</v>
      </c>
      <c r="F318" s="17" t="s">
        <v>178</v>
      </c>
      <c r="G318" s="17" t="s">
        <v>60</v>
      </c>
      <c r="H318" s="17" t="s">
        <v>146</v>
      </c>
    </row>
    <row r="319" spans="1:8" x14ac:dyDescent="0.25">
      <c r="A319" s="17" t="s">
        <v>180</v>
      </c>
      <c r="B319" s="17" t="s">
        <v>181</v>
      </c>
      <c r="C319" s="17" t="s">
        <v>143</v>
      </c>
      <c r="D319" s="17" t="s">
        <v>144</v>
      </c>
      <c r="E319" s="17" t="s">
        <v>145</v>
      </c>
      <c r="F319" s="17" t="s">
        <v>180</v>
      </c>
      <c r="G319" s="17" t="s">
        <v>60</v>
      </c>
      <c r="H319" s="17" t="s">
        <v>146</v>
      </c>
    </row>
    <row r="399" spans="1:189" x14ac:dyDescent="0.25">
      <c r="A399" s="18" t="s">
        <v>182</v>
      </c>
      <c r="B399" s="18" t="s">
        <v>183</v>
      </c>
      <c r="C399" s="18" t="s">
        <v>184</v>
      </c>
      <c r="E399" s="18" t="s">
        <v>185</v>
      </c>
      <c r="DC399" s="18" t="s">
        <v>186</v>
      </c>
    </row>
    <row r="400" spans="1:189" x14ac:dyDescent="0.25">
      <c r="A400" t="s">
        <v>187</v>
      </c>
      <c r="B400">
        <v>102</v>
      </c>
      <c r="C400">
        <v>83</v>
      </c>
      <c r="E400">
        <v>98839</v>
      </c>
      <c r="F400">
        <v>98754</v>
      </c>
      <c r="G400">
        <v>98655</v>
      </c>
      <c r="H400">
        <v>98546</v>
      </c>
      <c r="I400">
        <v>98430</v>
      </c>
      <c r="J400">
        <v>98310</v>
      </c>
      <c r="K400">
        <v>98185</v>
      </c>
      <c r="L400">
        <v>98057</v>
      </c>
      <c r="M400">
        <v>97921</v>
      </c>
      <c r="N400">
        <v>97779</v>
      </c>
      <c r="O400">
        <v>97628</v>
      </c>
      <c r="P400">
        <v>97470</v>
      </c>
      <c r="Q400">
        <v>97304</v>
      </c>
      <c r="R400">
        <v>97130</v>
      </c>
      <c r="S400">
        <v>96948</v>
      </c>
      <c r="T400">
        <v>96757</v>
      </c>
      <c r="U400">
        <v>96557</v>
      </c>
      <c r="V400">
        <v>96347</v>
      </c>
      <c r="W400">
        <v>96130</v>
      </c>
      <c r="X400">
        <v>95906</v>
      </c>
      <c r="Y400">
        <v>95676</v>
      </c>
      <c r="Z400">
        <v>95441</v>
      </c>
      <c r="AA400">
        <v>95200</v>
      </c>
      <c r="AB400">
        <v>94954</v>
      </c>
      <c r="AC400">
        <v>94702</v>
      </c>
      <c r="AD400">
        <v>94444</v>
      </c>
      <c r="AE400">
        <v>94181</v>
      </c>
      <c r="AF400">
        <v>93913</v>
      </c>
      <c r="AG400">
        <v>93640</v>
      </c>
      <c r="AH400">
        <v>93364</v>
      </c>
      <c r="AI400">
        <v>93081</v>
      </c>
      <c r="AJ400">
        <v>92789</v>
      </c>
      <c r="AK400">
        <v>92480</v>
      </c>
      <c r="AL400">
        <v>92150</v>
      </c>
      <c r="AM400">
        <v>91797</v>
      </c>
      <c r="AN400">
        <v>91421</v>
      </c>
      <c r="AO400">
        <v>91023</v>
      </c>
      <c r="AP400">
        <v>90602</v>
      </c>
      <c r="AQ400">
        <v>90154</v>
      </c>
      <c r="AR400">
        <v>89675</v>
      </c>
      <c r="AS400">
        <v>89161</v>
      </c>
      <c r="AT400">
        <v>88609</v>
      </c>
      <c r="AU400">
        <v>88015</v>
      </c>
      <c r="AV400">
        <v>87378</v>
      </c>
      <c r="AW400">
        <v>86698</v>
      </c>
      <c r="AX400">
        <v>85970</v>
      </c>
      <c r="AY400">
        <v>85192</v>
      </c>
      <c r="AZ400">
        <v>84354</v>
      </c>
      <c r="BA400">
        <v>83450</v>
      </c>
      <c r="BB400">
        <v>82493</v>
      </c>
      <c r="BC400">
        <v>81495</v>
      </c>
      <c r="BD400">
        <v>80457</v>
      </c>
      <c r="BE400">
        <v>79374</v>
      </c>
      <c r="BF400">
        <v>78238</v>
      </c>
      <c r="BG400">
        <v>77043</v>
      </c>
      <c r="BH400">
        <v>75783</v>
      </c>
      <c r="BI400">
        <v>74449</v>
      </c>
      <c r="BJ400">
        <v>73035</v>
      </c>
      <c r="BK400">
        <v>71531</v>
      </c>
      <c r="BL400">
        <v>69922</v>
      </c>
      <c r="BM400">
        <v>68195</v>
      </c>
      <c r="BN400">
        <v>66330</v>
      </c>
      <c r="BO400">
        <v>64325</v>
      </c>
      <c r="BP400">
        <v>62182</v>
      </c>
      <c r="BQ400">
        <v>59903</v>
      </c>
      <c r="BR400">
        <v>57480</v>
      </c>
      <c r="BS400">
        <v>54883</v>
      </c>
      <c r="BT400">
        <v>52066</v>
      </c>
      <c r="BU400">
        <v>48986</v>
      </c>
      <c r="BV400">
        <v>45701</v>
      </c>
      <c r="BW400">
        <v>42268</v>
      </c>
      <c r="BX400">
        <v>38729</v>
      </c>
      <c r="BY400">
        <v>35122</v>
      </c>
      <c r="BZ400">
        <v>31496</v>
      </c>
      <c r="CA400">
        <v>27910</v>
      </c>
      <c r="CB400">
        <v>24421</v>
      </c>
      <c r="CC400">
        <v>21077</v>
      </c>
      <c r="CD400">
        <v>17916</v>
      </c>
      <c r="CE400">
        <v>14979</v>
      </c>
      <c r="CF400">
        <v>12305</v>
      </c>
      <c r="CG400">
        <v>9930</v>
      </c>
      <c r="CH400">
        <v>7871</v>
      </c>
      <c r="CI400">
        <v>6130</v>
      </c>
      <c r="CJ400">
        <v>4690</v>
      </c>
      <c r="CK400">
        <v>3524</v>
      </c>
      <c r="CL400">
        <v>2600</v>
      </c>
      <c r="CM400">
        <v>1885</v>
      </c>
      <c r="CN400">
        <v>1344</v>
      </c>
      <c r="CO400">
        <v>940</v>
      </c>
      <c r="CP400">
        <v>645</v>
      </c>
      <c r="CQ400">
        <v>433</v>
      </c>
      <c r="CR400">
        <v>285</v>
      </c>
      <c r="CS400">
        <v>183</v>
      </c>
      <c r="CT400">
        <v>114</v>
      </c>
      <c r="CU400">
        <v>70</v>
      </c>
      <c r="CV400">
        <v>41</v>
      </c>
      <c r="CW400">
        <v>24</v>
      </c>
      <c r="CX400">
        <v>13</v>
      </c>
      <c r="CY400">
        <v>7</v>
      </c>
      <c r="CZ400">
        <v>4</v>
      </c>
      <c r="DA400">
        <v>2</v>
      </c>
      <c r="DB400">
        <v>1</v>
      </c>
      <c r="DC400">
        <v>63.46</v>
      </c>
      <c r="DD400">
        <v>62.52</v>
      </c>
      <c r="DE400">
        <v>61.58</v>
      </c>
      <c r="DF400">
        <v>60.65</v>
      </c>
      <c r="DG400">
        <v>59.72</v>
      </c>
      <c r="DH400">
        <v>58.79</v>
      </c>
      <c r="DI400">
        <v>57.86</v>
      </c>
      <c r="DJ400">
        <v>56.94</v>
      </c>
      <c r="DK400">
        <v>56.02</v>
      </c>
      <c r="DL400">
        <v>55.1</v>
      </c>
      <c r="DM400">
        <v>54.18</v>
      </c>
      <c r="DN400">
        <v>53.27</v>
      </c>
      <c r="DO400">
        <v>52.36</v>
      </c>
      <c r="DP400">
        <v>51.45</v>
      </c>
      <c r="DQ400">
        <v>50.55</v>
      </c>
      <c r="DR400">
        <v>49.65</v>
      </c>
      <c r="DS400">
        <v>48.75</v>
      </c>
      <c r="DT400">
        <v>47.85</v>
      </c>
      <c r="DU400">
        <v>46.96</v>
      </c>
      <c r="DV400">
        <v>46.07</v>
      </c>
      <c r="DW400">
        <v>45.18</v>
      </c>
      <c r="DX400">
        <v>44.29</v>
      </c>
      <c r="DY400">
        <v>43.4</v>
      </c>
      <c r="DZ400">
        <v>42.51</v>
      </c>
      <c r="EA400">
        <v>41.62</v>
      </c>
      <c r="EB400">
        <v>40.729999999999997</v>
      </c>
      <c r="EC400">
        <v>39.85</v>
      </c>
      <c r="ED400">
        <v>38.96</v>
      </c>
      <c r="EE400">
        <v>38.07</v>
      </c>
      <c r="EF400">
        <v>37.18</v>
      </c>
      <c r="EG400">
        <v>36.29</v>
      </c>
      <c r="EH400">
        <v>35.409999999999997</v>
      </c>
      <c r="EI400">
        <v>34.520000000000003</v>
      </c>
      <c r="EJ400">
        <v>33.65</v>
      </c>
      <c r="EK400">
        <v>32.770000000000003</v>
      </c>
      <c r="EL400">
        <v>31.91</v>
      </c>
      <c r="EM400">
        <v>31.04</v>
      </c>
      <c r="EN400">
        <v>30.18</v>
      </c>
      <c r="EO400">
        <v>29.33</v>
      </c>
      <c r="EP400">
        <v>28.49</v>
      </c>
      <c r="EQ400">
        <v>27.65</v>
      </c>
      <c r="ER400">
        <v>26.82</v>
      </c>
      <c r="ES400">
        <v>25.99</v>
      </c>
      <c r="ET400">
        <v>25.18</v>
      </c>
      <c r="EU400">
        <v>24.37</v>
      </c>
      <c r="EV400">
        <v>23.58</v>
      </c>
      <c r="EW400">
        <v>22.79</v>
      </c>
      <c r="EX400">
        <v>22.01</v>
      </c>
      <c r="EY400">
        <v>21.24</v>
      </c>
      <c r="EZ400">
        <v>20.48</v>
      </c>
      <c r="FA400">
        <v>19.73</v>
      </c>
      <c r="FB400">
        <v>18.97</v>
      </c>
      <c r="FC400">
        <v>18.23</v>
      </c>
      <c r="FD400">
        <v>17.48</v>
      </c>
      <c r="FE400">
        <v>16.75</v>
      </c>
      <c r="FF400">
        <v>16.02</v>
      </c>
      <c r="FG400">
        <v>15.3</v>
      </c>
      <c r="FH400">
        <v>14.58</v>
      </c>
      <c r="FI400">
        <v>13.88</v>
      </c>
      <c r="FJ400">
        <v>13.19</v>
      </c>
      <c r="FK400">
        <v>12.51</v>
      </c>
      <c r="FL400">
        <v>11.84</v>
      </c>
      <c r="FM400">
        <v>11.2</v>
      </c>
      <c r="FN400">
        <v>10.57</v>
      </c>
      <c r="FO400">
        <v>9.9499999999999993</v>
      </c>
      <c r="FP400">
        <v>9.35</v>
      </c>
      <c r="FQ400">
        <v>8.77</v>
      </c>
      <c r="FR400">
        <v>8.2100000000000009</v>
      </c>
      <c r="FS400">
        <v>7.7</v>
      </c>
      <c r="FT400">
        <v>7.22</v>
      </c>
      <c r="FU400">
        <v>6.76</v>
      </c>
      <c r="FV400">
        <v>6.33</v>
      </c>
      <c r="FW400">
        <v>5.93</v>
      </c>
      <c r="FX400">
        <v>5.56</v>
      </c>
      <c r="FY400">
        <v>5.21</v>
      </c>
      <c r="FZ400">
        <v>4.88</v>
      </c>
      <c r="GA400">
        <v>4.58</v>
      </c>
      <c r="GB400">
        <v>4.3</v>
      </c>
      <c r="GC400">
        <v>4.04</v>
      </c>
      <c r="GD400">
        <v>3.81</v>
      </c>
      <c r="GE400">
        <v>3.6</v>
      </c>
      <c r="GF400">
        <v>3.41</v>
      </c>
      <c r="GG400">
        <v>3.24</v>
      </c>
    </row>
    <row r="401" spans="1:188" x14ac:dyDescent="0.25">
      <c r="A401" t="s">
        <v>188</v>
      </c>
      <c r="B401">
        <v>101</v>
      </c>
      <c r="C401">
        <v>82</v>
      </c>
      <c r="E401">
        <v>98725</v>
      </c>
      <c r="F401">
        <v>98625</v>
      </c>
      <c r="G401">
        <v>98516</v>
      </c>
      <c r="H401">
        <v>98400</v>
      </c>
      <c r="I401">
        <v>98278</v>
      </c>
      <c r="J401">
        <v>98153</v>
      </c>
      <c r="K401">
        <v>98024</v>
      </c>
      <c r="L401">
        <v>97888</v>
      </c>
      <c r="M401">
        <v>97744</v>
      </c>
      <c r="N401">
        <v>97593</v>
      </c>
      <c r="O401">
        <v>97433</v>
      </c>
      <c r="P401">
        <v>97266</v>
      </c>
      <c r="Q401">
        <v>97091</v>
      </c>
      <c r="R401">
        <v>96908</v>
      </c>
      <c r="S401">
        <v>96716</v>
      </c>
      <c r="T401">
        <v>96514</v>
      </c>
      <c r="U401">
        <v>96303</v>
      </c>
      <c r="V401">
        <v>96085</v>
      </c>
      <c r="W401">
        <v>95859</v>
      </c>
      <c r="X401">
        <v>95627</v>
      </c>
      <c r="Y401">
        <v>95390</v>
      </c>
      <c r="Z401">
        <v>95148</v>
      </c>
      <c r="AA401">
        <v>94899</v>
      </c>
      <c r="AB401">
        <v>94645</v>
      </c>
      <c r="AC401">
        <v>94385</v>
      </c>
      <c r="AD401">
        <v>94120</v>
      </c>
      <c r="AE401">
        <v>93850</v>
      </c>
      <c r="AF401">
        <v>93575</v>
      </c>
      <c r="AG401">
        <v>93296</v>
      </c>
      <c r="AH401">
        <v>93011</v>
      </c>
      <c r="AI401">
        <v>92716</v>
      </c>
      <c r="AJ401">
        <v>92405</v>
      </c>
      <c r="AK401">
        <v>92072</v>
      </c>
      <c r="AL401">
        <v>91716</v>
      </c>
      <c r="AM401">
        <v>91337</v>
      </c>
      <c r="AN401">
        <v>90936</v>
      </c>
      <c r="AO401">
        <v>90512</v>
      </c>
      <c r="AP401">
        <v>90060</v>
      </c>
      <c r="AQ401">
        <v>89577</v>
      </c>
      <c r="AR401">
        <v>89059</v>
      </c>
      <c r="AS401">
        <v>88501</v>
      </c>
      <c r="AT401">
        <v>87902</v>
      </c>
      <c r="AU401">
        <v>87261</v>
      </c>
      <c r="AV401">
        <v>86574</v>
      </c>
      <c r="AW401">
        <v>85841</v>
      </c>
      <c r="AX401">
        <v>85056</v>
      </c>
      <c r="AY401">
        <v>84211</v>
      </c>
      <c r="AZ401">
        <v>83301</v>
      </c>
      <c r="BA401">
        <v>82339</v>
      </c>
      <c r="BB401">
        <v>81335</v>
      </c>
      <c r="BC401">
        <v>80291</v>
      </c>
      <c r="BD401">
        <v>79202</v>
      </c>
      <c r="BE401">
        <v>78060</v>
      </c>
      <c r="BF401">
        <v>76859</v>
      </c>
      <c r="BG401">
        <v>75592</v>
      </c>
      <c r="BH401">
        <v>74253</v>
      </c>
      <c r="BI401">
        <v>72833</v>
      </c>
      <c r="BJ401">
        <v>71321</v>
      </c>
      <c r="BK401">
        <v>69707</v>
      </c>
      <c r="BL401">
        <v>67973</v>
      </c>
      <c r="BM401">
        <v>66102</v>
      </c>
      <c r="BN401">
        <v>64091</v>
      </c>
      <c r="BO401">
        <v>61941</v>
      </c>
      <c r="BP401">
        <v>59657</v>
      </c>
      <c r="BQ401">
        <v>57228</v>
      </c>
      <c r="BR401">
        <v>54627</v>
      </c>
      <c r="BS401">
        <v>51807</v>
      </c>
      <c r="BT401">
        <v>48726</v>
      </c>
      <c r="BU401">
        <v>45442</v>
      </c>
      <c r="BV401">
        <v>42012</v>
      </c>
      <c r="BW401">
        <v>38477</v>
      </c>
      <c r="BX401">
        <v>34876</v>
      </c>
      <c r="BY401">
        <v>31258</v>
      </c>
      <c r="BZ401">
        <v>27682</v>
      </c>
      <c r="CA401">
        <v>24204</v>
      </c>
      <c r="CB401">
        <v>20873</v>
      </c>
      <c r="CC401">
        <v>17728</v>
      </c>
      <c r="CD401">
        <v>14807</v>
      </c>
      <c r="CE401">
        <v>12152</v>
      </c>
      <c r="CF401">
        <v>9795</v>
      </c>
      <c r="CG401">
        <v>7754</v>
      </c>
      <c r="CH401">
        <v>6031</v>
      </c>
      <c r="CI401">
        <v>4607</v>
      </c>
      <c r="CJ401">
        <v>3456</v>
      </c>
      <c r="CK401">
        <v>2546</v>
      </c>
      <c r="CL401">
        <v>1843</v>
      </c>
      <c r="CM401">
        <v>1311</v>
      </c>
      <c r="CN401">
        <v>915</v>
      </c>
      <c r="CO401">
        <v>627</v>
      </c>
      <c r="CP401">
        <v>420</v>
      </c>
      <c r="CQ401">
        <v>275</v>
      </c>
      <c r="CR401">
        <v>176</v>
      </c>
      <c r="CS401">
        <v>110</v>
      </c>
      <c r="CT401">
        <v>67</v>
      </c>
      <c r="CU401">
        <v>39</v>
      </c>
      <c r="CV401">
        <v>22</v>
      </c>
      <c r="CW401">
        <v>12</v>
      </c>
      <c r="CX401">
        <v>7</v>
      </c>
      <c r="CY401">
        <v>3</v>
      </c>
      <c r="CZ401">
        <v>2</v>
      </c>
      <c r="DA401">
        <v>1</v>
      </c>
      <c r="DC401">
        <v>62.43</v>
      </c>
      <c r="DD401">
        <v>61.49</v>
      </c>
      <c r="DE401">
        <v>60.56</v>
      </c>
      <c r="DF401">
        <v>59.63</v>
      </c>
      <c r="DG401">
        <v>58.7</v>
      </c>
      <c r="DH401">
        <v>57.78</v>
      </c>
      <c r="DI401">
        <v>56.85</v>
      </c>
      <c r="DJ401">
        <v>55.93</v>
      </c>
      <c r="DK401">
        <v>55.01</v>
      </c>
      <c r="DL401">
        <v>54.1</v>
      </c>
      <c r="DM401">
        <v>53.18</v>
      </c>
      <c r="DN401">
        <v>52.27</v>
      </c>
      <c r="DO401">
        <v>51.37</v>
      </c>
      <c r="DP401">
        <v>50.46</v>
      </c>
      <c r="DQ401">
        <v>49.56</v>
      </c>
      <c r="DR401">
        <v>48.67</v>
      </c>
      <c r="DS401">
        <v>47.77</v>
      </c>
      <c r="DT401">
        <v>46.88</v>
      </c>
      <c r="DU401">
        <v>45.99</v>
      </c>
      <c r="DV401">
        <v>45.1</v>
      </c>
      <c r="DW401">
        <v>44.21</v>
      </c>
      <c r="DX401">
        <v>43.32</v>
      </c>
      <c r="DY401">
        <v>42.43</v>
      </c>
      <c r="DZ401">
        <v>41.55</v>
      </c>
      <c r="EA401">
        <v>40.659999999999997</v>
      </c>
      <c r="EB401">
        <v>39.770000000000003</v>
      </c>
      <c r="EC401">
        <v>38.880000000000003</v>
      </c>
      <c r="ED401">
        <v>38</v>
      </c>
      <c r="EE401">
        <v>37.11</v>
      </c>
      <c r="EF401">
        <v>36.22</v>
      </c>
      <c r="EG401">
        <v>35.340000000000003</v>
      </c>
      <c r="EH401">
        <v>34.450000000000003</v>
      </c>
      <c r="EI401">
        <v>33.58</v>
      </c>
      <c r="EJ401">
        <v>32.700000000000003</v>
      </c>
      <c r="EK401">
        <v>31.84</v>
      </c>
      <c r="EL401">
        <v>30.98</v>
      </c>
      <c r="EM401">
        <v>30.12</v>
      </c>
      <c r="EN401">
        <v>29.27</v>
      </c>
      <c r="EO401">
        <v>28.42</v>
      </c>
      <c r="EP401">
        <v>27.58</v>
      </c>
      <c r="EQ401">
        <v>26.76</v>
      </c>
      <c r="ER401">
        <v>25.93</v>
      </c>
      <c r="ES401">
        <v>25.12</v>
      </c>
      <c r="ET401">
        <v>24.32</v>
      </c>
      <c r="EU401">
        <v>23.52</v>
      </c>
      <c r="EV401">
        <v>22.73</v>
      </c>
      <c r="EW401">
        <v>21.96</v>
      </c>
      <c r="EX401">
        <v>21.19</v>
      </c>
      <c r="EY401">
        <v>20.43</v>
      </c>
      <c r="EZ401">
        <v>19.68</v>
      </c>
      <c r="FA401">
        <v>18.93</v>
      </c>
      <c r="FB401">
        <v>18.18</v>
      </c>
      <c r="FC401">
        <v>17.440000000000001</v>
      </c>
      <c r="FD401">
        <v>16.7</v>
      </c>
      <c r="FE401">
        <v>15.98</v>
      </c>
      <c r="FF401">
        <v>15.25</v>
      </c>
      <c r="FG401">
        <v>14.54</v>
      </c>
      <c r="FH401">
        <v>13.84</v>
      </c>
      <c r="FI401">
        <v>13.15</v>
      </c>
      <c r="FJ401">
        <v>12.47</v>
      </c>
      <c r="FK401">
        <v>11.81</v>
      </c>
      <c r="FL401">
        <v>11.16</v>
      </c>
      <c r="FM401">
        <v>10.53</v>
      </c>
      <c r="FN401">
        <v>9.92</v>
      </c>
      <c r="FO401">
        <v>9.32</v>
      </c>
      <c r="FP401">
        <v>8.74</v>
      </c>
      <c r="FQ401">
        <v>8.19</v>
      </c>
      <c r="FR401">
        <v>7.67</v>
      </c>
      <c r="FS401">
        <v>7.19</v>
      </c>
      <c r="FT401">
        <v>6.74</v>
      </c>
      <c r="FU401">
        <v>6.31</v>
      </c>
      <c r="FV401">
        <v>5.91</v>
      </c>
      <c r="FW401">
        <v>5.54</v>
      </c>
      <c r="FX401">
        <v>5.19</v>
      </c>
      <c r="FY401">
        <v>4.8600000000000003</v>
      </c>
      <c r="FZ401">
        <v>4.5599999999999996</v>
      </c>
      <c r="GA401">
        <v>4.28</v>
      </c>
      <c r="GB401">
        <v>4.0199999999999996</v>
      </c>
      <c r="GC401">
        <v>3.79</v>
      </c>
      <c r="GD401">
        <v>3.59</v>
      </c>
      <c r="GE401">
        <v>3.4</v>
      </c>
      <c r="GF401">
        <v>3.23</v>
      </c>
    </row>
    <row r="402" spans="1:188" x14ac:dyDescent="0.25">
      <c r="A402" t="s">
        <v>189</v>
      </c>
      <c r="B402">
        <v>100</v>
      </c>
      <c r="C402">
        <v>81</v>
      </c>
      <c r="E402">
        <v>98623</v>
      </c>
      <c r="F402">
        <v>98513</v>
      </c>
      <c r="G402">
        <v>98396</v>
      </c>
      <c r="H402">
        <v>98274</v>
      </c>
      <c r="I402">
        <v>98148</v>
      </c>
      <c r="J402">
        <v>98018</v>
      </c>
      <c r="K402">
        <v>97881</v>
      </c>
      <c r="L402">
        <v>97736</v>
      </c>
      <c r="M402">
        <v>97584</v>
      </c>
      <c r="N402">
        <v>97424</v>
      </c>
      <c r="O402">
        <v>97256</v>
      </c>
      <c r="P402">
        <v>97079</v>
      </c>
      <c r="Q402">
        <v>96895</v>
      </c>
      <c r="R402">
        <v>96701</v>
      </c>
      <c r="S402">
        <v>96498</v>
      </c>
      <c r="T402">
        <v>96286</v>
      </c>
      <c r="U402">
        <v>96066</v>
      </c>
      <c r="V402">
        <v>95838</v>
      </c>
      <c r="W402">
        <v>95605</v>
      </c>
      <c r="X402">
        <v>95366</v>
      </c>
      <c r="Y402">
        <v>95121</v>
      </c>
      <c r="Z402">
        <v>94871</v>
      </c>
      <c r="AA402">
        <v>94615</v>
      </c>
      <c r="AB402">
        <v>94353</v>
      </c>
      <c r="AC402">
        <v>94085</v>
      </c>
      <c r="AD402">
        <v>93813</v>
      </c>
      <c r="AE402">
        <v>93536</v>
      </c>
      <c r="AF402">
        <v>93254</v>
      </c>
      <c r="AG402">
        <v>92967</v>
      </c>
      <c r="AH402">
        <v>92669</v>
      </c>
      <c r="AI402">
        <v>92355</v>
      </c>
      <c r="AJ402">
        <v>92019</v>
      </c>
      <c r="AK402">
        <v>91660</v>
      </c>
      <c r="AL402">
        <v>91278</v>
      </c>
      <c r="AM402">
        <v>90874</v>
      </c>
      <c r="AN402">
        <v>90446</v>
      </c>
      <c r="AO402">
        <v>89990</v>
      </c>
      <c r="AP402">
        <v>89503</v>
      </c>
      <c r="AQ402">
        <v>88981</v>
      </c>
      <c r="AR402">
        <v>88418</v>
      </c>
      <c r="AS402">
        <v>87814</v>
      </c>
      <c r="AT402">
        <v>87167</v>
      </c>
      <c r="AU402">
        <v>86474</v>
      </c>
      <c r="AV402">
        <v>85734</v>
      </c>
      <c r="AW402">
        <v>84942</v>
      </c>
      <c r="AX402">
        <v>84091</v>
      </c>
      <c r="AY402">
        <v>83175</v>
      </c>
      <c r="AZ402">
        <v>82207</v>
      </c>
      <c r="BA402">
        <v>81197</v>
      </c>
      <c r="BB402">
        <v>80146</v>
      </c>
      <c r="BC402">
        <v>79051</v>
      </c>
      <c r="BD402">
        <v>77902</v>
      </c>
      <c r="BE402">
        <v>76695</v>
      </c>
      <c r="BF402">
        <v>75422</v>
      </c>
      <c r="BG402">
        <v>74076</v>
      </c>
      <c r="BH402">
        <v>72649</v>
      </c>
      <c r="BI402">
        <v>71130</v>
      </c>
      <c r="BJ402">
        <v>69509</v>
      </c>
      <c r="BK402">
        <v>67768</v>
      </c>
      <c r="BL402">
        <v>65890</v>
      </c>
      <c r="BM402">
        <v>63872</v>
      </c>
      <c r="BN402">
        <v>61716</v>
      </c>
      <c r="BO402">
        <v>59425</v>
      </c>
      <c r="BP402">
        <v>56990</v>
      </c>
      <c r="BQ402">
        <v>54384</v>
      </c>
      <c r="BR402">
        <v>51560</v>
      </c>
      <c r="BS402">
        <v>48478</v>
      </c>
      <c r="BT402">
        <v>45194</v>
      </c>
      <c r="BU402">
        <v>41766</v>
      </c>
      <c r="BV402">
        <v>38234</v>
      </c>
      <c r="BW402">
        <v>34639</v>
      </c>
      <c r="BX402">
        <v>31028</v>
      </c>
      <c r="BY402">
        <v>27460</v>
      </c>
      <c r="BZ402">
        <v>23994</v>
      </c>
      <c r="CA402">
        <v>20676</v>
      </c>
      <c r="CB402">
        <v>17545</v>
      </c>
      <c r="CC402">
        <v>14641</v>
      </c>
      <c r="CD402">
        <v>12002</v>
      </c>
      <c r="CE402">
        <v>9663</v>
      </c>
      <c r="CF402">
        <v>7640</v>
      </c>
      <c r="CG402">
        <v>5934</v>
      </c>
      <c r="CH402">
        <v>4526</v>
      </c>
      <c r="CI402">
        <v>3390</v>
      </c>
      <c r="CJ402">
        <v>2493</v>
      </c>
      <c r="CK402">
        <v>1801</v>
      </c>
      <c r="CL402">
        <v>1279</v>
      </c>
      <c r="CM402">
        <v>891</v>
      </c>
      <c r="CN402">
        <v>609</v>
      </c>
      <c r="CO402">
        <v>407</v>
      </c>
      <c r="CP402">
        <v>266</v>
      </c>
      <c r="CQ402">
        <v>170</v>
      </c>
      <c r="CR402">
        <v>106</v>
      </c>
      <c r="CS402">
        <v>64</v>
      </c>
      <c r="CT402">
        <v>38</v>
      </c>
      <c r="CU402">
        <v>21</v>
      </c>
      <c r="CV402">
        <v>12</v>
      </c>
      <c r="CW402">
        <v>6</v>
      </c>
      <c r="CX402">
        <v>3</v>
      </c>
      <c r="CY402">
        <v>2</v>
      </c>
      <c r="CZ402">
        <v>1</v>
      </c>
      <c r="DC402">
        <v>61.4</v>
      </c>
      <c r="DD402">
        <v>60.47</v>
      </c>
      <c r="DE402">
        <v>59.54</v>
      </c>
      <c r="DF402">
        <v>58.61</v>
      </c>
      <c r="DG402">
        <v>57.69</v>
      </c>
      <c r="DH402">
        <v>56.77</v>
      </c>
      <c r="DI402">
        <v>55.84</v>
      </c>
      <c r="DJ402">
        <v>54.93</v>
      </c>
      <c r="DK402">
        <v>54.01</v>
      </c>
      <c r="DL402">
        <v>53.1</v>
      </c>
      <c r="DM402">
        <v>52.19</v>
      </c>
      <c r="DN402">
        <v>51.28</v>
      </c>
      <c r="DO402">
        <v>50.38</v>
      </c>
      <c r="DP402">
        <v>49.48</v>
      </c>
      <c r="DQ402">
        <v>48.58</v>
      </c>
      <c r="DR402">
        <v>47.69</v>
      </c>
      <c r="DS402">
        <v>46.8</v>
      </c>
      <c r="DT402">
        <v>45.91</v>
      </c>
      <c r="DU402">
        <v>45.02</v>
      </c>
      <c r="DV402">
        <v>44.13</v>
      </c>
      <c r="DW402">
        <v>43.24</v>
      </c>
      <c r="DX402">
        <v>42.35</v>
      </c>
      <c r="DY402">
        <v>41.47</v>
      </c>
      <c r="DZ402">
        <v>40.58</v>
      </c>
      <c r="EA402">
        <v>39.700000000000003</v>
      </c>
      <c r="EB402">
        <v>38.81</v>
      </c>
      <c r="EC402">
        <v>37.92</v>
      </c>
      <c r="ED402">
        <v>37.04</v>
      </c>
      <c r="EE402">
        <v>36.15</v>
      </c>
      <c r="EF402">
        <v>35.26</v>
      </c>
      <c r="EG402">
        <v>34.380000000000003</v>
      </c>
      <c r="EH402">
        <v>33.51</v>
      </c>
      <c r="EI402">
        <v>32.630000000000003</v>
      </c>
      <c r="EJ402">
        <v>31.77</v>
      </c>
      <c r="EK402">
        <v>30.91</v>
      </c>
      <c r="EL402">
        <v>30.05</v>
      </c>
      <c r="EM402">
        <v>29.2</v>
      </c>
      <c r="EN402">
        <v>28.36</v>
      </c>
      <c r="EO402">
        <v>27.52</v>
      </c>
      <c r="EP402">
        <v>26.69</v>
      </c>
      <c r="EQ402">
        <v>25.87</v>
      </c>
      <c r="ER402">
        <v>25.06</v>
      </c>
      <c r="ES402">
        <v>24.26</v>
      </c>
      <c r="ET402">
        <v>23.46</v>
      </c>
      <c r="EU402">
        <v>22.68</v>
      </c>
      <c r="EV402">
        <v>21.9</v>
      </c>
      <c r="EW402">
        <v>21.14</v>
      </c>
      <c r="EX402">
        <v>20.38</v>
      </c>
      <c r="EY402">
        <v>19.63</v>
      </c>
      <c r="EZ402">
        <v>18.88</v>
      </c>
      <c r="FA402">
        <v>18.13</v>
      </c>
      <c r="FB402">
        <v>17.39</v>
      </c>
      <c r="FC402">
        <v>16.66</v>
      </c>
      <c r="FD402">
        <v>15.93</v>
      </c>
      <c r="FE402">
        <v>15.21</v>
      </c>
      <c r="FF402">
        <v>14.5</v>
      </c>
      <c r="FG402">
        <v>13.8</v>
      </c>
      <c r="FH402">
        <v>13.11</v>
      </c>
      <c r="FI402">
        <v>12.44</v>
      </c>
      <c r="FJ402">
        <v>11.78</v>
      </c>
      <c r="FK402">
        <v>11.13</v>
      </c>
      <c r="FL402">
        <v>10.5</v>
      </c>
      <c r="FM402">
        <v>9.89</v>
      </c>
      <c r="FN402">
        <v>9.2899999999999991</v>
      </c>
      <c r="FO402">
        <v>8.7100000000000009</v>
      </c>
      <c r="FP402">
        <v>8.16</v>
      </c>
      <c r="FQ402">
        <v>7.65</v>
      </c>
      <c r="FR402">
        <v>7.17</v>
      </c>
      <c r="FS402">
        <v>6.71</v>
      </c>
      <c r="FT402">
        <v>6.29</v>
      </c>
      <c r="FU402">
        <v>5.89</v>
      </c>
      <c r="FV402">
        <v>5.52</v>
      </c>
      <c r="FW402">
        <v>5.17</v>
      </c>
      <c r="FX402">
        <v>4.84</v>
      </c>
      <c r="FY402">
        <v>4.54</v>
      </c>
      <c r="FZ402">
        <v>4.26</v>
      </c>
      <c r="GA402">
        <v>4.01</v>
      </c>
      <c r="GB402">
        <v>3.78</v>
      </c>
      <c r="GC402">
        <v>3.57</v>
      </c>
      <c r="GD402">
        <v>3.38</v>
      </c>
      <c r="GE402">
        <v>3.21</v>
      </c>
    </row>
    <row r="403" spans="1:188" x14ac:dyDescent="0.25">
      <c r="A403" t="s">
        <v>190</v>
      </c>
      <c r="B403">
        <v>99</v>
      </c>
      <c r="C403">
        <v>80</v>
      </c>
      <c r="E403">
        <v>98488</v>
      </c>
      <c r="F403">
        <v>98371</v>
      </c>
      <c r="G403">
        <v>98248</v>
      </c>
      <c r="H403">
        <v>98121</v>
      </c>
      <c r="I403">
        <v>97990</v>
      </c>
      <c r="J403">
        <v>97852</v>
      </c>
      <c r="K403">
        <v>97707</v>
      </c>
      <c r="L403">
        <v>97554</v>
      </c>
      <c r="M403">
        <v>97393</v>
      </c>
      <c r="N403">
        <v>97224</v>
      </c>
      <c r="O403">
        <v>97046</v>
      </c>
      <c r="P403">
        <v>96861</v>
      </c>
      <c r="Q403">
        <v>96666</v>
      </c>
      <c r="R403">
        <v>96461</v>
      </c>
      <c r="S403">
        <v>96248</v>
      </c>
      <c r="T403">
        <v>96026</v>
      </c>
      <c r="U403">
        <v>95797</v>
      </c>
      <c r="V403">
        <v>95562</v>
      </c>
      <c r="W403">
        <v>95321</v>
      </c>
      <c r="X403">
        <v>95075</v>
      </c>
      <c r="Y403">
        <v>94822</v>
      </c>
      <c r="Z403">
        <v>94564</v>
      </c>
      <c r="AA403">
        <v>94300</v>
      </c>
      <c r="AB403">
        <v>94030</v>
      </c>
      <c r="AC403">
        <v>93755</v>
      </c>
      <c r="AD403">
        <v>93476</v>
      </c>
      <c r="AE403">
        <v>93192</v>
      </c>
      <c r="AF403">
        <v>92902</v>
      </c>
      <c r="AG403">
        <v>92602</v>
      </c>
      <c r="AH403">
        <v>92285</v>
      </c>
      <c r="AI403">
        <v>91947</v>
      </c>
      <c r="AJ403">
        <v>91584</v>
      </c>
      <c r="AK403">
        <v>91199</v>
      </c>
      <c r="AL403">
        <v>90792</v>
      </c>
      <c r="AM403">
        <v>90360</v>
      </c>
      <c r="AN403">
        <v>89901</v>
      </c>
      <c r="AO403">
        <v>89410</v>
      </c>
      <c r="AP403">
        <v>88882</v>
      </c>
      <c r="AQ403">
        <v>88315</v>
      </c>
      <c r="AR403">
        <v>87706</v>
      </c>
      <c r="AS403">
        <v>87053</v>
      </c>
      <c r="AT403">
        <v>86354</v>
      </c>
      <c r="AU403">
        <v>85608</v>
      </c>
      <c r="AV403">
        <v>84810</v>
      </c>
      <c r="AW403">
        <v>83952</v>
      </c>
      <c r="AX403">
        <v>83030</v>
      </c>
      <c r="AY403">
        <v>82055</v>
      </c>
      <c r="AZ403">
        <v>81039</v>
      </c>
      <c r="BA403">
        <v>79983</v>
      </c>
      <c r="BB403">
        <v>78881</v>
      </c>
      <c r="BC403">
        <v>77727</v>
      </c>
      <c r="BD403">
        <v>76513</v>
      </c>
      <c r="BE403">
        <v>75233</v>
      </c>
      <c r="BF403">
        <v>73881</v>
      </c>
      <c r="BG403">
        <v>72447</v>
      </c>
      <c r="BH403">
        <v>70923</v>
      </c>
      <c r="BI403">
        <v>69295</v>
      </c>
      <c r="BJ403">
        <v>67547</v>
      </c>
      <c r="BK403">
        <v>65663</v>
      </c>
      <c r="BL403">
        <v>63638</v>
      </c>
      <c r="BM403">
        <v>61476</v>
      </c>
      <c r="BN403">
        <v>59179</v>
      </c>
      <c r="BO403">
        <v>56738</v>
      </c>
      <c r="BP403">
        <v>54128</v>
      </c>
      <c r="BQ403">
        <v>51301</v>
      </c>
      <c r="BR403">
        <v>48218</v>
      </c>
      <c r="BS403">
        <v>44935</v>
      </c>
      <c r="BT403">
        <v>41510</v>
      </c>
      <c r="BU403">
        <v>37983</v>
      </c>
      <c r="BV403">
        <v>34393</v>
      </c>
      <c r="BW403">
        <v>30790</v>
      </c>
      <c r="BX403">
        <v>27232</v>
      </c>
      <c r="BY403">
        <v>23778</v>
      </c>
      <c r="BZ403">
        <v>20473</v>
      </c>
      <c r="CA403">
        <v>17358</v>
      </c>
      <c r="CB403">
        <v>14471</v>
      </c>
      <c r="CC403">
        <v>11850</v>
      </c>
      <c r="CD403">
        <v>9529</v>
      </c>
      <c r="CE403">
        <v>7525</v>
      </c>
      <c r="CF403">
        <v>5836</v>
      </c>
      <c r="CG403">
        <v>4444</v>
      </c>
      <c r="CH403">
        <v>3323</v>
      </c>
      <c r="CI403">
        <v>2440</v>
      </c>
      <c r="CJ403">
        <v>1759</v>
      </c>
      <c r="CK403">
        <v>1247</v>
      </c>
      <c r="CL403">
        <v>867</v>
      </c>
      <c r="CM403">
        <v>591</v>
      </c>
      <c r="CN403">
        <v>394</v>
      </c>
      <c r="CO403">
        <v>257</v>
      </c>
      <c r="CP403">
        <v>164</v>
      </c>
      <c r="CQ403">
        <v>102</v>
      </c>
      <c r="CR403">
        <v>61</v>
      </c>
      <c r="CS403">
        <v>36</v>
      </c>
      <c r="CT403">
        <v>20</v>
      </c>
      <c r="CU403">
        <v>11</v>
      </c>
      <c r="CV403">
        <v>6</v>
      </c>
      <c r="CW403">
        <v>3</v>
      </c>
      <c r="CX403">
        <v>1</v>
      </c>
      <c r="CY403">
        <v>1</v>
      </c>
      <c r="DC403">
        <v>60.38</v>
      </c>
      <c r="DD403">
        <v>59.45</v>
      </c>
      <c r="DE403">
        <v>58.53</v>
      </c>
      <c r="DF403">
        <v>57.6</v>
      </c>
      <c r="DG403">
        <v>56.68</v>
      </c>
      <c r="DH403">
        <v>55.76</v>
      </c>
      <c r="DI403">
        <v>54.84</v>
      </c>
      <c r="DJ403">
        <v>53.92</v>
      </c>
      <c r="DK403">
        <v>53.01</v>
      </c>
      <c r="DL403">
        <v>52.1</v>
      </c>
      <c r="DM403">
        <v>51.2</v>
      </c>
      <c r="DN403">
        <v>50.3</v>
      </c>
      <c r="DO403">
        <v>49.4</v>
      </c>
      <c r="DP403">
        <v>48.5</v>
      </c>
      <c r="DQ403">
        <v>47.61</v>
      </c>
      <c r="DR403">
        <v>46.72</v>
      </c>
      <c r="DS403">
        <v>45.83</v>
      </c>
      <c r="DT403">
        <v>44.94</v>
      </c>
      <c r="DU403">
        <v>44.05</v>
      </c>
      <c r="DV403">
        <v>43.16</v>
      </c>
      <c r="DW403">
        <v>42.28</v>
      </c>
      <c r="DX403">
        <v>41.39</v>
      </c>
      <c r="DY403">
        <v>40.5</v>
      </c>
      <c r="DZ403">
        <v>39.619999999999997</v>
      </c>
      <c r="EA403">
        <v>38.729999999999997</v>
      </c>
      <c r="EB403">
        <v>37.85</v>
      </c>
      <c r="EC403">
        <v>36.96</v>
      </c>
      <c r="ED403">
        <v>36.08</v>
      </c>
      <c r="EE403">
        <v>35.19</v>
      </c>
      <c r="EF403">
        <v>34.31</v>
      </c>
      <c r="EG403">
        <v>33.43</v>
      </c>
      <c r="EH403">
        <v>32.56</v>
      </c>
      <c r="EI403">
        <v>31.7</v>
      </c>
      <c r="EJ403">
        <v>30.84</v>
      </c>
      <c r="EK403">
        <v>29.99</v>
      </c>
      <c r="EL403">
        <v>29.14</v>
      </c>
      <c r="EM403">
        <v>28.29</v>
      </c>
      <c r="EN403">
        <v>27.46</v>
      </c>
      <c r="EO403">
        <v>26.63</v>
      </c>
      <c r="EP403">
        <v>25.81</v>
      </c>
      <c r="EQ403">
        <v>25</v>
      </c>
      <c r="ER403">
        <v>24.2</v>
      </c>
      <c r="ES403">
        <v>23.41</v>
      </c>
      <c r="ET403">
        <v>22.62</v>
      </c>
      <c r="EU403">
        <v>21.85</v>
      </c>
      <c r="EV403">
        <v>21.09</v>
      </c>
      <c r="EW403">
        <v>20.329999999999998</v>
      </c>
      <c r="EX403">
        <v>19.579999999999998</v>
      </c>
      <c r="EY403">
        <v>18.829999999999998</v>
      </c>
      <c r="EZ403">
        <v>18.09</v>
      </c>
      <c r="FA403">
        <v>17.350000000000001</v>
      </c>
      <c r="FB403">
        <v>16.62</v>
      </c>
      <c r="FC403">
        <v>15.89</v>
      </c>
      <c r="FD403">
        <v>15.17</v>
      </c>
      <c r="FE403">
        <v>14.46</v>
      </c>
      <c r="FF403">
        <v>13.76</v>
      </c>
      <c r="FG403">
        <v>13.07</v>
      </c>
      <c r="FH403">
        <v>12.4</v>
      </c>
      <c r="FI403">
        <v>11.74</v>
      </c>
      <c r="FJ403">
        <v>11.1</v>
      </c>
      <c r="FK403">
        <v>10.47</v>
      </c>
      <c r="FL403">
        <v>9.86</v>
      </c>
      <c r="FM403">
        <v>9.26</v>
      </c>
      <c r="FN403">
        <v>8.68</v>
      </c>
      <c r="FO403">
        <v>8.1300000000000008</v>
      </c>
      <c r="FP403">
        <v>7.62</v>
      </c>
      <c r="FQ403">
        <v>7.14</v>
      </c>
      <c r="FR403">
        <v>6.69</v>
      </c>
      <c r="FS403">
        <v>6.26</v>
      </c>
      <c r="FT403">
        <v>5.87</v>
      </c>
      <c r="FU403">
        <v>5.49</v>
      </c>
      <c r="FV403">
        <v>5.15</v>
      </c>
      <c r="FW403">
        <v>4.82</v>
      </c>
      <c r="FX403">
        <v>4.5199999999999996</v>
      </c>
      <c r="FY403">
        <v>4.24</v>
      </c>
      <c r="FZ403">
        <v>3.99</v>
      </c>
      <c r="GA403">
        <v>3.76</v>
      </c>
      <c r="GB403">
        <v>3.55</v>
      </c>
      <c r="GC403">
        <v>3.37</v>
      </c>
      <c r="GD403">
        <v>3.2</v>
      </c>
    </row>
    <row r="404" spans="1:188" x14ac:dyDescent="0.25">
      <c r="A404" t="s">
        <v>191</v>
      </c>
      <c r="B404">
        <v>98</v>
      </c>
      <c r="C404">
        <v>79</v>
      </c>
      <c r="E404">
        <v>98369</v>
      </c>
      <c r="F404">
        <v>98245</v>
      </c>
      <c r="G404">
        <v>98118</v>
      </c>
      <c r="H404">
        <v>97986</v>
      </c>
      <c r="I404">
        <v>97848</v>
      </c>
      <c r="J404">
        <v>97702</v>
      </c>
      <c r="K404">
        <v>97547</v>
      </c>
      <c r="L404">
        <v>97385</v>
      </c>
      <c r="M404">
        <v>97215</v>
      </c>
      <c r="N404">
        <v>97037</v>
      </c>
      <c r="O404">
        <v>96850</v>
      </c>
      <c r="P404">
        <v>96654</v>
      </c>
      <c r="Q404">
        <v>96448</v>
      </c>
      <c r="R404">
        <v>96233</v>
      </c>
      <c r="S404">
        <v>96010</v>
      </c>
      <c r="T404">
        <v>95779</v>
      </c>
      <c r="U404">
        <v>95542</v>
      </c>
      <c r="V404">
        <v>95300</v>
      </c>
      <c r="W404">
        <v>95051</v>
      </c>
      <c r="X404">
        <v>94797</v>
      </c>
      <c r="Y404">
        <v>94537</v>
      </c>
      <c r="Z404">
        <v>94270</v>
      </c>
      <c r="AA404">
        <v>93998</v>
      </c>
      <c r="AB404">
        <v>93721</v>
      </c>
      <c r="AC404">
        <v>93439</v>
      </c>
      <c r="AD404">
        <v>93153</v>
      </c>
      <c r="AE404">
        <v>92860</v>
      </c>
      <c r="AF404">
        <v>92557</v>
      </c>
      <c r="AG404">
        <v>92238</v>
      </c>
      <c r="AH404">
        <v>91896</v>
      </c>
      <c r="AI404">
        <v>91531</v>
      </c>
      <c r="AJ404">
        <v>91143</v>
      </c>
      <c r="AK404">
        <v>90732</v>
      </c>
      <c r="AL404">
        <v>90296</v>
      </c>
      <c r="AM404">
        <v>89833</v>
      </c>
      <c r="AN404">
        <v>89338</v>
      </c>
      <c r="AO404">
        <v>88806</v>
      </c>
      <c r="AP404">
        <v>88234</v>
      </c>
      <c r="AQ404">
        <v>87619</v>
      </c>
      <c r="AR404">
        <v>86960</v>
      </c>
      <c r="AS404">
        <v>86256</v>
      </c>
      <c r="AT404">
        <v>85503</v>
      </c>
      <c r="AU404">
        <v>84697</v>
      </c>
      <c r="AV404">
        <v>83833</v>
      </c>
      <c r="AW404">
        <v>82904</v>
      </c>
      <c r="AX404">
        <v>81924</v>
      </c>
      <c r="AY404">
        <v>80901</v>
      </c>
      <c r="AZ404">
        <v>79839</v>
      </c>
      <c r="BA404">
        <v>78730</v>
      </c>
      <c r="BB404">
        <v>77569</v>
      </c>
      <c r="BC404">
        <v>76349</v>
      </c>
      <c r="BD404">
        <v>75062</v>
      </c>
      <c r="BE404">
        <v>73703</v>
      </c>
      <c r="BF404">
        <v>72262</v>
      </c>
      <c r="BG404">
        <v>70731</v>
      </c>
      <c r="BH404">
        <v>69096</v>
      </c>
      <c r="BI404">
        <v>67341</v>
      </c>
      <c r="BJ404">
        <v>65450</v>
      </c>
      <c r="BK404">
        <v>63418</v>
      </c>
      <c r="BL404">
        <v>61249</v>
      </c>
      <c r="BM404">
        <v>58946</v>
      </c>
      <c r="BN404">
        <v>56499</v>
      </c>
      <c r="BO404">
        <v>53883</v>
      </c>
      <c r="BP404">
        <v>51053</v>
      </c>
      <c r="BQ404">
        <v>47968</v>
      </c>
      <c r="BR404">
        <v>44686</v>
      </c>
      <c r="BS404">
        <v>41263</v>
      </c>
      <c r="BT404">
        <v>37739</v>
      </c>
      <c r="BU404">
        <v>34155</v>
      </c>
      <c r="BV404">
        <v>30559</v>
      </c>
      <c r="BW404">
        <v>27011</v>
      </c>
      <c r="BX404">
        <v>23567</v>
      </c>
      <c r="BY404">
        <v>20276</v>
      </c>
      <c r="BZ404">
        <v>17176</v>
      </c>
      <c r="CA404">
        <v>14304</v>
      </c>
      <c r="CB404">
        <v>11701</v>
      </c>
      <c r="CC404">
        <v>9398</v>
      </c>
      <c r="CD404">
        <v>7411</v>
      </c>
      <c r="CE404">
        <v>5740</v>
      </c>
      <c r="CF404">
        <v>4365</v>
      </c>
      <c r="CG404">
        <v>3258</v>
      </c>
      <c r="CH404">
        <v>2388</v>
      </c>
      <c r="CI404">
        <v>1719</v>
      </c>
      <c r="CJ404">
        <v>1215</v>
      </c>
      <c r="CK404">
        <v>843</v>
      </c>
      <c r="CL404">
        <v>574</v>
      </c>
      <c r="CM404">
        <v>382</v>
      </c>
      <c r="CN404">
        <v>249</v>
      </c>
      <c r="CO404">
        <v>158</v>
      </c>
      <c r="CP404">
        <v>98</v>
      </c>
      <c r="CQ404">
        <v>59</v>
      </c>
      <c r="CR404">
        <v>34</v>
      </c>
      <c r="CS404">
        <v>19</v>
      </c>
      <c r="CT404">
        <v>11</v>
      </c>
      <c r="CU404">
        <v>6</v>
      </c>
      <c r="CV404">
        <v>3</v>
      </c>
      <c r="CW404">
        <v>1</v>
      </c>
      <c r="CX404">
        <v>1</v>
      </c>
      <c r="DC404">
        <v>59.36</v>
      </c>
      <c r="DD404">
        <v>58.44</v>
      </c>
      <c r="DE404">
        <v>57.51</v>
      </c>
      <c r="DF404">
        <v>56.59</v>
      </c>
      <c r="DG404">
        <v>55.67</v>
      </c>
      <c r="DH404">
        <v>54.75</v>
      </c>
      <c r="DI404">
        <v>53.84</v>
      </c>
      <c r="DJ404">
        <v>52.93</v>
      </c>
      <c r="DK404">
        <v>52.02</v>
      </c>
      <c r="DL404">
        <v>51.11</v>
      </c>
      <c r="DM404">
        <v>50.21</v>
      </c>
      <c r="DN404">
        <v>49.31</v>
      </c>
      <c r="DO404">
        <v>48.42</v>
      </c>
      <c r="DP404">
        <v>47.52</v>
      </c>
      <c r="DQ404">
        <v>46.63</v>
      </c>
      <c r="DR404">
        <v>45.74</v>
      </c>
      <c r="DS404">
        <v>44.86</v>
      </c>
      <c r="DT404">
        <v>43.97</v>
      </c>
      <c r="DU404">
        <v>43.08</v>
      </c>
      <c r="DV404">
        <v>42.2</v>
      </c>
      <c r="DW404">
        <v>41.31</v>
      </c>
      <c r="DX404">
        <v>40.43</v>
      </c>
      <c r="DY404">
        <v>39.54</v>
      </c>
      <c r="DZ404">
        <v>38.659999999999997</v>
      </c>
      <c r="EA404">
        <v>37.770000000000003</v>
      </c>
      <c r="EB404">
        <v>36.89</v>
      </c>
      <c r="EC404">
        <v>36</v>
      </c>
      <c r="ED404">
        <v>35.119999999999997</v>
      </c>
      <c r="EE404">
        <v>34.24</v>
      </c>
      <c r="EF404">
        <v>33.36</v>
      </c>
      <c r="EG404">
        <v>32.49</v>
      </c>
      <c r="EH404">
        <v>31.63</v>
      </c>
      <c r="EI404">
        <v>30.77</v>
      </c>
      <c r="EJ404">
        <v>29.92</v>
      </c>
      <c r="EK404">
        <v>29.07</v>
      </c>
      <c r="EL404">
        <v>28.23</v>
      </c>
      <c r="EM404">
        <v>27.39</v>
      </c>
      <c r="EN404">
        <v>26.57</v>
      </c>
      <c r="EO404">
        <v>25.75</v>
      </c>
      <c r="EP404">
        <v>24.94</v>
      </c>
      <c r="EQ404">
        <v>24.14</v>
      </c>
      <c r="ER404">
        <v>23.35</v>
      </c>
      <c r="ES404">
        <v>22.57</v>
      </c>
      <c r="ET404">
        <v>21.8</v>
      </c>
      <c r="EU404">
        <v>21.03</v>
      </c>
      <c r="EV404">
        <v>20.28</v>
      </c>
      <c r="EW404">
        <v>19.53</v>
      </c>
      <c r="EX404">
        <v>18.78</v>
      </c>
      <c r="EY404">
        <v>18.04</v>
      </c>
      <c r="EZ404">
        <v>17.3</v>
      </c>
      <c r="FA404">
        <v>16.57</v>
      </c>
      <c r="FB404">
        <v>15.85</v>
      </c>
      <c r="FC404">
        <v>15.13</v>
      </c>
      <c r="FD404">
        <v>14.42</v>
      </c>
      <c r="FE404">
        <v>13.72</v>
      </c>
      <c r="FF404">
        <v>13.04</v>
      </c>
      <c r="FG404">
        <v>12.36</v>
      </c>
      <c r="FH404">
        <v>11.71</v>
      </c>
      <c r="FI404">
        <v>11.06</v>
      </c>
      <c r="FJ404">
        <v>10.44</v>
      </c>
      <c r="FK404">
        <v>9.83</v>
      </c>
      <c r="FL404">
        <v>9.23</v>
      </c>
      <c r="FM404">
        <v>8.65</v>
      </c>
      <c r="FN404">
        <v>8.11</v>
      </c>
      <c r="FO404">
        <v>7.6</v>
      </c>
      <c r="FP404">
        <v>7.12</v>
      </c>
      <c r="FQ404">
        <v>6.67</v>
      </c>
      <c r="FR404">
        <v>6.24</v>
      </c>
      <c r="FS404">
        <v>5.84</v>
      </c>
      <c r="FT404">
        <v>5.47</v>
      </c>
      <c r="FU404">
        <v>5.13</v>
      </c>
      <c r="FV404">
        <v>4.8</v>
      </c>
      <c r="FW404">
        <v>4.5</v>
      </c>
      <c r="FX404">
        <v>4.22</v>
      </c>
      <c r="FY404">
        <v>3.97</v>
      </c>
      <c r="FZ404">
        <v>3.74</v>
      </c>
      <c r="GA404">
        <v>3.54</v>
      </c>
      <c r="GB404">
        <v>3.35</v>
      </c>
      <c r="GC404">
        <v>3.18</v>
      </c>
    </row>
    <row r="405" spans="1:188" x14ac:dyDescent="0.25">
      <c r="A405" t="s">
        <v>192</v>
      </c>
      <c r="B405">
        <v>97</v>
      </c>
      <c r="C405">
        <v>78</v>
      </c>
      <c r="E405">
        <v>98224</v>
      </c>
      <c r="F405">
        <v>98096</v>
      </c>
      <c r="G405">
        <v>97964</v>
      </c>
      <c r="H405">
        <v>97825</v>
      </c>
      <c r="I405">
        <v>97678</v>
      </c>
      <c r="J405">
        <v>97523</v>
      </c>
      <c r="K405">
        <v>97360</v>
      </c>
      <c r="L405">
        <v>97189</v>
      </c>
      <c r="M405">
        <v>97010</v>
      </c>
      <c r="N405">
        <v>96822</v>
      </c>
      <c r="O405">
        <v>96625</v>
      </c>
      <c r="P405">
        <v>96418</v>
      </c>
      <c r="Q405">
        <v>96201</v>
      </c>
      <c r="R405">
        <v>95976</v>
      </c>
      <c r="S405">
        <v>95744</v>
      </c>
      <c r="T405">
        <v>95506</v>
      </c>
      <c r="U405">
        <v>95261</v>
      </c>
      <c r="V405">
        <v>95011</v>
      </c>
      <c r="W405">
        <v>94755</v>
      </c>
      <c r="X405">
        <v>94492</v>
      </c>
      <c r="Y405">
        <v>94224</v>
      </c>
      <c r="Z405">
        <v>93949</v>
      </c>
      <c r="AA405">
        <v>93670</v>
      </c>
      <c r="AB405">
        <v>93386</v>
      </c>
      <c r="AC405">
        <v>93097</v>
      </c>
      <c r="AD405">
        <v>92802</v>
      </c>
      <c r="AE405">
        <v>92496</v>
      </c>
      <c r="AF405">
        <v>92174</v>
      </c>
      <c r="AG405">
        <v>91829</v>
      </c>
      <c r="AH405">
        <v>91461</v>
      </c>
      <c r="AI405">
        <v>91070</v>
      </c>
      <c r="AJ405">
        <v>90655</v>
      </c>
      <c r="AK405">
        <v>90216</v>
      </c>
      <c r="AL405">
        <v>89749</v>
      </c>
      <c r="AM405">
        <v>89249</v>
      </c>
      <c r="AN405">
        <v>88713</v>
      </c>
      <c r="AO405">
        <v>88136</v>
      </c>
      <c r="AP405">
        <v>87516</v>
      </c>
      <c r="AQ405">
        <v>86851</v>
      </c>
      <c r="AR405">
        <v>86140</v>
      </c>
      <c r="AS405">
        <v>85381</v>
      </c>
      <c r="AT405">
        <v>84569</v>
      </c>
      <c r="AU405">
        <v>83698</v>
      </c>
      <c r="AV405">
        <v>82763</v>
      </c>
      <c r="AW405">
        <v>81776</v>
      </c>
      <c r="AX405">
        <v>80747</v>
      </c>
      <c r="AY405">
        <v>79678</v>
      </c>
      <c r="AZ405">
        <v>78564</v>
      </c>
      <c r="BA405">
        <v>77397</v>
      </c>
      <c r="BB405">
        <v>76169</v>
      </c>
      <c r="BC405">
        <v>74876</v>
      </c>
      <c r="BD405">
        <v>73510</v>
      </c>
      <c r="BE405">
        <v>72063</v>
      </c>
      <c r="BF405">
        <v>70525</v>
      </c>
      <c r="BG405">
        <v>68883</v>
      </c>
      <c r="BH405">
        <v>67122</v>
      </c>
      <c r="BI405">
        <v>65224</v>
      </c>
      <c r="BJ405">
        <v>63185</v>
      </c>
      <c r="BK405">
        <v>61010</v>
      </c>
      <c r="BL405">
        <v>58700</v>
      </c>
      <c r="BM405">
        <v>56248</v>
      </c>
      <c r="BN405">
        <v>53628</v>
      </c>
      <c r="BO405">
        <v>50794</v>
      </c>
      <c r="BP405">
        <v>47709</v>
      </c>
      <c r="BQ405">
        <v>44428</v>
      </c>
      <c r="BR405">
        <v>41007</v>
      </c>
      <c r="BS405">
        <v>37488</v>
      </c>
      <c r="BT405">
        <v>33910</v>
      </c>
      <c r="BU405">
        <v>30322</v>
      </c>
      <c r="BV405">
        <v>26784</v>
      </c>
      <c r="BW405">
        <v>23352</v>
      </c>
      <c r="BX405">
        <v>20075</v>
      </c>
      <c r="BY405">
        <v>16990</v>
      </c>
      <c r="BZ405">
        <v>14136</v>
      </c>
      <c r="CA405">
        <v>11550</v>
      </c>
      <c r="CB405">
        <v>9266</v>
      </c>
      <c r="CC405">
        <v>7297</v>
      </c>
      <c r="CD405">
        <v>5644</v>
      </c>
      <c r="CE405">
        <v>4285</v>
      </c>
      <c r="CF405">
        <v>3193</v>
      </c>
      <c r="CG405">
        <v>2336</v>
      </c>
      <c r="CH405">
        <v>1678</v>
      </c>
      <c r="CI405">
        <v>1184</v>
      </c>
      <c r="CJ405">
        <v>820</v>
      </c>
      <c r="CK405">
        <v>557</v>
      </c>
      <c r="CL405">
        <v>370</v>
      </c>
      <c r="CM405">
        <v>240</v>
      </c>
      <c r="CN405">
        <v>152</v>
      </c>
      <c r="CO405">
        <v>94</v>
      </c>
      <c r="CP405">
        <v>56</v>
      </c>
      <c r="CQ405">
        <v>33</v>
      </c>
      <c r="CR405">
        <v>18</v>
      </c>
      <c r="CS405">
        <v>10</v>
      </c>
      <c r="CT405">
        <v>5</v>
      </c>
      <c r="CU405">
        <v>3</v>
      </c>
      <c r="CV405">
        <v>1</v>
      </c>
      <c r="CW405">
        <v>1</v>
      </c>
      <c r="DC405">
        <v>58.35</v>
      </c>
      <c r="DD405">
        <v>57.43</v>
      </c>
      <c r="DE405">
        <v>56.5</v>
      </c>
      <c r="DF405">
        <v>55.58</v>
      </c>
      <c r="DG405">
        <v>54.67</v>
      </c>
      <c r="DH405">
        <v>53.75</v>
      </c>
      <c r="DI405">
        <v>52.84</v>
      </c>
      <c r="DJ405">
        <v>51.93</v>
      </c>
      <c r="DK405">
        <v>51.03</v>
      </c>
      <c r="DL405">
        <v>50.13</v>
      </c>
      <c r="DM405">
        <v>49.23</v>
      </c>
      <c r="DN405">
        <v>48.33</v>
      </c>
      <c r="DO405">
        <v>47.44</v>
      </c>
      <c r="DP405">
        <v>46.55</v>
      </c>
      <c r="DQ405">
        <v>45.66</v>
      </c>
      <c r="DR405">
        <v>44.77</v>
      </c>
      <c r="DS405">
        <v>43.89</v>
      </c>
      <c r="DT405">
        <v>43</v>
      </c>
      <c r="DU405">
        <v>42.12</v>
      </c>
      <c r="DV405">
        <v>41.23</v>
      </c>
      <c r="DW405">
        <v>40.35</v>
      </c>
      <c r="DX405">
        <v>39.46</v>
      </c>
      <c r="DY405">
        <v>38.58</v>
      </c>
      <c r="DZ405">
        <v>37.700000000000003</v>
      </c>
      <c r="EA405">
        <v>36.81</v>
      </c>
      <c r="EB405">
        <v>35.93</v>
      </c>
      <c r="EC405">
        <v>35.04</v>
      </c>
      <c r="ED405">
        <v>34.17</v>
      </c>
      <c r="EE405">
        <v>33.29</v>
      </c>
      <c r="EF405">
        <v>32.42</v>
      </c>
      <c r="EG405">
        <v>31.56</v>
      </c>
      <c r="EH405">
        <v>30.7</v>
      </c>
      <c r="EI405">
        <v>29.85</v>
      </c>
      <c r="EJ405">
        <v>29</v>
      </c>
      <c r="EK405">
        <v>28.16</v>
      </c>
      <c r="EL405">
        <v>27.33</v>
      </c>
      <c r="EM405">
        <v>26.51</v>
      </c>
      <c r="EN405">
        <v>25.69</v>
      </c>
      <c r="EO405">
        <v>24.88</v>
      </c>
      <c r="EP405">
        <v>24.08</v>
      </c>
      <c r="EQ405">
        <v>23.29</v>
      </c>
      <c r="ER405">
        <v>22.51</v>
      </c>
      <c r="ES405">
        <v>21.74</v>
      </c>
      <c r="ET405">
        <v>20.98</v>
      </c>
      <c r="EU405">
        <v>20.23</v>
      </c>
      <c r="EV405">
        <v>19.48</v>
      </c>
      <c r="EW405">
        <v>18.73</v>
      </c>
      <c r="EX405">
        <v>17.989999999999998</v>
      </c>
      <c r="EY405">
        <v>17.260000000000002</v>
      </c>
      <c r="EZ405">
        <v>16.53</v>
      </c>
      <c r="FA405">
        <v>15.8</v>
      </c>
      <c r="FB405">
        <v>15.09</v>
      </c>
      <c r="FC405">
        <v>14.38</v>
      </c>
      <c r="FD405">
        <v>13.68</v>
      </c>
      <c r="FE405">
        <v>13</v>
      </c>
      <c r="FF405">
        <v>12.33</v>
      </c>
      <c r="FG405">
        <v>11.67</v>
      </c>
      <c r="FH405">
        <v>11.03</v>
      </c>
      <c r="FI405">
        <v>10.41</v>
      </c>
      <c r="FJ405">
        <v>9.8000000000000007</v>
      </c>
      <c r="FK405">
        <v>9.1999999999999993</v>
      </c>
      <c r="FL405">
        <v>8.6300000000000008</v>
      </c>
      <c r="FM405">
        <v>8.08</v>
      </c>
      <c r="FN405">
        <v>7.57</v>
      </c>
      <c r="FO405">
        <v>7.09</v>
      </c>
      <c r="FP405">
        <v>6.64</v>
      </c>
      <c r="FQ405">
        <v>6.22</v>
      </c>
      <c r="FR405">
        <v>5.82</v>
      </c>
      <c r="FS405">
        <v>5.45</v>
      </c>
      <c r="FT405">
        <v>5.1100000000000003</v>
      </c>
      <c r="FU405">
        <v>4.78</v>
      </c>
      <c r="FV405">
        <v>4.4800000000000004</v>
      </c>
      <c r="FW405">
        <v>4.2</v>
      </c>
      <c r="FX405">
        <v>3.95</v>
      </c>
      <c r="FY405">
        <v>3.72</v>
      </c>
      <c r="FZ405">
        <v>3.52</v>
      </c>
      <c r="GA405">
        <v>3.33</v>
      </c>
      <c r="GB405">
        <v>3.16</v>
      </c>
    </row>
    <row r="406" spans="1:188" x14ac:dyDescent="0.25">
      <c r="A406" t="s">
        <v>193</v>
      </c>
      <c r="B406">
        <v>96</v>
      </c>
      <c r="C406">
        <v>77</v>
      </c>
      <c r="E406">
        <v>98087</v>
      </c>
      <c r="F406">
        <v>97953</v>
      </c>
      <c r="G406">
        <v>97814</v>
      </c>
      <c r="H406">
        <v>97666</v>
      </c>
      <c r="I406">
        <v>97511</v>
      </c>
      <c r="J406">
        <v>97347</v>
      </c>
      <c r="K406">
        <v>97176</v>
      </c>
      <c r="L406">
        <v>96996</v>
      </c>
      <c r="M406">
        <v>96807</v>
      </c>
      <c r="N406">
        <v>96608</v>
      </c>
      <c r="O406">
        <v>96400</v>
      </c>
      <c r="P406">
        <v>96182</v>
      </c>
      <c r="Q406">
        <v>95956</v>
      </c>
      <c r="R406">
        <v>95722</v>
      </c>
      <c r="S406">
        <v>95482</v>
      </c>
      <c r="T406">
        <v>95236</v>
      </c>
      <c r="U406">
        <v>94983</v>
      </c>
      <c r="V406">
        <v>94725</v>
      </c>
      <c r="W406">
        <v>94460</v>
      </c>
      <c r="X406">
        <v>94190</v>
      </c>
      <c r="Y406">
        <v>93913</v>
      </c>
      <c r="Z406">
        <v>93631</v>
      </c>
      <c r="AA406">
        <v>93345</v>
      </c>
      <c r="AB406">
        <v>93053</v>
      </c>
      <c r="AC406">
        <v>92755</v>
      </c>
      <c r="AD406">
        <v>92447</v>
      </c>
      <c r="AE406">
        <v>92122</v>
      </c>
      <c r="AF406">
        <v>91775</v>
      </c>
      <c r="AG406">
        <v>91403</v>
      </c>
      <c r="AH406">
        <v>91008</v>
      </c>
      <c r="AI406">
        <v>90590</v>
      </c>
      <c r="AJ406">
        <v>90147</v>
      </c>
      <c r="AK406">
        <v>89676</v>
      </c>
      <c r="AL406">
        <v>89172</v>
      </c>
      <c r="AM406">
        <v>88631</v>
      </c>
      <c r="AN406">
        <v>88049</v>
      </c>
      <c r="AO406">
        <v>87424</v>
      </c>
      <c r="AP406">
        <v>86753</v>
      </c>
      <c r="AQ406">
        <v>86036</v>
      </c>
      <c r="AR406">
        <v>85270</v>
      </c>
      <c r="AS406">
        <v>84451</v>
      </c>
      <c r="AT406">
        <v>83573</v>
      </c>
      <c r="AU406">
        <v>82631</v>
      </c>
      <c r="AV406">
        <v>81638</v>
      </c>
      <c r="AW406">
        <v>80603</v>
      </c>
      <c r="AX406">
        <v>79528</v>
      </c>
      <c r="AY406">
        <v>78407</v>
      </c>
      <c r="AZ406">
        <v>77233</v>
      </c>
      <c r="BA406">
        <v>75999</v>
      </c>
      <c r="BB406">
        <v>74699</v>
      </c>
      <c r="BC406">
        <v>73326</v>
      </c>
      <c r="BD406">
        <v>71872</v>
      </c>
      <c r="BE406">
        <v>70327</v>
      </c>
      <c r="BF406">
        <v>68678</v>
      </c>
      <c r="BG406">
        <v>66910</v>
      </c>
      <c r="BH406">
        <v>65005</v>
      </c>
      <c r="BI406">
        <v>62959</v>
      </c>
      <c r="BJ406">
        <v>60777</v>
      </c>
      <c r="BK406">
        <v>58461</v>
      </c>
      <c r="BL406">
        <v>56003</v>
      </c>
      <c r="BM406">
        <v>53377</v>
      </c>
      <c r="BN406">
        <v>50540</v>
      </c>
      <c r="BO406">
        <v>47454</v>
      </c>
      <c r="BP406">
        <v>44174</v>
      </c>
      <c r="BQ406">
        <v>40755</v>
      </c>
      <c r="BR406">
        <v>37240</v>
      </c>
      <c r="BS406">
        <v>33668</v>
      </c>
      <c r="BT406">
        <v>30088</v>
      </c>
      <c r="BU406">
        <v>26559</v>
      </c>
      <c r="BV406">
        <v>23140</v>
      </c>
      <c r="BW406">
        <v>19876</v>
      </c>
      <c r="BX406">
        <v>16807</v>
      </c>
      <c r="BY406">
        <v>13969</v>
      </c>
      <c r="BZ406">
        <v>11401</v>
      </c>
      <c r="CA406">
        <v>9135</v>
      </c>
      <c r="CB406">
        <v>7185</v>
      </c>
      <c r="CC406">
        <v>5548</v>
      </c>
      <c r="CD406">
        <v>4206</v>
      </c>
      <c r="CE406">
        <v>3129</v>
      </c>
      <c r="CF406">
        <v>2285</v>
      </c>
      <c r="CG406">
        <v>1639</v>
      </c>
      <c r="CH406">
        <v>1154</v>
      </c>
      <c r="CI406">
        <v>797</v>
      </c>
      <c r="CJ406">
        <v>540</v>
      </c>
      <c r="CK406">
        <v>358</v>
      </c>
      <c r="CL406">
        <v>232</v>
      </c>
      <c r="CM406">
        <v>146</v>
      </c>
      <c r="CN406">
        <v>90</v>
      </c>
      <c r="CO406">
        <v>54</v>
      </c>
      <c r="CP406">
        <v>31</v>
      </c>
      <c r="CQ406">
        <v>17</v>
      </c>
      <c r="CR406">
        <v>9</v>
      </c>
      <c r="CS406">
        <v>5</v>
      </c>
      <c r="CT406">
        <v>2</v>
      </c>
      <c r="CU406">
        <v>1</v>
      </c>
      <c r="CV406">
        <v>1</v>
      </c>
      <c r="DC406">
        <v>57.34</v>
      </c>
      <c r="DD406">
        <v>56.42</v>
      </c>
      <c r="DE406">
        <v>55.5</v>
      </c>
      <c r="DF406">
        <v>54.58</v>
      </c>
      <c r="DG406">
        <v>53.67</v>
      </c>
      <c r="DH406">
        <v>52.75</v>
      </c>
      <c r="DI406">
        <v>51.85</v>
      </c>
      <c r="DJ406">
        <v>50.94</v>
      </c>
      <c r="DK406">
        <v>50.04</v>
      </c>
      <c r="DL406">
        <v>49.14</v>
      </c>
      <c r="DM406">
        <v>48.25</v>
      </c>
      <c r="DN406">
        <v>47.36</v>
      </c>
      <c r="DO406">
        <v>46.47</v>
      </c>
      <c r="DP406">
        <v>45.58</v>
      </c>
      <c r="DQ406">
        <v>44.69</v>
      </c>
      <c r="DR406">
        <v>43.81</v>
      </c>
      <c r="DS406">
        <v>42.92</v>
      </c>
      <c r="DT406">
        <v>42.04</v>
      </c>
      <c r="DU406">
        <v>41.15</v>
      </c>
      <c r="DV406">
        <v>40.270000000000003</v>
      </c>
      <c r="DW406">
        <v>39.39</v>
      </c>
      <c r="DX406">
        <v>38.5</v>
      </c>
      <c r="DY406">
        <v>37.619999999999997</v>
      </c>
      <c r="DZ406">
        <v>36.74</v>
      </c>
      <c r="EA406">
        <v>35.85</v>
      </c>
      <c r="EB406">
        <v>34.97</v>
      </c>
      <c r="EC406">
        <v>34.090000000000003</v>
      </c>
      <c r="ED406">
        <v>33.22</v>
      </c>
      <c r="EE406">
        <v>32.35</v>
      </c>
      <c r="EF406">
        <v>31.49</v>
      </c>
      <c r="EG406">
        <v>30.63</v>
      </c>
      <c r="EH406">
        <v>29.78</v>
      </c>
      <c r="EI406">
        <v>28.94</v>
      </c>
      <c r="EJ406">
        <v>28.1</v>
      </c>
      <c r="EK406">
        <v>27.27</v>
      </c>
      <c r="EL406">
        <v>26.44</v>
      </c>
      <c r="EM406">
        <v>25.63</v>
      </c>
      <c r="EN406">
        <v>24.82</v>
      </c>
      <c r="EO406">
        <v>24.02</v>
      </c>
      <c r="EP406">
        <v>23.24</v>
      </c>
      <c r="EQ406">
        <v>22.46</v>
      </c>
      <c r="ER406">
        <v>21.69</v>
      </c>
      <c r="ES406">
        <v>20.93</v>
      </c>
      <c r="ET406">
        <v>20.18</v>
      </c>
      <c r="EU406">
        <v>19.43</v>
      </c>
      <c r="EV406">
        <v>18.690000000000001</v>
      </c>
      <c r="EW406">
        <v>17.95</v>
      </c>
      <c r="EX406">
        <v>17.21</v>
      </c>
      <c r="EY406">
        <v>16.48</v>
      </c>
      <c r="EZ406">
        <v>15.76</v>
      </c>
      <c r="FA406">
        <v>15.05</v>
      </c>
      <c r="FB406">
        <v>14.34</v>
      </c>
      <c r="FC406">
        <v>13.64</v>
      </c>
      <c r="FD406">
        <v>12.96</v>
      </c>
      <c r="FE406">
        <v>12.29</v>
      </c>
      <c r="FF406">
        <v>11.63</v>
      </c>
      <c r="FG406">
        <v>11</v>
      </c>
      <c r="FH406">
        <v>10.37</v>
      </c>
      <c r="FI406">
        <v>9.76</v>
      </c>
      <c r="FJ406">
        <v>9.17</v>
      </c>
      <c r="FK406">
        <v>8.6</v>
      </c>
      <c r="FL406">
        <v>8.0500000000000007</v>
      </c>
      <c r="FM406">
        <v>7.54</v>
      </c>
      <c r="FN406">
        <v>7.07</v>
      </c>
      <c r="FO406">
        <v>6.62</v>
      </c>
      <c r="FP406">
        <v>6.19</v>
      </c>
      <c r="FQ406">
        <v>5.8</v>
      </c>
      <c r="FR406">
        <v>5.43</v>
      </c>
      <c r="FS406">
        <v>5.08</v>
      </c>
      <c r="FT406">
        <v>4.76</v>
      </c>
      <c r="FU406">
        <v>4.46</v>
      </c>
      <c r="FV406">
        <v>4.1900000000000004</v>
      </c>
      <c r="FW406">
        <v>3.93</v>
      </c>
      <c r="FX406">
        <v>3.71</v>
      </c>
      <c r="FY406">
        <v>3.5</v>
      </c>
      <c r="FZ406">
        <v>3.32</v>
      </c>
      <c r="GA406">
        <v>3.15</v>
      </c>
    </row>
    <row r="407" spans="1:188" x14ac:dyDescent="0.25">
      <c r="A407" t="s">
        <v>194</v>
      </c>
      <c r="B407">
        <v>95</v>
      </c>
      <c r="C407">
        <v>76</v>
      </c>
      <c r="E407">
        <v>97954</v>
      </c>
      <c r="F407">
        <v>97814</v>
      </c>
      <c r="G407">
        <v>97666</v>
      </c>
      <c r="H407">
        <v>97510</v>
      </c>
      <c r="I407">
        <v>97346</v>
      </c>
      <c r="J407">
        <v>97174</v>
      </c>
      <c r="K407">
        <v>96993</v>
      </c>
      <c r="L407">
        <v>96803</v>
      </c>
      <c r="M407">
        <v>96604</v>
      </c>
      <c r="N407">
        <v>96394</v>
      </c>
      <c r="O407">
        <v>96175</v>
      </c>
      <c r="P407">
        <v>95947</v>
      </c>
      <c r="Q407">
        <v>95712</v>
      </c>
      <c r="R407">
        <v>95470</v>
      </c>
      <c r="S407">
        <v>95222</v>
      </c>
      <c r="T407">
        <v>94968</v>
      </c>
      <c r="U407">
        <v>94707</v>
      </c>
      <c r="V407">
        <v>94441</v>
      </c>
      <c r="W407">
        <v>94168</v>
      </c>
      <c r="X407">
        <v>93889</v>
      </c>
      <c r="Y407">
        <v>93605</v>
      </c>
      <c r="Z407">
        <v>93315</v>
      </c>
      <c r="AA407">
        <v>93021</v>
      </c>
      <c r="AB407">
        <v>92721</v>
      </c>
      <c r="AC407">
        <v>92410</v>
      </c>
      <c r="AD407">
        <v>92082</v>
      </c>
      <c r="AE407">
        <v>91731</v>
      </c>
      <c r="AF407">
        <v>91357</v>
      </c>
      <c r="AG407">
        <v>90958</v>
      </c>
      <c r="AH407">
        <v>90537</v>
      </c>
      <c r="AI407">
        <v>90090</v>
      </c>
      <c r="AJ407">
        <v>89615</v>
      </c>
      <c r="AK407">
        <v>89106</v>
      </c>
      <c r="AL407">
        <v>88561</v>
      </c>
      <c r="AM407">
        <v>87973</v>
      </c>
      <c r="AN407">
        <v>87342</v>
      </c>
      <c r="AO407">
        <v>86666</v>
      </c>
      <c r="AP407">
        <v>85942</v>
      </c>
      <c r="AQ407">
        <v>85169</v>
      </c>
      <c r="AR407">
        <v>84343</v>
      </c>
      <c r="AS407">
        <v>83458</v>
      </c>
      <c r="AT407">
        <v>82510</v>
      </c>
      <c r="AU407">
        <v>81510</v>
      </c>
      <c r="AV407">
        <v>80468</v>
      </c>
      <c r="AW407">
        <v>79386</v>
      </c>
      <c r="AX407">
        <v>78259</v>
      </c>
      <c r="AY407">
        <v>77078</v>
      </c>
      <c r="AZ407">
        <v>75837</v>
      </c>
      <c r="BA407">
        <v>74530</v>
      </c>
      <c r="BB407">
        <v>73150</v>
      </c>
      <c r="BC407">
        <v>71689</v>
      </c>
      <c r="BD407">
        <v>70136</v>
      </c>
      <c r="BE407">
        <v>68480</v>
      </c>
      <c r="BF407">
        <v>66704</v>
      </c>
      <c r="BG407">
        <v>64792</v>
      </c>
      <c r="BH407">
        <v>62740</v>
      </c>
      <c r="BI407">
        <v>60550</v>
      </c>
      <c r="BJ407">
        <v>58228</v>
      </c>
      <c r="BK407">
        <v>55763</v>
      </c>
      <c r="BL407">
        <v>53132</v>
      </c>
      <c r="BM407">
        <v>50291</v>
      </c>
      <c r="BN407">
        <v>47203</v>
      </c>
      <c r="BO407">
        <v>43924</v>
      </c>
      <c r="BP407">
        <v>40508</v>
      </c>
      <c r="BQ407">
        <v>36996</v>
      </c>
      <c r="BR407">
        <v>33430</v>
      </c>
      <c r="BS407">
        <v>29857</v>
      </c>
      <c r="BT407">
        <v>26338</v>
      </c>
      <c r="BU407">
        <v>22930</v>
      </c>
      <c r="BV407">
        <v>19680</v>
      </c>
      <c r="BW407">
        <v>16626</v>
      </c>
      <c r="BX407">
        <v>13804</v>
      </c>
      <c r="BY407">
        <v>11254</v>
      </c>
      <c r="BZ407">
        <v>9006</v>
      </c>
      <c r="CA407">
        <v>7074</v>
      </c>
      <c r="CB407">
        <v>5455</v>
      </c>
      <c r="CC407">
        <v>4128</v>
      </c>
      <c r="CD407">
        <v>3066</v>
      </c>
      <c r="CE407">
        <v>2235</v>
      </c>
      <c r="CF407">
        <v>1600</v>
      </c>
      <c r="CG407">
        <v>1124</v>
      </c>
      <c r="CH407">
        <v>775</v>
      </c>
      <c r="CI407">
        <v>524</v>
      </c>
      <c r="CJ407">
        <v>346</v>
      </c>
      <c r="CK407">
        <v>223</v>
      </c>
      <c r="CL407">
        <v>141</v>
      </c>
      <c r="CM407">
        <v>86</v>
      </c>
      <c r="CN407">
        <v>51</v>
      </c>
      <c r="CO407">
        <v>30</v>
      </c>
      <c r="CP407">
        <v>17</v>
      </c>
      <c r="CQ407">
        <v>9</v>
      </c>
      <c r="CR407">
        <v>5</v>
      </c>
      <c r="CS407">
        <v>2</v>
      </c>
      <c r="CT407">
        <v>1</v>
      </c>
      <c r="CU407">
        <v>0</v>
      </c>
      <c r="DC407">
        <v>56.33</v>
      </c>
      <c r="DD407">
        <v>55.41</v>
      </c>
      <c r="DE407">
        <v>54.49</v>
      </c>
      <c r="DF407">
        <v>53.58</v>
      </c>
      <c r="DG407">
        <v>52.67</v>
      </c>
      <c r="DH407">
        <v>51.76</v>
      </c>
      <c r="DI407">
        <v>50.86</v>
      </c>
      <c r="DJ407">
        <v>49.95</v>
      </c>
      <c r="DK407">
        <v>49.06</v>
      </c>
      <c r="DL407">
        <v>48.16</v>
      </c>
      <c r="DM407">
        <v>47.27</v>
      </c>
      <c r="DN407">
        <v>46.38</v>
      </c>
      <c r="DO407">
        <v>45.49</v>
      </c>
      <c r="DP407">
        <v>44.61</v>
      </c>
      <c r="DQ407">
        <v>43.72</v>
      </c>
      <c r="DR407">
        <v>42.84</v>
      </c>
      <c r="DS407">
        <v>41.96</v>
      </c>
      <c r="DT407">
        <v>41.07</v>
      </c>
      <c r="DU407">
        <v>40.19</v>
      </c>
      <c r="DV407">
        <v>39.31</v>
      </c>
      <c r="DW407">
        <v>38.43</v>
      </c>
      <c r="DX407">
        <v>37.54</v>
      </c>
      <c r="DY407">
        <v>36.659999999999997</v>
      </c>
      <c r="DZ407">
        <v>35.78</v>
      </c>
      <c r="EA407">
        <v>34.9</v>
      </c>
      <c r="EB407">
        <v>34.020000000000003</v>
      </c>
      <c r="EC407">
        <v>33.15</v>
      </c>
      <c r="ED407">
        <v>32.28</v>
      </c>
      <c r="EE407">
        <v>31.42</v>
      </c>
      <c r="EF407">
        <v>30.56</v>
      </c>
      <c r="EG407">
        <v>29.71</v>
      </c>
      <c r="EH407">
        <v>28.87</v>
      </c>
      <c r="EI407">
        <v>28.03</v>
      </c>
      <c r="EJ407">
        <v>27.2</v>
      </c>
      <c r="EK407">
        <v>26.38</v>
      </c>
      <c r="EL407">
        <v>25.57</v>
      </c>
      <c r="EM407">
        <v>24.76</v>
      </c>
      <c r="EN407">
        <v>23.97</v>
      </c>
      <c r="EO407">
        <v>23.18</v>
      </c>
      <c r="EP407">
        <v>22.4</v>
      </c>
      <c r="EQ407">
        <v>21.63</v>
      </c>
      <c r="ER407">
        <v>20.88</v>
      </c>
      <c r="ES407">
        <v>20.13</v>
      </c>
      <c r="ET407">
        <v>19.38</v>
      </c>
      <c r="EU407">
        <v>18.64</v>
      </c>
      <c r="EV407">
        <v>17.899999999999999</v>
      </c>
      <c r="EW407">
        <v>17.16</v>
      </c>
      <c r="EX407">
        <v>16.440000000000001</v>
      </c>
      <c r="EY407">
        <v>15.72</v>
      </c>
      <c r="EZ407">
        <v>15</v>
      </c>
      <c r="FA407">
        <v>14.3</v>
      </c>
      <c r="FB407">
        <v>13.6</v>
      </c>
      <c r="FC407">
        <v>12.92</v>
      </c>
      <c r="FD407">
        <v>12.25</v>
      </c>
      <c r="FE407">
        <v>11.6</v>
      </c>
      <c r="FF407">
        <v>10.96</v>
      </c>
      <c r="FG407">
        <v>10.34</v>
      </c>
      <c r="FH407">
        <v>9.73</v>
      </c>
      <c r="FI407">
        <v>9.14</v>
      </c>
      <c r="FJ407">
        <v>8.57</v>
      </c>
      <c r="FK407">
        <v>8.0299999999999994</v>
      </c>
      <c r="FL407">
        <v>7.52</v>
      </c>
      <c r="FM407">
        <v>7.04</v>
      </c>
      <c r="FN407">
        <v>6.59</v>
      </c>
      <c r="FO407">
        <v>6.17</v>
      </c>
      <c r="FP407">
        <v>5.78</v>
      </c>
      <c r="FQ407">
        <v>5.41</v>
      </c>
      <c r="FR407">
        <v>5.0599999999999996</v>
      </c>
      <c r="FS407">
        <v>4.74</v>
      </c>
      <c r="FT407">
        <v>4.4400000000000004</v>
      </c>
      <c r="FU407">
        <v>4.17</v>
      </c>
      <c r="FV407">
        <v>3.92</v>
      </c>
      <c r="FW407">
        <v>3.69</v>
      </c>
      <c r="FX407">
        <v>3.49</v>
      </c>
      <c r="FY407">
        <v>3.3</v>
      </c>
      <c r="FZ407">
        <v>3.13</v>
      </c>
    </row>
    <row r="408" spans="1:188" x14ac:dyDescent="0.25">
      <c r="A408" t="s">
        <v>195</v>
      </c>
      <c r="B408">
        <v>94</v>
      </c>
      <c r="C408">
        <v>75</v>
      </c>
      <c r="E408">
        <v>97790</v>
      </c>
      <c r="F408">
        <v>97642</v>
      </c>
      <c r="G408">
        <v>97485</v>
      </c>
      <c r="H408">
        <v>97321</v>
      </c>
      <c r="I408">
        <v>97148</v>
      </c>
      <c r="J408">
        <v>96967</v>
      </c>
      <c r="K408">
        <v>96776</v>
      </c>
      <c r="L408">
        <v>96576</v>
      </c>
      <c r="M408">
        <v>96366</v>
      </c>
      <c r="N408">
        <v>96145</v>
      </c>
      <c r="O408">
        <v>95916</v>
      </c>
      <c r="P408">
        <v>95679</v>
      </c>
      <c r="Q408">
        <v>95435</v>
      </c>
      <c r="R408">
        <v>95186</v>
      </c>
      <c r="S408">
        <v>94930</v>
      </c>
      <c r="T408">
        <v>94667</v>
      </c>
      <c r="U408">
        <v>94399</v>
      </c>
      <c r="V408">
        <v>94124</v>
      </c>
      <c r="W408">
        <v>93842</v>
      </c>
      <c r="X408">
        <v>93556</v>
      </c>
      <c r="Y408">
        <v>93264</v>
      </c>
      <c r="Z408">
        <v>92967</v>
      </c>
      <c r="AA408">
        <v>92664</v>
      </c>
      <c r="AB408">
        <v>92350</v>
      </c>
      <c r="AC408">
        <v>92020</v>
      </c>
      <c r="AD408">
        <v>91666</v>
      </c>
      <c r="AE408">
        <v>91289</v>
      </c>
      <c r="AF408">
        <v>90887</v>
      </c>
      <c r="AG408">
        <v>90461</v>
      </c>
      <c r="AH408">
        <v>90011</v>
      </c>
      <c r="AI408">
        <v>89532</v>
      </c>
      <c r="AJ408">
        <v>89019</v>
      </c>
      <c r="AK408">
        <v>88469</v>
      </c>
      <c r="AL408">
        <v>87876</v>
      </c>
      <c r="AM408">
        <v>87240</v>
      </c>
      <c r="AN408">
        <v>86557</v>
      </c>
      <c r="AO408">
        <v>85827</v>
      </c>
      <c r="AP408">
        <v>85048</v>
      </c>
      <c r="AQ408">
        <v>84214</v>
      </c>
      <c r="AR408">
        <v>83323</v>
      </c>
      <c r="AS408">
        <v>82367</v>
      </c>
      <c r="AT408">
        <v>81361</v>
      </c>
      <c r="AU408">
        <v>80313</v>
      </c>
      <c r="AV408">
        <v>79225</v>
      </c>
      <c r="AW408">
        <v>78091</v>
      </c>
      <c r="AX408">
        <v>76903</v>
      </c>
      <c r="AY408">
        <v>75656</v>
      </c>
      <c r="AZ408">
        <v>74342</v>
      </c>
      <c r="BA408">
        <v>72955</v>
      </c>
      <c r="BB408">
        <v>71487</v>
      </c>
      <c r="BC408">
        <v>69928</v>
      </c>
      <c r="BD408">
        <v>68265</v>
      </c>
      <c r="BE408">
        <v>66482</v>
      </c>
      <c r="BF408">
        <v>64563</v>
      </c>
      <c r="BG408">
        <v>62504</v>
      </c>
      <c r="BH408">
        <v>60308</v>
      </c>
      <c r="BI408">
        <v>57979</v>
      </c>
      <c r="BJ408">
        <v>55508</v>
      </c>
      <c r="BK408">
        <v>52873</v>
      </c>
      <c r="BL408">
        <v>50029</v>
      </c>
      <c r="BM408">
        <v>46940</v>
      </c>
      <c r="BN408">
        <v>43662</v>
      </c>
      <c r="BO408">
        <v>40249</v>
      </c>
      <c r="BP408">
        <v>36743</v>
      </c>
      <c r="BQ408">
        <v>33183</v>
      </c>
      <c r="BR408">
        <v>29619</v>
      </c>
      <c r="BS408">
        <v>26110</v>
      </c>
      <c r="BT408">
        <v>22714</v>
      </c>
      <c r="BU408">
        <v>19478</v>
      </c>
      <c r="BV408">
        <v>16440</v>
      </c>
      <c r="BW408">
        <v>13637</v>
      </c>
      <c r="BX408">
        <v>11105</v>
      </c>
      <c r="BY408">
        <v>8875</v>
      </c>
      <c r="BZ408">
        <v>6961</v>
      </c>
      <c r="CA408">
        <v>5360</v>
      </c>
      <c r="CB408">
        <v>4050</v>
      </c>
      <c r="CC408">
        <v>3003</v>
      </c>
      <c r="CD408">
        <v>2185</v>
      </c>
      <c r="CE408">
        <v>1561</v>
      </c>
      <c r="CF408">
        <v>1095</v>
      </c>
      <c r="CG408">
        <v>753</v>
      </c>
      <c r="CH408">
        <v>508</v>
      </c>
      <c r="CI408">
        <v>335</v>
      </c>
      <c r="CJ408">
        <v>216</v>
      </c>
      <c r="CK408">
        <v>135</v>
      </c>
      <c r="CL408">
        <v>83</v>
      </c>
      <c r="CM408">
        <v>49</v>
      </c>
      <c r="CN408">
        <v>28</v>
      </c>
      <c r="CO408">
        <v>16</v>
      </c>
      <c r="CP408">
        <v>8</v>
      </c>
      <c r="CQ408">
        <v>4</v>
      </c>
      <c r="CR408">
        <v>2</v>
      </c>
      <c r="CS408">
        <v>1</v>
      </c>
      <c r="CT408">
        <v>0</v>
      </c>
      <c r="DC408">
        <v>55.32</v>
      </c>
      <c r="DD408">
        <v>54.41</v>
      </c>
      <c r="DE408">
        <v>53.49</v>
      </c>
      <c r="DF408">
        <v>52.58</v>
      </c>
      <c r="DG408">
        <v>51.67</v>
      </c>
      <c r="DH408">
        <v>50.77</v>
      </c>
      <c r="DI408">
        <v>49.87</v>
      </c>
      <c r="DJ408">
        <v>48.97</v>
      </c>
      <c r="DK408">
        <v>48.08</v>
      </c>
      <c r="DL408">
        <v>47.19</v>
      </c>
      <c r="DM408">
        <v>46.3</v>
      </c>
      <c r="DN408">
        <v>45.41</v>
      </c>
      <c r="DO408">
        <v>44.53</v>
      </c>
      <c r="DP408">
        <v>43.64</v>
      </c>
      <c r="DQ408">
        <v>42.76</v>
      </c>
      <c r="DR408">
        <v>41.87</v>
      </c>
      <c r="DS408">
        <v>40.99</v>
      </c>
      <c r="DT408">
        <v>40.11</v>
      </c>
      <c r="DU408">
        <v>39.229999999999997</v>
      </c>
      <c r="DV408">
        <v>38.35</v>
      </c>
      <c r="DW408">
        <v>37.47</v>
      </c>
      <c r="DX408">
        <v>36.58</v>
      </c>
      <c r="DY408">
        <v>35.700000000000003</v>
      </c>
      <c r="DZ408">
        <v>34.82</v>
      </c>
      <c r="EA408">
        <v>33.950000000000003</v>
      </c>
      <c r="EB408">
        <v>33.07</v>
      </c>
      <c r="EC408">
        <v>32.21</v>
      </c>
      <c r="ED408">
        <v>31.35</v>
      </c>
      <c r="EE408">
        <v>30.49</v>
      </c>
      <c r="EF408">
        <v>29.64</v>
      </c>
      <c r="EG408">
        <v>28.8</v>
      </c>
      <c r="EH408">
        <v>27.96</v>
      </c>
      <c r="EI408">
        <v>27.13</v>
      </c>
      <c r="EJ408">
        <v>26.31</v>
      </c>
      <c r="EK408">
        <v>25.5</v>
      </c>
      <c r="EL408">
        <v>24.7</v>
      </c>
      <c r="EM408">
        <v>23.91</v>
      </c>
      <c r="EN408">
        <v>23.12</v>
      </c>
      <c r="EO408">
        <v>22.34</v>
      </c>
      <c r="EP408">
        <v>21.58</v>
      </c>
      <c r="EQ408">
        <v>20.82</v>
      </c>
      <c r="ER408">
        <v>20.07</v>
      </c>
      <c r="ES408">
        <v>19.329999999999998</v>
      </c>
      <c r="ET408">
        <v>18.59</v>
      </c>
      <c r="EU408">
        <v>17.850000000000001</v>
      </c>
      <c r="EV408">
        <v>17.12</v>
      </c>
      <c r="EW408">
        <v>16.39</v>
      </c>
      <c r="EX408">
        <v>15.67</v>
      </c>
      <c r="EY408">
        <v>14.96</v>
      </c>
      <c r="EZ408">
        <v>14.26</v>
      </c>
      <c r="FA408">
        <v>13.57</v>
      </c>
      <c r="FB408">
        <v>12.88</v>
      </c>
      <c r="FC408">
        <v>12.22</v>
      </c>
      <c r="FD408">
        <v>11.56</v>
      </c>
      <c r="FE408">
        <v>10.93</v>
      </c>
      <c r="FF408">
        <v>10.31</v>
      </c>
      <c r="FG408">
        <v>9.6999999999999993</v>
      </c>
      <c r="FH408">
        <v>9.11</v>
      </c>
      <c r="FI408">
        <v>8.5399999999999991</v>
      </c>
      <c r="FJ408">
        <v>8</v>
      </c>
      <c r="FK408">
        <v>7.49</v>
      </c>
      <c r="FL408">
        <v>7.02</v>
      </c>
      <c r="FM408">
        <v>6.57</v>
      </c>
      <c r="FN408">
        <v>6.15</v>
      </c>
      <c r="FO408">
        <v>5.75</v>
      </c>
      <c r="FP408">
        <v>5.39</v>
      </c>
      <c r="FQ408">
        <v>5.04</v>
      </c>
      <c r="FR408">
        <v>4.72</v>
      </c>
      <c r="FS408">
        <v>4.42</v>
      </c>
      <c r="FT408">
        <v>4.1500000000000004</v>
      </c>
      <c r="FU408">
        <v>3.9</v>
      </c>
      <c r="FV408">
        <v>3.67</v>
      </c>
      <c r="FW408">
        <v>3.47</v>
      </c>
      <c r="FX408">
        <v>3.29</v>
      </c>
      <c r="FY408">
        <v>3.12</v>
      </c>
    </row>
    <row r="409" spans="1:188" x14ac:dyDescent="0.25">
      <c r="A409" t="s">
        <v>196</v>
      </c>
      <c r="B409">
        <v>93</v>
      </c>
      <c r="C409">
        <v>74</v>
      </c>
      <c r="E409">
        <v>97604</v>
      </c>
      <c r="F409">
        <v>97448</v>
      </c>
      <c r="G409">
        <v>97283</v>
      </c>
      <c r="H409">
        <v>97110</v>
      </c>
      <c r="I409">
        <v>96928</v>
      </c>
      <c r="J409">
        <v>96737</v>
      </c>
      <c r="K409">
        <v>96536</v>
      </c>
      <c r="L409">
        <v>96325</v>
      </c>
      <c r="M409">
        <v>96104</v>
      </c>
      <c r="N409">
        <v>95873</v>
      </c>
      <c r="O409">
        <v>95635</v>
      </c>
      <c r="P409">
        <v>95390</v>
      </c>
      <c r="Q409">
        <v>95139</v>
      </c>
      <c r="R409">
        <v>94881</v>
      </c>
      <c r="S409">
        <v>94617</v>
      </c>
      <c r="T409">
        <v>94346</v>
      </c>
      <c r="U409">
        <v>94069</v>
      </c>
      <c r="V409">
        <v>93785</v>
      </c>
      <c r="W409">
        <v>93496</v>
      </c>
      <c r="X409">
        <v>93202</v>
      </c>
      <c r="Y409">
        <v>92903</v>
      </c>
      <c r="Z409">
        <v>92597</v>
      </c>
      <c r="AA409">
        <v>92281</v>
      </c>
      <c r="AB409">
        <v>91947</v>
      </c>
      <c r="AC409">
        <v>91591</v>
      </c>
      <c r="AD409">
        <v>91210</v>
      </c>
      <c r="AE409">
        <v>90805</v>
      </c>
      <c r="AF409">
        <v>90376</v>
      </c>
      <c r="AG409">
        <v>89922</v>
      </c>
      <c r="AH409">
        <v>89438</v>
      </c>
      <c r="AI409">
        <v>88921</v>
      </c>
      <c r="AJ409">
        <v>88366</v>
      </c>
      <c r="AK409">
        <v>87769</v>
      </c>
      <c r="AL409">
        <v>87127</v>
      </c>
      <c r="AM409">
        <v>86438</v>
      </c>
      <c r="AN409">
        <v>85702</v>
      </c>
      <c r="AO409">
        <v>84916</v>
      </c>
      <c r="AP409">
        <v>84076</v>
      </c>
      <c r="AQ409">
        <v>83177</v>
      </c>
      <c r="AR409">
        <v>82215</v>
      </c>
      <c r="AS409">
        <v>81203</v>
      </c>
      <c r="AT409">
        <v>80148</v>
      </c>
      <c r="AU409">
        <v>79054</v>
      </c>
      <c r="AV409">
        <v>77913</v>
      </c>
      <c r="AW409">
        <v>76719</v>
      </c>
      <c r="AX409">
        <v>75465</v>
      </c>
      <c r="AY409">
        <v>74144</v>
      </c>
      <c r="AZ409">
        <v>72751</v>
      </c>
      <c r="BA409">
        <v>71276</v>
      </c>
      <c r="BB409">
        <v>69710</v>
      </c>
      <c r="BC409">
        <v>68040</v>
      </c>
      <c r="BD409">
        <v>66250</v>
      </c>
      <c r="BE409">
        <v>64325</v>
      </c>
      <c r="BF409">
        <v>62259</v>
      </c>
      <c r="BG409">
        <v>60057</v>
      </c>
      <c r="BH409">
        <v>57722</v>
      </c>
      <c r="BI409">
        <v>55246</v>
      </c>
      <c r="BJ409">
        <v>52606</v>
      </c>
      <c r="BK409">
        <v>49760</v>
      </c>
      <c r="BL409">
        <v>46671</v>
      </c>
      <c r="BM409">
        <v>43395</v>
      </c>
      <c r="BN409">
        <v>39985</v>
      </c>
      <c r="BO409">
        <v>36484</v>
      </c>
      <c r="BP409">
        <v>32931</v>
      </c>
      <c r="BQ409">
        <v>29376</v>
      </c>
      <c r="BR409">
        <v>25879</v>
      </c>
      <c r="BS409">
        <v>22496</v>
      </c>
      <c r="BT409">
        <v>19275</v>
      </c>
      <c r="BU409">
        <v>16253</v>
      </c>
      <c r="BV409">
        <v>13467</v>
      </c>
      <c r="BW409">
        <v>10955</v>
      </c>
      <c r="BX409">
        <v>8744</v>
      </c>
      <c r="BY409">
        <v>6849</v>
      </c>
      <c r="BZ409">
        <v>5266</v>
      </c>
      <c r="CA409">
        <v>3972</v>
      </c>
      <c r="CB409">
        <v>2940</v>
      </c>
      <c r="CC409">
        <v>2135</v>
      </c>
      <c r="CD409">
        <v>1522</v>
      </c>
      <c r="CE409">
        <v>1065</v>
      </c>
      <c r="CF409">
        <v>731</v>
      </c>
      <c r="CG409">
        <v>492</v>
      </c>
      <c r="CH409">
        <v>323</v>
      </c>
      <c r="CI409">
        <v>208</v>
      </c>
      <c r="CJ409">
        <v>130</v>
      </c>
      <c r="CK409">
        <v>79</v>
      </c>
      <c r="CL409">
        <v>47</v>
      </c>
      <c r="CM409">
        <v>27</v>
      </c>
      <c r="CN409">
        <v>15</v>
      </c>
      <c r="CO409">
        <v>8</v>
      </c>
      <c r="CP409">
        <v>4</v>
      </c>
      <c r="CQ409">
        <v>2</v>
      </c>
      <c r="CR409">
        <v>1</v>
      </c>
      <c r="CS409">
        <v>0</v>
      </c>
      <c r="DC409">
        <v>54.32</v>
      </c>
      <c r="DD409">
        <v>53.41</v>
      </c>
      <c r="DE409">
        <v>52.5</v>
      </c>
      <c r="DF409">
        <v>51.59</v>
      </c>
      <c r="DG409">
        <v>50.68</v>
      </c>
      <c r="DH409">
        <v>49.78</v>
      </c>
      <c r="DI409">
        <v>48.89</v>
      </c>
      <c r="DJ409">
        <v>47.99</v>
      </c>
      <c r="DK409">
        <v>47.1</v>
      </c>
      <c r="DL409">
        <v>46.21</v>
      </c>
      <c r="DM409">
        <v>45.33</v>
      </c>
      <c r="DN409">
        <v>44.44</v>
      </c>
      <c r="DO409">
        <v>43.56</v>
      </c>
      <c r="DP409">
        <v>42.68</v>
      </c>
      <c r="DQ409">
        <v>41.79</v>
      </c>
      <c r="DR409">
        <v>40.909999999999997</v>
      </c>
      <c r="DS409">
        <v>40.03</v>
      </c>
      <c r="DT409">
        <v>39.15</v>
      </c>
      <c r="DU409">
        <v>38.270000000000003</v>
      </c>
      <c r="DV409">
        <v>37.39</v>
      </c>
      <c r="DW409">
        <v>36.51</v>
      </c>
      <c r="DX409">
        <v>35.630000000000003</v>
      </c>
      <c r="DY409">
        <v>34.75</v>
      </c>
      <c r="DZ409">
        <v>33.869999999999997</v>
      </c>
      <c r="EA409">
        <v>33</v>
      </c>
      <c r="EB409">
        <v>32.14</v>
      </c>
      <c r="EC409">
        <v>31.28</v>
      </c>
      <c r="ED409">
        <v>30.42</v>
      </c>
      <c r="EE409">
        <v>29.58</v>
      </c>
      <c r="EF409">
        <v>28.73</v>
      </c>
      <c r="EG409">
        <v>27.9</v>
      </c>
      <c r="EH409">
        <v>27.07</v>
      </c>
      <c r="EI409">
        <v>26.25</v>
      </c>
      <c r="EJ409">
        <v>25.44</v>
      </c>
      <c r="EK409">
        <v>24.64</v>
      </c>
      <c r="EL409">
        <v>23.85</v>
      </c>
      <c r="EM409">
        <v>23.06</v>
      </c>
      <c r="EN409">
        <v>22.29</v>
      </c>
      <c r="EO409">
        <v>21.52</v>
      </c>
      <c r="EP409">
        <v>20.77</v>
      </c>
      <c r="EQ409">
        <v>20.02</v>
      </c>
      <c r="ER409">
        <v>19.28</v>
      </c>
      <c r="ES409">
        <v>18.54</v>
      </c>
      <c r="ET409">
        <v>17.8</v>
      </c>
      <c r="EU409">
        <v>17.07</v>
      </c>
      <c r="EV409">
        <v>16.350000000000001</v>
      </c>
      <c r="EW409">
        <v>15.63</v>
      </c>
      <c r="EX409">
        <v>14.92</v>
      </c>
      <c r="EY409">
        <v>14.22</v>
      </c>
      <c r="EZ409">
        <v>13.53</v>
      </c>
      <c r="FA409">
        <v>12.84</v>
      </c>
      <c r="FB409">
        <v>12.18</v>
      </c>
      <c r="FC409">
        <v>11.53</v>
      </c>
      <c r="FD409">
        <v>10.89</v>
      </c>
      <c r="FE409">
        <v>10.28</v>
      </c>
      <c r="FF409">
        <v>9.67</v>
      </c>
      <c r="FG409">
        <v>9.08</v>
      </c>
      <c r="FH409">
        <v>8.51</v>
      </c>
      <c r="FI409">
        <v>7.97</v>
      </c>
      <c r="FJ409">
        <v>7.46</v>
      </c>
      <c r="FK409">
        <v>6.99</v>
      </c>
      <c r="FL409">
        <v>6.54</v>
      </c>
      <c r="FM409">
        <v>6.12</v>
      </c>
      <c r="FN409">
        <v>5.73</v>
      </c>
      <c r="FO409">
        <v>5.36</v>
      </c>
      <c r="FP409">
        <v>5.0199999999999996</v>
      </c>
      <c r="FQ409">
        <v>4.7</v>
      </c>
      <c r="FR409">
        <v>4.4000000000000004</v>
      </c>
      <c r="FS409">
        <v>4.13</v>
      </c>
      <c r="FT409">
        <v>3.88</v>
      </c>
      <c r="FU409">
        <v>3.66</v>
      </c>
      <c r="FV409">
        <v>3.45</v>
      </c>
      <c r="FW409">
        <v>3.27</v>
      </c>
      <c r="FX409">
        <v>3.1</v>
      </c>
    </row>
    <row r="410" spans="1:188" x14ac:dyDescent="0.25">
      <c r="A410" t="s">
        <v>197</v>
      </c>
      <c r="B410">
        <v>92</v>
      </c>
      <c r="C410">
        <v>73</v>
      </c>
      <c r="E410">
        <v>97410</v>
      </c>
      <c r="F410">
        <v>97246</v>
      </c>
      <c r="G410">
        <v>97073</v>
      </c>
      <c r="H410">
        <v>96891</v>
      </c>
      <c r="I410">
        <v>96700</v>
      </c>
      <c r="J410">
        <v>96498</v>
      </c>
      <c r="K410">
        <v>96287</v>
      </c>
      <c r="L410">
        <v>96064</v>
      </c>
      <c r="M410">
        <v>95833</v>
      </c>
      <c r="N410">
        <v>95593</v>
      </c>
      <c r="O410">
        <v>95347</v>
      </c>
      <c r="P410">
        <v>95094</v>
      </c>
      <c r="Q410">
        <v>94835</v>
      </c>
      <c r="R410">
        <v>94568</v>
      </c>
      <c r="S410">
        <v>94296</v>
      </c>
      <c r="T410">
        <v>94016</v>
      </c>
      <c r="U410">
        <v>93731</v>
      </c>
      <c r="V410">
        <v>93439</v>
      </c>
      <c r="W410">
        <v>93143</v>
      </c>
      <c r="X410">
        <v>92841</v>
      </c>
      <c r="Y410">
        <v>92533</v>
      </c>
      <c r="Z410">
        <v>92213</v>
      </c>
      <c r="AA410">
        <v>91877</v>
      </c>
      <c r="AB410">
        <v>91517</v>
      </c>
      <c r="AC410">
        <v>91133</v>
      </c>
      <c r="AD410">
        <v>90725</v>
      </c>
      <c r="AE410">
        <v>90292</v>
      </c>
      <c r="AF410">
        <v>89834</v>
      </c>
      <c r="AG410">
        <v>89347</v>
      </c>
      <c r="AH410">
        <v>88825</v>
      </c>
      <c r="AI410">
        <v>88265</v>
      </c>
      <c r="AJ410">
        <v>87663</v>
      </c>
      <c r="AK410">
        <v>87015</v>
      </c>
      <c r="AL410">
        <v>86321</v>
      </c>
      <c r="AM410">
        <v>85578</v>
      </c>
      <c r="AN410">
        <v>84785</v>
      </c>
      <c r="AO410">
        <v>83938</v>
      </c>
      <c r="AP410">
        <v>83032</v>
      </c>
      <c r="AQ410">
        <v>82064</v>
      </c>
      <c r="AR410">
        <v>81045</v>
      </c>
      <c r="AS410">
        <v>79984</v>
      </c>
      <c r="AT410">
        <v>78883</v>
      </c>
      <c r="AU410">
        <v>77736</v>
      </c>
      <c r="AV410">
        <v>76535</v>
      </c>
      <c r="AW410">
        <v>75274</v>
      </c>
      <c r="AX410">
        <v>73947</v>
      </c>
      <c r="AY410">
        <v>72546</v>
      </c>
      <c r="AZ410">
        <v>71065</v>
      </c>
      <c r="BA410">
        <v>69492</v>
      </c>
      <c r="BB410">
        <v>67815</v>
      </c>
      <c r="BC410">
        <v>66019</v>
      </c>
      <c r="BD410">
        <v>64087</v>
      </c>
      <c r="BE410">
        <v>62014</v>
      </c>
      <c r="BF410">
        <v>59805</v>
      </c>
      <c r="BG410">
        <v>57464</v>
      </c>
      <c r="BH410">
        <v>54983</v>
      </c>
      <c r="BI410">
        <v>52339</v>
      </c>
      <c r="BJ410">
        <v>49490</v>
      </c>
      <c r="BK410">
        <v>46401</v>
      </c>
      <c r="BL410">
        <v>43127</v>
      </c>
      <c r="BM410">
        <v>39721</v>
      </c>
      <c r="BN410">
        <v>36225</v>
      </c>
      <c r="BO410">
        <v>32680</v>
      </c>
      <c r="BP410">
        <v>29134</v>
      </c>
      <c r="BQ410">
        <v>25648</v>
      </c>
      <c r="BR410">
        <v>22278</v>
      </c>
      <c r="BS410">
        <v>19072</v>
      </c>
      <c r="BT410">
        <v>16067</v>
      </c>
      <c r="BU410">
        <v>13299</v>
      </c>
      <c r="BV410">
        <v>10805</v>
      </c>
      <c r="BW410">
        <v>8614</v>
      </c>
      <c r="BX410">
        <v>6737</v>
      </c>
      <c r="BY410">
        <v>5172</v>
      </c>
      <c r="BZ410">
        <v>3895</v>
      </c>
      <c r="CA410">
        <v>2878</v>
      </c>
      <c r="CB410">
        <v>2086</v>
      </c>
      <c r="CC410">
        <v>1484</v>
      </c>
      <c r="CD410">
        <v>1037</v>
      </c>
      <c r="CE410">
        <v>710</v>
      </c>
      <c r="CF410">
        <v>476</v>
      </c>
      <c r="CG410">
        <v>312</v>
      </c>
      <c r="CH410">
        <v>200</v>
      </c>
      <c r="CI410">
        <v>125</v>
      </c>
      <c r="CJ410">
        <v>76</v>
      </c>
      <c r="CK410">
        <v>45</v>
      </c>
      <c r="CL410">
        <v>26</v>
      </c>
      <c r="CM410">
        <v>14</v>
      </c>
      <c r="CN410">
        <v>8</v>
      </c>
      <c r="CO410">
        <v>4</v>
      </c>
      <c r="CP410">
        <v>2</v>
      </c>
      <c r="CQ410">
        <v>1</v>
      </c>
      <c r="CR410">
        <v>0</v>
      </c>
      <c r="DC410">
        <v>53.32</v>
      </c>
      <c r="DD410">
        <v>52.41</v>
      </c>
      <c r="DE410">
        <v>51.5</v>
      </c>
      <c r="DF410">
        <v>50.6</v>
      </c>
      <c r="DG410">
        <v>49.7</v>
      </c>
      <c r="DH410">
        <v>48.8</v>
      </c>
      <c r="DI410">
        <v>47.91</v>
      </c>
      <c r="DJ410">
        <v>47.02</v>
      </c>
      <c r="DK410">
        <v>46.13</v>
      </c>
      <c r="DL410">
        <v>45.24</v>
      </c>
      <c r="DM410">
        <v>44.36</v>
      </c>
      <c r="DN410">
        <v>43.48</v>
      </c>
      <c r="DO410">
        <v>42.59</v>
      </c>
      <c r="DP410">
        <v>41.71</v>
      </c>
      <c r="DQ410">
        <v>40.83</v>
      </c>
      <c r="DR410">
        <v>39.950000000000003</v>
      </c>
      <c r="DS410">
        <v>39.07</v>
      </c>
      <c r="DT410">
        <v>38.19</v>
      </c>
      <c r="DU410">
        <v>37.31</v>
      </c>
      <c r="DV410">
        <v>36.43</v>
      </c>
      <c r="DW410">
        <v>35.549999999999997</v>
      </c>
      <c r="DX410">
        <v>34.67</v>
      </c>
      <c r="DY410">
        <v>33.799999999999997</v>
      </c>
      <c r="DZ410">
        <v>32.93</v>
      </c>
      <c r="EA410">
        <v>32.06</v>
      </c>
      <c r="EB410">
        <v>31.21</v>
      </c>
      <c r="EC410">
        <v>30.35</v>
      </c>
      <c r="ED410">
        <v>29.51</v>
      </c>
      <c r="EE410">
        <v>28.66</v>
      </c>
      <c r="EF410">
        <v>27.83</v>
      </c>
      <c r="EG410">
        <v>27</v>
      </c>
      <c r="EH410">
        <v>26.18</v>
      </c>
      <c r="EI410">
        <v>25.38</v>
      </c>
      <c r="EJ410">
        <v>24.58</v>
      </c>
      <c r="EK410">
        <v>23.79</v>
      </c>
      <c r="EL410">
        <v>23</v>
      </c>
      <c r="EM410">
        <v>22.23</v>
      </c>
      <c r="EN410">
        <v>21.47</v>
      </c>
      <c r="EO410">
        <v>20.71</v>
      </c>
      <c r="EP410">
        <v>19.97</v>
      </c>
      <c r="EQ410">
        <v>19.23</v>
      </c>
      <c r="ER410">
        <v>18.489999999999998</v>
      </c>
      <c r="ES410">
        <v>17.75</v>
      </c>
      <c r="ET410">
        <v>17.02</v>
      </c>
      <c r="EU410">
        <v>16.3</v>
      </c>
      <c r="EV410">
        <v>15.58</v>
      </c>
      <c r="EW410">
        <v>14.88</v>
      </c>
      <c r="EX410">
        <v>14.18</v>
      </c>
      <c r="EY410">
        <v>13.49</v>
      </c>
      <c r="EZ410">
        <v>12.81</v>
      </c>
      <c r="FA410">
        <v>12.14</v>
      </c>
      <c r="FB410">
        <v>11.49</v>
      </c>
      <c r="FC410">
        <v>10.86</v>
      </c>
      <c r="FD410">
        <v>10.24</v>
      </c>
      <c r="FE410">
        <v>9.64</v>
      </c>
      <c r="FF410">
        <v>9.0500000000000007</v>
      </c>
      <c r="FG410">
        <v>8.48</v>
      </c>
      <c r="FH410">
        <v>7.94</v>
      </c>
      <c r="FI410">
        <v>7.44</v>
      </c>
      <c r="FJ410">
        <v>6.97</v>
      </c>
      <c r="FK410">
        <v>6.52</v>
      </c>
      <c r="FL410">
        <v>6.1</v>
      </c>
      <c r="FM410">
        <v>5.71</v>
      </c>
      <c r="FN410">
        <v>5.34</v>
      </c>
      <c r="FO410">
        <v>5</v>
      </c>
      <c r="FP410">
        <v>4.68</v>
      </c>
      <c r="FQ410">
        <v>4.38</v>
      </c>
      <c r="FR410">
        <v>4.1100000000000003</v>
      </c>
      <c r="FS410">
        <v>3.86</v>
      </c>
      <c r="FT410">
        <v>3.64</v>
      </c>
      <c r="FU410">
        <v>3.44</v>
      </c>
      <c r="FV410">
        <v>3.25</v>
      </c>
      <c r="FW410">
        <v>3.09</v>
      </c>
    </row>
    <row r="411" spans="1:188" x14ac:dyDescent="0.25">
      <c r="A411" t="s">
        <v>198</v>
      </c>
      <c r="B411">
        <v>91</v>
      </c>
      <c r="C411">
        <v>72</v>
      </c>
      <c r="E411">
        <v>97218</v>
      </c>
      <c r="F411">
        <v>97046</v>
      </c>
      <c r="G411">
        <v>96864</v>
      </c>
      <c r="H411">
        <v>96673</v>
      </c>
      <c r="I411">
        <v>96471</v>
      </c>
      <c r="J411">
        <v>96259</v>
      </c>
      <c r="K411">
        <v>96036</v>
      </c>
      <c r="L411">
        <v>95803</v>
      </c>
      <c r="M411">
        <v>95563</v>
      </c>
      <c r="N411">
        <v>95315</v>
      </c>
      <c r="O411">
        <v>95061</v>
      </c>
      <c r="P411">
        <v>94800</v>
      </c>
      <c r="Q411">
        <v>94532</v>
      </c>
      <c r="R411">
        <v>94257</v>
      </c>
      <c r="S411">
        <v>93975</v>
      </c>
      <c r="T411">
        <v>93687</v>
      </c>
      <c r="U411">
        <v>93394</v>
      </c>
      <c r="V411">
        <v>93094</v>
      </c>
      <c r="W411">
        <v>92790</v>
      </c>
      <c r="X411">
        <v>92479</v>
      </c>
      <c r="Y411">
        <v>92157</v>
      </c>
      <c r="Z411">
        <v>91817</v>
      </c>
      <c r="AA411">
        <v>91455</v>
      </c>
      <c r="AB411">
        <v>91068</v>
      </c>
      <c r="AC411">
        <v>90656</v>
      </c>
      <c r="AD411">
        <v>90220</v>
      </c>
      <c r="AE411">
        <v>89757</v>
      </c>
      <c r="AF411">
        <v>89266</v>
      </c>
      <c r="AG411">
        <v>88740</v>
      </c>
      <c r="AH411">
        <v>88175</v>
      </c>
      <c r="AI411">
        <v>87567</v>
      </c>
      <c r="AJ411">
        <v>86914</v>
      </c>
      <c r="AK411">
        <v>86214</v>
      </c>
      <c r="AL411">
        <v>85464</v>
      </c>
      <c r="AM411">
        <v>84664</v>
      </c>
      <c r="AN411">
        <v>83810</v>
      </c>
      <c r="AO411">
        <v>82897</v>
      </c>
      <c r="AP411">
        <v>81921</v>
      </c>
      <c r="AQ411">
        <v>80896</v>
      </c>
      <c r="AR411">
        <v>79829</v>
      </c>
      <c r="AS411">
        <v>78721</v>
      </c>
      <c r="AT411">
        <v>77567</v>
      </c>
      <c r="AU411">
        <v>76359</v>
      </c>
      <c r="AV411">
        <v>75091</v>
      </c>
      <c r="AW411">
        <v>73757</v>
      </c>
      <c r="AX411">
        <v>72350</v>
      </c>
      <c r="AY411">
        <v>70861</v>
      </c>
      <c r="AZ411">
        <v>69281</v>
      </c>
      <c r="BA411">
        <v>67598</v>
      </c>
      <c r="BB411">
        <v>65794</v>
      </c>
      <c r="BC411">
        <v>63855</v>
      </c>
      <c r="BD411">
        <v>61775</v>
      </c>
      <c r="BE411">
        <v>59560</v>
      </c>
      <c r="BF411">
        <v>57212</v>
      </c>
      <c r="BG411">
        <v>54726</v>
      </c>
      <c r="BH411">
        <v>52077</v>
      </c>
      <c r="BI411">
        <v>49225</v>
      </c>
      <c r="BJ411">
        <v>46135</v>
      </c>
      <c r="BK411">
        <v>42863</v>
      </c>
      <c r="BL411">
        <v>39460</v>
      </c>
      <c r="BM411">
        <v>35970</v>
      </c>
      <c r="BN411">
        <v>32431</v>
      </c>
      <c r="BO411">
        <v>28894</v>
      </c>
      <c r="BP411">
        <v>25419</v>
      </c>
      <c r="BQ411">
        <v>22062</v>
      </c>
      <c r="BR411">
        <v>18871</v>
      </c>
      <c r="BS411">
        <v>15883</v>
      </c>
      <c r="BT411">
        <v>13133</v>
      </c>
      <c r="BU411">
        <v>10657</v>
      </c>
      <c r="BV411">
        <v>8485</v>
      </c>
      <c r="BW411">
        <v>6627</v>
      </c>
      <c r="BX411">
        <v>5079</v>
      </c>
      <c r="BY411">
        <v>3819</v>
      </c>
      <c r="BZ411">
        <v>2817</v>
      </c>
      <c r="CA411">
        <v>2038</v>
      </c>
      <c r="CB411">
        <v>1447</v>
      </c>
      <c r="CC411">
        <v>1008</v>
      </c>
      <c r="CD411">
        <v>689</v>
      </c>
      <c r="CE411">
        <v>461</v>
      </c>
      <c r="CF411">
        <v>302</v>
      </c>
      <c r="CG411">
        <v>193</v>
      </c>
      <c r="CH411">
        <v>120</v>
      </c>
      <c r="CI411">
        <v>73</v>
      </c>
      <c r="CJ411">
        <v>43</v>
      </c>
      <c r="CK411">
        <v>24</v>
      </c>
      <c r="CL411">
        <v>13</v>
      </c>
      <c r="CM411">
        <v>7</v>
      </c>
      <c r="CN411">
        <v>4</v>
      </c>
      <c r="CO411">
        <v>2</v>
      </c>
      <c r="CP411">
        <v>1</v>
      </c>
      <c r="CQ411">
        <v>0</v>
      </c>
      <c r="DC411">
        <v>52.33</v>
      </c>
      <c r="DD411">
        <v>51.42</v>
      </c>
      <c r="DE411">
        <v>50.51</v>
      </c>
      <c r="DF411">
        <v>49.61</v>
      </c>
      <c r="DG411">
        <v>48.72</v>
      </c>
      <c r="DH411">
        <v>47.82</v>
      </c>
      <c r="DI411">
        <v>46.93</v>
      </c>
      <c r="DJ411">
        <v>46.04</v>
      </c>
      <c r="DK411">
        <v>45.16</v>
      </c>
      <c r="DL411">
        <v>44.27</v>
      </c>
      <c r="DM411">
        <v>43.39</v>
      </c>
      <c r="DN411">
        <v>42.51</v>
      </c>
      <c r="DO411">
        <v>41.63</v>
      </c>
      <c r="DP411">
        <v>40.75</v>
      </c>
      <c r="DQ411">
        <v>39.869999999999997</v>
      </c>
      <c r="DR411">
        <v>38.99</v>
      </c>
      <c r="DS411">
        <v>38.11</v>
      </c>
      <c r="DT411">
        <v>37.229999999999997</v>
      </c>
      <c r="DU411">
        <v>36.35</v>
      </c>
      <c r="DV411">
        <v>35.47</v>
      </c>
      <c r="DW411">
        <v>34.6</v>
      </c>
      <c r="DX411">
        <v>33.72</v>
      </c>
      <c r="DY411">
        <v>32.85</v>
      </c>
      <c r="DZ411">
        <v>31.99</v>
      </c>
      <c r="EA411">
        <v>31.13</v>
      </c>
      <c r="EB411">
        <v>30.28</v>
      </c>
      <c r="EC411">
        <v>29.44</v>
      </c>
      <c r="ED411">
        <v>28.6</v>
      </c>
      <c r="EE411">
        <v>27.76</v>
      </c>
      <c r="EF411">
        <v>26.94</v>
      </c>
      <c r="EG411">
        <v>26.12</v>
      </c>
      <c r="EH411">
        <v>25.31</v>
      </c>
      <c r="EI411">
        <v>24.51</v>
      </c>
      <c r="EJ411">
        <v>23.72</v>
      </c>
      <c r="EK411">
        <v>22.94</v>
      </c>
      <c r="EL411">
        <v>22.17</v>
      </c>
      <c r="EM411">
        <v>21.41</v>
      </c>
      <c r="EN411">
        <v>20.66</v>
      </c>
      <c r="EO411">
        <v>19.920000000000002</v>
      </c>
      <c r="EP411">
        <v>19.18</v>
      </c>
      <c r="EQ411">
        <v>18.440000000000001</v>
      </c>
      <c r="ER411">
        <v>17.71</v>
      </c>
      <c r="ES411">
        <v>16.98</v>
      </c>
      <c r="ET411">
        <v>16.260000000000002</v>
      </c>
      <c r="EU411">
        <v>15.54</v>
      </c>
      <c r="EV411">
        <v>14.83</v>
      </c>
      <c r="EW411">
        <v>14.13</v>
      </c>
      <c r="EX411">
        <v>13.45</v>
      </c>
      <c r="EY411">
        <v>12.77</v>
      </c>
      <c r="EZ411">
        <v>12.1</v>
      </c>
      <c r="FA411">
        <v>11.46</v>
      </c>
      <c r="FB411">
        <v>10.83</v>
      </c>
      <c r="FC411">
        <v>10.210000000000001</v>
      </c>
      <c r="FD411">
        <v>9.61</v>
      </c>
      <c r="FE411">
        <v>9.02</v>
      </c>
      <c r="FF411">
        <v>8.4499999999999993</v>
      </c>
      <c r="FG411">
        <v>7.92</v>
      </c>
      <c r="FH411">
        <v>7.41</v>
      </c>
      <c r="FI411">
        <v>6.94</v>
      </c>
      <c r="FJ411">
        <v>6.5</v>
      </c>
      <c r="FK411">
        <v>6.08</v>
      </c>
      <c r="FL411">
        <v>5.69</v>
      </c>
      <c r="FM411">
        <v>5.32</v>
      </c>
      <c r="FN411">
        <v>4.9800000000000004</v>
      </c>
      <c r="FO411">
        <v>4.66</v>
      </c>
      <c r="FP411">
        <v>4.3600000000000003</v>
      </c>
      <c r="FQ411">
        <v>4.09</v>
      </c>
      <c r="FR411">
        <v>3.84</v>
      </c>
      <c r="FS411">
        <v>3.62</v>
      </c>
      <c r="FT411">
        <v>3.42</v>
      </c>
      <c r="FU411">
        <v>3.24</v>
      </c>
      <c r="FV411">
        <v>3.07</v>
      </c>
    </row>
    <row r="412" spans="1:188" x14ac:dyDescent="0.25">
      <c r="A412" t="s">
        <v>199</v>
      </c>
      <c r="B412">
        <v>90</v>
      </c>
      <c r="C412">
        <v>71</v>
      </c>
      <c r="E412">
        <v>97024</v>
      </c>
      <c r="F412">
        <v>96843</v>
      </c>
      <c r="G412">
        <v>96652</v>
      </c>
      <c r="H412">
        <v>96450</v>
      </c>
      <c r="I412">
        <v>96238</v>
      </c>
      <c r="J412">
        <v>96015</v>
      </c>
      <c r="K412">
        <v>95781</v>
      </c>
      <c r="L412">
        <v>95540</v>
      </c>
      <c r="M412">
        <v>95291</v>
      </c>
      <c r="N412">
        <v>95035</v>
      </c>
      <c r="O412">
        <v>94773</v>
      </c>
      <c r="P412">
        <v>94503</v>
      </c>
      <c r="Q412">
        <v>94226</v>
      </c>
      <c r="R412">
        <v>93942</v>
      </c>
      <c r="S412">
        <v>93652</v>
      </c>
      <c r="T412">
        <v>93356</v>
      </c>
      <c r="U412">
        <v>93054</v>
      </c>
      <c r="V412">
        <v>92747</v>
      </c>
      <c r="W412">
        <v>92434</v>
      </c>
      <c r="X412">
        <v>92108</v>
      </c>
      <c r="Y412">
        <v>91766</v>
      </c>
      <c r="Z412">
        <v>91400</v>
      </c>
      <c r="AA412">
        <v>91010</v>
      </c>
      <c r="AB412">
        <v>90594</v>
      </c>
      <c r="AC412">
        <v>90154</v>
      </c>
      <c r="AD412">
        <v>89688</v>
      </c>
      <c r="AE412">
        <v>89192</v>
      </c>
      <c r="AF412">
        <v>88662</v>
      </c>
      <c r="AG412">
        <v>88092</v>
      </c>
      <c r="AH412">
        <v>87479</v>
      </c>
      <c r="AI412">
        <v>86820</v>
      </c>
      <c r="AJ412">
        <v>86113</v>
      </c>
      <c r="AK412">
        <v>85357</v>
      </c>
      <c r="AL412">
        <v>84550</v>
      </c>
      <c r="AM412">
        <v>83688</v>
      </c>
      <c r="AN412">
        <v>82768</v>
      </c>
      <c r="AO412">
        <v>81785</v>
      </c>
      <c r="AP412">
        <v>80753</v>
      </c>
      <c r="AQ412">
        <v>79679</v>
      </c>
      <c r="AR412">
        <v>78564</v>
      </c>
      <c r="AS412">
        <v>77404</v>
      </c>
      <c r="AT412">
        <v>76189</v>
      </c>
      <c r="AU412">
        <v>74914</v>
      </c>
      <c r="AV412">
        <v>73573</v>
      </c>
      <c r="AW412">
        <v>72158</v>
      </c>
      <c r="AX412">
        <v>70662</v>
      </c>
      <c r="AY412">
        <v>69074</v>
      </c>
      <c r="AZ412">
        <v>67384</v>
      </c>
      <c r="BA412">
        <v>65573</v>
      </c>
      <c r="BB412">
        <v>63626</v>
      </c>
      <c r="BC412">
        <v>61540</v>
      </c>
      <c r="BD412">
        <v>59318</v>
      </c>
      <c r="BE412">
        <v>56964</v>
      </c>
      <c r="BF412">
        <v>54471</v>
      </c>
      <c r="BG412">
        <v>51817</v>
      </c>
      <c r="BH412">
        <v>48962</v>
      </c>
      <c r="BI412">
        <v>45872</v>
      </c>
      <c r="BJ412">
        <v>42601</v>
      </c>
      <c r="BK412">
        <v>39202</v>
      </c>
      <c r="BL412">
        <v>35716</v>
      </c>
      <c r="BM412">
        <v>32185</v>
      </c>
      <c r="BN412">
        <v>28657</v>
      </c>
      <c r="BO412">
        <v>25192</v>
      </c>
      <c r="BP412">
        <v>21848</v>
      </c>
      <c r="BQ412">
        <v>18672</v>
      </c>
      <c r="BR412">
        <v>15700</v>
      </c>
      <c r="BS412">
        <v>12967</v>
      </c>
      <c r="BT412">
        <v>10511</v>
      </c>
      <c r="BU412">
        <v>8357</v>
      </c>
      <c r="BV412">
        <v>6518</v>
      </c>
      <c r="BW412">
        <v>4988</v>
      </c>
      <c r="BX412">
        <v>3744</v>
      </c>
      <c r="BY412">
        <v>2757</v>
      </c>
      <c r="BZ412">
        <v>1991</v>
      </c>
      <c r="CA412">
        <v>1410</v>
      </c>
      <c r="CB412">
        <v>981</v>
      </c>
      <c r="CC412">
        <v>669</v>
      </c>
      <c r="CD412">
        <v>446</v>
      </c>
      <c r="CE412">
        <v>291</v>
      </c>
      <c r="CF412">
        <v>186</v>
      </c>
      <c r="CG412">
        <v>115</v>
      </c>
      <c r="CH412">
        <v>70</v>
      </c>
      <c r="CI412">
        <v>41</v>
      </c>
      <c r="CJ412">
        <v>23</v>
      </c>
      <c r="CK412">
        <v>13</v>
      </c>
      <c r="CL412">
        <v>7</v>
      </c>
      <c r="CM412">
        <v>3</v>
      </c>
      <c r="CN412">
        <v>2</v>
      </c>
      <c r="CO412">
        <v>1</v>
      </c>
      <c r="CP412">
        <v>0</v>
      </c>
      <c r="DC412">
        <v>51.33</v>
      </c>
      <c r="DD412">
        <v>50.43</v>
      </c>
      <c r="DE412">
        <v>49.53</v>
      </c>
      <c r="DF412">
        <v>48.63</v>
      </c>
      <c r="DG412">
        <v>47.74</v>
      </c>
      <c r="DH412">
        <v>46.85</v>
      </c>
      <c r="DI412">
        <v>45.96</v>
      </c>
      <c r="DJ412">
        <v>45.07</v>
      </c>
      <c r="DK412">
        <v>44.19</v>
      </c>
      <c r="DL412">
        <v>43.31</v>
      </c>
      <c r="DM412">
        <v>42.43</v>
      </c>
      <c r="DN412">
        <v>41.55</v>
      </c>
      <c r="DO412">
        <v>40.67</v>
      </c>
      <c r="DP412">
        <v>39.79</v>
      </c>
      <c r="DQ412">
        <v>38.909999999999997</v>
      </c>
      <c r="DR412">
        <v>38.03</v>
      </c>
      <c r="DS412">
        <v>37.15</v>
      </c>
      <c r="DT412">
        <v>36.270000000000003</v>
      </c>
      <c r="DU412">
        <v>35.4</v>
      </c>
      <c r="DV412">
        <v>34.520000000000003</v>
      </c>
      <c r="DW412">
        <v>33.65</v>
      </c>
      <c r="DX412">
        <v>32.78</v>
      </c>
      <c r="DY412">
        <v>31.92</v>
      </c>
      <c r="DZ412">
        <v>31.06</v>
      </c>
      <c r="EA412">
        <v>30.21</v>
      </c>
      <c r="EB412">
        <v>29.37</v>
      </c>
      <c r="EC412">
        <v>28.53</v>
      </c>
      <c r="ED412">
        <v>27.69</v>
      </c>
      <c r="EE412">
        <v>26.87</v>
      </c>
      <c r="EF412">
        <v>26.05</v>
      </c>
      <c r="EG412">
        <v>25.25</v>
      </c>
      <c r="EH412">
        <v>24.45</v>
      </c>
      <c r="EI412">
        <v>23.66</v>
      </c>
      <c r="EJ412">
        <v>22.88</v>
      </c>
      <c r="EK412">
        <v>22.11</v>
      </c>
      <c r="EL412">
        <v>21.36</v>
      </c>
      <c r="EM412">
        <v>20.61</v>
      </c>
      <c r="EN412">
        <v>19.86</v>
      </c>
      <c r="EO412">
        <v>19.12</v>
      </c>
      <c r="EP412">
        <v>18.39</v>
      </c>
      <c r="EQ412">
        <v>17.66</v>
      </c>
      <c r="ER412">
        <v>16.93</v>
      </c>
      <c r="ES412">
        <v>16.21</v>
      </c>
      <c r="ET412">
        <v>15.5</v>
      </c>
      <c r="EU412">
        <v>14.79</v>
      </c>
      <c r="EV412">
        <v>14.09</v>
      </c>
      <c r="EW412">
        <v>13.4</v>
      </c>
      <c r="EX412">
        <v>12.73</v>
      </c>
      <c r="EY412">
        <v>12.07</v>
      </c>
      <c r="EZ412">
        <v>11.42</v>
      </c>
      <c r="FA412">
        <v>10.79</v>
      </c>
      <c r="FB412">
        <v>10.18</v>
      </c>
      <c r="FC412">
        <v>9.58</v>
      </c>
      <c r="FD412">
        <v>8.99</v>
      </c>
      <c r="FE412">
        <v>8.43</v>
      </c>
      <c r="FF412">
        <v>7.89</v>
      </c>
      <c r="FG412">
        <v>7.39</v>
      </c>
      <c r="FH412">
        <v>6.91</v>
      </c>
      <c r="FI412">
        <v>6.47</v>
      </c>
      <c r="FJ412">
        <v>6.05</v>
      </c>
      <c r="FK412">
        <v>5.66</v>
      </c>
      <c r="FL412">
        <v>5.3</v>
      </c>
      <c r="FM412">
        <v>4.96</v>
      </c>
      <c r="FN412">
        <v>4.6399999999999997</v>
      </c>
      <c r="FO412">
        <v>4.34</v>
      </c>
      <c r="FP412">
        <v>4.07</v>
      </c>
      <c r="FQ412">
        <v>3.83</v>
      </c>
      <c r="FR412">
        <v>3.6</v>
      </c>
      <c r="FS412">
        <v>3.4</v>
      </c>
      <c r="FT412">
        <v>3.22</v>
      </c>
      <c r="FU412">
        <v>3.06</v>
      </c>
    </row>
    <row r="413" spans="1:188" x14ac:dyDescent="0.25">
      <c r="A413" t="s">
        <v>200</v>
      </c>
      <c r="B413">
        <v>89</v>
      </c>
      <c r="C413">
        <v>70</v>
      </c>
      <c r="E413">
        <v>96796</v>
      </c>
      <c r="F413">
        <v>96606</v>
      </c>
      <c r="G413">
        <v>96405</v>
      </c>
      <c r="H413">
        <v>96192</v>
      </c>
      <c r="I413">
        <v>95969</v>
      </c>
      <c r="J413">
        <v>95736</v>
      </c>
      <c r="K413">
        <v>95494</v>
      </c>
      <c r="L413">
        <v>95244</v>
      </c>
      <c r="M413">
        <v>94987</v>
      </c>
      <c r="N413">
        <v>94723</v>
      </c>
      <c r="O413">
        <v>94451</v>
      </c>
      <c r="P413">
        <v>94173</v>
      </c>
      <c r="Q413">
        <v>93887</v>
      </c>
      <c r="R413">
        <v>93595</v>
      </c>
      <c r="S413">
        <v>93296</v>
      </c>
      <c r="T413">
        <v>92992</v>
      </c>
      <c r="U413">
        <v>92682</v>
      </c>
      <c r="V413">
        <v>92366</v>
      </c>
      <c r="W413">
        <v>92038</v>
      </c>
      <c r="X413">
        <v>91692</v>
      </c>
      <c r="Y413">
        <v>91324</v>
      </c>
      <c r="Z413">
        <v>90930</v>
      </c>
      <c r="AA413">
        <v>90511</v>
      </c>
      <c r="AB413">
        <v>90067</v>
      </c>
      <c r="AC413">
        <v>89597</v>
      </c>
      <c r="AD413">
        <v>89097</v>
      </c>
      <c r="AE413">
        <v>88562</v>
      </c>
      <c r="AF413">
        <v>87988</v>
      </c>
      <c r="AG413">
        <v>87369</v>
      </c>
      <c r="AH413">
        <v>86704</v>
      </c>
      <c r="AI413">
        <v>85991</v>
      </c>
      <c r="AJ413">
        <v>85229</v>
      </c>
      <c r="AK413">
        <v>84414</v>
      </c>
      <c r="AL413">
        <v>83545</v>
      </c>
      <c r="AM413">
        <v>82618</v>
      </c>
      <c r="AN413">
        <v>81629</v>
      </c>
      <c r="AO413">
        <v>80590</v>
      </c>
      <c r="AP413">
        <v>79510</v>
      </c>
      <c r="AQ413">
        <v>78388</v>
      </c>
      <c r="AR413">
        <v>77221</v>
      </c>
      <c r="AS413">
        <v>75999</v>
      </c>
      <c r="AT413">
        <v>74717</v>
      </c>
      <c r="AU413">
        <v>73369</v>
      </c>
      <c r="AV413">
        <v>71947</v>
      </c>
      <c r="AW413">
        <v>70444</v>
      </c>
      <c r="AX413">
        <v>68850</v>
      </c>
      <c r="AY413">
        <v>67153</v>
      </c>
      <c r="AZ413">
        <v>65335</v>
      </c>
      <c r="BA413">
        <v>63381</v>
      </c>
      <c r="BB413">
        <v>61288</v>
      </c>
      <c r="BC413">
        <v>59060</v>
      </c>
      <c r="BD413">
        <v>56700</v>
      </c>
      <c r="BE413">
        <v>54202</v>
      </c>
      <c r="BF413">
        <v>51544</v>
      </c>
      <c r="BG413">
        <v>48686</v>
      </c>
      <c r="BH413">
        <v>45597</v>
      </c>
      <c r="BI413">
        <v>42328</v>
      </c>
      <c r="BJ413">
        <v>38933</v>
      </c>
      <c r="BK413">
        <v>35453</v>
      </c>
      <c r="BL413">
        <v>31930</v>
      </c>
      <c r="BM413">
        <v>28412</v>
      </c>
      <c r="BN413">
        <v>24959</v>
      </c>
      <c r="BO413">
        <v>21629</v>
      </c>
      <c r="BP413">
        <v>18468</v>
      </c>
      <c r="BQ413">
        <v>15513</v>
      </c>
      <c r="BR413">
        <v>12800</v>
      </c>
      <c r="BS413">
        <v>10362</v>
      </c>
      <c r="BT413">
        <v>8228</v>
      </c>
      <c r="BU413">
        <v>6408</v>
      </c>
      <c r="BV413">
        <v>4896</v>
      </c>
      <c r="BW413">
        <v>3669</v>
      </c>
      <c r="BX413">
        <v>2696</v>
      </c>
      <c r="BY413">
        <v>1943</v>
      </c>
      <c r="BZ413">
        <v>1374</v>
      </c>
      <c r="CA413">
        <v>953</v>
      </c>
      <c r="CB413">
        <v>648</v>
      </c>
      <c r="CC413">
        <v>432</v>
      </c>
      <c r="CD413">
        <v>281</v>
      </c>
      <c r="CE413">
        <v>179</v>
      </c>
      <c r="CF413">
        <v>110</v>
      </c>
      <c r="CG413">
        <v>66</v>
      </c>
      <c r="CH413">
        <v>39</v>
      </c>
      <c r="CI413">
        <v>22</v>
      </c>
      <c r="CJ413">
        <v>12</v>
      </c>
      <c r="CK413">
        <v>6</v>
      </c>
      <c r="CL413">
        <v>3</v>
      </c>
      <c r="CM413">
        <v>2</v>
      </c>
      <c r="CN413">
        <v>1</v>
      </c>
      <c r="CO413">
        <v>0</v>
      </c>
      <c r="DC413">
        <v>50.35</v>
      </c>
      <c r="DD413">
        <v>49.44</v>
      </c>
      <c r="DE413">
        <v>48.55</v>
      </c>
      <c r="DF413">
        <v>47.65</v>
      </c>
      <c r="DG413">
        <v>46.76</v>
      </c>
      <c r="DH413">
        <v>45.87</v>
      </c>
      <c r="DI413">
        <v>44.99</v>
      </c>
      <c r="DJ413">
        <v>44.11</v>
      </c>
      <c r="DK413">
        <v>43.22</v>
      </c>
      <c r="DL413">
        <v>42.34</v>
      </c>
      <c r="DM413">
        <v>41.46</v>
      </c>
      <c r="DN413">
        <v>40.58</v>
      </c>
      <c r="DO413">
        <v>39.71</v>
      </c>
      <c r="DP413">
        <v>38.83</v>
      </c>
      <c r="DQ413">
        <v>37.950000000000003</v>
      </c>
      <c r="DR413">
        <v>37.07</v>
      </c>
      <c r="DS413">
        <v>36.200000000000003</v>
      </c>
      <c r="DT413">
        <v>35.32</v>
      </c>
      <c r="DU413">
        <v>34.44</v>
      </c>
      <c r="DV413">
        <v>33.57</v>
      </c>
      <c r="DW413">
        <v>32.700000000000003</v>
      </c>
      <c r="DX413">
        <v>31.84</v>
      </c>
      <c r="DY413">
        <v>30.99</v>
      </c>
      <c r="DZ413">
        <v>30.14</v>
      </c>
      <c r="EA413">
        <v>29.29</v>
      </c>
      <c r="EB413">
        <v>28.46</v>
      </c>
      <c r="EC413">
        <v>27.62</v>
      </c>
      <c r="ED413">
        <v>26.8</v>
      </c>
      <c r="EE413">
        <v>25.99</v>
      </c>
      <c r="EF413">
        <v>25.18</v>
      </c>
      <c r="EG413">
        <v>24.39</v>
      </c>
      <c r="EH413">
        <v>23.6</v>
      </c>
      <c r="EI413">
        <v>22.82</v>
      </c>
      <c r="EJ413">
        <v>22.06</v>
      </c>
      <c r="EK413">
        <v>21.3</v>
      </c>
      <c r="EL413">
        <v>20.55</v>
      </c>
      <c r="EM413">
        <v>19.809999999999999</v>
      </c>
      <c r="EN413">
        <v>19.07</v>
      </c>
      <c r="EO413">
        <v>18.34</v>
      </c>
      <c r="EP413">
        <v>17.61</v>
      </c>
      <c r="EQ413">
        <v>16.88</v>
      </c>
      <c r="ER413">
        <v>16.16</v>
      </c>
      <c r="ES413">
        <v>15.45</v>
      </c>
      <c r="ET413">
        <v>14.75</v>
      </c>
      <c r="EU413">
        <v>14.05</v>
      </c>
      <c r="EV413">
        <v>13.36</v>
      </c>
      <c r="EW413">
        <v>12.69</v>
      </c>
      <c r="EX413">
        <v>12.03</v>
      </c>
      <c r="EY413">
        <v>11.38</v>
      </c>
      <c r="EZ413">
        <v>10.76</v>
      </c>
      <c r="FA413">
        <v>10.14</v>
      </c>
      <c r="FB413">
        <v>9.5399999999999991</v>
      </c>
      <c r="FC413">
        <v>8.9600000000000009</v>
      </c>
      <c r="FD413">
        <v>8.4</v>
      </c>
      <c r="FE413">
        <v>7.86</v>
      </c>
      <c r="FF413">
        <v>7.36</v>
      </c>
      <c r="FG413">
        <v>6.89</v>
      </c>
      <c r="FH413">
        <v>6.45</v>
      </c>
      <c r="FI413">
        <v>6.03</v>
      </c>
      <c r="FJ413">
        <v>5.64</v>
      </c>
      <c r="FK413">
        <v>5.28</v>
      </c>
      <c r="FL413">
        <v>4.9400000000000004</v>
      </c>
      <c r="FM413">
        <v>4.62</v>
      </c>
      <c r="FN413">
        <v>4.33</v>
      </c>
      <c r="FO413">
        <v>4.05</v>
      </c>
      <c r="FP413">
        <v>3.81</v>
      </c>
      <c r="FQ413">
        <v>3.59</v>
      </c>
      <c r="FR413">
        <v>3.39</v>
      </c>
      <c r="FS413">
        <v>3.2</v>
      </c>
      <c r="FT413">
        <v>3.04</v>
      </c>
    </row>
    <row r="414" spans="1:188" x14ac:dyDescent="0.25">
      <c r="A414" t="s">
        <v>201</v>
      </c>
      <c r="B414">
        <v>88</v>
      </c>
      <c r="C414">
        <v>69</v>
      </c>
      <c r="E414">
        <v>96518</v>
      </c>
      <c r="F414">
        <v>96318</v>
      </c>
      <c r="G414">
        <v>96107</v>
      </c>
      <c r="H414">
        <v>95884</v>
      </c>
      <c r="I414">
        <v>95651</v>
      </c>
      <c r="J414">
        <v>95408</v>
      </c>
      <c r="K414">
        <v>95158</v>
      </c>
      <c r="L414">
        <v>94900</v>
      </c>
      <c r="M414">
        <v>94635</v>
      </c>
      <c r="N414">
        <v>94362</v>
      </c>
      <c r="O414">
        <v>94082</v>
      </c>
      <c r="P414">
        <v>93794</v>
      </c>
      <c r="Q414">
        <v>93500</v>
      </c>
      <c r="R414">
        <v>93199</v>
      </c>
      <c r="S414">
        <v>92893</v>
      </c>
      <c r="T414">
        <v>92581</v>
      </c>
      <c r="U414">
        <v>92262</v>
      </c>
      <c r="V414">
        <v>91931</v>
      </c>
      <c r="W414">
        <v>91583</v>
      </c>
      <c r="X414">
        <v>91211</v>
      </c>
      <c r="Y414">
        <v>90814</v>
      </c>
      <c r="Z414">
        <v>90392</v>
      </c>
      <c r="AA414">
        <v>89945</v>
      </c>
      <c r="AB414">
        <v>89471</v>
      </c>
      <c r="AC414">
        <v>88966</v>
      </c>
      <c r="AD414">
        <v>88427</v>
      </c>
      <c r="AE414">
        <v>87848</v>
      </c>
      <c r="AF414">
        <v>87224</v>
      </c>
      <c r="AG414">
        <v>86554</v>
      </c>
      <c r="AH414">
        <v>85835</v>
      </c>
      <c r="AI414">
        <v>85066</v>
      </c>
      <c r="AJ414">
        <v>84245</v>
      </c>
      <c r="AK414">
        <v>83369</v>
      </c>
      <c r="AL414">
        <v>82435</v>
      </c>
      <c r="AM414">
        <v>81439</v>
      </c>
      <c r="AN414">
        <v>80394</v>
      </c>
      <c r="AO414">
        <v>79307</v>
      </c>
      <c r="AP414">
        <v>78180</v>
      </c>
      <c r="AQ414">
        <v>77006</v>
      </c>
      <c r="AR414">
        <v>75778</v>
      </c>
      <c r="AS414">
        <v>74490</v>
      </c>
      <c r="AT414">
        <v>73135</v>
      </c>
      <c r="AU414">
        <v>71707</v>
      </c>
      <c r="AV414">
        <v>70198</v>
      </c>
      <c r="AW414">
        <v>68597</v>
      </c>
      <c r="AX414">
        <v>66893</v>
      </c>
      <c r="AY414">
        <v>65069</v>
      </c>
      <c r="AZ414">
        <v>63110</v>
      </c>
      <c r="BA414">
        <v>61011</v>
      </c>
      <c r="BB414">
        <v>58777</v>
      </c>
      <c r="BC414">
        <v>56412</v>
      </c>
      <c r="BD414">
        <v>53910</v>
      </c>
      <c r="BE414">
        <v>51249</v>
      </c>
      <c r="BF414">
        <v>48390</v>
      </c>
      <c r="BG414">
        <v>45302</v>
      </c>
      <c r="BH414">
        <v>42037</v>
      </c>
      <c r="BI414">
        <v>38648</v>
      </c>
      <c r="BJ414">
        <v>35176</v>
      </c>
      <c r="BK414">
        <v>31661</v>
      </c>
      <c r="BL414">
        <v>28155</v>
      </c>
      <c r="BM414">
        <v>24716</v>
      </c>
      <c r="BN414">
        <v>21401</v>
      </c>
      <c r="BO414">
        <v>18257</v>
      </c>
      <c r="BP414">
        <v>15321</v>
      </c>
      <c r="BQ414">
        <v>12627</v>
      </c>
      <c r="BR414">
        <v>10210</v>
      </c>
      <c r="BS414">
        <v>8097</v>
      </c>
      <c r="BT414">
        <v>6296</v>
      </c>
      <c r="BU414">
        <v>4803</v>
      </c>
      <c r="BV414">
        <v>3593</v>
      </c>
      <c r="BW414">
        <v>2636</v>
      </c>
      <c r="BX414">
        <v>1896</v>
      </c>
      <c r="BY414">
        <v>1337</v>
      </c>
      <c r="BZ414">
        <v>926</v>
      </c>
      <c r="CA414">
        <v>628</v>
      </c>
      <c r="CB414">
        <v>417</v>
      </c>
      <c r="CC414">
        <v>271</v>
      </c>
      <c r="CD414">
        <v>172</v>
      </c>
      <c r="CE414">
        <v>106</v>
      </c>
      <c r="CF414">
        <v>64</v>
      </c>
      <c r="CG414">
        <v>37</v>
      </c>
      <c r="CH414">
        <v>21</v>
      </c>
      <c r="CI414">
        <v>11</v>
      </c>
      <c r="CJ414">
        <v>6</v>
      </c>
      <c r="CK414">
        <v>3</v>
      </c>
      <c r="CL414">
        <v>1</v>
      </c>
      <c r="CM414">
        <v>1</v>
      </c>
      <c r="CN414">
        <v>0</v>
      </c>
      <c r="DC414">
        <v>49.36</v>
      </c>
      <c r="DD414">
        <v>48.46</v>
      </c>
      <c r="DE414">
        <v>47.57</v>
      </c>
      <c r="DF414">
        <v>46.68</v>
      </c>
      <c r="DG414">
        <v>45.79</v>
      </c>
      <c r="DH414">
        <v>44.9</v>
      </c>
      <c r="DI414">
        <v>44.02</v>
      </c>
      <c r="DJ414">
        <v>43.14</v>
      </c>
      <c r="DK414">
        <v>42.26</v>
      </c>
      <c r="DL414">
        <v>41.38</v>
      </c>
      <c r="DM414">
        <v>40.5</v>
      </c>
      <c r="DN414">
        <v>39.619999999999997</v>
      </c>
      <c r="DO414">
        <v>38.75</v>
      </c>
      <c r="DP414">
        <v>37.869999999999997</v>
      </c>
      <c r="DQ414">
        <v>36.99</v>
      </c>
      <c r="DR414">
        <v>36.119999999999997</v>
      </c>
      <c r="DS414">
        <v>35.24</v>
      </c>
      <c r="DT414">
        <v>34.369999999999997</v>
      </c>
      <c r="DU414">
        <v>33.49</v>
      </c>
      <c r="DV414">
        <v>32.630000000000003</v>
      </c>
      <c r="DW414">
        <v>31.77</v>
      </c>
      <c r="DX414">
        <v>30.91</v>
      </c>
      <c r="DY414">
        <v>30.07</v>
      </c>
      <c r="DZ414">
        <v>29.22</v>
      </c>
      <c r="EA414">
        <v>28.39</v>
      </c>
      <c r="EB414">
        <v>27.56</v>
      </c>
      <c r="EC414">
        <v>26.73</v>
      </c>
      <c r="ED414">
        <v>25.92</v>
      </c>
      <c r="EE414">
        <v>25.12</v>
      </c>
      <c r="EF414">
        <v>24.32</v>
      </c>
      <c r="EG414">
        <v>23.54</v>
      </c>
      <c r="EH414">
        <v>22.76</v>
      </c>
      <c r="EI414">
        <v>22</v>
      </c>
      <c r="EJ414">
        <v>21.24</v>
      </c>
      <c r="EK414">
        <v>20.5</v>
      </c>
      <c r="EL414">
        <v>19.760000000000002</v>
      </c>
      <c r="EM414">
        <v>19.02</v>
      </c>
      <c r="EN414">
        <v>18.29</v>
      </c>
      <c r="EO414">
        <v>17.559999999999999</v>
      </c>
      <c r="EP414">
        <v>16.829999999999998</v>
      </c>
      <c r="EQ414">
        <v>16.12</v>
      </c>
      <c r="ER414">
        <v>15.41</v>
      </c>
      <c r="ES414">
        <v>14.7</v>
      </c>
      <c r="ET414">
        <v>14.01</v>
      </c>
      <c r="EU414">
        <v>13.32</v>
      </c>
      <c r="EV414">
        <v>12.65</v>
      </c>
      <c r="EW414">
        <v>11.99</v>
      </c>
      <c r="EX414">
        <v>11.35</v>
      </c>
      <c r="EY414">
        <v>10.72</v>
      </c>
      <c r="EZ414">
        <v>10.11</v>
      </c>
      <c r="FA414">
        <v>9.51</v>
      </c>
      <c r="FB414">
        <v>8.93</v>
      </c>
      <c r="FC414">
        <v>8.3699999999999992</v>
      </c>
      <c r="FD414">
        <v>7.83</v>
      </c>
      <c r="FE414">
        <v>7.33</v>
      </c>
      <c r="FF414">
        <v>6.86</v>
      </c>
      <c r="FG414">
        <v>6.42</v>
      </c>
      <c r="FH414">
        <v>6.01</v>
      </c>
      <c r="FI414">
        <v>5.62</v>
      </c>
      <c r="FJ414">
        <v>5.25</v>
      </c>
      <c r="FK414">
        <v>4.92</v>
      </c>
      <c r="FL414">
        <v>4.5999999999999996</v>
      </c>
      <c r="FM414">
        <v>4.3099999999999996</v>
      </c>
      <c r="FN414">
        <v>4.03</v>
      </c>
      <c r="FO414">
        <v>3.79</v>
      </c>
      <c r="FP414">
        <v>3.57</v>
      </c>
      <c r="FQ414">
        <v>3.37</v>
      </c>
      <c r="FR414">
        <v>3.19</v>
      </c>
      <c r="FS414">
        <v>3.02</v>
      </c>
    </row>
    <row r="415" spans="1:188" x14ac:dyDescent="0.25">
      <c r="A415" t="s">
        <v>202</v>
      </c>
      <c r="B415">
        <v>87</v>
      </c>
      <c r="C415">
        <v>68</v>
      </c>
      <c r="E415">
        <v>96231</v>
      </c>
      <c r="F415">
        <v>96021</v>
      </c>
      <c r="G415">
        <v>95799</v>
      </c>
      <c r="H415">
        <v>95567</v>
      </c>
      <c r="I415">
        <v>95324</v>
      </c>
      <c r="J415">
        <v>95074</v>
      </c>
      <c r="K415">
        <v>94815</v>
      </c>
      <c r="L415">
        <v>94549</v>
      </c>
      <c r="M415">
        <v>94275</v>
      </c>
      <c r="N415">
        <v>93993</v>
      </c>
      <c r="O415">
        <v>93704</v>
      </c>
      <c r="P415">
        <v>93408</v>
      </c>
      <c r="Q415">
        <v>93105</v>
      </c>
      <c r="R415">
        <v>92796</v>
      </c>
      <c r="S415">
        <v>92482</v>
      </c>
      <c r="T415">
        <v>92160</v>
      </c>
      <c r="U415">
        <v>91827</v>
      </c>
      <c r="V415">
        <v>91475</v>
      </c>
      <c r="W415">
        <v>91101</v>
      </c>
      <c r="X415">
        <v>90701</v>
      </c>
      <c r="Y415">
        <v>90275</v>
      </c>
      <c r="Z415">
        <v>89824</v>
      </c>
      <c r="AA415">
        <v>89346</v>
      </c>
      <c r="AB415">
        <v>88838</v>
      </c>
      <c r="AC415">
        <v>88294</v>
      </c>
      <c r="AD415">
        <v>87710</v>
      </c>
      <c r="AE415">
        <v>87081</v>
      </c>
      <c r="AF415">
        <v>86405</v>
      </c>
      <c r="AG415">
        <v>85681</v>
      </c>
      <c r="AH415">
        <v>84905</v>
      </c>
      <c r="AI415">
        <v>84077</v>
      </c>
      <c r="AJ415">
        <v>83194</v>
      </c>
      <c r="AK415">
        <v>82253</v>
      </c>
      <c r="AL415">
        <v>81251</v>
      </c>
      <c r="AM415">
        <v>80199</v>
      </c>
      <c r="AN415">
        <v>79106</v>
      </c>
      <c r="AO415">
        <v>77973</v>
      </c>
      <c r="AP415">
        <v>76792</v>
      </c>
      <c r="AQ415">
        <v>75558</v>
      </c>
      <c r="AR415">
        <v>74263</v>
      </c>
      <c r="AS415">
        <v>72902</v>
      </c>
      <c r="AT415">
        <v>71467</v>
      </c>
      <c r="AU415">
        <v>69952</v>
      </c>
      <c r="AV415">
        <v>68345</v>
      </c>
      <c r="AW415">
        <v>66634</v>
      </c>
      <c r="AX415">
        <v>64804</v>
      </c>
      <c r="AY415">
        <v>62839</v>
      </c>
      <c r="AZ415">
        <v>60734</v>
      </c>
      <c r="BA415">
        <v>58494</v>
      </c>
      <c r="BB415">
        <v>56124</v>
      </c>
      <c r="BC415">
        <v>53618</v>
      </c>
      <c r="BD415">
        <v>50953</v>
      </c>
      <c r="BE415">
        <v>48094</v>
      </c>
      <c r="BF415">
        <v>45007</v>
      </c>
      <c r="BG415">
        <v>41746</v>
      </c>
      <c r="BH415">
        <v>38363</v>
      </c>
      <c r="BI415">
        <v>34898</v>
      </c>
      <c r="BJ415">
        <v>31393</v>
      </c>
      <c r="BK415">
        <v>27898</v>
      </c>
      <c r="BL415">
        <v>24473</v>
      </c>
      <c r="BM415">
        <v>21174</v>
      </c>
      <c r="BN415">
        <v>18047</v>
      </c>
      <c r="BO415">
        <v>15130</v>
      </c>
      <c r="BP415">
        <v>12455</v>
      </c>
      <c r="BQ415">
        <v>10059</v>
      </c>
      <c r="BR415">
        <v>7966</v>
      </c>
      <c r="BS415">
        <v>6185</v>
      </c>
      <c r="BT415">
        <v>4711</v>
      </c>
      <c r="BU415">
        <v>3518</v>
      </c>
      <c r="BV415">
        <v>2576</v>
      </c>
      <c r="BW415">
        <v>1849</v>
      </c>
      <c r="BX415">
        <v>1302</v>
      </c>
      <c r="BY415">
        <v>899</v>
      </c>
      <c r="BZ415">
        <v>609</v>
      </c>
      <c r="CA415">
        <v>403</v>
      </c>
      <c r="CB415">
        <v>261</v>
      </c>
      <c r="CC415">
        <v>165</v>
      </c>
      <c r="CD415">
        <v>101</v>
      </c>
      <c r="CE415">
        <v>61</v>
      </c>
      <c r="CF415">
        <v>35</v>
      </c>
      <c r="CG415">
        <v>20</v>
      </c>
      <c r="CH415">
        <v>11</v>
      </c>
      <c r="CI415">
        <v>6</v>
      </c>
      <c r="CJ415">
        <v>3</v>
      </c>
      <c r="CK415">
        <v>1</v>
      </c>
      <c r="CL415">
        <v>1</v>
      </c>
      <c r="CM415">
        <v>0</v>
      </c>
      <c r="DC415">
        <v>48.38</v>
      </c>
      <c r="DD415">
        <v>47.48</v>
      </c>
      <c r="DE415">
        <v>46.59</v>
      </c>
      <c r="DF415">
        <v>45.71</v>
      </c>
      <c r="DG415">
        <v>44.82</v>
      </c>
      <c r="DH415">
        <v>43.94</v>
      </c>
      <c r="DI415">
        <v>43.06</v>
      </c>
      <c r="DJ415">
        <v>42.17</v>
      </c>
      <c r="DK415">
        <v>41.3</v>
      </c>
      <c r="DL415">
        <v>40.42</v>
      </c>
      <c r="DM415">
        <v>39.54</v>
      </c>
      <c r="DN415">
        <v>38.67</v>
      </c>
      <c r="DO415">
        <v>37.79</v>
      </c>
      <c r="DP415">
        <v>36.909999999999997</v>
      </c>
      <c r="DQ415">
        <v>36.04</v>
      </c>
      <c r="DR415">
        <v>35.159999999999997</v>
      </c>
      <c r="DS415">
        <v>34.29</v>
      </c>
      <c r="DT415">
        <v>33.42</v>
      </c>
      <c r="DU415">
        <v>32.549999999999997</v>
      </c>
      <c r="DV415">
        <v>31.69</v>
      </c>
      <c r="DW415">
        <v>30.84</v>
      </c>
      <c r="DX415">
        <v>29.99</v>
      </c>
      <c r="DY415">
        <v>29.15</v>
      </c>
      <c r="DZ415">
        <v>28.32</v>
      </c>
      <c r="EA415">
        <v>27.49</v>
      </c>
      <c r="EB415">
        <v>26.67</v>
      </c>
      <c r="EC415">
        <v>25.85</v>
      </c>
      <c r="ED415">
        <v>25.05</v>
      </c>
      <c r="EE415">
        <v>24.26</v>
      </c>
      <c r="EF415">
        <v>23.48</v>
      </c>
      <c r="EG415">
        <v>22.7</v>
      </c>
      <c r="EH415">
        <v>21.94</v>
      </c>
      <c r="EI415">
        <v>21.19</v>
      </c>
      <c r="EJ415">
        <v>20.440000000000001</v>
      </c>
      <c r="EK415">
        <v>19.7</v>
      </c>
      <c r="EL415">
        <v>18.97</v>
      </c>
      <c r="EM415">
        <v>18.239999999999998</v>
      </c>
      <c r="EN415">
        <v>17.510000000000002</v>
      </c>
      <c r="EO415">
        <v>16.79</v>
      </c>
      <c r="EP415">
        <v>16.07</v>
      </c>
      <c r="EQ415">
        <v>15.36</v>
      </c>
      <c r="ER415">
        <v>14.66</v>
      </c>
      <c r="ES415">
        <v>13.97</v>
      </c>
      <c r="ET415">
        <v>13.28</v>
      </c>
      <c r="EU415">
        <v>12.61</v>
      </c>
      <c r="EV415">
        <v>11.95</v>
      </c>
      <c r="EW415">
        <v>11.31</v>
      </c>
      <c r="EX415">
        <v>10.69</v>
      </c>
      <c r="EY415">
        <v>10.08</v>
      </c>
      <c r="EZ415">
        <v>9.48</v>
      </c>
      <c r="FA415">
        <v>8.9</v>
      </c>
      <c r="FB415">
        <v>8.34</v>
      </c>
      <c r="FC415">
        <v>7.81</v>
      </c>
      <c r="FD415">
        <v>7.31</v>
      </c>
      <c r="FE415">
        <v>6.84</v>
      </c>
      <c r="FF415">
        <v>6.4</v>
      </c>
      <c r="FG415">
        <v>5.98</v>
      </c>
      <c r="FH415">
        <v>5.59</v>
      </c>
      <c r="FI415">
        <v>5.23</v>
      </c>
      <c r="FJ415">
        <v>4.8899999999999997</v>
      </c>
      <c r="FK415">
        <v>4.58</v>
      </c>
      <c r="FL415">
        <v>4.29</v>
      </c>
      <c r="FM415">
        <v>4.0199999999999996</v>
      </c>
      <c r="FN415">
        <v>3.77</v>
      </c>
      <c r="FO415">
        <v>3.55</v>
      </c>
      <c r="FP415">
        <v>3.35</v>
      </c>
      <c r="FQ415">
        <v>3.17</v>
      </c>
      <c r="FR415">
        <v>3.01</v>
      </c>
    </row>
    <row r="416" spans="1:188" x14ac:dyDescent="0.25">
      <c r="A416" t="s">
        <v>203</v>
      </c>
      <c r="B416">
        <v>86</v>
      </c>
      <c r="C416">
        <v>67</v>
      </c>
      <c r="E416">
        <v>95964</v>
      </c>
      <c r="F416">
        <v>95744</v>
      </c>
      <c r="G416">
        <v>95512</v>
      </c>
      <c r="H416">
        <v>95271</v>
      </c>
      <c r="I416">
        <v>95020</v>
      </c>
      <c r="J416">
        <v>94761</v>
      </c>
      <c r="K416">
        <v>94494</v>
      </c>
      <c r="L416">
        <v>94219</v>
      </c>
      <c r="M416">
        <v>93936</v>
      </c>
      <c r="N416">
        <v>93645</v>
      </c>
      <c r="O416">
        <v>93346</v>
      </c>
      <c r="P416">
        <v>93041</v>
      </c>
      <c r="Q416">
        <v>92730</v>
      </c>
      <c r="R416">
        <v>92413</v>
      </c>
      <c r="S416">
        <v>92089</v>
      </c>
      <c r="T416">
        <v>91753</v>
      </c>
      <c r="U416">
        <v>91398</v>
      </c>
      <c r="V416">
        <v>91021</v>
      </c>
      <c r="W416">
        <v>90617</v>
      </c>
      <c r="X416">
        <v>90188</v>
      </c>
      <c r="Y416">
        <v>89734</v>
      </c>
      <c r="Z416">
        <v>89252</v>
      </c>
      <c r="AA416">
        <v>88739</v>
      </c>
      <c r="AB416">
        <v>88191</v>
      </c>
      <c r="AC416">
        <v>87601</v>
      </c>
      <c r="AD416">
        <v>86967</v>
      </c>
      <c r="AE416">
        <v>86285</v>
      </c>
      <c r="AF416">
        <v>85554</v>
      </c>
      <c r="AG416">
        <v>84772</v>
      </c>
      <c r="AH416">
        <v>83937</v>
      </c>
      <c r="AI416">
        <v>83047</v>
      </c>
      <c r="AJ416">
        <v>82098</v>
      </c>
      <c r="AK416">
        <v>81089</v>
      </c>
      <c r="AL416">
        <v>80030</v>
      </c>
      <c r="AM416">
        <v>78931</v>
      </c>
      <c r="AN416">
        <v>77790</v>
      </c>
      <c r="AO416">
        <v>76603</v>
      </c>
      <c r="AP416">
        <v>75362</v>
      </c>
      <c r="AQ416">
        <v>74060</v>
      </c>
      <c r="AR416">
        <v>72692</v>
      </c>
      <c r="AS416">
        <v>71250</v>
      </c>
      <c r="AT416">
        <v>69727</v>
      </c>
      <c r="AU416">
        <v>68113</v>
      </c>
      <c r="AV416">
        <v>66396</v>
      </c>
      <c r="AW416">
        <v>64559</v>
      </c>
      <c r="AX416">
        <v>62587</v>
      </c>
      <c r="AY416">
        <v>60476</v>
      </c>
      <c r="AZ416">
        <v>58230</v>
      </c>
      <c r="BA416">
        <v>55854</v>
      </c>
      <c r="BB416">
        <v>53342</v>
      </c>
      <c r="BC416">
        <v>50674</v>
      </c>
      <c r="BD416">
        <v>47812</v>
      </c>
      <c r="BE416">
        <v>44726</v>
      </c>
      <c r="BF416">
        <v>41468</v>
      </c>
      <c r="BG416">
        <v>38089</v>
      </c>
      <c r="BH416">
        <v>34632</v>
      </c>
      <c r="BI416">
        <v>31135</v>
      </c>
      <c r="BJ416">
        <v>27651</v>
      </c>
      <c r="BK416">
        <v>24238</v>
      </c>
      <c r="BL416">
        <v>20953</v>
      </c>
      <c r="BM416">
        <v>17843</v>
      </c>
      <c r="BN416">
        <v>14943</v>
      </c>
      <c r="BO416">
        <v>12288</v>
      </c>
      <c r="BP416">
        <v>9911</v>
      </c>
      <c r="BQ416">
        <v>7838</v>
      </c>
      <c r="BR416">
        <v>6077</v>
      </c>
      <c r="BS416">
        <v>4621</v>
      </c>
      <c r="BT416">
        <v>3445</v>
      </c>
      <c r="BU416">
        <v>2517</v>
      </c>
      <c r="BV416">
        <v>1803</v>
      </c>
      <c r="BW416">
        <v>1267</v>
      </c>
      <c r="BX416">
        <v>873</v>
      </c>
      <c r="BY416">
        <v>590</v>
      </c>
      <c r="BZ416">
        <v>390</v>
      </c>
      <c r="CA416">
        <v>252</v>
      </c>
      <c r="CB416">
        <v>158</v>
      </c>
      <c r="CC416">
        <v>97</v>
      </c>
      <c r="CD416">
        <v>58</v>
      </c>
      <c r="CE416">
        <v>33</v>
      </c>
      <c r="CF416">
        <v>19</v>
      </c>
      <c r="CG416">
        <v>10</v>
      </c>
      <c r="CH416">
        <v>5</v>
      </c>
      <c r="CI416">
        <v>3</v>
      </c>
      <c r="CJ416">
        <v>1</v>
      </c>
      <c r="CK416">
        <v>1</v>
      </c>
      <c r="CL416">
        <v>0</v>
      </c>
      <c r="DC416">
        <v>47.4</v>
      </c>
      <c r="DD416">
        <v>46.51</v>
      </c>
      <c r="DE416">
        <v>45.62</v>
      </c>
      <c r="DF416">
        <v>44.74</v>
      </c>
      <c r="DG416">
        <v>43.85</v>
      </c>
      <c r="DH416">
        <v>42.97</v>
      </c>
      <c r="DI416">
        <v>42.09</v>
      </c>
      <c r="DJ416">
        <v>41.21</v>
      </c>
      <c r="DK416">
        <v>40.340000000000003</v>
      </c>
      <c r="DL416">
        <v>39.46</v>
      </c>
      <c r="DM416">
        <v>38.58</v>
      </c>
      <c r="DN416">
        <v>37.71</v>
      </c>
      <c r="DO416">
        <v>36.83</v>
      </c>
      <c r="DP416">
        <v>35.96</v>
      </c>
      <c r="DQ416">
        <v>35.08</v>
      </c>
      <c r="DR416">
        <v>34.21</v>
      </c>
      <c r="DS416">
        <v>33.340000000000003</v>
      </c>
      <c r="DT416">
        <v>32.479999999999997</v>
      </c>
      <c r="DU416">
        <v>31.62</v>
      </c>
      <c r="DV416">
        <v>30.77</v>
      </c>
      <c r="DW416">
        <v>29.92</v>
      </c>
      <c r="DX416">
        <v>29.08</v>
      </c>
      <c r="DY416">
        <v>28.24</v>
      </c>
      <c r="DZ416">
        <v>27.42</v>
      </c>
      <c r="EA416">
        <v>26.6</v>
      </c>
      <c r="EB416">
        <v>25.79</v>
      </c>
      <c r="EC416">
        <v>24.99</v>
      </c>
      <c r="ED416">
        <v>24.2</v>
      </c>
      <c r="EE416">
        <v>23.42</v>
      </c>
      <c r="EF416">
        <v>22.64</v>
      </c>
      <c r="EG416">
        <v>21.88</v>
      </c>
      <c r="EH416">
        <v>21.13</v>
      </c>
      <c r="EI416">
        <v>20.38</v>
      </c>
      <c r="EJ416">
        <v>19.649999999999999</v>
      </c>
      <c r="EK416">
        <v>18.91</v>
      </c>
      <c r="EL416">
        <v>18.18</v>
      </c>
      <c r="EM416">
        <v>17.46</v>
      </c>
      <c r="EN416">
        <v>16.739999999999998</v>
      </c>
      <c r="EO416">
        <v>16.02</v>
      </c>
      <c r="EP416">
        <v>15.32</v>
      </c>
      <c r="EQ416">
        <v>14.62</v>
      </c>
      <c r="ER416">
        <v>13.92</v>
      </c>
      <c r="ES416">
        <v>13.24</v>
      </c>
      <c r="ET416">
        <v>12.57</v>
      </c>
      <c r="EU416">
        <v>11.91</v>
      </c>
      <c r="EV416">
        <v>11.27</v>
      </c>
      <c r="EW416">
        <v>10.65</v>
      </c>
      <c r="EX416">
        <v>10.039999999999999</v>
      </c>
      <c r="EY416">
        <v>9.4499999999999993</v>
      </c>
      <c r="EZ416">
        <v>8.8699999999999992</v>
      </c>
      <c r="FA416">
        <v>8.31</v>
      </c>
      <c r="FB416">
        <v>7.78</v>
      </c>
      <c r="FC416">
        <v>7.28</v>
      </c>
      <c r="FD416">
        <v>6.81</v>
      </c>
      <c r="FE416">
        <v>6.37</v>
      </c>
      <c r="FF416">
        <v>5.96</v>
      </c>
      <c r="FG416">
        <v>5.57</v>
      </c>
      <c r="FH416">
        <v>5.21</v>
      </c>
      <c r="FI416">
        <v>4.87</v>
      </c>
      <c r="FJ416">
        <v>4.5599999999999996</v>
      </c>
      <c r="FK416">
        <v>4.2699999999999996</v>
      </c>
      <c r="FL416">
        <v>4</v>
      </c>
      <c r="FM416">
        <v>3.75</v>
      </c>
      <c r="FN416">
        <v>3.53</v>
      </c>
      <c r="FO416">
        <v>3.33</v>
      </c>
      <c r="FP416">
        <v>3.16</v>
      </c>
      <c r="FQ416">
        <v>2.99</v>
      </c>
    </row>
    <row r="417" spans="1:172" x14ac:dyDescent="0.25">
      <c r="A417" t="s">
        <v>204</v>
      </c>
      <c r="B417">
        <v>85</v>
      </c>
      <c r="C417">
        <v>66</v>
      </c>
      <c r="E417">
        <v>95658</v>
      </c>
      <c r="F417">
        <v>95428</v>
      </c>
      <c r="G417">
        <v>95188</v>
      </c>
      <c r="H417">
        <v>94938</v>
      </c>
      <c r="I417">
        <v>94679</v>
      </c>
      <c r="J417">
        <v>94412</v>
      </c>
      <c r="K417">
        <v>94136</v>
      </c>
      <c r="L417">
        <v>93851</v>
      </c>
      <c r="M417">
        <v>93559</v>
      </c>
      <c r="N417">
        <v>93259</v>
      </c>
      <c r="O417">
        <v>92952</v>
      </c>
      <c r="P417">
        <v>92638</v>
      </c>
      <c r="Q417">
        <v>92319</v>
      </c>
      <c r="R417">
        <v>91992</v>
      </c>
      <c r="S417">
        <v>91653</v>
      </c>
      <c r="T417">
        <v>91296</v>
      </c>
      <c r="U417">
        <v>90915</v>
      </c>
      <c r="V417">
        <v>90508</v>
      </c>
      <c r="W417">
        <v>90076</v>
      </c>
      <c r="X417">
        <v>89617</v>
      </c>
      <c r="Y417">
        <v>89131</v>
      </c>
      <c r="Z417">
        <v>88615</v>
      </c>
      <c r="AA417">
        <v>88062</v>
      </c>
      <c r="AB417">
        <v>87468</v>
      </c>
      <c r="AC417">
        <v>86828</v>
      </c>
      <c r="AD417">
        <v>86140</v>
      </c>
      <c r="AE417">
        <v>85403</v>
      </c>
      <c r="AF417">
        <v>84615</v>
      </c>
      <c r="AG417">
        <v>83772</v>
      </c>
      <c r="AH417">
        <v>82875</v>
      </c>
      <c r="AI417">
        <v>81919</v>
      </c>
      <c r="AJ417">
        <v>80903</v>
      </c>
      <c r="AK417">
        <v>79838</v>
      </c>
      <c r="AL417">
        <v>78732</v>
      </c>
      <c r="AM417">
        <v>77585</v>
      </c>
      <c r="AN417">
        <v>76391</v>
      </c>
      <c r="AO417">
        <v>75143</v>
      </c>
      <c r="AP417">
        <v>73835</v>
      </c>
      <c r="AQ417">
        <v>72460</v>
      </c>
      <c r="AR417">
        <v>71012</v>
      </c>
      <c r="AS417">
        <v>69482</v>
      </c>
      <c r="AT417">
        <v>67862</v>
      </c>
      <c r="AU417">
        <v>66138</v>
      </c>
      <c r="AV417">
        <v>64295</v>
      </c>
      <c r="AW417">
        <v>62316</v>
      </c>
      <c r="AX417">
        <v>60199</v>
      </c>
      <c r="AY417">
        <v>57947</v>
      </c>
      <c r="AZ417">
        <v>55566</v>
      </c>
      <c r="BA417">
        <v>53050</v>
      </c>
      <c r="BB417">
        <v>50378</v>
      </c>
      <c r="BC417">
        <v>47515</v>
      </c>
      <c r="BD417">
        <v>44431</v>
      </c>
      <c r="BE417">
        <v>41177</v>
      </c>
      <c r="BF417">
        <v>37804</v>
      </c>
      <c r="BG417">
        <v>34354</v>
      </c>
      <c r="BH417">
        <v>30868</v>
      </c>
      <c r="BI417">
        <v>27395</v>
      </c>
      <c r="BJ417">
        <v>23996</v>
      </c>
      <c r="BK417">
        <v>20727</v>
      </c>
      <c r="BL417">
        <v>17634</v>
      </c>
      <c r="BM417">
        <v>14753</v>
      </c>
      <c r="BN417">
        <v>12118</v>
      </c>
      <c r="BO417">
        <v>9762</v>
      </c>
      <c r="BP417">
        <v>7709</v>
      </c>
      <c r="BQ417">
        <v>5968</v>
      </c>
      <c r="BR417">
        <v>4531</v>
      </c>
      <c r="BS417">
        <v>3371</v>
      </c>
      <c r="BT417">
        <v>2459</v>
      </c>
      <c r="BU417">
        <v>1758</v>
      </c>
      <c r="BV417">
        <v>1232</v>
      </c>
      <c r="BW417">
        <v>847</v>
      </c>
      <c r="BX417">
        <v>571</v>
      </c>
      <c r="BY417">
        <v>376</v>
      </c>
      <c r="BZ417">
        <v>242</v>
      </c>
      <c r="CA417">
        <v>152</v>
      </c>
      <c r="CB417">
        <v>93</v>
      </c>
      <c r="CC417">
        <v>55</v>
      </c>
      <c r="CD417">
        <v>32</v>
      </c>
      <c r="CE417">
        <v>18</v>
      </c>
      <c r="CF417">
        <v>9</v>
      </c>
      <c r="CG417">
        <v>5</v>
      </c>
      <c r="CH417">
        <v>2</v>
      </c>
      <c r="CI417">
        <v>1</v>
      </c>
      <c r="CJ417">
        <v>1</v>
      </c>
      <c r="CK417">
        <v>0</v>
      </c>
      <c r="DC417">
        <v>46.43</v>
      </c>
      <c r="DD417">
        <v>45.54</v>
      </c>
      <c r="DE417">
        <v>44.65</v>
      </c>
      <c r="DF417">
        <v>43.77</v>
      </c>
      <c r="DG417">
        <v>42.89</v>
      </c>
      <c r="DH417">
        <v>42.01</v>
      </c>
      <c r="DI417">
        <v>41.13</v>
      </c>
      <c r="DJ417">
        <v>40.25</v>
      </c>
      <c r="DK417">
        <v>39.380000000000003</v>
      </c>
      <c r="DL417">
        <v>38.5</v>
      </c>
      <c r="DM417">
        <v>37.630000000000003</v>
      </c>
      <c r="DN417">
        <v>36.75</v>
      </c>
      <c r="DO417">
        <v>35.880000000000003</v>
      </c>
      <c r="DP417">
        <v>35</v>
      </c>
      <c r="DQ417">
        <v>34.130000000000003</v>
      </c>
      <c r="DR417">
        <v>33.26</v>
      </c>
      <c r="DS417">
        <v>32.4</v>
      </c>
      <c r="DT417">
        <v>31.54</v>
      </c>
      <c r="DU417">
        <v>30.69</v>
      </c>
      <c r="DV417">
        <v>29.85</v>
      </c>
      <c r="DW417">
        <v>29.01</v>
      </c>
      <c r="DX417">
        <v>28.17</v>
      </c>
      <c r="DY417">
        <v>27.35</v>
      </c>
      <c r="DZ417">
        <v>26.53</v>
      </c>
      <c r="EA417">
        <v>25.72</v>
      </c>
      <c r="EB417">
        <v>24.92</v>
      </c>
      <c r="EC417">
        <v>24.13</v>
      </c>
      <c r="ED417">
        <v>23.35</v>
      </c>
      <c r="EE417">
        <v>22.58</v>
      </c>
      <c r="EF417">
        <v>21.82</v>
      </c>
      <c r="EG417">
        <v>21.07</v>
      </c>
      <c r="EH417">
        <v>20.329999999999998</v>
      </c>
      <c r="EI417">
        <v>19.59</v>
      </c>
      <c r="EJ417">
        <v>18.86</v>
      </c>
      <c r="EK417">
        <v>18.13</v>
      </c>
      <c r="EL417">
        <v>17.41</v>
      </c>
      <c r="EM417">
        <v>16.690000000000001</v>
      </c>
      <c r="EN417">
        <v>15.98</v>
      </c>
      <c r="EO417">
        <v>15.27</v>
      </c>
      <c r="EP417">
        <v>14.57</v>
      </c>
      <c r="EQ417">
        <v>13.88</v>
      </c>
      <c r="ER417">
        <v>13.2</v>
      </c>
      <c r="ES417">
        <v>12.53</v>
      </c>
      <c r="ET417">
        <v>11.88</v>
      </c>
      <c r="EU417">
        <v>11.24</v>
      </c>
      <c r="EV417">
        <v>10.62</v>
      </c>
      <c r="EW417">
        <v>10.01</v>
      </c>
      <c r="EX417">
        <v>9.42</v>
      </c>
      <c r="EY417">
        <v>8.84</v>
      </c>
      <c r="EZ417">
        <v>8.2799999999999994</v>
      </c>
      <c r="FA417">
        <v>7.75</v>
      </c>
      <c r="FB417">
        <v>7.25</v>
      </c>
      <c r="FC417">
        <v>6.79</v>
      </c>
      <c r="FD417">
        <v>6.35</v>
      </c>
      <c r="FE417">
        <v>5.93</v>
      </c>
      <c r="FF417">
        <v>5.55</v>
      </c>
      <c r="FG417">
        <v>5.19</v>
      </c>
      <c r="FH417">
        <v>4.8499999999999996</v>
      </c>
      <c r="FI417">
        <v>4.54</v>
      </c>
      <c r="FJ417">
        <v>4.25</v>
      </c>
      <c r="FK417">
        <v>3.98</v>
      </c>
      <c r="FL417">
        <v>3.73</v>
      </c>
      <c r="FM417">
        <v>3.52</v>
      </c>
      <c r="FN417">
        <v>3.32</v>
      </c>
      <c r="FO417">
        <v>3.14</v>
      </c>
      <c r="FP417">
        <v>2.98</v>
      </c>
    </row>
    <row r="418" spans="1:172" x14ac:dyDescent="0.25">
      <c r="A418" t="s">
        <v>205</v>
      </c>
      <c r="B418">
        <v>84</v>
      </c>
      <c r="C418">
        <v>65</v>
      </c>
      <c r="E418">
        <v>95381</v>
      </c>
      <c r="F418">
        <v>95142</v>
      </c>
      <c r="G418">
        <v>94893</v>
      </c>
      <c r="H418">
        <v>94635</v>
      </c>
      <c r="I418">
        <v>94368</v>
      </c>
      <c r="J418">
        <v>94091</v>
      </c>
      <c r="K418">
        <v>93805</v>
      </c>
      <c r="L418">
        <v>93511</v>
      </c>
      <c r="M418">
        <v>93210</v>
      </c>
      <c r="N418">
        <v>92901</v>
      </c>
      <c r="O418">
        <v>92585</v>
      </c>
      <c r="P418">
        <v>92263</v>
      </c>
      <c r="Q418">
        <v>91933</v>
      </c>
      <c r="R418">
        <v>91591</v>
      </c>
      <c r="S418">
        <v>91231</v>
      </c>
      <c r="T418">
        <v>90847</v>
      </c>
      <c r="U418">
        <v>90437</v>
      </c>
      <c r="V418">
        <v>90001</v>
      </c>
      <c r="W418">
        <v>89538</v>
      </c>
      <c r="X418">
        <v>89048</v>
      </c>
      <c r="Y418">
        <v>88527</v>
      </c>
      <c r="Z418">
        <v>87969</v>
      </c>
      <c r="AA418">
        <v>87370</v>
      </c>
      <c r="AB418">
        <v>86725</v>
      </c>
      <c r="AC418">
        <v>86031</v>
      </c>
      <c r="AD418">
        <v>85287</v>
      </c>
      <c r="AE418">
        <v>84492</v>
      </c>
      <c r="AF418">
        <v>83642</v>
      </c>
      <c r="AG418">
        <v>82737</v>
      </c>
      <c r="AH418">
        <v>81773</v>
      </c>
      <c r="AI418">
        <v>80750</v>
      </c>
      <c r="AJ418">
        <v>79678</v>
      </c>
      <c r="AK418">
        <v>78565</v>
      </c>
      <c r="AL418">
        <v>77411</v>
      </c>
      <c r="AM418">
        <v>76210</v>
      </c>
      <c r="AN418">
        <v>74955</v>
      </c>
      <c r="AO418">
        <v>73639</v>
      </c>
      <c r="AP418">
        <v>72257</v>
      </c>
      <c r="AQ418">
        <v>70801</v>
      </c>
      <c r="AR418">
        <v>69264</v>
      </c>
      <c r="AS418">
        <v>67637</v>
      </c>
      <c r="AT418">
        <v>65906</v>
      </c>
      <c r="AU418">
        <v>64055</v>
      </c>
      <c r="AV418">
        <v>62069</v>
      </c>
      <c r="AW418">
        <v>59945</v>
      </c>
      <c r="AX418">
        <v>57687</v>
      </c>
      <c r="AY418">
        <v>55300</v>
      </c>
      <c r="AZ418">
        <v>52778</v>
      </c>
      <c r="BA418">
        <v>50102</v>
      </c>
      <c r="BB418">
        <v>47237</v>
      </c>
      <c r="BC418">
        <v>44153</v>
      </c>
      <c r="BD418">
        <v>40902</v>
      </c>
      <c r="BE418">
        <v>37534</v>
      </c>
      <c r="BF418">
        <v>34091</v>
      </c>
      <c r="BG418">
        <v>30613</v>
      </c>
      <c r="BH418">
        <v>27150</v>
      </c>
      <c r="BI418">
        <v>23764</v>
      </c>
      <c r="BJ418">
        <v>20509</v>
      </c>
      <c r="BK418">
        <v>17433</v>
      </c>
      <c r="BL418">
        <v>14570</v>
      </c>
      <c r="BM418">
        <v>11954</v>
      </c>
      <c r="BN418">
        <v>9617</v>
      </c>
      <c r="BO418">
        <v>7584</v>
      </c>
      <c r="BP418">
        <v>5862</v>
      </c>
      <c r="BQ418">
        <v>4443</v>
      </c>
      <c r="BR418">
        <v>3300</v>
      </c>
      <c r="BS418">
        <v>2402</v>
      </c>
      <c r="BT418">
        <v>1714</v>
      </c>
      <c r="BU418">
        <v>1199</v>
      </c>
      <c r="BV418">
        <v>822</v>
      </c>
      <c r="BW418">
        <v>553</v>
      </c>
      <c r="BX418">
        <v>363</v>
      </c>
      <c r="BY418">
        <v>233</v>
      </c>
      <c r="BZ418">
        <v>146</v>
      </c>
      <c r="CA418">
        <v>89</v>
      </c>
      <c r="CB418">
        <v>53</v>
      </c>
      <c r="CC418">
        <v>30</v>
      </c>
      <c r="CD418">
        <v>17</v>
      </c>
      <c r="CE418">
        <v>9</v>
      </c>
      <c r="CF418">
        <v>5</v>
      </c>
      <c r="CG418">
        <v>2</v>
      </c>
      <c r="CH418">
        <v>1</v>
      </c>
      <c r="CI418">
        <v>0</v>
      </c>
      <c r="CJ418">
        <v>0</v>
      </c>
      <c r="DC418">
        <v>45.46</v>
      </c>
      <c r="DD418">
        <v>44.57</v>
      </c>
      <c r="DE418">
        <v>43.68</v>
      </c>
      <c r="DF418">
        <v>42.8</v>
      </c>
      <c r="DG418">
        <v>41.92</v>
      </c>
      <c r="DH418">
        <v>41.04</v>
      </c>
      <c r="DI418">
        <v>40.17</v>
      </c>
      <c r="DJ418">
        <v>39.29</v>
      </c>
      <c r="DK418">
        <v>38.42</v>
      </c>
      <c r="DL418">
        <v>37.54</v>
      </c>
      <c r="DM418">
        <v>36.67</v>
      </c>
      <c r="DN418">
        <v>35.799999999999997</v>
      </c>
      <c r="DO418">
        <v>34.92</v>
      </c>
      <c r="DP418">
        <v>34.049999999999997</v>
      </c>
      <c r="DQ418">
        <v>33.18</v>
      </c>
      <c r="DR418">
        <v>32.32</v>
      </c>
      <c r="DS418">
        <v>31.47</v>
      </c>
      <c r="DT418">
        <v>30.62</v>
      </c>
      <c r="DU418">
        <v>29.77</v>
      </c>
      <c r="DV418">
        <v>28.93</v>
      </c>
      <c r="DW418">
        <v>28.1</v>
      </c>
      <c r="DX418">
        <v>27.28</v>
      </c>
      <c r="DY418">
        <v>26.46</v>
      </c>
      <c r="DZ418">
        <v>25.65</v>
      </c>
      <c r="EA418">
        <v>24.86</v>
      </c>
      <c r="EB418">
        <v>24.07</v>
      </c>
      <c r="EC418">
        <v>23.29</v>
      </c>
      <c r="ED418">
        <v>22.52</v>
      </c>
      <c r="EE418">
        <v>21.76</v>
      </c>
      <c r="EF418">
        <v>21.01</v>
      </c>
      <c r="EG418">
        <v>20.27</v>
      </c>
      <c r="EH418">
        <v>19.54</v>
      </c>
      <c r="EI418">
        <v>18.809999999999999</v>
      </c>
      <c r="EJ418">
        <v>18.079999999999998</v>
      </c>
      <c r="EK418">
        <v>17.36</v>
      </c>
      <c r="EL418">
        <v>16.64</v>
      </c>
      <c r="EM418">
        <v>15.93</v>
      </c>
      <c r="EN418">
        <v>15.22</v>
      </c>
      <c r="EO418">
        <v>14.53</v>
      </c>
      <c r="EP418">
        <v>13.84</v>
      </c>
      <c r="EQ418">
        <v>13.16</v>
      </c>
      <c r="ER418">
        <v>12.49</v>
      </c>
      <c r="ES418">
        <v>11.84</v>
      </c>
      <c r="ET418">
        <v>11.2</v>
      </c>
      <c r="EU418">
        <v>10.58</v>
      </c>
      <c r="EV418">
        <v>9.9700000000000006</v>
      </c>
      <c r="EW418">
        <v>9.3800000000000008</v>
      </c>
      <c r="EX418">
        <v>8.81</v>
      </c>
      <c r="EY418">
        <v>8.25</v>
      </c>
      <c r="EZ418">
        <v>7.72</v>
      </c>
      <c r="FA418">
        <v>7.23</v>
      </c>
      <c r="FB418">
        <v>6.76</v>
      </c>
      <c r="FC418">
        <v>6.32</v>
      </c>
      <c r="FD418">
        <v>5.91</v>
      </c>
      <c r="FE418">
        <v>5.52</v>
      </c>
      <c r="FF418">
        <v>5.17</v>
      </c>
      <c r="FG418">
        <v>4.83</v>
      </c>
      <c r="FH418">
        <v>4.5199999999999996</v>
      </c>
      <c r="FI418">
        <v>4.2300000000000004</v>
      </c>
      <c r="FJ418">
        <v>3.96</v>
      </c>
      <c r="FK418">
        <v>3.72</v>
      </c>
      <c r="FL418">
        <v>3.5</v>
      </c>
      <c r="FM418">
        <v>3.3</v>
      </c>
      <c r="FN418">
        <v>3.12</v>
      </c>
      <c r="FO418">
        <v>2.96</v>
      </c>
    </row>
    <row r="419" spans="1:172" x14ac:dyDescent="0.25">
      <c r="A419" t="s">
        <v>206</v>
      </c>
      <c r="B419">
        <v>83</v>
      </c>
      <c r="C419">
        <v>64</v>
      </c>
      <c r="E419">
        <v>95085</v>
      </c>
      <c r="F419">
        <v>94838</v>
      </c>
      <c r="G419">
        <v>94581</v>
      </c>
      <c r="H419">
        <v>94314</v>
      </c>
      <c r="I419">
        <v>94037</v>
      </c>
      <c r="J419">
        <v>93751</v>
      </c>
      <c r="K419">
        <v>93456</v>
      </c>
      <c r="L419">
        <v>93152</v>
      </c>
      <c r="M419">
        <v>92841</v>
      </c>
      <c r="N419">
        <v>92523</v>
      </c>
      <c r="O419">
        <v>92199</v>
      </c>
      <c r="P419">
        <v>91867</v>
      </c>
      <c r="Q419">
        <v>91522</v>
      </c>
      <c r="R419">
        <v>91158</v>
      </c>
      <c r="S419">
        <v>90771</v>
      </c>
      <c r="T419">
        <v>90358</v>
      </c>
      <c r="U419">
        <v>89918</v>
      </c>
      <c r="V419">
        <v>89451</v>
      </c>
      <c r="W419">
        <v>88957</v>
      </c>
      <c r="X419">
        <v>88431</v>
      </c>
      <c r="Y419">
        <v>87869</v>
      </c>
      <c r="Z419">
        <v>87264</v>
      </c>
      <c r="AA419">
        <v>86614</v>
      </c>
      <c r="AB419">
        <v>85914</v>
      </c>
      <c r="AC419">
        <v>85164</v>
      </c>
      <c r="AD419">
        <v>84361</v>
      </c>
      <c r="AE419">
        <v>83504</v>
      </c>
      <c r="AF419">
        <v>82591</v>
      </c>
      <c r="AG419">
        <v>81620</v>
      </c>
      <c r="AH419">
        <v>80589</v>
      </c>
      <c r="AI419">
        <v>79510</v>
      </c>
      <c r="AJ419">
        <v>78390</v>
      </c>
      <c r="AK419">
        <v>77229</v>
      </c>
      <c r="AL419">
        <v>76021</v>
      </c>
      <c r="AM419">
        <v>74759</v>
      </c>
      <c r="AN419">
        <v>73436</v>
      </c>
      <c r="AO419">
        <v>72047</v>
      </c>
      <c r="AP419">
        <v>70584</v>
      </c>
      <c r="AQ419">
        <v>69040</v>
      </c>
      <c r="AR419">
        <v>67404</v>
      </c>
      <c r="AS419">
        <v>65666</v>
      </c>
      <c r="AT419">
        <v>63809</v>
      </c>
      <c r="AU419">
        <v>61816</v>
      </c>
      <c r="AV419">
        <v>59685</v>
      </c>
      <c r="AW419">
        <v>57421</v>
      </c>
      <c r="AX419">
        <v>55027</v>
      </c>
      <c r="AY419">
        <v>52500</v>
      </c>
      <c r="AZ419">
        <v>49821</v>
      </c>
      <c r="BA419">
        <v>46953</v>
      </c>
      <c r="BB419">
        <v>43870</v>
      </c>
      <c r="BC419">
        <v>40622</v>
      </c>
      <c r="BD419">
        <v>37260</v>
      </c>
      <c r="BE419">
        <v>33823</v>
      </c>
      <c r="BF419">
        <v>30354</v>
      </c>
      <c r="BG419">
        <v>26903</v>
      </c>
      <c r="BH419">
        <v>23529</v>
      </c>
      <c r="BI419">
        <v>20289</v>
      </c>
      <c r="BJ419">
        <v>17230</v>
      </c>
      <c r="BK419">
        <v>14385</v>
      </c>
      <c r="BL419">
        <v>11788</v>
      </c>
      <c r="BM419">
        <v>9472</v>
      </c>
      <c r="BN419">
        <v>7459</v>
      </c>
      <c r="BO419">
        <v>5757</v>
      </c>
      <c r="BP419">
        <v>4355</v>
      </c>
      <c r="BQ419">
        <v>3229</v>
      </c>
      <c r="BR419">
        <v>2346</v>
      </c>
      <c r="BS419">
        <v>1670</v>
      </c>
      <c r="BT419">
        <v>1166</v>
      </c>
      <c r="BU419">
        <v>798</v>
      </c>
      <c r="BV419">
        <v>535</v>
      </c>
      <c r="BW419">
        <v>351</v>
      </c>
      <c r="BX419">
        <v>224</v>
      </c>
      <c r="BY419">
        <v>140</v>
      </c>
      <c r="BZ419">
        <v>85</v>
      </c>
      <c r="CA419">
        <v>50</v>
      </c>
      <c r="CB419">
        <v>29</v>
      </c>
      <c r="CC419">
        <v>16</v>
      </c>
      <c r="CD419">
        <v>8</v>
      </c>
      <c r="CE419">
        <v>4</v>
      </c>
      <c r="CF419">
        <v>2</v>
      </c>
      <c r="CG419">
        <v>1</v>
      </c>
      <c r="CH419">
        <v>0</v>
      </c>
      <c r="CI419">
        <v>0</v>
      </c>
      <c r="DC419">
        <v>44.49</v>
      </c>
      <c r="DD419">
        <v>43.6</v>
      </c>
      <c r="DE419">
        <v>42.72</v>
      </c>
      <c r="DF419">
        <v>41.84</v>
      </c>
      <c r="DG419">
        <v>40.96</v>
      </c>
      <c r="DH419">
        <v>40.08</v>
      </c>
      <c r="DI419">
        <v>39.21</v>
      </c>
      <c r="DJ419">
        <v>38.33</v>
      </c>
      <c r="DK419">
        <v>37.46</v>
      </c>
      <c r="DL419">
        <v>36.590000000000003</v>
      </c>
      <c r="DM419">
        <v>35.72</v>
      </c>
      <c r="DN419">
        <v>34.840000000000003</v>
      </c>
      <c r="DO419">
        <v>33.97</v>
      </c>
      <c r="DP419">
        <v>33.11</v>
      </c>
      <c r="DQ419">
        <v>32.24</v>
      </c>
      <c r="DR419">
        <v>31.39</v>
      </c>
      <c r="DS419">
        <v>30.54</v>
      </c>
      <c r="DT419">
        <v>29.7</v>
      </c>
      <c r="DU419">
        <v>28.86</v>
      </c>
      <c r="DV419">
        <v>28.03</v>
      </c>
      <c r="DW419">
        <v>27.2</v>
      </c>
      <c r="DX419">
        <v>26.39</v>
      </c>
      <c r="DY419">
        <v>25.58</v>
      </c>
      <c r="DZ419">
        <v>24.79</v>
      </c>
      <c r="EA419">
        <v>24</v>
      </c>
      <c r="EB419">
        <v>23.23</v>
      </c>
      <c r="EC419">
        <v>22.46</v>
      </c>
      <c r="ED419">
        <v>21.7</v>
      </c>
      <c r="EE419">
        <v>20.95</v>
      </c>
      <c r="EF419">
        <v>20.22</v>
      </c>
      <c r="EG419">
        <v>19.48</v>
      </c>
      <c r="EH419">
        <v>18.75</v>
      </c>
      <c r="EI419">
        <v>18.03</v>
      </c>
      <c r="EJ419">
        <v>17.309999999999999</v>
      </c>
      <c r="EK419">
        <v>16.59</v>
      </c>
      <c r="EL419">
        <v>15.88</v>
      </c>
      <c r="EM419">
        <v>15.18</v>
      </c>
      <c r="EN419">
        <v>14.48</v>
      </c>
      <c r="EO419">
        <v>13.79</v>
      </c>
      <c r="EP419">
        <v>13.12</v>
      </c>
      <c r="EQ419">
        <v>12.45</v>
      </c>
      <c r="ER419">
        <v>11.8</v>
      </c>
      <c r="ES419">
        <v>11.16</v>
      </c>
      <c r="ET419">
        <v>10.54</v>
      </c>
      <c r="EU419">
        <v>9.94</v>
      </c>
      <c r="EV419">
        <v>9.35</v>
      </c>
      <c r="EW419">
        <v>8.7799999999999994</v>
      </c>
      <c r="EX419">
        <v>8.2200000000000006</v>
      </c>
      <c r="EY419">
        <v>7.69</v>
      </c>
      <c r="EZ419">
        <v>7.2</v>
      </c>
      <c r="FA419">
        <v>6.73</v>
      </c>
      <c r="FB419">
        <v>6.3</v>
      </c>
      <c r="FC419">
        <v>5.89</v>
      </c>
      <c r="FD419">
        <v>5.5</v>
      </c>
      <c r="FE419">
        <v>5.14</v>
      </c>
      <c r="FF419">
        <v>4.8099999999999996</v>
      </c>
      <c r="FG419">
        <v>4.5</v>
      </c>
      <c r="FH419">
        <v>4.21</v>
      </c>
      <c r="FI419">
        <v>3.94</v>
      </c>
      <c r="FJ419">
        <v>3.7</v>
      </c>
      <c r="FK419">
        <v>3.48</v>
      </c>
      <c r="FL419">
        <v>3.28</v>
      </c>
      <c r="FM419">
        <v>3.11</v>
      </c>
      <c r="FN419">
        <v>2.95</v>
      </c>
    </row>
    <row r="420" spans="1:172" x14ac:dyDescent="0.25">
      <c r="A420" t="s">
        <v>207</v>
      </c>
      <c r="B420">
        <v>82</v>
      </c>
      <c r="C420">
        <v>63</v>
      </c>
      <c r="E420">
        <v>94835</v>
      </c>
      <c r="F420">
        <v>94579</v>
      </c>
      <c r="G420">
        <v>94313</v>
      </c>
      <c r="H420">
        <v>94037</v>
      </c>
      <c r="I420">
        <v>93750</v>
      </c>
      <c r="J420">
        <v>93454</v>
      </c>
      <c r="K420">
        <v>93149</v>
      </c>
      <c r="L420">
        <v>92836</v>
      </c>
      <c r="M420">
        <v>92516</v>
      </c>
      <c r="N420">
        <v>92189</v>
      </c>
      <c r="O420">
        <v>91854</v>
      </c>
      <c r="P420">
        <v>91506</v>
      </c>
      <c r="Q420">
        <v>91139</v>
      </c>
      <c r="R420">
        <v>90749</v>
      </c>
      <c r="S420">
        <v>90331</v>
      </c>
      <c r="T420">
        <v>89887</v>
      </c>
      <c r="U420">
        <v>89417</v>
      </c>
      <c r="V420">
        <v>88918</v>
      </c>
      <c r="W420">
        <v>88388</v>
      </c>
      <c r="X420">
        <v>87820</v>
      </c>
      <c r="Y420">
        <v>87210</v>
      </c>
      <c r="Z420">
        <v>86553</v>
      </c>
      <c r="AA420">
        <v>85847</v>
      </c>
      <c r="AB420">
        <v>85089</v>
      </c>
      <c r="AC420">
        <v>84279</v>
      </c>
      <c r="AD420">
        <v>83414</v>
      </c>
      <c r="AE420">
        <v>82493</v>
      </c>
      <c r="AF420">
        <v>81513</v>
      </c>
      <c r="AG420">
        <v>80475</v>
      </c>
      <c r="AH420">
        <v>79388</v>
      </c>
      <c r="AI420">
        <v>78260</v>
      </c>
      <c r="AJ420">
        <v>77092</v>
      </c>
      <c r="AK420">
        <v>75876</v>
      </c>
      <c r="AL420">
        <v>74606</v>
      </c>
      <c r="AM420">
        <v>73275</v>
      </c>
      <c r="AN420">
        <v>71877</v>
      </c>
      <c r="AO420">
        <v>70406</v>
      </c>
      <c r="AP420">
        <v>68853</v>
      </c>
      <c r="AQ420">
        <v>67210</v>
      </c>
      <c r="AR420">
        <v>65464</v>
      </c>
      <c r="AS420">
        <v>63598</v>
      </c>
      <c r="AT420">
        <v>61597</v>
      </c>
      <c r="AU420">
        <v>59458</v>
      </c>
      <c r="AV420">
        <v>57186</v>
      </c>
      <c r="AW420">
        <v>54785</v>
      </c>
      <c r="AX420">
        <v>52252</v>
      </c>
      <c r="AY420">
        <v>49566</v>
      </c>
      <c r="AZ420">
        <v>46696</v>
      </c>
      <c r="BA420">
        <v>43612</v>
      </c>
      <c r="BB420">
        <v>40365</v>
      </c>
      <c r="BC420">
        <v>37006</v>
      </c>
      <c r="BD420">
        <v>33575</v>
      </c>
      <c r="BE420">
        <v>30113</v>
      </c>
      <c r="BF420">
        <v>26671</v>
      </c>
      <c r="BG420">
        <v>23308</v>
      </c>
      <c r="BH420">
        <v>20082</v>
      </c>
      <c r="BI420">
        <v>17037</v>
      </c>
      <c r="BJ420">
        <v>14209</v>
      </c>
      <c r="BK420">
        <v>11631</v>
      </c>
      <c r="BL420">
        <v>9333</v>
      </c>
      <c r="BM420">
        <v>7339</v>
      </c>
      <c r="BN420">
        <v>5655</v>
      </c>
      <c r="BO420">
        <v>4271</v>
      </c>
      <c r="BP420">
        <v>3161</v>
      </c>
      <c r="BQ420">
        <v>2292</v>
      </c>
      <c r="BR420">
        <v>1628</v>
      </c>
      <c r="BS420">
        <v>1134</v>
      </c>
      <c r="BT420">
        <v>774</v>
      </c>
      <c r="BU420">
        <v>518</v>
      </c>
      <c r="BV420">
        <v>338</v>
      </c>
      <c r="BW420">
        <v>216</v>
      </c>
      <c r="BX420">
        <v>134</v>
      </c>
      <c r="BY420">
        <v>81</v>
      </c>
      <c r="BZ420">
        <v>48</v>
      </c>
      <c r="CA420">
        <v>27</v>
      </c>
      <c r="CB420">
        <v>15</v>
      </c>
      <c r="CC420">
        <v>8</v>
      </c>
      <c r="CD420">
        <v>4</v>
      </c>
      <c r="CE420">
        <v>2</v>
      </c>
      <c r="CF420">
        <v>1</v>
      </c>
      <c r="CG420">
        <v>0</v>
      </c>
      <c r="CH420">
        <v>0</v>
      </c>
      <c r="DC420">
        <v>43.52</v>
      </c>
      <c r="DD420">
        <v>42.64</v>
      </c>
      <c r="DE420">
        <v>41.75</v>
      </c>
      <c r="DF420">
        <v>40.880000000000003</v>
      </c>
      <c r="DG420">
        <v>40</v>
      </c>
      <c r="DH420">
        <v>39.119999999999997</v>
      </c>
      <c r="DI420">
        <v>38.25</v>
      </c>
      <c r="DJ420">
        <v>37.380000000000003</v>
      </c>
      <c r="DK420">
        <v>36.51</v>
      </c>
      <c r="DL420">
        <v>35.630000000000003</v>
      </c>
      <c r="DM420">
        <v>34.76</v>
      </c>
      <c r="DN420">
        <v>33.89</v>
      </c>
      <c r="DO420">
        <v>33.03</v>
      </c>
      <c r="DP420">
        <v>32.17</v>
      </c>
      <c r="DQ420">
        <v>31.31</v>
      </c>
      <c r="DR420">
        <v>30.46</v>
      </c>
      <c r="DS420">
        <v>29.62</v>
      </c>
      <c r="DT420">
        <v>28.79</v>
      </c>
      <c r="DU420">
        <v>27.96</v>
      </c>
      <c r="DV420">
        <v>27.13</v>
      </c>
      <c r="DW420">
        <v>26.32</v>
      </c>
      <c r="DX420">
        <v>25.52</v>
      </c>
      <c r="DY420">
        <v>24.72</v>
      </c>
      <c r="DZ420">
        <v>23.94</v>
      </c>
      <c r="EA420">
        <v>23.16</v>
      </c>
      <c r="EB420">
        <v>22.4</v>
      </c>
      <c r="EC420">
        <v>21.64</v>
      </c>
      <c r="ED420">
        <v>20.9</v>
      </c>
      <c r="EE420">
        <v>20.16</v>
      </c>
      <c r="EF420">
        <v>19.43</v>
      </c>
      <c r="EG420">
        <v>18.7</v>
      </c>
      <c r="EH420">
        <v>17.98</v>
      </c>
      <c r="EI420">
        <v>17.260000000000002</v>
      </c>
      <c r="EJ420">
        <v>16.54</v>
      </c>
      <c r="EK420">
        <v>15.83</v>
      </c>
      <c r="EL420">
        <v>15.13</v>
      </c>
      <c r="EM420">
        <v>14.44</v>
      </c>
      <c r="EN420">
        <v>13.75</v>
      </c>
      <c r="EO420">
        <v>13.08</v>
      </c>
      <c r="EP420">
        <v>12.41</v>
      </c>
      <c r="EQ420">
        <v>11.76</v>
      </c>
      <c r="ER420">
        <v>11.13</v>
      </c>
      <c r="ES420">
        <v>10.51</v>
      </c>
      <c r="ET420">
        <v>9.91</v>
      </c>
      <c r="EU420">
        <v>9.32</v>
      </c>
      <c r="EV420">
        <v>8.75</v>
      </c>
      <c r="EW420">
        <v>8.19</v>
      </c>
      <c r="EX420">
        <v>7.67</v>
      </c>
      <c r="EY420">
        <v>7.17</v>
      </c>
      <c r="EZ420">
        <v>6.71</v>
      </c>
      <c r="FA420">
        <v>6.27</v>
      </c>
      <c r="FB420">
        <v>5.86</v>
      </c>
      <c r="FC420">
        <v>5.48</v>
      </c>
      <c r="FD420">
        <v>5.12</v>
      </c>
      <c r="FE420">
        <v>4.79</v>
      </c>
      <c r="FF420">
        <v>4.4800000000000004</v>
      </c>
      <c r="FG420">
        <v>4.1900000000000004</v>
      </c>
      <c r="FH420">
        <v>3.92</v>
      </c>
      <c r="FI420">
        <v>3.68</v>
      </c>
      <c r="FJ420">
        <v>3.46</v>
      </c>
      <c r="FK420">
        <v>3.27</v>
      </c>
      <c r="FL420">
        <v>3.09</v>
      </c>
      <c r="FM420">
        <v>2.93</v>
      </c>
    </row>
    <row r="421" spans="1:172" x14ac:dyDescent="0.25">
      <c r="A421" t="s">
        <v>208</v>
      </c>
      <c r="B421">
        <v>81</v>
      </c>
      <c r="C421">
        <v>62</v>
      </c>
      <c r="E421">
        <v>94588</v>
      </c>
      <c r="F421">
        <v>94324</v>
      </c>
      <c r="G421">
        <v>94048</v>
      </c>
      <c r="H421">
        <v>93761</v>
      </c>
      <c r="I421">
        <v>93465</v>
      </c>
      <c r="J421">
        <v>93159</v>
      </c>
      <c r="K421">
        <v>92844</v>
      </c>
      <c r="L421">
        <v>92522</v>
      </c>
      <c r="M421">
        <v>92192</v>
      </c>
      <c r="N421">
        <v>91854</v>
      </c>
      <c r="O421">
        <v>91503</v>
      </c>
      <c r="P421">
        <v>91133</v>
      </c>
      <c r="Q421">
        <v>90739</v>
      </c>
      <c r="R421">
        <v>90318</v>
      </c>
      <c r="S421">
        <v>89870</v>
      </c>
      <c r="T421">
        <v>89395</v>
      </c>
      <c r="U421">
        <v>88892</v>
      </c>
      <c r="V421">
        <v>88356</v>
      </c>
      <c r="W421">
        <v>87783</v>
      </c>
      <c r="X421">
        <v>87167</v>
      </c>
      <c r="Y421">
        <v>86504</v>
      </c>
      <c r="Z421">
        <v>85791</v>
      </c>
      <c r="AA421">
        <v>85027</v>
      </c>
      <c r="AB421">
        <v>84209</v>
      </c>
      <c r="AC421">
        <v>83335</v>
      </c>
      <c r="AD421">
        <v>82405</v>
      </c>
      <c r="AE421">
        <v>81417</v>
      </c>
      <c r="AF421">
        <v>80371</v>
      </c>
      <c r="AG421">
        <v>79276</v>
      </c>
      <c r="AH421">
        <v>78141</v>
      </c>
      <c r="AI421">
        <v>76964</v>
      </c>
      <c r="AJ421">
        <v>75740</v>
      </c>
      <c r="AK421">
        <v>74461</v>
      </c>
      <c r="AL421">
        <v>73122</v>
      </c>
      <c r="AM421">
        <v>71716</v>
      </c>
      <c r="AN421">
        <v>70236</v>
      </c>
      <c r="AO421">
        <v>68675</v>
      </c>
      <c r="AP421">
        <v>67024</v>
      </c>
      <c r="AQ421">
        <v>65269</v>
      </c>
      <c r="AR421">
        <v>63394</v>
      </c>
      <c r="AS421">
        <v>61385</v>
      </c>
      <c r="AT421">
        <v>59238</v>
      </c>
      <c r="AU421">
        <v>56957</v>
      </c>
      <c r="AV421">
        <v>54549</v>
      </c>
      <c r="AW421">
        <v>52008</v>
      </c>
      <c r="AX421">
        <v>49317</v>
      </c>
      <c r="AY421">
        <v>46443</v>
      </c>
      <c r="AZ421">
        <v>43358</v>
      </c>
      <c r="BA421">
        <v>40112</v>
      </c>
      <c r="BB421">
        <v>36756</v>
      </c>
      <c r="BC421">
        <v>33330</v>
      </c>
      <c r="BD421">
        <v>29874</v>
      </c>
      <c r="BE421">
        <v>26441</v>
      </c>
      <c r="BF421">
        <v>23090</v>
      </c>
      <c r="BG421">
        <v>19876</v>
      </c>
      <c r="BH421">
        <v>16847</v>
      </c>
      <c r="BI421">
        <v>14036</v>
      </c>
      <c r="BJ421">
        <v>11475</v>
      </c>
      <c r="BK421">
        <v>9196</v>
      </c>
      <c r="BL421">
        <v>7221</v>
      </c>
      <c r="BM421">
        <v>5555</v>
      </c>
      <c r="BN421">
        <v>4188</v>
      </c>
      <c r="BO421">
        <v>3094</v>
      </c>
      <c r="BP421">
        <v>2239</v>
      </c>
      <c r="BQ421">
        <v>1587</v>
      </c>
      <c r="BR421">
        <v>1102</v>
      </c>
      <c r="BS421">
        <v>751</v>
      </c>
      <c r="BT421">
        <v>501</v>
      </c>
      <c r="BU421">
        <v>326</v>
      </c>
      <c r="BV421">
        <v>208</v>
      </c>
      <c r="BW421">
        <v>129</v>
      </c>
      <c r="BX421">
        <v>78</v>
      </c>
      <c r="BY421">
        <v>46</v>
      </c>
      <c r="BZ421">
        <v>26</v>
      </c>
      <c r="CA421">
        <v>14</v>
      </c>
      <c r="CB421">
        <v>7</v>
      </c>
      <c r="CC421">
        <v>4</v>
      </c>
      <c r="CD421">
        <v>2</v>
      </c>
      <c r="CE421">
        <v>1</v>
      </c>
      <c r="CF421">
        <v>0</v>
      </c>
      <c r="CG421">
        <v>0</v>
      </c>
      <c r="DC421">
        <v>42.55</v>
      </c>
      <c r="DD421">
        <v>41.67</v>
      </c>
      <c r="DE421">
        <v>40.79</v>
      </c>
      <c r="DF421">
        <v>39.92</v>
      </c>
      <c r="DG421">
        <v>39.04</v>
      </c>
      <c r="DH421">
        <v>38.17</v>
      </c>
      <c r="DI421">
        <v>37.29</v>
      </c>
      <c r="DJ421">
        <v>36.42</v>
      </c>
      <c r="DK421">
        <v>35.549999999999997</v>
      </c>
      <c r="DL421">
        <v>34.68</v>
      </c>
      <c r="DM421">
        <v>33.81</v>
      </c>
      <c r="DN421">
        <v>32.950000000000003</v>
      </c>
      <c r="DO421">
        <v>32.090000000000003</v>
      </c>
      <c r="DP421">
        <v>31.23</v>
      </c>
      <c r="DQ421">
        <v>30.39</v>
      </c>
      <c r="DR421">
        <v>29.55</v>
      </c>
      <c r="DS421">
        <v>28.71</v>
      </c>
      <c r="DT421">
        <v>27.88</v>
      </c>
      <c r="DU421">
        <v>27.06</v>
      </c>
      <c r="DV421">
        <v>26.25</v>
      </c>
      <c r="DW421">
        <v>25.45</v>
      </c>
      <c r="DX421">
        <v>24.65</v>
      </c>
      <c r="DY421">
        <v>23.87</v>
      </c>
      <c r="DZ421">
        <v>23.1</v>
      </c>
      <c r="EA421">
        <v>22.33</v>
      </c>
      <c r="EB421">
        <v>21.58</v>
      </c>
      <c r="EC421">
        <v>20.84</v>
      </c>
      <c r="ED421">
        <v>20.100000000000001</v>
      </c>
      <c r="EE421">
        <v>19.37</v>
      </c>
      <c r="EF421">
        <v>18.649999999999999</v>
      </c>
      <c r="EG421">
        <v>17.920000000000002</v>
      </c>
      <c r="EH421">
        <v>17.21</v>
      </c>
      <c r="EI421">
        <v>16.489999999999998</v>
      </c>
      <c r="EJ421">
        <v>15.79</v>
      </c>
      <c r="EK421">
        <v>15.08</v>
      </c>
      <c r="EL421">
        <v>14.39</v>
      </c>
      <c r="EM421">
        <v>13.71</v>
      </c>
      <c r="EN421">
        <v>13.03</v>
      </c>
      <c r="EO421">
        <v>12.37</v>
      </c>
      <c r="EP421">
        <v>11.72</v>
      </c>
      <c r="EQ421">
        <v>11.09</v>
      </c>
      <c r="ER421">
        <v>10.47</v>
      </c>
      <c r="ES421">
        <v>9.8699999999999992</v>
      </c>
      <c r="ET421">
        <v>9.2899999999999991</v>
      </c>
      <c r="EU421">
        <v>8.7100000000000009</v>
      </c>
      <c r="EV421">
        <v>8.16</v>
      </c>
      <c r="EW421">
        <v>7.64</v>
      </c>
      <c r="EX421">
        <v>7.14</v>
      </c>
      <c r="EY421">
        <v>6.68</v>
      </c>
      <c r="EZ421">
        <v>6.25</v>
      </c>
      <c r="FA421">
        <v>5.84</v>
      </c>
      <c r="FB421">
        <v>5.46</v>
      </c>
      <c r="FC421">
        <v>5.0999999999999996</v>
      </c>
      <c r="FD421">
        <v>4.7699999999999996</v>
      </c>
      <c r="FE421">
        <v>4.46</v>
      </c>
      <c r="FF421">
        <v>4.17</v>
      </c>
      <c r="FG421">
        <v>3.9</v>
      </c>
      <c r="FH421">
        <v>3.66</v>
      </c>
      <c r="FI421">
        <v>3.44</v>
      </c>
      <c r="FJ421">
        <v>3.25</v>
      </c>
      <c r="FK421">
        <v>3.07</v>
      </c>
      <c r="FL421">
        <v>2.92</v>
      </c>
    </row>
    <row r="422" spans="1:172" x14ac:dyDescent="0.25">
      <c r="A422" t="s">
        <v>209</v>
      </c>
      <c r="B422">
        <v>80</v>
      </c>
      <c r="C422">
        <v>61</v>
      </c>
      <c r="E422">
        <v>94310</v>
      </c>
      <c r="F422">
        <v>94036</v>
      </c>
      <c r="G422">
        <v>93750</v>
      </c>
      <c r="H422">
        <v>93453</v>
      </c>
      <c r="I422">
        <v>93146</v>
      </c>
      <c r="J422">
        <v>92830</v>
      </c>
      <c r="K422">
        <v>92506</v>
      </c>
      <c r="L422">
        <v>92174</v>
      </c>
      <c r="M422">
        <v>91833</v>
      </c>
      <c r="N422">
        <v>91479</v>
      </c>
      <c r="O422">
        <v>91106</v>
      </c>
      <c r="P422">
        <v>90708</v>
      </c>
      <c r="Q422">
        <v>90284</v>
      </c>
      <c r="R422">
        <v>89832</v>
      </c>
      <c r="S422">
        <v>89353</v>
      </c>
      <c r="T422">
        <v>88845</v>
      </c>
      <c r="U422">
        <v>88304</v>
      </c>
      <c r="V422">
        <v>87726</v>
      </c>
      <c r="W422">
        <v>87104</v>
      </c>
      <c r="X422">
        <v>86435</v>
      </c>
      <c r="Y422">
        <v>85716</v>
      </c>
      <c r="Z422">
        <v>84944</v>
      </c>
      <c r="AA422">
        <v>84119</v>
      </c>
      <c r="AB422">
        <v>83237</v>
      </c>
      <c r="AC422">
        <v>82299</v>
      </c>
      <c r="AD422">
        <v>81302</v>
      </c>
      <c r="AE422">
        <v>80248</v>
      </c>
      <c r="AF422">
        <v>79145</v>
      </c>
      <c r="AG422">
        <v>78002</v>
      </c>
      <c r="AH422">
        <v>76817</v>
      </c>
      <c r="AI422">
        <v>75586</v>
      </c>
      <c r="AJ422">
        <v>74299</v>
      </c>
      <c r="AK422">
        <v>72951</v>
      </c>
      <c r="AL422">
        <v>71537</v>
      </c>
      <c r="AM422">
        <v>70049</v>
      </c>
      <c r="AN422">
        <v>68480</v>
      </c>
      <c r="AO422">
        <v>66820</v>
      </c>
      <c r="AP422">
        <v>65057</v>
      </c>
      <c r="AQ422">
        <v>63175</v>
      </c>
      <c r="AR422">
        <v>61158</v>
      </c>
      <c r="AS422">
        <v>59002</v>
      </c>
      <c r="AT422">
        <v>56714</v>
      </c>
      <c r="AU422">
        <v>54299</v>
      </c>
      <c r="AV422">
        <v>51752</v>
      </c>
      <c r="AW422">
        <v>49055</v>
      </c>
      <c r="AX422">
        <v>46178</v>
      </c>
      <c r="AY422">
        <v>43092</v>
      </c>
      <c r="AZ422">
        <v>39849</v>
      </c>
      <c r="BA422">
        <v>36497</v>
      </c>
      <c r="BB422">
        <v>33076</v>
      </c>
      <c r="BC422">
        <v>29629</v>
      </c>
      <c r="BD422">
        <v>26205</v>
      </c>
      <c r="BE422">
        <v>22866</v>
      </c>
      <c r="BF422">
        <v>19666</v>
      </c>
      <c r="BG422">
        <v>16653</v>
      </c>
      <c r="BH422">
        <v>13859</v>
      </c>
      <c r="BI422">
        <v>11317</v>
      </c>
      <c r="BJ422">
        <v>9057</v>
      </c>
      <c r="BK422">
        <v>7101</v>
      </c>
      <c r="BL422">
        <v>5454</v>
      </c>
      <c r="BM422">
        <v>4105</v>
      </c>
      <c r="BN422">
        <v>3027</v>
      </c>
      <c r="BO422">
        <v>2186</v>
      </c>
      <c r="BP422">
        <v>1546</v>
      </c>
      <c r="BQ422">
        <v>1072</v>
      </c>
      <c r="BR422">
        <v>728</v>
      </c>
      <c r="BS422">
        <v>484</v>
      </c>
      <c r="BT422">
        <v>315</v>
      </c>
      <c r="BU422">
        <v>200</v>
      </c>
      <c r="BV422">
        <v>124</v>
      </c>
      <c r="BW422">
        <v>74</v>
      </c>
      <c r="BX422">
        <v>43</v>
      </c>
      <c r="BY422">
        <v>24</v>
      </c>
      <c r="BZ422">
        <v>13</v>
      </c>
      <c r="CA422">
        <v>7</v>
      </c>
      <c r="CB422">
        <v>4</v>
      </c>
      <c r="CC422">
        <v>2</v>
      </c>
      <c r="CD422">
        <v>1</v>
      </c>
      <c r="CE422">
        <v>0</v>
      </c>
      <c r="CF422">
        <v>0</v>
      </c>
      <c r="DC422">
        <v>41.59</v>
      </c>
      <c r="DD422">
        <v>40.71</v>
      </c>
      <c r="DE422">
        <v>39.83</v>
      </c>
      <c r="DF422">
        <v>38.96</v>
      </c>
      <c r="DG422">
        <v>38.08</v>
      </c>
      <c r="DH422">
        <v>37.21</v>
      </c>
      <c r="DI422">
        <v>36.340000000000003</v>
      </c>
      <c r="DJ422">
        <v>35.47</v>
      </c>
      <c r="DK422">
        <v>34.6</v>
      </c>
      <c r="DL422">
        <v>33.729999999999997</v>
      </c>
      <c r="DM422">
        <v>32.869999999999997</v>
      </c>
      <c r="DN422">
        <v>32.01</v>
      </c>
      <c r="DO422">
        <v>31.16</v>
      </c>
      <c r="DP422">
        <v>30.31</v>
      </c>
      <c r="DQ422">
        <v>29.47</v>
      </c>
      <c r="DR422">
        <v>28.64</v>
      </c>
      <c r="DS422">
        <v>27.81</v>
      </c>
      <c r="DT422">
        <v>26.99</v>
      </c>
      <c r="DU422">
        <v>26.18</v>
      </c>
      <c r="DV422">
        <v>25.38</v>
      </c>
      <c r="DW422">
        <v>24.59</v>
      </c>
      <c r="DX422">
        <v>23.8</v>
      </c>
      <c r="DY422">
        <v>23.03</v>
      </c>
      <c r="DZ422">
        <v>22.27</v>
      </c>
      <c r="EA422">
        <v>21.52</v>
      </c>
      <c r="EB422">
        <v>20.78</v>
      </c>
      <c r="EC422">
        <v>20.04</v>
      </c>
      <c r="ED422">
        <v>19.32</v>
      </c>
      <c r="EE422">
        <v>18.59</v>
      </c>
      <c r="EF422">
        <v>17.87</v>
      </c>
      <c r="EG422">
        <v>17.149999999999999</v>
      </c>
      <c r="EH422">
        <v>16.440000000000001</v>
      </c>
      <c r="EI422">
        <v>15.74</v>
      </c>
      <c r="EJ422">
        <v>15.04</v>
      </c>
      <c r="EK422">
        <v>14.35</v>
      </c>
      <c r="EL422">
        <v>13.66</v>
      </c>
      <c r="EM422">
        <v>12.99</v>
      </c>
      <c r="EN422">
        <v>12.33</v>
      </c>
      <c r="EO422">
        <v>11.68</v>
      </c>
      <c r="EP422">
        <v>11.05</v>
      </c>
      <c r="EQ422">
        <v>10.44</v>
      </c>
      <c r="ER422">
        <v>9.84</v>
      </c>
      <c r="ES422">
        <v>9.25</v>
      </c>
      <c r="ET422">
        <v>8.68</v>
      </c>
      <c r="EU422">
        <v>8.1300000000000008</v>
      </c>
      <c r="EV422">
        <v>7.61</v>
      </c>
      <c r="EW422">
        <v>7.12</v>
      </c>
      <c r="EX422">
        <v>6.66</v>
      </c>
      <c r="EY422">
        <v>6.22</v>
      </c>
      <c r="EZ422">
        <v>5.81</v>
      </c>
      <c r="FA422">
        <v>5.43</v>
      </c>
      <c r="FB422">
        <v>5.08</v>
      </c>
      <c r="FC422">
        <v>4.74</v>
      </c>
      <c r="FD422">
        <v>4.4400000000000004</v>
      </c>
      <c r="FE422">
        <v>4.1500000000000004</v>
      </c>
      <c r="FF422">
        <v>3.88</v>
      </c>
      <c r="FG422">
        <v>3.64</v>
      </c>
      <c r="FH422">
        <v>3.43</v>
      </c>
      <c r="FI422">
        <v>3.23</v>
      </c>
      <c r="FJ422">
        <v>3.06</v>
      </c>
      <c r="FK422">
        <v>2.9</v>
      </c>
    </row>
    <row r="423" spans="1:172" x14ac:dyDescent="0.25">
      <c r="A423" t="s">
        <v>210</v>
      </c>
      <c r="B423">
        <v>79</v>
      </c>
      <c r="C423">
        <v>60</v>
      </c>
      <c r="E423">
        <v>94022</v>
      </c>
      <c r="F423">
        <v>93737</v>
      </c>
      <c r="G423">
        <v>93441</v>
      </c>
      <c r="H423">
        <v>93134</v>
      </c>
      <c r="I423">
        <v>92817</v>
      </c>
      <c r="J423">
        <v>92491</v>
      </c>
      <c r="K423">
        <v>92157</v>
      </c>
      <c r="L423">
        <v>91814</v>
      </c>
      <c r="M423">
        <v>91457</v>
      </c>
      <c r="N423">
        <v>91080</v>
      </c>
      <c r="O423">
        <v>90679</v>
      </c>
      <c r="P423">
        <v>90250</v>
      </c>
      <c r="Q423">
        <v>89795</v>
      </c>
      <c r="R423">
        <v>89311</v>
      </c>
      <c r="S423">
        <v>88799</v>
      </c>
      <c r="T423">
        <v>88253</v>
      </c>
      <c r="U423">
        <v>87670</v>
      </c>
      <c r="V423">
        <v>87042</v>
      </c>
      <c r="W423">
        <v>86367</v>
      </c>
      <c r="X423">
        <v>85641</v>
      </c>
      <c r="Y423">
        <v>84862</v>
      </c>
      <c r="Z423">
        <v>84029</v>
      </c>
      <c r="AA423">
        <v>83139</v>
      </c>
      <c r="AB423">
        <v>82192</v>
      </c>
      <c r="AC423">
        <v>81188</v>
      </c>
      <c r="AD423">
        <v>80125</v>
      </c>
      <c r="AE423">
        <v>79014</v>
      </c>
      <c r="AF423">
        <v>77863</v>
      </c>
      <c r="AG423">
        <v>76671</v>
      </c>
      <c r="AH423">
        <v>75431</v>
      </c>
      <c r="AI423">
        <v>74136</v>
      </c>
      <c r="AJ423">
        <v>72780</v>
      </c>
      <c r="AK423">
        <v>71358</v>
      </c>
      <c r="AL423">
        <v>69862</v>
      </c>
      <c r="AM423">
        <v>68284</v>
      </c>
      <c r="AN423">
        <v>66616</v>
      </c>
      <c r="AO423">
        <v>64845</v>
      </c>
      <c r="AP423">
        <v>62954</v>
      </c>
      <c r="AQ423">
        <v>60929</v>
      </c>
      <c r="AR423">
        <v>58766</v>
      </c>
      <c r="AS423">
        <v>56470</v>
      </c>
      <c r="AT423">
        <v>54048</v>
      </c>
      <c r="AU423">
        <v>51494</v>
      </c>
      <c r="AV423">
        <v>48792</v>
      </c>
      <c r="AW423">
        <v>45911</v>
      </c>
      <c r="AX423">
        <v>42826</v>
      </c>
      <c r="AY423">
        <v>39585</v>
      </c>
      <c r="AZ423">
        <v>36236</v>
      </c>
      <c r="BA423">
        <v>32822</v>
      </c>
      <c r="BB423">
        <v>29382</v>
      </c>
      <c r="BC423">
        <v>25969</v>
      </c>
      <c r="BD423">
        <v>22642</v>
      </c>
      <c r="BE423">
        <v>19456</v>
      </c>
      <c r="BF423">
        <v>16459</v>
      </c>
      <c r="BG423">
        <v>13682</v>
      </c>
      <c r="BH423">
        <v>11159</v>
      </c>
      <c r="BI423">
        <v>8919</v>
      </c>
      <c r="BJ423">
        <v>6982</v>
      </c>
      <c r="BK423">
        <v>5354</v>
      </c>
      <c r="BL423">
        <v>4023</v>
      </c>
      <c r="BM423">
        <v>2960</v>
      </c>
      <c r="BN423">
        <v>2133</v>
      </c>
      <c r="BO423">
        <v>1506</v>
      </c>
      <c r="BP423">
        <v>1041</v>
      </c>
      <c r="BQ423">
        <v>706</v>
      </c>
      <c r="BR423">
        <v>468</v>
      </c>
      <c r="BS423">
        <v>303</v>
      </c>
      <c r="BT423">
        <v>192</v>
      </c>
      <c r="BU423">
        <v>118</v>
      </c>
      <c r="BV423">
        <v>71</v>
      </c>
      <c r="BW423">
        <v>41</v>
      </c>
      <c r="BX423">
        <v>23</v>
      </c>
      <c r="BY423">
        <v>13</v>
      </c>
      <c r="BZ423">
        <v>7</v>
      </c>
      <c r="CA423">
        <v>3</v>
      </c>
      <c r="CB423">
        <v>2</v>
      </c>
      <c r="CC423">
        <v>1</v>
      </c>
      <c r="CD423">
        <v>0</v>
      </c>
      <c r="CE423">
        <v>0</v>
      </c>
      <c r="DC423">
        <v>40.630000000000003</v>
      </c>
      <c r="DD423">
        <v>39.75</v>
      </c>
      <c r="DE423">
        <v>38.869999999999997</v>
      </c>
      <c r="DF423">
        <v>38</v>
      </c>
      <c r="DG423">
        <v>37.130000000000003</v>
      </c>
      <c r="DH423">
        <v>36.26</v>
      </c>
      <c r="DI423">
        <v>35.39</v>
      </c>
      <c r="DJ423">
        <v>34.520000000000003</v>
      </c>
      <c r="DK423">
        <v>33.65</v>
      </c>
      <c r="DL423">
        <v>32.79</v>
      </c>
      <c r="DM423">
        <v>31.93</v>
      </c>
      <c r="DN423">
        <v>31.08</v>
      </c>
      <c r="DO423">
        <v>30.23</v>
      </c>
      <c r="DP423">
        <v>29.39</v>
      </c>
      <c r="DQ423">
        <v>28.56</v>
      </c>
      <c r="DR423">
        <v>27.73</v>
      </c>
      <c r="DS423">
        <v>26.92</v>
      </c>
      <c r="DT423">
        <v>26.11</v>
      </c>
      <c r="DU423">
        <v>25.31</v>
      </c>
      <c r="DV423">
        <v>24.52</v>
      </c>
      <c r="DW423">
        <v>23.74</v>
      </c>
      <c r="DX423">
        <v>22.97</v>
      </c>
      <c r="DY423">
        <v>22.21</v>
      </c>
      <c r="DZ423">
        <v>21.46</v>
      </c>
      <c r="EA423">
        <v>20.72</v>
      </c>
      <c r="EB423">
        <v>19.989999999999998</v>
      </c>
      <c r="EC423">
        <v>19.260000000000002</v>
      </c>
      <c r="ED423">
        <v>18.54</v>
      </c>
      <c r="EE423">
        <v>17.82</v>
      </c>
      <c r="EF423">
        <v>17.100000000000001</v>
      </c>
      <c r="EG423">
        <v>16.39</v>
      </c>
      <c r="EH423">
        <v>15.69</v>
      </c>
      <c r="EI423">
        <v>14.99</v>
      </c>
      <c r="EJ423">
        <v>14.3</v>
      </c>
      <c r="EK423">
        <v>13.62</v>
      </c>
      <c r="EL423">
        <v>12.95</v>
      </c>
      <c r="EM423">
        <v>12.29</v>
      </c>
      <c r="EN423">
        <v>11.64</v>
      </c>
      <c r="EO423">
        <v>11.01</v>
      </c>
      <c r="EP423">
        <v>10.4</v>
      </c>
      <c r="EQ423">
        <v>9.8000000000000007</v>
      </c>
      <c r="ER423">
        <v>9.2200000000000006</v>
      </c>
      <c r="ES423">
        <v>8.65</v>
      </c>
      <c r="ET423">
        <v>8.1</v>
      </c>
      <c r="EU423">
        <v>7.58</v>
      </c>
      <c r="EV423">
        <v>7.09</v>
      </c>
      <c r="EW423">
        <v>6.63</v>
      </c>
      <c r="EX423">
        <v>6.2</v>
      </c>
      <c r="EY423">
        <v>5.79</v>
      </c>
      <c r="EZ423">
        <v>5.41</v>
      </c>
      <c r="FA423">
        <v>5.05</v>
      </c>
      <c r="FB423">
        <v>4.72</v>
      </c>
      <c r="FC423">
        <v>4.41</v>
      </c>
      <c r="FD423">
        <v>4.13</v>
      </c>
      <c r="FE423">
        <v>3.86</v>
      </c>
      <c r="FF423">
        <v>3.62</v>
      </c>
      <c r="FG423">
        <v>3.41</v>
      </c>
      <c r="FH423">
        <v>3.22</v>
      </c>
      <c r="FI423">
        <v>3.04</v>
      </c>
      <c r="FJ423">
        <v>2.88</v>
      </c>
    </row>
    <row r="424" spans="1:172" x14ac:dyDescent="0.25">
      <c r="A424" t="s">
        <v>211</v>
      </c>
      <c r="B424">
        <v>78</v>
      </c>
      <c r="C424">
        <v>59</v>
      </c>
      <c r="E424">
        <v>93753</v>
      </c>
      <c r="F424">
        <v>93459</v>
      </c>
      <c r="G424">
        <v>93152</v>
      </c>
      <c r="H424">
        <v>92834</v>
      </c>
      <c r="I424">
        <v>92507</v>
      </c>
      <c r="J424">
        <v>92170</v>
      </c>
      <c r="K424">
        <v>91824</v>
      </c>
      <c r="L424">
        <v>91464</v>
      </c>
      <c r="M424">
        <v>91084</v>
      </c>
      <c r="N424">
        <v>90679</v>
      </c>
      <c r="O424">
        <v>90247</v>
      </c>
      <c r="P424">
        <v>89787</v>
      </c>
      <c r="Q424">
        <v>89299</v>
      </c>
      <c r="R424">
        <v>88782</v>
      </c>
      <c r="S424">
        <v>88231</v>
      </c>
      <c r="T424">
        <v>87642</v>
      </c>
      <c r="U424">
        <v>87009</v>
      </c>
      <c r="V424">
        <v>86327</v>
      </c>
      <c r="W424">
        <v>85594</v>
      </c>
      <c r="X424">
        <v>84808</v>
      </c>
      <c r="Y424">
        <v>83966</v>
      </c>
      <c r="Z424">
        <v>83068</v>
      </c>
      <c r="AA424">
        <v>82113</v>
      </c>
      <c r="AB424">
        <v>81099</v>
      </c>
      <c r="AC424">
        <v>80027</v>
      </c>
      <c r="AD424">
        <v>78909</v>
      </c>
      <c r="AE424">
        <v>77749</v>
      </c>
      <c r="AF424">
        <v>76548</v>
      </c>
      <c r="AG424">
        <v>75300</v>
      </c>
      <c r="AH424">
        <v>73997</v>
      </c>
      <c r="AI424">
        <v>72632</v>
      </c>
      <c r="AJ424">
        <v>71201</v>
      </c>
      <c r="AK424">
        <v>69696</v>
      </c>
      <c r="AL424">
        <v>68110</v>
      </c>
      <c r="AM424">
        <v>66432</v>
      </c>
      <c r="AN424">
        <v>64652</v>
      </c>
      <c r="AO424">
        <v>62753</v>
      </c>
      <c r="AP424">
        <v>60719</v>
      </c>
      <c r="AQ424">
        <v>58547</v>
      </c>
      <c r="AR424">
        <v>56243</v>
      </c>
      <c r="AS424">
        <v>53812</v>
      </c>
      <c r="AT424">
        <v>51251</v>
      </c>
      <c r="AU424">
        <v>48544</v>
      </c>
      <c r="AV424">
        <v>45659</v>
      </c>
      <c r="AW424">
        <v>42572</v>
      </c>
      <c r="AX424">
        <v>39332</v>
      </c>
      <c r="AY424">
        <v>35987</v>
      </c>
      <c r="AZ424">
        <v>32577</v>
      </c>
      <c r="BA424">
        <v>29145</v>
      </c>
      <c r="BB424">
        <v>25741</v>
      </c>
      <c r="BC424">
        <v>22424</v>
      </c>
      <c r="BD424">
        <v>19253</v>
      </c>
      <c r="BE424">
        <v>16270</v>
      </c>
      <c r="BF424">
        <v>13511</v>
      </c>
      <c r="BG424">
        <v>11005</v>
      </c>
      <c r="BH424">
        <v>8784</v>
      </c>
      <c r="BI424">
        <v>6867</v>
      </c>
      <c r="BJ424">
        <v>5257</v>
      </c>
      <c r="BK424">
        <v>3942</v>
      </c>
      <c r="BL424">
        <v>2895</v>
      </c>
      <c r="BM424">
        <v>2082</v>
      </c>
      <c r="BN424">
        <v>1466</v>
      </c>
      <c r="BO424">
        <v>1011</v>
      </c>
      <c r="BP424">
        <v>684</v>
      </c>
      <c r="BQ424">
        <v>452</v>
      </c>
      <c r="BR424">
        <v>292</v>
      </c>
      <c r="BS424">
        <v>184</v>
      </c>
      <c r="BT424">
        <v>113</v>
      </c>
      <c r="BU424">
        <v>68</v>
      </c>
      <c r="BV424">
        <v>39</v>
      </c>
      <c r="BW424">
        <v>22</v>
      </c>
      <c r="BX424">
        <v>12</v>
      </c>
      <c r="BY424">
        <v>6</v>
      </c>
      <c r="BZ424">
        <v>3</v>
      </c>
      <c r="CA424">
        <v>1</v>
      </c>
      <c r="CB424">
        <v>1</v>
      </c>
      <c r="CC424">
        <v>0</v>
      </c>
      <c r="CD424">
        <v>0</v>
      </c>
      <c r="DC424">
        <v>39.67</v>
      </c>
      <c r="DD424">
        <v>38.79</v>
      </c>
      <c r="DE424">
        <v>37.92</v>
      </c>
      <c r="DF424">
        <v>37.04</v>
      </c>
      <c r="DG424">
        <v>36.17</v>
      </c>
      <c r="DH424">
        <v>35.299999999999997</v>
      </c>
      <c r="DI424">
        <v>34.43</v>
      </c>
      <c r="DJ424">
        <v>33.57</v>
      </c>
      <c r="DK424">
        <v>32.71</v>
      </c>
      <c r="DL424">
        <v>31.85</v>
      </c>
      <c r="DM424">
        <v>31</v>
      </c>
      <c r="DN424">
        <v>30.16</v>
      </c>
      <c r="DO424">
        <v>29.32</v>
      </c>
      <c r="DP424">
        <v>28.49</v>
      </c>
      <c r="DQ424">
        <v>27.66</v>
      </c>
      <c r="DR424">
        <v>26.84</v>
      </c>
      <c r="DS424">
        <v>26.03</v>
      </c>
      <c r="DT424">
        <v>25.24</v>
      </c>
      <c r="DU424">
        <v>24.45</v>
      </c>
      <c r="DV424">
        <v>23.67</v>
      </c>
      <c r="DW424">
        <v>22.9</v>
      </c>
      <c r="DX424">
        <v>22.14</v>
      </c>
      <c r="DY424">
        <v>21.4</v>
      </c>
      <c r="DZ424">
        <v>20.66</v>
      </c>
      <c r="EA424">
        <v>19.93</v>
      </c>
      <c r="EB424">
        <v>19.2</v>
      </c>
      <c r="EC424">
        <v>18.48</v>
      </c>
      <c r="ED424">
        <v>17.760000000000002</v>
      </c>
      <c r="EE424">
        <v>17.05</v>
      </c>
      <c r="EF424">
        <v>16.34</v>
      </c>
      <c r="EG424">
        <v>15.64</v>
      </c>
      <c r="EH424">
        <v>14.94</v>
      </c>
      <c r="EI424">
        <v>14.26</v>
      </c>
      <c r="EJ424">
        <v>13.58</v>
      </c>
      <c r="EK424">
        <v>12.91</v>
      </c>
      <c r="EL424">
        <v>12.25</v>
      </c>
      <c r="EM424">
        <v>11.6</v>
      </c>
      <c r="EN424">
        <v>10.98</v>
      </c>
      <c r="EO424">
        <v>10.36</v>
      </c>
      <c r="EP424">
        <v>9.77</v>
      </c>
      <c r="EQ424">
        <v>9.19</v>
      </c>
      <c r="ER424">
        <v>8.6199999999999992</v>
      </c>
      <c r="ES424">
        <v>8.07</v>
      </c>
      <c r="ET424">
        <v>7.55</v>
      </c>
      <c r="EU424">
        <v>7.06</v>
      </c>
      <c r="EV424">
        <v>6.6</v>
      </c>
      <c r="EW424">
        <v>6.17</v>
      </c>
      <c r="EX424">
        <v>5.77</v>
      </c>
      <c r="EY424">
        <v>5.39</v>
      </c>
      <c r="EZ424">
        <v>5.03</v>
      </c>
      <c r="FA424">
        <v>4.7</v>
      </c>
      <c r="FB424">
        <v>4.3899999999999997</v>
      </c>
      <c r="FC424">
        <v>4.1100000000000003</v>
      </c>
      <c r="FD424">
        <v>3.84</v>
      </c>
      <c r="FE424">
        <v>3.61</v>
      </c>
      <c r="FF424">
        <v>3.39</v>
      </c>
      <c r="FG424">
        <v>3.2</v>
      </c>
      <c r="FH424">
        <v>3.03</v>
      </c>
      <c r="FI424">
        <v>2.87</v>
      </c>
    </row>
    <row r="425" spans="1:172" x14ac:dyDescent="0.25">
      <c r="A425" t="s">
        <v>212</v>
      </c>
      <c r="B425">
        <v>77</v>
      </c>
      <c r="C425">
        <v>58</v>
      </c>
      <c r="E425">
        <v>93444</v>
      </c>
      <c r="F425">
        <v>93139</v>
      </c>
      <c r="G425">
        <v>92821</v>
      </c>
      <c r="H425">
        <v>92492</v>
      </c>
      <c r="I425">
        <v>92154</v>
      </c>
      <c r="J425">
        <v>91806</v>
      </c>
      <c r="K425">
        <v>91443</v>
      </c>
      <c r="L425">
        <v>91060</v>
      </c>
      <c r="M425">
        <v>90652</v>
      </c>
      <c r="N425">
        <v>90216</v>
      </c>
      <c r="O425">
        <v>89751</v>
      </c>
      <c r="P425">
        <v>89259</v>
      </c>
      <c r="Q425">
        <v>88737</v>
      </c>
      <c r="R425">
        <v>88182</v>
      </c>
      <c r="S425">
        <v>87587</v>
      </c>
      <c r="T425">
        <v>86948</v>
      </c>
      <c r="U425">
        <v>86260</v>
      </c>
      <c r="V425">
        <v>85520</v>
      </c>
      <c r="W425">
        <v>84726</v>
      </c>
      <c r="X425">
        <v>83877</v>
      </c>
      <c r="Y425">
        <v>82971</v>
      </c>
      <c r="Z425">
        <v>82006</v>
      </c>
      <c r="AA425">
        <v>80984</v>
      </c>
      <c r="AB425">
        <v>79904</v>
      </c>
      <c r="AC425">
        <v>78777</v>
      </c>
      <c r="AD425">
        <v>77610</v>
      </c>
      <c r="AE425">
        <v>76401</v>
      </c>
      <c r="AF425">
        <v>75144</v>
      </c>
      <c r="AG425">
        <v>73833</v>
      </c>
      <c r="AH425">
        <v>72460</v>
      </c>
      <c r="AI425">
        <v>71020</v>
      </c>
      <c r="AJ425">
        <v>69507</v>
      </c>
      <c r="AK425">
        <v>67912</v>
      </c>
      <c r="AL425">
        <v>66226</v>
      </c>
      <c r="AM425">
        <v>64438</v>
      </c>
      <c r="AN425">
        <v>62530</v>
      </c>
      <c r="AO425">
        <v>60488</v>
      </c>
      <c r="AP425">
        <v>58308</v>
      </c>
      <c r="AQ425">
        <v>55996</v>
      </c>
      <c r="AR425">
        <v>53558</v>
      </c>
      <c r="AS425">
        <v>50991</v>
      </c>
      <c r="AT425">
        <v>48278</v>
      </c>
      <c r="AU425">
        <v>45390</v>
      </c>
      <c r="AV425">
        <v>42303</v>
      </c>
      <c r="AW425">
        <v>39066</v>
      </c>
      <c r="AX425">
        <v>35725</v>
      </c>
      <c r="AY425">
        <v>32322</v>
      </c>
      <c r="AZ425">
        <v>28898</v>
      </c>
      <c r="BA425">
        <v>25504</v>
      </c>
      <c r="BB425">
        <v>22200</v>
      </c>
      <c r="BC425">
        <v>19043</v>
      </c>
      <c r="BD425">
        <v>16077</v>
      </c>
      <c r="BE425">
        <v>13335</v>
      </c>
      <c r="BF425">
        <v>10849</v>
      </c>
      <c r="BG425">
        <v>8647</v>
      </c>
      <c r="BH425">
        <v>6749</v>
      </c>
      <c r="BI425">
        <v>5158</v>
      </c>
      <c r="BJ425">
        <v>3861</v>
      </c>
      <c r="BK425">
        <v>2830</v>
      </c>
      <c r="BL425">
        <v>2031</v>
      </c>
      <c r="BM425">
        <v>1427</v>
      </c>
      <c r="BN425">
        <v>982</v>
      </c>
      <c r="BO425">
        <v>662</v>
      </c>
      <c r="BP425">
        <v>437</v>
      </c>
      <c r="BQ425">
        <v>282</v>
      </c>
      <c r="BR425">
        <v>177</v>
      </c>
      <c r="BS425">
        <v>108</v>
      </c>
      <c r="BT425">
        <v>65</v>
      </c>
      <c r="BU425">
        <v>37</v>
      </c>
      <c r="BV425">
        <v>21</v>
      </c>
      <c r="BW425">
        <v>11</v>
      </c>
      <c r="BX425">
        <v>6</v>
      </c>
      <c r="BY425">
        <v>3</v>
      </c>
      <c r="BZ425">
        <v>1</v>
      </c>
      <c r="CA425">
        <v>1</v>
      </c>
      <c r="CB425">
        <v>0</v>
      </c>
      <c r="CC425">
        <v>0</v>
      </c>
      <c r="DC425">
        <v>38.71</v>
      </c>
      <c r="DD425">
        <v>37.83</v>
      </c>
      <c r="DE425">
        <v>36.96</v>
      </c>
      <c r="DF425">
        <v>36.090000000000003</v>
      </c>
      <c r="DG425">
        <v>35.22</v>
      </c>
      <c r="DH425">
        <v>34.35</v>
      </c>
      <c r="DI425">
        <v>33.49</v>
      </c>
      <c r="DJ425">
        <v>32.619999999999997</v>
      </c>
      <c r="DK425">
        <v>31.77</v>
      </c>
      <c r="DL425">
        <v>30.92</v>
      </c>
      <c r="DM425">
        <v>30.08</v>
      </c>
      <c r="DN425">
        <v>29.24</v>
      </c>
      <c r="DO425">
        <v>28.41</v>
      </c>
      <c r="DP425">
        <v>27.59</v>
      </c>
      <c r="DQ425">
        <v>26.77</v>
      </c>
      <c r="DR425">
        <v>25.96</v>
      </c>
      <c r="DS425">
        <v>25.17</v>
      </c>
      <c r="DT425">
        <v>24.38</v>
      </c>
      <c r="DU425">
        <v>23.6</v>
      </c>
      <c r="DV425">
        <v>22.84</v>
      </c>
      <c r="DW425">
        <v>22.08</v>
      </c>
      <c r="DX425">
        <v>21.33</v>
      </c>
      <c r="DY425">
        <v>20.6</v>
      </c>
      <c r="DZ425">
        <v>19.87</v>
      </c>
      <c r="EA425">
        <v>19.149999999999999</v>
      </c>
      <c r="EB425">
        <v>18.43</v>
      </c>
      <c r="EC425">
        <v>17.71</v>
      </c>
      <c r="ED425">
        <v>17</v>
      </c>
      <c r="EE425">
        <v>16.29</v>
      </c>
      <c r="EF425">
        <v>15.59</v>
      </c>
      <c r="EG425">
        <v>14.9</v>
      </c>
      <c r="EH425">
        <v>14.21</v>
      </c>
      <c r="EI425">
        <v>13.53</v>
      </c>
      <c r="EJ425">
        <v>12.86</v>
      </c>
      <c r="EK425">
        <v>12.21</v>
      </c>
      <c r="EL425">
        <v>11.56</v>
      </c>
      <c r="EM425">
        <v>10.94</v>
      </c>
      <c r="EN425">
        <v>10.33</v>
      </c>
      <c r="EO425">
        <v>9.73</v>
      </c>
      <c r="EP425">
        <v>9.15</v>
      </c>
      <c r="EQ425">
        <v>8.59</v>
      </c>
      <c r="ER425">
        <v>8.0399999999999991</v>
      </c>
      <c r="ES425">
        <v>7.52</v>
      </c>
      <c r="ET425">
        <v>7.04</v>
      </c>
      <c r="EU425">
        <v>6.58</v>
      </c>
      <c r="EV425">
        <v>6.15</v>
      </c>
      <c r="EW425">
        <v>5.74</v>
      </c>
      <c r="EX425">
        <v>5.36</v>
      </c>
      <c r="EY425">
        <v>5.01</v>
      </c>
      <c r="EZ425">
        <v>4.68</v>
      </c>
      <c r="FA425">
        <v>4.37</v>
      </c>
      <c r="FB425">
        <v>4.09</v>
      </c>
      <c r="FC425">
        <v>3.83</v>
      </c>
      <c r="FD425">
        <v>3.59</v>
      </c>
      <c r="FE425">
        <v>3.37</v>
      </c>
      <c r="FF425">
        <v>3.18</v>
      </c>
      <c r="FG425">
        <v>3.01</v>
      </c>
      <c r="FH425">
        <v>2.85</v>
      </c>
    </row>
    <row r="426" spans="1:172" x14ac:dyDescent="0.25">
      <c r="A426" t="s">
        <v>213</v>
      </c>
      <c r="B426">
        <v>76</v>
      </c>
      <c r="C426">
        <v>57</v>
      </c>
      <c r="E426">
        <v>93123</v>
      </c>
      <c r="F426">
        <v>92806</v>
      </c>
      <c r="G426">
        <v>92477</v>
      </c>
      <c r="H426">
        <v>92137</v>
      </c>
      <c r="I426">
        <v>91786</v>
      </c>
      <c r="J426">
        <v>91421</v>
      </c>
      <c r="K426">
        <v>91035</v>
      </c>
      <c r="L426">
        <v>90623</v>
      </c>
      <c r="M426">
        <v>90183</v>
      </c>
      <c r="N426">
        <v>89715</v>
      </c>
      <c r="O426">
        <v>89218</v>
      </c>
      <c r="P426">
        <v>88692</v>
      </c>
      <c r="Q426">
        <v>88131</v>
      </c>
      <c r="R426">
        <v>87531</v>
      </c>
      <c r="S426">
        <v>86886</v>
      </c>
      <c r="T426">
        <v>86192</v>
      </c>
      <c r="U426">
        <v>85445</v>
      </c>
      <c r="V426">
        <v>84644</v>
      </c>
      <c r="W426">
        <v>83787</v>
      </c>
      <c r="X426">
        <v>82872</v>
      </c>
      <c r="Y426">
        <v>81899</v>
      </c>
      <c r="Z426">
        <v>80868</v>
      </c>
      <c r="AA426">
        <v>79780</v>
      </c>
      <c r="AB426">
        <v>78645</v>
      </c>
      <c r="AC426">
        <v>77469</v>
      </c>
      <c r="AD426">
        <v>76252</v>
      </c>
      <c r="AE426">
        <v>74987</v>
      </c>
      <c r="AF426">
        <v>73667</v>
      </c>
      <c r="AG426">
        <v>72286</v>
      </c>
      <c r="AH426">
        <v>70837</v>
      </c>
      <c r="AI426">
        <v>69315</v>
      </c>
      <c r="AJ426">
        <v>67712</v>
      </c>
      <c r="AK426">
        <v>66018</v>
      </c>
      <c r="AL426">
        <v>64221</v>
      </c>
      <c r="AM426">
        <v>62305</v>
      </c>
      <c r="AN426">
        <v>60254</v>
      </c>
      <c r="AO426">
        <v>58066</v>
      </c>
      <c r="AP426">
        <v>55747</v>
      </c>
      <c r="AQ426">
        <v>53302</v>
      </c>
      <c r="AR426">
        <v>50728</v>
      </c>
      <c r="AS426">
        <v>48010</v>
      </c>
      <c r="AT426">
        <v>45119</v>
      </c>
      <c r="AU426">
        <v>42033</v>
      </c>
      <c r="AV426">
        <v>38798</v>
      </c>
      <c r="AW426">
        <v>35462</v>
      </c>
      <c r="AX426">
        <v>32065</v>
      </c>
      <c r="AY426">
        <v>28649</v>
      </c>
      <c r="AZ426">
        <v>25266</v>
      </c>
      <c r="BA426">
        <v>21975</v>
      </c>
      <c r="BB426">
        <v>18833</v>
      </c>
      <c r="BC426">
        <v>15883</v>
      </c>
      <c r="BD426">
        <v>13160</v>
      </c>
      <c r="BE426">
        <v>10693</v>
      </c>
      <c r="BF426">
        <v>8511</v>
      </c>
      <c r="BG426">
        <v>6632</v>
      </c>
      <c r="BH426">
        <v>5060</v>
      </c>
      <c r="BI426">
        <v>3781</v>
      </c>
      <c r="BJ426">
        <v>2766</v>
      </c>
      <c r="BK426">
        <v>1981</v>
      </c>
      <c r="BL426">
        <v>1389</v>
      </c>
      <c r="BM426">
        <v>953</v>
      </c>
      <c r="BN426">
        <v>641</v>
      </c>
      <c r="BO426">
        <v>422</v>
      </c>
      <c r="BP426">
        <v>271</v>
      </c>
      <c r="BQ426">
        <v>170</v>
      </c>
      <c r="BR426">
        <v>104</v>
      </c>
      <c r="BS426">
        <v>62</v>
      </c>
      <c r="BT426">
        <v>35</v>
      </c>
      <c r="BU426">
        <v>20</v>
      </c>
      <c r="BV426">
        <v>11</v>
      </c>
      <c r="BW426">
        <v>5</v>
      </c>
      <c r="BX426">
        <v>3</v>
      </c>
      <c r="BY426">
        <v>1</v>
      </c>
      <c r="BZ426">
        <v>1</v>
      </c>
      <c r="CA426">
        <v>0</v>
      </c>
      <c r="CB426">
        <v>0</v>
      </c>
      <c r="DC426">
        <v>37.75</v>
      </c>
      <c r="DD426">
        <v>36.880000000000003</v>
      </c>
      <c r="DE426">
        <v>36.01</v>
      </c>
      <c r="DF426">
        <v>35.14</v>
      </c>
      <c r="DG426">
        <v>34.270000000000003</v>
      </c>
      <c r="DH426">
        <v>33.4</v>
      </c>
      <c r="DI426">
        <v>32.54</v>
      </c>
      <c r="DJ426">
        <v>31.69</v>
      </c>
      <c r="DK426">
        <v>30.84</v>
      </c>
      <c r="DL426">
        <v>30</v>
      </c>
      <c r="DM426">
        <v>29.16</v>
      </c>
      <c r="DN426">
        <v>28.33</v>
      </c>
      <c r="DO426">
        <v>27.51</v>
      </c>
      <c r="DP426">
        <v>26.7</v>
      </c>
      <c r="DQ426">
        <v>25.89</v>
      </c>
      <c r="DR426">
        <v>25.09</v>
      </c>
      <c r="DS426">
        <v>24.31</v>
      </c>
      <c r="DT426">
        <v>23.54</v>
      </c>
      <c r="DU426">
        <v>22.77</v>
      </c>
      <c r="DV426">
        <v>22.02</v>
      </c>
      <c r="DW426">
        <v>21.27</v>
      </c>
      <c r="DX426">
        <v>20.54</v>
      </c>
      <c r="DY426">
        <v>19.809999999999999</v>
      </c>
      <c r="DZ426">
        <v>19.09</v>
      </c>
      <c r="EA426">
        <v>18.37</v>
      </c>
      <c r="EB426">
        <v>17.66</v>
      </c>
      <c r="EC426">
        <v>16.95</v>
      </c>
      <c r="ED426">
        <v>16.239999999999998</v>
      </c>
      <c r="EE426">
        <v>15.54</v>
      </c>
      <c r="EF426">
        <v>14.85</v>
      </c>
      <c r="EG426">
        <v>14.16</v>
      </c>
      <c r="EH426">
        <v>13.49</v>
      </c>
      <c r="EI426">
        <v>12.82</v>
      </c>
      <c r="EJ426">
        <v>12.17</v>
      </c>
      <c r="EK426">
        <v>11.52</v>
      </c>
      <c r="EL426">
        <v>10.9</v>
      </c>
      <c r="EM426">
        <v>10.29</v>
      </c>
      <c r="EN426">
        <v>9.6999999999999993</v>
      </c>
      <c r="EO426">
        <v>9.1199999999999992</v>
      </c>
      <c r="EP426">
        <v>8.56</v>
      </c>
      <c r="EQ426">
        <v>8.01</v>
      </c>
      <c r="ER426">
        <v>7.5</v>
      </c>
      <c r="ES426">
        <v>7.01</v>
      </c>
      <c r="ET426">
        <v>6.55</v>
      </c>
      <c r="EU426">
        <v>6.12</v>
      </c>
      <c r="EV426">
        <v>5.72</v>
      </c>
      <c r="EW426">
        <v>5.34</v>
      </c>
      <c r="EX426">
        <v>4.99</v>
      </c>
      <c r="EY426">
        <v>4.66</v>
      </c>
      <c r="EZ426">
        <v>4.3499999999999996</v>
      </c>
      <c r="FA426">
        <v>4.07</v>
      </c>
      <c r="FB426">
        <v>3.81</v>
      </c>
      <c r="FC426">
        <v>3.57</v>
      </c>
      <c r="FD426">
        <v>3.36</v>
      </c>
      <c r="FE426">
        <v>3.17</v>
      </c>
      <c r="FF426">
        <v>2.99</v>
      </c>
      <c r="FG426">
        <v>2.84</v>
      </c>
    </row>
    <row r="427" spans="1:172" x14ac:dyDescent="0.25">
      <c r="A427" t="s">
        <v>214</v>
      </c>
      <c r="B427">
        <v>75</v>
      </c>
      <c r="C427">
        <v>56</v>
      </c>
      <c r="E427">
        <v>92783</v>
      </c>
      <c r="F427">
        <v>92454</v>
      </c>
      <c r="G427">
        <v>92114</v>
      </c>
      <c r="H427">
        <v>91761</v>
      </c>
      <c r="I427">
        <v>91393</v>
      </c>
      <c r="J427">
        <v>91004</v>
      </c>
      <c r="K427">
        <v>90589</v>
      </c>
      <c r="L427">
        <v>90146</v>
      </c>
      <c r="M427">
        <v>89673</v>
      </c>
      <c r="N427">
        <v>89172</v>
      </c>
      <c r="O427">
        <v>88641</v>
      </c>
      <c r="P427">
        <v>88075</v>
      </c>
      <c r="Q427">
        <v>87470</v>
      </c>
      <c r="R427">
        <v>86819</v>
      </c>
      <c r="S427">
        <v>86118</v>
      </c>
      <c r="T427">
        <v>85364</v>
      </c>
      <c r="U427">
        <v>84556</v>
      </c>
      <c r="V427">
        <v>83691</v>
      </c>
      <c r="W427">
        <v>82768</v>
      </c>
      <c r="X427">
        <v>81786</v>
      </c>
      <c r="Y427">
        <v>80746</v>
      </c>
      <c r="Z427">
        <v>79650</v>
      </c>
      <c r="AA427">
        <v>78507</v>
      </c>
      <c r="AB427">
        <v>77323</v>
      </c>
      <c r="AC427">
        <v>76097</v>
      </c>
      <c r="AD427">
        <v>74824</v>
      </c>
      <c r="AE427">
        <v>73496</v>
      </c>
      <c r="AF427">
        <v>72106</v>
      </c>
      <c r="AG427">
        <v>70649</v>
      </c>
      <c r="AH427">
        <v>69119</v>
      </c>
      <c r="AI427">
        <v>67507</v>
      </c>
      <c r="AJ427">
        <v>65805</v>
      </c>
      <c r="AK427">
        <v>64000</v>
      </c>
      <c r="AL427">
        <v>62075</v>
      </c>
      <c r="AM427">
        <v>60016</v>
      </c>
      <c r="AN427">
        <v>57820</v>
      </c>
      <c r="AO427">
        <v>55493</v>
      </c>
      <c r="AP427">
        <v>53041</v>
      </c>
      <c r="AQ427">
        <v>50461</v>
      </c>
      <c r="AR427">
        <v>47738</v>
      </c>
      <c r="AS427">
        <v>44845</v>
      </c>
      <c r="AT427">
        <v>41758</v>
      </c>
      <c r="AU427">
        <v>38526</v>
      </c>
      <c r="AV427">
        <v>35195</v>
      </c>
      <c r="AW427">
        <v>31805</v>
      </c>
      <c r="AX427">
        <v>28399</v>
      </c>
      <c r="AY427">
        <v>25026</v>
      </c>
      <c r="AZ427">
        <v>21749</v>
      </c>
      <c r="BA427">
        <v>18621</v>
      </c>
      <c r="BB427">
        <v>15689</v>
      </c>
      <c r="BC427">
        <v>12984</v>
      </c>
      <c r="BD427">
        <v>10536</v>
      </c>
      <c r="BE427">
        <v>8374</v>
      </c>
      <c r="BF427">
        <v>6516</v>
      </c>
      <c r="BG427">
        <v>4963</v>
      </c>
      <c r="BH427">
        <v>3702</v>
      </c>
      <c r="BI427">
        <v>2702</v>
      </c>
      <c r="BJ427">
        <v>1931</v>
      </c>
      <c r="BK427">
        <v>1351</v>
      </c>
      <c r="BL427">
        <v>925</v>
      </c>
      <c r="BM427">
        <v>620</v>
      </c>
      <c r="BN427">
        <v>407</v>
      </c>
      <c r="BO427">
        <v>261</v>
      </c>
      <c r="BP427">
        <v>163</v>
      </c>
      <c r="BQ427">
        <v>99</v>
      </c>
      <c r="BR427">
        <v>59</v>
      </c>
      <c r="BS427">
        <v>34</v>
      </c>
      <c r="BT427">
        <v>19</v>
      </c>
      <c r="BU427">
        <v>10</v>
      </c>
      <c r="BV427">
        <v>5</v>
      </c>
      <c r="BW427">
        <v>2</v>
      </c>
      <c r="BX427">
        <v>1</v>
      </c>
      <c r="BY427">
        <v>1</v>
      </c>
      <c r="BZ427">
        <v>0</v>
      </c>
      <c r="CA427">
        <v>0</v>
      </c>
      <c r="DC427">
        <v>36.79</v>
      </c>
      <c r="DD427">
        <v>35.92</v>
      </c>
      <c r="DE427">
        <v>35.049999999999997</v>
      </c>
      <c r="DF427">
        <v>34.19</v>
      </c>
      <c r="DG427">
        <v>33.32</v>
      </c>
      <c r="DH427">
        <v>32.46</v>
      </c>
      <c r="DI427">
        <v>31.61</v>
      </c>
      <c r="DJ427">
        <v>30.76</v>
      </c>
      <c r="DK427">
        <v>29.92</v>
      </c>
      <c r="DL427">
        <v>29.09</v>
      </c>
      <c r="DM427">
        <v>28.26</v>
      </c>
      <c r="DN427">
        <v>27.44</v>
      </c>
      <c r="DO427">
        <v>26.62</v>
      </c>
      <c r="DP427">
        <v>25.82</v>
      </c>
      <c r="DQ427">
        <v>25.02</v>
      </c>
      <c r="DR427">
        <v>24.24</v>
      </c>
      <c r="DS427">
        <v>23.47</v>
      </c>
      <c r="DT427">
        <v>22.7</v>
      </c>
      <c r="DU427">
        <v>21.95</v>
      </c>
      <c r="DV427">
        <v>21.21</v>
      </c>
      <c r="DW427">
        <v>20.48</v>
      </c>
      <c r="DX427">
        <v>19.75</v>
      </c>
      <c r="DY427">
        <v>19.03</v>
      </c>
      <c r="DZ427">
        <v>18.32</v>
      </c>
      <c r="EA427">
        <v>17.600000000000001</v>
      </c>
      <c r="EB427">
        <v>16.89</v>
      </c>
      <c r="EC427">
        <v>16.190000000000001</v>
      </c>
      <c r="ED427">
        <v>15.49</v>
      </c>
      <c r="EE427">
        <v>14.8</v>
      </c>
      <c r="EF427">
        <v>14.12</v>
      </c>
      <c r="EG427">
        <v>13.44</v>
      </c>
      <c r="EH427">
        <v>12.78</v>
      </c>
      <c r="EI427">
        <v>12.12</v>
      </c>
      <c r="EJ427">
        <v>11.48</v>
      </c>
      <c r="EK427">
        <v>10.86</v>
      </c>
      <c r="EL427">
        <v>10.25</v>
      </c>
      <c r="EM427">
        <v>9.66</v>
      </c>
      <c r="EN427">
        <v>9.09</v>
      </c>
      <c r="EO427">
        <v>8.5299999999999994</v>
      </c>
      <c r="EP427">
        <v>7.98</v>
      </c>
      <c r="EQ427">
        <v>7.47</v>
      </c>
      <c r="ER427">
        <v>6.98</v>
      </c>
      <c r="ES427">
        <v>6.53</v>
      </c>
      <c r="ET427">
        <v>6.1</v>
      </c>
      <c r="EU427">
        <v>5.69</v>
      </c>
      <c r="EV427">
        <v>5.32</v>
      </c>
      <c r="EW427">
        <v>4.96</v>
      </c>
      <c r="EX427">
        <v>4.6399999999999997</v>
      </c>
      <c r="EY427">
        <v>4.33</v>
      </c>
      <c r="EZ427">
        <v>4.05</v>
      </c>
      <c r="FA427">
        <v>3.79</v>
      </c>
      <c r="FB427">
        <v>3.55</v>
      </c>
      <c r="FC427">
        <v>3.34</v>
      </c>
      <c r="FD427">
        <v>3.15</v>
      </c>
      <c r="FE427">
        <v>2.98</v>
      </c>
      <c r="FF427">
        <v>2.82</v>
      </c>
    </row>
    <row r="428" spans="1:172" x14ac:dyDescent="0.25">
      <c r="A428" t="s">
        <v>215</v>
      </c>
      <c r="B428">
        <v>74</v>
      </c>
      <c r="C428">
        <v>55</v>
      </c>
      <c r="E428">
        <v>92393</v>
      </c>
      <c r="F428">
        <v>92052</v>
      </c>
      <c r="G428">
        <v>91698</v>
      </c>
      <c r="H428">
        <v>91328</v>
      </c>
      <c r="I428">
        <v>90936</v>
      </c>
      <c r="J428">
        <v>90518</v>
      </c>
      <c r="K428">
        <v>90071</v>
      </c>
      <c r="L428">
        <v>89595</v>
      </c>
      <c r="M428">
        <v>89090</v>
      </c>
      <c r="N428">
        <v>88554</v>
      </c>
      <c r="O428">
        <v>87983</v>
      </c>
      <c r="P428">
        <v>87372</v>
      </c>
      <c r="Q428">
        <v>86716</v>
      </c>
      <c r="R428">
        <v>86009</v>
      </c>
      <c r="S428">
        <v>85249</v>
      </c>
      <c r="T428">
        <v>84433</v>
      </c>
      <c r="U428">
        <v>83561</v>
      </c>
      <c r="V428">
        <v>82629</v>
      </c>
      <c r="W428">
        <v>81639</v>
      </c>
      <c r="X428">
        <v>80591</v>
      </c>
      <c r="Y428">
        <v>79487</v>
      </c>
      <c r="Z428">
        <v>78336</v>
      </c>
      <c r="AA428">
        <v>77144</v>
      </c>
      <c r="AB428">
        <v>75911</v>
      </c>
      <c r="AC428">
        <v>74630</v>
      </c>
      <c r="AD428">
        <v>73294</v>
      </c>
      <c r="AE428">
        <v>71896</v>
      </c>
      <c r="AF428">
        <v>70431</v>
      </c>
      <c r="AG428">
        <v>68893</v>
      </c>
      <c r="AH428">
        <v>67273</v>
      </c>
      <c r="AI428">
        <v>65563</v>
      </c>
      <c r="AJ428">
        <v>63750</v>
      </c>
      <c r="AK428">
        <v>61818</v>
      </c>
      <c r="AL428">
        <v>59752</v>
      </c>
      <c r="AM428">
        <v>57549</v>
      </c>
      <c r="AN428">
        <v>55215</v>
      </c>
      <c r="AO428">
        <v>52757</v>
      </c>
      <c r="AP428">
        <v>50172</v>
      </c>
      <c r="AQ428">
        <v>47445</v>
      </c>
      <c r="AR428">
        <v>44550</v>
      </c>
      <c r="AS428">
        <v>41466</v>
      </c>
      <c r="AT428">
        <v>38238</v>
      </c>
      <c r="AU428">
        <v>34913</v>
      </c>
      <c r="AV428">
        <v>31532</v>
      </c>
      <c r="AW428">
        <v>28136</v>
      </c>
      <c r="AX428">
        <v>24776</v>
      </c>
      <c r="AY428">
        <v>21513</v>
      </c>
      <c r="AZ428">
        <v>18402</v>
      </c>
      <c r="BA428">
        <v>15488</v>
      </c>
      <c r="BB428">
        <v>12803</v>
      </c>
      <c r="BC428">
        <v>10376</v>
      </c>
      <c r="BD428">
        <v>8235</v>
      </c>
      <c r="BE428">
        <v>6398</v>
      </c>
      <c r="BF428">
        <v>4864</v>
      </c>
      <c r="BG428">
        <v>3621</v>
      </c>
      <c r="BH428">
        <v>2638</v>
      </c>
      <c r="BI428">
        <v>1881</v>
      </c>
      <c r="BJ428">
        <v>1313</v>
      </c>
      <c r="BK428">
        <v>897</v>
      </c>
      <c r="BL428">
        <v>600</v>
      </c>
      <c r="BM428">
        <v>392</v>
      </c>
      <c r="BN428">
        <v>251</v>
      </c>
      <c r="BO428">
        <v>156</v>
      </c>
      <c r="BP428">
        <v>95</v>
      </c>
      <c r="BQ428">
        <v>56</v>
      </c>
      <c r="BR428">
        <v>32</v>
      </c>
      <c r="BS428">
        <v>18</v>
      </c>
      <c r="BT428">
        <v>9</v>
      </c>
      <c r="BU428">
        <v>5</v>
      </c>
      <c r="BV428">
        <v>2</v>
      </c>
      <c r="BW428">
        <v>1</v>
      </c>
      <c r="BX428">
        <v>0</v>
      </c>
      <c r="BY428">
        <v>0</v>
      </c>
      <c r="BZ428">
        <v>0</v>
      </c>
      <c r="DC428">
        <v>35.840000000000003</v>
      </c>
      <c r="DD428">
        <v>34.97</v>
      </c>
      <c r="DE428">
        <v>34.1</v>
      </c>
      <c r="DF428">
        <v>33.24</v>
      </c>
      <c r="DG428">
        <v>32.380000000000003</v>
      </c>
      <c r="DH428">
        <v>31.53</v>
      </c>
      <c r="DI428">
        <v>30.68</v>
      </c>
      <c r="DJ428">
        <v>29.84</v>
      </c>
      <c r="DK428">
        <v>29.01</v>
      </c>
      <c r="DL428">
        <v>28.18</v>
      </c>
      <c r="DM428">
        <v>27.36</v>
      </c>
      <c r="DN428">
        <v>26.55</v>
      </c>
      <c r="DO428">
        <v>25.74</v>
      </c>
      <c r="DP428">
        <v>24.95</v>
      </c>
      <c r="DQ428">
        <v>24.17</v>
      </c>
      <c r="DR428">
        <v>23.4</v>
      </c>
      <c r="DS428">
        <v>22.64</v>
      </c>
      <c r="DT428">
        <v>21.89</v>
      </c>
      <c r="DU428">
        <v>21.15</v>
      </c>
      <c r="DV428">
        <v>20.420000000000002</v>
      </c>
      <c r="DW428">
        <v>19.690000000000001</v>
      </c>
      <c r="DX428">
        <v>18.97</v>
      </c>
      <c r="DY428">
        <v>18.260000000000002</v>
      </c>
      <c r="DZ428">
        <v>17.55</v>
      </c>
      <c r="EA428">
        <v>16.84</v>
      </c>
      <c r="EB428">
        <v>16.14</v>
      </c>
      <c r="EC428">
        <v>15.44</v>
      </c>
      <c r="ED428">
        <v>14.75</v>
      </c>
      <c r="EE428">
        <v>14.07</v>
      </c>
      <c r="EF428">
        <v>13.4</v>
      </c>
      <c r="EG428">
        <v>12.73</v>
      </c>
      <c r="EH428">
        <v>12.08</v>
      </c>
      <c r="EI428">
        <v>11.44</v>
      </c>
      <c r="EJ428">
        <v>10.82</v>
      </c>
      <c r="EK428">
        <v>10.220000000000001</v>
      </c>
      <c r="EL428">
        <v>9.6300000000000008</v>
      </c>
      <c r="EM428">
        <v>9.0500000000000007</v>
      </c>
      <c r="EN428">
        <v>8.49</v>
      </c>
      <c r="EO428">
        <v>7.95</v>
      </c>
      <c r="EP428">
        <v>7.44</v>
      </c>
      <c r="EQ428">
        <v>6.95</v>
      </c>
      <c r="ER428">
        <v>6.5</v>
      </c>
      <c r="ES428">
        <v>6.07</v>
      </c>
      <c r="ET428">
        <v>5.67</v>
      </c>
      <c r="EU428">
        <v>5.29</v>
      </c>
      <c r="EV428">
        <v>4.9400000000000004</v>
      </c>
      <c r="EW428">
        <v>4.62</v>
      </c>
      <c r="EX428">
        <v>4.3099999999999996</v>
      </c>
      <c r="EY428">
        <v>4.03</v>
      </c>
      <c r="EZ428">
        <v>3.77</v>
      </c>
      <c r="FA428">
        <v>3.53</v>
      </c>
      <c r="FB428">
        <v>3.32</v>
      </c>
      <c r="FC428">
        <v>3.13</v>
      </c>
      <c r="FD428">
        <v>2.96</v>
      </c>
      <c r="FE428">
        <v>2.8</v>
      </c>
    </row>
    <row r="429" spans="1:172" x14ac:dyDescent="0.25">
      <c r="A429" t="s">
        <v>216</v>
      </c>
      <c r="B429">
        <v>73</v>
      </c>
      <c r="C429">
        <v>54</v>
      </c>
      <c r="E429">
        <v>92007</v>
      </c>
      <c r="F429">
        <v>91652</v>
      </c>
      <c r="G429">
        <v>91279</v>
      </c>
      <c r="H429">
        <v>90885</v>
      </c>
      <c r="I429">
        <v>90464</v>
      </c>
      <c r="J429">
        <v>90013</v>
      </c>
      <c r="K429">
        <v>89533</v>
      </c>
      <c r="L429">
        <v>89024</v>
      </c>
      <c r="M429">
        <v>88484</v>
      </c>
      <c r="N429">
        <v>87908</v>
      </c>
      <c r="O429">
        <v>87292</v>
      </c>
      <c r="P429">
        <v>86630</v>
      </c>
      <c r="Q429">
        <v>85916</v>
      </c>
      <c r="R429">
        <v>85149</v>
      </c>
      <c r="S429">
        <v>84326</v>
      </c>
      <c r="T429">
        <v>83446</v>
      </c>
      <c r="U429">
        <v>82506</v>
      </c>
      <c r="V429">
        <v>81508</v>
      </c>
      <c r="W429">
        <v>80451</v>
      </c>
      <c r="X429">
        <v>79338</v>
      </c>
      <c r="Y429">
        <v>78179</v>
      </c>
      <c r="Z429">
        <v>76980</v>
      </c>
      <c r="AA429">
        <v>75738</v>
      </c>
      <c r="AB429">
        <v>74449</v>
      </c>
      <c r="AC429">
        <v>73105</v>
      </c>
      <c r="AD429">
        <v>71698</v>
      </c>
      <c r="AE429">
        <v>70225</v>
      </c>
      <c r="AF429">
        <v>68679</v>
      </c>
      <c r="AG429">
        <v>67051</v>
      </c>
      <c r="AH429">
        <v>65333</v>
      </c>
      <c r="AI429">
        <v>63512</v>
      </c>
      <c r="AJ429">
        <v>61572</v>
      </c>
      <c r="AK429">
        <v>59497</v>
      </c>
      <c r="AL429">
        <v>57287</v>
      </c>
      <c r="AM429">
        <v>54946</v>
      </c>
      <c r="AN429">
        <v>52482</v>
      </c>
      <c r="AO429">
        <v>49891</v>
      </c>
      <c r="AP429">
        <v>47160</v>
      </c>
      <c r="AQ429">
        <v>44263</v>
      </c>
      <c r="AR429">
        <v>41180</v>
      </c>
      <c r="AS429">
        <v>37956</v>
      </c>
      <c r="AT429">
        <v>34637</v>
      </c>
      <c r="AU429">
        <v>31264</v>
      </c>
      <c r="AV429">
        <v>27878</v>
      </c>
      <c r="AW429">
        <v>24531</v>
      </c>
      <c r="AX429">
        <v>21282</v>
      </c>
      <c r="AY429">
        <v>18187</v>
      </c>
      <c r="AZ429">
        <v>15291</v>
      </c>
      <c r="BA429">
        <v>12625</v>
      </c>
      <c r="BB429">
        <v>10219</v>
      </c>
      <c r="BC429">
        <v>8099</v>
      </c>
      <c r="BD429">
        <v>6281</v>
      </c>
      <c r="BE429">
        <v>4768</v>
      </c>
      <c r="BF429">
        <v>3542</v>
      </c>
      <c r="BG429">
        <v>2576</v>
      </c>
      <c r="BH429">
        <v>1832</v>
      </c>
      <c r="BI429">
        <v>1276</v>
      </c>
      <c r="BJ429">
        <v>869</v>
      </c>
      <c r="BK429">
        <v>580</v>
      </c>
      <c r="BL429">
        <v>378</v>
      </c>
      <c r="BM429">
        <v>241</v>
      </c>
      <c r="BN429">
        <v>150</v>
      </c>
      <c r="BO429">
        <v>90</v>
      </c>
      <c r="BP429">
        <v>53</v>
      </c>
      <c r="BQ429">
        <v>30</v>
      </c>
      <c r="BR429">
        <v>17</v>
      </c>
      <c r="BS429">
        <v>9</v>
      </c>
      <c r="BT429">
        <v>4</v>
      </c>
      <c r="BU429">
        <v>2</v>
      </c>
      <c r="BV429">
        <v>1</v>
      </c>
      <c r="BW429">
        <v>0</v>
      </c>
      <c r="BX429">
        <v>0</v>
      </c>
      <c r="BY429">
        <v>0</v>
      </c>
      <c r="DC429">
        <v>34.89</v>
      </c>
      <c r="DD429">
        <v>34.020000000000003</v>
      </c>
      <c r="DE429">
        <v>33.159999999999997</v>
      </c>
      <c r="DF429">
        <v>32.299999999999997</v>
      </c>
      <c r="DG429">
        <v>31.45</v>
      </c>
      <c r="DH429">
        <v>30.6</v>
      </c>
      <c r="DI429">
        <v>29.76</v>
      </c>
      <c r="DJ429">
        <v>28.93</v>
      </c>
      <c r="DK429">
        <v>28.1</v>
      </c>
      <c r="DL429">
        <v>27.28</v>
      </c>
      <c r="DM429">
        <v>26.47</v>
      </c>
      <c r="DN429">
        <v>25.67</v>
      </c>
      <c r="DO429">
        <v>24.88</v>
      </c>
      <c r="DP429">
        <v>24.1</v>
      </c>
      <c r="DQ429">
        <v>23.33</v>
      </c>
      <c r="DR429">
        <v>22.57</v>
      </c>
      <c r="DS429">
        <v>21.82</v>
      </c>
      <c r="DT429">
        <v>21.08</v>
      </c>
      <c r="DU429">
        <v>20.350000000000001</v>
      </c>
      <c r="DV429">
        <v>19.63</v>
      </c>
      <c r="DW429">
        <v>18.920000000000002</v>
      </c>
      <c r="DX429">
        <v>18.2</v>
      </c>
      <c r="DY429">
        <v>17.489999999999998</v>
      </c>
      <c r="DZ429">
        <v>16.79</v>
      </c>
      <c r="EA429">
        <v>16.09</v>
      </c>
      <c r="EB429">
        <v>15.39</v>
      </c>
      <c r="EC429">
        <v>14.7</v>
      </c>
      <c r="ED429">
        <v>14.02</v>
      </c>
      <c r="EE429">
        <v>13.35</v>
      </c>
      <c r="EF429">
        <v>12.69</v>
      </c>
      <c r="EG429">
        <v>12.04</v>
      </c>
      <c r="EH429">
        <v>11.4</v>
      </c>
      <c r="EI429">
        <v>10.78</v>
      </c>
      <c r="EJ429">
        <v>10.18</v>
      </c>
      <c r="EK429">
        <v>9.59</v>
      </c>
      <c r="EL429">
        <v>9.02</v>
      </c>
      <c r="EM429">
        <v>8.4600000000000009</v>
      </c>
      <c r="EN429">
        <v>7.92</v>
      </c>
      <c r="EO429">
        <v>7.41</v>
      </c>
      <c r="EP429">
        <v>6.93</v>
      </c>
      <c r="EQ429">
        <v>6.47</v>
      </c>
      <c r="ER429">
        <v>6.05</v>
      </c>
      <c r="ES429">
        <v>5.64</v>
      </c>
      <c r="ET429">
        <v>5.27</v>
      </c>
      <c r="EU429">
        <v>4.92</v>
      </c>
      <c r="EV429">
        <v>4.59</v>
      </c>
      <c r="EW429">
        <v>4.29</v>
      </c>
      <c r="EX429">
        <v>4.01</v>
      </c>
      <c r="EY429">
        <v>3.75</v>
      </c>
      <c r="EZ429">
        <v>3.51</v>
      </c>
      <c r="FA429">
        <v>3.3</v>
      </c>
      <c r="FB429">
        <v>3.11</v>
      </c>
      <c r="FC429">
        <v>2.94</v>
      </c>
      <c r="FD429">
        <v>2.79</v>
      </c>
    </row>
    <row r="430" spans="1:172" x14ac:dyDescent="0.25">
      <c r="A430" t="s">
        <v>217</v>
      </c>
      <c r="B430">
        <v>72</v>
      </c>
      <c r="C430">
        <v>53</v>
      </c>
      <c r="E430">
        <v>91634</v>
      </c>
      <c r="F430">
        <v>91260</v>
      </c>
      <c r="G430">
        <v>90863</v>
      </c>
      <c r="H430">
        <v>90439</v>
      </c>
      <c r="I430">
        <v>89985</v>
      </c>
      <c r="J430">
        <v>89501</v>
      </c>
      <c r="K430">
        <v>88988</v>
      </c>
      <c r="L430">
        <v>88442</v>
      </c>
      <c r="M430">
        <v>87861</v>
      </c>
      <c r="N430">
        <v>87240</v>
      </c>
      <c r="O430">
        <v>86571</v>
      </c>
      <c r="P430">
        <v>85852</v>
      </c>
      <c r="Q430">
        <v>85078</v>
      </c>
      <c r="R430">
        <v>84247</v>
      </c>
      <c r="S430">
        <v>83359</v>
      </c>
      <c r="T430">
        <v>82410</v>
      </c>
      <c r="U430">
        <v>81403</v>
      </c>
      <c r="V430">
        <v>80337</v>
      </c>
      <c r="W430">
        <v>79215</v>
      </c>
      <c r="X430">
        <v>78048</v>
      </c>
      <c r="Y430">
        <v>76840</v>
      </c>
      <c r="Z430">
        <v>75590</v>
      </c>
      <c r="AA430">
        <v>74292</v>
      </c>
      <c r="AB430">
        <v>72939</v>
      </c>
      <c r="AC430">
        <v>71524</v>
      </c>
      <c r="AD430">
        <v>70042</v>
      </c>
      <c r="AE430">
        <v>68486</v>
      </c>
      <c r="AF430">
        <v>66850</v>
      </c>
      <c r="AG430">
        <v>65123</v>
      </c>
      <c r="AH430">
        <v>63293</v>
      </c>
      <c r="AI430">
        <v>61344</v>
      </c>
      <c r="AJ430">
        <v>59261</v>
      </c>
      <c r="AK430">
        <v>57043</v>
      </c>
      <c r="AL430">
        <v>54694</v>
      </c>
      <c r="AM430">
        <v>52222</v>
      </c>
      <c r="AN430">
        <v>49625</v>
      </c>
      <c r="AO430">
        <v>46889</v>
      </c>
      <c r="AP430">
        <v>43989</v>
      </c>
      <c r="AQ430">
        <v>40906</v>
      </c>
      <c r="AR430">
        <v>37685</v>
      </c>
      <c r="AS430">
        <v>34372</v>
      </c>
      <c r="AT430">
        <v>31006</v>
      </c>
      <c r="AU430">
        <v>27629</v>
      </c>
      <c r="AV430">
        <v>24293</v>
      </c>
      <c r="AW430">
        <v>21057</v>
      </c>
      <c r="AX430">
        <v>17978</v>
      </c>
      <c r="AY430">
        <v>15099</v>
      </c>
      <c r="AZ430">
        <v>12452</v>
      </c>
      <c r="BA430">
        <v>10065</v>
      </c>
      <c r="BB430">
        <v>7965</v>
      </c>
      <c r="BC430">
        <v>6168</v>
      </c>
      <c r="BD430">
        <v>4673</v>
      </c>
      <c r="BE430">
        <v>3466</v>
      </c>
      <c r="BF430">
        <v>2515</v>
      </c>
      <c r="BG430">
        <v>1785</v>
      </c>
      <c r="BH430">
        <v>1239</v>
      </c>
      <c r="BI430">
        <v>842</v>
      </c>
      <c r="BJ430">
        <v>560</v>
      </c>
      <c r="BK430">
        <v>365</v>
      </c>
      <c r="BL430">
        <v>232</v>
      </c>
      <c r="BM430">
        <v>143</v>
      </c>
      <c r="BN430">
        <v>86</v>
      </c>
      <c r="BO430">
        <v>50</v>
      </c>
      <c r="BP430">
        <v>29</v>
      </c>
      <c r="BQ430">
        <v>16</v>
      </c>
      <c r="BR430">
        <v>8</v>
      </c>
      <c r="BS430">
        <v>4</v>
      </c>
      <c r="BT430">
        <v>2</v>
      </c>
      <c r="BU430">
        <v>1</v>
      </c>
      <c r="BV430">
        <v>0</v>
      </c>
      <c r="BW430">
        <v>0</v>
      </c>
      <c r="BX430">
        <v>0</v>
      </c>
      <c r="DC430">
        <v>33.94</v>
      </c>
      <c r="DD430">
        <v>33.07</v>
      </c>
      <c r="DE430">
        <v>32.21</v>
      </c>
      <c r="DF430">
        <v>31.36</v>
      </c>
      <c r="DG430">
        <v>30.52</v>
      </c>
      <c r="DH430">
        <v>29.68</v>
      </c>
      <c r="DI430">
        <v>28.85</v>
      </c>
      <c r="DJ430">
        <v>28.02</v>
      </c>
      <c r="DK430">
        <v>27.21</v>
      </c>
      <c r="DL430">
        <v>26.4</v>
      </c>
      <c r="DM430">
        <v>25.6</v>
      </c>
      <c r="DN430">
        <v>24.81</v>
      </c>
      <c r="DO430">
        <v>24.03</v>
      </c>
      <c r="DP430">
        <v>23.26</v>
      </c>
      <c r="DQ430">
        <v>22.5</v>
      </c>
      <c r="DR430">
        <v>21.76</v>
      </c>
      <c r="DS430">
        <v>21.02</v>
      </c>
      <c r="DT430">
        <v>20.29</v>
      </c>
      <c r="DU430">
        <v>19.57</v>
      </c>
      <c r="DV430">
        <v>18.86</v>
      </c>
      <c r="DW430">
        <v>18.149999999999999</v>
      </c>
      <c r="DX430">
        <v>17.440000000000001</v>
      </c>
      <c r="DY430">
        <v>16.73</v>
      </c>
      <c r="DZ430">
        <v>16.03</v>
      </c>
      <c r="EA430">
        <v>15.34</v>
      </c>
      <c r="EB430">
        <v>14.66</v>
      </c>
      <c r="EC430">
        <v>13.98</v>
      </c>
      <c r="ED430">
        <v>13.31</v>
      </c>
      <c r="EE430">
        <v>12.65</v>
      </c>
      <c r="EF430">
        <v>12</v>
      </c>
      <c r="EG430">
        <v>11.36</v>
      </c>
      <c r="EH430">
        <v>10.75</v>
      </c>
      <c r="EI430">
        <v>10.14</v>
      </c>
      <c r="EJ430">
        <v>9.56</v>
      </c>
      <c r="EK430">
        <v>8.99</v>
      </c>
      <c r="EL430">
        <v>8.43</v>
      </c>
      <c r="EM430">
        <v>7.89</v>
      </c>
      <c r="EN430">
        <v>7.38</v>
      </c>
      <c r="EO430">
        <v>6.9</v>
      </c>
      <c r="EP430">
        <v>6.45</v>
      </c>
      <c r="EQ430">
        <v>6.02</v>
      </c>
      <c r="ER430">
        <v>5.62</v>
      </c>
      <c r="ES430">
        <v>5.24</v>
      </c>
      <c r="ET430">
        <v>4.9000000000000004</v>
      </c>
      <c r="EU430">
        <v>4.57</v>
      </c>
      <c r="EV430">
        <v>4.2699999999999996</v>
      </c>
      <c r="EW430">
        <v>3.99</v>
      </c>
      <c r="EX430">
        <v>3.73</v>
      </c>
      <c r="EY430">
        <v>3.5</v>
      </c>
      <c r="EZ430">
        <v>3.29</v>
      </c>
      <c r="FA430">
        <v>3.1</v>
      </c>
      <c r="FB430">
        <v>2.93</v>
      </c>
      <c r="FC430">
        <v>2.77</v>
      </c>
    </row>
    <row r="431" spans="1:172" x14ac:dyDescent="0.25">
      <c r="A431" t="s">
        <v>218</v>
      </c>
      <c r="B431">
        <v>71</v>
      </c>
      <c r="C431">
        <v>52</v>
      </c>
      <c r="E431">
        <v>91266</v>
      </c>
      <c r="F431">
        <v>90866</v>
      </c>
      <c r="G431">
        <v>90439</v>
      </c>
      <c r="H431">
        <v>89982</v>
      </c>
      <c r="I431">
        <v>89494</v>
      </c>
      <c r="J431">
        <v>88976</v>
      </c>
      <c r="K431">
        <v>88425</v>
      </c>
      <c r="L431">
        <v>87839</v>
      </c>
      <c r="M431">
        <v>87212</v>
      </c>
      <c r="N431">
        <v>86537</v>
      </c>
      <c r="O431">
        <v>85811</v>
      </c>
      <c r="P431">
        <v>85029</v>
      </c>
      <c r="Q431">
        <v>84191</v>
      </c>
      <c r="R431">
        <v>83294</v>
      </c>
      <c r="S431">
        <v>82337</v>
      </c>
      <c r="T431">
        <v>81320</v>
      </c>
      <c r="U431">
        <v>80245</v>
      </c>
      <c r="V431">
        <v>79114</v>
      </c>
      <c r="W431">
        <v>77938</v>
      </c>
      <c r="X431">
        <v>76721</v>
      </c>
      <c r="Y431">
        <v>75462</v>
      </c>
      <c r="Z431">
        <v>74155</v>
      </c>
      <c r="AA431">
        <v>72792</v>
      </c>
      <c r="AB431">
        <v>71368</v>
      </c>
      <c r="AC431">
        <v>69877</v>
      </c>
      <c r="AD431">
        <v>68312</v>
      </c>
      <c r="AE431">
        <v>66666</v>
      </c>
      <c r="AF431">
        <v>64929</v>
      </c>
      <c r="AG431">
        <v>63090</v>
      </c>
      <c r="AH431">
        <v>61132</v>
      </c>
      <c r="AI431">
        <v>59040</v>
      </c>
      <c r="AJ431">
        <v>56813</v>
      </c>
      <c r="AK431">
        <v>54456</v>
      </c>
      <c r="AL431">
        <v>51976</v>
      </c>
      <c r="AM431">
        <v>49371</v>
      </c>
      <c r="AN431">
        <v>46629</v>
      </c>
      <c r="AO431">
        <v>43726</v>
      </c>
      <c r="AP431">
        <v>40643</v>
      </c>
      <c r="AQ431">
        <v>37424</v>
      </c>
      <c r="AR431">
        <v>34115</v>
      </c>
      <c r="AS431">
        <v>30755</v>
      </c>
      <c r="AT431">
        <v>27387</v>
      </c>
      <c r="AU431">
        <v>24061</v>
      </c>
      <c r="AV431">
        <v>20839</v>
      </c>
      <c r="AW431">
        <v>17774</v>
      </c>
      <c r="AX431">
        <v>14912</v>
      </c>
      <c r="AY431">
        <v>12283</v>
      </c>
      <c r="AZ431">
        <v>9915</v>
      </c>
      <c r="BA431">
        <v>7835</v>
      </c>
      <c r="BB431">
        <v>6057</v>
      </c>
      <c r="BC431">
        <v>4581</v>
      </c>
      <c r="BD431">
        <v>3390</v>
      </c>
      <c r="BE431">
        <v>2455</v>
      </c>
      <c r="BF431">
        <v>1739</v>
      </c>
      <c r="BG431">
        <v>1204</v>
      </c>
      <c r="BH431">
        <v>816</v>
      </c>
      <c r="BI431">
        <v>542</v>
      </c>
      <c r="BJ431">
        <v>351</v>
      </c>
      <c r="BK431">
        <v>222</v>
      </c>
      <c r="BL431">
        <v>137</v>
      </c>
      <c r="BM431">
        <v>82</v>
      </c>
      <c r="BN431">
        <v>48</v>
      </c>
      <c r="BO431">
        <v>27</v>
      </c>
      <c r="BP431">
        <v>15</v>
      </c>
      <c r="BQ431">
        <v>8</v>
      </c>
      <c r="BR431">
        <v>4</v>
      </c>
      <c r="BS431">
        <v>2</v>
      </c>
      <c r="BT431">
        <v>1</v>
      </c>
      <c r="BU431">
        <v>0</v>
      </c>
      <c r="BV431">
        <v>0</v>
      </c>
      <c r="BW431">
        <v>0</v>
      </c>
      <c r="DC431">
        <v>32.99</v>
      </c>
      <c r="DD431">
        <v>32.130000000000003</v>
      </c>
      <c r="DE431">
        <v>31.28</v>
      </c>
      <c r="DF431">
        <v>30.44</v>
      </c>
      <c r="DG431">
        <v>29.6</v>
      </c>
      <c r="DH431">
        <v>28.77</v>
      </c>
      <c r="DI431">
        <v>27.95</v>
      </c>
      <c r="DJ431">
        <v>27.13</v>
      </c>
      <c r="DK431">
        <v>26.32</v>
      </c>
      <c r="DL431">
        <v>25.52</v>
      </c>
      <c r="DM431">
        <v>24.73</v>
      </c>
      <c r="DN431">
        <v>23.96</v>
      </c>
      <c r="DO431">
        <v>23.19</v>
      </c>
      <c r="DP431">
        <v>22.44</v>
      </c>
      <c r="DQ431">
        <v>21.69</v>
      </c>
      <c r="DR431">
        <v>20.96</v>
      </c>
      <c r="DS431">
        <v>20.23</v>
      </c>
      <c r="DT431">
        <v>19.510000000000002</v>
      </c>
      <c r="DU431">
        <v>18.8</v>
      </c>
      <c r="DV431">
        <v>18.09</v>
      </c>
      <c r="DW431">
        <v>17.38</v>
      </c>
      <c r="DX431">
        <v>16.68</v>
      </c>
      <c r="DY431">
        <v>15.98</v>
      </c>
      <c r="DZ431">
        <v>15.29</v>
      </c>
      <c r="EA431">
        <v>14.61</v>
      </c>
      <c r="EB431">
        <v>13.93</v>
      </c>
      <c r="EC431">
        <v>13.26</v>
      </c>
      <c r="ED431">
        <v>12.6</v>
      </c>
      <c r="EE431">
        <v>11.96</v>
      </c>
      <c r="EF431">
        <v>11.32</v>
      </c>
      <c r="EG431">
        <v>10.71</v>
      </c>
      <c r="EH431">
        <v>10.11</v>
      </c>
      <c r="EI431">
        <v>9.52</v>
      </c>
      <c r="EJ431">
        <v>8.9499999999999993</v>
      </c>
      <c r="EK431">
        <v>8.4</v>
      </c>
      <c r="EL431">
        <v>7.86</v>
      </c>
      <c r="EM431">
        <v>7.35</v>
      </c>
      <c r="EN431">
        <v>6.87</v>
      </c>
      <c r="EO431">
        <v>6.42</v>
      </c>
      <c r="EP431">
        <v>5.99</v>
      </c>
      <c r="EQ431">
        <v>5.59</v>
      </c>
      <c r="ER431">
        <v>5.22</v>
      </c>
      <c r="ES431">
        <v>4.87</v>
      </c>
      <c r="ET431">
        <v>4.55</v>
      </c>
      <c r="EU431">
        <v>4.25</v>
      </c>
      <c r="EV431">
        <v>3.97</v>
      </c>
      <c r="EW431">
        <v>3.71</v>
      </c>
      <c r="EX431">
        <v>3.48</v>
      </c>
      <c r="EY431">
        <v>3.27</v>
      </c>
      <c r="EZ431">
        <v>3.08</v>
      </c>
      <c r="FA431">
        <v>2.91</v>
      </c>
      <c r="FB431">
        <v>2.76</v>
      </c>
    </row>
    <row r="432" spans="1:172" x14ac:dyDescent="0.25">
      <c r="A432" t="s">
        <v>219</v>
      </c>
      <c r="B432">
        <v>70</v>
      </c>
      <c r="C432">
        <v>51</v>
      </c>
      <c r="E432">
        <v>90817</v>
      </c>
      <c r="F432">
        <v>90388</v>
      </c>
      <c r="G432">
        <v>89927</v>
      </c>
      <c r="H432">
        <v>89436</v>
      </c>
      <c r="I432">
        <v>88914</v>
      </c>
      <c r="J432">
        <v>88359</v>
      </c>
      <c r="K432">
        <v>87768</v>
      </c>
      <c r="L432">
        <v>87135</v>
      </c>
      <c r="M432">
        <v>86454</v>
      </c>
      <c r="N432">
        <v>85722</v>
      </c>
      <c r="O432">
        <v>84933</v>
      </c>
      <c r="P432">
        <v>84088</v>
      </c>
      <c r="Q432">
        <v>83183</v>
      </c>
      <c r="R432">
        <v>82217</v>
      </c>
      <c r="S432">
        <v>81191</v>
      </c>
      <c r="T432">
        <v>80107</v>
      </c>
      <c r="U432">
        <v>78968</v>
      </c>
      <c r="V432">
        <v>77784</v>
      </c>
      <c r="W432">
        <v>76558</v>
      </c>
      <c r="X432">
        <v>75291</v>
      </c>
      <c r="Y432">
        <v>73975</v>
      </c>
      <c r="Z432">
        <v>72604</v>
      </c>
      <c r="AA432">
        <v>71171</v>
      </c>
      <c r="AB432">
        <v>69671</v>
      </c>
      <c r="AC432">
        <v>68098</v>
      </c>
      <c r="AD432">
        <v>66443</v>
      </c>
      <c r="AE432">
        <v>64698</v>
      </c>
      <c r="AF432">
        <v>62851</v>
      </c>
      <c r="AG432">
        <v>60885</v>
      </c>
      <c r="AH432">
        <v>58785</v>
      </c>
      <c r="AI432">
        <v>56550</v>
      </c>
      <c r="AJ432">
        <v>54185</v>
      </c>
      <c r="AK432">
        <v>51698</v>
      </c>
      <c r="AL432">
        <v>49088</v>
      </c>
      <c r="AM432">
        <v>46342</v>
      </c>
      <c r="AN432">
        <v>43437</v>
      </c>
      <c r="AO432">
        <v>40355</v>
      </c>
      <c r="AP432">
        <v>37141</v>
      </c>
      <c r="AQ432">
        <v>33838</v>
      </c>
      <c r="AR432">
        <v>30487</v>
      </c>
      <c r="AS432">
        <v>27129</v>
      </c>
      <c r="AT432">
        <v>23816</v>
      </c>
      <c r="AU432">
        <v>20608</v>
      </c>
      <c r="AV432">
        <v>17561</v>
      </c>
      <c r="AW432">
        <v>14716</v>
      </c>
      <c r="AX432">
        <v>12107</v>
      </c>
      <c r="AY432">
        <v>9760</v>
      </c>
      <c r="AZ432">
        <v>7701</v>
      </c>
      <c r="BA432">
        <v>5943</v>
      </c>
      <c r="BB432">
        <v>4487</v>
      </c>
      <c r="BC432">
        <v>3314</v>
      </c>
      <c r="BD432">
        <v>2395</v>
      </c>
      <c r="BE432">
        <v>1692</v>
      </c>
      <c r="BF432">
        <v>1169</v>
      </c>
      <c r="BG432">
        <v>790</v>
      </c>
      <c r="BH432">
        <v>523</v>
      </c>
      <c r="BI432">
        <v>338</v>
      </c>
      <c r="BJ432">
        <v>213</v>
      </c>
      <c r="BK432">
        <v>131</v>
      </c>
      <c r="BL432">
        <v>78</v>
      </c>
      <c r="BM432">
        <v>45</v>
      </c>
      <c r="BN432">
        <v>26</v>
      </c>
      <c r="BO432">
        <v>14</v>
      </c>
      <c r="BP432">
        <v>7</v>
      </c>
      <c r="BQ432">
        <v>4</v>
      </c>
      <c r="BR432">
        <v>2</v>
      </c>
      <c r="BS432">
        <v>1</v>
      </c>
      <c r="BT432">
        <v>0</v>
      </c>
      <c r="BU432">
        <v>0</v>
      </c>
      <c r="BV432">
        <v>0</v>
      </c>
      <c r="DC432">
        <v>32.049999999999997</v>
      </c>
      <c r="DD432">
        <v>31.2</v>
      </c>
      <c r="DE432">
        <v>30.36</v>
      </c>
      <c r="DF432">
        <v>29.52</v>
      </c>
      <c r="DG432">
        <v>28.69</v>
      </c>
      <c r="DH432">
        <v>27.87</v>
      </c>
      <c r="DI432">
        <v>27.05</v>
      </c>
      <c r="DJ432">
        <v>26.25</v>
      </c>
      <c r="DK432">
        <v>25.45</v>
      </c>
      <c r="DL432">
        <v>24.66</v>
      </c>
      <c r="DM432">
        <v>23.89</v>
      </c>
      <c r="DN432">
        <v>23.12</v>
      </c>
      <c r="DO432">
        <v>22.37</v>
      </c>
      <c r="DP432">
        <v>21.62</v>
      </c>
      <c r="DQ432">
        <v>20.89</v>
      </c>
      <c r="DR432">
        <v>20.170000000000002</v>
      </c>
      <c r="DS432">
        <v>19.45</v>
      </c>
      <c r="DT432">
        <v>18.739999999999998</v>
      </c>
      <c r="DU432">
        <v>18.03</v>
      </c>
      <c r="DV432">
        <v>17.329999999999998</v>
      </c>
      <c r="DW432">
        <v>16.63</v>
      </c>
      <c r="DX432">
        <v>15.93</v>
      </c>
      <c r="DY432">
        <v>15.24</v>
      </c>
      <c r="DZ432">
        <v>14.56</v>
      </c>
      <c r="EA432">
        <v>13.88</v>
      </c>
      <c r="EB432">
        <v>13.22</v>
      </c>
      <c r="EC432">
        <v>12.56</v>
      </c>
      <c r="ED432">
        <v>11.91</v>
      </c>
      <c r="EE432">
        <v>11.28</v>
      </c>
      <c r="EF432">
        <v>10.67</v>
      </c>
      <c r="EG432">
        <v>10.07</v>
      </c>
      <c r="EH432">
        <v>9.49</v>
      </c>
      <c r="EI432">
        <v>8.92</v>
      </c>
      <c r="EJ432">
        <v>8.3699999999999992</v>
      </c>
      <c r="EK432">
        <v>7.83</v>
      </c>
      <c r="EL432">
        <v>7.32</v>
      </c>
      <c r="EM432">
        <v>6.84</v>
      </c>
      <c r="EN432">
        <v>6.39</v>
      </c>
      <c r="EO432">
        <v>5.97</v>
      </c>
      <c r="EP432">
        <v>5.57</v>
      </c>
      <c r="EQ432">
        <v>5.2</v>
      </c>
      <c r="ER432">
        <v>4.8499999999999996</v>
      </c>
      <c r="ES432">
        <v>4.53</v>
      </c>
      <c r="ET432">
        <v>4.2300000000000004</v>
      </c>
      <c r="EU432">
        <v>3.95</v>
      </c>
      <c r="EV432">
        <v>3.69</v>
      </c>
      <c r="EW432">
        <v>3.46</v>
      </c>
      <c r="EX432">
        <v>3.25</v>
      </c>
      <c r="EY432">
        <v>3.06</v>
      </c>
      <c r="EZ432">
        <v>2.89</v>
      </c>
      <c r="FA432">
        <v>2.74</v>
      </c>
    </row>
    <row r="433" spans="1:156" x14ac:dyDescent="0.25">
      <c r="A433" t="s">
        <v>220</v>
      </c>
      <c r="B433">
        <v>69</v>
      </c>
      <c r="C433">
        <v>50</v>
      </c>
      <c r="E433">
        <v>90330</v>
      </c>
      <c r="F433">
        <v>89867</v>
      </c>
      <c r="G433">
        <v>89372</v>
      </c>
      <c r="H433">
        <v>88846</v>
      </c>
      <c r="I433">
        <v>88287</v>
      </c>
      <c r="J433">
        <v>87691</v>
      </c>
      <c r="K433">
        <v>87052</v>
      </c>
      <c r="L433">
        <v>86366</v>
      </c>
      <c r="M433">
        <v>85627</v>
      </c>
      <c r="N433">
        <v>84832</v>
      </c>
      <c r="O433">
        <v>83979</v>
      </c>
      <c r="P433">
        <v>83067</v>
      </c>
      <c r="Q433">
        <v>82093</v>
      </c>
      <c r="R433">
        <v>81058</v>
      </c>
      <c r="S433">
        <v>79965</v>
      </c>
      <c r="T433">
        <v>78818</v>
      </c>
      <c r="U433">
        <v>77625</v>
      </c>
      <c r="V433">
        <v>76391</v>
      </c>
      <c r="W433">
        <v>75115</v>
      </c>
      <c r="X433">
        <v>73791</v>
      </c>
      <c r="Y433">
        <v>72412</v>
      </c>
      <c r="Z433">
        <v>70970</v>
      </c>
      <c r="AA433">
        <v>69461</v>
      </c>
      <c r="AB433">
        <v>67879</v>
      </c>
      <c r="AC433">
        <v>66216</v>
      </c>
      <c r="AD433">
        <v>64463</v>
      </c>
      <c r="AE433">
        <v>62607</v>
      </c>
      <c r="AF433">
        <v>60633</v>
      </c>
      <c r="AG433">
        <v>58525</v>
      </c>
      <c r="AH433">
        <v>56282</v>
      </c>
      <c r="AI433">
        <v>53910</v>
      </c>
      <c r="AJ433">
        <v>51417</v>
      </c>
      <c r="AK433">
        <v>48801</v>
      </c>
      <c r="AL433">
        <v>46051</v>
      </c>
      <c r="AM433">
        <v>43144</v>
      </c>
      <c r="AN433">
        <v>40065</v>
      </c>
      <c r="AO433">
        <v>36855</v>
      </c>
      <c r="AP433">
        <v>33559</v>
      </c>
      <c r="AQ433">
        <v>30216</v>
      </c>
      <c r="AR433">
        <v>26869</v>
      </c>
      <c r="AS433">
        <v>23569</v>
      </c>
      <c r="AT433">
        <v>20377</v>
      </c>
      <c r="AU433">
        <v>17346</v>
      </c>
      <c r="AV433">
        <v>14521</v>
      </c>
      <c r="AW433">
        <v>11931</v>
      </c>
      <c r="AX433">
        <v>9605</v>
      </c>
      <c r="AY433">
        <v>7567</v>
      </c>
      <c r="AZ433">
        <v>5830</v>
      </c>
      <c r="BA433">
        <v>4393</v>
      </c>
      <c r="BB433">
        <v>3239</v>
      </c>
      <c r="BC433">
        <v>2335</v>
      </c>
      <c r="BD433">
        <v>1646</v>
      </c>
      <c r="BE433">
        <v>1135</v>
      </c>
      <c r="BF433">
        <v>765</v>
      </c>
      <c r="BG433">
        <v>505</v>
      </c>
      <c r="BH433">
        <v>325</v>
      </c>
      <c r="BI433">
        <v>205</v>
      </c>
      <c r="BJ433">
        <v>125</v>
      </c>
      <c r="BK433">
        <v>75</v>
      </c>
      <c r="BL433">
        <v>43</v>
      </c>
      <c r="BM433">
        <v>24</v>
      </c>
      <c r="BN433">
        <v>13</v>
      </c>
      <c r="BO433">
        <v>7</v>
      </c>
      <c r="BP433">
        <v>3</v>
      </c>
      <c r="BQ433">
        <v>2</v>
      </c>
      <c r="BR433">
        <v>1</v>
      </c>
      <c r="BS433">
        <v>0</v>
      </c>
      <c r="BT433">
        <v>0</v>
      </c>
      <c r="BU433">
        <v>0</v>
      </c>
      <c r="DC433">
        <v>31.12</v>
      </c>
      <c r="DD433">
        <v>30.28</v>
      </c>
      <c r="DE433">
        <v>29.44</v>
      </c>
      <c r="DF433">
        <v>28.61</v>
      </c>
      <c r="DG433">
        <v>27.79</v>
      </c>
      <c r="DH433">
        <v>26.98</v>
      </c>
      <c r="DI433">
        <v>26.17</v>
      </c>
      <c r="DJ433">
        <v>25.37</v>
      </c>
      <c r="DK433">
        <v>24.59</v>
      </c>
      <c r="DL433">
        <v>23.81</v>
      </c>
      <c r="DM433">
        <v>23.05</v>
      </c>
      <c r="DN433">
        <v>22.3</v>
      </c>
      <c r="DO433">
        <v>21.56</v>
      </c>
      <c r="DP433">
        <v>20.83</v>
      </c>
      <c r="DQ433">
        <v>20.100000000000001</v>
      </c>
      <c r="DR433">
        <v>19.39</v>
      </c>
      <c r="DS433">
        <v>18.68</v>
      </c>
      <c r="DT433">
        <v>17.97</v>
      </c>
      <c r="DU433">
        <v>17.27</v>
      </c>
      <c r="DV433">
        <v>16.57</v>
      </c>
      <c r="DW433">
        <v>15.88</v>
      </c>
      <c r="DX433">
        <v>15.19</v>
      </c>
      <c r="DY433">
        <v>14.51</v>
      </c>
      <c r="DZ433">
        <v>13.84</v>
      </c>
      <c r="EA433">
        <v>13.17</v>
      </c>
      <c r="EB433">
        <v>12.52</v>
      </c>
      <c r="EC433">
        <v>11.87</v>
      </c>
      <c r="ED433">
        <v>11.24</v>
      </c>
      <c r="EE433">
        <v>10.63</v>
      </c>
      <c r="EF433">
        <v>10.029999999999999</v>
      </c>
      <c r="EG433">
        <v>9.4499999999999993</v>
      </c>
      <c r="EH433">
        <v>8.89</v>
      </c>
      <c r="EI433">
        <v>8.33</v>
      </c>
      <c r="EJ433">
        <v>7.8</v>
      </c>
      <c r="EK433">
        <v>7.29</v>
      </c>
      <c r="EL433">
        <v>6.82</v>
      </c>
      <c r="EM433">
        <v>6.37</v>
      </c>
      <c r="EN433">
        <v>5.94</v>
      </c>
      <c r="EO433">
        <v>5.55</v>
      </c>
      <c r="EP433">
        <v>5.17</v>
      </c>
      <c r="EQ433">
        <v>4.83</v>
      </c>
      <c r="ER433">
        <v>4.51</v>
      </c>
      <c r="ES433">
        <v>4.21</v>
      </c>
      <c r="ET433">
        <v>3.93</v>
      </c>
      <c r="EU433">
        <v>3.67</v>
      </c>
      <c r="EV433">
        <v>3.44</v>
      </c>
      <c r="EW433">
        <v>3.23</v>
      </c>
      <c r="EX433">
        <v>3.05</v>
      </c>
      <c r="EY433">
        <v>2.88</v>
      </c>
      <c r="EZ433">
        <v>2.73</v>
      </c>
    </row>
    <row r="434" spans="1:156" x14ac:dyDescent="0.25">
      <c r="A434" t="s">
        <v>221</v>
      </c>
      <c r="B434">
        <v>68</v>
      </c>
      <c r="C434">
        <v>49</v>
      </c>
      <c r="E434">
        <v>89764</v>
      </c>
      <c r="F434">
        <v>89267</v>
      </c>
      <c r="G434">
        <v>88737</v>
      </c>
      <c r="H434">
        <v>88173</v>
      </c>
      <c r="I434">
        <v>87572</v>
      </c>
      <c r="J434">
        <v>86929</v>
      </c>
      <c r="K434">
        <v>86238</v>
      </c>
      <c r="L434">
        <v>85493</v>
      </c>
      <c r="M434">
        <v>84691</v>
      </c>
      <c r="N434">
        <v>83832</v>
      </c>
      <c r="O434">
        <v>82912</v>
      </c>
      <c r="P434">
        <v>81930</v>
      </c>
      <c r="Q434">
        <v>80887</v>
      </c>
      <c r="R434">
        <v>79786</v>
      </c>
      <c r="S434">
        <v>78630</v>
      </c>
      <c r="T434">
        <v>77430</v>
      </c>
      <c r="U434">
        <v>76188</v>
      </c>
      <c r="V434">
        <v>74904</v>
      </c>
      <c r="W434">
        <v>73573</v>
      </c>
      <c r="X434">
        <v>72185</v>
      </c>
      <c r="Y434">
        <v>70735</v>
      </c>
      <c r="Z434">
        <v>69219</v>
      </c>
      <c r="AA434">
        <v>67629</v>
      </c>
      <c r="AB434">
        <v>65958</v>
      </c>
      <c r="AC434">
        <v>64197</v>
      </c>
      <c r="AD434">
        <v>62333</v>
      </c>
      <c r="AE434">
        <v>60352</v>
      </c>
      <c r="AF434">
        <v>58237</v>
      </c>
      <c r="AG434">
        <v>55987</v>
      </c>
      <c r="AH434">
        <v>53610</v>
      </c>
      <c r="AI434">
        <v>51111</v>
      </c>
      <c r="AJ434">
        <v>48490</v>
      </c>
      <c r="AK434">
        <v>45738</v>
      </c>
      <c r="AL434">
        <v>42831</v>
      </c>
      <c r="AM434">
        <v>39755</v>
      </c>
      <c r="AN434">
        <v>36551</v>
      </c>
      <c r="AO434">
        <v>33263</v>
      </c>
      <c r="AP434">
        <v>29931</v>
      </c>
      <c r="AQ434">
        <v>26597</v>
      </c>
      <c r="AR434">
        <v>23312</v>
      </c>
      <c r="AS434">
        <v>20136</v>
      </c>
      <c r="AT434">
        <v>17124</v>
      </c>
      <c r="AU434">
        <v>14319</v>
      </c>
      <c r="AV434">
        <v>11751</v>
      </c>
      <c r="AW434">
        <v>9447</v>
      </c>
      <c r="AX434">
        <v>7431</v>
      </c>
      <c r="AY434">
        <v>5716</v>
      </c>
      <c r="AZ434">
        <v>4299</v>
      </c>
      <c r="BA434">
        <v>3163</v>
      </c>
      <c r="BB434">
        <v>2275</v>
      </c>
      <c r="BC434">
        <v>1600</v>
      </c>
      <c r="BD434">
        <v>1100</v>
      </c>
      <c r="BE434">
        <v>740</v>
      </c>
      <c r="BF434">
        <v>487</v>
      </c>
      <c r="BG434">
        <v>313</v>
      </c>
      <c r="BH434">
        <v>196</v>
      </c>
      <c r="BI434">
        <v>120</v>
      </c>
      <c r="BJ434">
        <v>71</v>
      </c>
      <c r="BK434">
        <v>41</v>
      </c>
      <c r="BL434">
        <v>23</v>
      </c>
      <c r="BM434">
        <v>12</v>
      </c>
      <c r="BN434">
        <v>6</v>
      </c>
      <c r="BO434">
        <v>3</v>
      </c>
      <c r="BP434">
        <v>1</v>
      </c>
      <c r="BQ434">
        <v>1</v>
      </c>
      <c r="BR434">
        <v>0</v>
      </c>
      <c r="BS434">
        <v>0</v>
      </c>
      <c r="BT434">
        <v>0</v>
      </c>
      <c r="DC434">
        <v>30.2</v>
      </c>
      <c r="DD434">
        <v>29.36</v>
      </c>
      <c r="DE434">
        <v>28.53</v>
      </c>
      <c r="DF434">
        <v>27.71</v>
      </c>
      <c r="DG434">
        <v>26.9</v>
      </c>
      <c r="DH434">
        <v>26.09</v>
      </c>
      <c r="DI434">
        <v>25.3</v>
      </c>
      <c r="DJ434">
        <v>24.52</v>
      </c>
      <c r="DK434">
        <v>23.74</v>
      </c>
      <c r="DL434">
        <v>22.98</v>
      </c>
      <c r="DM434">
        <v>22.23</v>
      </c>
      <c r="DN434">
        <v>21.49</v>
      </c>
      <c r="DO434">
        <v>20.76</v>
      </c>
      <c r="DP434">
        <v>20.04</v>
      </c>
      <c r="DQ434">
        <v>19.329999999999998</v>
      </c>
      <c r="DR434">
        <v>18.62</v>
      </c>
      <c r="DS434">
        <v>17.920000000000002</v>
      </c>
      <c r="DT434">
        <v>17.21</v>
      </c>
      <c r="DU434">
        <v>16.52</v>
      </c>
      <c r="DV434">
        <v>15.82</v>
      </c>
      <c r="DW434">
        <v>15.14</v>
      </c>
      <c r="DX434">
        <v>14.46</v>
      </c>
      <c r="DY434">
        <v>13.79</v>
      </c>
      <c r="DZ434">
        <v>13.12</v>
      </c>
      <c r="EA434">
        <v>12.47</v>
      </c>
      <c r="EB434">
        <v>11.83</v>
      </c>
      <c r="EC434">
        <v>11.2</v>
      </c>
      <c r="ED434">
        <v>10.59</v>
      </c>
      <c r="EE434">
        <v>9.99</v>
      </c>
      <c r="EF434">
        <v>9.42</v>
      </c>
      <c r="EG434">
        <v>8.85</v>
      </c>
      <c r="EH434">
        <v>8.3000000000000007</v>
      </c>
      <c r="EI434">
        <v>7.77</v>
      </c>
      <c r="EJ434">
        <v>7.27</v>
      </c>
      <c r="EK434">
        <v>6.79</v>
      </c>
      <c r="EL434">
        <v>6.34</v>
      </c>
      <c r="EM434">
        <v>5.92</v>
      </c>
      <c r="EN434">
        <v>5.52</v>
      </c>
      <c r="EO434">
        <v>5.15</v>
      </c>
      <c r="EP434">
        <v>4.8099999999999996</v>
      </c>
      <c r="EQ434">
        <v>4.4800000000000004</v>
      </c>
      <c r="ER434">
        <v>4.1900000000000004</v>
      </c>
      <c r="ES434">
        <v>3.91</v>
      </c>
      <c r="ET434">
        <v>3.65</v>
      </c>
      <c r="EU434">
        <v>3.42</v>
      </c>
      <c r="EV434">
        <v>3.21</v>
      </c>
      <c r="EW434">
        <v>3.03</v>
      </c>
      <c r="EX434">
        <v>2.86</v>
      </c>
      <c r="EY434">
        <v>2.71</v>
      </c>
    </row>
    <row r="435" spans="1:156" x14ac:dyDescent="0.25">
      <c r="A435" t="s">
        <v>222</v>
      </c>
      <c r="B435">
        <v>67</v>
      </c>
      <c r="C435">
        <v>48</v>
      </c>
      <c r="E435">
        <v>89129</v>
      </c>
      <c r="F435">
        <v>88596</v>
      </c>
      <c r="G435">
        <v>88029</v>
      </c>
      <c r="H435">
        <v>87424</v>
      </c>
      <c r="I435">
        <v>86776</v>
      </c>
      <c r="J435">
        <v>86079</v>
      </c>
      <c r="K435">
        <v>85329</v>
      </c>
      <c r="L435">
        <v>84521</v>
      </c>
      <c r="M435">
        <v>83655</v>
      </c>
      <c r="N435">
        <v>82728</v>
      </c>
      <c r="O435">
        <v>81739</v>
      </c>
      <c r="P435">
        <v>80688</v>
      </c>
      <c r="Q435">
        <v>79579</v>
      </c>
      <c r="R435">
        <v>78416</v>
      </c>
      <c r="S435">
        <v>77208</v>
      </c>
      <c r="T435">
        <v>75959</v>
      </c>
      <c r="U435">
        <v>74668</v>
      </c>
      <c r="V435">
        <v>73329</v>
      </c>
      <c r="W435">
        <v>71933</v>
      </c>
      <c r="X435">
        <v>70476</v>
      </c>
      <c r="Y435">
        <v>68952</v>
      </c>
      <c r="Z435">
        <v>67354</v>
      </c>
      <c r="AA435">
        <v>65676</v>
      </c>
      <c r="AB435">
        <v>63908</v>
      </c>
      <c r="AC435">
        <v>62038</v>
      </c>
      <c r="AD435">
        <v>60049</v>
      </c>
      <c r="AE435">
        <v>57928</v>
      </c>
      <c r="AF435">
        <v>55673</v>
      </c>
      <c r="AG435">
        <v>53290</v>
      </c>
      <c r="AH435">
        <v>50787</v>
      </c>
      <c r="AI435">
        <v>48163</v>
      </c>
      <c r="AJ435">
        <v>45408</v>
      </c>
      <c r="AK435">
        <v>42502</v>
      </c>
      <c r="AL435">
        <v>39431</v>
      </c>
      <c r="AM435">
        <v>36234</v>
      </c>
      <c r="AN435">
        <v>32956</v>
      </c>
      <c r="AO435">
        <v>29636</v>
      </c>
      <c r="AP435">
        <v>26315</v>
      </c>
      <c r="AQ435">
        <v>23047</v>
      </c>
      <c r="AR435">
        <v>19889</v>
      </c>
      <c r="AS435">
        <v>16897</v>
      </c>
      <c r="AT435">
        <v>14113</v>
      </c>
      <c r="AU435">
        <v>11567</v>
      </c>
      <c r="AV435">
        <v>9286</v>
      </c>
      <c r="AW435">
        <v>7293</v>
      </c>
      <c r="AX435">
        <v>5600</v>
      </c>
      <c r="AY435">
        <v>4204</v>
      </c>
      <c r="AZ435">
        <v>3086</v>
      </c>
      <c r="BA435">
        <v>2215</v>
      </c>
      <c r="BB435">
        <v>1554</v>
      </c>
      <c r="BC435">
        <v>1066</v>
      </c>
      <c r="BD435">
        <v>715</v>
      </c>
      <c r="BE435">
        <v>469</v>
      </c>
      <c r="BF435">
        <v>300</v>
      </c>
      <c r="BG435">
        <v>188</v>
      </c>
      <c r="BH435">
        <v>114</v>
      </c>
      <c r="BI435">
        <v>67</v>
      </c>
      <c r="BJ435">
        <v>39</v>
      </c>
      <c r="BK435">
        <v>21</v>
      </c>
      <c r="BL435">
        <v>11</v>
      </c>
      <c r="BM435">
        <v>6</v>
      </c>
      <c r="BN435">
        <v>3</v>
      </c>
      <c r="BO435">
        <v>1</v>
      </c>
      <c r="BP435">
        <v>1</v>
      </c>
      <c r="BQ435">
        <v>0</v>
      </c>
      <c r="BR435">
        <v>0</v>
      </c>
      <c r="BS435">
        <v>0</v>
      </c>
      <c r="DC435">
        <v>29.28</v>
      </c>
      <c r="DD435">
        <v>28.45</v>
      </c>
      <c r="DE435">
        <v>27.63</v>
      </c>
      <c r="DF435">
        <v>26.82</v>
      </c>
      <c r="DG435">
        <v>26.02</v>
      </c>
      <c r="DH435">
        <v>25.22</v>
      </c>
      <c r="DI435">
        <v>24.44</v>
      </c>
      <c r="DJ435">
        <v>23.67</v>
      </c>
      <c r="DK435">
        <v>22.91</v>
      </c>
      <c r="DL435">
        <v>22.16</v>
      </c>
      <c r="DM435">
        <v>21.42</v>
      </c>
      <c r="DN435">
        <v>20.7</v>
      </c>
      <c r="DO435">
        <v>19.98</v>
      </c>
      <c r="DP435">
        <v>19.27</v>
      </c>
      <c r="DQ435">
        <v>18.559999999999999</v>
      </c>
      <c r="DR435">
        <v>17.86</v>
      </c>
      <c r="DS435">
        <v>17.16</v>
      </c>
      <c r="DT435">
        <v>16.46</v>
      </c>
      <c r="DU435">
        <v>15.77</v>
      </c>
      <c r="DV435">
        <v>15.09</v>
      </c>
      <c r="DW435">
        <v>14.41</v>
      </c>
      <c r="DX435">
        <v>13.74</v>
      </c>
      <c r="DY435">
        <v>13.08</v>
      </c>
      <c r="DZ435">
        <v>12.43</v>
      </c>
      <c r="EA435">
        <v>11.79</v>
      </c>
      <c r="EB435">
        <v>11.16</v>
      </c>
      <c r="EC435">
        <v>10.55</v>
      </c>
      <c r="ED435">
        <v>9.9600000000000009</v>
      </c>
      <c r="EE435">
        <v>9.3800000000000008</v>
      </c>
      <c r="EF435">
        <v>8.82</v>
      </c>
      <c r="EG435">
        <v>8.27</v>
      </c>
      <c r="EH435">
        <v>7.74</v>
      </c>
      <c r="EI435">
        <v>7.24</v>
      </c>
      <c r="EJ435">
        <v>6.76</v>
      </c>
      <c r="EK435">
        <v>6.31</v>
      </c>
      <c r="EL435">
        <v>5.89</v>
      </c>
      <c r="EM435">
        <v>5.5</v>
      </c>
      <c r="EN435">
        <v>5.13</v>
      </c>
      <c r="EO435">
        <v>4.78</v>
      </c>
      <c r="EP435">
        <v>4.46</v>
      </c>
      <c r="EQ435">
        <v>4.16</v>
      </c>
      <c r="ER435">
        <v>3.89</v>
      </c>
      <c r="ES435">
        <v>3.63</v>
      </c>
      <c r="ET435">
        <v>3.4</v>
      </c>
      <c r="EU435">
        <v>3.2</v>
      </c>
      <c r="EV435">
        <v>3.01</v>
      </c>
      <c r="EW435">
        <v>2.84</v>
      </c>
      <c r="EX435">
        <v>2.69</v>
      </c>
    </row>
    <row r="436" spans="1:156" x14ac:dyDescent="0.25">
      <c r="A436" t="s">
        <v>223</v>
      </c>
      <c r="B436">
        <v>66</v>
      </c>
      <c r="C436">
        <v>47</v>
      </c>
      <c r="E436">
        <v>88498</v>
      </c>
      <c r="F436">
        <v>87927</v>
      </c>
      <c r="G436">
        <v>87317</v>
      </c>
      <c r="H436">
        <v>86664</v>
      </c>
      <c r="I436">
        <v>85962</v>
      </c>
      <c r="J436">
        <v>85206</v>
      </c>
      <c r="K436">
        <v>84393</v>
      </c>
      <c r="L436">
        <v>83520</v>
      </c>
      <c r="M436">
        <v>82586</v>
      </c>
      <c r="N436">
        <v>81589</v>
      </c>
      <c r="O436">
        <v>80530</v>
      </c>
      <c r="P436">
        <v>79412</v>
      </c>
      <c r="Q436">
        <v>78241</v>
      </c>
      <c r="R436">
        <v>77025</v>
      </c>
      <c r="S436">
        <v>75768</v>
      </c>
      <c r="T436">
        <v>74469</v>
      </c>
      <c r="U436">
        <v>73121</v>
      </c>
      <c r="V436">
        <v>71717</v>
      </c>
      <c r="W436">
        <v>70252</v>
      </c>
      <c r="X436">
        <v>68719</v>
      </c>
      <c r="Y436">
        <v>67113</v>
      </c>
      <c r="Z436">
        <v>65427</v>
      </c>
      <c r="AA436">
        <v>63650</v>
      </c>
      <c r="AB436">
        <v>61772</v>
      </c>
      <c r="AC436">
        <v>59776</v>
      </c>
      <c r="AD436">
        <v>57648</v>
      </c>
      <c r="AE436">
        <v>55385</v>
      </c>
      <c r="AF436">
        <v>52996</v>
      </c>
      <c r="AG436">
        <v>50487</v>
      </c>
      <c r="AH436">
        <v>47858</v>
      </c>
      <c r="AI436">
        <v>45100</v>
      </c>
      <c r="AJ436">
        <v>42194</v>
      </c>
      <c r="AK436">
        <v>39126</v>
      </c>
      <c r="AL436">
        <v>35935</v>
      </c>
      <c r="AM436">
        <v>32666</v>
      </c>
      <c r="AN436">
        <v>29356</v>
      </c>
      <c r="AO436">
        <v>26047</v>
      </c>
      <c r="AP436">
        <v>22793</v>
      </c>
      <c r="AQ436">
        <v>19652</v>
      </c>
      <c r="AR436">
        <v>16678</v>
      </c>
      <c r="AS436">
        <v>13914</v>
      </c>
      <c r="AT436">
        <v>11390</v>
      </c>
      <c r="AU436">
        <v>9131</v>
      </c>
      <c r="AV436">
        <v>7160</v>
      </c>
      <c r="AW436">
        <v>5488</v>
      </c>
      <c r="AX436">
        <v>4112</v>
      </c>
      <c r="AY436">
        <v>3013</v>
      </c>
      <c r="AZ436">
        <v>2158</v>
      </c>
      <c r="BA436">
        <v>1510</v>
      </c>
      <c r="BB436">
        <v>1033</v>
      </c>
      <c r="BC436">
        <v>691</v>
      </c>
      <c r="BD436">
        <v>452</v>
      </c>
      <c r="BE436">
        <v>289</v>
      </c>
      <c r="BF436">
        <v>180</v>
      </c>
      <c r="BG436">
        <v>109</v>
      </c>
      <c r="BH436">
        <v>64</v>
      </c>
      <c r="BI436">
        <v>37</v>
      </c>
      <c r="BJ436">
        <v>20</v>
      </c>
      <c r="BK436">
        <v>11</v>
      </c>
      <c r="BL436">
        <v>5</v>
      </c>
      <c r="BM436">
        <v>3</v>
      </c>
      <c r="BN436">
        <v>1</v>
      </c>
      <c r="BO436">
        <v>1</v>
      </c>
      <c r="BP436">
        <v>0</v>
      </c>
      <c r="BQ436">
        <v>0</v>
      </c>
      <c r="BR436">
        <v>0</v>
      </c>
      <c r="DC436">
        <v>28.37</v>
      </c>
      <c r="DD436">
        <v>27.56</v>
      </c>
      <c r="DE436">
        <v>26.74</v>
      </c>
      <c r="DF436">
        <v>25.94</v>
      </c>
      <c r="DG436">
        <v>25.15</v>
      </c>
      <c r="DH436">
        <v>24.37</v>
      </c>
      <c r="DI436">
        <v>23.6</v>
      </c>
      <c r="DJ436">
        <v>22.84</v>
      </c>
      <c r="DK436">
        <v>22.09</v>
      </c>
      <c r="DL436">
        <v>21.36</v>
      </c>
      <c r="DM436">
        <v>20.63</v>
      </c>
      <c r="DN436">
        <v>19.91</v>
      </c>
      <c r="DO436">
        <v>19.2</v>
      </c>
      <c r="DP436">
        <v>18.5</v>
      </c>
      <c r="DQ436">
        <v>17.8</v>
      </c>
      <c r="DR436">
        <v>17.100000000000001</v>
      </c>
      <c r="DS436">
        <v>16.41</v>
      </c>
      <c r="DT436">
        <v>15.72</v>
      </c>
      <c r="DU436">
        <v>15.04</v>
      </c>
      <c r="DV436">
        <v>14.36</v>
      </c>
      <c r="DW436">
        <v>13.69</v>
      </c>
      <c r="DX436">
        <v>13.03</v>
      </c>
      <c r="DY436">
        <v>12.38</v>
      </c>
      <c r="DZ436">
        <v>11.74</v>
      </c>
      <c r="EA436">
        <v>11.12</v>
      </c>
      <c r="EB436">
        <v>10.51</v>
      </c>
      <c r="EC436">
        <v>9.92</v>
      </c>
      <c r="ED436">
        <v>9.34</v>
      </c>
      <c r="EE436">
        <v>8.7799999999999994</v>
      </c>
      <c r="EF436">
        <v>8.24</v>
      </c>
      <c r="EG436">
        <v>7.71</v>
      </c>
      <c r="EH436">
        <v>7.21</v>
      </c>
      <c r="EI436">
        <v>6.73</v>
      </c>
      <c r="EJ436">
        <v>6.29</v>
      </c>
      <c r="EK436">
        <v>5.87</v>
      </c>
      <c r="EL436">
        <v>5.47</v>
      </c>
      <c r="EM436">
        <v>5.0999999999999996</v>
      </c>
      <c r="EN436">
        <v>4.76</v>
      </c>
      <c r="EO436">
        <v>4.4400000000000004</v>
      </c>
      <c r="EP436">
        <v>4.1399999999999997</v>
      </c>
      <c r="EQ436">
        <v>3.87</v>
      </c>
      <c r="ER436">
        <v>3.61</v>
      </c>
      <c r="ES436">
        <v>3.38</v>
      </c>
      <c r="ET436">
        <v>3.18</v>
      </c>
      <c r="EU436">
        <v>2.99</v>
      </c>
      <c r="EV436">
        <v>2.83</v>
      </c>
      <c r="EW436">
        <v>2.68</v>
      </c>
    </row>
    <row r="437" spans="1:156" x14ac:dyDescent="0.25">
      <c r="A437" t="s">
        <v>224</v>
      </c>
      <c r="B437">
        <v>65</v>
      </c>
      <c r="C437">
        <v>46</v>
      </c>
      <c r="E437">
        <v>87873</v>
      </c>
      <c r="F437">
        <v>87259</v>
      </c>
      <c r="G437">
        <v>86601</v>
      </c>
      <c r="H437">
        <v>85893</v>
      </c>
      <c r="I437">
        <v>85131</v>
      </c>
      <c r="J437">
        <v>84311</v>
      </c>
      <c r="K437">
        <v>83432</v>
      </c>
      <c r="L437">
        <v>82490</v>
      </c>
      <c r="M437">
        <v>81484</v>
      </c>
      <c r="N437">
        <v>80417</v>
      </c>
      <c r="O437">
        <v>79291</v>
      </c>
      <c r="P437">
        <v>78111</v>
      </c>
      <c r="Q437">
        <v>76886</v>
      </c>
      <c r="R437">
        <v>75620</v>
      </c>
      <c r="S437">
        <v>74312</v>
      </c>
      <c r="T437">
        <v>72955</v>
      </c>
      <c r="U437">
        <v>71542</v>
      </c>
      <c r="V437">
        <v>70067</v>
      </c>
      <c r="W437">
        <v>68525</v>
      </c>
      <c r="X437">
        <v>66910</v>
      </c>
      <c r="Y437">
        <v>65214</v>
      </c>
      <c r="Z437">
        <v>63428</v>
      </c>
      <c r="AA437">
        <v>61541</v>
      </c>
      <c r="AB437">
        <v>59536</v>
      </c>
      <c r="AC437">
        <v>57399</v>
      </c>
      <c r="AD437">
        <v>55128</v>
      </c>
      <c r="AE437">
        <v>52731</v>
      </c>
      <c r="AF437">
        <v>50215</v>
      </c>
      <c r="AG437">
        <v>47580</v>
      </c>
      <c r="AH437">
        <v>44818</v>
      </c>
      <c r="AI437">
        <v>41909</v>
      </c>
      <c r="AJ437">
        <v>38842</v>
      </c>
      <c r="AK437">
        <v>35656</v>
      </c>
      <c r="AL437">
        <v>32393</v>
      </c>
      <c r="AM437">
        <v>29091</v>
      </c>
      <c r="AN437">
        <v>25794</v>
      </c>
      <c r="AO437">
        <v>22553</v>
      </c>
      <c r="AP437">
        <v>19426</v>
      </c>
      <c r="AQ437">
        <v>16470</v>
      </c>
      <c r="AR437">
        <v>13725</v>
      </c>
      <c r="AS437">
        <v>11221</v>
      </c>
      <c r="AT437">
        <v>8982</v>
      </c>
      <c r="AU437">
        <v>7032</v>
      </c>
      <c r="AV437">
        <v>5381</v>
      </c>
      <c r="AW437">
        <v>4024</v>
      </c>
      <c r="AX437">
        <v>2942</v>
      </c>
      <c r="AY437">
        <v>2102</v>
      </c>
      <c r="AZ437">
        <v>1468</v>
      </c>
      <c r="BA437">
        <v>1001</v>
      </c>
      <c r="BB437">
        <v>668</v>
      </c>
      <c r="BC437">
        <v>435</v>
      </c>
      <c r="BD437">
        <v>277</v>
      </c>
      <c r="BE437">
        <v>172</v>
      </c>
      <c r="BF437">
        <v>104</v>
      </c>
      <c r="BG437">
        <v>61</v>
      </c>
      <c r="BH437">
        <v>35</v>
      </c>
      <c r="BI437">
        <v>19</v>
      </c>
      <c r="BJ437">
        <v>10</v>
      </c>
      <c r="BK437">
        <v>5</v>
      </c>
      <c r="BL437">
        <v>2</v>
      </c>
      <c r="BM437">
        <v>1</v>
      </c>
      <c r="BN437">
        <v>1</v>
      </c>
      <c r="BO437">
        <v>0</v>
      </c>
      <c r="BP437">
        <v>0</v>
      </c>
      <c r="BQ437">
        <v>0</v>
      </c>
      <c r="DC437">
        <v>27.48</v>
      </c>
      <c r="DD437">
        <v>26.67</v>
      </c>
      <c r="DE437">
        <v>25.87</v>
      </c>
      <c r="DF437">
        <v>25.08</v>
      </c>
      <c r="DG437">
        <v>24.3</v>
      </c>
      <c r="DH437">
        <v>23.53</v>
      </c>
      <c r="DI437">
        <v>22.77</v>
      </c>
      <c r="DJ437">
        <v>22.02</v>
      </c>
      <c r="DK437">
        <v>21.29</v>
      </c>
      <c r="DL437">
        <v>20.57</v>
      </c>
      <c r="DM437">
        <v>19.850000000000001</v>
      </c>
      <c r="DN437">
        <v>19.14</v>
      </c>
      <c r="DO437">
        <v>18.440000000000001</v>
      </c>
      <c r="DP437">
        <v>17.739999999999998</v>
      </c>
      <c r="DQ437">
        <v>17.04</v>
      </c>
      <c r="DR437">
        <v>16.350000000000001</v>
      </c>
      <c r="DS437">
        <v>15.66</v>
      </c>
      <c r="DT437">
        <v>14.98</v>
      </c>
      <c r="DU437">
        <v>14.31</v>
      </c>
      <c r="DV437">
        <v>13.64</v>
      </c>
      <c r="DW437">
        <v>12.98</v>
      </c>
      <c r="DX437">
        <v>12.34</v>
      </c>
      <c r="DY437">
        <v>11.7</v>
      </c>
      <c r="DZ437">
        <v>11.08</v>
      </c>
      <c r="EA437">
        <v>10.47</v>
      </c>
      <c r="EB437">
        <v>9.8800000000000008</v>
      </c>
      <c r="EC437">
        <v>9.31</v>
      </c>
      <c r="ED437">
        <v>8.75</v>
      </c>
      <c r="EE437">
        <v>8.2100000000000009</v>
      </c>
      <c r="EF437">
        <v>7.68</v>
      </c>
      <c r="EG437">
        <v>7.18</v>
      </c>
      <c r="EH437">
        <v>6.71</v>
      </c>
      <c r="EI437">
        <v>6.26</v>
      </c>
      <c r="EJ437">
        <v>5.84</v>
      </c>
      <c r="EK437">
        <v>5.45</v>
      </c>
      <c r="EL437">
        <v>5.08</v>
      </c>
      <c r="EM437">
        <v>4.74</v>
      </c>
      <c r="EN437">
        <v>4.42</v>
      </c>
      <c r="EO437">
        <v>4.12</v>
      </c>
      <c r="EP437">
        <v>3.85</v>
      </c>
      <c r="EQ437">
        <v>3.59</v>
      </c>
      <c r="ER437">
        <v>3.37</v>
      </c>
      <c r="ES437">
        <v>3.16</v>
      </c>
      <c r="ET437">
        <v>2.98</v>
      </c>
      <c r="EU437">
        <v>2.81</v>
      </c>
      <c r="EV437">
        <v>2.66</v>
      </c>
    </row>
    <row r="438" spans="1:156" x14ac:dyDescent="0.25">
      <c r="A438" t="s">
        <v>225</v>
      </c>
      <c r="B438">
        <v>64</v>
      </c>
      <c r="C438">
        <v>45</v>
      </c>
      <c r="E438">
        <v>87126</v>
      </c>
      <c r="F438">
        <v>86463</v>
      </c>
      <c r="G438">
        <v>85751</v>
      </c>
      <c r="H438">
        <v>84984</v>
      </c>
      <c r="I438">
        <v>84159</v>
      </c>
      <c r="J438">
        <v>83273</v>
      </c>
      <c r="K438">
        <v>82324</v>
      </c>
      <c r="L438">
        <v>81312</v>
      </c>
      <c r="M438">
        <v>80237</v>
      </c>
      <c r="N438">
        <v>79103</v>
      </c>
      <c r="O438">
        <v>77915</v>
      </c>
      <c r="P438">
        <v>76683</v>
      </c>
      <c r="Q438">
        <v>75409</v>
      </c>
      <c r="R438">
        <v>74093</v>
      </c>
      <c r="S438">
        <v>72728</v>
      </c>
      <c r="T438">
        <v>71307</v>
      </c>
      <c r="U438">
        <v>69824</v>
      </c>
      <c r="V438">
        <v>68274</v>
      </c>
      <c r="W438">
        <v>66650</v>
      </c>
      <c r="X438">
        <v>64946</v>
      </c>
      <c r="Y438">
        <v>63153</v>
      </c>
      <c r="Z438">
        <v>61258</v>
      </c>
      <c r="AA438">
        <v>59246</v>
      </c>
      <c r="AB438">
        <v>57102</v>
      </c>
      <c r="AC438">
        <v>54825</v>
      </c>
      <c r="AD438">
        <v>52421</v>
      </c>
      <c r="AE438">
        <v>49900</v>
      </c>
      <c r="AF438">
        <v>47261</v>
      </c>
      <c r="AG438">
        <v>44497</v>
      </c>
      <c r="AH438">
        <v>41589</v>
      </c>
      <c r="AI438">
        <v>38526</v>
      </c>
      <c r="AJ438">
        <v>35347</v>
      </c>
      <c r="AK438">
        <v>32093</v>
      </c>
      <c r="AL438">
        <v>28803</v>
      </c>
      <c r="AM438">
        <v>25519</v>
      </c>
      <c r="AN438">
        <v>22294</v>
      </c>
      <c r="AO438">
        <v>19185</v>
      </c>
      <c r="AP438">
        <v>16249</v>
      </c>
      <c r="AQ438">
        <v>13524</v>
      </c>
      <c r="AR438">
        <v>11042</v>
      </c>
      <c r="AS438">
        <v>8827</v>
      </c>
      <c r="AT438">
        <v>6899</v>
      </c>
      <c r="AU438">
        <v>5270</v>
      </c>
      <c r="AV438">
        <v>3933</v>
      </c>
      <c r="AW438">
        <v>2869</v>
      </c>
      <c r="AX438">
        <v>2045</v>
      </c>
      <c r="AY438">
        <v>1424</v>
      </c>
      <c r="AZ438">
        <v>969</v>
      </c>
      <c r="BA438">
        <v>644</v>
      </c>
      <c r="BB438">
        <v>419</v>
      </c>
      <c r="BC438">
        <v>266</v>
      </c>
      <c r="BD438">
        <v>164</v>
      </c>
      <c r="BE438">
        <v>99</v>
      </c>
      <c r="BF438">
        <v>58</v>
      </c>
      <c r="BG438">
        <v>33</v>
      </c>
      <c r="BH438">
        <v>18</v>
      </c>
      <c r="BI438">
        <v>9</v>
      </c>
      <c r="BJ438">
        <v>5</v>
      </c>
      <c r="BK438">
        <v>2</v>
      </c>
      <c r="BL438">
        <v>1</v>
      </c>
      <c r="BM438">
        <v>0</v>
      </c>
      <c r="BN438">
        <v>0</v>
      </c>
      <c r="BO438">
        <v>0</v>
      </c>
      <c r="BP438">
        <v>0</v>
      </c>
      <c r="DC438">
        <v>26.59</v>
      </c>
      <c r="DD438">
        <v>25.79</v>
      </c>
      <c r="DE438">
        <v>25</v>
      </c>
      <c r="DF438">
        <v>24.22</v>
      </c>
      <c r="DG438">
        <v>23.46</v>
      </c>
      <c r="DH438">
        <v>22.7</v>
      </c>
      <c r="DI438">
        <v>21.96</v>
      </c>
      <c r="DJ438">
        <v>21.22</v>
      </c>
      <c r="DK438">
        <v>20.5</v>
      </c>
      <c r="DL438">
        <v>19.79</v>
      </c>
      <c r="DM438">
        <v>19.079999999999998</v>
      </c>
      <c r="DN438">
        <v>18.38</v>
      </c>
      <c r="DO438">
        <v>17.68</v>
      </c>
      <c r="DP438">
        <v>16.989999999999998</v>
      </c>
      <c r="DQ438">
        <v>16.3</v>
      </c>
      <c r="DR438">
        <v>15.61</v>
      </c>
      <c r="DS438">
        <v>14.93</v>
      </c>
      <c r="DT438">
        <v>14.26</v>
      </c>
      <c r="DU438">
        <v>13.59</v>
      </c>
      <c r="DV438">
        <v>12.94</v>
      </c>
      <c r="DW438">
        <v>12.29</v>
      </c>
      <c r="DX438">
        <v>11.66</v>
      </c>
      <c r="DY438">
        <v>11.03</v>
      </c>
      <c r="DZ438">
        <v>10.43</v>
      </c>
      <c r="EA438">
        <v>9.84</v>
      </c>
      <c r="EB438">
        <v>9.27</v>
      </c>
      <c r="EC438">
        <v>8.7100000000000009</v>
      </c>
      <c r="ED438">
        <v>8.17</v>
      </c>
      <c r="EE438">
        <v>7.65</v>
      </c>
      <c r="EF438">
        <v>7.15</v>
      </c>
      <c r="EG438">
        <v>6.68</v>
      </c>
      <c r="EH438">
        <v>6.23</v>
      </c>
      <c r="EI438">
        <v>5.81</v>
      </c>
      <c r="EJ438">
        <v>5.42</v>
      </c>
      <c r="EK438">
        <v>5.0599999999999996</v>
      </c>
      <c r="EL438">
        <v>4.71</v>
      </c>
      <c r="EM438">
        <v>4.4000000000000004</v>
      </c>
      <c r="EN438">
        <v>4.0999999999999996</v>
      </c>
      <c r="EO438">
        <v>3.83</v>
      </c>
      <c r="EP438">
        <v>3.58</v>
      </c>
      <c r="EQ438">
        <v>3.35</v>
      </c>
      <c r="ER438">
        <v>3.14</v>
      </c>
      <c r="ES438">
        <v>2.96</v>
      </c>
      <c r="ET438">
        <v>2.8</v>
      </c>
      <c r="EU438">
        <v>2.65</v>
      </c>
    </row>
    <row r="439" spans="1:156" x14ac:dyDescent="0.25">
      <c r="A439" t="s">
        <v>226</v>
      </c>
      <c r="B439">
        <v>63</v>
      </c>
      <c r="C439">
        <v>44</v>
      </c>
      <c r="E439">
        <v>86271</v>
      </c>
      <c r="F439">
        <v>85555</v>
      </c>
      <c r="G439">
        <v>84783</v>
      </c>
      <c r="H439">
        <v>83953</v>
      </c>
      <c r="I439">
        <v>83062</v>
      </c>
      <c r="J439">
        <v>82108</v>
      </c>
      <c r="K439">
        <v>81090</v>
      </c>
      <c r="L439">
        <v>80008</v>
      </c>
      <c r="M439">
        <v>78867</v>
      </c>
      <c r="N439">
        <v>77673</v>
      </c>
      <c r="O439">
        <v>76433</v>
      </c>
      <c r="P439">
        <v>75153</v>
      </c>
      <c r="Q439">
        <v>73829</v>
      </c>
      <c r="R439">
        <v>72457</v>
      </c>
      <c r="S439">
        <v>71029</v>
      </c>
      <c r="T439">
        <v>69538</v>
      </c>
      <c r="U439">
        <v>67981</v>
      </c>
      <c r="V439">
        <v>66350</v>
      </c>
      <c r="W439">
        <v>64640</v>
      </c>
      <c r="X439">
        <v>62840</v>
      </c>
      <c r="Y439">
        <v>60938</v>
      </c>
      <c r="Z439">
        <v>58920</v>
      </c>
      <c r="AA439">
        <v>56770</v>
      </c>
      <c r="AB439">
        <v>54488</v>
      </c>
      <c r="AC439">
        <v>52080</v>
      </c>
      <c r="AD439">
        <v>49555</v>
      </c>
      <c r="AE439">
        <v>46913</v>
      </c>
      <c r="AF439">
        <v>44148</v>
      </c>
      <c r="AG439">
        <v>41243</v>
      </c>
      <c r="AH439">
        <v>38186</v>
      </c>
      <c r="AI439">
        <v>35016</v>
      </c>
      <c r="AJ439">
        <v>31774</v>
      </c>
      <c r="AK439">
        <v>28498</v>
      </c>
      <c r="AL439">
        <v>25230</v>
      </c>
      <c r="AM439">
        <v>22022</v>
      </c>
      <c r="AN439">
        <v>18934</v>
      </c>
      <c r="AO439">
        <v>16018</v>
      </c>
      <c r="AP439">
        <v>13317</v>
      </c>
      <c r="AQ439">
        <v>10859</v>
      </c>
      <c r="AR439">
        <v>8667</v>
      </c>
      <c r="AS439">
        <v>6763</v>
      </c>
      <c r="AT439">
        <v>5156</v>
      </c>
      <c r="AU439">
        <v>3841</v>
      </c>
      <c r="AV439">
        <v>2796</v>
      </c>
      <c r="AW439">
        <v>1989</v>
      </c>
      <c r="AX439">
        <v>1381</v>
      </c>
      <c r="AY439">
        <v>937</v>
      </c>
      <c r="AZ439">
        <v>621</v>
      </c>
      <c r="BA439">
        <v>403</v>
      </c>
      <c r="BB439">
        <v>255</v>
      </c>
      <c r="BC439">
        <v>157</v>
      </c>
      <c r="BD439">
        <v>94</v>
      </c>
      <c r="BE439">
        <v>55</v>
      </c>
      <c r="BF439">
        <v>31</v>
      </c>
      <c r="BG439">
        <v>17</v>
      </c>
      <c r="BH439">
        <v>9</v>
      </c>
      <c r="BI439">
        <v>4</v>
      </c>
      <c r="BJ439">
        <v>2</v>
      </c>
      <c r="BK439">
        <v>1</v>
      </c>
      <c r="BL439">
        <v>0</v>
      </c>
      <c r="BM439">
        <v>0</v>
      </c>
      <c r="BN439">
        <v>0</v>
      </c>
      <c r="BO439">
        <v>0</v>
      </c>
      <c r="DC439">
        <v>25.72</v>
      </c>
      <c r="DD439">
        <v>24.93</v>
      </c>
      <c r="DE439">
        <v>24.15</v>
      </c>
      <c r="DF439">
        <v>23.38</v>
      </c>
      <c r="DG439">
        <v>22.63</v>
      </c>
      <c r="DH439">
        <v>21.89</v>
      </c>
      <c r="DI439">
        <v>21.15</v>
      </c>
      <c r="DJ439">
        <v>20.43</v>
      </c>
      <c r="DK439">
        <v>19.72</v>
      </c>
      <c r="DL439">
        <v>19.02</v>
      </c>
      <c r="DM439">
        <v>18.32</v>
      </c>
      <c r="DN439">
        <v>17.62</v>
      </c>
      <c r="DO439">
        <v>16.93</v>
      </c>
      <c r="DP439">
        <v>16.239999999999998</v>
      </c>
      <c r="DQ439">
        <v>15.56</v>
      </c>
      <c r="DR439">
        <v>14.88</v>
      </c>
      <c r="DS439">
        <v>14.21</v>
      </c>
      <c r="DT439">
        <v>13.55</v>
      </c>
      <c r="DU439">
        <v>12.89</v>
      </c>
      <c r="DV439">
        <v>12.25</v>
      </c>
      <c r="DW439">
        <v>11.61</v>
      </c>
      <c r="DX439">
        <v>10.99</v>
      </c>
      <c r="DY439">
        <v>10.39</v>
      </c>
      <c r="DZ439">
        <v>9.8000000000000007</v>
      </c>
      <c r="EA439">
        <v>9.23</v>
      </c>
      <c r="EB439">
        <v>8.68</v>
      </c>
      <c r="EC439">
        <v>8.14</v>
      </c>
      <c r="ED439">
        <v>7.62</v>
      </c>
      <c r="EE439">
        <v>7.12</v>
      </c>
      <c r="EF439">
        <v>6.65</v>
      </c>
      <c r="EG439">
        <v>6.21</v>
      </c>
      <c r="EH439">
        <v>5.79</v>
      </c>
      <c r="EI439">
        <v>5.4</v>
      </c>
      <c r="EJ439">
        <v>5.03</v>
      </c>
      <c r="EK439">
        <v>4.6900000000000004</v>
      </c>
      <c r="EL439">
        <v>4.38</v>
      </c>
      <c r="EM439">
        <v>4.08</v>
      </c>
      <c r="EN439">
        <v>3.81</v>
      </c>
      <c r="EO439">
        <v>3.56</v>
      </c>
      <c r="EP439">
        <v>3.33</v>
      </c>
      <c r="EQ439">
        <v>3.12</v>
      </c>
      <c r="ER439">
        <v>2.94</v>
      </c>
      <c r="ES439">
        <v>2.78</v>
      </c>
      <c r="ET439">
        <v>2.63</v>
      </c>
    </row>
    <row r="440" spans="1:156" x14ac:dyDescent="0.25">
      <c r="A440" t="s">
        <v>227</v>
      </c>
      <c r="B440">
        <v>62</v>
      </c>
      <c r="C440">
        <v>43</v>
      </c>
      <c r="E440">
        <v>85298</v>
      </c>
      <c r="F440">
        <v>84523</v>
      </c>
      <c r="G440">
        <v>83690</v>
      </c>
      <c r="H440">
        <v>82795</v>
      </c>
      <c r="I440">
        <v>81836</v>
      </c>
      <c r="J440">
        <v>80813</v>
      </c>
      <c r="K440">
        <v>79726</v>
      </c>
      <c r="L440">
        <v>78579</v>
      </c>
      <c r="M440">
        <v>77379</v>
      </c>
      <c r="N440">
        <v>76133</v>
      </c>
      <c r="O440">
        <v>74847</v>
      </c>
      <c r="P440">
        <v>73517</v>
      </c>
      <c r="Q440">
        <v>72139</v>
      </c>
      <c r="R440">
        <v>70704</v>
      </c>
      <c r="S440">
        <v>69207</v>
      </c>
      <c r="T440">
        <v>67643</v>
      </c>
      <c r="U440">
        <v>66007</v>
      </c>
      <c r="V440">
        <v>64290</v>
      </c>
      <c r="W440">
        <v>62484</v>
      </c>
      <c r="X440">
        <v>60578</v>
      </c>
      <c r="Y440">
        <v>58555</v>
      </c>
      <c r="Z440">
        <v>56400</v>
      </c>
      <c r="AA440">
        <v>54114</v>
      </c>
      <c r="AB440">
        <v>51704</v>
      </c>
      <c r="AC440">
        <v>49177</v>
      </c>
      <c r="AD440">
        <v>46535</v>
      </c>
      <c r="AE440">
        <v>43771</v>
      </c>
      <c r="AF440">
        <v>40870</v>
      </c>
      <c r="AG440">
        <v>37821</v>
      </c>
      <c r="AH440">
        <v>34662</v>
      </c>
      <c r="AI440">
        <v>31434</v>
      </c>
      <c r="AJ440">
        <v>28174</v>
      </c>
      <c r="AK440">
        <v>24924</v>
      </c>
      <c r="AL440">
        <v>21737</v>
      </c>
      <c r="AM440">
        <v>18670</v>
      </c>
      <c r="AN440">
        <v>15778</v>
      </c>
      <c r="AO440">
        <v>13102</v>
      </c>
      <c r="AP440">
        <v>10669</v>
      </c>
      <c r="AQ440">
        <v>8503</v>
      </c>
      <c r="AR440">
        <v>6624</v>
      </c>
      <c r="AS440">
        <v>5041</v>
      </c>
      <c r="AT440">
        <v>3747</v>
      </c>
      <c r="AU440">
        <v>2722</v>
      </c>
      <c r="AV440">
        <v>1931</v>
      </c>
      <c r="AW440">
        <v>1338</v>
      </c>
      <c r="AX440">
        <v>906</v>
      </c>
      <c r="AY440">
        <v>599</v>
      </c>
      <c r="AZ440">
        <v>387</v>
      </c>
      <c r="BA440">
        <v>244</v>
      </c>
      <c r="BB440">
        <v>150</v>
      </c>
      <c r="BC440">
        <v>89</v>
      </c>
      <c r="BD440">
        <v>52</v>
      </c>
      <c r="BE440">
        <v>29</v>
      </c>
      <c r="BF440">
        <v>16</v>
      </c>
      <c r="BG440">
        <v>8</v>
      </c>
      <c r="BH440">
        <v>4</v>
      </c>
      <c r="BI440">
        <v>2</v>
      </c>
      <c r="BJ440">
        <v>1</v>
      </c>
      <c r="BK440">
        <v>0</v>
      </c>
      <c r="BL440">
        <v>0</v>
      </c>
      <c r="BM440">
        <v>0</v>
      </c>
      <c r="BN440">
        <v>0</v>
      </c>
      <c r="DC440">
        <v>24.85</v>
      </c>
      <c r="DD440">
        <v>24.08</v>
      </c>
      <c r="DE440">
        <v>23.31</v>
      </c>
      <c r="DF440">
        <v>22.56</v>
      </c>
      <c r="DG440">
        <v>21.82</v>
      </c>
      <c r="DH440">
        <v>21.09</v>
      </c>
      <c r="DI440">
        <v>20.37</v>
      </c>
      <c r="DJ440">
        <v>19.66</v>
      </c>
      <c r="DK440">
        <v>18.96</v>
      </c>
      <c r="DL440">
        <v>18.260000000000002</v>
      </c>
      <c r="DM440">
        <v>17.559999999999999</v>
      </c>
      <c r="DN440">
        <v>16.87</v>
      </c>
      <c r="DO440">
        <v>16.18</v>
      </c>
      <c r="DP440">
        <v>15.5</v>
      </c>
      <c r="DQ440">
        <v>14.83</v>
      </c>
      <c r="DR440">
        <v>14.16</v>
      </c>
      <c r="DS440">
        <v>13.5</v>
      </c>
      <c r="DT440">
        <v>12.84</v>
      </c>
      <c r="DU440">
        <v>12.2</v>
      </c>
      <c r="DV440">
        <v>11.57</v>
      </c>
      <c r="DW440">
        <v>10.95</v>
      </c>
      <c r="DX440">
        <v>10.35</v>
      </c>
      <c r="DY440">
        <v>9.77</v>
      </c>
      <c r="DZ440">
        <v>9.1999999999999993</v>
      </c>
      <c r="EA440">
        <v>8.64</v>
      </c>
      <c r="EB440">
        <v>8.11</v>
      </c>
      <c r="EC440">
        <v>7.59</v>
      </c>
      <c r="ED440">
        <v>7.09</v>
      </c>
      <c r="EE440">
        <v>6.62</v>
      </c>
      <c r="EF440">
        <v>6.18</v>
      </c>
      <c r="EG440">
        <v>5.76</v>
      </c>
      <c r="EH440">
        <v>5.37</v>
      </c>
      <c r="EI440">
        <v>5.01</v>
      </c>
      <c r="EJ440">
        <v>4.67</v>
      </c>
      <c r="EK440">
        <v>4.3499999999999996</v>
      </c>
      <c r="EL440">
        <v>4.0599999999999996</v>
      </c>
      <c r="EM440">
        <v>3.79</v>
      </c>
      <c r="EN440">
        <v>3.54</v>
      </c>
      <c r="EO440">
        <v>3.31</v>
      </c>
      <c r="EP440">
        <v>3.11</v>
      </c>
      <c r="EQ440">
        <v>2.93</v>
      </c>
      <c r="ER440">
        <v>2.76</v>
      </c>
      <c r="ES440">
        <v>2.61</v>
      </c>
    </row>
    <row r="441" spans="1:156" x14ac:dyDescent="0.25">
      <c r="A441" t="s">
        <v>228</v>
      </c>
      <c r="B441">
        <v>61</v>
      </c>
      <c r="C441">
        <v>42</v>
      </c>
      <c r="E441">
        <v>84247</v>
      </c>
      <c r="F441">
        <v>83411</v>
      </c>
      <c r="G441">
        <v>82513</v>
      </c>
      <c r="H441">
        <v>81551</v>
      </c>
      <c r="I441">
        <v>80523</v>
      </c>
      <c r="J441">
        <v>79431</v>
      </c>
      <c r="K441">
        <v>78279</v>
      </c>
      <c r="L441">
        <v>77073</v>
      </c>
      <c r="M441">
        <v>75822</v>
      </c>
      <c r="N441">
        <v>74530</v>
      </c>
      <c r="O441">
        <v>73195</v>
      </c>
      <c r="P441">
        <v>71810</v>
      </c>
      <c r="Q441">
        <v>70369</v>
      </c>
      <c r="R441">
        <v>68866</v>
      </c>
      <c r="S441">
        <v>67296</v>
      </c>
      <c r="T441">
        <v>65653</v>
      </c>
      <c r="U441">
        <v>63931</v>
      </c>
      <c r="V441">
        <v>62120</v>
      </c>
      <c r="W441">
        <v>60208</v>
      </c>
      <c r="X441">
        <v>58181</v>
      </c>
      <c r="Y441">
        <v>56022</v>
      </c>
      <c r="Z441">
        <v>53733</v>
      </c>
      <c r="AA441">
        <v>51320</v>
      </c>
      <c r="AB441">
        <v>48791</v>
      </c>
      <c r="AC441">
        <v>46149</v>
      </c>
      <c r="AD441">
        <v>43387</v>
      </c>
      <c r="AE441">
        <v>40491</v>
      </c>
      <c r="AF441">
        <v>37451</v>
      </c>
      <c r="AG441">
        <v>34304</v>
      </c>
      <c r="AH441">
        <v>31090</v>
      </c>
      <c r="AI441">
        <v>27847</v>
      </c>
      <c r="AJ441">
        <v>24616</v>
      </c>
      <c r="AK441">
        <v>21449</v>
      </c>
      <c r="AL441">
        <v>18405</v>
      </c>
      <c r="AM441">
        <v>15538</v>
      </c>
      <c r="AN441">
        <v>12886</v>
      </c>
      <c r="AO441">
        <v>10479</v>
      </c>
      <c r="AP441">
        <v>8340</v>
      </c>
      <c r="AQ441">
        <v>6486</v>
      </c>
      <c r="AR441">
        <v>4927</v>
      </c>
      <c r="AS441">
        <v>3655</v>
      </c>
      <c r="AT441">
        <v>2649</v>
      </c>
      <c r="AU441">
        <v>1875</v>
      </c>
      <c r="AV441">
        <v>1296</v>
      </c>
      <c r="AW441">
        <v>874</v>
      </c>
      <c r="AX441">
        <v>576</v>
      </c>
      <c r="AY441">
        <v>371</v>
      </c>
      <c r="AZ441">
        <v>233</v>
      </c>
      <c r="BA441">
        <v>143</v>
      </c>
      <c r="BB441">
        <v>85</v>
      </c>
      <c r="BC441">
        <v>49</v>
      </c>
      <c r="BD441">
        <v>27</v>
      </c>
      <c r="BE441">
        <v>15</v>
      </c>
      <c r="BF441">
        <v>8</v>
      </c>
      <c r="BG441">
        <v>4</v>
      </c>
      <c r="BH441">
        <v>2</v>
      </c>
      <c r="BI441">
        <v>1</v>
      </c>
      <c r="BJ441">
        <v>0</v>
      </c>
      <c r="BK441">
        <v>0</v>
      </c>
      <c r="BL441">
        <v>0</v>
      </c>
      <c r="BM441">
        <v>0</v>
      </c>
      <c r="DC441">
        <v>24.01</v>
      </c>
      <c r="DD441">
        <v>23.24</v>
      </c>
      <c r="DE441">
        <v>22.49</v>
      </c>
      <c r="DF441">
        <v>21.75</v>
      </c>
      <c r="DG441">
        <v>21.02</v>
      </c>
      <c r="DH441">
        <v>20.3</v>
      </c>
      <c r="DI441">
        <v>19.59</v>
      </c>
      <c r="DJ441">
        <v>18.89</v>
      </c>
      <c r="DK441">
        <v>18.2</v>
      </c>
      <c r="DL441">
        <v>17.5</v>
      </c>
      <c r="DM441">
        <v>16.809999999999999</v>
      </c>
      <c r="DN441">
        <v>16.13</v>
      </c>
      <c r="DO441">
        <v>15.45</v>
      </c>
      <c r="DP441">
        <v>14.77</v>
      </c>
      <c r="DQ441">
        <v>14.11</v>
      </c>
      <c r="DR441">
        <v>13.45</v>
      </c>
      <c r="DS441">
        <v>12.8</v>
      </c>
      <c r="DT441">
        <v>12.15</v>
      </c>
      <c r="DU441">
        <v>11.52</v>
      </c>
      <c r="DV441">
        <v>10.91</v>
      </c>
      <c r="DW441">
        <v>10.31</v>
      </c>
      <c r="DX441">
        <v>9.73</v>
      </c>
      <c r="DY441">
        <v>9.16</v>
      </c>
      <c r="DZ441">
        <v>8.61</v>
      </c>
      <c r="EA441">
        <v>8.07</v>
      </c>
      <c r="EB441">
        <v>7.56</v>
      </c>
      <c r="EC441">
        <v>7.06</v>
      </c>
      <c r="ED441">
        <v>6.59</v>
      </c>
      <c r="EE441">
        <v>6.15</v>
      </c>
      <c r="EF441">
        <v>5.74</v>
      </c>
      <c r="EG441">
        <v>5.35</v>
      </c>
      <c r="EH441">
        <v>4.9800000000000004</v>
      </c>
      <c r="EI441">
        <v>4.6500000000000004</v>
      </c>
      <c r="EJ441">
        <v>4.33</v>
      </c>
      <c r="EK441">
        <v>4.04</v>
      </c>
      <c r="EL441">
        <v>3.77</v>
      </c>
      <c r="EM441">
        <v>3.52</v>
      </c>
      <c r="EN441">
        <v>3.29</v>
      </c>
      <c r="EO441">
        <v>3.09</v>
      </c>
      <c r="EP441">
        <v>2.91</v>
      </c>
      <c r="EQ441">
        <v>2.75</v>
      </c>
      <c r="ER441">
        <v>2.6</v>
      </c>
    </row>
    <row r="442" spans="1:156" x14ac:dyDescent="0.25">
      <c r="A442" t="s">
        <v>229</v>
      </c>
      <c r="B442">
        <v>60</v>
      </c>
      <c r="C442">
        <v>41</v>
      </c>
      <c r="E442">
        <v>83028</v>
      </c>
      <c r="F442">
        <v>82129</v>
      </c>
      <c r="G442">
        <v>81165</v>
      </c>
      <c r="H442">
        <v>80135</v>
      </c>
      <c r="I442">
        <v>79040</v>
      </c>
      <c r="J442">
        <v>77885</v>
      </c>
      <c r="K442">
        <v>76676</v>
      </c>
      <c r="L442">
        <v>75421</v>
      </c>
      <c r="M442">
        <v>74125</v>
      </c>
      <c r="N442">
        <v>72785</v>
      </c>
      <c r="O442">
        <v>71396</v>
      </c>
      <c r="P442">
        <v>69951</v>
      </c>
      <c r="Q442">
        <v>68443</v>
      </c>
      <c r="R442">
        <v>66869</v>
      </c>
      <c r="S442">
        <v>65222</v>
      </c>
      <c r="T442">
        <v>63496</v>
      </c>
      <c r="U442">
        <v>61682</v>
      </c>
      <c r="V442">
        <v>59768</v>
      </c>
      <c r="W442">
        <v>57738</v>
      </c>
      <c r="X442">
        <v>55578</v>
      </c>
      <c r="Y442">
        <v>53288</v>
      </c>
      <c r="Z442">
        <v>50875</v>
      </c>
      <c r="AA442">
        <v>48348</v>
      </c>
      <c r="AB442">
        <v>45709</v>
      </c>
      <c r="AC442">
        <v>42952</v>
      </c>
      <c r="AD442">
        <v>40064</v>
      </c>
      <c r="AE442">
        <v>37037</v>
      </c>
      <c r="AF442">
        <v>33906</v>
      </c>
      <c r="AG442">
        <v>30710</v>
      </c>
      <c r="AH442">
        <v>27487</v>
      </c>
      <c r="AI442">
        <v>24279</v>
      </c>
      <c r="AJ442">
        <v>21137</v>
      </c>
      <c r="AK442">
        <v>18120</v>
      </c>
      <c r="AL442">
        <v>15280</v>
      </c>
      <c r="AM442">
        <v>12657</v>
      </c>
      <c r="AN442">
        <v>10279</v>
      </c>
      <c r="AO442">
        <v>8167</v>
      </c>
      <c r="AP442">
        <v>6341</v>
      </c>
      <c r="AQ442">
        <v>4808</v>
      </c>
      <c r="AR442">
        <v>3559</v>
      </c>
      <c r="AS442">
        <v>2574</v>
      </c>
      <c r="AT442">
        <v>1818</v>
      </c>
      <c r="AU442">
        <v>1253</v>
      </c>
      <c r="AV442">
        <v>843</v>
      </c>
      <c r="AW442">
        <v>554</v>
      </c>
      <c r="AX442">
        <v>356</v>
      </c>
      <c r="AY442">
        <v>223</v>
      </c>
      <c r="AZ442">
        <v>136</v>
      </c>
      <c r="BA442">
        <v>81</v>
      </c>
      <c r="BB442">
        <v>46</v>
      </c>
      <c r="BC442">
        <v>26</v>
      </c>
      <c r="BD442">
        <v>14</v>
      </c>
      <c r="BE442">
        <v>7</v>
      </c>
      <c r="BF442">
        <v>4</v>
      </c>
      <c r="BG442">
        <v>2</v>
      </c>
      <c r="BH442">
        <v>1</v>
      </c>
      <c r="BI442">
        <v>0</v>
      </c>
      <c r="BJ442">
        <v>0</v>
      </c>
      <c r="BK442">
        <v>0</v>
      </c>
      <c r="BL442">
        <v>0</v>
      </c>
      <c r="DC442">
        <v>23.17</v>
      </c>
      <c r="DD442">
        <v>22.42</v>
      </c>
      <c r="DE442">
        <v>21.68</v>
      </c>
      <c r="DF442">
        <v>20.95</v>
      </c>
      <c r="DG442">
        <v>20.239999999999998</v>
      </c>
      <c r="DH442">
        <v>19.53</v>
      </c>
      <c r="DI442">
        <v>18.829999999999998</v>
      </c>
      <c r="DJ442">
        <v>18.13</v>
      </c>
      <c r="DK442">
        <v>17.440000000000001</v>
      </c>
      <c r="DL442">
        <v>16.75</v>
      </c>
      <c r="DM442">
        <v>16.07</v>
      </c>
      <c r="DN442">
        <v>15.39</v>
      </c>
      <c r="DO442">
        <v>14.72</v>
      </c>
      <c r="DP442">
        <v>14.06</v>
      </c>
      <c r="DQ442">
        <v>13.4</v>
      </c>
      <c r="DR442">
        <v>12.75</v>
      </c>
      <c r="DS442">
        <v>12.11</v>
      </c>
      <c r="DT442">
        <v>11.48</v>
      </c>
      <c r="DU442">
        <v>10.87</v>
      </c>
      <c r="DV442">
        <v>10.27</v>
      </c>
      <c r="DW442">
        <v>9.69</v>
      </c>
      <c r="DX442">
        <v>9.1199999999999992</v>
      </c>
      <c r="DY442">
        <v>8.58</v>
      </c>
      <c r="DZ442">
        <v>8.0399999999999991</v>
      </c>
      <c r="EA442">
        <v>7.53</v>
      </c>
      <c r="EB442">
        <v>7.03</v>
      </c>
      <c r="EC442">
        <v>6.57</v>
      </c>
      <c r="ED442">
        <v>6.13</v>
      </c>
      <c r="EE442">
        <v>5.71</v>
      </c>
      <c r="EF442">
        <v>5.32</v>
      </c>
      <c r="EG442">
        <v>4.96</v>
      </c>
      <c r="EH442">
        <v>4.62</v>
      </c>
      <c r="EI442">
        <v>4.3099999999999996</v>
      </c>
      <c r="EJ442">
        <v>4.0199999999999996</v>
      </c>
      <c r="EK442">
        <v>3.75</v>
      </c>
      <c r="EL442">
        <v>3.5</v>
      </c>
      <c r="EM442">
        <v>3.27</v>
      </c>
      <c r="EN442">
        <v>3.07</v>
      </c>
      <c r="EO442">
        <v>2.89</v>
      </c>
      <c r="EP442">
        <v>2.73</v>
      </c>
      <c r="EQ442">
        <v>2.58</v>
      </c>
    </row>
    <row r="443" spans="1:156" x14ac:dyDescent="0.25">
      <c r="A443" t="s">
        <v>230</v>
      </c>
      <c r="B443">
        <v>59</v>
      </c>
      <c r="C443">
        <v>40</v>
      </c>
      <c r="E443">
        <v>81764</v>
      </c>
      <c r="F443">
        <v>80799</v>
      </c>
      <c r="G443">
        <v>79768</v>
      </c>
      <c r="H443">
        <v>78670</v>
      </c>
      <c r="I443">
        <v>77512</v>
      </c>
      <c r="J443">
        <v>76300</v>
      </c>
      <c r="K443">
        <v>75042</v>
      </c>
      <c r="L443">
        <v>73742</v>
      </c>
      <c r="M443">
        <v>72398</v>
      </c>
      <c r="N443">
        <v>71004</v>
      </c>
      <c r="O443">
        <v>69554</v>
      </c>
      <c r="P443">
        <v>68041</v>
      </c>
      <c r="Q443">
        <v>66462</v>
      </c>
      <c r="R443">
        <v>64811</v>
      </c>
      <c r="S443">
        <v>63081</v>
      </c>
      <c r="T443">
        <v>61263</v>
      </c>
      <c r="U443">
        <v>59345</v>
      </c>
      <c r="V443">
        <v>57312</v>
      </c>
      <c r="W443">
        <v>55151</v>
      </c>
      <c r="X443">
        <v>52859</v>
      </c>
      <c r="Y443">
        <v>50446</v>
      </c>
      <c r="Z443">
        <v>47920</v>
      </c>
      <c r="AA443">
        <v>45283</v>
      </c>
      <c r="AB443">
        <v>42531</v>
      </c>
      <c r="AC443">
        <v>39650</v>
      </c>
      <c r="AD443">
        <v>36635</v>
      </c>
      <c r="AE443">
        <v>33519</v>
      </c>
      <c r="AF443">
        <v>30341</v>
      </c>
      <c r="AG443">
        <v>27138</v>
      </c>
      <c r="AH443">
        <v>23951</v>
      </c>
      <c r="AI443">
        <v>20833</v>
      </c>
      <c r="AJ443">
        <v>17841</v>
      </c>
      <c r="AK443">
        <v>15028</v>
      </c>
      <c r="AL443">
        <v>12433</v>
      </c>
      <c r="AM443">
        <v>10083</v>
      </c>
      <c r="AN443">
        <v>8000</v>
      </c>
      <c r="AO443">
        <v>6200</v>
      </c>
      <c r="AP443">
        <v>4692</v>
      </c>
      <c r="AQ443">
        <v>3466</v>
      </c>
      <c r="AR443">
        <v>2501</v>
      </c>
      <c r="AS443">
        <v>1762</v>
      </c>
      <c r="AT443">
        <v>1211</v>
      </c>
      <c r="AU443">
        <v>813</v>
      </c>
      <c r="AV443">
        <v>532</v>
      </c>
      <c r="AW443">
        <v>341</v>
      </c>
      <c r="AX443">
        <v>213</v>
      </c>
      <c r="AY443">
        <v>129</v>
      </c>
      <c r="AZ443">
        <v>76</v>
      </c>
      <c r="BA443">
        <v>44</v>
      </c>
      <c r="BB443">
        <v>24</v>
      </c>
      <c r="BC443">
        <v>13</v>
      </c>
      <c r="BD443">
        <v>7</v>
      </c>
      <c r="BE443">
        <v>3</v>
      </c>
      <c r="BF443">
        <v>2</v>
      </c>
      <c r="BG443">
        <v>1</v>
      </c>
      <c r="BH443">
        <v>0</v>
      </c>
      <c r="BI443">
        <v>0</v>
      </c>
      <c r="BJ443">
        <v>0</v>
      </c>
      <c r="BK443">
        <v>0</v>
      </c>
      <c r="DC443">
        <v>22.35</v>
      </c>
      <c r="DD443">
        <v>21.61</v>
      </c>
      <c r="DE443">
        <v>20.89</v>
      </c>
      <c r="DF443">
        <v>20.170000000000002</v>
      </c>
      <c r="DG443">
        <v>19.47</v>
      </c>
      <c r="DH443">
        <v>18.77</v>
      </c>
      <c r="DI443">
        <v>18.07</v>
      </c>
      <c r="DJ443">
        <v>17.38</v>
      </c>
      <c r="DK443">
        <v>16.7</v>
      </c>
      <c r="DL443">
        <v>16.010000000000002</v>
      </c>
      <c r="DM443">
        <v>15.34</v>
      </c>
      <c r="DN443">
        <v>14.67</v>
      </c>
      <c r="DO443">
        <v>14</v>
      </c>
      <c r="DP443">
        <v>13.35</v>
      </c>
      <c r="DQ443">
        <v>12.7</v>
      </c>
      <c r="DR443">
        <v>12.06</v>
      </c>
      <c r="DS443">
        <v>11.44</v>
      </c>
      <c r="DT443">
        <v>10.82</v>
      </c>
      <c r="DU443">
        <v>10.23</v>
      </c>
      <c r="DV443">
        <v>9.65</v>
      </c>
      <c r="DW443">
        <v>9.09</v>
      </c>
      <c r="DX443">
        <v>8.5399999999999991</v>
      </c>
      <c r="DY443">
        <v>8.01</v>
      </c>
      <c r="DZ443">
        <v>7.49</v>
      </c>
      <c r="EA443">
        <v>7</v>
      </c>
      <c r="EB443">
        <v>6.54</v>
      </c>
      <c r="EC443">
        <v>6.1</v>
      </c>
      <c r="ED443">
        <v>5.69</v>
      </c>
      <c r="EE443">
        <v>5.3</v>
      </c>
      <c r="EF443">
        <v>4.9400000000000004</v>
      </c>
      <c r="EG443">
        <v>4.5999999999999996</v>
      </c>
      <c r="EH443">
        <v>4.29</v>
      </c>
      <c r="EI443">
        <v>4</v>
      </c>
      <c r="EJ443">
        <v>3.73</v>
      </c>
      <c r="EK443">
        <v>3.48</v>
      </c>
      <c r="EL443">
        <v>3.25</v>
      </c>
      <c r="EM443">
        <v>3.05</v>
      </c>
      <c r="EN443">
        <v>2.87</v>
      </c>
      <c r="EO443">
        <v>2.71</v>
      </c>
      <c r="EP443">
        <v>2.57</v>
      </c>
    </row>
    <row r="444" spans="1:156" x14ac:dyDescent="0.25">
      <c r="A444" t="s">
        <v>231</v>
      </c>
      <c r="B444">
        <v>58</v>
      </c>
      <c r="C444">
        <v>39</v>
      </c>
      <c r="E444">
        <v>80507</v>
      </c>
      <c r="F444">
        <v>79474</v>
      </c>
      <c r="G444">
        <v>78375</v>
      </c>
      <c r="H444">
        <v>77214</v>
      </c>
      <c r="I444">
        <v>75998</v>
      </c>
      <c r="J444">
        <v>74735</v>
      </c>
      <c r="K444">
        <v>73430</v>
      </c>
      <c r="L444">
        <v>72080</v>
      </c>
      <c r="M444">
        <v>70681</v>
      </c>
      <c r="N444">
        <v>69224</v>
      </c>
      <c r="O444">
        <v>67706</v>
      </c>
      <c r="P444">
        <v>66121</v>
      </c>
      <c r="Q444">
        <v>64463</v>
      </c>
      <c r="R444">
        <v>62727</v>
      </c>
      <c r="S444">
        <v>60903</v>
      </c>
      <c r="T444">
        <v>58980</v>
      </c>
      <c r="U444">
        <v>56943</v>
      </c>
      <c r="V444">
        <v>54777</v>
      </c>
      <c r="W444">
        <v>52482</v>
      </c>
      <c r="X444">
        <v>50067</v>
      </c>
      <c r="Y444">
        <v>47539</v>
      </c>
      <c r="Z444">
        <v>44902</v>
      </c>
      <c r="AA444">
        <v>42151</v>
      </c>
      <c r="AB444">
        <v>39275</v>
      </c>
      <c r="AC444">
        <v>36269</v>
      </c>
      <c r="AD444">
        <v>33165</v>
      </c>
      <c r="AE444">
        <v>30002</v>
      </c>
      <c r="AF444">
        <v>26815</v>
      </c>
      <c r="AG444">
        <v>23648</v>
      </c>
      <c r="AH444">
        <v>20551</v>
      </c>
      <c r="AI444">
        <v>17582</v>
      </c>
      <c r="AJ444">
        <v>14793</v>
      </c>
      <c r="AK444">
        <v>12223</v>
      </c>
      <c r="AL444">
        <v>9899</v>
      </c>
      <c r="AM444">
        <v>7841</v>
      </c>
      <c r="AN444">
        <v>6067</v>
      </c>
      <c r="AO444">
        <v>4582</v>
      </c>
      <c r="AP444">
        <v>3378</v>
      </c>
      <c r="AQ444">
        <v>2432</v>
      </c>
      <c r="AR444">
        <v>1709</v>
      </c>
      <c r="AS444">
        <v>1171</v>
      </c>
      <c r="AT444">
        <v>784</v>
      </c>
      <c r="AU444">
        <v>512</v>
      </c>
      <c r="AV444">
        <v>327</v>
      </c>
      <c r="AW444">
        <v>203</v>
      </c>
      <c r="AX444">
        <v>123</v>
      </c>
      <c r="AY444">
        <v>72</v>
      </c>
      <c r="AZ444">
        <v>41</v>
      </c>
      <c r="BA444">
        <v>23</v>
      </c>
      <c r="BB444">
        <v>12</v>
      </c>
      <c r="BC444">
        <v>6</v>
      </c>
      <c r="BD444">
        <v>3</v>
      </c>
      <c r="BE444">
        <v>1</v>
      </c>
      <c r="BF444">
        <v>1</v>
      </c>
      <c r="BG444">
        <v>0</v>
      </c>
      <c r="BH444">
        <v>0</v>
      </c>
      <c r="BI444">
        <v>0</v>
      </c>
      <c r="BJ444">
        <v>0</v>
      </c>
      <c r="DC444">
        <v>21.55</v>
      </c>
      <c r="DD444">
        <v>20.82</v>
      </c>
      <c r="DE444">
        <v>20.11</v>
      </c>
      <c r="DF444">
        <v>19.399999999999999</v>
      </c>
      <c r="DG444">
        <v>18.7</v>
      </c>
      <c r="DH444">
        <v>18.010000000000002</v>
      </c>
      <c r="DI444">
        <v>17.32</v>
      </c>
      <c r="DJ444">
        <v>16.64</v>
      </c>
      <c r="DK444">
        <v>15.96</v>
      </c>
      <c r="DL444">
        <v>15.28</v>
      </c>
      <c r="DM444">
        <v>14.61</v>
      </c>
      <c r="DN444">
        <v>13.95</v>
      </c>
      <c r="DO444">
        <v>13.3</v>
      </c>
      <c r="DP444">
        <v>12.65</v>
      </c>
      <c r="DQ444">
        <v>12.02</v>
      </c>
      <c r="DR444">
        <v>11.39</v>
      </c>
      <c r="DS444">
        <v>10.78</v>
      </c>
      <c r="DT444">
        <v>10.19</v>
      </c>
      <c r="DU444">
        <v>9.61</v>
      </c>
      <c r="DV444">
        <v>9.0500000000000007</v>
      </c>
      <c r="DW444">
        <v>8.51</v>
      </c>
      <c r="DX444">
        <v>7.98</v>
      </c>
      <c r="DY444">
        <v>7.46</v>
      </c>
      <c r="DZ444">
        <v>6.97</v>
      </c>
      <c r="EA444">
        <v>6.51</v>
      </c>
      <c r="EB444">
        <v>6.07</v>
      </c>
      <c r="EC444">
        <v>5.66</v>
      </c>
      <c r="ED444">
        <v>5.27</v>
      </c>
      <c r="EE444">
        <v>4.91</v>
      </c>
      <c r="EF444">
        <v>4.58</v>
      </c>
      <c r="EG444">
        <v>4.2699999999999996</v>
      </c>
      <c r="EH444">
        <v>3.98</v>
      </c>
      <c r="EI444">
        <v>3.71</v>
      </c>
      <c r="EJ444">
        <v>3.46</v>
      </c>
      <c r="EK444">
        <v>3.24</v>
      </c>
      <c r="EL444">
        <v>3.04</v>
      </c>
      <c r="EM444">
        <v>2.86</v>
      </c>
      <c r="EN444">
        <v>2.7</v>
      </c>
      <c r="EO444">
        <v>2.5499999999999998</v>
      </c>
    </row>
    <row r="445" spans="1:156" x14ac:dyDescent="0.25">
      <c r="A445" t="s">
        <v>232</v>
      </c>
      <c r="B445">
        <v>57</v>
      </c>
      <c r="C445">
        <v>38</v>
      </c>
      <c r="E445">
        <v>79165</v>
      </c>
      <c r="F445">
        <v>78065</v>
      </c>
      <c r="G445">
        <v>76902</v>
      </c>
      <c r="H445">
        <v>75684</v>
      </c>
      <c r="I445">
        <v>74418</v>
      </c>
      <c r="J445">
        <v>73108</v>
      </c>
      <c r="K445">
        <v>71753</v>
      </c>
      <c r="L445">
        <v>70348</v>
      </c>
      <c r="M445">
        <v>68886</v>
      </c>
      <c r="N445">
        <v>67361</v>
      </c>
      <c r="O445">
        <v>65770</v>
      </c>
      <c r="P445">
        <v>64107</v>
      </c>
      <c r="Q445">
        <v>62365</v>
      </c>
      <c r="R445">
        <v>60536</v>
      </c>
      <c r="S445">
        <v>58608</v>
      </c>
      <c r="T445">
        <v>56566</v>
      </c>
      <c r="U445">
        <v>54396</v>
      </c>
      <c r="V445">
        <v>52098</v>
      </c>
      <c r="W445">
        <v>49680</v>
      </c>
      <c r="X445">
        <v>47151</v>
      </c>
      <c r="Y445">
        <v>44514</v>
      </c>
      <c r="Z445">
        <v>41766</v>
      </c>
      <c r="AA445">
        <v>38896</v>
      </c>
      <c r="AB445">
        <v>35898</v>
      </c>
      <c r="AC445">
        <v>32807</v>
      </c>
      <c r="AD445">
        <v>29659</v>
      </c>
      <c r="AE445">
        <v>26490</v>
      </c>
      <c r="AF445">
        <v>23343</v>
      </c>
      <c r="AG445">
        <v>20267</v>
      </c>
      <c r="AH445">
        <v>17321</v>
      </c>
      <c r="AI445">
        <v>14557</v>
      </c>
      <c r="AJ445">
        <v>12013</v>
      </c>
      <c r="AK445">
        <v>9715</v>
      </c>
      <c r="AL445">
        <v>7683</v>
      </c>
      <c r="AM445">
        <v>5934</v>
      </c>
      <c r="AN445">
        <v>4473</v>
      </c>
      <c r="AO445">
        <v>3291</v>
      </c>
      <c r="AP445">
        <v>2363</v>
      </c>
      <c r="AQ445">
        <v>1656</v>
      </c>
      <c r="AR445">
        <v>1133</v>
      </c>
      <c r="AS445">
        <v>756</v>
      </c>
      <c r="AT445">
        <v>492</v>
      </c>
      <c r="AU445">
        <v>313</v>
      </c>
      <c r="AV445">
        <v>194</v>
      </c>
      <c r="AW445">
        <v>117</v>
      </c>
      <c r="AX445">
        <v>68</v>
      </c>
      <c r="AY445">
        <v>39</v>
      </c>
      <c r="AZ445">
        <v>21</v>
      </c>
      <c r="BA445">
        <v>11</v>
      </c>
      <c r="BB445">
        <v>6</v>
      </c>
      <c r="BC445">
        <v>3</v>
      </c>
      <c r="BD445">
        <v>1</v>
      </c>
      <c r="BE445">
        <v>1</v>
      </c>
      <c r="BF445">
        <v>0</v>
      </c>
      <c r="BG445">
        <v>0</v>
      </c>
      <c r="BH445">
        <v>0</v>
      </c>
      <c r="BI445">
        <v>0</v>
      </c>
      <c r="DC445">
        <v>20.76</v>
      </c>
      <c r="DD445">
        <v>20.04</v>
      </c>
      <c r="DE445">
        <v>19.34</v>
      </c>
      <c r="DF445">
        <v>18.64</v>
      </c>
      <c r="DG445">
        <v>17.95</v>
      </c>
      <c r="DH445">
        <v>17.260000000000002</v>
      </c>
      <c r="DI445">
        <v>16.579999999999998</v>
      </c>
      <c r="DJ445">
        <v>15.9</v>
      </c>
      <c r="DK445">
        <v>15.23</v>
      </c>
      <c r="DL445">
        <v>14.56</v>
      </c>
      <c r="DM445">
        <v>13.9</v>
      </c>
      <c r="DN445">
        <v>13.25</v>
      </c>
      <c r="DO445">
        <v>12.6</v>
      </c>
      <c r="DP445">
        <v>11.97</v>
      </c>
      <c r="DQ445">
        <v>11.35</v>
      </c>
      <c r="DR445">
        <v>10.74</v>
      </c>
      <c r="DS445">
        <v>10.15</v>
      </c>
      <c r="DT445">
        <v>9.57</v>
      </c>
      <c r="DU445">
        <v>9.01</v>
      </c>
      <c r="DV445">
        <v>8.4700000000000006</v>
      </c>
      <c r="DW445">
        <v>7.94</v>
      </c>
      <c r="DX445">
        <v>7.43</v>
      </c>
      <c r="DY445">
        <v>6.94</v>
      </c>
      <c r="DZ445">
        <v>6.48</v>
      </c>
      <c r="EA445">
        <v>6.05</v>
      </c>
      <c r="EB445">
        <v>5.63</v>
      </c>
      <c r="EC445">
        <v>5.25</v>
      </c>
      <c r="ED445">
        <v>4.8899999999999997</v>
      </c>
      <c r="EE445">
        <v>4.55</v>
      </c>
      <c r="EF445">
        <v>4.24</v>
      </c>
      <c r="EG445">
        <v>3.95</v>
      </c>
      <c r="EH445">
        <v>3.69</v>
      </c>
      <c r="EI445">
        <v>3.44</v>
      </c>
      <c r="EJ445">
        <v>3.22</v>
      </c>
      <c r="EK445">
        <v>3.02</v>
      </c>
      <c r="EL445">
        <v>2.84</v>
      </c>
      <c r="EM445">
        <v>2.68</v>
      </c>
      <c r="EN445">
        <v>2.54</v>
      </c>
    </row>
    <row r="446" spans="1:156" x14ac:dyDescent="0.25">
      <c r="A446" t="s">
        <v>233</v>
      </c>
      <c r="B446">
        <v>56</v>
      </c>
      <c r="C446">
        <v>37</v>
      </c>
      <c r="E446">
        <v>77810</v>
      </c>
      <c r="F446">
        <v>76646</v>
      </c>
      <c r="G446">
        <v>75425</v>
      </c>
      <c r="H446">
        <v>74155</v>
      </c>
      <c r="I446">
        <v>72841</v>
      </c>
      <c r="J446">
        <v>71480</v>
      </c>
      <c r="K446">
        <v>70069</v>
      </c>
      <c r="L446">
        <v>68600</v>
      </c>
      <c r="M446">
        <v>67068</v>
      </c>
      <c r="N446">
        <v>65469</v>
      </c>
      <c r="O446">
        <v>63799</v>
      </c>
      <c r="P446">
        <v>62050</v>
      </c>
      <c r="Q446">
        <v>60214</v>
      </c>
      <c r="R446">
        <v>58280</v>
      </c>
      <c r="S446">
        <v>56232</v>
      </c>
      <c r="T446">
        <v>54056</v>
      </c>
      <c r="U446">
        <v>51753</v>
      </c>
      <c r="V446">
        <v>49331</v>
      </c>
      <c r="W446">
        <v>46799</v>
      </c>
      <c r="X446">
        <v>44160</v>
      </c>
      <c r="Y446">
        <v>41412</v>
      </c>
      <c r="Z446">
        <v>38545</v>
      </c>
      <c r="AA446">
        <v>35555</v>
      </c>
      <c r="AB446">
        <v>32475</v>
      </c>
      <c r="AC446">
        <v>29340</v>
      </c>
      <c r="AD446">
        <v>26186</v>
      </c>
      <c r="AE446">
        <v>23056</v>
      </c>
      <c r="AF446">
        <v>20000</v>
      </c>
      <c r="AG446">
        <v>17075</v>
      </c>
      <c r="AH446">
        <v>14334</v>
      </c>
      <c r="AI446">
        <v>11814</v>
      </c>
      <c r="AJ446">
        <v>9540</v>
      </c>
      <c r="AK446">
        <v>7533</v>
      </c>
      <c r="AL446">
        <v>5808</v>
      </c>
      <c r="AM446">
        <v>4369</v>
      </c>
      <c r="AN446">
        <v>3207</v>
      </c>
      <c r="AO446">
        <v>2298</v>
      </c>
      <c r="AP446">
        <v>1606</v>
      </c>
      <c r="AQ446">
        <v>1095</v>
      </c>
      <c r="AR446">
        <v>729</v>
      </c>
      <c r="AS446">
        <v>473</v>
      </c>
      <c r="AT446">
        <v>300</v>
      </c>
      <c r="AU446">
        <v>185</v>
      </c>
      <c r="AV446">
        <v>111</v>
      </c>
      <c r="AW446">
        <v>65</v>
      </c>
      <c r="AX446">
        <v>37</v>
      </c>
      <c r="AY446">
        <v>20</v>
      </c>
      <c r="AZ446">
        <v>11</v>
      </c>
      <c r="BA446">
        <v>5</v>
      </c>
      <c r="BB446">
        <v>3</v>
      </c>
      <c r="BC446">
        <v>1</v>
      </c>
      <c r="BD446">
        <v>1</v>
      </c>
      <c r="BE446">
        <v>0</v>
      </c>
      <c r="BF446">
        <v>0</v>
      </c>
      <c r="BG446">
        <v>0</v>
      </c>
      <c r="BH446">
        <v>0</v>
      </c>
      <c r="DC446">
        <v>19.98</v>
      </c>
      <c r="DD446">
        <v>19.27</v>
      </c>
      <c r="DE446">
        <v>18.579999999999998</v>
      </c>
      <c r="DF446">
        <v>17.89</v>
      </c>
      <c r="DG446">
        <v>17.2</v>
      </c>
      <c r="DH446">
        <v>16.52</v>
      </c>
      <c r="DI446">
        <v>15.84</v>
      </c>
      <c r="DJ446">
        <v>15.17</v>
      </c>
      <c r="DK446">
        <v>14.51</v>
      </c>
      <c r="DL446">
        <v>13.85</v>
      </c>
      <c r="DM446">
        <v>13.2</v>
      </c>
      <c r="DN446">
        <v>12.56</v>
      </c>
      <c r="DO446">
        <v>11.92</v>
      </c>
      <c r="DP446">
        <v>11.3</v>
      </c>
      <c r="DQ446">
        <v>10.7</v>
      </c>
      <c r="DR446">
        <v>10.11</v>
      </c>
      <c r="DS446">
        <v>9.5299999999999994</v>
      </c>
      <c r="DT446">
        <v>8.98</v>
      </c>
      <c r="DU446">
        <v>8.43</v>
      </c>
      <c r="DV446">
        <v>7.91</v>
      </c>
      <c r="DW446">
        <v>7.4</v>
      </c>
      <c r="DX446">
        <v>6.91</v>
      </c>
      <c r="DY446">
        <v>6.45</v>
      </c>
      <c r="DZ446">
        <v>6.02</v>
      </c>
      <c r="EA446">
        <v>5.61</v>
      </c>
      <c r="EB446">
        <v>5.22</v>
      </c>
      <c r="EC446">
        <v>4.8600000000000003</v>
      </c>
      <c r="ED446">
        <v>4.53</v>
      </c>
      <c r="EE446">
        <v>4.22</v>
      </c>
      <c r="EF446">
        <v>3.93</v>
      </c>
      <c r="EG446">
        <v>3.67</v>
      </c>
      <c r="EH446">
        <v>3.42</v>
      </c>
      <c r="EI446">
        <v>3.2</v>
      </c>
      <c r="EJ446">
        <v>3</v>
      </c>
      <c r="EK446">
        <v>2.82</v>
      </c>
      <c r="EL446">
        <v>2.66</v>
      </c>
      <c r="EM446">
        <v>2.52</v>
      </c>
    </row>
    <row r="447" spans="1:156" x14ac:dyDescent="0.25">
      <c r="A447" t="s">
        <v>234</v>
      </c>
      <c r="B447">
        <v>55</v>
      </c>
      <c r="C447">
        <v>36</v>
      </c>
      <c r="E447">
        <v>76452</v>
      </c>
      <c r="F447">
        <v>75229</v>
      </c>
      <c r="G447">
        <v>73955</v>
      </c>
      <c r="H447">
        <v>72635</v>
      </c>
      <c r="I447">
        <v>71268</v>
      </c>
      <c r="J447">
        <v>69850</v>
      </c>
      <c r="K447">
        <v>68373</v>
      </c>
      <c r="L447">
        <v>66833</v>
      </c>
      <c r="M447">
        <v>65226</v>
      </c>
      <c r="N447">
        <v>63546</v>
      </c>
      <c r="O447">
        <v>61789</v>
      </c>
      <c r="P447">
        <v>59944</v>
      </c>
      <c r="Q447">
        <v>58002</v>
      </c>
      <c r="R447">
        <v>55946</v>
      </c>
      <c r="S447">
        <v>53763</v>
      </c>
      <c r="T447">
        <v>51453</v>
      </c>
      <c r="U447">
        <v>49025</v>
      </c>
      <c r="V447">
        <v>46488</v>
      </c>
      <c r="W447">
        <v>43845</v>
      </c>
      <c r="X447">
        <v>41094</v>
      </c>
      <c r="Y447">
        <v>38229</v>
      </c>
      <c r="Z447">
        <v>35243</v>
      </c>
      <c r="AA447">
        <v>32171</v>
      </c>
      <c r="AB447">
        <v>29046</v>
      </c>
      <c r="AC447">
        <v>25905</v>
      </c>
      <c r="AD447">
        <v>22789</v>
      </c>
      <c r="AE447">
        <v>19750</v>
      </c>
      <c r="AF447">
        <v>16845</v>
      </c>
      <c r="AG447">
        <v>14124</v>
      </c>
      <c r="AH447">
        <v>11625</v>
      </c>
      <c r="AI447">
        <v>9374</v>
      </c>
      <c r="AJ447">
        <v>7390</v>
      </c>
      <c r="AK447">
        <v>5687</v>
      </c>
      <c r="AL447">
        <v>4270</v>
      </c>
      <c r="AM447">
        <v>3128</v>
      </c>
      <c r="AN447">
        <v>2236</v>
      </c>
      <c r="AO447">
        <v>1559</v>
      </c>
      <c r="AP447">
        <v>1060</v>
      </c>
      <c r="AQ447">
        <v>703</v>
      </c>
      <c r="AR447">
        <v>455</v>
      </c>
      <c r="AS447">
        <v>287</v>
      </c>
      <c r="AT447">
        <v>177</v>
      </c>
      <c r="AU447">
        <v>106</v>
      </c>
      <c r="AV447">
        <v>61</v>
      </c>
      <c r="AW447">
        <v>35</v>
      </c>
      <c r="AX447">
        <v>19</v>
      </c>
      <c r="AY447">
        <v>10</v>
      </c>
      <c r="AZ447">
        <v>5</v>
      </c>
      <c r="BA447">
        <v>2</v>
      </c>
      <c r="BB447">
        <v>1</v>
      </c>
      <c r="BC447">
        <v>0</v>
      </c>
      <c r="BD447">
        <v>0</v>
      </c>
      <c r="BE447">
        <v>0</v>
      </c>
      <c r="BF447">
        <v>0</v>
      </c>
      <c r="BG447">
        <v>0</v>
      </c>
      <c r="DC447">
        <v>19.21</v>
      </c>
      <c r="DD447">
        <v>18.52</v>
      </c>
      <c r="DE447">
        <v>17.829999999999998</v>
      </c>
      <c r="DF447">
        <v>17.14</v>
      </c>
      <c r="DG447">
        <v>16.46</v>
      </c>
      <c r="DH447">
        <v>15.78</v>
      </c>
      <c r="DI447">
        <v>15.11</v>
      </c>
      <c r="DJ447">
        <v>14.45</v>
      </c>
      <c r="DK447">
        <v>13.8</v>
      </c>
      <c r="DL447">
        <v>13.15</v>
      </c>
      <c r="DM447">
        <v>12.51</v>
      </c>
      <c r="DN447">
        <v>11.88</v>
      </c>
      <c r="DO447">
        <v>11.26</v>
      </c>
      <c r="DP447">
        <v>10.65</v>
      </c>
      <c r="DQ447">
        <v>10.06</v>
      </c>
      <c r="DR447">
        <v>9.49</v>
      </c>
      <c r="DS447">
        <v>8.94</v>
      </c>
      <c r="DT447">
        <v>8.4</v>
      </c>
      <c r="DU447">
        <v>7.88</v>
      </c>
      <c r="DV447">
        <v>7.37</v>
      </c>
      <c r="DW447">
        <v>6.88</v>
      </c>
      <c r="DX447">
        <v>6.43</v>
      </c>
      <c r="DY447">
        <v>5.99</v>
      </c>
      <c r="DZ447">
        <v>5.58</v>
      </c>
      <c r="EA447">
        <v>5.2</v>
      </c>
      <c r="EB447">
        <v>4.84</v>
      </c>
      <c r="EC447">
        <v>4.51</v>
      </c>
      <c r="ED447">
        <v>4.2</v>
      </c>
      <c r="EE447">
        <v>3.91</v>
      </c>
      <c r="EF447">
        <v>3.65</v>
      </c>
      <c r="EG447">
        <v>3.4</v>
      </c>
      <c r="EH447">
        <v>3.18</v>
      </c>
      <c r="EI447">
        <v>2.98</v>
      </c>
      <c r="EJ447">
        <v>2.8</v>
      </c>
      <c r="EK447">
        <v>2.65</v>
      </c>
      <c r="EL447">
        <v>2.5</v>
      </c>
    </row>
    <row r="448" spans="1:156" x14ac:dyDescent="0.25">
      <c r="A448" t="s">
        <v>235</v>
      </c>
      <c r="B448">
        <v>54</v>
      </c>
      <c r="C448">
        <v>35</v>
      </c>
      <c r="E448">
        <v>74954</v>
      </c>
      <c r="F448">
        <v>73679</v>
      </c>
      <c r="G448">
        <v>72356</v>
      </c>
      <c r="H448">
        <v>70985</v>
      </c>
      <c r="I448">
        <v>69561</v>
      </c>
      <c r="J448">
        <v>68077</v>
      </c>
      <c r="K448">
        <v>66531</v>
      </c>
      <c r="L448">
        <v>64917</v>
      </c>
      <c r="M448">
        <v>63231</v>
      </c>
      <c r="N448">
        <v>61466</v>
      </c>
      <c r="O448">
        <v>59615</v>
      </c>
      <c r="P448">
        <v>57666</v>
      </c>
      <c r="Q448">
        <v>55604</v>
      </c>
      <c r="R448">
        <v>53416</v>
      </c>
      <c r="S448">
        <v>51102</v>
      </c>
      <c r="T448">
        <v>48670</v>
      </c>
      <c r="U448">
        <v>46130</v>
      </c>
      <c r="V448">
        <v>43485</v>
      </c>
      <c r="W448">
        <v>40736</v>
      </c>
      <c r="X448">
        <v>37874</v>
      </c>
      <c r="Y448">
        <v>34897</v>
      </c>
      <c r="Z448">
        <v>31835</v>
      </c>
      <c r="AA448">
        <v>28724</v>
      </c>
      <c r="AB448">
        <v>25599</v>
      </c>
      <c r="AC448">
        <v>22501</v>
      </c>
      <c r="AD448">
        <v>19482</v>
      </c>
      <c r="AE448">
        <v>16598</v>
      </c>
      <c r="AF448">
        <v>13901</v>
      </c>
      <c r="AG448">
        <v>11427</v>
      </c>
      <c r="AH448">
        <v>9201</v>
      </c>
      <c r="AI448">
        <v>7241</v>
      </c>
      <c r="AJ448">
        <v>5563</v>
      </c>
      <c r="AK448">
        <v>4168</v>
      </c>
      <c r="AL448">
        <v>3046</v>
      </c>
      <c r="AM448">
        <v>2172</v>
      </c>
      <c r="AN448">
        <v>1510</v>
      </c>
      <c r="AO448">
        <v>1024</v>
      </c>
      <c r="AP448">
        <v>677</v>
      </c>
      <c r="AQ448">
        <v>437</v>
      </c>
      <c r="AR448">
        <v>275</v>
      </c>
      <c r="AS448">
        <v>168</v>
      </c>
      <c r="AT448">
        <v>100</v>
      </c>
      <c r="AU448">
        <v>58</v>
      </c>
      <c r="AV448">
        <v>32</v>
      </c>
      <c r="AW448">
        <v>18</v>
      </c>
      <c r="AX448">
        <v>9</v>
      </c>
      <c r="AY448">
        <v>5</v>
      </c>
      <c r="AZ448">
        <v>2</v>
      </c>
      <c r="BA448">
        <v>1</v>
      </c>
      <c r="BB448">
        <v>0</v>
      </c>
      <c r="BC448">
        <v>0</v>
      </c>
      <c r="BD448">
        <v>0</v>
      </c>
      <c r="BE448">
        <v>0</v>
      </c>
      <c r="BF448">
        <v>0</v>
      </c>
      <c r="DC448">
        <v>18.45</v>
      </c>
      <c r="DD448">
        <v>17.77</v>
      </c>
      <c r="DE448">
        <v>17.079999999999998</v>
      </c>
      <c r="DF448">
        <v>16.399999999999999</v>
      </c>
      <c r="DG448">
        <v>15.73</v>
      </c>
      <c r="DH448">
        <v>15.06</v>
      </c>
      <c r="DI448">
        <v>14.4</v>
      </c>
      <c r="DJ448">
        <v>13.74</v>
      </c>
      <c r="DK448">
        <v>13.1</v>
      </c>
      <c r="DL448">
        <v>12.46</v>
      </c>
      <c r="DM448">
        <v>11.83</v>
      </c>
      <c r="DN448">
        <v>11.21</v>
      </c>
      <c r="DO448">
        <v>10.61</v>
      </c>
      <c r="DP448">
        <v>10.02</v>
      </c>
      <c r="DQ448">
        <v>9.4499999999999993</v>
      </c>
      <c r="DR448">
        <v>8.9</v>
      </c>
      <c r="DS448">
        <v>8.36</v>
      </c>
      <c r="DT448">
        <v>7.84</v>
      </c>
      <c r="DU448">
        <v>7.34</v>
      </c>
      <c r="DV448">
        <v>6.85</v>
      </c>
      <c r="DW448">
        <v>6.4</v>
      </c>
      <c r="DX448">
        <v>5.96</v>
      </c>
      <c r="DY448">
        <v>5.56</v>
      </c>
      <c r="DZ448">
        <v>5.17</v>
      </c>
      <c r="EA448">
        <v>4.82</v>
      </c>
      <c r="EB448">
        <v>4.4800000000000004</v>
      </c>
      <c r="EC448">
        <v>4.18</v>
      </c>
      <c r="ED448">
        <v>3.89</v>
      </c>
      <c r="EE448">
        <v>3.62</v>
      </c>
      <c r="EF448">
        <v>3.38</v>
      </c>
      <c r="EG448">
        <v>3.16</v>
      </c>
      <c r="EH448">
        <v>2.96</v>
      </c>
      <c r="EI448">
        <v>2.79</v>
      </c>
      <c r="EJ448">
        <v>2.63</v>
      </c>
      <c r="EK448">
        <v>2.4900000000000002</v>
      </c>
    </row>
    <row r="449" spans="1:140" x14ac:dyDescent="0.25">
      <c r="A449" t="s">
        <v>236</v>
      </c>
      <c r="B449">
        <v>53</v>
      </c>
      <c r="C449">
        <v>34</v>
      </c>
      <c r="E449">
        <v>73431</v>
      </c>
      <c r="F449">
        <v>72106</v>
      </c>
      <c r="G449">
        <v>70731</v>
      </c>
      <c r="H449">
        <v>69301</v>
      </c>
      <c r="I449">
        <v>67811</v>
      </c>
      <c r="J449">
        <v>66257</v>
      </c>
      <c r="K449">
        <v>64636</v>
      </c>
      <c r="L449">
        <v>62942</v>
      </c>
      <c r="M449">
        <v>61170</v>
      </c>
      <c r="N449">
        <v>59311</v>
      </c>
      <c r="O449">
        <v>57355</v>
      </c>
      <c r="P449">
        <v>55286</v>
      </c>
      <c r="Q449">
        <v>53092</v>
      </c>
      <c r="R449">
        <v>50772</v>
      </c>
      <c r="S449">
        <v>48335</v>
      </c>
      <c r="T449">
        <v>45791</v>
      </c>
      <c r="U449">
        <v>43144</v>
      </c>
      <c r="V449">
        <v>40394</v>
      </c>
      <c r="W449">
        <v>37535</v>
      </c>
      <c r="X449">
        <v>34565</v>
      </c>
      <c r="Y449">
        <v>31513</v>
      </c>
      <c r="Z449">
        <v>28415</v>
      </c>
      <c r="AA449">
        <v>25304</v>
      </c>
      <c r="AB449">
        <v>22223</v>
      </c>
      <c r="AC449">
        <v>19223</v>
      </c>
      <c r="AD449">
        <v>16360</v>
      </c>
      <c r="AE449">
        <v>13685</v>
      </c>
      <c r="AF449">
        <v>11234</v>
      </c>
      <c r="AG449">
        <v>9032</v>
      </c>
      <c r="AH449">
        <v>7097</v>
      </c>
      <c r="AI449">
        <v>5442</v>
      </c>
      <c r="AJ449">
        <v>4069</v>
      </c>
      <c r="AK449">
        <v>2967</v>
      </c>
      <c r="AL449">
        <v>2110</v>
      </c>
      <c r="AM449">
        <v>1464</v>
      </c>
      <c r="AN449">
        <v>990</v>
      </c>
      <c r="AO449">
        <v>652</v>
      </c>
      <c r="AP449">
        <v>419</v>
      </c>
      <c r="AQ449">
        <v>263</v>
      </c>
      <c r="AR449">
        <v>161</v>
      </c>
      <c r="AS449">
        <v>95</v>
      </c>
      <c r="AT449">
        <v>55</v>
      </c>
      <c r="AU449">
        <v>31</v>
      </c>
      <c r="AV449">
        <v>16</v>
      </c>
      <c r="AW449">
        <v>9</v>
      </c>
      <c r="AX449">
        <v>4</v>
      </c>
      <c r="AY449">
        <v>2</v>
      </c>
      <c r="AZ449">
        <v>1</v>
      </c>
      <c r="BA449">
        <v>0</v>
      </c>
      <c r="BB449">
        <v>0</v>
      </c>
      <c r="BC449">
        <v>0</v>
      </c>
      <c r="BD449">
        <v>0</v>
      </c>
      <c r="BE449">
        <v>0</v>
      </c>
      <c r="DC449">
        <v>17.7</v>
      </c>
      <c r="DD449">
        <v>17.02</v>
      </c>
      <c r="DE449">
        <v>16.34</v>
      </c>
      <c r="DF449">
        <v>15.67</v>
      </c>
      <c r="DG449">
        <v>15</v>
      </c>
      <c r="DH449">
        <v>14.34</v>
      </c>
      <c r="DI449">
        <v>13.69</v>
      </c>
      <c r="DJ449">
        <v>13.04</v>
      </c>
      <c r="DK449">
        <v>12.41</v>
      </c>
      <c r="DL449">
        <v>11.78</v>
      </c>
      <c r="DM449">
        <v>11.17</v>
      </c>
      <c r="DN449">
        <v>10.57</v>
      </c>
      <c r="DO449">
        <v>9.98</v>
      </c>
      <c r="DP449">
        <v>9.41</v>
      </c>
      <c r="DQ449">
        <v>8.86</v>
      </c>
      <c r="DR449">
        <v>8.33</v>
      </c>
      <c r="DS449">
        <v>7.81</v>
      </c>
      <c r="DT449">
        <v>7.31</v>
      </c>
      <c r="DU449">
        <v>6.82</v>
      </c>
      <c r="DV449">
        <v>6.37</v>
      </c>
      <c r="DW449">
        <v>5.94</v>
      </c>
      <c r="DX449">
        <v>5.53</v>
      </c>
      <c r="DY449">
        <v>5.15</v>
      </c>
      <c r="DZ449">
        <v>4.79</v>
      </c>
      <c r="EA449">
        <v>4.46</v>
      </c>
      <c r="EB449">
        <v>4.16</v>
      </c>
      <c r="EC449">
        <v>3.87</v>
      </c>
      <c r="ED449">
        <v>3.6</v>
      </c>
      <c r="EE449">
        <v>3.36</v>
      </c>
      <c r="EF449">
        <v>3.14</v>
      </c>
      <c r="EG449">
        <v>2.95</v>
      </c>
      <c r="EH449">
        <v>2.77</v>
      </c>
      <c r="EI449">
        <v>2.61</v>
      </c>
      <c r="EJ449">
        <v>2.4700000000000002</v>
      </c>
    </row>
    <row r="450" spans="1:140" x14ac:dyDescent="0.25">
      <c r="A450" t="s">
        <v>237</v>
      </c>
      <c r="B450">
        <v>52</v>
      </c>
      <c r="C450">
        <v>33</v>
      </c>
      <c r="E450">
        <v>71851</v>
      </c>
      <c r="F450">
        <v>70472</v>
      </c>
      <c r="G450">
        <v>69038</v>
      </c>
      <c r="H450">
        <v>67542</v>
      </c>
      <c r="I450">
        <v>65981</v>
      </c>
      <c r="J450">
        <v>64353</v>
      </c>
      <c r="K450">
        <v>62651</v>
      </c>
      <c r="L450">
        <v>60871</v>
      </c>
      <c r="M450">
        <v>59005</v>
      </c>
      <c r="N450">
        <v>57042</v>
      </c>
      <c r="O450">
        <v>54966</v>
      </c>
      <c r="P450">
        <v>52766</v>
      </c>
      <c r="Q450">
        <v>50440</v>
      </c>
      <c r="R450">
        <v>47999</v>
      </c>
      <c r="S450">
        <v>45451</v>
      </c>
      <c r="T450">
        <v>42802</v>
      </c>
      <c r="U450">
        <v>40052</v>
      </c>
      <c r="V450">
        <v>37195</v>
      </c>
      <c r="W450">
        <v>34232</v>
      </c>
      <c r="X450">
        <v>31191</v>
      </c>
      <c r="Y450">
        <v>28105</v>
      </c>
      <c r="Z450">
        <v>25010</v>
      </c>
      <c r="AA450">
        <v>21946</v>
      </c>
      <c r="AB450">
        <v>18965</v>
      </c>
      <c r="AC450">
        <v>16123</v>
      </c>
      <c r="AD450">
        <v>13470</v>
      </c>
      <c r="AE450">
        <v>11043</v>
      </c>
      <c r="AF450">
        <v>8865</v>
      </c>
      <c r="AG450">
        <v>6954</v>
      </c>
      <c r="AH450">
        <v>5322</v>
      </c>
      <c r="AI450">
        <v>3971</v>
      </c>
      <c r="AJ450">
        <v>2889</v>
      </c>
      <c r="AK450">
        <v>2050</v>
      </c>
      <c r="AL450">
        <v>1418</v>
      </c>
      <c r="AM450">
        <v>956</v>
      </c>
      <c r="AN450">
        <v>628</v>
      </c>
      <c r="AO450">
        <v>402</v>
      </c>
      <c r="AP450">
        <v>251</v>
      </c>
      <c r="AQ450">
        <v>153</v>
      </c>
      <c r="AR450">
        <v>90</v>
      </c>
      <c r="AS450">
        <v>52</v>
      </c>
      <c r="AT450">
        <v>29</v>
      </c>
      <c r="AU450">
        <v>15</v>
      </c>
      <c r="AV450">
        <v>8</v>
      </c>
      <c r="AW450">
        <v>4</v>
      </c>
      <c r="AX450">
        <v>2</v>
      </c>
      <c r="AY450">
        <v>1</v>
      </c>
      <c r="AZ450">
        <v>0</v>
      </c>
      <c r="BA450">
        <v>0</v>
      </c>
      <c r="BB450">
        <v>0</v>
      </c>
      <c r="BC450">
        <v>0</v>
      </c>
      <c r="BD450">
        <v>0</v>
      </c>
      <c r="DC450">
        <v>16.96</v>
      </c>
      <c r="DD450">
        <v>16.28</v>
      </c>
      <c r="DE450">
        <v>15.61</v>
      </c>
      <c r="DF450">
        <v>14.95</v>
      </c>
      <c r="DG450">
        <v>14.29</v>
      </c>
      <c r="DH450">
        <v>13.64</v>
      </c>
      <c r="DI450">
        <v>12.99</v>
      </c>
      <c r="DJ450">
        <v>12.36</v>
      </c>
      <c r="DK450">
        <v>11.73</v>
      </c>
      <c r="DL450">
        <v>11.12</v>
      </c>
      <c r="DM450">
        <v>10.52</v>
      </c>
      <c r="DN450">
        <v>9.94</v>
      </c>
      <c r="DO450">
        <v>9.3699999999999992</v>
      </c>
      <c r="DP450">
        <v>8.83</v>
      </c>
      <c r="DQ450">
        <v>8.2899999999999991</v>
      </c>
      <c r="DR450">
        <v>7.78</v>
      </c>
      <c r="DS450">
        <v>7.27</v>
      </c>
      <c r="DT450">
        <v>6.8</v>
      </c>
      <c r="DU450">
        <v>6.34</v>
      </c>
      <c r="DV450">
        <v>5.91</v>
      </c>
      <c r="DW450">
        <v>5.5</v>
      </c>
      <c r="DX450">
        <v>5.12</v>
      </c>
      <c r="DY450">
        <v>4.7699999999999996</v>
      </c>
      <c r="DZ450">
        <v>4.4400000000000004</v>
      </c>
      <c r="EA450">
        <v>4.13</v>
      </c>
      <c r="EB450">
        <v>3.85</v>
      </c>
      <c r="EC450">
        <v>3.58</v>
      </c>
      <c r="ED450">
        <v>3.34</v>
      </c>
      <c r="EE450">
        <v>3.12</v>
      </c>
      <c r="EF450">
        <v>2.93</v>
      </c>
      <c r="EG450">
        <v>2.75</v>
      </c>
      <c r="EH450">
        <v>2.6</v>
      </c>
      <c r="EI450">
        <v>2.46</v>
      </c>
    </row>
    <row r="451" spans="1:140" x14ac:dyDescent="0.25">
      <c r="A451" t="s">
        <v>238</v>
      </c>
      <c r="B451">
        <v>51</v>
      </c>
      <c r="C451">
        <v>32</v>
      </c>
      <c r="E451">
        <v>70297</v>
      </c>
      <c r="F451">
        <v>68856</v>
      </c>
      <c r="G451">
        <v>67353</v>
      </c>
      <c r="H451">
        <v>65784</v>
      </c>
      <c r="I451">
        <v>64146</v>
      </c>
      <c r="J451">
        <v>62435</v>
      </c>
      <c r="K451">
        <v>60646</v>
      </c>
      <c r="L451">
        <v>58770</v>
      </c>
      <c r="M451">
        <v>56797</v>
      </c>
      <c r="N451">
        <v>54712</v>
      </c>
      <c r="O451">
        <v>52503</v>
      </c>
      <c r="P451">
        <v>50169</v>
      </c>
      <c r="Q451">
        <v>47720</v>
      </c>
      <c r="R451">
        <v>45165</v>
      </c>
      <c r="S451">
        <v>42511</v>
      </c>
      <c r="T451">
        <v>39757</v>
      </c>
      <c r="U451">
        <v>36900</v>
      </c>
      <c r="V451">
        <v>33940</v>
      </c>
      <c r="W451">
        <v>30906</v>
      </c>
      <c r="X451">
        <v>27829</v>
      </c>
      <c r="Y451">
        <v>24745</v>
      </c>
      <c r="Z451">
        <v>21695</v>
      </c>
      <c r="AA451">
        <v>18730</v>
      </c>
      <c r="AB451">
        <v>15906</v>
      </c>
      <c r="AC451">
        <v>13273</v>
      </c>
      <c r="AD451">
        <v>10866</v>
      </c>
      <c r="AE451">
        <v>8710</v>
      </c>
      <c r="AF451">
        <v>6820</v>
      </c>
      <c r="AG451">
        <v>5210</v>
      </c>
      <c r="AH451">
        <v>3880</v>
      </c>
      <c r="AI451">
        <v>2816</v>
      </c>
      <c r="AJ451">
        <v>1993</v>
      </c>
      <c r="AK451">
        <v>1375</v>
      </c>
      <c r="AL451">
        <v>924</v>
      </c>
      <c r="AM451">
        <v>605</v>
      </c>
      <c r="AN451">
        <v>386</v>
      </c>
      <c r="AO451">
        <v>241</v>
      </c>
      <c r="AP451">
        <v>146</v>
      </c>
      <c r="AQ451">
        <v>86</v>
      </c>
      <c r="AR451">
        <v>49</v>
      </c>
      <c r="AS451">
        <v>27</v>
      </c>
      <c r="AT451">
        <v>14</v>
      </c>
      <c r="AU451">
        <v>7</v>
      </c>
      <c r="AV451">
        <v>4</v>
      </c>
      <c r="AW451">
        <v>2</v>
      </c>
      <c r="AX451">
        <v>1</v>
      </c>
      <c r="AY451">
        <v>0</v>
      </c>
      <c r="AZ451">
        <v>0</v>
      </c>
      <c r="BA451">
        <v>0</v>
      </c>
      <c r="BB451">
        <v>0</v>
      </c>
      <c r="BC451">
        <v>0</v>
      </c>
      <c r="DC451">
        <v>16.22</v>
      </c>
      <c r="DD451">
        <v>15.55</v>
      </c>
      <c r="DE451">
        <v>14.89</v>
      </c>
      <c r="DF451">
        <v>14.23</v>
      </c>
      <c r="DG451">
        <v>13.58</v>
      </c>
      <c r="DH451">
        <v>12.94</v>
      </c>
      <c r="DI451">
        <v>12.31</v>
      </c>
      <c r="DJ451">
        <v>11.69</v>
      </c>
      <c r="DK451">
        <v>11.07</v>
      </c>
      <c r="DL451">
        <v>10.48</v>
      </c>
      <c r="DM451">
        <v>9.9</v>
      </c>
      <c r="DN451">
        <v>9.33</v>
      </c>
      <c r="DO451">
        <v>8.7899999999999991</v>
      </c>
      <c r="DP451">
        <v>8.26</v>
      </c>
      <c r="DQ451">
        <v>7.74</v>
      </c>
      <c r="DR451">
        <v>7.24</v>
      </c>
      <c r="DS451">
        <v>6.77</v>
      </c>
      <c r="DT451">
        <v>6.31</v>
      </c>
      <c r="DU451">
        <v>5.88</v>
      </c>
      <c r="DV451">
        <v>5.48</v>
      </c>
      <c r="DW451">
        <v>5.0999999999999996</v>
      </c>
      <c r="DX451">
        <v>4.74</v>
      </c>
      <c r="DY451">
        <v>4.42</v>
      </c>
      <c r="DZ451">
        <v>4.1100000000000003</v>
      </c>
      <c r="EA451">
        <v>3.83</v>
      </c>
      <c r="EB451">
        <v>3.56</v>
      </c>
      <c r="EC451">
        <v>3.32</v>
      </c>
      <c r="ED451">
        <v>3.1</v>
      </c>
      <c r="EE451">
        <v>2.91</v>
      </c>
      <c r="EF451">
        <v>2.74</v>
      </c>
      <c r="EG451">
        <v>2.58</v>
      </c>
      <c r="EH451">
        <v>2.44</v>
      </c>
    </row>
    <row r="452" spans="1:140" x14ac:dyDescent="0.25">
      <c r="A452" t="s">
        <v>239</v>
      </c>
      <c r="B452">
        <v>50</v>
      </c>
      <c r="C452">
        <v>31</v>
      </c>
      <c r="E452">
        <v>68675</v>
      </c>
      <c r="F452">
        <v>67165</v>
      </c>
      <c r="G452">
        <v>65588</v>
      </c>
      <c r="H452">
        <v>63941</v>
      </c>
      <c r="I452">
        <v>62221</v>
      </c>
      <c r="J452">
        <v>60421</v>
      </c>
      <c r="K452">
        <v>58535</v>
      </c>
      <c r="L452">
        <v>56552</v>
      </c>
      <c r="M452">
        <v>54458</v>
      </c>
      <c r="N452">
        <v>52240</v>
      </c>
      <c r="O452">
        <v>49898</v>
      </c>
      <c r="P452">
        <v>47441</v>
      </c>
      <c r="Q452">
        <v>44880</v>
      </c>
      <c r="R452">
        <v>42220</v>
      </c>
      <c r="S452">
        <v>39462</v>
      </c>
      <c r="T452">
        <v>36605</v>
      </c>
      <c r="U452">
        <v>33649</v>
      </c>
      <c r="V452">
        <v>30621</v>
      </c>
      <c r="W452">
        <v>27554</v>
      </c>
      <c r="X452">
        <v>24481</v>
      </c>
      <c r="Y452">
        <v>21445</v>
      </c>
      <c r="Z452">
        <v>18496</v>
      </c>
      <c r="AA452">
        <v>15690</v>
      </c>
      <c r="AB452">
        <v>13076</v>
      </c>
      <c r="AC452">
        <v>10691</v>
      </c>
      <c r="AD452">
        <v>8556</v>
      </c>
      <c r="AE452">
        <v>6688</v>
      </c>
      <c r="AF452">
        <v>5099</v>
      </c>
      <c r="AG452">
        <v>3789</v>
      </c>
      <c r="AH452">
        <v>2744</v>
      </c>
      <c r="AI452">
        <v>1937</v>
      </c>
      <c r="AJ452">
        <v>1332</v>
      </c>
      <c r="AK452">
        <v>893</v>
      </c>
      <c r="AL452">
        <v>583</v>
      </c>
      <c r="AM452">
        <v>371</v>
      </c>
      <c r="AN452">
        <v>230</v>
      </c>
      <c r="AO452">
        <v>139</v>
      </c>
      <c r="AP452">
        <v>81</v>
      </c>
      <c r="AQ452">
        <v>46</v>
      </c>
      <c r="AR452">
        <v>25</v>
      </c>
      <c r="AS452">
        <v>13</v>
      </c>
      <c r="AT452">
        <v>7</v>
      </c>
      <c r="AU452">
        <v>3</v>
      </c>
      <c r="AV452">
        <v>2</v>
      </c>
      <c r="AW452">
        <v>1</v>
      </c>
      <c r="AX452">
        <v>0</v>
      </c>
      <c r="AY452">
        <v>0</v>
      </c>
      <c r="AZ452">
        <v>0</v>
      </c>
      <c r="BA452">
        <v>0</v>
      </c>
      <c r="BB452">
        <v>0</v>
      </c>
      <c r="DC452">
        <v>15.5</v>
      </c>
      <c r="DD452">
        <v>14.83</v>
      </c>
      <c r="DE452">
        <v>14.18</v>
      </c>
      <c r="DF452">
        <v>13.53</v>
      </c>
      <c r="DG452">
        <v>12.89</v>
      </c>
      <c r="DH452">
        <v>12.26</v>
      </c>
      <c r="DI452">
        <v>11.64</v>
      </c>
      <c r="DJ452">
        <v>11.03</v>
      </c>
      <c r="DK452">
        <v>10.43</v>
      </c>
      <c r="DL452">
        <v>9.86</v>
      </c>
      <c r="DM452">
        <v>9.3000000000000007</v>
      </c>
      <c r="DN452">
        <v>8.75</v>
      </c>
      <c r="DO452">
        <v>8.2200000000000006</v>
      </c>
      <c r="DP452">
        <v>7.71</v>
      </c>
      <c r="DQ452">
        <v>7.21</v>
      </c>
      <c r="DR452">
        <v>6.74</v>
      </c>
      <c r="DS452">
        <v>6.28</v>
      </c>
      <c r="DT452">
        <v>5.85</v>
      </c>
      <c r="DU452">
        <v>5.45</v>
      </c>
      <c r="DV452">
        <v>5.07</v>
      </c>
      <c r="DW452">
        <v>4.72</v>
      </c>
      <c r="DX452">
        <v>4.3899999999999997</v>
      </c>
      <c r="DY452">
        <v>4.09</v>
      </c>
      <c r="DZ452">
        <v>3.81</v>
      </c>
      <c r="EA452">
        <v>3.54</v>
      </c>
      <c r="EB452">
        <v>3.3</v>
      </c>
      <c r="EC452">
        <v>3.09</v>
      </c>
      <c r="ED452">
        <v>2.89</v>
      </c>
      <c r="EE452">
        <v>2.72</v>
      </c>
      <c r="EF452">
        <v>2.56</v>
      </c>
      <c r="EG452">
        <v>2.42</v>
      </c>
    </row>
    <row r="453" spans="1:140" x14ac:dyDescent="0.25">
      <c r="A453" t="s">
        <v>240</v>
      </c>
      <c r="B453">
        <v>49</v>
      </c>
      <c r="C453">
        <v>30</v>
      </c>
      <c r="E453">
        <v>66990</v>
      </c>
      <c r="F453">
        <v>65406</v>
      </c>
      <c r="G453">
        <v>63750</v>
      </c>
      <c r="H453">
        <v>62019</v>
      </c>
      <c r="I453">
        <v>60209</v>
      </c>
      <c r="J453">
        <v>58313</v>
      </c>
      <c r="K453">
        <v>56320</v>
      </c>
      <c r="L453">
        <v>54216</v>
      </c>
      <c r="M453">
        <v>51988</v>
      </c>
      <c r="N453">
        <v>49637</v>
      </c>
      <c r="O453">
        <v>47172</v>
      </c>
      <c r="P453">
        <v>44604</v>
      </c>
      <c r="Q453">
        <v>41938</v>
      </c>
      <c r="R453">
        <v>39176</v>
      </c>
      <c r="S453">
        <v>36318</v>
      </c>
      <c r="T453">
        <v>33365</v>
      </c>
      <c r="U453">
        <v>30344</v>
      </c>
      <c r="V453">
        <v>27285</v>
      </c>
      <c r="W453">
        <v>24223</v>
      </c>
      <c r="X453">
        <v>21200</v>
      </c>
      <c r="Y453">
        <v>18267</v>
      </c>
      <c r="Z453">
        <v>15478</v>
      </c>
      <c r="AA453">
        <v>12883</v>
      </c>
      <c r="AB453">
        <v>10518</v>
      </c>
      <c r="AC453">
        <v>8405</v>
      </c>
      <c r="AD453">
        <v>6559</v>
      </c>
      <c r="AE453">
        <v>4991</v>
      </c>
      <c r="AF453">
        <v>3700</v>
      </c>
      <c r="AG453">
        <v>2673</v>
      </c>
      <c r="AH453">
        <v>1882</v>
      </c>
      <c r="AI453">
        <v>1291</v>
      </c>
      <c r="AJ453">
        <v>863</v>
      </c>
      <c r="AK453">
        <v>561</v>
      </c>
      <c r="AL453">
        <v>356</v>
      </c>
      <c r="AM453">
        <v>220</v>
      </c>
      <c r="AN453">
        <v>132</v>
      </c>
      <c r="AO453">
        <v>77</v>
      </c>
      <c r="AP453">
        <v>44</v>
      </c>
      <c r="AQ453">
        <v>24</v>
      </c>
      <c r="AR453">
        <v>13</v>
      </c>
      <c r="AS453">
        <v>6</v>
      </c>
      <c r="AT453">
        <v>3</v>
      </c>
      <c r="AU453">
        <v>1</v>
      </c>
      <c r="AV453">
        <v>1</v>
      </c>
      <c r="AW453">
        <v>0</v>
      </c>
      <c r="AX453">
        <v>0</v>
      </c>
      <c r="AY453">
        <v>0</v>
      </c>
      <c r="AZ453">
        <v>0</v>
      </c>
      <c r="BA453">
        <v>0</v>
      </c>
      <c r="DC453">
        <v>14.78</v>
      </c>
      <c r="DD453">
        <v>14.12</v>
      </c>
      <c r="DE453">
        <v>13.48</v>
      </c>
      <c r="DF453">
        <v>12.84</v>
      </c>
      <c r="DG453">
        <v>12.21</v>
      </c>
      <c r="DH453">
        <v>11.59</v>
      </c>
      <c r="DI453">
        <v>10.98</v>
      </c>
      <c r="DJ453">
        <v>10.39</v>
      </c>
      <c r="DK453">
        <v>9.81</v>
      </c>
      <c r="DL453">
        <v>9.25</v>
      </c>
      <c r="DM453">
        <v>8.7100000000000009</v>
      </c>
      <c r="DN453">
        <v>8.19</v>
      </c>
      <c r="DO453">
        <v>7.67</v>
      </c>
      <c r="DP453">
        <v>7.18</v>
      </c>
      <c r="DQ453">
        <v>6.71</v>
      </c>
      <c r="DR453">
        <v>6.25</v>
      </c>
      <c r="DS453">
        <v>5.83</v>
      </c>
      <c r="DT453">
        <v>5.42</v>
      </c>
      <c r="DU453">
        <v>5.05</v>
      </c>
      <c r="DV453">
        <v>4.7</v>
      </c>
      <c r="DW453">
        <v>4.37</v>
      </c>
      <c r="DX453">
        <v>4.07</v>
      </c>
      <c r="DY453">
        <v>3.78</v>
      </c>
      <c r="DZ453">
        <v>3.52</v>
      </c>
      <c r="EA453">
        <v>3.28</v>
      </c>
      <c r="EB453">
        <v>3.07</v>
      </c>
      <c r="EC453">
        <v>2.87</v>
      </c>
      <c r="ED453">
        <v>2.7</v>
      </c>
      <c r="EE453">
        <v>2.5499999999999998</v>
      </c>
      <c r="EF453">
        <v>2.41</v>
      </c>
    </row>
    <row r="454" spans="1:140" x14ac:dyDescent="0.25">
      <c r="A454" t="s">
        <v>241</v>
      </c>
      <c r="B454">
        <v>48</v>
      </c>
      <c r="C454">
        <v>29</v>
      </c>
      <c r="E454">
        <v>65205</v>
      </c>
      <c r="F454">
        <v>63540</v>
      </c>
      <c r="G454">
        <v>61801</v>
      </c>
      <c r="H454">
        <v>59981</v>
      </c>
      <c r="I454">
        <v>58075</v>
      </c>
      <c r="J454">
        <v>56072</v>
      </c>
      <c r="K454">
        <v>53959</v>
      </c>
      <c r="L454">
        <v>51722</v>
      </c>
      <c r="M454">
        <v>49363</v>
      </c>
      <c r="N454">
        <v>46890</v>
      </c>
      <c r="O454">
        <v>44315</v>
      </c>
      <c r="P454">
        <v>41644</v>
      </c>
      <c r="Q454">
        <v>38879</v>
      </c>
      <c r="R454">
        <v>36020</v>
      </c>
      <c r="S454">
        <v>33071</v>
      </c>
      <c r="T454">
        <v>30057</v>
      </c>
      <c r="U454">
        <v>27008</v>
      </c>
      <c r="V454">
        <v>23959</v>
      </c>
      <c r="W454">
        <v>20950</v>
      </c>
      <c r="X454">
        <v>18033</v>
      </c>
      <c r="Y454">
        <v>15262</v>
      </c>
      <c r="Z454">
        <v>12688</v>
      </c>
      <c r="AA454">
        <v>10344</v>
      </c>
      <c r="AB454">
        <v>8253</v>
      </c>
      <c r="AC454">
        <v>6429</v>
      </c>
      <c r="AD454">
        <v>4882</v>
      </c>
      <c r="AE454">
        <v>3612</v>
      </c>
      <c r="AF454">
        <v>2603</v>
      </c>
      <c r="AG454">
        <v>1828</v>
      </c>
      <c r="AH454">
        <v>1250</v>
      </c>
      <c r="AI454">
        <v>833</v>
      </c>
      <c r="AJ454">
        <v>540</v>
      </c>
      <c r="AK454">
        <v>341</v>
      </c>
      <c r="AL454">
        <v>210</v>
      </c>
      <c r="AM454">
        <v>126</v>
      </c>
      <c r="AN454">
        <v>73</v>
      </c>
      <c r="AO454">
        <v>41</v>
      </c>
      <c r="AP454">
        <v>22</v>
      </c>
      <c r="AQ454">
        <v>12</v>
      </c>
      <c r="AR454">
        <v>6</v>
      </c>
      <c r="AS454">
        <v>3</v>
      </c>
      <c r="AT454">
        <v>1</v>
      </c>
      <c r="AU454">
        <v>1</v>
      </c>
      <c r="AV454">
        <v>0</v>
      </c>
      <c r="AW454">
        <v>0</v>
      </c>
      <c r="AX454">
        <v>0</v>
      </c>
      <c r="AY454">
        <v>0</v>
      </c>
      <c r="AZ454">
        <v>0</v>
      </c>
      <c r="DC454">
        <v>14.07</v>
      </c>
      <c r="DD454">
        <v>13.42</v>
      </c>
      <c r="DE454">
        <v>12.79</v>
      </c>
      <c r="DF454">
        <v>12.16</v>
      </c>
      <c r="DG454">
        <v>11.54</v>
      </c>
      <c r="DH454">
        <v>10.94</v>
      </c>
      <c r="DI454">
        <v>10.35</v>
      </c>
      <c r="DJ454">
        <v>9.77</v>
      </c>
      <c r="DK454">
        <v>9.2100000000000009</v>
      </c>
      <c r="DL454">
        <v>8.67</v>
      </c>
      <c r="DM454">
        <v>8.15</v>
      </c>
      <c r="DN454">
        <v>7.64</v>
      </c>
      <c r="DO454">
        <v>7.15</v>
      </c>
      <c r="DP454">
        <v>6.68</v>
      </c>
      <c r="DQ454">
        <v>6.23</v>
      </c>
      <c r="DR454">
        <v>5.8</v>
      </c>
      <c r="DS454">
        <v>5.4</v>
      </c>
      <c r="DT454">
        <v>5.0199999999999996</v>
      </c>
      <c r="DU454">
        <v>4.67</v>
      </c>
      <c r="DV454">
        <v>4.3499999999999996</v>
      </c>
      <c r="DW454">
        <v>4.04</v>
      </c>
      <c r="DX454">
        <v>3.76</v>
      </c>
      <c r="DY454">
        <v>3.5</v>
      </c>
      <c r="DZ454">
        <v>3.26</v>
      </c>
      <c r="EA454">
        <v>3.05</v>
      </c>
      <c r="EB454">
        <v>2.86</v>
      </c>
      <c r="EC454">
        <v>2.68</v>
      </c>
      <c r="ED454">
        <v>2.5299999999999998</v>
      </c>
      <c r="EE454">
        <v>2.39</v>
      </c>
    </row>
    <row r="455" spans="1:140" x14ac:dyDescent="0.25">
      <c r="A455" t="s">
        <v>242</v>
      </c>
      <c r="B455">
        <v>47</v>
      </c>
      <c r="C455">
        <v>28</v>
      </c>
      <c r="E455">
        <v>63300</v>
      </c>
      <c r="F455">
        <v>61552</v>
      </c>
      <c r="G455">
        <v>59723</v>
      </c>
      <c r="H455">
        <v>57808</v>
      </c>
      <c r="I455">
        <v>55796</v>
      </c>
      <c r="J455">
        <v>53675</v>
      </c>
      <c r="K455">
        <v>51430</v>
      </c>
      <c r="L455">
        <v>49064</v>
      </c>
      <c r="M455">
        <v>46585</v>
      </c>
      <c r="N455">
        <v>44005</v>
      </c>
      <c r="O455">
        <v>41329</v>
      </c>
      <c r="P455">
        <v>38563</v>
      </c>
      <c r="Q455">
        <v>35706</v>
      </c>
      <c r="R455">
        <v>32762</v>
      </c>
      <c r="S455">
        <v>29757</v>
      </c>
      <c r="T455">
        <v>26719</v>
      </c>
      <c r="U455">
        <v>23683</v>
      </c>
      <c r="V455">
        <v>20690</v>
      </c>
      <c r="W455">
        <v>17791</v>
      </c>
      <c r="X455">
        <v>15041</v>
      </c>
      <c r="Y455">
        <v>12488</v>
      </c>
      <c r="Z455">
        <v>10166</v>
      </c>
      <c r="AA455">
        <v>8098</v>
      </c>
      <c r="AB455">
        <v>6297</v>
      </c>
      <c r="AC455">
        <v>4772</v>
      </c>
      <c r="AD455">
        <v>3523</v>
      </c>
      <c r="AE455">
        <v>2533</v>
      </c>
      <c r="AF455">
        <v>1774</v>
      </c>
      <c r="AG455">
        <v>1210</v>
      </c>
      <c r="AH455">
        <v>803</v>
      </c>
      <c r="AI455">
        <v>519</v>
      </c>
      <c r="AJ455">
        <v>327</v>
      </c>
      <c r="AK455">
        <v>200</v>
      </c>
      <c r="AL455">
        <v>120</v>
      </c>
      <c r="AM455">
        <v>69</v>
      </c>
      <c r="AN455">
        <v>39</v>
      </c>
      <c r="AO455">
        <v>21</v>
      </c>
      <c r="AP455">
        <v>11</v>
      </c>
      <c r="AQ455">
        <v>5</v>
      </c>
      <c r="AR455">
        <v>3</v>
      </c>
      <c r="AS455">
        <v>1</v>
      </c>
      <c r="AT455">
        <v>1</v>
      </c>
      <c r="AU455">
        <v>0</v>
      </c>
      <c r="AV455">
        <v>0</v>
      </c>
      <c r="AW455">
        <v>0</v>
      </c>
      <c r="AX455">
        <v>0</v>
      </c>
      <c r="AY455">
        <v>0</v>
      </c>
      <c r="DC455">
        <v>13.37</v>
      </c>
      <c r="DD455">
        <v>12.74</v>
      </c>
      <c r="DE455">
        <v>12.11</v>
      </c>
      <c r="DF455">
        <v>11.49</v>
      </c>
      <c r="DG455">
        <v>10.89</v>
      </c>
      <c r="DH455">
        <v>10.3</v>
      </c>
      <c r="DI455">
        <v>9.73</v>
      </c>
      <c r="DJ455">
        <v>9.17</v>
      </c>
      <c r="DK455">
        <v>8.64</v>
      </c>
      <c r="DL455">
        <v>8.11</v>
      </c>
      <c r="DM455">
        <v>7.61</v>
      </c>
      <c r="DN455">
        <v>7.12</v>
      </c>
      <c r="DO455">
        <v>6.65</v>
      </c>
      <c r="DP455">
        <v>6.2</v>
      </c>
      <c r="DQ455">
        <v>5.77</v>
      </c>
      <c r="DR455">
        <v>5.37</v>
      </c>
      <c r="DS455">
        <v>5</v>
      </c>
      <c r="DT455">
        <v>4.6500000000000004</v>
      </c>
      <c r="DU455">
        <v>4.32</v>
      </c>
      <c r="DV455">
        <v>4.0199999999999996</v>
      </c>
      <c r="DW455">
        <v>3.74</v>
      </c>
      <c r="DX455">
        <v>3.48</v>
      </c>
      <c r="DY455">
        <v>3.24</v>
      </c>
      <c r="DZ455">
        <v>3.03</v>
      </c>
      <c r="EA455">
        <v>2.84</v>
      </c>
      <c r="EB455">
        <v>2.67</v>
      </c>
      <c r="EC455">
        <v>2.52</v>
      </c>
      <c r="ED455">
        <v>2.38</v>
      </c>
    </row>
    <row r="456" spans="1:140" x14ac:dyDescent="0.25">
      <c r="A456" t="s">
        <v>243</v>
      </c>
      <c r="B456">
        <v>46</v>
      </c>
      <c r="C456">
        <v>27</v>
      </c>
      <c r="E456">
        <v>61421</v>
      </c>
      <c r="F456">
        <v>59581</v>
      </c>
      <c r="G456">
        <v>57652</v>
      </c>
      <c r="H456">
        <v>55628</v>
      </c>
      <c r="I456">
        <v>53494</v>
      </c>
      <c r="J456">
        <v>51237</v>
      </c>
      <c r="K456">
        <v>48859</v>
      </c>
      <c r="L456">
        <v>46370</v>
      </c>
      <c r="M456">
        <v>43779</v>
      </c>
      <c r="N456">
        <v>41094</v>
      </c>
      <c r="O456">
        <v>38320</v>
      </c>
      <c r="P456">
        <v>35459</v>
      </c>
      <c r="Q456">
        <v>32515</v>
      </c>
      <c r="R456">
        <v>29513</v>
      </c>
      <c r="S456">
        <v>26482</v>
      </c>
      <c r="T456">
        <v>23454</v>
      </c>
      <c r="U456">
        <v>20471</v>
      </c>
      <c r="V456">
        <v>17584</v>
      </c>
      <c r="W456">
        <v>14849</v>
      </c>
      <c r="X456">
        <v>12312</v>
      </c>
      <c r="Y456">
        <v>10009</v>
      </c>
      <c r="Z456">
        <v>7959</v>
      </c>
      <c r="AA456">
        <v>6178</v>
      </c>
      <c r="AB456">
        <v>4673</v>
      </c>
      <c r="AC456">
        <v>3442</v>
      </c>
      <c r="AD456">
        <v>2468</v>
      </c>
      <c r="AE456">
        <v>1724</v>
      </c>
      <c r="AF456">
        <v>1173</v>
      </c>
      <c r="AG456">
        <v>776</v>
      </c>
      <c r="AH456">
        <v>500</v>
      </c>
      <c r="AI456">
        <v>314</v>
      </c>
      <c r="AJ456">
        <v>192</v>
      </c>
      <c r="AK456">
        <v>114</v>
      </c>
      <c r="AL456">
        <v>66</v>
      </c>
      <c r="AM456">
        <v>37</v>
      </c>
      <c r="AN456">
        <v>20</v>
      </c>
      <c r="AO456">
        <v>10</v>
      </c>
      <c r="AP456">
        <v>5</v>
      </c>
      <c r="AQ456">
        <v>2</v>
      </c>
      <c r="AR456">
        <v>1</v>
      </c>
      <c r="AS456">
        <v>0</v>
      </c>
      <c r="AT456">
        <v>0</v>
      </c>
      <c r="AU456">
        <v>0</v>
      </c>
      <c r="AV456">
        <v>0</v>
      </c>
      <c r="AW456">
        <v>0</v>
      </c>
      <c r="AX456">
        <v>0</v>
      </c>
      <c r="DC456">
        <v>12.68</v>
      </c>
      <c r="DD456">
        <v>12.06</v>
      </c>
      <c r="DE456">
        <v>11.45</v>
      </c>
      <c r="DF456">
        <v>10.84</v>
      </c>
      <c r="DG456">
        <v>10.26</v>
      </c>
      <c r="DH456">
        <v>9.69</v>
      </c>
      <c r="DI456">
        <v>9.1300000000000008</v>
      </c>
      <c r="DJ456">
        <v>8.6</v>
      </c>
      <c r="DK456">
        <v>8.08</v>
      </c>
      <c r="DL456">
        <v>7.57</v>
      </c>
      <c r="DM456">
        <v>7.08</v>
      </c>
      <c r="DN456">
        <v>6.62</v>
      </c>
      <c r="DO456">
        <v>6.17</v>
      </c>
      <c r="DP456">
        <v>5.75</v>
      </c>
      <c r="DQ456">
        <v>5.35</v>
      </c>
      <c r="DR456">
        <v>4.97</v>
      </c>
      <c r="DS456">
        <v>4.62</v>
      </c>
      <c r="DT456">
        <v>4.3</v>
      </c>
      <c r="DU456">
        <v>4</v>
      </c>
      <c r="DV456">
        <v>3.72</v>
      </c>
      <c r="DW456">
        <v>3.46</v>
      </c>
      <c r="DX456">
        <v>3.23</v>
      </c>
      <c r="DY456">
        <v>3.01</v>
      </c>
      <c r="DZ456">
        <v>2.82</v>
      </c>
      <c r="EA456">
        <v>2.65</v>
      </c>
      <c r="EB456">
        <v>2.5</v>
      </c>
      <c r="EC456">
        <v>2.36</v>
      </c>
    </row>
    <row r="457" spans="1:140" x14ac:dyDescent="0.25">
      <c r="A457" t="s">
        <v>244</v>
      </c>
      <c r="B457">
        <v>45</v>
      </c>
      <c r="C457">
        <v>26</v>
      </c>
      <c r="E457">
        <v>59578</v>
      </c>
      <c r="F457">
        <v>57633</v>
      </c>
      <c r="G457">
        <v>55590</v>
      </c>
      <c r="H457">
        <v>53438</v>
      </c>
      <c r="I457">
        <v>51164</v>
      </c>
      <c r="J457">
        <v>48769</v>
      </c>
      <c r="K457">
        <v>46263</v>
      </c>
      <c r="L457">
        <v>43656</v>
      </c>
      <c r="M457">
        <v>40955</v>
      </c>
      <c r="N457">
        <v>38168</v>
      </c>
      <c r="O457">
        <v>35296</v>
      </c>
      <c r="P457">
        <v>32345</v>
      </c>
      <c r="Q457">
        <v>29339</v>
      </c>
      <c r="R457">
        <v>26306</v>
      </c>
      <c r="S457">
        <v>23279</v>
      </c>
      <c r="T457">
        <v>20300</v>
      </c>
      <c r="U457">
        <v>17419</v>
      </c>
      <c r="V457">
        <v>14692</v>
      </c>
      <c r="W457">
        <v>12166</v>
      </c>
      <c r="X457">
        <v>9876</v>
      </c>
      <c r="Y457">
        <v>7841</v>
      </c>
      <c r="Z457">
        <v>6075</v>
      </c>
      <c r="AA457">
        <v>4585</v>
      </c>
      <c r="AB457">
        <v>3370</v>
      </c>
      <c r="AC457">
        <v>2410</v>
      </c>
      <c r="AD457">
        <v>1679</v>
      </c>
      <c r="AE457">
        <v>1139</v>
      </c>
      <c r="AF457">
        <v>751</v>
      </c>
      <c r="AG457">
        <v>482</v>
      </c>
      <c r="AH457">
        <v>301</v>
      </c>
      <c r="AI457">
        <v>183</v>
      </c>
      <c r="AJ457">
        <v>108</v>
      </c>
      <c r="AK457">
        <v>62</v>
      </c>
      <c r="AL457">
        <v>35</v>
      </c>
      <c r="AM457">
        <v>18</v>
      </c>
      <c r="AN457">
        <v>10</v>
      </c>
      <c r="AO457">
        <v>5</v>
      </c>
      <c r="AP457">
        <v>2</v>
      </c>
      <c r="AQ457">
        <v>1</v>
      </c>
      <c r="AR457">
        <v>0</v>
      </c>
      <c r="AS457">
        <v>0</v>
      </c>
      <c r="AT457">
        <v>0</v>
      </c>
      <c r="AU457">
        <v>0</v>
      </c>
      <c r="AV457">
        <v>0</v>
      </c>
      <c r="AW457">
        <v>0</v>
      </c>
      <c r="DC457">
        <v>12.01</v>
      </c>
      <c r="DD457">
        <v>11.4</v>
      </c>
      <c r="DE457">
        <v>10.8</v>
      </c>
      <c r="DF457">
        <v>10.210000000000001</v>
      </c>
      <c r="DG457">
        <v>9.64</v>
      </c>
      <c r="DH457">
        <v>9.09</v>
      </c>
      <c r="DI457">
        <v>8.56</v>
      </c>
      <c r="DJ457">
        <v>8.0399999999999991</v>
      </c>
      <c r="DK457">
        <v>7.54</v>
      </c>
      <c r="DL457">
        <v>7.05</v>
      </c>
      <c r="DM457">
        <v>6.59</v>
      </c>
      <c r="DN457">
        <v>6.14</v>
      </c>
      <c r="DO457">
        <v>5.72</v>
      </c>
      <c r="DP457">
        <v>5.32</v>
      </c>
      <c r="DQ457">
        <v>4.95</v>
      </c>
      <c r="DR457">
        <v>4.5999999999999996</v>
      </c>
      <c r="DS457">
        <v>4.28</v>
      </c>
      <c r="DT457">
        <v>3.98</v>
      </c>
      <c r="DU457">
        <v>3.7</v>
      </c>
      <c r="DV457">
        <v>3.44</v>
      </c>
      <c r="DW457">
        <v>3.21</v>
      </c>
      <c r="DX457">
        <v>2.99</v>
      </c>
      <c r="DY457">
        <v>2.8</v>
      </c>
      <c r="DZ457">
        <v>2.63</v>
      </c>
      <c r="EA457">
        <v>2.48</v>
      </c>
      <c r="EB457">
        <v>2.35</v>
      </c>
    </row>
    <row r="458" spans="1:140" x14ac:dyDescent="0.25">
      <c r="A458" t="s">
        <v>245</v>
      </c>
      <c r="B458">
        <v>44</v>
      </c>
      <c r="C458">
        <v>25</v>
      </c>
      <c r="E458">
        <v>57645</v>
      </c>
      <c r="F458">
        <v>55584</v>
      </c>
      <c r="G458">
        <v>53413</v>
      </c>
      <c r="H458">
        <v>51120</v>
      </c>
      <c r="I458">
        <v>48706</v>
      </c>
      <c r="J458">
        <v>46181</v>
      </c>
      <c r="K458">
        <v>43556</v>
      </c>
      <c r="L458">
        <v>40839</v>
      </c>
      <c r="M458">
        <v>38036</v>
      </c>
      <c r="N458">
        <v>35151</v>
      </c>
      <c r="O458">
        <v>32192</v>
      </c>
      <c r="P458">
        <v>29181</v>
      </c>
      <c r="Q458">
        <v>26144</v>
      </c>
      <c r="R458">
        <v>23117</v>
      </c>
      <c r="S458">
        <v>20140</v>
      </c>
      <c r="T458">
        <v>17263</v>
      </c>
      <c r="U458">
        <v>14543</v>
      </c>
      <c r="V458">
        <v>12027</v>
      </c>
      <c r="W458">
        <v>9748</v>
      </c>
      <c r="X458">
        <v>7727</v>
      </c>
      <c r="Y458">
        <v>5975</v>
      </c>
      <c r="Z458">
        <v>4501</v>
      </c>
      <c r="AA458">
        <v>3300</v>
      </c>
      <c r="AB458">
        <v>2355</v>
      </c>
      <c r="AC458">
        <v>1636</v>
      </c>
      <c r="AD458">
        <v>1106</v>
      </c>
      <c r="AE458">
        <v>727</v>
      </c>
      <c r="AF458">
        <v>465</v>
      </c>
      <c r="AG458">
        <v>290</v>
      </c>
      <c r="AH458">
        <v>176</v>
      </c>
      <c r="AI458">
        <v>103</v>
      </c>
      <c r="AJ458">
        <v>59</v>
      </c>
      <c r="AK458">
        <v>33</v>
      </c>
      <c r="AL458">
        <v>17</v>
      </c>
      <c r="AM458">
        <v>9</v>
      </c>
      <c r="AN458">
        <v>4</v>
      </c>
      <c r="AO458">
        <v>2</v>
      </c>
      <c r="AP458">
        <v>1</v>
      </c>
      <c r="AQ458">
        <v>0</v>
      </c>
      <c r="AR458">
        <v>0</v>
      </c>
      <c r="AS458">
        <v>0</v>
      </c>
      <c r="AT458">
        <v>0</v>
      </c>
      <c r="AU458">
        <v>0</v>
      </c>
      <c r="AV458">
        <v>0</v>
      </c>
      <c r="DC458">
        <v>11.35</v>
      </c>
      <c r="DD458">
        <v>10.75</v>
      </c>
      <c r="DE458">
        <v>10.17</v>
      </c>
      <c r="DF458">
        <v>9.6</v>
      </c>
      <c r="DG458">
        <v>9.0500000000000007</v>
      </c>
      <c r="DH458">
        <v>8.52</v>
      </c>
      <c r="DI458">
        <v>8</v>
      </c>
      <c r="DJ458">
        <v>7.5</v>
      </c>
      <c r="DK458">
        <v>7.02</v>
      </c>
      <c r="DL458">
        <v>6.56</v>
      </c>
      <c r="DM458">
        <v>6.11</v>
      </c>
      <c r="DN458">
        <v>5.69</v>
      </c>
      <c r="DO458">
        <v>5.29</v>
      </c>
      <c r="DP458">
        <v>4.92</v>
      </c>
      <c r="DQ458">
        <v>4.58</v>
      </c>
      <c r="DR458">
        <v>4.25</v>
      </c>
      <c r="DS458">
        <v>3.96</v>
      </c>
      <c r="DT458">
        <v>3.68</v>
      </c>
      <c r="DU458">
        <v>3.42</v>
      </c>
      <c r="DV458">
        <v>3.19</v>
      </c>
      <c r="DW458">
        <v>2.97</v>
      </c>
      <c r="DX458">
        <v>2.78</v>
      </c>
      <c r="DY458">
        <v>2.62</v>
      </c>
      <c r="DZ458">
        <v>2.4700000000000002</v>
      </c>
      <c r="EA458">
        <v>2.33</v>
      </c>
    </row>
    <row r="459" spans="1:140" x14ac:dyDescent="0.25">
      <c r="A459" t="s">
        <v>246</v>
      </c>
      <c r="B459">
        <v>43</v>
      </c>
      <c r="C459">
        <v>24</v>
      </c>
      <c r="E459">
        <v>55469</v>
      </c>
      <c r="F459">
        <v>53283</v>
      </c>
      <c r="G459">
        <v>50975</v>
      </c>
      <c r="H459">
        <v>48548</v>
      </c>
      <c r="I459">
        <v>46009</v>
      </c>
      <c r="J459">
        <v>43371</v>
      </c>
      <c r="K459">
        <v>40642</v>
      </c>
      <c r="L459">
        <v>37829</v>
      </c>
      <c r="M459">
        <v>34938</v>
      </c>
      <c r="N459">
        <v>31976</v>
      </c>
      <c r="O459">
        <v>28965</v>
      </c>
      <c r="P459">
        <v>25931</v>
      </c>
      <c r="Q459">
        <v>22909</v>
      </c>
      <c r="R459">
        <v>19940</v>
      </c>
      <c r="S459">
        <v>17074</v>
      </c>
      <c r="T459">
        <v>14367</v>
      </c>
      <c r="U459">
        <v>11865</v>
      </c>
      <c r="V459">
        <v>9603</v>
      </c>
      <c r="W459">
        <v>7599</v>
      </c>
      <c r="X459">
        <v>5865</v>
      </c>
      <c r="Y459">
        <v>4409</v>
      </c>
      <c r="Z459">
        <v>3225</v>
      </c>
      <c r="AA459">
        <v>2295</v>
      </c>
      <c r="AB459">
        <v>1590</v>
      </c>
      <c r="AC459">
        <v>1072</v>
      </c>
      <c r="AD459">
        <v>703</v>
      </c>
      <c r="AE459">
        <v>448</v>
      </c>
      <c r="AF459">
        <v>278</v>
      </c>
      <c r="AG459">
        <v>168</v>
      </c>
      <c r="AH459">
        <v>98</v>
      </c>
      <c r="AI459">
        <v>56</v>
      </c>
      <c r="AJ459">
        <v>31</v>
      </c>
      <c r="AK459">
        <v>16</v>
      </c>
      <c r="AL459">
        <v>8</v>
      </c>
      <c r="AM459">
        <v>4</v>
      </c>
      <c r="AN459">
        <v>2</v>
      </c>
      <c r="AO459">
        <v>1</v>
      </c>
      <c r="AP459">
        <v>0</v>
      </c>
      <c r="AQ459">
        <v>0</v>
      </c>
      <c r="AR459">
        <v>0</v>
      </c>
      <c r="AS459">
        <v>0</v>
      </c>
      <c r="AT459">
        <v>0</v>
      </c>
      <c r="AU459">
        <v>0</v>
      </c>
      <c r="DC459">
        <v>10.71</v>
      </c>
      <c r="DD459">
        <v>10.119999999999999</v>
      </c>
      <c r="DE459">
        <v>9.56</v>
      </c>
      <c r="DF459">
        <v>9.01</v>
      </c>
      <c r="DG459">
        <v>8.48</v>
      </c>
      <c r="DH459">
        <v>7.97</v>
      </c>
      <c r="DI459">
        <v>7.47</v>
      </c>
      <c r="DJ459">
        <v>6.99</v>
      </c>
      <c r="DK459">
        <v>6.52</v>
      </c>
      <c r="DL459">
        <v>6.08</v>
      </c>
      <c r="DM459">
        <v>5.66</v>
      </c>
      <c r="DN459">
        <v>5.27</v>
      </c>
      <c r="DO459">
        <v>4.9000000000000004</v>
      </c>
      <c r="DP459">
        <v>4.55</v>
      </c>
      <c r="DQ459">
        <v>4.2300000000000004</v>
      </c>
      <c r="DR459">
        <v>3.93</v>
      </c>
      <c r="DS459">
        <v>3.66</v>
      </c>
      <c r="DT459">
        <v>3.4</v>
      </c>
      <c r="DU459">
        <v>3.17</v>
      </c>
      <c r="DV459">
        <v>2.96</v>
      </c>
      <c r="DW459">
        <v>2.77</v>
      </c>
      <c r="DX459">
        <v>2.6</v>
      </c>
      <c r="DY459">
        <v>2.4500000000000002</v>
      </c>
      <c r="DZ459">
        <v>2.31</v>
      </c>
    </row>
    <row r="460" spans="1:140" x14ac:dyDescent="0.25">
      <c r="A460" t="s">
        <v>247</v>
      </c>
      <c r="B460">
        <v>42</v>
      </c>
      <c r="C460">
        <v>23</v>
      </c>
      <c r="E460">
        <v>53221</v>
      </c>
      <c r="F460">
        <v>50896</v>
      </c>
      <c r="G460">
        <v>48452</v>
      </c>
      <c r="H460">
        <v>45897</v>
      </c>
      <c r="I460">
        <v>43242</v>
      </c>
      <c r="J460">
        <v>40498</v>
      </c>
      <c r="K460">
        <v>37671</v>
      </c>
      <c r="L460">
        <v>34769</v>
      </c>
      <c r="M460">
        <v>31800</v>
      </c>
      <c r="N460">
        <v>28786</v>
      </c>
      <c r="O460">
        <v>25752</v>
      </c>
      <c r="P460">
        <v>22731</v>
      </c>
      <c r="Q460">
        <v>19766</v>
      </c>
      <c r="R460">
        <v>16907</v>
      </c>
      <c r="S460">
        <v>14209</v>
      </c>
      <c r="T460">
        <v>11719</v>
      </c>
      <c r="U460">
        <v>9470</v>
      </c>
      <c r="V460">
        <v>7481</v>
      </c>
      <c r="W460">
        <v>5763</v>
      </c>
      <c r="X460">
        <v>4323</v>
      </c>
      <c r="Y460">
        <v>3155</v>
      </c>
      <c r="Z460">
        <v>2240</v>
      </c>
      <c r="AA460">
        <v>1547</v>
      </c>
      <c r="AB460">
        <v>1040</v>
      </c>
      <c r="AC460">
        <v>679</v>
      </c>
      <c r="AD460">
        <v>431</v>
      </c>
      <c r="AE460">
        <v>267</v>
      </c>
      <c r="AF460">
        <v>160</v>
      </c>
      <c r="AG460">
        <v>94</v>
      </c>
      <c r="AH460">
        <v>53</v>
      </c>
      <c r="AI460">
        <v>29</v>
      </c>
      <c r="AJ460">
        <v>15</v>
      </c>
      <c r="AK460">
        <v>8</v>
      </c>
      <c r="AL460">
        <v>4</v>
      </c>
      <c r="AM460">
        <v>2</v>
      </c>
      <c r="AN460">
        <v>1</v>
      </c>
      <c r="AO460">
        <v>0</v>
      </c>
      <c r="AP460">
        <v>0</v>
      </c>
      <c r="AQ460">
        <v>0</v>
      </c>
      <c r="AR460">
        <v>0</v>
      </c>
      <c r="AS460">
        <v>0</v>
      </c>
      <c r="AT460">
        <v>0</v>
      </c>
      <c r="DC460">
        <v>10.08</v>
      </c>
      <c r="DD460">
        <v>9.52</v>
      </c>
      <c r="DE460">
        <v>8.9700000000000006</v>
      </c>
      <c r="DF460">
        <v>8.44</v>
      </c>
      <c r="DG460">
        <v>7.93</v>
      </c>
      <c r="DH460">
        <v>7.44</v>
      </c>
      <c r="DI460">
        <v>6.96</v>
      </c>
      <c r="DJ460">
        <v>6.49</v>
      </c>
      <c r="DK460">
        <v>6.05</v>
      </c>
      <c r="DL460">
        <v>5.64</v>
      </c>
      <c r="DM460">
        <v>5.24</v>
      </c>
      <c r="DN460">
        <v>4.87</v>
      </c>
      <c r="DO460">
        <v>4.53</v>
      </c>
      <c r="DP460">
        <v>4.21</v>
      </c>
      <c r="DQ460">
        <v>3.91</v>
      </c>
      <c r="DR460">
        <v>3.64</v>
      </c>
      <c r="DS460">
        <v>3.38</v>
      </c>
      <c r="DT460">
        <v>3.15</v>
      </c>
      <c r="DU460">
        <v>2.94</v>
      </c>
      <c r="DV460">
        <v>2.75</v>
      </c>
      <c r="DW460">
        <v>2.58</v>
      </c>
      <c r="DX460">
        <v>2.4300000000000002</v>
      </c>
      <c r="DY460">
        <v>2.2999999999999998</v>
      </c>
    </row>
    <row r="461" spans="1:140" x14ac:dyDescent="0.25">
      <c r="A461" t="s">
        <v>248</v>
      </c>
      <c r="B461">
        <v>41</v>
      </c>
      <c r="C461">
        <v>22</v>
      </c>
      <c r="E461">
        <v>50738</v>
      </c>
      <c r="F461">
        <v>48280</v>
      </c>
      <c r="G461">
        <v>45712</v>
      </c>
      <c r="H461">
        <v>43046</v>
      </c>
      <c r="I461">
        <v>40291</v>
      </c>
      <c r="J461">
        <v>37455</v>
      </c>
      <c r="K461">
        <v>34547</v>
      </c>
      <c r="L461">
        <v>31575</v>
      </c>
      <c r="M461">
        <v>28562</v>
      </c>
      <c r="N461">
        <v>25532</v>
      </c>
      <c r="O461">
        <v>22518</v>
      </c>
      <c r="P461">
        <v>19562</v>
      </c>
      <c r="Q461">
        <v>16714</v>
      </c>
      <c r="R461">
        <v>14030</v>
      </c>
      <c r="S461">
        <v>11555</v>
      </c>
      <c r="T461">
        <v>9323</v>
      </c>
      <c r="U461">
        <v>7352</v>
      </c>
      <c r="V461">
        <v>5654</v>
      </c>
      <c r="W461">
        <v>4232</v>
      </c>
      <c r="X461">
        <v>3081</v>
      </c>
      <c r="Y461">
        <v>2181</v>
      </c>
      <c r="Z461">
        <v>1503</v>
      </c>
      <c r="AA461">
        <v>1007</v>
      </c>
      <c r="AB461">
        <v>655</v>
      </c>
      <c r="AC461">
        <v>415</v>
      </c>
      <c r="AD461">
        <v>255</v>
      </c>
      <c r="AE461">
        <v>153</v>
      </c>
      <c r="AF461">
        <v>89</v>
      </c>
      <c r="AG461">
        <v>50</v>
      </c>
      <c r="AH461">
        <v>27</v>
      </c>
      <c r="AI461">
        <v>14</v>
      </c>
      <c r="AJ461">
        <v>7</v>
      </c>
      <c r="AK461">
        <v>3</v>
      </c>
      <c r="AL461">
        <v>2</v>
      </c>
      <c r="AM461">
        <v>1</v>
      </c>
      <c r="AN461">
        <v>0</v>
      </c>
      <c r="AO461">
        <v>0</v>
      </c>
      <c r="AP461">
        <v>0</v>
      </c>
      <c r="AQ461">
        <v>0</v>
      </c>
      <c r="AR461">
        <v>0</v>
      </c>
      <c r="AS461">
        <v>0</v>
      </c>
      <c r="DC461">
        <v>9.48</v>
      </c>
      <c r="DD461">
        <v>8.93</v>
      </c>
      <c r="DE461">
        <v>8.41</v>
      </c>
      <c r="DF461">
        <v>7.9</v>
      </c>
      <c r="DG461">
        <v>7.4</v>
      </c>
      <c r="DH461">
        <v>6.92</v>
      </c>
      <c r="DI461">
        <v>6.46</v>
      </c>
      <c r="DJ461">
        <v>6.03</v>
      </c>
      <c r="DK461">
        <v>5.61</v>
      </c>
      <c r="DL461">
        <v>5.22</v>
      </c>
      <c r="DM461">
        <v>4.8499999999999996</v>
      </c>
      <c r="DN461">
        <v>4.5</v>
      </c>
      <c r="DO461">
        <v>4.18</v>
      </c>
      <c r="DP461">
        <v>3.89</v>
      </c>
      <c r="DQ461">
        <v>3.62</v>
      </c>
      <c r="DR461">
        <v>3.36</v>
      </c>
      <c r="DS461">
        <v>3.13</v>
      </c>
      <c r="DT461">
        <v>2.92</v>
      </c>
      <c r="DU461">
        <v>2.73</v>
      </c>
      <c r="DV461">
        <v>2.57</v>
      </c>
      <c r="DW461">
        <v>2.42</v>
      </c>
      <c r="DX461">
        <v>2.2799999999999998</v>
      </c>
    </row>
    <row r="462" spans="1:140" x14ac:dyDescent="0.25">
      <c r="A462" t="s">
        <v>249</v>
      </c>
      <c r="B462">
        <v>40</v>
      </c>
      <c r="C462">
        <v>21</v>
      </c>
      <c r="E462">
        <v>47483</v>
      </c>
      <c r="F462">
        <v>44936</v>
      </c>
      <c r="G462">
        <v>42293</v>
      </c>
      <c r="H462">
        <v>39562</v>
      </c>
      <c r="I462">
        <v>36754</v>
      </c>
      <c r="J462">
        <v>33877</v>
      </c>
      <c r="K462">
        <v>30943</v>
      </c>
      <c r="L462">
        <v>27970</v>
      </c>
      <c r="M462">
        <v>24983</v>
      </c>
      <c r="N462">
        <v>22015</v>
      </c>
      <c r="O462">
        <v>19106</v>
      </c>
      <c r="P462">
        <v>16307</v>
      </c>
      <c r="Q462">
        <v>13671</v>
      </c>
      <c r="R462">
        <v>11244</v>
      </c>
      <c r="S462">
        <v>9058</v>
      </c>
      <c r="T462">
        <v>7131</v>
      </c>
      <c r="U462">
        <v>5473</v>
      </c>
      <c r="V462">
        <v>4088</v>
      </c>
      <c r="W462">
        <v>2969</v>
      </c>
      <c r="X462">
        <v>2096</v>
      </c>
      <c r="Y462">
        <v>1440</v>
      </c>
      <c r="Z462">
        <v>962</v>
      </c>
      <c r="AA462">
        <v>624</v>
      </c>
      <c r="AB462">
        <v>393</v>
      </c>
      <c r="AC462">
        <v>241</v>
      </c>
      <c r="AD462">
        <v>144</v>
      </c>
      <c r="AE462">
        <v>83</v>
      </c>
      <c r="AF462">
        <v>47</v>
      </c>
      <c r="AG462">
        <v>25</v>
      </c>
      <c r="AH462">
        <v>13</v>
      </c>
      <c r="AI462">
        <v>7</v>
      </c>
      <c r="AJ462">
        <v>3</v>
      </c>
      <c r="AK462">
        <v>1</v>
      </c>
      <c r="AL462">
        <v>1</v>
      </c>
      <c r="AM462">
        <v>0</v>
      </c>
      <c r="AN462">
        <v>0</v>
      </c>
      <c r="AO462">
        <v>0</v>
      </c>
      <c r="AP462">
        <v>0</v>
      </c>
      <c r="AQ462">
        <v>0</v>
      </c>
      <c r="AR462">
        <v>0</v>
      </c>
      <c r="DC462">
        <v>8.89</v>
      </c>
      <c r="DD462">
        <v>8.3699999999999992</v>
      </c>
      <c r="DE462">
        <v>7.86</v>
      </c>
      <c r="DF462">
        <v>7.37</v>
      </c>
      <c r="DG462">
        <v>6.89</v>
      </c>
      <c r="DH462">
        <v>6.43</v>
      </c>
      <c r="DI462">
        <v>6</v>
      </c>
      <c r="DJ462">
        <v>5.58</v>
      </c>
      <c r="DK462">
        <v>5.19</v>
      </c>
      <c r="DL462">
        <v>4.82</v>
      </c>
      <c r="DM462">
        <v>4.4800000000000004</v>
      </c>
      <c r="DN462">
        <v>4.16</v>
      </c>
      <c r="DO462">
        <v>3.87</v>
      </c>
      <c r="DP462">
        <v>3.59</v>
      </c>
      <c r="DQ462">
        <v>3.34</v>
      </c>
      <c r="DR462">
        <v>3.11</v>
      </c>
      <c r="DS462">
        <v>2.9</v>
      </c>
      <c r="DT462">
        <v>2.71</v>
      </c>
      <c r="DU462">
        <v>2.5499999999999998</v>
      </c>
      <c r="DV462">
        <v>2.4</v>
      </c>
      <c r="DW462">
        <v>2.27</v>
      </c>
    </row>
    <row r="463" spans="1:140" x14ac:dyDescent="0.25">
      <c r="A463" t="s">
        <v>250</v>
      </c>
      <c r="B463">
        <v>39</v>
      </c>
      <c r="C463">
        <v>20</v>
      </c>
      <c r="E463">
        <v>44280</v>
      </c>
      <c r="F463">
        <v>41653</v>
      </c>
      <c r="G463">
        <v>38941</v>
      </c>
      <c r="H463">
        <v>36154</v>
      </c>
      <c r="I463">
        <v>33302</v>
      </c>
      <c r="J463">
        <v>30396</v>
      </c>
      <c r="K463">
        <v>27455</v>
      </c>
      <c r="L463">
        <v>24504</v>
      </c>
      <c r="M463">
        <v>21574</v>
      </c>
      <c r="N463">
        <v>18705</v>
      </c>
      <c r="O463">
        <v>15947</v>
      </c>
      <c r="P463">
        <v>13353</v>
      </c>
      <c r="Q463">
        <v>10967</v>
      </c>
      <c r="R463">
        <v>8821</v>
      </c>
      <c r="S463">
        <v>6933</v>
      </c>
      <c r="T463">
        <v>5310</v>
      </c>
      <c r="U463">
        <v>3957</v>
      </c>
      <c r="V463">
        <v>2867</v>
      </c>
      <c r="W463">
        <v>2019</v>
      </c>
      <c r="X463">
        <v>1383</v>
      </c>
      <c r="Y463">
        <v>921</v>
      </c>
      <c r="Z463">
        <v>595</v>
      </c>
      <c r="AA463">
        <v>374</v>
      </c>
      <c r="AB463">
        <v>228</v>
      </c>
      <c r="AC463">
        <v>136</v>
      </c>
      <c r="AD463">
        <v>78</v>
      </c>
      <c r="AE463">
        <v>44</v>
      </c>
      <c r="AF463">
        <v>23</v>
      </c>
      <c r="AG463">
        <v>12</v>
      </c>
      <c r="AH463">
        <v>6</v>
      </c>
      <c r="AI463">
        <v>3</v>
      </c>
      <c r="AJ463">
        <v>1</v>
      </c>
      <c r="AK463">
        <v>1</v>
      </c>
      <c r="AL463">
        <v>0</v>
      </c>
      <c r="AM463">
        <v>0</v>
      </c>
      <c r="AN463">
        <v>0</v>
      </c>
      <c r="AO463">
        <v>0</v>
      </c>
      <c r="AP463">
        <v>0</v>
      </c>
      <c r="AQ463">
        <v>0</v>
      </c>
      <c r="DC463">
        <v>8.33</v>
      </c>
      <c r="DD463">
        <v>7.82</v>
      </c>
      <c r="DE463">
        <v>7.33</v>
      </c>
      <c r="DF463">
        <v>6.86</v>
      </c>
      <c r="DG463">
        <v>6.4</v>
      </c>
      <c r="DH463">
        <v>5.97</v>
      </c>
      <c r="DI463">
        <v>5.55</v>
      </c>
      <c r="DJ463">
        <v>5.16</v>
      </c>
      <c r="DK463">
        <v>4.8</v>
      </c>
      <c r="DL463">
        <v>4.45</v>
      </c>
      <c r="DM463">
        <v>4.1399999999999997</v>
      </c>
      <c r="DN463">
        <v>3.85</v>
      </c>
      <c r="DO463">
        <v>3.57</v>
      </c>
      <c r="DP463">
        <v>3.32</v>
      </c>
      <c r="DQ463">
        <v>3.09</v>
      </c>
      <c r="DR463">
        <v>2.88</v>
      </c>
      <c r="DS463">
        <v>2.7</v>
      </c>
      <c r="DT463">
        <v>2.5299999999999998</v>
      </c>
      <c r="DU463">
        <v>2.38</v>
      </c>
      <c r="DV463">
        <v>2.25</v>
      </c>
    </row>
    <row r="464" spans="1:140" x14ac:dyDescent="0.25">
      <c r="A464" t="s">
        <v>251</v>
      </c>
      <c r="B464">
        <v>38</v>
      </c>
      <c r="C464">
        <v>19</v>
      </c>
      <c r="E464">
        <v>41123</v>
      </c>
      <c r="F464">
        <v>38423</v>
      </c>
      <c r="G464">
        <v>35650</v>
      </c>
      <c r="H464">
        <v>32815</v>
      </c>
      <c r="I464">
        <v>29930</v>
      </c>
      <c r="J464">
        <v>27015</v>
      </c>
      <c r="K464">
        <v>24092</v>
      </c>
      <c r="L464">
        <v>21193</v>
      </c>
      <c r="M464">
        <v>18356</v>
      </c>
      <c r="N464">
        <v>15632</v>
      </c>
      <c r="O464">
        <v>13073</v>
      </c>
      <c r="P464">
        <v>10722</v>
      </c>
      <c r="Q464">
        <v>8611</v>
      </c>
      <c r="R464">
        <v>6755</v>
      </c>
      <c r="S464">
        <v>5164</v>
      </c>
      <c r="T464">
        <v>3840</v>
      </c>
      <c r="U464">
        <v>2775</v>
      </c>
      <c r="V464">
        <v>1949</v>
      </c>
      <c r="W464">
        <v>1331</v>
      </c>
      <c r="X464">
        <v>883</v>
      </c>
      <c r="Y464">
        <v>569</v>
      </c>
      <c r="Z464">
        <v>356</v>
      </c>
      <c r="AA464">
        <v>217</v>
      </c>
      <c r="AB464">
        <v>128</v>
      </c>
      <c r="AC464">
        <v>73</v>
      </c>
      <c r="AD464">
        <v>41</v>
      </c>
      <c r="AE464">
        <v>22</v>
      </c>
      <c r="AF464">
        <v>11</v>
      </c>
      <c r="AG464">
        <v>6</v>
      </c>
      <c r="AH464">
        <v>3</v>
      </c>
      <c r="AI464">
        <v>1</v>
      </c>
      <c r="AJ464">
        <v>1</v>
      </c>
      <c r="AK464">
        <v>0</v>
      </c>
      <c r="AL464">
        <v>0</v>
      </c>
      <c r="AM464">
        <v>0</v>
      </c>
      <c r="AN464">
        <v>0</v>
      </c>
      <c r="AO464">
        <v>0</v>
      </c>
      <c r="AP464">
        <v>0</v>
      </c>
      <c r="DC464">
        <v>7.79</v>
      </c>
      <c r="DD464">
        <v>7.3</v>
      </c>
      <c r="DE464">
        <v>6.83</v>
      </c>
      <c r="DF464">
        <v>6.37</v>
      </c>
      <c r="DG464">
        <v>5.94</v>
      </c>
      <c r="DH464">
        <v>5.53</v>
      </c>
      <c r="DI464">
        <v>5.14</v>
      </c>
      <c r="DJ464">
        <v>4.7699999999999996</v>
      </c>
      <c r="DK464">
        <v>4.43</v>
      </c>
      <c r="DL464">
        <v>4.12</v>
      </c>
      <c r="DM464">
        <v>3.82</v>
      </c>
      <c r="DN464">
        <v>3.55</v>
      </c>
      <c r="DO464">
        <v>3.3</v>
      </c>
      <c r="DP464">
        <v>3.07</v>
      </c>
      <c r="DQ464">
        <v>2.86</v>
      </c>
      <c r="DR464">
        <v>2.68</v>
      </c>
      <c r="DS464">
        <v>2.5099999999999998</v>
      </c>
      <c r="DT464">
        <v>2.37</v>
      </c>
      <c r="DU464">
        <v>2.2400000000000002</v>
      </c>
    </row>
    <row r="465" spans="1:124" x14ac:dyDescent="0.25">
      <c r="A465" t="s">
        <v>252</v>
      </c>
      <c r="B465">
        <v>37</v>
      </c>
      <c r="C465">
        <v>18</v>
      </c>
      <c r="E465">
        <v>37971</v>
      </c>
      <c r="F465">
        <v>35207</v>
      </c>
      <c r="G465">
        <v>32385</v>
      </c>
      <c r="H465">
        <v>29517</v>
      </c>
      <c r="I465">
        <v>26622</v>
      </c>
      <c r="J465">
        <v>23723</v>
      </c>
      <c r="K465">
        <v>20849</v>
      </c>
      <c r="L465">
        <v>18041</v>
      </c>
      <c r="M465">
        <v>15346</v>
      </c>
      <c r="N465">
        <v>12817</v>
      </c>
      <c r="O465">
        <v>10498</v>
      </c>
      <c r="P465">
        <v>8417</v>
      </c>
      <c r="Q465">
        <v>6591</v>
      </c>
      <c r="R465">
        <v>5029</v>
      </c>
      <c r="S465">
        <v>3731</v>
      </c>
      <c r="T465">
        <v>2690</v>
      </c>
      <c r="U465">
        <v>1884</v>
      </c>
      <c r="V465">
        <v>1283</v>
      </c>
      <c r="W465">
        <v>848</v>
      </c>
      <c r="X465">
        <v>545</v>
      </c>
      <c r="Y465">
        <v>340</v>
      </c>
      <c r="Z465">
        <v>206</v>
      </c>
      <c r="AA465">
        <v>121</v>
      </c>
      <c r="AB465">
        <v>69</v>
      </c>
      <c r="AC465">
        <v>38</v>
      </c>
      <c r="AD465">
        <v>20</v>
      </c>
      <c r="AE465">
        <v>10</v>
      </c>
      <c r="AF465">
        <v>5</v>
      </c>
      <c r="AG465">
        <v>2</v>
      </c>
      <c r="AH465">
        <v>1</v>
      </c>
      <c r="AI465">
        <v>0</v>
      </c>
      <c r="AJ465">
        <v>0</v>
      </c>
      <c r="AK465">
        <v>0</v>
      </c>
      <c r="AL465">
        <v>0</v>
      </c>
      <c r="AM465">
        <v>0</v>
      </c>
      <c r="AN465">
        <v>0</v>
      </c>
      <c r="AO465">
        <v>0</v>
      </c>
      <c r="DC465">
        <v>7.26</v>
      </c>
      <c r="DD465">
        <v>6.79</v>
      </c>
      <c r="DE465">
        <v>6.34</v>
      </c>
      <c r="DF465">
        <v>5.91</v>
      </c>
      <c r="DG465">
        <v>5.5</v>
      </c>
      <c r="DH465">
        <v>5.1100000000000003</v>
      </c>
      <c r="DI465">
        <v>4.75</v>
      </c>
      <c r="DJ465">
        <v>4.41</v>
      </c>
      <c r="DK465">
        <v>4.09</v>
      </c>
      <c r="DL465">
        <v>3.8</v>
      </c>
      <c r="DM465">
        <v>3.53</v>
      </c>
      <c r="DN465">
        <v>3.28</v>
      </c>
      <c r="DO465">
        <v>3.05</v>
      </c>
      <c r="DP465">
        <v>2.85</v>
      </c>
      <c r="DQ465">
        <v>2.66</v>
      </c>
      <c r="DR465">
        <v>2.5</v>
      </c>
      <c r="DS465">
        <v>2.35</v>
      </c>
      <c r="DT465">
        <v>2.2200000000000002</v>
      </c>
    </row>
    <row r="466" spans="1:124" x14ac:dyDescent="0.25">
      <c r="A466" t="s">
        <v>253</v>
      </c>
      <c r="B466">
        <v>36</v>
      </c>
      <c r="C466">
        <v>17</v>
      </c>
      <c r="E466">
        <v>34613</v>
      </c>
      <c r="F466">
        <v>31816</v>
      </c>
      <c r="G466">
        <v>28978</v>
      </c>
      <c r="H466">
        <v>26116</v>
      </c>
      <c r="I466">
        <v>23252</v>
      </c>
      <c r="J466">
        <v>20417</v>
      </c>
      <c r="K466">
        <v>17649</v>
      </c>
      <c r="L466">
        <v>14996</v>
      </c>
      <c r="M466">
        <v>12509</v>
      </c>
      <c r="N466">
        <v>10231</v>
      </c>
      <c r="O466">
        <v>8190</v>
      </c>
      <c r="P466">
        <v>6402</v>
      </c>
      <c r="Q466">
        <v>4874</v>
      </c>
      <c r="R466">
        <v>3608</v>
      </c>
      <c r="S466">
        <v>2595</v>
      </c>
      <c r="T466">
        <v>1812</v>
      </c>
      <c r="U466">
        <v>1230</v>
      </c>
      <c r="V466">
        <v>811</v>
      </c>
      <c r="W466">
        <v>519</v>
      </c>
      <c r="X466">
        <v>322</v>
      </c>
      <c r="Y466">
        <v>194</v>
      </c>
      <c r="Z466">
        <v>114</v>
      </c>
      <c r="AA466">
        <v>65</v>
      </c>
      <c r="AB466">
        <v>36</v>
      </c>
      <c r="AC466">
        <v>19</v>
      </c>
      <c r="AD466">
        <v>10</v>
      </c>
      <c r="AE466">
        <v>5</v>
      </c>
      <c r="AF466">
        <v>2</v>
      </c>
      <c r="AG466">
        <v>1</v>
      </c>
      <c r="AH466">
        <v>0</v>
      </c>
      <c r="AI466">
        <v>0</v>
      </c>
      <c r="AJ466">
        <v>0</v>
      </c>
      <c r="AK466">
        <v>0</v>
      </c>
      <c r="AL466">
        <v>0</v>
      </c>
      <c r="AM466">
        <v>0</v>
      </c>
      <c r="AN466">
        <v>0</v>
      </c>
      <c r="DC466">
        <v>6.76</v>
      </c>
      <c r="DD466">
        <v>6.31</v>
      </c>
      <c r="DE466">
        <v>5.88</v>
      </c>
      <c r="DF466">
        <v>5.47</v>
      </c>
      <c r="DG466">
        <v>5.09</v>
      </c>
      <c r="DH466">
        <v>4.72</v>
      </c>
      <c r="DI466">
        <v>4.38</v>
      </c>
      <c r="DJ466">
        <v>4.07</v>
      </c>
      <c r="DK466">
        <v>3.78</v>
      </c>
      <c r="DL466">
        <v>3.51</v>
      </c>
      <c r="DM466">
        <v>3.26</v>
      </c>
      <c r="DN466">
        <v>3.03</v>
      </c>
      <c r="DO466">
        <v>2.83</v>
      </c>
      <c r="DP466">
        <v>2.64</v>
      </c>
      <c r="DQ466">
        <v>2.48</v>
      </c>
      <c r="DR466">
        <v>2.34</v>
      </c>
      <c r="DS466">
        <v>2.2000000000000002</v>
      </c>
    </row>
    <row r="467" spans="1:124" x14ac:dyDescent="0.25">
      <c r="A467" t="s">
        <v>254</v>
      </c>
      <c r="B467">
        <v>35</v>
      </c>
      <c r="C467">
        <v>16</v>
      </c>
      <c r="E467">
        <v>31178</v>
      </c>
      <c r="F467">
        <v>28375</v>
      </c>
      <c r="G467">
        <v>25553</v>
      </c>
      <c r="H467">
        <v>22732</v>
      </c>
      <c r="I467">
        <v>19942</v>
      </c>
      <c r="J467">
        <v>17222</v>
      </c>
      <c r="K467">
        <v>14617</v>
      </c>
      <c r="L467">
        <v>12177</v>
      </c>
      <c r="M467">
        <v>9945</v>
      </c>
      <c r="N467">
        <v>7948</v>
      </c>
      <c r="O467">
        <v>6202</v>
      </c>
      <c r="P467">
        <v>4712</v>
      </c>
      <c r="Q467">
        <v>3480</v>
      </c>
      <c r="R467">
        <v>2497</v>
      </c>
      <c r="S467">
        <v>1739</v>
      </c>
      <c r="T467">
        <v>1177</v>
      </c>
      <c r="U467">
        <v>773</v>
      </c>
      <c r="V467">
        <v>493</v>
      </c>
      <c r="W467">
        <v>305</v>
      </c>
      <c r="X467">
        <v>183</v>
      </c>
      <c r="Y467">
        <v>107</v>
      </c>
      <c r="Z467">
        <v>60</v>
      </c>
      <c r="AA467">
        <v>33</v>
      </c>
      <c r="AB467">
        <v>17</v>
      </c>
      <c r="AC467">
        <v>9</v>
      </c>
      <c r="AD467">
        <v>4</v>
      </c>
      <c r="AE467">
        <v>2</v>
      </c>
      <c r="AF467">
        <v>1</v>
      </c>
      <c r="AG467">
        <v>0</v>
      </c>
      <c r="AH467">
        <v>0</v>
      </c>
      <c r="AI467">
        <v>0</v>
      </c>
      <c r="AJ467">
        <v>0</v>
      </c>
      <c r="AK467">
        <v>0</v>
      </c>
      <c r="AL467">
        <v>0</v>
      </c>
      <c r="AM467">
        <v>0</v>
      </c>
      <c r="DC467">
        <v>6.28</v>
      </c>
      <c r="DD467">
        <v>5.85</v>
      </c>
      <c r="DE467">
        <v>5.45</v>
      </c>
      <c r="DF467">
        <v>5.0599999999999996</v>
      </c>
      <c r="DG467">
        <v>4.7</v>
      </c>
      <c r="DH467">
        <v>4.3600000000000003</v>
      </c>
      <c r="DI467">
        <v>4.05</v>
      </c>
      <c r="DJ467">
        <v>3.76</v>
      </c>
      <c r="DK467">
        <v>3.49</v>
      </c>
      <c r="DL467">
        <v>3.24</v>
      </c>
      <c r="DM467">
        <v>3.01</v>
      </c>
      <c r="DN467">
        <v>2.81</v>
      </c>
      <c r="DO467">
        <v>2.63</v>
      </c>
      <c r="DP467">
        <v>2.46</v>
      </c>
      <c r="DQ467">
        <v>2.3199999999999998</v>
      </c>
      <c r="DR467">
        <v>2.19</v>
      </c>
    </row>
    <row r="468" spans="1:124" x14ac:dyDescent="0.25">
      <c r="A468" t="s">
        <v>255</v>
      </c>
      <c r="B468">
        <v>34</v>
      </c>
      <c r="C468">
        <v>15</v>
      </c>
      <c r="E468">
        <v>27918</v>
      </c>
      <c r="F468">
        <v>25121</v>
      </c>
      <c r="G468">
        <v>22329</v>
      </c>
      <c r="H468">
        <v>19571</v>
      </c>
      <c r="I468">
        <v>16884</v>
      </c>
      <c r="J468">
        <v>14314</v>
      </c>
      <c r="K468">
        <v>11909</v>
      </c>
      <c r="L468">
        <v>9712</v>
      </c>
      <c r="M468">
        <v>7750</v>
      </c>
      <c r="N468">
        <v>6036</v>
      </c>
      <c r="O468">
        <v>4577</v>
      </c>
      <c r="P468">
        <v>3373</v>
      </c>
      <c r="Q468">
        <v>2413</v>
      </c>
      <c r="R468">
        <v>1676</v>
      </c>
      <c r="S468">
        <v>1131</v>
      </c>
      <c r="T468">
        <v>740</v>
      </c>
      <c r="U468">
        <v>470</v>
      </c>
      <c r="V468">
        <v>290</v>
      </c>
      <c r="W468">
        <v>173</v>
      </c>
      <c r="X468">
        <v>101</v>
      </c>
      <c r="Y468">
        <v>57</v>
      </c>
      <c r="Z468">
        <v>31</v>
      </c>
      <c r="AA468">
        <v>16</v>
      </c>
      <c r="AB468">
        <v>8</v>
      </c>
      <c r="AC468">
        <v>4</v>
      </c>
      <c r="AD468">
        <v>2</v>
      </c>
      <c r="AE468">
        <v>1</v>
      </c>
      <c r="AF468">
        <v>0</v>
      </c>
      <c r="AG468">
        <v>0</v>
      </c>
      <c r="AH468">
        <v>0</v>
      </c>
      <c r="AI468">
        <v>0</v>
      </c>
      <c r="AJ468">
        <v>0</v>
      </c>
      <c r="AK468">
        <v>0</v>
      </c>
      <c r="AL468">
        <v>0</v>
      </c>
      <c r="DC468">
        <v>5.83</v>
      </c>
      <c r="DD468">
        <v>5.42</v>
      </c>
      <c r="DE468">
        <v>5.03</v>
      </c>
      <c r="DF468">
        <v>4.67</v>
      </c>
      <c r="DG468">
        <v>4.34</v>
      </c>
      <c r="DH468">
        <v>4.03</v>
      </c>
      <c r="DI468">
        <v>3.74</v>
      </c>
      <c r="DJ468">
        <v>3.47</v>
      </c>
      <c r="DK468">
        <v>3.22</v>
      </c>
      <c r="DL468">
        <v>3</v>
      </c>
      <c r="DM468">
        <v>2.79</v>
      </c>
      <c r="DN468">
        <v>2.61</v>
      </c>
      <c r="DO468">
        <v>2.4500000000000002</v>
      </c>
      <c r="DP468">
        <v>2.2999999999999998</v>
      </c>
      <c r="DQ468">
        <v>2.17</v>
      </c>
    </row>
    <row r="469" spans="1:124" x14ac:dyDescent="0.25">
      <c r="A469" t="s">
        <v>256</v>
      </c>
      <c r="B469">
        <v>33</v>
      </c>
      <c r="C469">
        <v>14</v>
      </c>
      <c r="E469">
        <v>24784</v>
      </c>
      <c r="F469">
        <v>22010</v>
      </c>
      <c r="G469">
        <v>19274</v>
      </c>
      <c r="H469">
        <v>16611</v>
      </c>
      <c r="I469">
        <v>14066</v>
      </c>
      <c r="J469">
        <v>11689</v>
      </c>
      <c r="K469">
        <v>9519</v>
      </c>
      <c r="L469">
        <v>7583</v>
      </c>
      <c r="M469">
        <v>5896</v>
      </c>
      <c r="N469">
        <v>4461</v>
      </c>
      <c r="O469">
        <v>3280</v>
      </c>
      <c r="P469">
        <v>2341</v>
      </c>
      <c r="Q469">
        <v>1621</v>
      </c>
      <c r="R469">
        <v>1090</v>
      </c>
      <c r="S469">
        <v>712</v>
      </c>
      <c r="T469">
        <v>450</v>
      </c>
      <c r="U469">
        <v>276</v>
      </c>
      <c r="V469">
        <v>165</v>
      </c>
      <c r="W469">
        <v>95</v>
      </c>
      <c r="X469">
        <v>53</v>
      </c>
      <c r="Y469">
        <v>29</v>
      </c>
      <c r="Z469">
        <v>15</v>
      </c>
      <c r="AA469">
        <v>7</v>
      </c>
      <c r="AB469">
        <v>4</v>
      </c>
      <c r="AC469">
        <v>2</v>
      </c>
      <c r="AD469">
        <v>1</v>
      </c>
      <c r="AE469">
        <v>0</v>
      </c>
      <c r="AF469">
        <v>0</v>
      </c>
      <c r="AG469">
        <v>0</v>
      </c>
      <c r="AH469">
        <v>0</v>
      </c>
      <c r="AI469">
        <v>0</v>
      </c>
      <c r="AJ469">
        <v>0</v>
      </c>
      <c r="AK469">
        <v>0</v>
      </c>
      <c r="DC469">
        <v>5.39</v>
      </c>
      <c r="DD469">
        <v>5.01</v>
      </c>
      <c r="DE469">
        <v>4.6500000000000004</v>
      </c>
      <c r="DF469">
        <v>4.3099999999999996</v>
      </c>
      <c r="DG469">
        <v>4</v>
      </c>
      <c r="DH469">
        <v>3.72</v>
      </c>
      <c r="DI469">
        <v>3.45</v>
      </c>
      <c r="DJ469">
        <v>3.2</v>
      </c>
      <c r="DK469">
        <v>2.98</v>
      </c>
      <c r="DL469">
        <v>2.77</v>
      </c>
      <c r="DM469">
        <v>2.59</v>
      </c>
      <c r="DN469">
        <v>2.4300000000000002</v>
      </c>
      <c r="DO469">
        <v>2.29</v>
      </c>
      <c r="DP469">
        <v>2.16</v>
      </c>
    </row>
    <row r="470" spans="1:124" x14ac:dyDescent="0.25">
      <c r="A470" t="s">
        <v>257</v>
      </c>
      <c r="B470">
        <v>32</v>
      </c>
      <c r="C470">
        <v>13</v>
      </c>
      <c r="E470">
        <v>21518</v>
      </c>
      <c r="F470">
        <v>18825</v>
      </c>
      <c r="G470">
        <v>16208</v>
      </c>
      <c r="H470">
        <v>13710</v>
      </c>
      <c r="I470">
        <v>11379</v>
      </c>
      <c r="J470">
        <v>9253</v>
      </c>
      <c r="K470">
        <v>7360</v>
      </c>
      <c r="L470">
        <v>5711</v>
      </c>
      <c r="M470">
        <v>4313</v>
      </c>
      <c r="N470">
        <v>3164</v>
      </c>
      <c r="O470">
        <v>2252</v>
      </c>
      <c r="P470">
        <v>1555</v>
      </c>
      <c r="Q470">
        <v>1043</v>
      </c>
      <c r="R470">
        <v>678</v>
      </c>
      <c r="S470">
        <v>428</v>
      </c>
      <c r="T470">
        <v>261</v>
      </c>
      <c r="U470">
        <v>155</v>
      </c>
      <c r="V470">
        <v>89</v>
      </c>
      <c r="W470">
        <v>50</v>
      </c>
      <c r="X470">
        <v>27</v>
      </c>
      <c r="Y470">
        <v>14</v>
      </c>
      <c r="Z470">
        <v>7</v>
      </c>
      <c r="AA470">
        <v>3</v>
      </c>
      <c r="AB470">
        <v>1</v>
      </c>
      <c r="AC470">
        <v>1</v>
      </c>
      <c r="AD470">
        <v>0</v>
      </c>
      <c r="AE470">
        <v>0</v>
      </c>
      <c r="AF470">
        <v>0</v>
      </c>
      <c r="AG470">
        <v>0</v>
      </c>
      <c r="AH470">
        <v>0</v>
      </c>
      <c r="AI470">
        <v>0</v>
      </c>
      <c r="AJ470">
        <v>0</v>
      </c>
      <c r="DC470">
        <v>4.9800000000000004</v>
      </c>
      <c r="DD470">
        <v>4.63</v>
      </c>
      <c r="DE470">
        <v>4.29</v>
      </c>
      <c r="DF470">
        <v>3.98</v>
      </c>
      <c r="DG470">
        <v>3.7</v>
      </c>
      <c r="DH470">
        <v>3.43</v>
      </c>
      <c r="DI470">
        <v>3.18</v>
      </c>
      <c r="DJ470">
        <v>2.96</v>
      </c>
      <c r="DK470">
        <v>2.76</v>
      </c>
      <c r="DL470">
        <v>2.57</v>
      </c>
      <c r="DM470">
        <v>2.41</v>
      </c>
      <c r="DN470">
        <v>2.27</v>
      </c>
      <c r="DO470">
        <v>2.14</v>
      </c>
    </row>
    <row r="471" spans="1:124" x14ac:dyDescent="0.25">
      <c r="A471" t="s">
        <v>258</v>
      </c>
      <c r="B471">
        <v>31</v>
      </c>
      <c r="C471">
        <v>12</v>
      </c>
      <c r="E471">
        <v>18297</v>
      </c>
      <c r="F471">
        <v>15737</v>
      </c>
      <c r="G471">
        <v>13297</v>
      </c>
      <c r="H471">
        <v>11022</v>
      </c>
      <c r="I471">
        <v>8951</v>
      </c>
      <c r="J471">
        <v>7108</v>
      </c>
      <c r="K471">
        <v>5506</v>
      </c>
      <c r="L471">
        <v>4149</v>
      </c>
      <c r="M471">
        <v>3037</v>
      </c>
      <c r="N471">
        <v>2156</v>
      </c>
      <c r="O471">
        <v>1485</v>
      </c>
      <c r="P471">
        <v>992</v>
      </c>
      <c r="Q471">
        <v>643</v>
      </c>
      <c r="R471">
        <v>404</v>
      </c>
      <c r="S471">
        <v>246</v>
      </c>
      <c r="T471">
        <v>145</v>
      </c>
      <c r="U471">
        <v>83</v>
      </c>
      <c r="V471">
        <v>46</v>
      </c>
      <c r="W471">
        <v>25</v>
      </c>
      <c r="X471">
        <v>13</v>
      </c>
      <c r="Y471">
        <v>6</v>
      </c>
      <c r="Z471">
        <v>3</v>
      </c>
      <c r="AA471">
        <v>1</v>
      </c>
      <c r="AB471">
        <v>1</v>
      </c>
      <c r="AC471">
        <v>0</v>
      </c>
      <c r="AD471">
        <v>0</v>
      </c>
      <c r="AE471">
        <v>0</v>
      </c>
      <c r="AF471">
        <v>0</v>
      </c>
      <c r="AG471">
        <v>0</v>
      </c>
      <c r="AH471">
        <v>0</v>
      </c>
      <c r="AI471">
        <v>0</v>
      </c>
      <c r="DC471">
        <v>4.5999999999999996</v>
      </c>
      <c r="DD471">
        <v>4.2699999999999996</v>
      </c>
      <c r="DE471">
        <v>3.96</v>
      </c>
      <c r="DF471">
        <v>3.68</v>
      </c>
      <c r="DG471">
        <v>3.41</v>
      </c>
      <c r="DH471">
        <v>3.16</v>
      </c>
      <c r="DI471">
        <v>2.94</v>
      </c>
      <c r="DJ471">
        <v>2.74</v>
      </c>
      <c r="DK471">
        <v>2.56</v>
      </c>
      <c r="DL471">
        <v>2.4</v>
      </c>
      <c r="DM471">
        <v>2.2599999999999998</v>
      </c>
      <c r="DN471">
        <v>2.13</v>
      </c>
    </row>
    <row r="472" spans="1:124" x14ac:dyDescent="0.25">
      <c r="A472" t="s">
        <v>259</v>
      </c>
      <c r="B472">
        <v>30</v>
      </c>
      <c r="C472">
        <v>11</v>
      </c>
      <c r="E472">
        <v>15270</v>
      </c>
      <c r="F472">
        <v>12888</v>
      </c>
      <c r="G472">
        <v>10670</v>
      </c>
      <c r="H472">
        <v>8653</v>
      </c>
      <c r="I472">
        <v>6860</v>
      </c>
      <c r="J472">
        <v>5305</v>
      </c>
      <c r="K472">
        <v>3990</v>
      </c>
      <c r="L472">
        <v>2913</v>
      </c>
      <c r="M472">
        <v>2063</v>
      </c>
      <c r="N472">
        <v>1417</v>
      </c>
      <c r="O472">
        <v>944</v>
      </c>
      <c r="P472">
        <v>610</v>
      </c>
      <c r="Q472">
        <v>382</v>
      </c>
      <c r="R472">
        <v>231</v>
      </c>
      <c r="S472">
        <v>136</v>
      </c>
      <c r="T472">
        <v>77</v>
      </c>
      <c r="U472">
        <v>43</v>
      </c>
      <c r="V472">
        <v>23</v>
      </c>
      <c r="W472">
        <v>12</v>
      </c>
      <c r="X472">
        <v>6</v>
      </c>
      <c r="Y472">
        <v>3</v>
      </c>
      <c r="Z472">
        <v>1</v>
      </c>
      <c r="AA472">
        <v>0</v>
      </c>
      <c r="AB472">
        <v>0</v>
      </c>
      <c r="AC472">
        <v>0</v>
      </c>
      <c r="AD472">
        <v>0</v>
      </c>
      <c r="AE472">
        <v>0</v>
      </c>
      <c r="AF472">
        <v>0</v>
      </c>
      <c r="AG472">
        <v>0</v>
      </c>
      <c r="AH472">
        <v>0</v>
      </c>
      <c r="DC472">
        <v>4.25</v>
      </c>
      <c r="DD472">
        <v>3.94</v>
      </c>
      <c r="DE472">
        <v>3.66</v>
      </c>
      <c r="DF472">
        <v>3.39</v>
      </c>
      <c r="DG472">
        <v>3.15</v>
      </c>
      <c r="DH472">
        <v>2.92</v>
      </c>
      <c r="DI472">
        <v>2.72</v>
      </c>
      <c r="DJ472">
        <v>2.54</v>
      </c>
      <c r="DK472">
        <v>2.38</v>
      </c>
      <c r="DL472">
        <v>2.2400000000000002</v>
      </c>
      <c r="DM472">
        <v>2.11</v>
      </c>
    </row>
    <row r="473" spans="1:124" x14ac:dyDescent="0.25">
      <c r="A473" t="s">
        <v>260</v>
      </c>
      <c r="B473">
        <v>29</v>
      </c>
      <c r="C473">
        <v>10</v>
      </c>
      <c r="E473">
        <v>12513</v>
      </c>
      <c r="F473">
        <v>10347</v>
      </c>
      <c r="G473">
        <v>8379</v>
      </c>
      <c r="H473">
        <v>6633</v>
      </c>
      <c r="I473">
        <v>5120</v>
      </c>
      <c r="J473">
        <v>3843</v>
      </c>
      <c r="K473">
        <v>2800</v>
      </c>
      <c r="L473">
        <v>1978</v>
      </c>
      <c r="M473">
        <v>1354</v>
      </c>
      <c r="N473">
        <v>900</v>
      </c>
      <c r="O473">
        <v>579</v>
      </c>
      <c r="P473">
        <v>361</v>
      </c>
      <c r="Q473">
        <v>218</v>
      </c>
      <c r="R473">
        <v>128</v>
      </c>
      <c r="S473">
        <v>72</v>
      </c>
      <c r="T473">
        <v>40</v>
      </c>
      <c r="U473">
        <v>21</v>
      </c>
      <c r="V473">
        <v>11</v>
      </c>
      <c r="W473">
        <v>5</v>
      </c>
      <c r="X473">
        <v>2</v>
      </c>
      <c r="Y473">
        <v>1</v>
      </c>
      <c r="Z473">
        <v>0</v>
      </c>
      <c r="AA473">
        <v>0</v>
      </c>
      <c r="AB473">
        <v>0</v>
      </c>
      <c r="AC473">
        <v>0</v>
      </c>
      <c r="AD473">
        <v>0</v>
      </c>
      <c r="AE473">
        <v>0</v>
      </c>
      <c r="AF473">
        <v>0</v>
      </c>
      <c r="AG473">
        <v>0</v>
      </c>
      <c r="DC473">
        <v>3.92</v>
      </c>
      <c r="DD473">
        <v>3.64</v>
      </c>
      <c r="DE473">
        <v>3.37</v>
      </c>
      <c r="DF473">
        <v>3.13</v>
      </c>
      <c r="DG473">
        <v>2.9</v>
      </c>
      <c r="DH473">
        <v>2.7</v>
      </c>
      <c r="DI473">
        <v>2.5299999999999998</v>
      </c>
      <c r="DJ473">
        <v>2.37</v>
      </c>
      <c r="DK473">
        <v>2.23</v>
      </c>
      <c r="DL473">
        <v>2.1</v>
      </c>
    </row>
    <row r="474" spans="1:124" x14ac:dyDescent="0.25">
      <c r="A474" t="s">
        <v>261</v>
      </c>
      <c r="B474">
        <v>28</v>
      </c>
      <c r="C474">
        <v>9</v>
      </c>
      <c r="E474">
        <v>9965</v>
      </c>
      <c r="F474">
        <v>8059</v>
      </c>
      <c r="G474">
        <v>6370</v>
      </c>
      <c r="H474">
        <v>4908</v>
      </c>
      <c r="I474">
        <v>3677</v>
      </c>
      <c r="J474">
        <v>2673</v>
      </c>
      <c r="K474">
        <v>1883</v>
      </c>
      <c r="L474">
        <v>1286</v>
      </c>
      <c r="M474">
        <v>852</v>
      </c>
      <c r="N474">
        <v>546</v>
      </c>
      <c r="O474">
        <v>339</v>
      </c>
      <c r="P474">
        <v>204</v>
      </c>
      <c r="Q474">
        <v>119</v>
      </c>
      <c r="R474">
        <v>67</v>
      </c>
      <c r="S474">
        <v>37</v>
      </c>
      <c r="T474">
        <v>19</v>
      </c>
      <c r="U474">
        <v>10</v>
      </c>
      <c r="V474">
        <v>5</v>
      </c>
      <c r="W474">
        <v>2</v>
      </c>
      <c r="X474">
        <v>1</v>
      </c>
      <c r="Y474">
        <v>0</v>
      </c>
      <c r="Z474">
        <v>0</v>
      </c>
      <c r="AA474">
        <v>0</v>
      </c>
      <c r="AB474">
        <v>0</v>
      </c>
      <c r="AC474">
        <v>0</v>
      </c>
      <c r="AD474">
        <v>0</v>
      </c>
      <c r="AE474">
        <v>0</v>
      </c>
      <c r="AF474">
        <v>0</v>
      </c>
      <c r="DC474">
        <v>3.62</v>
      </c>
      <c r="DD474">
        <v>3.35</v>
      </c>
      <c r="DE474">
        <v>3.11</v>
      </c>
      <c r="DF474">
        <v>2.89</v>
      </c>
      <c r="DG474">
        <v>2.69</v>
      </c>
      <c r="DH474">
        <v>2.5099999999999998</v>
      </c>
      <c r="DI474">
        <v>2.35</v>
      </c>
      <c r="DJ474">
        <v>2.21</v>
      </c>
      <c r="DK474">
        <v>2.08</v>
      </c>
    </row>
    <row r="475" spans="1:124" x14ac:dyDescent="0.25">
      <c r="A475" t="s">
        <v>262</v>
      </c>
      <c r="B475">
        <v>27</v>
      </c>
      <c r="C475">
        <v>8</v>
      </c>
      <c r="E475">
        <v>7851</v>
      </c>
      <c r="F475">
        <v>6196</v>
      </c>
      <c r="G475">
        <v>4766</v>
      </c>
      <c r="H475">
        <v>3564</v>
      </c>
      <c r="I475">
        <v>2585</v>
      </c>
      <c r="J475">
        <v>1817</v>
      </c>
      <c r="K475">
        <v>1237</v>
      </c>
      <c r="L475">
        <v>817</v>
      </c>
      <c r="M475">
        <v>522</v>
      </c>
      <c r="N475">
        <v>323</v>
      </c>
      <c r="O475">
        <v>194</v>
      </c>
      <c r="P475">
        <v>112</v>
      </c>
      <c r="Q475">
        <v>63</v>
      </c>
      <c r="R475">
        <v>34</v>
      </c>
      <c r="S475">
        <v>18</v>
      </c>
      <c r="T475">
        <v>9</v>
      </c>
      <c r="U475">
        <v>4</v>
      </c>
      <c r="V475">
        <v>2</v>
      </c>
      <c r="W475">
        <v>1</v>
      </c>
      <c r="X475">
        <v>0</v>
      </c>
      <c r="Y475">
        <v>0</v>
      </c>
      <c r="Z475">
        <v>0</v>
      </c>
      <c r="AA475">
        <v>0</v>
      </c>
      <c r="AB475">
        <v>0</v>
      </c>
      <c r="AC475">
        <v>0</v>
      </c>
      <c r="AD475">
        <v>0</v>
      </c>
      <c r="AE475">
        <v>0</v>
      </c>
      <c r="DC475">
        <v>3.34</v>
      </c>
      <c r="DD475">
        <v>3.09</v>
      </c>
      <c r="DE475">
        <v>2.87</v>
      </c>
      <c r="DF475">
        <v>2.67</v>
      </c>
      <c r="DG475">
        <v>2.4900000000000002</v>
      </c>
      <c r="DH475">
        <v>2.34</v>
      </c>
      <c r="DI475">
        <v>2.2000000000000002</v>
      </c>
      <c r="DJ475">
        <v>2.0699999999999998</v>
      </c>
    </row>
    <row r="476" spans="1:124" x14ac:dyDescent="0.25">
      <c r="A476" t="s">
        <v>263</v>
      </c>
      <c r="B476">
        <v>26</v>
      </c>
      <c r="C476">
        <v>7</v>
      </c>
      <c r="E476">
        <v>5999</v>
      </c>
      <c r="F476">
        <v>4607</v>
      </c>
      <c r="G476">
        <v>3438</v>
      </c>
      <c r="H476">
        <v>2488</v>
      </c>
      <c r="I476">
        <v>1745</v>
      </c>
      <c r="J476">
        <v>1185</v>
      </c>
      <c r="K476">
        <v>780</v>
      </c>
      <c r="L476">
        <v>497</v>
      </c>
      <c r="M476">
        <v>307</v>
      </c>
      <c r="N476">
        <v>183</v>
      </c>
      <c r="O476">
        <v>106</v>
      </c>
      <c r="P476">
        <v>59</v>
      </c>
      <c r="Q476">
        <v>32</v>
      </c>
      <c r="R476">
        <v>17</v>
      </c>
      <c r="S476">
        <v>8</v>
      </c>
      <c r="T476">
        <v>4</v>
      </c>
      <c r="U476">
        <v>2</v>
      </c>
      <c r="V476">
        <v>1</v>
      </c>
      <c r="W476">
        <v>0</v>
      </c>
      <c r="X476">
        <v>0</v>
      </c>
      <c r="Y476">
        <v>0</v>
      </c>
      <c r="Z476">
        <v>0</v>
      </c>
      <c r="AA476">
        <v>0</v>
      </c>
      <c r="AB476">
        <v>0</v>
      </c>
      <c r="AC476">
        <v>0</v>
      </c>
      <c r="AD476">
        <v>0</v>
      </c>
      <c r="DC476">
        <v>3.08</v>
      </c>
      <c r="DD476">
        <v>2.86</v>
      </c>
      <c r="DE476">
        <v>2.66</v>
      </c>
      <c r="DF476">
        <v>2.48</v>
      </c>
      <c r="DG476">
        <v>2.3199999999999998</v>
      </c>
      <c r="DH476">
        <v>2.1800000000000002</v>
      </c>
      <c r="DI476">
        <v>2.06</v>
      </c>
    </row>
    <row r="477" spans="1:124" x14ac:dyDescent="0.25">
      <c r="A477" t="s">
        <v>264</v>
      </c>
      <c r="B477">
        <v>25</v>
      </c>
      <c r="C477">
        <v>6</v>
      </c>
      <c r="E477">
        <v>4432</v>
      </c>
      <c r="F477">
        <v>3302</v>
      </c>
      <c r="G477">
        <v>2385</v>
      </c>
      <c r="H477">
        <v>1669</v>
      </c>
      <c r="I477">
        <v>1131</v>
      </c>
      <c r="J477">
        <v>742</v>
      </c>
      <c r="K477">
        <v>471</v>
      </c>
      <c r="L477">
        <v>290</v>
      </c>
      <c r="M477">
        <v>172</v>
      </c>
      <c r="N477">
        <v>99</v>
      </c>
      <c r="O477">
        <v>55</v>
      </c>
      <c r="P477">
        <v>29</v>
      </c>
      <c r="Q477">
        <v>15</v>
      </c>
      <c r="R477">
        <v>8</v>
      </c>
      <c r="S477">
        <v>4</v>
      </c>
      <c r="T477">
        <v>2</v>
      </c>
      <c r="U477">
        <v>1</v>
      </c>
      <c r="V477">
        <v>0</v>
      </c>
      <c r="W477">
        <v>0</v>
      </c>
      <c r="X477">
        <v>0</v>
      </c>
      <c r="Y477">
        <v>0</v>
      </c>
      <c r="Z477">
        <v>0</v>
      </c>
      <c r="AA477">
        <v>0</v>
      </c>
      <c r="AB477">
        <v>0</v>
      </c>
      <c r="AC477">
        <v>0</v>
      </c>
      <c r="DC477">
        <v>2.84</v>
      </c>
      <c r="DD477">
        <v>2.64</v>
      </c>
      <c r="DE477">
        <v>2.46</v>
      </c>
      <c r="DF477">
        <v>2.31</v>
      </c>
      <c r="DG477">
        <v>2.17</v>
      </c>
      <c r="DH477">
        <v>2.04</v>
      </c>
    </row>
    <row r="478" spans="1:124" x14ac:dyDescent="0.25">
      <c r="A478" t="s">
        <v>265</v>
      </c>
      <c r="B478">
        <v>24</v>
      </c>
      <c r="C478">
        <v>5</v>
      </c>
      <c r="E478">
        <v>3154</v>
      </c>
      <c r="F478">
        <v>2274</v>
      </c>
      <c r="G478">
        <v>1587</v>
      </c>
      <c r="H478">
        <v>1073</v>
      </c>
      <c r="I478">
        <v>702</v>
      </c>
      <c r="J478">
        <v>445</v>
      </c>
      <c r="K478">
        <v>272</v>
      </c>
      <c r="L478">
        <v>161</v>
      </c>
      <c r="M478">
        <v>92</v>
      </c>
      <c r="N478">
        <v>51</v>
      </c>
      <c r="O478">
        <v>27</v>
      </c>
      <c r="P478">
        <v>14</v>
      </c>
      <c r="Q478">
        <v>7</v>
      </c>
      <c r="R478">
        <v>3</v>
      </c>
      <c r="S478">
        <v>1</v>
      </c>
      <c r="T478">
        <v>1</v>
      </c>
      <c r="U478">
        <v>0</v>
      </c>
      <c r="V478">
        <v>0</v>
      </c>
      <c r="W478">
        <v>0</v>
      </c>
      <c r="X478">
        <v>0</v>
      </c>
      <c r="Y478">
        <v>0</v>
      </c>
      <c r="Z478">
        <v>0</v>
      </c>
      <c r="AA478">
        <v>0</v>
      </c>
      <c r="AB478">
        <v>0</v>
      </c>
      <c r="DC478">
        <v>2.63</v>
      </c>
      <c r="DD478">
        <v>2.4500000000000002</v>
      </c>
      <c r="DE478">
        <v>2.29</v>
      </c>
      <c r="DF478">
        <v>2.16</v>
      </c>
      <c r="DG478">
        <v>2.0299999999999998</v>
      </c>
    </row>
    <row r="479" spans="1:124" x14ac:dyDescent="0.25">
      <c r="A479" t="s">
        <v>266</v>
      </c>
      <c r="B479">
        <v>23</v>
      </c>
      <c r="C479">
        <v>4</v>
      </c>
      <c r="E479">
        <v>2156</v>
      </c>
      <c r="F479">
        <v>1502</v>
      </c>
      <c r="G479">
        <v>1013</v>
      </c>
      <c r="H479">
        <v>661</v>
      </c>
      <c r="I479">
        <v>417</v>
      </c>
      <c r="J479">
        <v>255</v>
      </c>
      <c r="K479">
        <v>150</v>
      </c>
      <c r="L479">
        <v>85</v>
      </c>
      <c r="M479">
        <v>47</v>
      </c>
      <c r="N479">
        <v>25</v>
      </c>
      <c r="O479">
        <v>13</v>
      </c>
      <c r="P479">
        <v>6</v>
      </c>
      <c r="Q479">
        <v>3</v>
      </c>
      <c r="R479">
        <v>1</v>
      </c>
      <c r="S479">
        <v>1</v>
      </c>
      <c r="T479">
        <v>0</v>
      </c>
      <c r="U479">
        <v>0</v>
      </c>
      <c r="V479">
        <v>0</v>
      </c>
      <c r="W479">
        <v>0</v>
      </c>
      <c r="X479">
        <v>0</v>
      </c>
      <c r="Y479">
        <v>0</v>
      </c>
      <c r="Z479">
        <v>0</v>
      </c>
      <c r="AA479">
        <v>0</v>
      </c>
      <c r="DC479">
        <v>2.44</v>
      </c>
      <c r="DD479">
        <v>2.2799999999999998</v>
      </c>
      <c r="DE479">
        <v>2.14</v>
      </c>
      <c r="DF479">
        <v>2.02</v>
      </c>
    </row>
    <row r="480" spans="1:124" x14ac:dyDescent="0.25">
      <c r="A480" t="s">
        <v>267</v>
      </c>
      <c r="B480">
        <v>22</v>
      </c>
      <c r="C480">
        <v>3</v>
      </c>
      <c r="E480">
        <v>1429</v>
      </c>
      <c r="F480">
        <v>962</v>
      </c>
      <c r="G480">
        <v>626</v>
      </c>
      <c r="H480">
        <v>394</v>
      </c>
      <c r="I480">
        <v>240</v>
      </c>
      <c r="J480">
        <v>141</v>
      </c>
      <c r="K480">
        <v>80</v>
      </c>
      <c r="L480">
        <v>44</v>
      </c>
      <c r="M480">
        <v>23</v>
      </c>
      <c r="N480">
        <v>12</v>
      </c>
      <c r="O480">
        <v>6</v>
      </c>
      <c r="P480">
        <v>3</v>
      </c>
      <c r="Q480">
        <v>1</v>
      </c>
      <c r="R480">
        <v>0</v>
      </c>
      <c r="S480">
        <v>0</v>
      </c>
      <c r="T480">
        <v>0</v>
      </c>
      <c r="U480">
        <v>0</v>
      </c>
      <c r="V480">
        <v>0</v>
      </c>
      <c r="W480">
        <v>0</v>
      </c>
      <c r="X480">
        <v>0</v>
      </c>
      <c r="Y480">
        <v>0</v>
      </c>
      <c r="Z480">
        <v>0</v>
      </c>
      <c r="DC480">
        <v>2.27</v>
      </c>
      <c r="DD480">
        <v>2.13</v>
      </c>
      <c r="DE480">
        <v>2.0099999999999998</v>
      </c>
    </row>
    <row r="481" spans="1:189" x14ac:dyDescent="0.25">
      <c r="A481" t="s">
        <v>268</v>
      </c>
      <c r="B481">
        <v>21</v>
      </c>
      <c r="C481">
        <v>2</v>
      </c>
      <c r="E481">
        <v>923</v>
      </c>
      <c r="F481">
        <v>600</v>
      </c>
      <c r="G481">
        <v>377</v>
      </c>
      <c r="H481">
        <v>228</v>
      </c>
      <c r="I481">
        <v>134</v>
      </c>
      <c r="J481">
        <v>75</v>
      </c>
      <c r="K481">
        <v>41</v>
      </c>
      <c r="L481">
        <v>22</v>
      </c>
      <c r="M481">
        <v>11</v>
      </c>
      <c r="N481">
        <v>5</v>
      </c>
      <c r="O481">
        <v>2</v>
      </c>
      <c r="P481">
        <v>1</v>
      </c>
      <c r="Q481">
        <v>0</v>
      </c>
      <c r="R481">
        <v>0</v>
      </c>
      <c r="S481">
        <v>0</v>
      </c>
      <c r="T481">
        <v>0</v>
      </c>
      <c r="U481">
        <v>0</v>
      </c>
      <c r="V481">
        <v>0</v>
      </c>
      <c r="W481">
        <v>0</v>
      </c>
      <c r="X481">
        <v>0</v>
      </c>
      <c r="Y481">
        <v>0</v>
      </c>
      <c r="DC481">
        <v>2.12</v>
      </c>
      <c r="DD481">
        <v>2</v>
      </c>
    </row>
    <row r="482" spans="1:189" x14ac:dyDescent="0.25">
      <c r="A482" t="s">
        <v>269</v>
      </c>
      <c r="B482">
        <v>20</v>
      </c>
      <c r="C482">
        <v>1</v>
      </c>
      <c r="E482">
        <v>564</v>
      </c>
      <c r="F482">
        <v>353</v>
      </c>
      <c r="G482">
        <v>214</v>
      </c>
      <c r="H482">
        <v>125</v>
      </c>
      <c r="I482">
        <v>70</v>
      </c>
      <c r="J482">
        <v>38</v>
      </c>
      <c r="K482">
        <v>20</v>
      </c>
      <c r="L482">
        <v>10</v>
      </c>
      <c r="M482">
        <v>5</v>
      </c>
      <c r="N482">
        <v>2</v>
      </c>
      <c r="O482">
        <v>1</v>
      </c>
      <c r="P482">
        <v>0</v>
      </c>
      <c r="Q482">
        <v>0</v>
      </c>
      <c r="R482">
        <v>0</v>
      </c>
      <c r="S482">
        <v>0</v>
      </c>
      <c r="T482">
        <v>0</v>
      </c>
      <c r="U482">
        <v>0</v>
      </c>
      <c r="V482">
        <v>0</v>
      </c>
      <c r="W482">
        <v>0</v>
      </c>
      <c r="X482">
        <v>0</v>
      </c>
      <c r="DC482">
        <v>1.99</v>
      </c>
    </row>
    <row r="483" spans="1:189" x14ac:dyDescent="0.25">
      <c r="A483" t="s">
        <v>270</v>
      </c>
      <c r="B483">
        <v>102</v>
      </c>
      <c r="C483">
        <v>83</v>
      </c>
      <c r="E483">
        <v>99124</v>
      </c>
      <c r="F483">
        <v>99091</v>
      </c>
      <c r="G483">
        <v>99054</v>
      </c>
      <c r="H483">
        <v>99014</v>
      </c>
      <c r="I483">
        <v>98971</v>
      </c>
      <c r="J483">
        <v>98925</v>
      </c>
      <c r="K483">
        <v>98878</v>
      </c>
      <c r="L483">
        <v>98828</v>
      </c>
      <c r="M483">
        <v>98776</v>
      </c>
      <c r="N483">
        <v>98721</v>
      </c>
      <c r="O483">
        <v>98663</v>
      </c>
      <c r="P483">
        <v>98600</v>
      </c>
      <c r="Q483">
        <v>98531</v>
      </c>
      <c r="R483">
        <v>98456</v>
      </c>
      <c r="S483">
        <v>98374</v>
      </c>
      <c r="T483">
        <v>98286</v>
      </c>
      <c r="U483">
        <v>98193</v>
      </c>
      <c r="V483">
        <v>98095</v>
      </c>
      <c r="W483">
        <v>97991</v>
      </c>
      <c r="X483">
        <v>97883</v>
      </c>
      <c r="Y483">
        <v>97770</v>
      </c>
      <c r="Z483">
        <v>97653</v>
      </c>
      <c r="AA483">
        <v>97531</v>
      </c>
      <c r="AB483">
        <v>97405</v>
      </c>
      <c r="AC483">
        <v>97274</v>
      </c>
      <c r="AD483">
        <v>97138</v>
      </c>
      <c r="AE483">
        <v>96995</v>
      </c>
      <c r="AF483">
        <v>96846</v>
      </c>
      <c r="AG483">
        <v>96690</v>
      </c>
      <c r="AH483">
        <v>96528</v>
      </c>
      <c r="AI483">
        <v>96360</v>
      </c>
      <c r="AJ483">
        <v>96185</v>
      </c>
      <c r="AK483">
        <v>95999</v>
      </c>
      <c r="AL483">
        <v>95801</v>
      </c>
      <c r="AM483">
        <v>95588</v>
      </c>
      <c r="AN483">
        <v>95360</v>
      </c>
      <c r="AO483">
        <v>95116</v>
      </c>
      <c r="AP483">
        <v>94854</v>
      </c>
      <c r="AQ483">
        <v>94571</v>
      </c>
      <c r="AR483">
        <v>94263</v>
      </c>
      <c r="AS483">
        <v>93928</v>
      </c>
      <c r="AT483">
        <v>93566</v>
      </c>
      <c r="AU483">
        <v>93175</v>
      </c>
      <c r="AV483">
        <v>92755</v>
      </c>
      <c r="AW483">
        <v>92306</v>
      </c>
      <c r="AX483">
        <v>91827</v>
      </c>
      <c r="AY483">
        <v>91316</v>
      </c>
      <c r="AZ483">
        <v>90762</v>
      </c>
      <c r="BA483">
        <v>90157</v>
      </c>
      <c r="BB483">
        <v>89509</v>
      </c>
      <c r="BC483">
        <v>88823</v>
      </c>
      <c r="BD483">
        <v>88099</v>
      </c>
      <c r="BE483">
        <v>87330</v>
      </c>
      <c r="BF483">
        <v>86506</v>
      </c>
      <c r="BG483">
        <v>85619</v>
      </c>
      <c r="BH483">
        <v>84660</v>
      </c>
      <c r="BI483">
        <v>83618</v>
      </c>
      <c r="BJ483">
        <v>82486</v>
      </c>
      <c r="BK483">
        <v>81251</v>
      </c>
      <c r="BL483">
        <v>79903</v>
      </c>
      <c r="BM483">
        <v>78428</v>
      </c>
      <c r="BN483">
        <v>76810</v>
      </c>
      <c r="BO483">
        <v>75040</v>
      </c>
      <c r="BP483">
        <v>73112</v>
      </c>
      <c r="BQ483">
        <v>71018</v>
      </c>
      <c r="BR483">
        <v>68748</v>
      </c>
      <c r="BS483">
        <v>66273</v>
      </c>
      <c r="BT483">
        <v>63549</v>
      </c>
      <c r="BU483">
        <v>60527</v>
      </c>
      <c r="BV483">
        <v>57246</v>
      </c>
      <c r="BW483">
        <v>53744</v>
      </c>
      <c r="BX483">
        <v>50054</v>
      </c>
      <c r="BY483">
        <v>46208</v>
      </c>
      <c r="BZ483">
        <v>42249</v>
      </c>
      <c r="CA483">
        <v>38225</v>
      </c>
      <c r="CB483">
        <v>34189</v>
      </c>
      <c r="CC483">
        <v>30192</v>
      </c>
      <c r="CD483">
        <v>26289</v>
      </c>
      <c r="CE483">
        <v>22540</v>
      </c>
      <c r="CF483">
        <v>19012</v>
      </c>
      <c r="CG483">
        <v>15769</v>
      </c>
      <c r="CH483">
        <v>12858</v>
      </c>
      <c r="CI483">
        <v>10306</v>
      </c>
      <c r="CJ483">
        <v>8115</v>
      </c>
      <c r="CK483">
        <v>6273</v>
      </c>
      <c r="CL483">
        <v>4759</v>
      </c>
      <c r="CM483">
        <v>3542</v>
      </c>
      <c r="CN483">
        <v>2586</v>
      </c>
      <c r="CO483">
        <v>1849</v>
      </c>
      <c r="CP483">
        <v>1292</v>
      </c>
      <c r="CQ483">
        <v>882</v>
      </c>
      <c r="CR483">
        <v>586</v>
      </c>
      <c r="CS483">
        <v>378</v>
      </c>
      <c r="CT483">
        <v>237</v>
      </c>
      <c r="CU483">
        <v>144</v>
      </c>
      <c r="CV483">
        <v>85</v>
      </c>
      <c r="CW483">
        <v>49</v>
      </c>
      <c r="CX483">
        <v>27</v>
      </c>
      <c r="CY483">
        <v>14</v>
      </c>
      <c r="CZ483">
        <v>7</v>
      </c>
      <c r="DA483">
        <v>4</v>
      </c>
      <c r="DB483">
        <v>2</v>
      </c>
      <c r="DC483">
        <v>67.989999999999995</v>
      </c>
      <c r="DD483">
        <v>67.010000000000005</v>
      </c>
      <c r="DE483">
        <v>66.040000000000006</v>
      </c>
      <c r="DF483">
        <v>65.069999999999993</v>
      </c>
      <c r="DG483">
        <v>64.09</v>
      </c>
      <c r="DH483">
        <v>63.12</v>
      </c>
      <c r="DI483">
        <v>62.15</v>
      </c>
      <c r="DJ483">
        <v>61.18</v>
      </c>
      <c r="DK483">
        <v>60.22</v>
      </c>
      <c r="DL483">
        <v>59.25</v>
      </c>
      <c r="DM483">
        <v>58.28</v>
      </c>
      <c r="DN483">
        <v>57.32</v>
      </c>
      <c r="DO483">
        <v>56.36</v>
      </c>
      <c r="DP483">
        <v>55.4</v>
      </c>
      <c r="DQ483">
        <v>54.45</v>
      </c>
      <c r="DR483">
        <v>53.5</v>
      </c>
      <c r="DS483">
        <v>52.55</v>
      </c>
      <c r="DT483">
        <v>51.6</v>
      </c>
      <c r="DU483">
        <v>50.65</v>
      </c>
      <c r="DV483">
        <v>49.71</v>
      </c>
      <c r="DW483">
        <v>48.77</v>
      </c>
      <c r="DX483">
        <v>47.82</v>
      </c>
      <c r="DY483">
        <v>46.88</v>
      </c>
      <c r="DZ483">
        <v>45.94</v>
      </c>
      <c r="EA483">
        <v>45</v>
      </c>
      <c r="EB483">
        <v>44.07</v>
      </c>
      <c r="EC483">
        <v>43.13</v>
      </c>
      <c r="ED483">
        <v>42.2</v>
      </c>
      <c r="EE483">
        <v>41.26</v>
      </c>
      <c r="EF483">
        <v>40.33</v>
      </c>
      <c r="EG483">
        <v>39.4</v>
      </c>
      <c r="EH483">
        <v>38.47</v>
      </c>
      <c r="EI483">
        <v>37.549999999999997</v>
      </c>
      <c r="EJ483">
        <v>36.619999999999997</v>
      </c>
      <c r="EK483">
        <v>35.700000000000003</v>
      </c>
      <c r="EL483">
        <v>34.79</v>
      </c>
      <c r="EM483">
        <v>33.869999999999997</v>
      </c>
      <c r="EN483">
        <v>32.97</v>
      </c>
      <c r="EO483">
        <v>32.06</v>
      </c>
      <c r="EP483">
        <v>31.17</v>
      </c>
      <c r="EQ483">
        <v>30.28</v>
      </c>
      <c r="ER483">
        <v>29.39</v>
      </c>
      <c r="ES483">
        <v>28.51</v>
      </c>
      <c r="ET483">
        <v>27.64</v>
      </c>
      <c r="EU483">
        <v>26.77</v>
      </c>
      <c r="EV483">
        <v>25.91</v>
      </c>
      <c r="EW483">
        <v>25.05</v>
      </c>
      <c r="EX483">
        <v>24.2</v>
      </c>
      <c r="EY483">
        <v>23.36</v>
      </c>
      <c r="EZ483">
        <v>22.53</v>
      </c>
      <c r="FA483">
        <v>21.7</v>
      </c>
      <c r="FB483">
        <v>20.87</v>
      </c>
      <c r="FC483">
        <v>20.05</v>
      </c>
      <c r="FD483">
        <v>19.239999999999998</v>
      </c>
      <c r="FE483">
        <v>18.43</v>
      </c>
      <c r="FF483">
        <v>17.63</v>
      </c>
      <c r="FG483">
        <v>16.850000000000001</v>
      </c>
      <c r="FH483">
        <v>16.07</v>
      </c>
      <c r="FI483">
        <v>15.31</v>
      </c>
      <c r="FJ483">
        <v>14.56</v>
      </c>
      <c r="FK483">
        <v>13.82</v>
      </c>
      <c r="FL483">
        <v>13.1</v>
      </c>
      <c r="FM483">
        <v>12.4</v>
      </c>
      <c r="FN483">
        <v>11.71</v>
      </c>
      <c r="FO483">
        <v>11.04</v>
      </c>
      <c r="FP483">
        <v>10.39</v>
      </c>
      <c r="FQ483">
        <v>9.76</v>
      </c>
      <c r="FR483">
        <v>9.16</v>
      </c>
      <c r="FS483">
        <v>8.59</v>
      </c>
      <c r="FT483">
        <v>8.0500000000000007</v>
      </c>
      <c r="FU483">
        <v>7.55</v>
      </c>
      <c r="FV483">
        <v>7.07</v>
      </c>
      <c r="FW483">
        <v>6.61</v>
      </c>
      <c r="FX483">
        <v>6.19</v>
      </c>
      <c r="FY483">
        <v>5.78</v>
      </c>
      <c r="FZ483">
        <v>5.41</v>
      </c>
      <c r="GA483">
        <v>5.0599999999999996</v>
      </c>
      <c r="GB483">
        <v>4.7300000000000004</v>
      </c>
      <c r="GC483">
        <v>4.4400000000000004</v>
      </c>
      <c r="GD483">
        <v>4.17</v>
      </c>
      <c r="GE483">
        <v>3.92</v>
      </c>
      <c r="GF483">
        <v>3.7</v>
      </c>
      <c r="GG483">
        <v>3.49</v>
      </c>
    </row>
    <row r="484" spans="1:189" x14ac:dyDescent="0.25">
      <c r="A484" t="s">
        <v>271</v>
      </c>
      <c r="B484">
        <v>101</v>
      </c>
      <c r="C484">
        <v>82</v>
      </c>
      <c r="E484">
        <v>99071</v>
      </c>
      <c r="F484">
        <v>99034</v>
      </c>
      <c r="G484">
        <v>98993</v>
      </c>
      <c r="H484">
        <v>98950</v>
      </c>
      <c r="I484">
        <v>98905</v>
      </c>
      <c r="J484">
        <v>98857</v>
      </c>
      <c r="K484">
        <v>98807</v>
      </c>
      <c r="L484">
        <v>98755</v>
      </c>
      <c r="M484">
        <v>98699</v>
      </c>
      <c r="N484">
        <v>98641</v>
      </c>
      <c r="O484">
        <v>98577</v>
      </c>
      <c r="P484">
        <v>98508</v>
      </c>
      <c r="Q484">
        <v>98432</v>
      </c>
      <c r="R484">
        <v>98350</v>
      </c>
      <c r="S484">
        <v>98261</v>
      </c>
      <c r="T484">
        <v>98167</v>
      </c>
      <c r="U484">
        <v>98068</v>
      </c>
      <c r="V484">
        <v>97964</v>
      </c>
      <c r="W484">
        <v>97855</v>
      </c>
      <c r="X484">
        <v>97741</v>
      </c>
      <c r="Y484">
        <v>97622</v>
      </c>
      <c r="Z484">
        <v>97499</v>
      </c>
      <c r="AA484">
        <v>97372</v>
      </c>
      <c r="AB484">
        <v>97240</v>
      </c>
      <c r="AC484">
        <v>97103</v>
      </c>
      <c r="AD484">
        <v>96959</v>
      </c>
      <c r="AE484">
        <v>96808</v>
      </c>
      <c r="AF484">
        <v>96650</v>
      </c>
      <c r="AG484">
        <v>96486</v>
      </c>
      <c r="AH484">
        <v>96317</v>
      </c>
      <c r="AI484">
        <v>96140</v>
      </c>
      <c r="AJ484">
        <v>95953</v>
      </c>
      <c r="AK484">
        <v>95753</v>
      </c>
      <c r="AL484">
        <v>95538</v>
      </c>
      <c r="AM484">
        <v>95308</v>
      </c>
      <c r="AN484">
        <v>95062</v>
      </c>
      <c r="AO484">
        <v>94798</v>
      </c>
      <c r="AP484">
        <v>94511</v>
      </c>
      <c r="AQ484">
        <v>94201</v>
      </c>
      <c r="AR484">
        <v>93863</v>
      </c>
      <c r="AS484">
        <v>93497</v>
      </c>
      <c r="AT484">
        <v>93102</v>
      </c>
      <c r="AU484">
        <v>92678</v>
      </c>
      <c r="AV484">
        <v>92225</v>
      </c>
      <c r="AW484">
        <v>91743</v>
      </c>
      <c r="AX484">
        <v>91226</v>
      </c>
      <c r="AY484">
        <v>90668</v>
      </c>
      <c r="AZ484">
        <v>90059</v>
      </c>
      <c r="BA484">
        <v>89407</v>
      </c>
      <c r="BB484">
        <v>88717</v>
      </c>
      <c r="BC484">
        <v>87988</v>
      </c>
      <c r="BD484">
        <v>87215</v>
      </c>
      <c r="BE484">
        <v>86387</v>
      </c>
      <c r="BF484">
        <v>85495</v>
      </c>
      <c r="BG484">
        <v>84530</v>
      </c>
      <c r="BH484">
        <v>83484</v>
      </c>
      <c r="BI484">
        <v>82346</v>
      </c>
      <c r="BJ484">
        <v>81105</v>
      </c>
      <c r="BK484">
        <v>79751</v>
      </c>
      <c r="BL484">
        <v>78270</v>
      </c>
      <c r="BM484">
        <v>76645</v>
      </c>
      <c r="BN484">
        <v>74868</v>
      </c>
      <c r="BO484">
        <v>72933</v>
      </c>
      <c r="BP484">
        <v>70833</v>
      </c>
      <c r="BQ484">
        <v>68555</v>
      </c>
      <c r="BR484">
        <v>66074</v>
      </c>
      <c r="BS484">
        <v>63343</v>
      </c>
      <c r="BT484">
        <v>60317</v>
      </c>
      <c r="BU484">
        <v>57032</v>
      </c>
      <c r="BV484">
        <v>53527</v>
      </c>
      <c r="BW484">
        <v>49835</v>
      </c>
      <c r="BX484">
        <v>45989</v>
      </c>
      <c r="BY484">
        <v>42030</v>
      </c>
      <c r="BZ484">
        <v>38010</v>
      </c>
      <c r="CA484">
        <v>33978</v>
      </c>
      <c r="CB484">
        <v>29988</v>
      </c>
      <c r="CC484">
        <v>26094</v>
      </c>
      <c r="CD484">
        <v>22357</v>
      </c>
      <c r="CE484">
        <v>18842</v>
      </c>
      <c r="CF484">
        <v>15614</v>
      </c>
      <c r="CG484">
        <v>12719</v>
      </c>
      <c r="CH484">
        <v>10184</v>
      </c>
      <c r="CI484">
        <v>8010</v>
      </c>
      <c r="CJ484">
        <v>6185</v>
      </c>
      <c r="CK484">
        <v>4686</v>
      </c>
      <c r="CL484">
        <v>3483</v>
      </c>
      <c r="CM484">
        <v>2539</v>
      </c>
      <c r="CN484">
        <v>1812</v>
      </c>
      <c r="CO484">
        <v>1265</v>
      </c>
      <c r="CP484">
        <v>861</v>
      </c>
      <c r="CQ484">
        <v>571</v>
      </c>
      <c r="CR484">
        <v>368</v>
      </c>
      <c r="CS484">
        <v>230</v>
      </c>
      <c r="CT484">
        <v>139</v>
      </c>
      <c r="CU484">
        <v>82</v>
      </c>
      <c r="CV484">
        <v>47</v>
      </c>
      <c r="CW484">
        <v>26</v>
      </c>
      <c r="CX484">
        <v>14</v>
      </c>
      <c r="CY484">
        <v>7</v>
      </c>
      <c r="CZ484">
        <v>3</v>
      </c>
      <c r="DA484">
        <v>2</v>
      </c>
      <c r="DC484">
        <v>66.94</v>
      </c>
      <c r="DD484">
        <v>65.97</v>
      </c>
      <c r="DE484">
        <v>65</v>
      </c>
      <c r="DF484">
        <v>64.02</v>
      </c>
      <c r="DG484">
        <v>63.05</v>
      </c>
      <c r="DH484">
        <v>62.08</v>
      </c>
      <c r="DI484">
        <v>61.12</v>
      </c>
      <c r="DJ484">
        <v>60.15</v>
      </c>
      <c r="DK484">
        <v>59.18</v>
      </c>
      <c r="DL484">
        <v>58.22</v>
      </c>
      <c r="DM484">
        <v>57.25</v>
      </c>
      <c r="DN484">
        <v>56.29</v>
      </c>
      <c r="DO484">
        <v>55.34</v>
      </c>
      <c r="DP484">
        <v>54.38</v>
      </c>
      <c r="DQ484">
        <v>53.43</v>
      </c>
      <c r="DR484">
        <v>52.48</v>
      </c>
      <c r="DS484">
        <v>51.53</v>
      </c>
      <c r="DT484">
        <v>50.59</v>
      </c>
      <c r="DU484">
        <v>49.64</v>
      </c>
      <c r="DV484">
        <v>48.7</v>
      </c>
      <c r="DW484">
        <v>47.76</v>
      </c>
      <c r="DX484">
        <v>46.82</v>
      </c>
      <c r="DY484">
        <v>45.88</v>
      </c>
      <c r="DZ484">
        <v>44.94</v>
      </c>
      <c r="EA484">
        <v>44</v>
      </c>
      <c r="EB484">
        <v>43.07</v>
      </c>
      <c r="EC484">
        <v>42.13</v>
      </c>
      <c r="ED484">
        <v>41.2</v>
      </c>
      <c r="EE484">
        <v>40.270000000000003</v>
      </c>
      <c r="EF484">
        <v>39.340000000000003</v>
      </c>
      <c r="EG484">
        <v>38.409999999999997</v>
      </c>
      <c r="EH484">
        <v>37.49</v>
      </c>
      <c r="EI484">
        <v>36.56</v>
      </c>
      <c r="EJ484">
        <v>35.65</v>
      </c>
      <c r="EK484">
        <v>34.729999999999997</v>
      </c>
      <c r="EL484">
        <v>33.82</v>
      </c>
      <c r="EM484">
        <v>32.909999999999997</v>
      </c>
      <c r="EN484">
        <v>32.01</v>
      </c>
      <c r="EO484">
        <v>31.11</v>
      </c>
      <c r="EP484">
        <v>30.22</v>
      </c>
      <c r="EQ484">
        <v>29.34</v>
      </c>
      <c r="ER484">
        <v>28.46</v>
      </c>
      <c r="ES484">
        <v>27.59</v>
      </c>
      <c r="ET484">
        <v>26.72</v>
      </c>
      <c r="EU484">
        <v>25.86</v>
      </c>
      <c r="EV484">
        <v>25.01</v>
      </c>
      <c r="EW484">
        <v>24.16</v>
      </c>
      <c r="EX484">
        <v>23.32</v>
      </c>
      <c r="EY484">
        <v>22.48</v>
      </c>
      <c r="EZ484">
        <v>21.65</v>
      </c>
      <c r="FA484">
        <v>20.83</v>
      </c>
      <c r="FB484">
        <v>20.010000000000002</v>
      </c>
      <c r="FC484">
        <v>19.2</v>
      </c>
      <c r="FD484">
        <v>18.39</v>
      </c>
      <c r="FE484">
        <v>17.600000000000001</v>
      </c>
      <c r="FF484">
        <v>16.809999999999999</v>
      </c>
      <c r="FG484">
        <v>16.03</v>
      </c>
      <c r="FH484">
        <v>15.27</v>
      </c>
      <c r="FI484">
        <v>14.52</v>
      </c>
      <c r="FJ484">
        <v>13.79</v>
      </c>
      <c r="FK484">
        <v>13.07</v>
      </c>
      <c r="FL484">
        <v>12.37</v>
      </c>
      <c r="FM484">
        <v>11.68</v>
      </c>
      <c r="FN484">
        <v>11.02</v>
      </c>
      <c r="FO484">
        <v>10.36</v>
      </c>
      <c r="FP484">
        <v>9.74</v>
      </c>
      <c r="FQ484">
        <v>9.1300000000000008</v>
      </c>
      <c r="FR484">
        <v>8.57</v>
      </c>
      <c r="FS484">
        <v>8.0299999999999994</v>
      </c>
      <c r="FT484">
        <v>7.52</v>
      </c>
      <c r="FU484">
        <v>7.04</v>
      </c>
      <c r="FV484">
        <v>6.59</v>
      </c>
      <c r="FW484">
        <v>6.17</v>
      </c>
      <c r="FX484">
        <v>5.76</v>
      </c>
      <c r="FY484">
        <v>5.39</v>
      </c>
      <c r="FZ484">
        <v>5.04</v>
      </c>
      <c r="GA484">
        <v>4.72</v>
      </c>
      <c r="GB484">
        <v>4.42</v>
      </c>
      <c r="GC484">
        <v>4.1500000000000004</v>
      </c>
      <c r="GD484">
        <v>3.91</v>
      </c>
      <c r="GE484">
        <v>3.69</v>
      </c>
      <c r="GF484">
        <v>3.48</v>
      </c>
    </row>
    <row r="485" spans="1:189" x14ac:dyDescent="0.25">
      <c r="A485" t="s">
        <v>272</v>
      </c>
      <c r="B485">
        <v>100</v>
      </c>
      <c r="C485">
        <v>81</v>
      </c>
      <c r="E485">
        <v>99035</v>
      </c>
      <c r="F485">
        <v>98995</v>
      </c>
      <c r="G485">
        <v>98952</v>
      </c>
      <c r="H485">
        <v>98906</v>
      </c>
      <c r="I485">
        <v>98858</v>
      </c>
      <c r="J485">
        <v>98808</v>
      </c>
      <c r="K485">
        <v>98755</v>
      </c>
      <c r="L485">
        <v>98699</v>
      </c>
      <c r="M485">
        <v>98640</v>
      </c>
      <c r="N485">
        <v>98576</v>
      </c>
      <c r="O485">
        <v>98506</v>
      </c>
      <c r="P485">
        <v>98430</v>
      </c>
      <c r="Q485">
        <v>98347</v>
      </c>
      <c r="R485">
        <v>98258</v>
      </c>
      <c r="S485">
        <v>98163</v>
      </c>
      <c r="T485">
        <v>98063</v>
      </c>
      <c r="U485">
        <v>97958</v>
      </c>
      <c r="V485">
        <v>97848</v>
      </c>
      <c r="W485">
        <v>97733</v>
      </c>
      <c r="X485">
        <v>97614</v>
      </c>
      <c r="Y485">
        <v>97489</v>
      </c>
      <c r="Z485">
        <v>97361</v>
      </c>
      <c r="AA485">
        <v>97228</v>
      </c>
      <c r="AB485">
        <v>97089</v>
      </c>
      <c r="AC485">
        <v>96944</v>
      </c>
      <c r="AD485">
        <v>96791</v>
      </c>
      <c r="AE485">
        <v>96632</v>
      </c>
      <c r="AF485">
        <v>96467</v>
      </c>
      <c r="AG485">
        <v>96296</v>
      </c>
      <c r="AH485">
        <v>96117</v>
      </c>
      <c r="AI485">
        <v>95928</v>
      </c>
      <c r="AJ485">
        <v>95726</v>
      </c>
      <c r="AK485">
        <v>95509</v>
      </c>
      <c r="AL485">
        <v>95277</v>
      </c>
      <c r="AM485">
        <v>95029</v>
      </c>
      <c r="AN485">
        <v>94762</v>
      </c>
      <c r="AO485">
        <v>94473</v>
      </c>
      <c r="AP485">
        <v>94159</v>
      </c>
      <c r="AQ485">
        <v>93818</v>
      </c>
      <c r="AR485">
        <v>93449</v>
      </c>
      <c r="AS485">
        <v>93051</v>
      </c>
      <c r="AT485">
        <v>92623</v>
      </c>
      <c r="AU485">
        <v>92165</v>
      </c>
      <c r="AV485">
        <v>91678</v>
      </c>
      <c r="AW485">
        <v>91157</v>
      </c>
      <c r="AX485">
        <v>90594</v>
      </c>
      <c r="AY485">
        <v>89981</v>
      </c>
      <c r="AZ485">
        <v>89324</v>
      </c>
      <c r="BA485">
        <v>88630</v>
      </c>
      <c r="BB485">
        <v>87897</v>
      </c>
      <c r="BC485">
        <v>87119</v>
      </c>
      <c r="BD485">
        <v>86286</v>
      </c>
      <c r="BE485">
        <v>85389</v>
      </c>
      <c r="BF485">
        <v>84419</v>
      </c>
      <c r="BG485">
        <v>83367</v>
      </c>
      <c r="BH485">
        <v>82223</v>
      </c>
      <c r="BI485">
        <v>80977</v>
      </c>
      <c r="BJ485">
        <v>79616</v>
      </c>
      <c r="BK485">
        <v>78128</v>
      </c>
      <c r="BL485">
        <v>76496</v>
      </c>
      <c r="BM485">
        <v>74712</v>
      </c>
      <c r="BN485">
        <v>72769</v>
      </c>
      <c r="BO485">
        <v>70661</v>
      </c>
      <c r="BP485">
        <v>68376</v>
      </c>
      <c r="BQ485">
        <v>65887</v>
      </c>
      <c r="BR485">
        <v>63150</v>
      </c>
      <c r="BS485">
        <v>60118</v>
      </c>
      <c r="BT485">
        <v>56829</v>
      </c>
      <c r="BU485">
        <v>53321</v>
      </c>
      <c r="BV485">
        <v>49626</v>
      </c>
      <c r="BW485">
        <v>45779</v>
      </c>
      <c r="BX485">
        <v>41821</v>
      </c>
      <c r="BY485">
        <v>37802</v>
      </c>
      <c r="BZ485">
        <v>33774</v>
      </c>
      <c r="CA485">
        <v>29790</v>
      </c>
      <c r="CB485">
        <v>25905</v>
      </c>
      <c r="CC485">
        <v>22178</v>
      </c>
      <c r="CD485">
        <v>18676</v>
      </c>
      <c r="CE485">
        <v>15463</v>
      </c>
      <c r="CF485">
        <v>12584</v>
      </c>
      <c r="CG485">
        <v>10065</v>
      </c>
      <c r="CH485">
        <v>7908</v>
      </c>
      <c r="CI485">
        <v>6099</v>
      </c>
      <c r="CJ485">
        <v>4615</v>
      </c>
      <c r="CK485">
        <v>3425</v>
      </c>
      <c r="CL485">
        <v>2493</v>
      </c>
      <c r="CM485">
        <v>1777</v>
      </c>
      <c r="CN485">
        <v>1238</v>
      </c>
      <c r="CO485">
        <v>841</v>
      </c>
      <c r="CP485">
        <v>557</v>
      </c>
      <c r="CQ485">
        <v>358</v>
      </c>
      <c r="CR485">
        <v>223</v>
      </c>
      <c r="CS485">
        <v>135</v>
      </c>
      <c r="CT485">
        <v>79</v>
      </c>
      <c r="CU485">
        <v>45</v>
      </c>
      <c r="CV485">
        <v>25</v>
      </c>
      <c r="CW485">
        <v>13</v>
      </c>
      <c r="CX485">
        <v>7</v>
      </c>
      <c r="CY485">
        <v>3</v>
      </c>
      <c r="CZ485">
        <v>1</v>
      </c>
      <c r="DC485">
        <v>65.900000000000006</v>
      </c>
      <c r="DD485">
        <v>64.930000000000007</v>
      </c>
      <c r="DE485">
        <v>63.95</v>
      </c>
      <c r="DF485">
        <v>62.98</v>
      </c>
      <c r="DG485">
        <v>62.01</v>
      </c>
      <c r="DH485">
        <v>61.05</v>
      </c>
      <c r="DI485">
        <v>60.08</v>
      </c>
      <c r="DJ485">
        <v>59.11</v>
      </c>
      <c r="DK485">
        <v>58.15</v>
      </c>
      <c r="DL485">
        <v>57.18</v>
      </c>
      <c r="DM485">
        <v>56.22</v>
      </c>
      <c r="DN485">
        <v>55.27</v>
      </c>
      <c r="DO485">
        <v>54.31</v>
      </c>
      <c r="DP485">
        <v>53.36</v>
      </c>
      <c r="DQ485">
        <v>52.41</v>
      </c>
      <c r="DR485">
        <v>51.47</v>
      </c>
      <c r="DS485">
        <v>50.52</v>
      </c>
      <c r="DT485">
        <v>49.58</v>
      </c>
      <c r="DU485">
        <v>48.64</v>
      </c>
      <c r="DV485">
        <v>47.69</v>
      </c>
      <c r="DW485">
        <v>46.75</v>
      </c>
      <c r="DX485">
        <v>45.82</v>
      </c>
      <c r="DY485">
        <v>44.88</v>
      </c>
      <c r="DZ485">
        <v>43.94</v>
      </c>
      <c r="EA485">
        <v>43.01</v>
      </c>
      <c r="EB485">
        <v>42.07</v>
      </c>
      <c r="EC485">
        <v>41.14</v>
      </c>
      <c r="ED485">
        <v>40.21</v>
      </c>
      <c r="EE485">
        <v>39.28</v>
      </c>
      <c r="EF485">
        <v>38.35</v>
      </c>
      <c r="EG485">
        <v>37.43</v>
      </c>
      <c r="EH485">
        <v>36.51</v>
      </c>
      <c r="EI485">
        <v>35.590000000000003</v>
      </c>
      <c r="EJ485">
        <v>34.67</v>
      </c>
      <c r="EK485">
        <v>33.76</v>
      </c>
      <c r="EL485">
        <v>32.86</v>
      </c>
      <c r="EM485">
        <v>31.96</v>
      </c>
      <c r="EN485">
        <v>31.06</v>
      </c>
      <c r="EO485">
        <v>30.17</v>
      </c>
      <c r="EP485">
        <v>29.29</v>
      </c>
      <c r="EQ485">
        <v>28.41</v>
      </c>
      <c r="ER485">
        <v>27.54</v>
      </c>
      <c r="ES485">
        <v>26.67</v>
      </c>
      <c r="ET485">
        <v>25.81</v>
      </c>
      <c r="EU485">
        <v>24.96</v>
      </c>
      <c r="EV485">
        <v>24.11</v>
      </c>
      <c r="EW485">
        <v>23.27</v>
      </c>
      <c r="EX485">
        <v>22.44</v>
      </c>
      <c r="EY485">
        <v>21.61</v>
      </c>
      <c r="EZ485">
        <v>20.79</v>
      </c>
      <c r="FA485">
        <v>19.97</v>
      </c>
      <c r="FB485">
        <v>19.16</v>
      </c>
      <c r="FC485">
        <v>18.350000000000001</v>
      </c>
      <c r="FD485">
        <v>17.559999999999999</v>
      </c>
      <c r="FE485">
        <v>16.77</v>
      </c>
      <c r="FF485">
        <v>16</v>
      </c>
      <c r="FG485">
        <v>15.24</v>
      </c>
      <c r="FH485">
        <v>14.49</v>
      </c>
      <c r="FI485">
        <v>13.76</v>
      </c>
      <c r="FJ485">
        <v>13.04</v>
      </c>
      <c r="FK485">
        <v>12.34</v>
      </c>
      <c r="FL485">
        <v>11.65</v>
      </c>
      <c r="FM485">
        <v>10.99</v>
      </c>
      <c r="FN485">
        <v>10.34</v>
      </c>
      <c r="FO485">
        <v>9.7100000000000009</v>
      </c>
      <c r="FP485">
        <v>9.11</v>
      </c>
      <c r="FQ485">
        <v>8.5399999999999991</v>
      </c>
      <c r="FR485">
        <v>8.01</v>
      </c>
      <c r="FS485">
        <v>7.5</v>
      </c>
      <c r="FT485">
        <v>7.02</v>
      </c>
      <c r="FU485">
        <v>6.57</v>
      </c>
      <c r="FV485">
        <v>6.15</v>
      </c>
      <c r="FW485">
        <v>5.75</v>
      </c>
      <c r="FX485">
        <v>5.37</v>
      </c>
      <c r="FY485">
        <v>5.0199999999999996</v>
      </c>
      <c r="FZ485">
        <v>4.7</v>
      </c>
      <c r="GA485">
        <v>4.41</v>
      </c>
      <c r="GB485">
        <v>4.1399999999999997</v>
      </c>
      <c r="GC485">
        <v>3.89</v>
      </c>
      <c r="GD485">
        <v>3.67</v>
      </c>
      <c r="GE485">
        <v>3.46</v>
      </c>
    </row>
    <row r="486" spans="1:189" x14ac:dyDescent="0.25">
      <c r="A486" t="s">
        <v>273</v>
      </c>
      <c r="B486">
        <v>99</v>
      </c>
      <c r="C486">
        <v>80</v>
      </c>
      <c r="E486">
        <v>98982</v>
      </c>
      <c r="F486">
        <v>98938</v>
      </c>
      <c r="G486">
        <v>98892</v>
      </c>
      <c r="H486">
        <v>98844</v>
      </c>
      <c r="I486">
        <v>98794</v>
      </c>
      <c r="J486">
        <v>98741</v>
      </c>
      <c r="K486">
        <v>98685</v>
      </c>
      <c r="L486">
        <v>98625</v>
      </c>
      <c r="M486">
        <v>98561</v>
      </c>
      <c r="N486">
        <v>98490</v>
      </c>
      <c r="O486">
        <v>98413</v>
      </c>
      <c r="P486">
        <v>98330</v>
      </c>
      <c r="Q486">
        <v>98240</v>
      </c>
      <c r="R486">
        <v>98145</v>
      </c>
      <c r="S486">
        <v>98044</v>
      </c>
      <c r="T486">
        <v>97938</v>
      </c>
      <c r="U486">
        <v>97827</v>
      </c>
      <c r="V486">
        <v>97711</v>
      </c>
      <c r="W486">
        <v>97591</v>
      </c>
      <c r="X486">
        <v>97465</v>
      </c>
      <c r="Y486">
        <v>97336</v>
      </c>
      <c r="Z486">
        <v>97201</v>
      </c>
      <c r="AA486">
        <v>97061</v>
      </c>
      <c r="AB486">
        <v>96914</v>
      </c>
      <c r="AC486">
        <v>96760</v>
      </c>
      <c r="AD486">
        <v>96600</v>
      </c>
      <c r="AE486">
        <v>96433</v>
      </c>
      <c r="AF486">
        <v>96260</v>
      </c>
      <c r="AG486">
        <v>96080</v>
      </c>
      <c r="AH486">
        <v>95889</v>
      </c>
      <c r="AI486">
        <v>95685</v>
      </c>
      <c r="AJ486">
        <v>95466</v>
      </c>
      <c r="AK486">
        <v>95232</v>
      </c>
      <c r="AL486">
        <v>94981</v>
      </c>
      <c r="AM486">
        <v>94712</v>
      </c>
      <c r="AN486">
        <v>94420</v>
      </c>
      <c r="AO486">
        <v>94104</v>
      </c>
      <c r="AP486">
        <v>93760</v>
      </c>
      <c r="AQ486">
        <v>93387</v>
      </c>
      <c r="AR486">
        <v>92985</v>
      </c>
      <c r="AS486">
        <v>92553</v>
      </c>
      <c r="AT486">
        <v>92091</v>
      </c>
      <c r="AU486">
        <v>91599</v>
      </c>
      <c r="AV486">
        <v>91073</v>
      </c>
      <c r="AW486">
        <v>90506</v>
      </c>
      <c r="AX486">
        <v>89888</v>
      </c>
      <c r="AY486">
        <v>89227</v>
      </c>
      <c r="AZ486">
        <v>88529</v>
      </c>
      <c r="BA486">
        <v>87792</v>
      </c>
      <c r="BB486">
        <v>87009</v>
      </c>
      <c r="BC486">
        <v>86171</v>
      </c>
      <c r="BD486">
        <v>85270</v>
      </c>
      <c r="BE486">
        <v>84294</v>
      </c>
      <c r="BF486">
        <v>83237</v>
      </c>
      <c r="BG486">
        <v>82087</v>
      </c>
      <c r="BH486">
        <v>80835</v>
      </c>
      <c r="BI486">
        <v>79468</v>
      </c>
      <c r="BJ486">
        <v>77973</v>
      </c>
      <c r="BK486">
        <v>76334</v>
      </c>
      <c r="BL486">
        <v>74543</v>
      </c>
      <c r="BM486">
        <v>72594</v>
      </c>
      <c r="BN486">
        <v>70478</v>
      </c>
      <c r="BO486">
        <v>68185</v>
      </c>
      <c r="BP486">
        <v>65689</v>
      </c>
      <c r="BQ486">
        <v>62946</v>
      </c>
      <c r="BR486">
        <v>59909</v>
      </c>
      <c r="BS486">
        <v>56616</v>
      </c>
      <c r="BT486">
        <v>53105</v>
      </c>
      <c r="BU486">
        <v>49408</v>
      </c>
      <c r="BV486">
        <v>45561</v>
      </c>
      <c r="BW486">
        <v>41603</v>
      </c>
      <c r="BX486">
        <v>37587</v>
      </c>
      <c r="BY486">
        <v>33564</v>
      </c>
      <c r="BZ486">
        <v>29587</v>
      </c>
      <c r="CA486">
        <v>25711</v>
      </c>
      <c r="CB486">
        <v>21996</v>
      </c>
      <c r="CC486">
        <v>18508</v>
      </c>
      <c r="CD486">
        <v>15309</v>
      </c>
      <c r="CE486">
        <v>12447</v>
      </c>
      <c r="CF486">
        <v>9945</v>
      </c>
      <c r="CG486">
        <v>7804</v>
      </c>
      <c r="CH486">
        <v>6011</v>
      </c>
      <c r="CI486">
        <v>4543</v>
      </c>
      <c r="CJ486">
        <v>3367</v>
      </c>
      <c r="CK486">
        <v>2447</v>
      </c>
      <c r="CL486">
        <v>1741</v>
      </c>
      <c r="CM486">
        <v>1211</v>
      </c>
      <c r="CN486">
        <v>821</v>
      </c>
      <c r="CO486">
        <v>543</v>
      </c>
      <c r="CP486">
        <v>348</v>
      </c>
      <c r="CQ486">
        <v>216</v>
      </c>
      <c r="CR486">
        <v>130</v>
      </c>
      <c r="CS486">
        <v>76</v>
      </c>
      <c r="CT486">
        <v>43</v>
      </c>
      <c r="CU486">
        <v>24</v>
      </c>
      <c r="CV486">
        <v>12</v>
      </c>
      <c r="CW486">
        <v>6</v>
      </c>
      <c r="CX486">
        <v>3</v>
      </c>
      <c r="CY486">
        <v>1</v>
      </c>
      <c r="DC486">
        <v>64.86</v>
      </c>
      <c r="DD486">
        <v>63.88</v>
      </c>
      <c r="DE486">
        <v>62.91</v>
      </c>
      <c r="DF486">
        <v>61.94</v>
      </c>
      <c r="DG486">
        <v>60.98</v>
      </c>
      <c r="DH486">
        <v>60.01</v>
      </c>
      <c r="DI486">
        <v>59.04</v>
      </c>
      <c r="DJ486">
        <v>58.08</v>
      </c>
      <c r="DK486">
        <v>57.12</v>
      </c>
      <c r="DL486">
        <v>56.16</v>
      </c>
      <c r="DM486">
        <v>55.2</v>
      </c>
      <c r="DN486">
        <v>54.25</v>
      </c>
      <c r="DO486">
        <v>53.29</v>
      </c>
      <c r="DP486">
        <v>52.35</v>
      </c>
      <c r="DQ486">
        <v>51.4</v>
      </c>
      <c r="DR486">
        <v>50.45</v>
      </c>
      <c r="DS486">
        <v>49.51</v>
      </c>
      <c r="DT486">
        <v>48.57</v>
      </c>
      <c r="DU486">
        <v>47.63</v>
      </c>
      <c r="DV486">
        <v>46.69</v>
      </c>
      <c r="DW486">
        <v>45.75</v>
      </c>
      <c r="DX486">
        <v>44.81</v>
      </c>
      <c r="DY486">
        <v>43.88</v>
      </c>
      <c r="DZ486">
        <v>42.94</v>
      </c>
      <c r="EA486">
        <v>42.01</v>
      </c>
      <c r="EB486">
        <v>41.08</v>
      </c>
      <c r="EC486">
        <v>40.15</v>
      </c>
      <c r="ED486">
        <v>39.22</v>
      </c>
      <c r="EE486">
        <v>38.29</v>
      </c>
      <c r="EF486">
        <v>37.369999999999997</v>
      </c>
      <c r="EG486">
        <v>36.450000000000003</v>
      </c>
      <c r="EH486">
        <v>35.53</v>
      </c>
      <c r="EI486">
        <v>34.619999999999997</v>
      </c>
      <c r="EJ486">
        <v>33.71</v>
      </c>
      <c r="EK486">
        <v>32.799999999999997</v>
      </c>
      <c r="EL486">
        <v>31.9</v>
      </c>
      <c r="EM486">
        <v>31.01</v>
      </c>
      <c r="EN486">
        <v>30.12</v>
      </c>
      <c r="EO486">
        <v>29.24</v>
      </c>
      <c r="EP486">
        <v>28.36</v>
      </c>
      <c r="EQ486">
        <v>27.49</v>
      </c>
      <c r="ER486">
        <v>26.63</v>
      </c>
      <c r="ES486">
        <v>25.77</v>
      </c>
      <c r="ET486">
        <v>24.91</v>
      </c>
      <c r="EU486">
        <v>24.06</v>
      </c>
      <c r="EV486">
        <v>23.23</v>
      </c>
      <c r="EW486">
        <v>22.4</v>
      </c>
      <c r="EX486">
        <v>21.57</v>
      </c>
      <c r="EY486">
        <v>20.74</v>
      </c>
      <c r="EZ486">
        <v>19.93</v>
      </c>
      <c r="FA486">
        <v>19.12</v>
      </c>
      <c r="FB486">
        <v>18.309999999999999</v>
      </c>
      <c r="FC486">
        <v>17.52</v>
      </c>
      <c r="FD486">
        <v>16.73</v>
      </c>
      <c r="FE486">
        <v>15.96</v>
      </c>
      <c r="FF486">
        <v>15.2</v>
      </c>
      <c r="FG486">
        <v>14.45</v>
      </c>
      <c r="FH486">
        <v>13.72</v>
      </c>
      <c r="FI486">
        <v>13.01</v>
      </c>
      <c r="FJ486">
        <v>12.31</v>
      </c>
      <c r="FK486">
        <v>11.62</v>
      </c>
      <c r="FL486">
        <v>10.96</v>
      </c>
      <c r="FM486">
        <v>10.31</v>
      </c>
      <c r="FN486">
        <v>9.68</v>
      </c>
      <c r="FO486">
        <v>9.08</v>
      </c>
      <c r="FP486">
        <v>8.52</v>
      </c>
      <c r="FQ486">
        <v>7.98</v>
      </c>
      <c r="FR486">
        <v>7.48</v>
      </c>
      <c r="FS486">
        <v>7</v>
      </c>
      <c r="FT486">
        <v>6.55</v>
      </c>
      <c r="FU486">
        <v>6.12</v>
      </c>
      <c r="FV486">
        <v>5.73</v>
      </c>
      <c r="FW486">
        <v>5.35</v>
      </c>
      <c r="FX486">
        <v>5</v>
      </c>
      <c r="FY486">
        <v>4.68</v>
      </c>
      <c r="FZ486">
        <v>4.3899999999999997</v>
      </c>
      <c r="GA486">
        <v>4.12</v>
      </c>
      <c r="GB486">
        <v>3.88</v>
      </c>
      <c r="GC486">
        <v>3.66</v>
      </c>
      <c r="GD486">
        <v>3.45</v>
      </c>
    </row>
    <row r="487" spans="1:189" x14ac:dyDescent="0.25">
      <c r="A487" t="s">
        <v>274</v>
      </c>
      <c r="B487">
        <v>98</v>
      </c>
      <c r="C487">
        <v>79</v>
      </c>
      <c r="E487">
        <v>98942</v>
      </c>
      <c r="F487">
        <v>98896</v>
      </c>
      <c r="G487">
        <v>98848</v>
      </c>
      <c r="H487">
        <v>98797</v>
      </c>
      <c r="I487">
        <v>98744</v>
      </c>
      <c r="J487">
        <v>98687</v>
      </c>
      <c r="K487">
        <v>98627</v>
      </c>
      <c r="L487">
        <v>98563</v>
      </c>
      <c r="M487">
        <v>98492</v>
      </c>
      <c r="N487">
        <v>98414</v>
      </c>
      <c r="O487">
        <v>98330</v>
      </c>
      <c r="P487">
        <v>98240</v>
      </c>
      <c r="Q487">
        <v>98143</v>
      </c>
      <c r="R487">
        <v>98042</v>
      </c>
      <c r="S487">
        <v>97935</v>
      </c>
      <c r="T487">
        <v>97823</v>
      </c>
      <c r="U487">
        <v>97706</v>
      </c>
      <c r="V487">
        <v>97585</v>
      </c>
      <c r="W487">
        <v>97458</v>
      </c>
      <c r="X487">
        <v>97328</v>
      </c>
      <c r="Y487">
        <v>97192</v>
      </c>
      <c r="Z487">
        <v>97050</v>
      </c>
      <c r="AA487">
        <v>96902</v>
      </c>
      <c r="AB487">
        <v>96747</v>
      </c>
      <c r="AC487">
        <v>96585</v>
      </c>
      <c r="AD487">
        <v>96416</v>
      </c>
      <c r="AE487">
        <v>96242</v>
      </c>
      <c r="AF487">
        <v>96059</v>
      </c>
      <c r="AG487">
        <v>95867</v>
      </c>
      <c r="AH487">
        <v>95661</v>
      </c>
      <c r="AI487">
        <v>95440</v>
      </c>
      <c r="AJ487">
        <v>95203</v>
      </c>
      <c r="AK487">
        <v>94950</v>
      </c>
      <c r="AL487">
        <v>94679</v>
      </c>
      <c r="AM487">
        <v>94384</v>
      </c>
      <c r="AN487">
        <v>94064</v>
      </c>
      <c r="AO487">
        <v>93717</v>
      </c>
      <c r="AP487">
        <v>93341</v>
      </c>
      <c r="AQ487">
        <v>92935</v>
      </c>
      <c r="AR487">
        <v>92498</v>
      </c>
      <c r="AS487">
        <v>92032</v>
      </c>
      <c r="AT487">
        <v>91536</v>
      </c>
      <c r="AU487">
        <v>91005</v>
      </c>
      <c r="AV487">
        <v>90433</v>
      </c>
      <c r="AW487">
        <v>89811</v>
      </c>
      <c r="AX487">
        <v>89146</v>
      </c>
      <c r="AY487">
        <v>88443</v>
      </c>
      <c r="AZ487">
        <v>87701</v>
      </c>
      <c r="BA487">
        <v>86914</v>
      </c>
      <c r="BB487">
        <v>86071</v>
      </c>
      <c r="BC487">
        <v>85164</v>
      </c>
      <c r="BD487">
        <v>84183</v>
      </c>
      <c r="BE487">
        <v>83120</v>
      </c>
      <c r="BF487">
        <v>81964</v>
      </c>
      <c r="BG487">
        <v>80706</v>
      </c>
      <c r="BH487">
        <v>79332</v>
      </c>
      <c r="BI487">
        <v>77830</v>
      </c>
      <c r="BJ487">
        <v>76185</v>
      </c>
      <c r="BK487">
        <v>74386</v>
      </c>
      <c r="BL487">
        <v>72429</v>
      </c>
      <c r="BM487">
        <v>70305</v>
      </c>
      <c r="BN487">
        <v>68005</v>
      </c>
      <c r="BO487">
        <v>65501</v>
      </c>
      <c r="BP487">
        <v>62751</v>
      </c>
      <c r="BQ487">
        <v>59709</v>
      </c>
      <c r="BR487">
        <v>56411</v>
      </c>
      <c r="BS487">
        <v>52897</v>
      </c>
      <c r="BT487">
        <v>49198</v>
      </c>
      <c r="BU487">
        <v>45349</v>
      </c>
      <c r="BV487">
        <v>41392</v>
      </c>
      <c r="BW487">
        <v>37378</v>
      </c>
      <c r="BX487">
        <v>33360</v>
      </c>
      <c r="BY487">
        <v>29389</v>
      </c>
      <c r="BZ487">
        <v>25521</v>
      </c>
      <c r="CA487">
        <v>21817</v>
      </c>
      <c r="CB487">
        <v>18342</v>
      </c>
      <c r="CC487">
        <v>15158</v>
      </c>
      <c r="CD487">
        <v>12311</v>
      </c>
      <c r="CE487">
        <v>9826</v>
      </c>
      <c r="CF487">
        <v>7702</v>
      </c>
      <c r="CG487">
        <v>5926</v>
      </c>
      <c r="CH487">
        <v>4472</v>
      </c>
      <c r="CI487">
        <v>3310</v>
      </c>
      <c r="CJ487">
        <v>2402</v>
      </c>
      <c r="CK487">
        <v>1706</v>
      </c>
      <c r="CL487">
        <v>1184</v>
      </c>
      <c r="CM487">
        <v>802</v>
      </c>
      <c r="CN487">
        <v>529</v>
      </c>
      <c r="CO487">
        <v>338</v>
      </c>
      <c r="CP487">
        <v>210</v>
      </c>
      <c r="CQ487">
        <v>126</v>
      </c>
      <c r="CR487">
        <v>74</v>
      </c>
      <c r="CS487">
        <v>42</v>
      </c>
      <c r="CT487">
        <v>23</v>
      </c>
      <c r="CU487">
        <v>12</v>
      </c>
      <c r="CV487">
        <v>6</v>
      </c>
      <c r="CW487">
        <v>3</v>
      </c>
      <c r="CX487">
        <v>1</v>
      </c>
      <c r="DC487">
        <v>63.81</v>
      </c>
      <c r="DD487">
        <v>62.84</v>
      </c>
      <c r="DE487">
        <v>61.87</v>
      </c>
      <c r="DF487">
        <v>60.91</v>
      </c>
      <c r="DG487">
        <v>59.94</v>
      </c>
      <c r="DH487">
        <v>58.97</v>
      </c>
      <c r="DI487">
        <v>58.01</v>
      </c>
      <c r="DJ487">
        <v>57.05</v>
      </c>
      <c r="DK487">
        <v>56.09</v>
      </c>
      <c r="DL487">
        <v>55.13</v>
      </c>
      <c r="DM487">
        <v>54.18</v>
      </c>
      <c r="DN487">
        <v>53.23</v>
      </c>
      <c r="DO487">
        <v>52.28</v>
      </c>
      <c r="DP487">
        <v>51.33</v>
      </c>
      <c r="DQ487">
        <v>50.39</v>
      </c>
      <c r="DR487">
        <v>49.44</v>
      </c>
      <c r="DS487">
        <v>48.5</v>
      </c>
      <c r="DT487">
        <v>47.56</v>
      </c>
      <c r="DU487">
        <v>46.62</v>
      </c>
      <c r="DV487">
        <v>45.69</v>
      </c>
      <c r="DW487">
        <v>44.75</v>
      </c>
      <c r="DX487">
        <v>43.81</v>
      </c>
      <c r="DY487">
        <v>42.88</v>
      </c>
      <c r="DZ487">
        <v>41.95</v>
      </c>
      <c r="EA487">
        <v>41.02</v>
      </c>
      <c r="EB487">
        <v>40.090000000000003</v>
      </c>
      <c r="EC487">
        <v>39.159999999999997</v>
      </c>
      <c r="ED487">
        <v>38.229999999999997</v>
      </c>
      <c r="EE487">
        <v>37.31</v>
      </c>
      <c r="EF487">
        <v>36.39</v>
      </c>
      <c r="EG487">
        <v>35.47</v>
      </c>
      <c r="EH487">
        <v>34.56</v>
      </c>
      <c r="EI487">
        <v>33.65</v>
      </c>
      <c r="EJ487">
        <v>32.74</v>
      </c>
      <c r="EK487">
        <v>31.84</v>
      </c>
      <c r="EL487">
        <v>30.95</v>
      </c>
      <c r="EM487">
        <v>30.06</v>
      </c>
      <c r="EN487">
        <v>29.18</v>
      </c>
      <c r="EO487">
        <v>28.31</v>
      </c>
      <c r="EP487">
        <v>27.44</v>
      </c>
      <c r="EQ487">
        <v>26.58</v>
      </c>
      <c r="ER487">
        <v>25.72</v>
      </c>
      <c r="ES487">
        <v>24.86</v>
      </c>
      <c r="ET487">
        <v>24.02</v>
      </c>
      <c r="EU487">
        <v>23.18</v>
      </c>
      <c r="EV487">
        <v>22.35</v>
      </c>
      <c r="EW487">
        <v>21.52</v>
      </c>
      <c r="EX487">
        <v>20.7</v>
      </c>
      <c r="EY487">
        <v>19.89</v>
      </c>
      <c r="EZ487">
        <v>19.079999999999998</v>
      </c>
      <c r="FA487">
        <v>18.27</v>
      </c>
      <c r="FB487">
        <v>17.48</v>
      </c>
      <c r="FC487">
        <v>16.7</v>
      </c>
      <c r="FD487">
        <v>15.93</v>
      </c>
      <c r="FE487">
        <v>15.17</v>
      </c>
      <c r="FF487">
        <v>14.42</v>
      </c>
      <c r="FG487">
        <v>13.69</v>
      </c>
      <c r="FH487">
        <v>12.97</v>
      </c>
      <c r="FI487">
        <v>12.28</v>
      </c>
      <c r="FJ487">
        <v>11.59</v>
      </c>
      <c r="FK487">
        <v>10.93</v>
      </c>
      <c r="FL487">
        <v>10.28</v>
      </c>
      <c r="FM487">
        <v>9.66</v>
      </c>
      <c r="FN487">
        <v>9.06</v>
      </c>
      <c r="FO487">
        <v>8.49</v>
      </c>
      <c r="FP487">
        <v>7.96</v>
      </c>
      <c r="FQ487">
        <v>7.46</v>
      </c>
      <c r="FR487">
        <v>6.98</v>
      </c>
      <c r="FS487">
        <v>6.53</v>
      </c>
      <c r="FT487">
        <v>6.1</v>
      </c>
      <c r="FU487">
        <v>5.71</v>
      </c>
      <c r="FV487">
        <v>5.33</v>
      </c>
      <c r="FW487">
        <v>4.99</v>
      </c>
      <c r="FX487">
        <v>4.67</v>
      </c>
      <c r="FY487">
        <v>4.37</v>
      </c>
      <c r="FZ487">
        <v>4.1100000000000003</v>
      </c>
      <c r="GA487">
        <v>3.86</v>
      </c>
      <c r="GB487">
        <v>3.64</v>
      </c>
      <c r="GC487">
        <v>3.44</v>
      </c>
    </row>
    <row r="488" spans="1:189" x14ac:dyDescent="0.25">
      <c r="A488" t="s">
        <v>275</v>
      </c>
      <c r="B488">
        <v>97</v>
      </c>
      <c r="C488">
        <v>78</v>
      </c>
      <c r="E488">
        <v>98888</v>
      </c>
      <c r="F488">
        <v>98840</v>
      </c>
      <c r="G488">
        <v>98789</v>
      </c>
      <c r="H488">
        <v>98735</v>
      </c>
      <c r="I488">
        <v>98678</v>
      </c>
      <c r="J488">
        <v>98618</v>
      </c>
      <c r="K488">
        <v>98553</v>
      </c>
      <c r="L488">
        <v>98481</v>
      </c>
      <c r="M488">
        <v>98403</v>
      </c>
      <c r="N488">
        <v>98319</v>
      </c>
      <c r="O488">
        <v>98228</v>
      </c>
      <c r="P488">
        <v>98131</v>
      </c>
      <c r="Q488">
        <v>98028</v>
      </c>
      <c r="R488">
        <v>97921</v>
      </c>
      <c r="S488">
        <v>97808</v>
      </c>
      <c r="T488">
        <v>97690</v>
      </c>
      <c r="U488">
        <v>97568</v>
      </c>
      <c r="V488">
        <v>97440</v>
      </c>
      <c r="W488">
        <v>97308</v>
      </c>
      <c r="X488">
        <v>97171</v>
      </c>
      <c r="Y488">
        <v>97028</v>
      </c>
      <c r="Z488">
        <v>96879</v>
      </c>
      <c r="AA488">
        <v>96722</v>
      </c>
      <c r="AB488">
        <v>96558</v>
      </c>
      <c r="AC488">
        <v>96388</v>
      </c>
      <c r="AD488">
        <v>96212</v>
      </c>
      <c r="AE488">
        <v>96028</v>
      </c>
      <c r="AF488">
        <v>95833</v>
      </c>
      <c r="AG488">
        <v>95625</v>
      </c>
      <c r="AH488">
        <v>95402</v>
      </c>
      <c r="AI488">
        <v>95164</v>
      </c>
      <c r="AJ488">
        <v>94908</v>
      </c>
      <c r="AK488">
        <v>94634</v>
      </c>
      <c r="AL488">
        <v>94337</v>
      </c>
      <c r="AM488">
        <v>94014</v>
      </c>
      <c r="AN488">
        <v>93663</v>
      </c>
      <c r="AO488">
        <v>93283</v>
      </c>
      <c r="AP488">
        <v>92873</v>
      </c>
      <c r="AQ488">
        <v>92433</v>
      </c>
      <c r="AR488">
        <v>91962</v>
      </c>
      <c r="AS488">
        <v>91461</v>
      </c>
      <c r="AT488">
        <v>90926</v>
      </c>
      <c r="AU488">
        <v>90349</v>
      </c>
      <c r="AV488">
        <v>89722</v>
      </c>
      <c r="AW488">
        <v>89053</v>
      </c>
      <c r="AX488">
        <v>88346</v>
      </c>
      <c r="AY488">
        <v>87599</v>
      </c>
      <c r="AZ488">
        <v>86807</v>
      </c>
      <c r="BA488">
        <v>85960</v>
      </c>
      <c r="BB488">
        <v>85048</v>
      </c>
      <c r="BC488">
        <v>84062</v>
      </c>
      <c r="BD488">
        <v>82993</v>
      </c>
      <c r="BE488">
        <v>81831</v>
      </c>
      <c r="BF488">
        <v>80566</v>
      </c>
      <c r="BG488">
        <v>79187</v>
      </c>
      <c r="BH488">
        <v>77678</v>
      </c>
      <c r="BI488">
        <v>76025</v>
      </c>
      <c r="BJ488">
        <v>74219</v>
      </c>
      <c r="BK488">
        <v>72254</v>
      </c>
      <c r="BL488">
        <v>70123</v>
      </c>
      <c r="BM488">
        <v>67815</v>
      </c>
      <c r="BN488">
        <v>65304</v>
      </c>
      <c r="BO488">
        <v>62548</v>
      </c>
      <c r="BP488">
        <v>59500</v>
      </c>
      <c r="BQ488">
        <v>56199</v>
      </c>
      <c r="BR488">
        <v>52682</v>
      </c>
      <c r="BS488">
        <v>48981</v>
      </c>
      <c r="BT488">
        <v>45131</v>
      </c>
      <c r="BU488">
        <v>41175</v>
      </c>
      <c r="BV488">
        <v>37164</v>
      </c>
      <c r="BW488">
        <v>33150</v>
      </c>
      <c r="BX488">
        <v>29186</v>
      </c>
      <c r="BY488">
        <v>25328</v>
      </c>
      <c r="BZ488">
        <v>21635</v>
      </c>
      <c r="CA488">
        <v>18173</v>
      </c>
      <c r="CB488">
        <v>15005</v>
      </c>
      <c r="CC488">
        <v>12175</v>
      </c>
      <c r="CD488">
        <v>9707</v>
      </c>
      <c r="CE488">
        <v>7600</v>
      </c>
      <c r="CF488">
        <v>5839</v>
      </c>
      <c r="CG488">
        <v>4401</v>
      </c>
      <c r="CH488">
        <v>3253</v>
      </c>
      <c r="CI488">
        <v>2356</v>
      </c>
      <c r="CJ488">
        <v>1671</v>
      </c>
      <c r="CK488">
        <v>1158</v>
      </c>
      <c r="CL488">
        <v>783</v>
      </c>
      <c r="CM488">
        <v>515</v>
      </c>
      <c r="CN488">
        <v>329</v>
      </c>
      <c r="CO488">
        <v>203</v>
      </c>
      <c r="CP488">
        <v>122</v>
      </c>
      <c r="CQ488">
        <v>71</v>
      </c>
      <c r="CR488">
        <v>40</v>
      </c>
      <c r="CS488">
        <v>22</v>
      </c>
      <c r="CT488">
        <v>11</v>
      </c>
      <c r="CU488">
        <v>6</v>
      </c>
      <c r="CV488">
        <v>3</v>
      </c>
      <c r="CW488">
        <v>1</v>
      </c>
      <c r="DC488">
        <v>62.77</v>
      </c>
      <c r="DD488">
        <v>61.8</v>
      </c>
      <c r="DE488">
        <v>60.84</v>
      </c>
      <c r="DF488">
        <v>59.87</v>
      </c>
      <c r="DG488">
        <v>58.9</v>
      </c>
      <c r="DH488">
        <v>57.94</v>
      </c>
      <c r="DI488">
        <v>56.98</v>
      </c>
      <c r="DJ488">
        <v>56.02</v>
      </c>
      <c r="DK488">
        <v>55.06</v>
      </c>
      <c r="DL488">
        <v>54.11</v>
      </c>
      <c r="DM488">
        <v>53.16</v>
      </c>
      <c r="DN488">
        <v>52.21</v>
      </c>
      <c r="DO488">
        <v>51.26</v>
      </c>
      <c r="DP488">
        <v>50.32</v>
      </c>
      <c r="DQ488">
        <v>49.38</v>
      </c>
      <c r="DR488">
        <v>48.44</v>
      </c>
      <c r="DS488">
        <v>47.5</v>
      </c>
      <c r="DT488">
        <v>46.56</v>
      </c>
      <c r="DU488">
        <v>45.62</v>
      </c>
      <c r="DV488">
        <v>44.68</v>
      </c>
      <c r="DW488">
        <v>43.75</v>
      </c>
      <c r="DX488">
        <v>42.82</v>
      </c>
      <c r="DY488">
        <v>41.88</v>
      </c>
      <c r="DZ488">
        <v>40.950000000000003</v>
      </c>
      <c r="EA488">
        <v>40.03</v>
      </c>
      <c r="EB488">
        <v>39.1</v>
      </c>
      <c r="EC488">
        <v>38.17</v>
      </c>
      <c r="ED488">
        <v>37.25</v>
      </c>
      <c r="EE488">
        <v>36.33</v>
      </c>
      <c r="EF488">
        <v>35.409999999999997</v>
      </c>
      <c r="EG488">
        <v>34.5</v>
      </c>
      <c r="EH488">
        <v>33.590000000000003</v>
      </c>
      <c r="EI488">
        <v>32.69</v>
      </c>
      <c r="EJ488">
        <v>31.79</v>
      </c>
      <c r="EK488">
        <v>30.9</v>
      </c>
      <c r="EL488">
        <v>30.01</v>
      </c>
      <c r="EM488">
        <v>29.13</v>
      </c>
      <c r="EN488">
        <v>28.26</v>
      </c>
      <c r="EO488">
        <v>27.39</v>
      </c>
      <c r="EP488">
        <v>26.53</v>
      </c>
      <c r="EQ488">
        <v>25.67</v>
      </c>
      <c r="ER488">
        <v>24.82</v>
      </c>
      <c r="ES488">
        <v>23.97</v>
      </c>
      <c r="ET488">
        <v>23.14</v>
      </c>
      <c r="EU488">
        <v>22.31</v>
      </c>
      <c r="EV488">
        <v>21.48</v>
      </c>
      <c r="EW488">
        <v>20.66</v>
      </c>
      <c r="EX488">
        <v>19.84</v>
      </c>
      <c r="EY488">
        <v>19.03</v>
      </c>
      <c r="EZ488">
        <v>18.23</v>
      </c>
      <c r="FA488">
        <v>17.440000000000001</v>
      </c>
      <c r="FB488">
        <v>16.66</v>
      </c>
      <c r="FC488">
        <v>15.89</v>
      </c>
      <c r="FD488">
        <v>15.13</v>
      </c>
      <c r="FE488">
        <v>14.39</v>
      </c>
      <c r="FF488">
        <v>13.66</v>
      </c>
      <c r="FG488">
        <v>12.94</v>
      </c>
      <c r="FH488">
        <v>12.24</v>
      </c>
      <c r="FI488">
        <v>11.56</v>
      </c>
      <c r="FJ488">
        <v>10.9</v>
      </c>
      <c r="FK488">
        <v>10.25</v>
      </c>
      <c r="FL488">
        <v>9.6300000000000008</v>
      </c>
      <c r="FM488">
        <v>9.0299999999999994</v>
      </c>
      <c r="FN488">
        <v>8.4700000000000006</v>
      </c>
      <c r="FO488">
        <v>7.94</v>
      </c>
      <c r="FP488">
        <v>7.43</v>
      </c>
      <c r="FQ488">
        <v>6.96</v>
      </c>
      <c r="FR488">
        <v>6.51</v>
      </c>
      <c r="FS488">
        <v>6.08</v>
      </c>
      <c r="FT488">
        <v>5.69</v>
      </c>
      <c r="FU488">
        <v>5.31</v>
      </c>
      <c r="FV488">
        <v>4.97</v>
      </c>
      <c r="FW488">
        <v>4.6500000000000004</v>
      </c>
      <c r="FX488">
        <v>4.3600000000000003</v>
      </c>
      <c r="FY488">
        <v>4.09</v>
      </c>
      <c r="FZ488">
        <v>3.85</v>
      </c>
      <c r="GA488">
        <v>3.63</v>
      </c>
      <c r="GB488">
        <v>3.42</v>
      </c>
    </row>
    <row r="489" spans="1:189" x14ac:dyDescent="0.25">
      <c r="A489" t="s">
        <v>276</v>
      </c>
      <c r="B489">
        <v>96</v>
      </c>
      <c r="C489">
        <v>77</v>
      </c>
      <c r="E489">
        <v>98818</v>
      </c>
      <c r="F489">
        <v>98767</v>
      </c>
      <c r="G489">
        <v>98713</v>
      </c>
      <c r="H489">
        <v>98656</v>
      </c>
      <c r="I489">
        <v>98595</v>
      </c>
      <c r="J489">
        <v>98530</v>
      </c>
      <c r="K489">
        <v>98458</v>
      </c>
      <c r="L489">
        <v>98380</v>
      </c>
      <c r="M489">
        <v>98294</v>
      </c>
      <c r="N489">
        <v>98203</v>
      </c>
      <c r="O489">
        <v>98105</v>
      </c>
      <c r="P489">
        <v>98002</v>
      </c>
      <c r="Q489">
        <v>97894</v>
      </c>
      <c r="R489">
        <v>97780</v>
      </c>
      <c r="S489">
        <v>97661</v>
      </c>
      <c r="T489">
        <v>97537</v>
      </c>
      <c r="U489">
        <v>97409</v>
      </c>
      <c r="V489">
        <v>97276</v>
      </c>
      <c r="W489">
        <v>97138</v>
      </c>
      <c r="X489">
        <v>96994</v>
      </c>
      <c r="Y489">
        <v>96842</v>
      </c>
      <c r="Z489">
        <v>96684</v>
      </c>
      <c r="AA489">
        <v>96519</v>
      </c>
      <c r="AB489">
        <v>96347</v>
      </c>
      <c r="AC489">
        <v>96169</v>
      </c>
      <c r="AD489">
        <v>95983</v>
      </c>
      <c r="AE489">
        <v>95787</v>
      </c>
      <c r="AF489">
        <v>95577</v>
      </c>
      <c r="AG489">
        <v>95352</v>
      </c>
      <c r="AH489">
        <v>95111</v>
      </c>
      <c r="AI489">
        <v>94853</v>
      </c>
      <c r="AJ489">
        <v>94576</v>
      </c>
      <c r="AK489">
        <v>94276</v>
      </c>
      <c r="AL489">
        <v>93951</v>
      </c>
      <c r="AM489">
        <v>93597</v>
      </c>
      <c r="AN489">
        <v>93213</v>
      </c>
      <c r="AO489">
        <v>92799</v>
      </c>
      <c r="AP489">
        <v>92355</v>
      </c>
      <c r="AQ489">
        <v>91880</v>
      </c>
      <c r="AR489">
        <v>91374</v>
      </c>
      <c r="AS489">
        <v>90834</v>
      </c>
      <c r="AT489">
        <v>90252</v>
      </c>
      <c r="AU489">
        <v>89621</v>
      </c>
      <c r="AV489">
        <v>88947</v>
      </c>
      <c r="AW489">
        <v>88236</v>
      </c>
      <c r="AX489">
        <v>87485</v>
      </c>
      <c r="AY489">
        <v>86688</v>
      </c>
      <c r="AZ489">
        <v>85836</v>
      </c>
      <c r="BA489">
        <v>84919</v>
      </c>
      <c r="BB489">
        <v>83928</v>
      </c>
      <c r="BC489">
        <v>82853</v>
      </c>
      <c r="BD489">
        <v>81686</v>
      </c>
      <c r="BE489">
        <v>80415</v>
      </c>
      <c r="BF489">
        <v>79029</v>
      </c>
      <c r="BG489">
        <v>77514</v>
      </c>
      <c r="BH489">
        <v>75854</v>
      </c>
      <c r="BI489">
        <v>74041</v>
      </c>
      <c r="BJ489">
        <v>72069</v>
      </c>
      <c r="BK489">
        <v>69931</v>
      </c>
      <c r="BL489">
        <v>67615</v>
      </c>
      <c r="BM489">
        <v>65097</v>
      </c>
      <c r="BN489">
        <v>62335</v>
      </c>
      <c r="BO489">
        <v>59282</v>
      </c>
      <c r="BP489">
        <v>55977</v>
      </c>
      <c r="BQ489">
        <v>52458</v>
      </c>
      <c r="BR489">
        <v>48755</v>
      </c>
      <c r="BS489">
        <v>44906</v>
      </c>
      <c r="BT489">
        <v>40951</v>
      </c>
      <c r="BU489">
        <v>36943</v>
      </c>
      <c r="BV489">
        <v>32935</v>
      </c>
      <c r="BW489">
        <v>28979</v>
      </c>
      <c r="BX489">
        <v>25130</v>
      </c>
      <c r="BY489">
        <v>21449</v>
      </c>
      <c r="BZ489">
        <v>18002</v>
      </c>
      <c r="CA489">
        <v>14850</v>
      </c>
      <c r="CB489">
        <v>12037</v>
      </c>
      <c r="CC489">
        <v>9586</v>
      </c>
      <c r="CD489">
        <v>7497</v>
      </c>
      <c r="CE489">
        <v>5753</v>
      </c>
      <c r="CF489">
        <v>4330</v>
      </c>
      <c r="CG489">
        <v>3195</v>
      </c>
      <c r="CH489">
        <v>2311</v>
      </c>
      <c r="CI489">
        <v>1636</v>
      </c>
      <c r="CJ489">
        <v>1132</v>
      </c>
      <c r="CK489">
        <v>764</v>
      </c>
      <c r="CL489">
        <v>501</v>
      </c>
      <c r="CM489">
        <v>319</v>
      </c>
      <c r="CN489">
        <v>197</v>
      </c>
      <c r="CO489">
        <v>118</v>
      </c>
      <c r="CP489">
        <v>68</v>
      </c>
      <c r="CQ489">
        <v>38</v>
      </c>
      <c r="CR489">
        <v>21</v>
      </c>
      <c r="CS489">
        <v>11</v>
      </c>
      <c r="CT489">
        <v>5</v>
      </c>
      <c r="CU489">
        <v>3</v>
      </c>
      <c r="CV489">
        <v>1</v>
      </c>
      <c r="DC489">
        <v>61.73</v>
      </c>
      <c r="DD489">
        <v>60.77</v>
      </c>
      <c r="DE489">
        <v>59.8</v>
      </c>
      <c r="DF489">
        <v>58.83</v>
      </c>
      <c r="DG489">
        <v>57.87</v>
      </c>
      <c r="DH489">
        <v>56.91</v>
      </c>
      <c r="DI489">
        <v>55.95</v>
      </c>
      <c r="DJ489">
        <v>54.99</v>
      </c>
      <c r="DK489">
        <v>54.04</v>
      </c>
      <c r="DL489">
        <v>53.09</v>
      </c>
      <c r="DM489">
        <v>52.14</v>
      </c>
      <c r="DN489">
        <v>51.2</v>
      </c>
      <c r="DO489">
        <v>50.25</v>
      </c>
      <c r="DP489">
        <v>49.31</v>
      </c>
      <c r="DQ489">
        <v>48.37</v>
      </c>
      <c r="DR489">
        <v>47.43</v>
      </c>
      <c r="DS489">
        <v>46.49</v>
      </c>
      <c r="DT489">
        <v>45.55</v>
      </c>
      <c r="DU489">
        <v>44.62</v>
      </c>
      <c r="DV489">
        <v>43.68</v>
      </c>
      <c r="DW489">
        <v>42.75</v>
      </c>
      <c r="DX489">
        <v>41.82</v>
      </c>
      <c r="DY489">
        <v>40.89</v>
      </c>
      <c r="DZ489">
        <v>39.96</v>
      </c>
      <c r="EA489">
        <v>39.04</v>
      </c>
      <c r="EB489">
        <v>38.11</v>
      </c>
      <c r="EC489">
        <v>37.19</v>
      </c>
      <c r="ED489">
        <v>36.270000000000003</v>
      </c>
      <c r="EE489">
        <v>35.35</v>
      </c>
      <c r="EF489">
        <v>34.44</v>
      </c>
      <c r="EG489">
        <v>33.53</v>
      </c>
      <c r="EH489">
        <v>32.630000000000003</v>
      </c>
      <c r="EI489">
        <v>31.73</v>
      </c>
      <c r="EJ489">
        <v>30.84</v>
      </c>
      <c r="EK489">
        <v>29.96</v>
      </c>
      <c r="EL489">
        <v>29.08</v>
      </c>
      <c r="EM489">
        <v>28.2</v>
      </c>
      <c r="EN489">
        <v>27.34</v>
      </c>
      <c r="EO489">
        <v>26.48</v>
      </c>
      <c r="EP489">
        <v>25.62</v>
      </c>
      <c r="EQ489">
        <v>24.77</v>
      </c>
      <c r="ER489">
        <v>23.93</v>
      </c>
      <c r="ES489">
        <v>23.09</v>
      </c>
      <c r="ET489">
        <v>22.26</v>
      </c>
      <c r="EU489">
        <v>21.44</v>
      </c>
      <c r="EV489">
        <v>20.62</v>
      </c>
      <c r="EW489">
        <v>19.8</v>
      </c>
      <c r="EX489">
        <v>18.989999999999998</v>
      </c>
      <c r="EY489">
        <v>18.190000000000001</v>
      </c>
      <c r="EZ489">
        <v>17.399999999999999</v>
      </c>
      <c r="FA489">
        <v>16.62</v>
      </c>
      <c r="FB489">
        <v>15.85</v>
      </c>
      <c r="FC489">
        <v>15.09</v>
      </c>
      <c r="FD489">
        <v>14.35</v>
      </c>
      <c r="FE489">
        <v>13.62</v>
      </c>
      <c r="FF489">
        <v>12.91</v>
      </c>
      <c r="FG489">
        <v>12.21</v>
      </c>
      <c r="FH489">
        <v>11.53</v>
      </c>
      <c r="FI489">
        <v>10.87</v>
      </c>
      <c r="FJ489">
        <v>10.23</v>
      </c>
      <c r="FK489">
        <v>9.6</v>
      </c>
      <c r="FL489">
        <v>9</v>
      </c>
      <c r="FM489">
        <v>8.44</v>
      </c>
      <c r="FN489">
        <v>7.91</v>
      </c>
      <c r="FO489">
        <v>7.41</v>
      </c>
      <c r="FP489">
        <v>6.93</v>
      </c>
      <c r="FQ489">
        <v>6.49</v>
      </c>
      <c r="FR489">
        <v>6.06</v>
      </c>
      <c r="FS489">
        <v>5.67</v>
      </c>
      <c r="FT489">
        <v>5.3</v>
      </c>
      <c r="FU489">
        <v>4.95</v>
      </c>
      <c r="FV489">
        <v>4.63</v>
      </c>
      <c r="FW489">
        <v>4.34</v>
      </c>
      <c r="FX489">
        <v>4.08</v>
      </c>
      <c r="FY489">
        <v>3.83</v>
      </c>
      <c r="FZ489">
        <v>3.61</v>
      </c>
      <c r="GA489">
        <v>3.41</v>
      </c>
    </row>
    <row r="490" spans="1:189" x14ac:dyDescent="0.25">
      <c r="A490" t="s">
        <v>277</v>
      </c>
      <c r="B490">
        <v>95</v>
      </c>
      <c r="C490">
        <v>76</v>
      </c>
      <c r="E490">
        <v>98768</v>
      </c>
      <c r="F490">
        <v>98714</v>
      </c>
      <c r="G490">
        <v>98657</v>
      </c>
      <c r="H490">
        <v>98596</v>
      </c>
      <c r="I490">
        <v>98530</v>
      </c>
      <c r="J490">
        <v>98458</v>
      </c>
      <c r="K490">
        <v>98379</v>
      </c>
      <c r="L490">
        <v>98293</v>
      </c>
      <c r="M490">
        <v>98201</v>
      </c>
      <c r="N490">
        <v>98103</v>
      </c>
      <c r="O490">
        <v>97999</v>
      </c>
      <c r="P490">
        <v>97890</v>
      </c>
      <c r="Q490">
        <v>97775</v>
      </c>
      <c r="R490">
        <v>97655</v>
      </c>
      <c r="S490">
        <v>97531</v>
      </c>
      <c r="T490">
        <v>97401</v>
      </c>
      <c r="U490">
        <v>97267</v>
      </c>
      <c r="V490">
        <v>97127</v>
      </c>
      <c r="W490">
        <v>96982</v>
      </c>
      <c r="X490">
        <v>96829</v>
      </c>
      <c r="Y490">
        <v>96669</v>
      </c>
      <c r="Z490">
        <v>96502</v>
      </c>
      <c r="AA490">
        <v>96329</v>
      </c>
      <c r="AB490">
        <v>96149</v>
      </c>
      <c r="AC490">
        <v>95962</v>
      </c>
      <c r="AD490">
        <v>95763</v>
      </c>
      <c r="AE490">
        <v>95551</v>
      </c>
      <c r="AF490">
        <v>95324</v>
      </c>
      <c r="AG490">
        <v>95081</v>
      </c>
      <c r="AH490">
        <v>94821</v>
      </c>
      <c r="AI490">
        <v>94541</v>
      </c>
      <c r="AJ490">
        <v>94238</v>
      </c>
      <c r="AK490">
        <v>93909</v>
      </c>
      <c r="AL490">
        <v>93552</v>
      </c>
      <c r="AM490">
        <v>93165</v>
      </c>
      <c r="AN490">
        <v>92747</v>
      </c>
      <c r="AO490">
        <v>92298</v>
      </c>
      <c r="AP490">
        <v>91819</v>
      </c>
      <c r="AQ490">
        <v>91308</v>
      </c>
      <c r="AR490">
        <v>90763</v>
      </c>
      <c r="AS490">
        <v>90177</v>
      </c>
      <c r="AT490">
        <v>89541</v>
      </c>
      <c r="AU490">
        <v>88862</v>
      </c>
      <c r="AV490">
        <v>88146</v>
      </c>
      <c r="AW490">
        <v>87391</v>
      </c>
      <c r="AX490">
        <v>86589</v>
      </c>
      <c r="AY490">
        <v>85732</v>
      </c>
      <c r="AZ490">
        <v>84810</v>
      </c>
      <c r="BA490">
        <v>83813</v>
      </c>
      <c r="BB490">
        <v>82732</v>
      </c>
      <c r="BC490">
        <v>81559</v>
      </c>
      <c r="BD490">
        <v>80282</v>
      </c>
      <c r="BE490">
        <v>78889</v>
      </c>
      <c r="BF490">
        <v>77366</v>
      </c>
      <c r="BG490">
        <v>75699</v>
      </c>
      <c r="BH490">
        <v>73879</v>
      </c>
      <c r="BI490">
        <v>71899</v>
      </c>
      <c r="BJ490">
        <v>69753</v>
      </c>
      <c r="BK490">
        <v>67429</v>
      </c>
      <c r="BL490">
        <v>64904</v>
      </c>
      <c r="BM490">
        <v>62135</v>
      </c>
      <c r="BN490">
        <v>59077</v>
      </c>
      <c r="BO490">
        <v>55768</v>
      </c>
      <c r="BP490">
        <v>52245</v>
      </c>
      <c r="BQ490">
        <v>48540</v>
      </c>
      <c r="BR490">
        <v>44690</v>
      </c>
      <c r="BS490">
        <v>40736</v>
      </c>
      <c r="BT490">
        <v>36731</v>
      </c>
      <c r="BU490">
        <v>32727</v>
      </c>
      <c r="BV490">
        <v>28777</v>
      </c>
      <c r="BW490">
        <v>24938</v>
      </c>
      <c r="BX490">
        <v>21269</v>
      </c>
      <c r="BY490">
        <v>17835</v>
      </c>
      <c r="BZ490">
        <v>14698</v>
      </c>
      <c r="CA490">
        <v>11902</v>
      </c>
      <c r="CB490">
        <v>9468</v>
      </c>
      <c r="CC490">
        <v>7395</v>
      </c>
      <c r="CD490">
        <v>5668</v>
      </c>
      <c r="CE490">
        <v>4260</v>
      </c>
      <c r="CF490">
        <v>3139</v>
      </c>
      <c r="CG490">
        <v>2267</v>
      </c>
      <c r="CH490">
        <v>1602</v>
      </c>
      <c r="CI490">
        <v>1106</v>
      </c>
      <c r="CJ490">
        <v>745</v>
      </c>
      <c r="CK490">
        <v>488</v>
      </c>
      <c r="CL490">
        <v>310</v>
      </c>
      <c r="CM490">
        <v>191</v>
      </c>
      <c r="CN490">
        <v>114</v>
      </c>
      <c r="CO490">
        <v>66</v>
      </c>
      <c r="CP490">
        <v>37</v>
      </c>
      <c r="CQ490">
        <v>20</v>
      </c>
      <c r="CR490">
        <v>10</v>
      </c>
      <c r="CS490">
        <v>5</v>
      </c>
      <c r="CT490">
        <v>2</v>
      </c>
      <c r="CU490">
        <v>1</v>
      </c>
      <c r="DC490">
        <v>60.69</v>
      </c>
      <c r="DD490">
        <v>59.73</v>
      </c>
      <c r="DE490">
        <v>58.76</v>
      </c>
      <c r="DF490">
        <v>57.8</v>
      </c>
      <c r="DG490">
        <v>56.84</v>
      </c>
      <c r="DH490">
        <v>55.88</v>
      </c>
      <c r="DI490">
        <v>54.92</v>
      </c>
      <c r="DJ490">
        <v>53.97</v>
      </c>
      <c r="DK490">
        <v>53.02</v>
      </c>
      <c r="DL490">
        <v>52.07</v>
      </c>
      <c r="DM490">
        <v>51.13</v>
      </c>
      <c r="DN490">
        <v>50.18</v>
      </c>
      <c r="DO490">
        <v>49.24</v>
      </c>
      <c r="DP490">
        <v>48.3</v>
      </c>
      <c r="DQ490">
        <v>47.36</v>
      </c>
      <c r="DR490">
        <v>46.42</v>
      </c>
      <c r="DS490">
        <v>45.49</v>
      </c>
      <c r="DT490">
        <v>44.55</v>
      </c>
      <c r="DU490">
        <v>43.62</v>
      </c>
      <c r="DV490">
        <v>42.69</v>
      </c>
      <c r="DW490">
        <v>41.76</v>
      </c>
      <c r="DX490">
        <v>40.83</v>
      </c>
      <c r="DY490">
        <v>39.9</v>
      </c>
      <c r="DZ490">
        <v>38.97</v>
      </c>
      <c r="EA490">
        <v>38.049999999999997</v>
      </c>
      <c r="EB490">
        <v>37.130000000000003</v>
      </c>
      <c r="EC490">
        <v>36.21</v>
      </c>
      <c r="ED490">
        <v>35.29</v>
      </c>
      <c r="EE490">
        <v>34.380000000000003</v>
      </c>
      <c r="EF490">
        <v>33.479999999999997</v>
      </c>
      <c r="EG490">
        <v>32.57</v>
      </c>
      <c r="EH490">
        <v>31.68</v>
      </c>
      <c r="EI490">
        <v>30.79</v>
      </c>
      <c r="EJ490">
        <v>29.9</v>
      </c>
      <c r="EK490">
        <v>29.02</v>
      </c>
      <c r="EL490">
        <v>28.15</v>
      </c>
      <c r="EM490">
        <v>27.29</v>
      </c>
      <c r="EN490">
        <v>26.43</v>
      </c>
      <c r="EO490">
        <v>25.57</v>
      </c>
      <c r="EP490">
        <v>24.72</v>
      </c>
      <c r="EQ490">
        <v>23.88</v>
      </c>
      <c r="ER490">
        <v>23.05</v>
      </c>
      <c r="ES490">
        <v>22.22</v>
      </c>
      <c r="ET490">
        <v>21.39</v>
      </c>
      <c r="EU490">
        <v>20.57</v>
      </c>
      <c r="EV490">
        <v>19.760000000000002</v>
      </c>
      <c r="EW490">
        <v>18.95</v>
      </c>
      <c r="EX490">
        <v>18.149999999999999</v>
      </c>
      <c r="EY490">
        <v>17.36</v>
      </c>
      <c r="EZ490">
        <v>16.579999999999998</v>
      </c>
      <c r="FA490">
        <v>15.81</v>
      </c>
      <c r="FB490">
        <v>15.06</v>
      </c>
      <c r="FC490">
        <v>14.32</v>
      </c>
      <c r="FD490">
        <v>13.59</v>
      </c>
      <c r="FE490">
        <v>12.88</v>
      </c>
      <c r="FF490">
        <v>12.18</v>
      </c>
      <c r="FG490">
        <v>11.5</v>
      </c>
      <c r="FH490">
        <v>10.84</v>
      </c>
      <c r="FI490">
        <v>10.199999999999999</v>
      </c>
      <c r="FJ490">
        <v>9.57</v>
      </c>
      <c r="FK490">
        <v>8.98</v>
      </c>
      <c r="FL490">
        <v>8.42</v>
      </c>
      <c r="FM490">
        <v>7.89</v>
      </c>
      <c r="FN490">
        <v>7.39</v>
      </c>
      <c r="FO490">
        <v>6.91</v>
      </c>
      <c r="FP490">
        <v>6.46</v>
      </c>
      <c r="FQ490">
        <v>6.04</v>
      </c>
      <c r="FR490">
        <v>5.65</v>
      </c>
      <c r="FS490">
        <v>5.28</v>
      </c>
      <c r="FT490">
        <v>4.93</v>
      </c>
      <c r="FU490">
        <v>4.6100000000000003</v>
      </c>
      <c r="FV490">
        <v>4.32</v>
      </c>
      <c r="FW490">
        <v>4.0599999999999996</v>
      </c>
      <c r="FX490">
        <v>3.82</v>
      </c>
      <c r="FY490">
        <v>3.6</v>
      </c>
      <c r="FZ490">
        <v>3.4</v>
      </c>
    </row>
    <row r="491" spans="1:189" x14ac:dyDescent="0.25">
      <c r="A491" t="s">
        <v>278</v>
      </c>
      <c r="B491">
        <v>94</v>
      </c>
      <c r="C491">
        <v>75</v>
      </c>
      <c r="E491">
        <v>98692</v>
      </c>
      <c r="F491">
        <v>98634</v>
      </c>
      <c r="G491">
        <v>98573</v>
      </c>
      <c r="H491">
        <v>98507</v>
      </c>
      <c r="I491">
        <v>98435</v>
      </c>
      <c r="J491">
        <v>98355</v>
      </c>
      <c r="K491">
        <v>98269</v>
      </c>
      <c r="L491">
        <v>98177</v>
      </c>
      <c r="M491">
        <v>98078</v>
      </c>
      <c r="N491">
        <v>97973</v>
      </c>
      <c r="O491">
        <v>97863</v>
      </c>
      <c r="P491">
        <v>97748</v>
      </c>
      <c r="Q491">
        <v>97627</v>
      </c>
      <c r="R491">
        <v>97501</v>
      </c>
      <c r="S491">
        <v>97370</v>
      </c>
      <c r="T491">
        <v>97235</v>
      </c>
      <c r="U491">
        <v>97094</v>
      </c>
      <c r="V491">
        <v>96947</v>
      </c>
      <c r="W491">
        <v>96794</v>
      </c>
      <c r="X491">
        <v>96632</v>
      </c>
      <c r="Y491">
        <v>96464</v>
      </c>
      <c r="Z491">
        <v>96288</v>
      </c>
      <c r="AA491">
        <v>96107</v>
      </c>
      <c r="AB491">
        <v>95918</v>
      </c>
      <c r="AC491">
        <v>95717</v>
      </c>
      <c r="AD491">
        <v>95503</v>
      </c>
      <c r="AE491">
        <v>95274</v>
      </c>
      <c r="AF491">
        <v>95029</v>
      </c>
      <c r="AG491">
        <v>94766</v>
      </c>
      <c r="AH491">
        <v>94484</v>
      </c>
      <c r="AI491">
        <v>94178</v>
      </c>
      <c r="AJ491">
        <v>93846</v>
      </c>
      <c r="AK491">
        <v>93485</v>
      </c>
      <c r="AL491">
        <v>93095</v>
      </c>
      <c r="AM491">
        <v>92673</v>
      </c>
      <c r="AN491">
        <v>92220</v>
      </c>
      <c r="AO491">
        <v>91736</v>
      </c>
      <c r="AP491">
        <v>91220</v>
      </c>
      <c r="AQ491">
        <v>90670</v>
      </c>
      <c r="AR491">
        <v>90079</v>
      </c>
      <c r="AS491">
        <v>89439</v>
      </c>
      <c r="AT491">
        <v>88756</v>
      </c>
      <c r="AU491">
        <v>88036</v>
      </c>
      <c r="AV491">
        <v>87276</v>
      </c>
      <c r="AW491">
        <v>86469</v>
      </c>
      <c r="AX491">
        <v>85607</v>
      </c>
      <c r="AY491">
        <v>84680</v>
      </c>
      <c r="AZ491">
        <v>83677</v>
      </c>
      <c r="BA491">
        <v>82591</v>
      </c>
      <c r="BB491">
        <v>81412</v>
      </c>
      <c r="BC491">
        <v>80128</v>
      </c>
      <c r="BD491">
        <v>78729</v>
      </c>
      <c r="BE491">
        <v>77200</v>
      </c>
      <c r="BF491">
        <v>75526</v>
      </c>
      <c r="BG491">
        <v>73699</v>
      </c>
      <c r="BH491">
        <v>71711</v>
      </c>
      <c r="BI491">
        <v>69557</v>
      </c>
      <c r="BJ491">
        <v>67226</v>
      </c>
      <c r="BK491">
        <v>64694</v>
      </c>
      <c r="BL491">
        <v>61918</v>
      </c>
      <c r="BM491">
        <v>58856</v>
      </c>
      <c r="BN491">
        <v>55543</v>
      </c>
      <c r="BO491">
        <v>52018</v>
      </c>
      <c r="BP491">
        <v>48313</v>
      </c>
      <c r="BQ491">
        <v>44462</v>
      </c>
      <c r="BR491">
        <v>40510</v>
      </c>
      <c r="BS491">
        <v>36509</v>
      </c>
      <c r="BT491">
        <v>32510</v>
      </c>
      <c r="BU491">
        <v>28569</v>
      </c>
      <c r="BV491">
        <v>24739</v>
      </c>
      <c r="BW491">
        <v>21083</v>
      </c>
      <c r="BX491">
        <v>17664</v>
      </c>
      <c r="BY491">
        <v>14543</v>
      </c>
      <c r="BZ491">
        <v>11764</v>
      </c>
      <c r="CA491">
        <v>9348</v>
      </c>
      <c r="CB491">
        <v>7293</v>
      </c>
      <c r="CC491">
        <v>5582</v>
      </c>
      <c r="CD491">
        <v>4190</v>
      </c>
      <c r="CE491">
        <v>3083</v>
      </c>
      <c r="CF491">
        <v>2223</v>
      </c>
      <c r="CG491">
        <v>1568</v>
      </c>
      <c r="CH491">
        <v>1081</v>
      </c>
      <c r="CI491">
        <v>726</v>
      </c>
      <c r="CJ491">
        <v>475</v>
      </c>
      <c r="CK491">
        <v>301</v>
      </c>
      <c r="CL491">
        <v>185</v>
      </c>
      <c r="CM491">
        <v>110</v>
      </c>
      <c r="CN491">
        <v>63</v>
      </c>
      <c r="CO491">
        <v>35</v>
      </c>
      <c r="CP491">
        <v>19</v>
      </c>
      <c r="CQ491">
        <v>10</v>
      </c>
      <c r="CR491">
        <v>5</v>
      </c>
      <c r="CS491">
        <v>2</v>
      </c>
      <c r="CT491">
        <v>1</v>
      </c>
      <c r="DC491">
        <v>59.66</v>
      </c>
      <c r="DD491">
        <v>58.69</v>
      </c>
      <c r="DE491">
        <v>57.73</v>
      </c>
      <c r="DF491">
        <v>56.77</v>
      </c>
      <c r="DG491">
        <v>55.81</v>
      </c>
      <c r="DH491">
        <v>54.85</v>
      </c>
      <c r="DI491">
        <v>53.9</v>
      </c>
      <c r="DJ491">
        <v>52.95</v>
      </c>
      <c r="DK491">
        <v>52</v>
      </c>
      <c r="DL491">
        <v>51.06</v>
      </c>
      <c r="DM491">
        <v>50.11</v>
      </c>
      <c r="DN491">
        <v>49.17</v>
      </c>
      <c r="DO491">
        <v>48.23</v>
      </c>
      <c r="DP491">
        <v>47.29</v>
      </c>
      <c r="DQ491">
        <v>46.36</v>
      </c>
      <c r="DR491">
        <v>45.42</v>
      </c>
      <c r="DS491">
        <v>44.49</v>
      </c>
      <c r="DT491">
        <v>43.55</v>
      </c>
      <c r="DU491">
        <v>42.62</v>
      </c>
      <c r="DV491">
        <v>41.69</v>
      </c>
      <c r="DW491">
        <v>40.76</v>
      </c>
      <c r="DX491">
        <v>39.840000000000003</v>
      </c>
      <c r="DY491">
        <v>38.909999999999997</v>
      </c>
      <c r="DZ491">
        <v>37.99</v>
      </c>
      <c r="EA491">
        <v>37.07</v>
      </c>
      <c r="EB491">
        <v>36.15</v>
      </c>
      <c r="EC491">
        <v>35.229999999999997</v>
      </c>
      <c r="ED491">
        <v>34.32</v>
      </c>
      <c r="EE491">
        <v>33.42</v>
      </c>
      <c r="EF491">
        <v>32.520000000000003</v>
      </c>
      <c r="EG491">
        <v>31.62</v>
      </c>
      <c r="EH491">
        <v>30.73</v>
      </c>
      <c r="EI491">
        <v>29.85</v>
      </c>
      <c r="EJ491">
        <v>28.97</v>
      </c>
      <c r="EK491">
        <v>28.1</v>
      </c>
      <c r="EL491">
        <v>27.23</v>
      </c>
      <c r="EM491">
        <v>26.38</v>
      </c>
      <c r="EN491">
        <v>25.52</v>
      </c>
      <c r="EO491">
        <v>24.67</v>
      </c>
      <c r="EP491">
        <v>23.83</v>
      </c>
      <c r="EQ491">
        <v>23</v>
      </c>
      <c r="ER491">
        <v>22.17</v>
      </c>
      <c r="ES491">
        <v>21.35</v>
      </c>
      <c r="ET491">
        <v>20.53</v>
      </c>
      <c r="EU491">
        <v>19.72</v>
      </c>
      <c r="EV491">
        <v>18.91</v>
      </c>
      <c r="EW491">
        <v>18.11</v>
      </c>
      <c r="EX491">
        <v>17.32</v>
      </c>
      <c r="EY491">
        <v>16.55</v>
      </c>
      <c r="EZ491">
        <v>15.78</v>
      </c>
      <c r="FA491">
        <v>15.02</v>
      </c>
      <c r="FB491">
        <v>14.28</v>
      </c>
      <c r="FC491">
        <v>13.55</v>
      </c>
      <c r="FD491">
        <v>12.84</v>
      </c>
      <c r="FE491">
        <v>12.15</v>
      </c>
      <c r="FF491">
        <v>11.47</v>
      </c>
      <c r="FG491">
        <v>10.81</v>
      </c>
      <c r="FH491">
        <v>10.17</v>
      </c>
      <c r="FI491">
        <v>9.5500000000000007</v>
      </c>
      <c r="FJ491">
        <v>8.9499999999999993</v>
      </c>
      <c r="FK491">
        <v>8.39</v>
      </c>
      <c r="FL491">
        <v>7.86</v>
      </c>
      <c r="FM491">
        <v>7.36</v>
      </c>
      <c r="FN491">
        <v>6.89</v>
      </c>
      <c r="FO491">
        <v>6.44</v>
      </c>
      <c r="FP491">
        <v>6.02</v>
      </c>
      <c r="FQ491">
        <v>5.63</v>
      </c>
      <c r="FR491">
        <v>5.26</v>
      </c>
      <c r="FS491">
        <v>4.91</v>
      </c>
      <c r="FT491">
        <v>4.5999999999999996</v>
      </c>
      <c r="FU491">
        <v>4.3099999999999996</v>
      </c>
      <c r="FV491">
        <v>4.04</v>
      </c>
      <c r="FW491">
        <v>3.8</v>
      </c>
      <c r="FX491">
        <v>3.59</v>
      </c>
      <c r="FY491">
        <v>3.38</v>
      </c>
    </row>
    <row r="492" spans="1:189" x14ac:dyDescent="0.25">
      <c r="A492" t="s">
        <v>279</v>
      </c>
      <c r="B492">
        <v>93</v>
      </c>
      <c r="C492">
        <v>74</v>
      </c>
      <c r="E492">
        <v>98609</v>
      </c>
      <c r="F492">
        <v>98547</v>
      </c>
      <c r="G492">
        <v>98481</v>
      </c>
      <c r="H492">
        <v>98408</v>
      </c>
      <c r="I492">
        <v>98329</v>
      </c>
      <c r="J492">
        <v>98242</v>
      </c>
      <c r="K492">
        <v>98149</v>
      </c>
      <c r="L492">
        <v>98050</v>
      </c>
      <c r="M492">
        <v>97945</v>
      </c>
      <c r="N492">
        <v>97834</v>
      </c>
      <c r="O492">
        <v>97718</v>
      </c>
      <c r="P492">
        <v>97596</v>
      </c>
      <c r="Q492">
        <v>97469</v>
      </c>
      <c r="R492">
        <v>97337</v>
      </c>
      <c r="S492">
        <v>97201</v>
      </c>
      <c r="T492">
        <v>97059</v>
      </c>
      <c r="U492">
        <v>96911</v>
      </c>
      <c r="V492">
        <v>96755</v>
      </c>
      <c r="W492">
        <v>96592</v>
      </c>
      <c r="X492">
        <v>96422</v>
      </c>
      <c r="Y492">
        <v>96245</v>
      </c>
      <c r="Z492">
        <v>96062</v>
      </c>
      <c r="AA492">
        <v>95871</v>
      </c>
      <c r="AB492">
        <v>95669</v>
      </c>
      <c r="AC492">
        <v>95453</v>
      </c>
      <c r="AD492">
        <v>95221</v>
      </c>
      <c r="AE492">
        <v>94974</v>
      </c>
      <c r="AF492">
        <v>94709</v>
      </c>
      <c r="AG492">
        <v>94424</v>
      </c>
      <c r="AH492">
        <v>94115</v>
      </c>
      <c r="AI492">
        <v>93780</v>
      </c>
      <c r="AJ492">
        <v>93416</v>
      </c>
      <c r="AK492">
        <v>93021</v>
      </c>
      <c r="AL492">
        <v>92596</v>
      </c>
      <c r="AM492">
        <v>92139</v>
      </c>
      <c r="AN492">
        <v>91650</v>
      </c>
      <c r="AO492">
        <v>91129</v>
      </c>
      <c r="AP492">
        <v>90574</v>
      </c>
      <c r="AQ492">
        <v>89978</v>
      </c>
      <c r="AR492">
        <v>89333</v>
      </c>
      <c r="AS492">
        <v>88646</v>
      </c>
      <c r="AT492">
        <v>87922</v>
      </c>
      <c r="AU492">
        <v>87157</v>
      </c>
      <c r="AV492">
        <v>86346</v>
      </c>
      <c r="AW492">
        <v>85479</v>
      </c>
      <c r="AX492">
        <v>84546</v>
      </c>
      <c r="AY492">
        <v>83538</v>
      </c>
      <c r="AZ492">
        <v>82447</v>
      </c>
      <c r="BA492">
        <v>81261</v>
      </c>
      <c r="BB492">
        <v>79972</v>
      </c>
      <c r="BC492">
        <v>78566</v>
      </c>
      <c r="BD492">
        <v>77030</v>
      </c>
      <c r="BE492">
        <v>75349</v>
      </c>
      <c r="BF492">
        <v>73515</v>
      </c>
      <c r="BG492">
        <v>71520</v>
      </c>
      <c r="BH492">
        <v>69359</v>
      </c>
      <c r="BI492">
        <v>67020</v>
      </c>
      <c r="BJ492">
        <v>64481</v>
      </c>
      <c r="BK492">
        <v>61699</v>
      </c>
      <c r="BL492">
        <v>58632</v>
      </c>
      <c r="BM492">
        <v>55316</v>
      </c>
      <c r="BN492">
        <v>51789</v>
      </c>
      <c r="BO492">
        <v>48082</v>
      </c>
      <c r="BP492">
        <v>44232</v>
      </c>
      <c r="BQ492">
        <v>40282</v>
      </c>
      <c r="BR492">
        <v>36284</v>
      </c>
      <c r="BS492">
        <v>32292</v>
      </c>
      <c r="BT492">
        <v>28358</v>
      </c>
      <c r="BU492">
        <v>24540</v>
      </c>
      <c r="BV492">
        <v>20896</v>
      </c>
      <c r="BW492">
        <v>17492</v>
      </c>
      <c r="BX492">
        <v>14388</v>
      </c>
      <c r="BY492">
        <v>11626</v>
      </c>
      <c r="BZ492">
        <v>9228</v>
      </c>
      <c r="CA492">
        <v>7190</v>
      </c>
      <c r="CB492">
        <v>5496</v>
      </c>
      <c r="CC492">
        <v>4119</v>
      </c>
      <c r="CD492">
        <v>3026</v>
      </c>
      <c r="CE492">
        <v>2179</v>
      </c>
      <c r="CF492">
        <v>1534</v>
      </c>
      <c r="CG492">
        <v>1056</v>
      </c>
      <c r="CH492">
        <v>708</v>
      </c>
      <c r="CI492">
        <v>462</v>
      </c>
      <c r="CJ492">
        <v>292</v>
      </c>
      <c r="CK492">
        <v>179</v>
      </c>
      <c r="CL492">
        <v>106</v>
      </c>
      <c r="CM492">
        <v>61</v>
      </c>
      <c r="CN492">
        <v>34</v>
      </c>
      <c r="CO492">
        <v>18</v>
      </c>
      <c r="CP492">
        <v>9</v>
      </c>
      <c r="CQ492">
        <v>5</v>
      </c>
      <c r="CR492">
        <v>2</v>
      </c>
      <c r="CS492">
        <v>1</v>
      </c>
      <c r="DC492">
        <v>58.62</v>
      </c>
      <c r="DD492">
        <v>57.66</v>
      </c>
      <c r="DE492">
        <v>56.7</v>
      </c>
      <c r="DF492">
        <v>55.74</v>
      </c>
      <c r="DG492">
        <v>54.78</v>
      </c>
      <c r="DH492">
        <v>53.83</v>
      </c>
      <c r="DI492">
        <v>52.88</v>
      </c>
      <c r="DJ492">
        <v>51.93</v>
      </c>
      <c r="DK492">
        <v>50.99</v>
      </c>
      <c r="DL492">
        <v>50.05</v>
      </c>
      <c r="DM492">
        <v>49.1</v>
      </c>
      <c r="DN492">
        <v>48.16</v>
      </c>
      <c r="DO492">
        <v>47.23</v>
      </c>
      <c r="DP492">
        <v>46.29</v>
      </c>
      <c r="DQ492">
        <v>45.35</v>
      </c>
      <c r="DR492">
        <v>44.42</v>
      </c>
      <c r="DS492">
        <v>43.49</v>
      </c>
      <c r="DT492">
        <v>42.56</v>
      </c>
      <c r="DU492">
        <v>41.63</v>
      </c>
      <c r="DV492">
        <v>40.700000000000003</v>
      </c>
      <c r="DW492">
        <v>39.770000000000003</v>
      </c>
      <c r="DX492">
        <v>38.85</v>
      </c>
      <c r="DY492">
        <v>37.92</v>
      </c>
      <c r="DZ492">
        <v>37</v>
      </c>
      <c r="EA492">
        <v>36.090000000000003</v>
      </c>
      <c r="EB492">
        <v>35.17</v>
      </c>
      <c r="EC492">
        <v>34.26</v>
      </c>
      <c r="ED492">
        <v>33.36</v>
      </c>
      <c r="EE492">
        <v>32.46</v>
      </c>
      <c r="EF492">
        <v>31.56</v>
      </c>
      <c r="EG492">
        <v>30.67</v>
      </c>
      <c r="EH492">
        <v>29.79</v>
      </c>
      <c r="EI492">
        <v>28.91</v>
      </c>
      <c r="EJ492">
        <v>28.05</v>
      </c>
      <c r="EK492">
        <v>27.18</v>
      </c>
      <c r="EL492">
        <v>26.32</v>
      </c>
      <c r="EM492">
        <v>25.47</v>
      </c>
      <c r="EN492">
        <v>24.62</v>
      </c>
      <c r="EO492">
        <v>23.78</v>
      </c>
      <c r="EP492">
        <v>22.95</v>
      </c>
      <c r="EQ492">
        <v>22.13</v>
      </c>
      <c r="ER492">
        <v>21.3</v>
      </c>
      <c r="ES492">
        <v>20.49</v>
      </c>
      <c r="ET492">
        <v>19.68</v>
      </c>
      <c r="EU492">
        <v>18.87</v>
      </c>
      <c r="EV492">
        <v>18.07</v>
      </c>
      <c r="EW492">
        <v>17.28</v>
      </c>
      <c r="EX492">
        <v>16.510000000000002</v>
      </c>
      <c r="EY492">
        <v>15.74</v>
      </c>
      <c r="EZ492">
        <v>14.99</v>
      </c>
      <c r="FA492">
        <v>14.24</v>
      </c>
      <c r="FB492">
        <v>13.52</v>
      </c>
      <c r="FC492">
        <v>12.81</v>
      </c>
      <c r="FD492">
        <v>12.12</v>
      </c>
      <c r="FE492">
        <v>11.44</v>
      </c>
      <c r="FF492">
        <v>10.78</v>
      </c>
      <c r="FG492">
        <v>10.14</v>
      </c>
      <c r="FH492">
        <v>9.52</v>
      </c>
      <c r="FI492">
        <v>8.93</v>
      </c>
      <c r="FJ492">
        <v>8.3699999999999992</v>
      </c>
      <c r="FK492">
        <v>7.84</v>
      </c>
      <c r="FL492">
        <v>7.34</v>
      </c>
      <c r="FM492">
        <v>6.87</v>
      </c>
      <c r="FN492">
        <v>6.42</v>
      </c>
      <c r="FO492">
        <v>6</v>
      </c>
      <c r="FP492">
        <v>5.61</v>
      </c>
      <c r="FQ492">
        <v>5.24</v>
      </c>
      <c r="FR492">
        <v>4.9000000000000004</v>
      </c>
      <c r="FS492">
        <v>4.58</v>
      </c>
      <c r="FT492">
        <v>4.29</v>
      </c>
      <c r="FU492">
        <v>4.03</v>
      </c>
      <c r="FV492">
        <v>3.79</v>
      </c>
      <c r="FW492">
        <v>3.57</v>
      </c>
      <c r="FX492">
        <v>3.37</v>
      </c>
    </row>
    <row r="493" spans="1:189" x14ac:dyDescent="0.25">
      <c r="A493" t="s">
        <v>280</v>
      </c>
      <c r="B493">
        <v>92</v>
      </c>
      <c r="C493">
        <v>73</v>
      </c>
      <c r="E493">
        <v>98519</v>
      </c>
      <c r="F493">
        <v>98453</v>
      </c>
      <c r="G493">
        <v>98380</v>
      </c>
      <c r="H493">
        <v>98300</v>
      </c>
      <c r="I493">
        <v>98213</v>
      </c>
      <c r="J493">
        <v>98120</v>
      </c>
      <c r="K493">
        <v>98020</v>
      </c>
      <c r="L493">
        <v>97914</v>
      </c>
      <c r="M493">
        <v>97803</v>
      </c>
      <c r="N493">
        <v>97686</v>
      </c>
      <c r="O493">
        <v>97563</v>
      </c>
      <c r="P493">
        <v>97436</v>
      </c>
      <c r="Q493">
        <v>97303</v>
      </c>
      <c r="R493">
        <v>97165</v>
      </c>
      <c r="S493">
        <v>97022</v>
      </c>
      <c r="T493">
        <v>96872</v>
      </c>
      <c r="U493">
        <v>96715</v>
      </c>
      <c r="V493">
        <v>96551</v>
      </c>
      <c r="W493">
        <v>96379</v>
      </c>
      <c r="X493">
        <v>96201</v>
      </c>
      <c r="Y493">
        <v>96016</v>
      </c>
      <c r="Z493">
        <v>95823</v>
      </c>
      <c r="AA493">
        <v>95619</v>
      </c>
      <c r="AB493">
        <v>95400</v>
      </c>
      <c r="AC493">
        <v>95167</v>
      </c>
      <c r="AD493">
        <v>94917</v>
      </c>
      <c r="AE493">
        <v>94649</v>
      </c>
      <c r="AF493">
        <v>94362</v>
      </c>
      <c r="AG493">
        <v>94050</v>
      </c>
      <c r="AH493">
        <v>93712</v>
      </c>
      <c r="AI493">
        <v>93345</v>
      </c>
      <c r="AJ493">
        <v>92946</v>
      </c>
      <c r="AK493">
        <v>92517</v>
      </c>
      <c r="AL493">
        <v>92055</v>
      </c>
      <c r="AM493">
        <v>91562</v>
      </c>
      <c r="AN493">
        <v>91037</v>
      </c>
      <c r="AO493">
        <v>90477</v>
      </c>
      <c r="AP493">
        <v>89876</v>
      </c>
      <c r="AQ493">
        <v>89226</v>
      </c>
      <c r="AR493">
        <v>88535</v>
      </c>
      <c r="AS493">
        <v>87806</v>
      </c>
      <c r="AT493">
        <v>87037</v>
      </c>
      <c r="AU493">
        <v>86221</v>
      </c>
      <c r="AV493">
        <v>85349</v>
      </c>
      <c r="AW493">
        <v>84410</v>
      </c>
      <c r="AX493">
        <v>83397</v>
      </c>
      <c r="AY493">
        <v>82300</v>
      </c>
      <c r="AZ493">
        <v>81109</v>
      </c>
      <c r="BA493">
        <v>79813</v>
      </c>
      <c r="BB493">
        <v>78401</v>
      </c>
      <c r="BC493">
        <v>76858</v>
      </c>
      <c r="BD493">
        <v>75170</v>
      </c>
      <c r="BE493">
        <v>73328</v>
      </c>
      <c r="BF493">
        <v>71326</v>
      </c>
      <c r="BG493">
        <v>69157</v>
      </c>
      <c r="BH493">
        <v>66811</v>
      </c>
      <c r="BI493">
        <v>64265</v>
      </c>
      <c r="BJ493">
        <v>61477</v>
      </c>
      <c r="BK493">
        <v>58406</v>
      </c>
      <c r="BL493">
        <v>55087</v>
      </c>
      <c r="BM493">
        <v>51557</v>
      </c>
      <c r="BN493">
        <v>47850</v>
      </c>
      <c r="BO493">
        <v>44000</v>
      </c>
      <c r="BP493">
        <v>40052</v>
      </c>
      <c r="BQ493">
        <v>36058</v>
      </c>
      <c r="BR493">
        <v>32072</v>
      </c>
      <c r="BS493">
        <v>28147</v>
      </c>
      <c r="BT493">
        <v>24339</v>
      </c>
      <c r="BU493">
        <v>20708</v>
      </c>
      <c r="BV493">
        <v>17319</v>
      </c>
      <c r="BW493">
        <v>14232</v>
      </c>
      <c r="BX493">
        <v>11488</v>
      </c>
      <c r="BY493">
        <v>9108</v>
      </c>
      <c r="BZ493">
        <v>7088</v>
      </c>
      <c r="CA493">
        <v>5411</v>
      </c>
      <c r="CB493">
        <v>4050</v>
      </c>
      <c r="CC493">
        <v>2970</v>
      </c>
      <c r="CD493">
        <v>2135</v>
      </c>
      <c r="CE493">
        <v>1501</v>
      </c>
      <c r="CF493">
        <v>1031</v>
      </c>
      <c r="CG493">
        <v>690</v>
      </c>
      <c r="CH493">
        <v>449</v>
      </c>
      <c r="CI493">
        <v>283</v>
      </c>
      <c r="CJ493">
        <v>173</v>
      </c>
      <c r="CK493">
        <v>102</v>
      </c>
      <c r="CL493">
        <v>58</v>
      </c>
      <c r="CM493">
        <v>32</v>
      </c>
      <c r="CN493">
        <v>17</v>
      </c>
      <c r="CO493">
        <v>9</v>
      </c>
      <c r="CP493">
        <v>4</v>
      </c>
      <c r="CQ493">
        <v>2</v>
      </c>
      <c r="CR493">
        <v>1</v>
      </c>
      <c r="DC493">
        <v>57.59</v>
      </c>
      <c r="DD493">
        <v>56.62</v>
      </c>
      <c r="DE493">
        <v>55.67</v>
      </c>
      <c r="DF493">
        <v>54.71</v>
      </c>
      <c r="DG493">
        <v>53.76</v>
      </c>
      <c r="DH493">
        <v>52.81</v>
      </c>
      <c r="DI493">
        <v>51.86</v>
      </c>
      <c r="DJ493">
        <v>50.92</v>
      </c>
      <c r="DK493">
        <v>49.98</v>
      </c>
      <c r="DL493">
        <v>49.03</v>
      </c>
      <c r="DM493">
        <v>48.1</v>
      </c>
      <c r="DN493">
        <v>47.16</v>
      </c>
      <c r="DO493">
        <v>46.22</v>
      </c>
      <c r="DP493">
        <v>45.29</v>
      </c>
      <c r="DQ493">
        <v>44.35</v>
      </c>
      <c r="DR493">
        <v>43.42</v>
      </c>
      <c r="DS493">
        <v>42.49</v>
      </c>
      <c r="DT493">
        <v>41.56</v>
      </c>
      <c r="DU493">
        <v>40.630000000000003</v>
      </c>
      <c r="DV493">
        <v>39.71</v>
      </c>
      <c r="DW493">
        <v>38.78</v>
      </c>
      <c r="DX493">
        <v>37.86</v>
      </c>
      <c r="DY493">
        <v>36.94</v>
      </c>
      <c r="DZ493">
        <v>36.020000000000003</v>
      </c>
      <c r="EA493">
        <v>35.11</v>
      </c>
      <c r="EB493">
        <v>34.200000000000003</v>
      </c>
      <c r="EC493">
        <v>33.299999999999997</v>
      </c>
      <c r="ED493">
        <v>32.4</v>
      </c>
      <c r="EE493">
        <v>31.5</v>
      </c>
      <c r="EF493">
        <v>30.62</v>
      </c>
      <c r="EG493">
        <v>29.73</v>
      </c>
      <c r="EH493">
        <v>28.86</v>
      </c>
      <c r="EI493">
        <v>27.99</v>
      </c>
      <c r="EJ493">
        <v>27.13</v>
      </c>
      <c r="EK493">
        <v>26.27</v>
      </c>
      <c r="EL493">
        <v>25.42</v>
      </c>
      <c r="EM493">
        <v>24.58</v>
      </c>
      <c r="EN493">
        <v>23.74</v>
      </c>
      <c r="EO493">
        <v>22.91</v>
      </c>
      <c r="EP493">
        <v>22.08</v>
      </c>
      <c r="EQ493">
        <v>21.26</v>
      </c>
      <c r="ER493">
        <v>20.440000000000001</v>
      </c>
      <c r="ES493">
        <v>19.63</v>
      </c>
      <c r="ET493">
        <v>18.829999999999998</v>
      </c>
      <c r="EU493">
        <v>18.03</v>
      </c>
      <c r="EV493">
        <v>17.239999999999998</v>
      </c>
      <c r="EW493">
        <v>16.47</v>
      </c>
      <c r="EX493">
        <v>15.7</v>
      </c>
      <c r="EY493">
        <v>14.95</v>
      </c>
      <c r="EZ493">
        <v>14.21</v>
      </c>
      <c r="FA493">
        <v>13.48</v>
      </c>
      <c r="FB493">
        <v>12.78</v>
      </c>
      <c r="FC493">
        <v>12.08</v>
      </c>
      <c r="FD493">
        <v>11.41</v>
      </c>
      <c r="FE493">
        <v>10.75</v>
      </c>
      <c r="FF493">
        <v>10.11</v>
      </c>
      <c r="FG493">
        <v>9.49</v>
      </c>
      <c r="FH493">
        <v>8.9</v>
      </c>
      <c r="FI493">
        <v>8.34</v>
      </c>
      <c r="FJ493">
        <v>7.81</v>
      </c>
      <c r="FK493">
        <v>7.32</v>
      </c>
      <c r="FL493">
        <v>6.84</v>
      </c>
      <c r="FM493">
        <v>6.4</v>
      </c>
      <c r="FN493">
        <v>5.98</v>
      </c>
      <c r="FO493">
        <v>5.59</v>
      </c>
      <c r="FP493">
        <v>5.22</v>
      </c>
      <c r="FQ493">
        <v>4.88</v>
      </c>
      <c r="FR493">
        <v>4.5599999999999996</v>
      </c>
      <c r="FS493">
        <v>4.2699999999999996</v>
      </c>
      <c r="FT493">
        <v>4.01</v>
      </c>
      <c r="FU493">
        <v>3.77</v>
      </c>
      <c r="FV493">
        <v>3.56</v>
      </c>
      <c r="FW493">
        <v>3.36</v>
      </c>
    </row>
    <row r="494" spans="1:189" x14ac:dyDescent="0.25">
      <c r="A494" t="s">
        <v>281</v>
      </c>
      <c r="B494">
        <v>91</v>
      </c>
      <c r="C494">
        <v>72</v>
      </c>
      <c r="E494">
        <v>98452</v>
      </c>
      <c r="F494">
        <v>98380</v>
      </c>
      <c r="G494">
        <v>98300</v>
      </c>
      <c r="H494">
        <v>98213</v>
      </c>
      <c r="I494">
        <v>98119</v>
      </c>
      <c r="J494">
        <v>98019</v>
      </c>
      <c r="K494">
        <v>97912</v>
      </c>
      <c r="L494">
        <v>97800</v>
      </c>
      <c r="M494">
        <v>97682</v>
      </c>
      <c r="N494">
        <v>97559</v>
      </c>
      <c r="O494">
        <v>97430</v>
      </c>
      <c r="P494">
        <v>97296</v>
      </c>
      <c r="Q494">
        <v>97157</v>
      </c>
      <c r="R494">
        <v>97013</v>
      </c>
      <c r="S494">
        <v>96862</v>
      </c>
      <c r="T494">
        <v>96704</v>
      </c>
      <c r="U494">
        <v>96538</v>
      </c>
      <c r="V494">
        <v>96364</v>
      </c>
      <c r="W494">
        <v>96184</v>
      </c>
      <c r="X494">
        <v>95997</v>
      </c>
      <c r="Y494">
        <v>95802</v>
      </c>
      <c r="Z494">
        <v>95596</v>
      </c>
      <c r="AA494">
        <v>95376</v>
      </c>
      <c r="AB494">
        <v>95140</v>
      </c>
      <c r="AC494">
        <v>94888</v>
      </c>
      <c r="AD494">
        <v>94618</v>
      </c>
      <c r="AE494">
        <v>94327</v>
      </c>
      <c r="AF494">
        <v>94013</v>
      </c>
      <c r="AG494">
        <v>93671</v>
      </c>
      <c r="AH494">
        <v>93300</v>
      </c>
      <c r="AI494">
        <v>92898</v>
      </c>
      <c r="AJ494">
        <v>92464</v>
      </c>
      <c r="AK494">
        <v>91998</v>
      </c>
      <c r="AL494">
        <v>91500</v>
      </c>
      <c r="AM494">
        <v>90970</v>
      </c>
      <c r="AN494">
        <v>90405</v>
      </c>
      <c r="AO494">
        <v>89799</v>
      </c>
      <c r="AP494">
        <v>89144</v>
      </c>
      <c r="AQ494">
        <v>88448</v>
      </c>
      <c r="AR494">
        <v>87714</v>
      </c>
      <c r="AS494">
        <v>86940</v>
      </c>
      <c r="AT494">
        <v>86119</v>
      </c>
      <c r="AU494">
        <v>85242</v>
      </c>
      <c r="AV494">
        <v>84298</v>
      </c>
      <c r="AW494">
        <v>83279</v>
      </c>
      <c r="AX494">
        <v>82176</v>
      </c>
      <c r="AY494">
        <v>80978</v>
      </c>
      <c r="AZ494">
        <v>79676</v>
      </c>
      <c r="BA494">
        <v>78257</v>
      </c>
      <c r="BB494">
        <v>76707</v>
      </c>
      <c r="BC494">
        <v>75011</v>
      </c>
      <c r="BD494">
        <v>73162</v>
      </c>
      <c r="BE494">
        <v>71151</v>
      </c>
      <c r="BF494">
        <v>68974</v>
      </c>
      <c r="BG494">
        <v>66620</v>
      </c>
      <c r="BH494">
        <v>64066</v>
      </c>
      <c r="BI494">
        <v>61272</v>
      </c>
      <c r="BJ494">
        <v>58195</v>
      </c>
      <c r="BK494">
        <v>54872</v>
      </c>
      <c r="BL494">
        <v>51339</v>
      </c>
      <c r="BM494">
        <v>47630</v>
      </c>
      <c r="BN494">
        <v>43780</v>
      </c>
      <c r="BO494">
        <v>39833</v>
      </c>
      <c r="BP494">
        <v>35842</v>
      </c>
      <c r="BQ494">
        <v>31861</v>
      </c>
      <c r="BR494">
        <v>27943</v>
      </c>
      <c r="BS494">
        <v>24145</v>
      </c>
      <c r="BT494">
        <v>20526</v>
      </c>
      <c r="BU494">
        <v>17152</v>
      </c>
      <c r="BV494">
        <v>14080</v>
      </c>
      <c r="BW494">
        <v>11353</v>
      </c>
      <c r="BX494">
        <v>8991</v>
      </c>
      <c r="BY494">
        <v>6988</v>
      </c>
      <c r="BZ494">
        <v>5327</v>
      </c>
      <c r="CA494">
        <v>3981</v>
      </c>
      <c r="CB494">
        <v>2916</v>
      </c>
      <c r="CC494">
        <v>2092</v>
      </c>
      <c r="CD494">
        <v>1468</v>
      </c>
      <c r="CE494">
        <v>1006</v>
      </c>
      <c r="CF494">
        <v>672</v>
      </c>
      <c r="CG494">
        <v>436</v>
      </c>
      <c r="CH494">
        <v>275</v>
      </c>
      <c r="CI494">
        <v>167</v>
      </c>
      <c r="CJ494">
        <v>98</v>
      </c>
      <c r="CK494">
        <v>56</v>
      </c>
      <c r="CL494">
        <v>31</v>
      </c>
      <c r="CM494">
        <v>16</v>
      </c>
      <c r="CN494">
        <v>8</v>
      </c>
      <c r="CO494">
        <v>4</v>
      </c>
      <c r="CP494">
        <v>2</v>
      </c>
      <c r="CQ494">
        <v>1</v>
      </c>
      <c r="DC494">
        <v>56.55</v>
      </c>
      <c r="DD494">
        <v>55.6</v>
      </c>
      <c r="DE494">
        <v>54.64</v>
      </c>
      <c r="DF494">
        <v>53.69</v>
      </c>
      <c r="DG494">
        <v>52.74</v>
      </c>
      <c r="DH494">
        <v>51.79</v>
      </c>
      <c r="DI494">
        <v>50.85</v>
      </c>
      <c r="DJ494">
        <v>49.91</v>
      </c>
      <c r="DK494">
        <v>48.97</v>
      </c>
      <c r="DL494">
        <v>48.03</v>
      </c>
      <c r="DM494">
        <v>47.09</v>
      </c>
      <c r="DN494">
        <v>46.15</v>
      </c>
      <c r="DO494">
        <v>45.22</v>
      </c>
      <c r="DP494">
        <v>44.29</v>
      </c>
      <c r="DQ494">
        <v>43.35</v>
      </c>
      <c r="DR494">
        <v>42.42</v>
      </c>
      <c r="DS494">
        <v>41.5</v>
      </c>
      <c r="DT494">
        <v>40.57</v>
      </c>
      <c r="DU494">
        <v>39.64</v>
      </c>
      <c r="DV494">
        <v>38.72</v>
      </c>
      <c r="DW494">
        <v>37.799999999999997</v>
      </c>
      <c r="DX494">
        <v>36.880000000000003</v>
      </c>
      <c r="DY494">
        <v>35.96</v>
      </c>
      <c r="DZ494">
        <v>35.049999999999997</v>
      </c>
      <c r="EA494">
        <v>34.14</v>
      </c>
      <c r="EB494">
        <v>33.24</v>
      </c>
      <c r="EC494">
        <v>32.340000000000003</v>
      </c>
      <c r="ED494">
        <v>31.45</v>
      </c>
      <c r="EE494">
        <v>30.56</v>
      </c>
      <c r="EF494">
        <v>29.68</v>
      </c>
      <c r="EG494">
        <v>28.8</v>
      </c>
      <c r="EH494">
        <v>27.94</v>
      </c>
      <c r="EI494">
        <v>27.08</v>
      </c>
      <c r="EJ494">
        <v>26.22</v>
      </c>
      <c r="EK494">
        <v>25.37</v>
      </c>
      <c r="EL494">
        <v>24.53</v>
      </c>
      <c r="EM494">
        <v>23.69</v>
      </c>
      <c r="EN494">
        <v>22.86</v>
      </c>
      <c r="EO494">
        <v>22.04</v>
      </c>
      <c r="EP494">
        <v>21.22</v>
      </c>
      <c r="EQ494">
        <v>20.399999999999999</v>
      </c>
      <c r="ER494">
        <v>19.59</v>
      </c>
      <c r="ES494">
        <v>18.79</v>
      </c>
      <c r="ET494">
        <v>17.989999999999998</v>
      </c>
      <c r="EU494">
        <v>17.2</v>
      </c>
      <c r="EV494">
        <v>16.43</v>
      </c>
      <c r="EW494">
        <v>15.66</v>
      </c>
      <c r="EX494">
        <v>14.91</v>
      </c>
      <c r="EY494">
        <v>14.17</v>
      </c>
      <c r="EZ494">
        <v>13.45</v>
      </c>
      <c r="FA494">
        <v>12.74</v>
      </c>
      <c r="FB494">
        <v>12.05</v>
      </c>
      <c r="FC494">
        <v>11.38</v>
      </c>
      <c r="FD494">
        <v>10.72</v>
      </c>
      <c r="FE494">
        <v>10.08</v>
      </c>
      <c r="FF494">
        <v>9.4700000000000006</v>
      </c>
      <c r="FG494">
        <v>8.8699999999999992</v>
      </c>
      <c r="FH494">
        <v>8.32</v>
      </c>
      <c r="FI494">
        <v>7.79</v>
      </c>
      <c r="FJ494">
        <v>7.29</v>
      </c>
      <c r="FK494">
        <v>6.82</v>
      </c>
      <c r="FL494">
        <v>6.38</v>
      </c>
      <c r="FM494">
        <v>5.96</v>
      </c>
      <c r="FN494">
        <v>5.57</v>
      </c>
      <c r="FO494">
        <v>5.2</v>
      </c>
      <c r="FP494">
        <v>4.8600000000000003</v>
      </c>
      <c r="FQ494">
        <v>4.54</v>
      </c>
      <c r="FR494">
        <v>4.26</v>
      </c>
      <c r="FS494">
        <v>4</v>
      </c>
      <c r="FT494">
        <v>3.76</v>
      </c>
      <c r="FU494">
        <v>3.54</v>
      </c>
      <c r="FV494">
        <v>3.34</v>
      </c>
    </row>
    <row r="495" spans="1:189" x14ac:dyDescent="0.25">
      <c r="A495" t="s">
        <v>282</v>
      </c>
      <c r="B495">
        <v>90</v>
      </c>
      <c r="C495">
        <v>71</v>
      </c>
      <c r="E495">
        <v>98360</v>
      </c>
      <c r="F495">
        <v>98280</v>
      </c>
      <c r="G495">
        <v>98194</v>
      </c>
      <c r="H495">
        <v>98100</v>
      </c>
      <c r="I495">
        <v>97999</v>
      </c>
      <c r="J495">
        <v>97892</v>
      </c>
      <c r="K495">
        <v>97780</v>
      </c>
      <c r="L495">
        <v>97661</v>
      </c>
      <c r="M495">
        <v>97537</v>
      </c>
      <c r="N495">
        <v>97407</v>
      </c>
      <c r="O495">
        <v>97272</v>
      </c>
      <c r="P495">
        <v>97132</v>
      </c>
      <c r="Q495">
        <v>96986</v>
      </c>
      <c r="R495">
        <v>96834</v>
      </c>
      <c r="S495">
        <v>96675</v>
      </c>
      <c r="T495">
        <v>96507</v>
      </c>
      <c r="U495">
        <v>96332</v>
      </c>
      <c r="V495">
        <v>96150</v>
      </c>
      <c r="W495">
        <v>95961</v>
      </c>
      <c r="X495">
        <v>95764</v>
      </c>
      <c r="Y495">
        <v>95556</v>
      </c>
      <c r="Z495">
        <v>95334</v>
      </c>
      <c r="AA495">
        <v>95096</v>
      </c>
      <c r="AB495">
        <v>94841</v>
      </c>
      <c r="AC495">
        <v>94569</v>
      </c>
      <c r="AD495">
        <v>94275</v>
      </c>
      <c r="AE495">
        <v>93958</v>
      </c>
      <c r="AF495">
        <v>93613</v>
      </c>
      <c r="AG495">
        <v>93238</v>
      </c>
      <c r="AH495">
        <v>92833</v>
      </c>
      <c r="AI495">
        <v>92395</v>
      </c>
      <c r="AJ495">
        <v>91924</v>
      </c>
      <c r="AK495">
        <v>91421</v>
      </c>
      <c r="AL495">
        <v>90886</v>
      </c>
      <c r="AM495">
        <v>90316</v>
      </c>
      <c r="AN495">
        <v>89704</v>
      </c>
      <c r="AO495">
        <v>89045</v>
      </c>
      <c r="AP495">
        <v>88345</v>
      </c>
      <c r="AQ495">
        <v>87606</v>
      </c>
      <c r="AR495">
        <v>86827</v>
      </c>
      <c r="AS495">
        <v>86002</v>
      </c>
      <c r="AT495">
        <v>85119</v>
      </c>
      <c r="AU495">
        <v>84170</v>
      </c>
      <c r="AV495">
        <v>83145</v>
      </c>
      <c r="AW495">
        <v>82036</v>
      </c>
      <c r="AX495">
        <v>80832</v>
      </c>
      <c r="AY495">
        <v>79523</v>
      </c>
      <c r="AZ495">
        <v>78097</v>
      </c>
      <c r="BA495">
        <v>76540</v>
      </c>
      <c r="BB495">
        <v>74837</v>
      </c>
      <c r="BC495">
        <v>72980</v>
      </c>
      <c r="BD495">
        <v>70962</v>
      </c>
      <c r="BE495">
        <v>68777</v>
      </c>
      <c r="BF495">
        <v>66415</v>
      </c>
      <c r="BG495">
        <v>63854</v>
      </c>
      <c r="BH495">
        <v>61053</v>
      </c>
      <c r="BI495">
        <v>57972</v>
      </c>
      <c r="BJ495">
        <v>54645</v>
      </c>
      <c r="BK495">
        <v>51110</v>
      </c>
      <c r="BL495">
        <v>47400</v>
      </c>
      <c r="BM495">
        <v>43550</v>
      </c>
      <c r="BN495">
        <v>39605</v>
      </c>
      <c r="BO495">
        <v>35618</v>
      </c>
      <c r="BP495">
        <v>31643</v>
      </c>
      <c r="BQ495">
        <v>27734</v>
      </c>
      <c r="BR495">
        <v>23946</v>
      </c>
      <c r="BS495">
        <v>20340</v>
      </c>
      <c r="BT495">
        <v>16981</v>
      </c>
      <c r="BU495">
        <v>13926</v>
      </c>
      <c r="BV495">
        <v>11216</v>
      </c>
      <c r="BW495">
        <v>8872</v>
      </c>
      <c r="BX495">
        <v>6887</v>
      </c>
      <c r="BY495">
        <v>5243</v>
      </c>
      <c r="BZ495">
        <v>3913</v>
      </c>
      <c r="CA495">
        <v>2861</v>
      </c>
      <c r="CB495">
        <v>2050</v>
      </c>
      <c r="CC495">
        <v>1436</v>
      </c>
      <c r="CD495">
        <v>982</v>
      </c>
      <c r="CE495">
        <v>654</v>
      </c>
      <c r="CF495">
        <v>424</v>
      </c>
      <c r="CG495">
        <v>266</v>
      </c>
      <c r="CH495">
        <v>162</v>
      </c>
      <c r="CI495">
        <v>95</v>
      </c>
      <c r="CJ495">
        <v>54</v>
      </c>
      <c r="CK495">
        <v>29</v>
      </c>
      <c r="CL495">
        <v>16</v>
      </c>
      <c r="CM495">
        <v>8</v>
      </c>
      <c r="CN495">
        <v>4</v>
      </c>
      <c r="CO495">
        <v>2</v>
      </c>
      <c r="CP495">
        <v>1</v>
      </c>
      <c r="DC495">
        <v>55.52</v>
      </c>
      <c r="DD495">
        <v>54.57</v>
      </c>
      <c r="DE495">
        <v>53.62</v>
      </c>
      <c r="DF495">
        <v>52.67</v>
      </c>
      <c r="DG495">
        <v>51.72</v>
      </c>
      <c r="DH495">
        <v>50.78</v>
      </c>
      <c r="DI495">
        <v>49.84</v>
      </c>
      <c r="DJ495">
        <v>48.9</v>
      </c>
      <c r="DK495">
        <v>47.96</v>
      </c>
      <c r="DL495">
        <v>47.02</v>
      </c>
      <c r="DM495">
        <v>46.08</v>
      </c>
      <c r="DN495">
        <v>45.15</v>
      </c>
      <c r="DO495">
        <v>44.22</v>
      </c>
      <c r="DP495">
        <v>43.29</v>
      </c>
      <c r="DQ495">
        <v>42.36</v>
      </c>
      <c r="DR495">
        <v>41.43</v>
      </c>
      <c r="DS495">
        <v>40.5</v>
      </c>
      <c r="DT495">
        <v>39.58</v>
      </c>
      <c r="DU495">
        <v>38.659999999999997</v>
      </c>
      <c r="DV495">
        <v>37.729999999999997</v>
      </c>
      <c r="DW495">
        <v>36.82</v>
      </c>
      <c r="DX495">
        <v>35.9</v>
      </c>
      <c r="DY495">
        <v>34.99</v>
      </c>
      <c r="DZ495">
        <v>34.08</v>
      </c>
      <c r="EA495">
        <v>33.18</v>
      </c>
      <c r="EB495">
        <v>32.28</v>
      </c>
      <c r="EC495">
        <v>31.39</v>
      </c>
      <c r="ED495">
        <v>30.5</v>
      </c>
      <c r="EE495">
        <v>29.62</v>
      </c>
      <c r="EF495">
        <v>28.75</v>
      </c>
      <c r="EG495">
        <v>27.88</v>
      </c>
      <c r="EH495">
        <v>27.02</v>
      </c>
      <c r="EI495">
        <v>26.17</v>
      </c>
      <c r="EJ495">
        <v>25.32</v>
      </c>
      <c r="EK495">
        <v>24.48</v>
      </c>
      <c r="EL495">
        <v>23.64</v>
      </c>
      <c r="EM495">
        <v>22.81</v>
      </c>
      <c r="EN495">
        <v>21.99</v>
      </c>
      <c r="EO495">
        <v>21.17</v>
      </c>
      <c r="EP495">
        <v>20.36</v>
      </c>
      <c r="EQ495">
        <v>19.55</v>
      </c>
      <c r="ER495">
        <v>18.739999999999998</v>
      </c>
      <c r="ES495">
        <v>17.95</v>
      </c>
      <c r="ET495">
        <v>17.16</v>
      </c>
      <c r="EU495">
        <v>16.39</v>
      </c>
      <c r="EV495">
        <v>15.63</v>
      </c>
      <c r="EW495">
        <v>14.88</v>
      </c>
      <c r="EX495">
        <v>14.14</v>
      </c>
      <c r="EY495">
        <v>13.42</v>
      </c>
      <c r="EZ495">
        <v>12.71</v>
      </c>
      <c r="FA495">
        <v>12.02</v>
      </c>
      <c r="FB495">
        <v>11.35</v>
      </c>
      <c r="FC495">
        <v>10.69</v>
      </c>
      <c r="FD495">
        <v>10.050000000000001</v>
      </c>
      <c r="FE495">
        <v>9.44</v>
      </c>
      <c r="FF495">
        <v>8.85</v>
      </c>
      <c r="FG495">
        <v>8.2899999999999991</v>
      </c>
      <c r="FH495">
        <v>7.77</v>
      </c>
      <c r="FI495">
        <v>7.27</v>
      </c>
      <c r="FJ495">
        <v>6.8</v>
      </c>
      <c r="FK495">
        <v>6.35</v>
      </c>
      <c r="FL495">
        <v>5.94</v>
      </c>
      <c r="FM495">
        <v>5.55</v>
      </c>
      <c r="FN495">
        <v>5.18</v>
      </c>
      <c r="FO495">
        <v>4.84</v>
      </c>
      <c r="FP495">
        <v>4.53</v>
      </c>
      <c r="FQ495">
        <v>4.24</v>
      </c>
      <c r="FR495">
        <v>3.98</v>
      </c>
      <c r="FS495">
        <v>3.74</v>
      </c>
      <c r="FT495">
        <v>3.53</v>
      </c>
      <c r="FU495">
        <v>3.33</v>
      </c>
    </row>
    <row r="496" spans="1:189" x14ac:dyDescent="0.25">
      <c r="A496" t="s">
        <v>283</v>
      </c>
      <c r="B496">
        <v>89</v>
      </c>
      <c r="C496">
        <v>70</v>
      </c>
      <c r="E496">
        <v>98246</v>
      </c>
      <c r="F496">
        <v>98159</v>
      </c>
      <c r="G496">
        <v>98065</v>
      </c>
      <c r="H496">
        <v>97965</v>
      </c>
      <c r="I496">
        <v>97858</v>
      </c>
      <c r="J496">
        <v>97745</v>
      </c>
      <c r="K496">
        <v>97626</v>
      </c>
      <c r="L496">
        <v>97501</v>
      </c>
      <c r="M496">
        <v>97370</v>
      </c>
      <c r="N496">
        <v>97234</v>
      </c>
      <c r="O496">
        <v>97093</v>
      </c>
      <c r="P496">
        <v>96946</v>
      </c>
      <c r="Q496">
        <v>96793</v>
      </c>
      <c r="R496">
        <v>96631</v>
      </c>
      <c r="S496">
        <v>96462</v>
      </c>
      <c r="T496">
        <v>96286</v>
      </c>
      <c r="U496">
        <v>96102</v>
      </c>
      <c r="V496">
        <v>95911</v>
      </c>
      <c r="W496">
        <v>95712</v>
      </c>
      <c r="X496">
        <v>95502</v>
      </c>
      <c r="Y496">
        <v>95278</v>
      </c>
      <c r="Z496">
        <v>95037</v>
      </c>
      <c r="AA496">
        <v>94781</v>
      </c>
      <c r="AB496">
        <v>94506</v>
      </c>
      <c r="AC496">
        <v>94210</v>
      </c>
      <c r="AD496">
        <v>93889</v>
      </c>
      <c r="AE496">
        <v>93541</v>
      </c>
      <c r="AF496">
        <v>93163</v>
      </c>
      <c r="AG496">
        <v>92753</v>
      </c>
      <c r="AH496">
        <v>92311</v>
      </c>
      <c r="AI496">
        <v>91836</v>
      </c>
      <c r="AJ496">
        <v>91329</v>
      </c>
      <c r="AK496">
        <v>90788</v>
      </c>
      <c r="AL496">
        <v>90213</v>
      </c>
      <c r="AM496">
        <v>89597</v>
      </c>
      <c r="AN496">
        <v>88933</v>
      </c>
      <c r="AO496">
        <v>88227</v>
      </c>
      <c r="AP496">
        <v>87484</v>
      </c>
      <c r="AQ496">
        <v>86701</v>
      </c>
      <c r="AR496">
        <v>85870</v>
      </c>
      <c r="AS496">
        <v>84983</v>
      </c>
      <c r="AT496">
        <v>84028</v>
      </c>
      <c r="AU496">
        <v>82998</v>
      </c>
      <c r="AV496">
        <v>81883</v>
      </c>
      <c r="AW496">
        <v>80673</v>
      </c>
      <c r="AX496">
        <v>79357</v>
      </c>
      <c r="AY496">
        <v>77925</v>
      </c>
      <c r="AZ496">
        <v>76361</v>
      </c>
      <c r="BA496">
        <v>74651</v>
      </c>
      <c r="BB496">
        <v>72787</v>
      </c>
      <c r="BC496">
        <v>70761</v>
      </c>
      <c r="BD496">
        <v>68569</v>
      </c>
      <c r="BE496">
        <v>66199</v>
      </c>
      <c r="BF496">
        <v>63631</v>
      </c>
      <c r="BG496">
        <v>60824</v>
      </c>
      <c r="BH496">
        <v>57739</v>
      </c>
      <c r="BI496">
        <v>54409</v>
      </c>
      <c r="BJ496">
        <v>50872</v>
      </c>
      <c r="BK496">
        <v>47161</v>
      </c>
      <c r="BL496">
        <v>43313</v>
      </c>
      <c r="BM496">
        <v>39371</v>
      </c>
      <c r="BN496">
        <v>35388</v>
      </c>
      <c r="BO496">
        <v>31420</v>
      </c>
      <c r="BP496">
        <v>27519</v>
      </c>
      <c r="BQ496">
        <v>23743</v>
      </c>
      <c r="BR496">
        <v>20151</v>
      </c>
      <c r="BS496">
        <v>16807</v>
      </c>
      <c r="BT496">
        <v>13770</v>
      </c>
      <c r="BU496">
        <v>11078</v>
      </c>
      <c r="BV496">
        <v>8753</v>
      </c>
      <c r="BW496">
        <v>6786</v>
      </c>
      <c r="BX496">
        <v>5159</v>
      </c>
      <c r="BY496">
        <v>3844</v>
      </c>
      <c r="BZ496">
        <v>2807</v>
      </c>
      <c r="CA496">
        <v>2007</v>
      </c>
      <c r="CB496">
        <v>1403</v>
      </c>
      <c r="CC496">
        <v>958</v>
      </c>
      <c r="CD496">
        <v>637</v>
      </c>
      <c r="CE496">
        <v>412</v>
      </c>
      <c r="CF496">
        <v>258</v>
      </c>
      <c r="CG496">
        <v>156</v>
      </c>
      <c r="CH496">
        <v>91</v>
      </c>
      <c r="CI496">
        <v>52</v>
      </c>
      <c r="CJ496">
        <v>28</v>
      </c>
      <c r="CK496">
        <v>15</v>
      </c>
      <c r="CL496">
        <v>7</v>
      </c>
      <c r="CM496">
        <v>4</v>
      </c>
      <c r="CN496">
        <v>2</v>
      </c>
      <c r="CO496">
        <v>1</v>
      </c>
      <c r="DC496">
        <v>54.5</v>
      </c>
      <c r="DD496">
        <v>53.55</v>
      </c>
      <c r="DE496">
        <v>52.6</v>
      </c>
      <c r="DF496">
        <v>51.65</v>
      </c>
      <c r="DG496">
        <v>50.71</v>
      </c>
      <c r="DH496">
        <v>49.76</v>
      </c>
      <c r="DI496">
        <v>48.82</v>
      </c>
      <c r="DJ496">
        <v>47.89</v>
      </c>
      <c r="DK496">
        <v>46.95</v>
      </c>
      <c r="DL496">
        <v>46.02</v>
      </c>
      <c r="DM496">
        <v>45.08</v>
      </c>
      <c r="DN496">
        <v>44.15</v>
      </c>
      <c r="DO496">
        <v>43.22</v>
      </c>
      <c r="DP496">
        <v>42.29</v>
      </c>
      <c r="DQ496">
        <v>41.36</v>
      </c>
      <c r="DR496">
        <v>40.44</v>
      </c>
      <c r="DS496">
        <v>39.51</v>
      </c>
      <c r="DT496">
        <v>38.590000000000003</v>
      </c>
      <c r="DU496">
        <v>37.67</v>
      </c>
      <c r="DV496">
        <v>36.75</v>
      </c>
      <c r="DW496">
        <v>35.840000000000003</v>
      </c>
      <c r="DX496">
        <v>34.93</v>
      </c>
      <c r="DY496">
        <v>34.020000000000003</v>
      </c>
      <c r="DZ496">
        <v>33.119999999999997</v>
      </c>
      <c r="EA496">
        <v>32.22</v>
      </c>
      <c r="EB496">
        <v>31.33</v>
      </c>
      <c r="EC496">
        <v>30.44</v>
      </c>
      <c r="ED496">
        <v>29.57</v>
      </c>
      <c r="EE496">
        <v>28.69</v>
      </c>
      <c r="EF496">
        <v>27.83</v>
      </c>
      <c r="EG496">
        <v>26.97</v>
      </c>
      <c r="EH496">
        <v>26.12</v>
      </c>
      <c r="EI496">
        <v>25.27</v>
      </c>
      <c r="EJ496">
        <v>24.43</v>
      </c>
      <c r="EK496">
        <v>23.59</v>
      </c>
      <c r="EL496">
        <v>22.76</v>
      </c>
      <c r="EM496">
        <v>21.94</v>
      </c>
      <c r="EN496">
        <v>21.12</v>
      </c>
      <c r="EO496">
        <v>20.309999999999999</v>
      </c>
      <c r="EP496">
        <v>19.5</v>
      </c>
      <c r="EQ496">
        <v>18.7</v>
      </c>
      <c r="ER496">
        <v>17.91</v>
      </c>
      <c r="ES496">
        <v>17.12</v>
      </c>
      <c r="ET496">
        <v>16.350000000000001</v>
      </c>
      <c r="EU496">
        <v>15.59</v>
      </c>
      <c r="EV496">
        <v>14.84</v>
      </c>
      <c r="EW496">
        <v>14.1</v>
      </c>
      <c r="EX496">
        <v>13.38</v>
      </c>
      <c r="EY496">
        <v>12.68</v>
      </c>
      <c r="EZ496">
        <v>11.99</v>
      </c>
      <c r="FA496">
        <v>11.32</v>
      </c>
      <c r="FB496">
        <v>10.66</v>
      </c>
      <c r="FC496">
        <v>10.029999999999999</v>
      </c>
      <c r="FD496">
        <v>9.41</v>
      </c>
      <c r="FE496">
        <v>8.82</v>
      </c>
      <c r="FF496">
        <v>8.27</v>
      </c>
      <c r="FG496">
        <v>7.74</v>
      </c>
      <c r="FH496">
        <v>7.24</v>
      </c>
      <c r="FI496">
        <v>6.78</v>
      </c>
      <c r="FJ496">
        <v>6.33</v>
      </c>
      <c r="FK496">
        <v>5.92</v>
      </c>
      <c r="FL496">
        <v>5.53</v>
      </c>
      <c r="FM496">
        <v>5.16</v>
      </c>
      <c r="FN496">
        <v>4.82</v>
      </c>
      <c r="FO496">
        <v>4.51</v>
      </c>
      <c r="FP496">
        <v>4.22</v>
      </c>
      <c r="FQ496">
        <v>3.96</v>
      </c>
      <c r="FR496">
        <v>3.73</v>
      </c>
      <c r="FS496">
        <v>3.51</v>
      </c>
      <c r="FT496">
        <v>3.31</v>
      </c>
    </row>
    <row r="497" spans="1:175" x14ac:dyDescent="0.25">
      <c r="A497" t="s">
        <v>284</v>
      </c>
      <c r="B497">
        <v>88</v>
      </c>
      <c r="C497">
        <v>69</v>
      </c>
      <c r="E497">
        <v>98102</v>
      </c>
      <c r="F497">
        <v>98009</v>
      </c>
      <c r="G497">
        <v>97908</v>
      </c>
      <c r="H497">
        <v>97801</v>
      </c>
      <c r="I497">
        <v>97688</v>
      </c>
      <c r="J497">
        <v>97568</v>
      </c>
      <c r="K497">
        <v>97443</v>
      </c>
      <c r="L497">
        <v>97311</v>
      </c>
      <c r="M497">
        <v>97175</v>
      </c>
      <c r="N497">
        <v>97032</v>
      </c>
      <c r="O497">
        <v>96884</v>
      </c>
      <c r="P497">
        <v>96729</v>
      </c>
      <c r="Q497">
        <v>96567</v>
      </c>
      <c r="R497">
        <v>96396</v>
      </c>
      <c r="S497">
        <v>96218</v>
      </c>
      <c r="T497">
        <v>96033</v>
      </c>
      <c r="U497">
        <v>95840</v>
      </c>
      <c r="V497">
        <v>95640</v>
      </c>
      <c r="W497">
        <v>95428</v>
      </c>
      <c r="X497">
        <v>95201</v>
      </c>
      <c r="Y497">
        <v>94958</v>
      </c>
      <c r="Z497">
        <v>94699</v>
      </c>
      <c r="AA497">
        <v>94422</v>
      </c>
      <c r="AB497">
        <v>94123</v>
      </c>
      <c r="AC497">
        <v>93800</v>
      </c>
      <c r="AD497">
        <v>93448</v>
      </c>
      <c r="AE497">
        <v>93067</v>
      </c>
      <c r="AF497">
        <v>92653</v>
      </c>
      <c r="AG497">
        <v>92207</v>
      </c>
      <c r="AH497">
        <v>91728</v>
      </c>
      <c r="AI497">
        <v>91215</v>
      </c>
      <c r="AJ497">
        <v>90670</v>
      </c>
      <c r="AK497">
        <v>90090</v>
      </c>
      <c r="AL497">
        <v>89468</v>
      </c>
      <c r="AM497">
        <v>88800</v>
      </c>
      <c r="AN497">
        <v>88090</v>
      </c>
      <c r="AO497">
        <v>87343</v>
      </c>
      <c r="AP497">
        <v>86555</v>
      </c>
      <c r="AQ497">
        <v>85719</v>
      </c>
      <c r="AR497">
        <v>84827</v>
      </c>
      <c r="AS497">
        <v>83867</v>
      </c>
      <c r="AT497">
        <v>82831</v>
      </c>
      <c r="AU497">
        <v>81711</v>
      </c>
      <c r="AV497">
        <v>80495</v>
      </c>
      <c r="AW497">
        <v>79173</v>
      </c>
      <c r="AX497">
        <v>77734</v>
      </c>
      <c r="AY497">
        <v>76164</v>
      </c>
      <c r="AZ497">
        <v>74447</v>
      </c>
      <c r="BA497">
        <v>72576</v>
      </c>
      <c r="BB497">
        <v>70543</v>
      </c>
      <c r="BC497">
        <v>68344</v>
      </c>
      <c r="BD497">
        <v>65967</v>
      </c>
      <c r="BE497">
        <v>63393</v>
      </c>
      <c r="BF497">
        <v>60580</v>
      </c>
      <c r="BG497">
        <v>57491</v>
      </c>
      <c r="BH497">
        <v>54159</v>
      </c>
      <c r="BI497">
        <v>50622</v>
      </c>
      <c r="BJ497">
        <v>46911</v>
      </c>
      <c r="BK497">
        <v>43065</v>
      </c>
      <c r="BL497">
        <v>39126</v>
      </c>
      <c r="BM497">
        <v>35149</v>
      </c>
      <c r="BN497">
        <v>31189</v>
      </c>
      <c r="BO497">
        <v>27298</v>
      </c>
      <c r="BP497">
        <v>23535</v>
      </c>
      <c r="BQ497">
        <v>19957</v>
      </c>
      <c r="BR497">
        <v>16630</v>
      </c>
      <c r="BS497">
        <v>13611</v>
      </c>
      <c r="BT497">
        <v>10938</v>
      </c>
      <c r="BU497">
        <v>8631</v>
      </c>
      <c r="BV497">
        <v>6683</v>
      </c>
      <c r="BW497">
        <v>5074</v>
      </c>
      <c r="BX497">
        <v>3775</v>
      </c>
      <c r="BY497">
        <v>2752</v>
      </c>
      <c r="BZ497">
        <v>1964</v>
      </c>
      <c r="CA497">
        <v>1371</v>
      </c>
      <c r="CB497">
        <v>934</v>
      </c>
      <c r="CC497">
        <v>620</v>
      </c>
      <c r="CD497">
        <v>400</v>
      </c>
      <c r="CE497">
        <v>250</v>
      </c>
      <c r="CF497">
        <v>151</v>
      </c>
      <c r="CG497">
        <v>88</v>
      </c>
      <c r="CH497">
        <v>50</v>
      </c>
      <c r="CI497">
        <v>27</v>
      </c>
      <c r="CJ497">
        <v>14</v>
      </c>
      <c r="CK497">
        <v>7</v>
      </c>
      <c r="CL497">
        <v>3</v>
      </c>
      <c r="CM497">
        <v>2</v>
      </c>
      <c r="CN497">
        <v>1</v>
      </c>
      <c r="DC497">
        <v>53.48</v>
      </c>
      <c r="DD497">
        <v>52.53</v>
      </c>
      <c r="DE497">
        <v>51.58</v>
      </c>
      <c r="DF497">
        <v>50.64</v>
      </c>
      <c r="DG497">
        <v>49.69</v>
      </c>
      <c r="DH497">
        <v>48.75</v>
      </c>
      <c r="DI497">
        <v>47.82</v>
      </c>
      <c r="DJ497">
        <v>46.88</v>
      </c>
      <c r="DK497">
        <v>45.95</v>
      </c>
      <c r="DL497">
        <v>45.01</v>
      </c>
      <c r="DM497">
        <v>44.08</v>
      </c>
      <c r="DN497">
        <v>43.15</v>
      </c>
      <c r="DO497">
        <v>42.22</v>
      </c>
      <c r="DP497">
        <v>41.3</v>
      </c>
      <c r="DQ497">
        <v>40.369999999999997</v>
      </c>
      <c r="DR497">
        <v>39.450000000000003</v>
      </c>
      <c r="DS497">
        <v>38.53</v>
      </c>
      <c r="DT497">
        <v>37.61</v>
      </c>
      <c r="DU497">
        <v>36.69</v>
      </c>
      <c r="DV497">
        <v>35.770000000000003</v>
      </c>
      <c r="DW497">
        <v>34.86</v>
      </c>
      <c r="DX497">
        <v>33.96</v>
      </c>
      <c r="DY497">
        <v>33.06</v>
      </c>
      <c r="DZ497">
        <v>32.159999999999997</v>
      </c>
      <c r="EA497">
        <v>31.27</v>
      </c>
      <c r="EB497">
        <v>30.39</v>
      </c>
      <c r="EC497">
        <v>29.51</v>
      </c>
      <c r="ED497">
        <v>28.64</v>
      </c>
      <c r="EE497">
        <v>27.77</v>
      </c>
      <c r="EF497">
        <v>26.92</v>
      </c>
      <c r="EG497">
        <v>26.06</v>
      </c>
      <c r="EH497">
        <v>25.22</v>
      </c>
      <c r="EI497">
        <v>24.38</v>
      </c>
      <c r="EJ497">
        <v>23.54</v>
      </c>
      <c r="EK497">
        <v>22.72</v>
      </c>
      <c r="EL497">
        <v>21.9</v>
      </c>
      <c r="EM497">
        <v>21.08</v>
      </c>
      <c r="EN497">
        <v>20.27</v>
      </c>
      <c r="EO497">
        <v>19.46</v>
      </c>
      <c r="EP497">
        <v>18.66</v>
      </c>
      <c r="EQ497">
        <v>17.87</v>
      </c>
      <c r="ER497">
        <v>17.079999999999998</v>
      </c>
      <c r="ES497">
        <v>16.309999999999999</v>
      </c>
      <c r="ET497">
        <v>15.55</v>
      </c>
      <c r="EU497">
        <v>14.8</v>
      </c>
      <c r="EV497">
        <v>14.07</v>
      </c>
      <c r="EW497">
        <v>13.35</v>
      </c>
      <c r="EX497">
        <v>12.64</v>
      </c>
      <c r="EY497">
        <v>11.95</v>
      </c>
      <c r="EZ497">
        <v>11.28</v>
      </c>
      <c r="FA497">
        <v>10.63</v>
      </c>
      <c r="FB497">
        <v>10</v>
      </c>
      <c r="FC497">
        <v>9.3800000000000008</v>
      </c>
      <c r="FD497">
        <v>8.7899999999999991</v>
      </c>
      <c r="FE497">
        <v>8.24</v>
      </c>
      <c r="FF497">
        <v>7.72</v>
      </c>
      <c r="FG497">
        <v>7.22</v>
      </c>
      <c r="FH497">
        <v>6.75</v>
      </c>
      <c r="FI497">
        <v>6.31</v>
      </c>
      <c r="FJ497">
        <v>5.9</v>
      </c>
      <c r="FK497">
        <v>5.51</v>
      </c>
      <c r="FL497">
        <v>5.14</v>
      </c>
      <c r="FM497">
        <v>4.8</v>
      </c>
      <c r="FN497">
        <v>4.49</v>
      </c>
      <c r="FO497">
        <v>4.21</v>
      </c>
      <c r="FP497">
        <v>3.95</v>
      </c>
      <c r="FQ497">
        <v>3.71</v>
      </c>
      <c r="FR497">
        <v>3.5</v>
      </c>
      <c r="FS497">
        <v>3.3</v>
      </c>
    </row>
    <row r="498" spans="1:175" x14ac:dyDescent="0.25">
      <c r="A498" t="s">
        <v>285</v>
      </c>
      <c r="B498">
        <v>87</v>
      </c>
      <c r="C498">
        <v>68</v>
      </c>
      <c r="E498">
        <v>97968</v>
      </c>
      <c r="F498">
        <v>97868</v>
      </c>
      <c r="G498">
        <v>97761</v>
      </c>
      <c r="H498">
        <v>97647</v>
      </c>
      <c r="I498">
        <v>97528</v>
      </c>
      <c r="J498">
        <v>97402</v>
      </c>
      <c r="K498">
        <v>97270</v>
      </c>
      <c r="L498">
        <v>97132</v>
      </c>
      <c r="M498">
        <v>96989</v>
      </c>
      <c r="N498">
        <v>96839</v>
      </c>
      <c r="O498">
        <v>96683</v>
      </c>
      <c r="P498">
        <v>96520</v>
      </c>
      <c r="Q498">
        <v>96347</v>
      </c>
      <c r="R498">
        <v>96167</v>
      </c>
      <c r="S498">
        <v>95980</v>
      </c>
      <c r="T498">
        <v>95786</v>
      </c>
      <c r="U498">
        <v>95584</v>
      </c>
      <c r="V498">
        <v>95369</v>
      </c>
      <c r="W498">
        <v>95141</v>
      </c>
      <c r="X498">
        <v>94896</v>
      </c>
      <c r="Y498">
        <v>94634</v>
      </c>
      <c r="Z498">
        <v>94354</v>
      </c>
      <c r="AA498">
        <v>94053</v>
      </c>
      <c r="AB498">
        <v>93726</v>
      </c>
      <c r="AC498">
        <v>93372</v>
      </c>
      <c r="AD498">
        <v>92986</v>
      </c>
      <c r="AE498">
        <v>92569</v>
      </c>
      <c r="AF498">
        <v>92119</v>
      </c>
      <c r="AG498">
        <v>91635</v>
      </c>
      <c r="AH498">
        <v>91118</v>
      </c>
      <c r="AI498">
        <v>90567</v>
      </c>
      <c r="AJ498">
        <v>89982</v>
      </c>
      <c r="AK498">
        <v>89355</v>
      </c>
      <c r="AL498">
        <v>88682</v>
      </c>
      <c r="AM498">
        <v>87968</v>
      </c>
      <c r="AN498">
        <v>87216</v>
      </c>
      <c r="AO498">
        <v>86423</v>
      </c>
      <c r="AP498">
        <v>85583</v>
      </c>
      <c r="AQ498">
        <v>84685</v>
      </c>
      <c r="AR498">
        <v>83720</v>
      </c>
      <c r="AS498">
        <v>82679</v>
      </c>
      <c r="AT498">
        <v>81552</v>
      </c>
      <c r="AU498">
        <v>80330</v>
      </c>
      <c r="AV498">
        <v>79002</v>
      </c>
      <c r="AW498">
        <v>77556</v>
      </c>
      <c r="AX498">
        <v>75979</v>
      </c>
      <c r="AY498">
        <v>74255</v>
      </c>
      <c r="AZ498">
        <v>72377</v>
      </c>
      <c r="BA498">
        <v>70337</v>
      </c>
      <c r="BB498">
        <v>68129</v>
      </c>
      <c r="BC498">
        <v>65745</v>
      </c>
      <c r="BD498">
        <v>63164</v>
      </c>
      <c r="BE498">
        <v>60346</v>
      </c>
      <c r="BF498">
        <v>57252</v>
      </c>
      <c r="BG498">
        <v>53918</v>
      </c>
      <c r="BH498">
        <v>50379</v>
      </c>
      <c r="BI498">
        <v>46668</v>
      </c>
      <c r="BJ498">
        <v>42823</v>
      </c>
      <c r="BK498">
        <v>38888</v>
      </c>
      <c r="BL498">
        <v>34916</v>
      </c>
      <c r="BM498">
        <v>30962</v>
      </c>
      <c r="BN498">
        <v>27082</v>
      </c>
      <c r="BO498">
        <v>23330</v>
      </c>
      <c r="BP498">
        <v>19767</v>
      </c>
      <c r="BQ498">
        <v>16456</v>
      </c>
      <c r="BR498">
        <v>13454</v>
      </c>
      <c r="BS498">
        <v>10800</v>
      </c>
      <c r="BT498">
        <v>8512</v>
      </c>
      <c r="BU498">
        <v>6582</v>
      </c>
      <c r="BV498">
        <v>4990</v>
      </c>
      <c r="BW498">
        <v>3707</v>
      </c>
      <c r="BX498">
        <v>2698</v>
      </c>
      <c r="BY498">
        <v>1923</v>
      </c>
      <c r="BZ498">
        <v>1339</v>
      </c>
      <c r="CA498">
        <v>911</v>
      </c>
      <c r="CB498">
        <v>603</v>
      </c>
      <c r="CC498">
        <v>388</v>
      </c>
      <c r="CD498">
        <v>242</v>
      </c>
      <c r="CE498">
        <v>146</v>
      </c>
      <c r="CF498">
        <v>85</v>
      </c>
      <c r="CG498">
        <v>47</v>
      </c>
      <c r="CH498">
        <v>26</v>
      </c>
      <c r="CI498">
        <v>13</v>
      </c>
      <c r="CJ498">
        <v>7</v>
      </c>
      <c r="CK498">
        <v>3</v>
      </c>
      <c r="CL498">
        <v>1</v>
      </c>
      <c r="CM498">
        <v>1</v>
      </c>
      <c r="DC498">
        <v>52.46</v>
      </c>
      <c r="DD498">
        <v>51.51</v>
      </c>
      <c r="DE498">
        <v>50.56</v>
      </c>
      <c r="DF498">
        <v>49.62</v>
      </c>
      <c r="DG498">
        <v>48.68</v>
      </c>
      <c r="DH498">
        <v>47.75</v>
      </c>
      <c r="DI498">
        <v>46.81</v>
      </c>
      <c r="DJ498">
        <v>45.88</v>
      </c>
      <c r="DK498">
        <v>44.94</v>
      </c>
      <c r="DL498">
        <v>44.01</v>
      </c>
      <c r="DM498">
        <v>43.08</v>
      </c>
      <c r="DN498">
        <v>42.15</v>
      </c>
      <c r="DO498">
        <v>41.23</v>
      </c>
      <c r="DP498">
        <v>40.299999999999997</v>
      </c>
      <c r="DQ498">
        <v>39.380000000000003</v>
      </c>
      <c r="DR498">
        <v>38.46</v>
      </c>
      <c r="DS498">
        <v>37.54</v>
      </c>
      <c r="DT498">
        <v>36.619999999999997</v>
      </c>
      <c r="DU498">
        <v>35.71</v>
      </c>
      <c r="DV498">
        <v>34.799999999999997</v>
      </c>
      <c r="DW498">
        <v>33.9</v>
      </c>
      <c r="DX498">
        <v>33</v>
      </c>
      <c r="DY498">
        <v>32.1</v>
      </c>
      <c r="DZ498">
        <v>31.21</v>
      </c>
      <c r="EA498">
        <v>30.33</v>
      </c>
      <c r="EB498">
        <v>29.45</v>
      </c>
      <c r="EC498">
        <v>28.58</v>
      </c>
      <c r="ED498">
        <v>27.72</v>
      </c>
      <c r="EE498">
        <v>26.86</v>
      </c>
      <c r="EF498">
        <v>26.01</v>
      </c>
      <c r="EG498">
        <v>25.17</v>
      </c>
      <c r="EH498">
        <v>24.33</v>
      </c>
      <c r="EI498">
        <v>23.49</v>
      </c>
      <c r="EJ498">
        <v>22.67</v>
      </c>
      <c r="EK498">
        <v>21.85</v>
      </c>
      <c r="EL498">
        <v>21.03</v>
      </c>
      <c r="EM498">
        <v>20.22</v>
      </c>
      <c r="EN498">
        <v>19.41</v>
      </c>
      <c r="EO498">
        <v>18.62</v>
      </c>
      <c r="EP498">
        <v>17.82</v>
      </c>
      <c r="EQ498">
        <v>17.04</v>
      </c>
      <c r="ER498">
        <v>16.27</v>
      </c>
      <c r="ES498">
        <v>15.51</v>
      </c>
      <c r="ET498">
        <v>14.76</v>
      </c>
      <c r="EU498">
        <v>14.03</v>
      </c>
      <c r="EV498">
        <v>13.31</v>
      </c>
      <c r="EW498">
        <v>12.61</v>
      </c>
      <c r="EX498">
        <v>11.92</v>
      </c>
      <c r="EY498">
        <v>11.25</v>
      </c>
      <c r="EZ498">
        <v>10.6</v>
      </c>
      <c r="FA498">
        <v>9.9700000000000006</v>
      </c>
      <c r="FB498">
        <v>9.35</v>
      </c>
      <c r="FC498">
        <v>8.77</v>
      </c>
      <c r="FD498">
        <v>8.2100000000000009</v>
      </c>
      <c r="FE498">
        <v>7.69</v>
      </c>
      <c r="FF498">
        <v>7.2</v>
      </c>
      <c r="FG498">
        <v>6.73</v>
      </c>
      <c r="FH498">
        <v>6.29</v>
      </c>
      <c r="FI498">
        <v>5.87</v>
      </c>
      <c r="FJ498">
        <v>5.49</v>
      </c>
      <c r="FK498">
        <v>5.12</v>
      </c>
      <c r="FL498">
        <v>4.78</v>
      </c>
      <c r="FM498">
        <v>4.47</v>
      </c>
      <c r="FN498">
        <v>4.1900000000000004</v>
      </c>
      <c r="FO498">
        <v>3.93</v>
      </c>
      <c r="FP498">
        <v>3.7</v>
      </c>
      <c r="FQ498">
        <v>3.48</v>
      </c>
      <c r="FR498">
        <v>3.29</v>
      </c>
    </row>
    <row r="499" spans="1:175" x14ac:dyDescent="0.25">
      <c r="A499" t="s">
        <v>286</v>
      </c>
      <c r="B499">
        <v>86</v>
      </c>
      <c r="C499">
        <v>67</v>
      </c>
      <c r="E499">
        <v>97836</v>
      </c>
      <c r="F499">
        <v>97730</v>
      </c>
      <c r="G499">
        <v>97616</v>
      </c>
      <c r="H499">
        <v>97496</v>
      </c>
      <c r="I499">
        <v>97370</v>
      </c>
      <c r="J499">
        <v>97238</v>
      </c>
      <c r="K499">
        <v>97099</v>
      </c>
      <c r="L499">
        <v>96955</v>
      </c>
      <c r="M499">
        <v>96804</v>
      </c>
      <c r="N499">
        <v>96647</v>
      </c>
      <c r="O499">
        <v>96482</v>
      </c>
      <c r="P499">
        <v>96308</v>
      </c>
      <c r="Q499">
        <v>96127</v>
      </c>
      <c r="R499">
        <v>95938</v>
      </c>
      <c r="S499">
        <v>95742</v>
      </c>
      <c r="T499">
        <v>95537</v>
      </c>
      <c r="U499">
        <v>95321</v>
      </c>
      <c r="V499">
        <v>95090</v>
      </c>
      <c r="W499">
        <v>94843</v>
      </c>
      <c r="X499">
        <v>94579</v>
      </c>
      <c r="Y499">
        <v>94296</v>
      </c>
      <c r="Z499">
        <v>93992</v>
      </c>
      <c r="AA499">
        <v>93662</v>
      </c>
      <c r="AB499">
        <v>93304</v>
      </c>
      <c r="AC499">
        <v>92915</v>
      </c>
      <c r="AD499">
        <v>92494</v>
      </c>
      <c r="AE499">
        <v>92039</v>
      </c>
      <c r="AF499">
        <v>91551</v>
      </c>
      <c r="AG499">
        <v>91029</v>
      </c>
      <c r="AH499">
        <v>90473</v>
      </c>
      <c r="AI499">
        <v>89882</v>
      </c>
      <c r="AJ499">
        <v>89251</v>
      </c>
      <c r="AK499">
        <v>88573</v>
      </c>
      <c r="AL499">
        <v>87853</v>
      </c>
      <c r="AM499">
        <v>87097</v>
      </c>
      <c r="AN499">
        <v>86299</v>
      </c>
      <c r="AO499">
        <v>85454</v>
      </c>
      <c r="AP499">
        <v>84550</v>
      </c>
      <c r="AQ499">
        <v>83580</v>
      </c>
      <c r="AR499">
        <v>82533</v>
      </c>
      <c r="AS499">
        <v>81400</v>
      </c>
      <c r="AT499">
        <v>80172</v>
      </c>
      <c r="AU499">
        <v>78837</v>
      </c>
      <c r="AV499">
        <v>77385</v>
      </c>
      <c r="AW499">
        <v>75801</v>
      </c>
      <c r="AX499">
        <v>74069</v>
      </c>
      <c r="AY499">
        <v>72183</v>
      </c>
      <c r="AZ499">
        <v>70135</v>
      </c>
      <c r="BA499">
        <v>67920</v>
      </c>
      <c r="BB499">
        <v>65529</v>
      </c>
      <c r="BC499">
        <v>62940</v>
      </c>
      <c r="BD499">
        <v>60116</v>
      </c>
      <c r="BE499">
        <v>57018</v>
      </c>
      <c r="BF499">
        <v>53680</v>
      </c>
      <c r="BG499">
        <v>50140</v>
      </c>
      <c r="BH499">
        <v>46429</v>
      </c>
      <c r="BI499">
        <v>42584</v>
      </c>
      <c r="BJ499">
        <v>38652</v>
      </c>
      <c r="BK499">
        <v>34685</v>
      </c>
      <c r="BL499">
        <v>30738</v>
      </c>
      <c r="BM499">
        <v>26867</v>
      </c>
      <c r="BN499">
        <v>23127</v>
      </c>
      <c r="BO499">
        <v>19578</v>
      </c>
      <c r="BP499">
        <v>16283</v>
      </c>
      <c r="BQ499">
        <v>13299</v>
      </c>
      <c r="BR499">
        <v>10663</v>
      </c>
      <c r="BS499">
        <v>8394</v>
      </c>
      <c r="BT499">
        <v>6482</v>
      </c>
      <c r="BU499">
        <v>4907</v>
      </c>
      <c r="BV499">
        <v>3640</v>
      </c>
      <c r="BW499">
        <v>2645</v>
      </c>
      <c r="BX499">
        <v>1881</v>
      </c>
      <c r="BY499">
        <v>1308</v>
      </c>
      <c r="BZ499">
        <v>888</v>
      </c>
      <c r="CA499">
        <v>586</v>
      </c>
      <c r="CB499">
        <v>376</v>
      </c>
      <c r="CC499">
        <v>234</v>
      </c>
      <c r="CD499">
        <v>141</v>
      </c>
      <c r="CE499">
        <v>81</v>
      </c>
      <c r="CF499">
        <v>46</v>
      </c>
      <c r="CG499">
        <v>25</v>
      </c>
      <c r="CH499">
        <v>13</v>
      </c>
      <c r="CI499">
        <v>6</v>
      </c>
      <c r="CJ499">
        <v>3</v>
      </c>
      <c r="CK499">
        <v>1</v>
      </c>
      <c r="CL499">
        <v>1</v>
      </c>
      <c r="DC499">
        <v>51.44</v>
      </c>
      <c r="DD499">
        <v>50.49</v>
      </c>
      <c r="DE499">
        <v>49.55</v>
      </c>
      <c r="DF499">
        <v>48.61</v>
      </c>
      <c r="DG499">
        <v>47.67</v>
      </c>
      <c r="DH499">
        <v>46.74</v>
      </c>
      <c r="DI499">
        <v>45.81</v>
      </c>
      <c r="DJ499">
        <v>44.87</v>
      </c>
      <c r="DK499">
        <v>43.94</v>
      </c>
      <c r="DL499">
        <v>43.01</v>
      </c>
      <c r="DM499">
        <v>42.08</v>
      </c>
      <c r="DN499">
        <v>41.16</v>
      </c>
      <c r="DO499">
        <v>40.24</v>
      </c>
      <c r="DP499">
        <v>39.32</v>
      </c>
      <c r="DQ499">
        <v>38.39</v>
      </c>
      <c r="DR499">
        <v>37.479999999999997</v>
      </c>
      <c r="DS499">
        <v>36.56</v>
      </c>
      <c r="DT499">
        <v>35.65</v>
      </c>
      <c r="DU499">
        <v>34.74</v>
      </c>
      <c r="DV499">
        <v>33.83</v>
      </c>
      <c r="DW499">
        <v>32.93</v>
      </c>
      <c r="DX499">
        <v>32.04</v>
      </c>
      <c r="DY499">
        <v>31.15</v>
      </c>
      <c r="DZ499">
        <v>30.27</v>
      </c>
      <c r="EA499">
        <v>29.39</v>
      </c>
      <c r="EB499">
        <v>28.52</v>
      </c>
      <c r="EC499">
        <v>27.66</v>
      </c>
      <c r="ED499">
        <v>26.81</v>
      </c>
      <c r="EE499">
        <v>25.96</v>
      </c>
      <c r="EF499">
        <v>25.11</v>
      </c>
      <c r="EG499">
        <v>24.28</v>
      </c>
      <c r="EH499">
        <v>23.44</v>
      </c>
      <c r="EI499">
        <v>22.62</v>
      </c>
      <c r="EJ499">
        <v>21.8</v>
      </c>
      <c r="EK499">
        <v>20.99</v>
      </c>
      <c r="EL499">
        <v>20.18</v>
      </c>
      <c r="EM499">
        <v>19.37</v>
      </c>
      <c r="EN499">
        <v>18.57</v>
      </c>
      <c r="EO499">
        <v>17.78</v>
      </c>
      <c r="EP499">
        <v>17</v>
      </c>
      <c r="EQ499">
        <v>16.23</v>
      </c>
      <c r="ER499">
        <v>15.47</v>
      </c>
      <c r="ES499">
        <v>14.73</v>
      </c>
      <c r="ET499">
        <v>13.99</v>
      </c>
      <c r="EU499">
        <v>13.27</v>
      </c>
      <c r="EV499">
        <v>12.57</v>
      </c>
      <c r="EW499">
        <v>11.89</v>
      </c>
      <c r="EX499">
        <v>11.22</v>
      </c>
      <c r="EY499">
        <v>10.57</v>
      </c>
      <c r="EZ499">
        <v>9.94</v>
      </c>
      <c r="FA499">
        <v>9.33</v>
      </c>
      <c r="FB499">
        <v>8.74</v>
      </c>
      <c r="FC499">
        <v>8.19</v>
      </c>
      <c r="FD499">
        <v>7.67</v>
      </c>
      <c r="FE499">
        <v>7.17</v>
      </c>
      <c r="FF499">
        <v>6.71</v>
      </c>
      <c r="FG499">
        <v>6.27</v>
      </c>
      <c r="FH499">
        <v>5.85</v>
      </c>
      <c r="FI499">
        <v>5.47</v>
      </c>
      <c r="FJ499">
        <v>5.0999999999999996</v>
      </c>
      <c r="FK499">
        <v>4.7699999999999996</v>
      </c>
      <c r="FL499">
        <v>4.46</v>
      </c>
      <c r="FM499">
        <v>4.17</v>
      </c>
      <c r="FN499">
        <v>3.92</v>
      </c>
      <c r="FO499">
        <v>3.68</v>
      </c>
      <c r="FP499">
        <v>3.47</v>
      </c>
      <c r="FQ499">
        <v>3.27</v>
      </c>
    </row>
    <row r="500" spans="1:175" x14ac:dyDescent="0.25">
      <c r="A500" t="s">
        <v>287</v>
      </c>
      <c r="B500">
        <v>85</v>
      </c>
      <c r="C500">
        <v>66</v>
      </c>
      <c r="E500">
        <v>97692</v>
      </c>
      <c r="F500">
        <v>97579</v>
      </c>
      <c r="G500">
        <v>97459</v>
      </c>
      <c r="H500">
        <v>97333</v>
      </c>
      <c r="I500">
        <v>97200</v>
      </c>
      <c r="J500">
        <v>97061</v>
      </c>
      <c r="K500">
        <v>96916</v>
      </c>
      <c r="L500">
        <v>96764</v>
      </c>
      <c r="M500">
        <v>96606</v>
      </c>
      <c r="N500">
        <v>96439</v>
      </c>
      <c r="O500">
        <v>96264</v>
      </c>
      <c r="P500">
        <v>96081</v>
      </c>
      <c r="Q500">
        <v>95890</v>
      </c>
      <c r="R500">
        <v>95692</v>
      </c>
      <c r="S500">
        <v>95486</v>
      </c>
      <c r="T500">
        <v>95267</v>
      </c>
      <c r="U500">
        <v>95034</v>
      </c>
      <c r="V500">
        <v>94785</v>
      </c>
      <c r="W500">
        <v>94518</v>
      </c>
      <c r="X500">
        <v>94233</v>
      </c>
      <c r="Y500">
        <v>93926</v>
      </c>
      <c r="Z500">
        <v>93593</v>
      </c>
      <c r="AA500">
        <v>93232</v>
      </c>
      <c r="AB500">
        <v>92839</v>
      </c>
      <c r="AC500">
        <v>92414</v>
      </c>
      <c r="AD500">
        <v>91955</v>
      </c>
      <c r="AE500">
        <v>91462</v>
      </c>
      <c r="AF500">
        <v>90935</v>
      </c>
      <c r="AG500">
        <v>90374</v>
      </c>
      <c r="AH500">
        <v>89777</v>
      </c>
      <c r="AI500">
        <v>89141</v>
      </c>
      <c r="AJ500">
        <v>88458</v>
      </c>
      <c r="AK500">
        <v>87734</v>
      </c>
      <c r="AL500">
        <v>86972</v>
      </c>
      <c r="AM500">
        <v>86170</v>
      </c>
      <c r="AN500">
        <v>85319</v>
      </c>
      <c r="AO500">
        <v>84411</v>
      </c>
      <c r="AP500">
        <v>83435</v>
      </c>
      <c r="AQ500">
        <v>82382</v>
      </c>
      <c r="AR500">
        <v>81243</v>
      </c>
      <c r="AS500">
        <v>80008</v>
      </c>
      <c r="AT500">
        <v>78667</v>
      </c>
      <c r="AU500">
        <v>77208</v>
      </c>
      <c r="AV500">
        <v>75617</v>
      </c>
      <c r="AW500">
        <v>73878</v>
      </c>
      <c r="AX500">
        <v>71984</v>
      </c>
      <c r="AY500">
        <v>69929</v>
      </c>
      <c r="AZ500">
        <v>67706</v>
      </c>
      <c r="BA500">
        <v>65307</v>
      </c>
      <c r="BB500">
        <v>62711</v>
      </c>
      <c r="BC500">
        <v>59881</v>
      </c>
      <c r="BD500">
        <v>56779</v>
      </c>
      <c r="BE500">
        <v>53438</v>
      </c>
      <c r="BF500">
        <v>49896</v>
      </c>
      <c r="BG500">
        <v>46185</v>
      </c>
      <c r="BH500">
        <v>42342</v>
      </c>
      <c r="BI500">
        <v>38413</v>
      </c>
      <c r="BJ500">
        <v>34451</v>
      </c>
      <c r="BK500">
        <v>30512</v>
      </c>
      <c r="BL500">
        <v>26650</v>
      </c>
      <c r="BM500">
        <v>22922</v>
      </c>
      <c r="BN500">
        <v>19387</v>
      </c>
      <c r="BO500">
        <v>16109</v>
      </c>
      <c r="BP500">
        <v>13143</v>
      </c>
      <c r="BQ500">
        <v>10526</v>
      </c>
      <c r="BR500">
        <v>8276</v>
      </c>
      <c r="BS500">
        <v>6382</v>
      </c>
      <c r="BT500">
        <v>4825</v>
      </c>
      <c r="BU500">
        <v>3573</v>
      </c>
      <c r="BV500">
        <v>2592</v>
      </c>
      <c r="BW500">
        <v>1841</v>
      </c>
      <c r="BX500">
        <v>1277</v>
      </c>
      <c r="BY500">
        <v>865</v>
      </c>
      <c r="BZ500">
        <v>570</v>
      </c>
      <c r="CA500">
        <v>365</v>
      </c>
      <c r="CB500">
        <v>227</v>
      </c>
      <c r="CC500">
        <v>136</v>
      </c>
      <c r="CD500">
        <v>78</v>
      </c>
      <c r="CE500">
        <v>44</v>
      </c>
      <c r="CF500">
        <v>23</v>
      </c>
      <c r="CG500">
        <v>12</v>
      </c>
      <c r="CH500">
        <v>6</v>
      </c>
      <c r="CI500">
        <v>3</v>
      </c>
      <c r="CJ500">
        <v>1</v>
      </c>
      <c r="CK500">
        <v>1</v>
      </c>
      <c r="DC500">
        <v>50.42</v>
      </c>
      <c r="DD500">
        <v>49.48</v>
      </c>
      <c r="DE500">
        <v>48.54</v>
      </c>
      <c r="DF500">
        <v>47.6</v>
      </c>
      <c r="DG500">
        <v>46.67</v>
      </c>
      <c r="DH500">
        <v>45.73</v>
      </c>
      <c r="DI500">
        <v>44.8</v>
      </c>
      <c r="DJ500">
        <v>43.87</v>
      </c>
      <c r="DK500">
        <v>42.94</v>
      </c>
      <c r="DL500">
        <v>42.02</v>
      </c>
      <c r="DM500">
        <v>41.09</v>
      </c>
      <c r="DN500">
        <v>40.17</v>
      </c>
      <c r="DO500">
        <v>39.25</v>
      </c>
      <c r="DP500">
        <v>38.33</v>
      </c>
      <c r="DQ500">
        <v>37.409999999999997</v>
      </c>
      <c r="DR500">
        <v>36.49</v>
      </c>
      <c r="DS500">
        <v>35.58</v>
      </c>
      <c r="DT500">
        <v>34.67</v>
      </c>
      <c r="DU500">
        <v>33.770000000000003</v>
      </c>
      <c r="DV500">
        <v>32.869999999999997</v>
      </c>
      <c r="DW500">
        <v>31.98</v>
      </c>
      <c r="DX500">
        <v>31.09</v>
      </c>
      <c r="DY500">
        <v>30.21</v>
      </c>
      <c r="DZ500">
        <v>29.33</v>
      </c>
      <c r="EA500">
        <v>28.47</v>
      </c>
      <c r="EB500">
        <v>27.61</v>
      </c>
      <c r="EC500">
        <v>26.75</v>
      </c>
      <c r="ED500">
        <v>25.9</v>
      </c>
      <c r="EE500">
        <v>25.06</v>
      </c>
      <c r="EF500">
        <v>24.23</v>
      </c>
      <c r="EG500">
        <v>23.39</v>
      </c>
      <c r="EH500">
        <v>22.57</v>
      </c>
      <c r="EI500">
        <v>21.75</v>
      </c>
      <c r="EJ500">
        <v>20.94</v>
      </c>
      <c r="EK500">
        <v>20.13</v>
      </c>
      <c r="EL500">
        <v>19.329999999999998</v>
      </c>
      <c r="EM500">
        <v>18.53</v>
      </c>
      <c r="EN500">
        <v>17.739999999999998</v>
      </c>
      <c r="EO500">
        <v>16.96</v>
      </c>
      <c r="EP500">
        <v>16.190000000000001</v>
      </c>
      <c r="EQ500">
        <v>15.43</v>
      </c>
      <c r="ER500">
        <v>14.69</v>
      </c>
      <c r="ES500">
        <v>13.96</v>
      </c>
      <c r="ET500">
        <v>13.24</v>
      </c>
      <c r="EU500">
        <v>12.54</v>
      </c>
      <c r="EV500">
        <v>11.86</v>
      </c>
      <c r="EW500">
        <v>11.19</v>
      </c>
      <c r="EX500">
        <v>10.54</v>
      </c>
      <c r="EY500">
        <v>9.91</v>
      </c>
      <c r="EZ500">
        <v>9.3000000000000007</v>
      </c>
      <c r="FA500">
        <v>8.7100000000000009</v>
      </c>
      <c r="FB500">
        <v>8.16</v>
      </c>
      <c r="FC500">
        <v>7.64</v>
      </c>
      <c r="FD500">
        <v>7.15</v>
      </c>
      <c r="FE500">
        <v>6.68</v>
      </c>
      <c r="FF500">
        <v>6.24</v>
      </c>
      <c r="FG500">
        <v>5.83</v>
      </c>
      <c r="FH500">
        <v>5.44</v>
      </c>
      <c r="FI500">
        <v>5.08</v>
      </c>
      <c r="FJ500">
        <v>4.75</v>
      </c>
      <c r="FK500">
        <v>4.4400000000000004</v>
      </c>
      <c r="FL500">
        <v>4.16</v>
      </c>
      <c r="FM500">
        <v>3.9</v>
      </c>
      <c r="FN500">
        <v>3.67</v>
      </c>
      <c r="FO500">
        <v>3.45</v>
      </c>
      <c r="FP500">
        <v>3.26</v>
      </c>
    </row>
    <row r="501" spans="1:175" x14ac:dyDescent="0.25">
      <c r="A501" t="s">
        <v>288</v>
      </c>
      <c r="B501">
        <v>84</v>
      </c>
      <c r="C501">
        <v>65</v>
      </c>
      <c r="E501">
        <v>97528</v>
      </c>
      <c r="F501">
        <v>97408</v>
      </c>
      <c r="G501">
        <v>97282</v>
      </c>
      <c r="H501">
        <v>97148</v>
      </c>
      <c r="I501">
        <v>97009</v>
      </c>
      <c r="J501">
        <v>96863</v>
      </c>
      <c r="K501">
        <v>96711</v>
      </c>
      <c r="L501">
        <v>96551</v>
      </c>
      <c r="M501">
        <v>96383</v>
      </c>
      <c r="N501">
        <v>96207</v>
      </c>
      <c r="O501">
        <v>96022</v>
      </c>
      <c r="P501">
        <v>95829</v>
      </c>
      <c r="Q501">
        <v>95630</v>
      </c>
      <c r="R501">
        <v>95421</v>
      </c>
      <c r="S501">
        <v>95201</v>
      </c>
      <c r="T501">
        <v>94965</v>
      </c>
      <c r="U501">
        <v>94714</v>
      </c>
      <c r="V501">
        <v>94445</v>
      </c>
      <c r="W501">
        <v>94157</v>
      </c>
      <c r="X501">
        <v>93847</v>
      </c>
      <c r="Y501">
        <v>93511</v>
      </c>
      <c r="Z501">
        <v>93146</v>
      </c>
      <c r="AA501">
        <v>92750</v>
      </c>
      <c r="AB501">
        <v>92321</v>
      </c>
      <c r="AC501">
        <v>91857</v>
      </c>
      <c r="AD501">
        <v>91360</v>
      </c>
      <c r="AE501">
        <v>90828</v>
      </c>
      <c r="AF501">
        <v>90262</v>
      </c>
      <c r="AG501">
        <v>89660</v>
      </c>
      <c r="AH501">
        <v>89018</v>
      </c>
      <c r="AI501">
        <v>88330</v>
      </c>
      <c r="AJ501">
        <v>87601</v>
      </c>
      <c r="AK501">
        <v>86835</v>
      </c>
      <c r="AL501">
        <v>86028</v>
      </c>
      <c r="AM501">
        <v>85172</v>
      </c>
      <c r="AN501">
        <v>84259</v>
      </c>
      <c r="AO501">
        <v>83277</v>
      </c>
      <c r="AP501">
        <v>82219</v>
      </c>
      <c r="AQ501">
        <v>81074</v>
      </c>
      <c r="AR501">
        <v>79833</v>
      </c>
      <c r="AS501">
        <v>78485</v>
      </c>
      <c r="AT501">
        <v>77020</v>
      </c>
      <c r="AU501">
        <v>75421</v>
      </c>
      <c r="AV501">
        <v>73676</v>
      </c>
      <c r="AW501">
        <v>71774</v>
      </c>
      <c r="AX501">
        <v>69711</v>
      </c>
      <c r="AY501">
        <v>67481</v>
      </c>
      <c r="AZ501">
        <v>65074</v>
      </c>
      <c r="BA501">
        <v>62472</v>
      </c>
      <c r="BB501">
        <v>59636</v>
      </c>
      <c r="BC501">
        <v>56530</v>
      </c>
      <c r="BD501">
        <v>53188</v>
      </c>
      <c r="BE501">
        <v>49645</v>
      </c>
      <c r="BF501">
        <v>45934</v>
      </c>
      <c r="BG501">
        <v>42093</v>
      </c>
      <c r="BH501">
        <v>38168</v>
      </c>
      <c r="BI501">
        <v>34212</v>
      </c>
      <c r="BJ501">
        <v>30281</v>
      </c>
      <c r="BK501">
        <v>26429</v>
      </c>
      <c r="BL501">
        <v>22714</v>
      </c>
      <c r="BM501">
        <v>19194</v>
      </c>
      <c r="BN501">
        <v>15933</v>
      </c>
      <c r="BO501">
        <v>12985</v>
      </c>
      <c r="BP501">
        <v>10388</v>
      </c>
      <c r="BQ501">
        <v>8157</v>
      </c>
      <c r="BR501">
        <v>6282</v>
      </c>
      <c r="BS501">
        <v>4742</v>
      </c>
      <c r="BT501">
        <v>3507</v>
      </c>
      <c r="BU501">
        <v>2539</v>
      </c>
      <c r="BV501">
        <v>1800</v>
      </c>
      <c r="BW501">
        <v>1247</v>
      </c>
      <c r="BX501">
        <v>842</v>
      </c>
      <c r="BY501">
        <v>554</v>
      </c>
      <c r="BZ501">
        <v>354</v>
      </c>
      <c r="CA501">
        <v>219</v>
      </c>
      <c r="CB501">
        <v>131</v>
      </c>
      <c r="CC501">
        <v>75</v>
      </c>
      <c r="CD501">
        <v>42</v>
      </c>
      <c r="CE501">
        <v>22</v>
      </c>
      <c r="CF501">
        <v>11</v>
      </c>
      <c r="CG501">
        <v>6</v>
      </c>
      <c r="CH501">
        <v>3</v>
      </c>
      <c r="CI501">
        <v>1</v>
      </c>
      <c r="CJ501">
        <v>0</v>
      </c>
      <c r="DC501">
        <v>49.41</v>
      </c>
      <c r="DD501">
        <v>48.47</v>
      </c>
      <c r="DE501">
        <v>47.53</v>
      </c>
      <c r="DF501">
        <v>46.6</v>
      </c>
      <c r="DG501">
        <v>45.66</v>
      </c>
      <c r="DH501">
        <v>44.73</v>
      </c>
      <c r="DI501">
        <v>43.8</v>
      </c>
      <c r="DJ501">
        <v>42.87</v>
      </c>
      <c r="DK501">
        <v>41.95</v>
      </c>
      <c r="DL501">
        <v>41.02</v>
      </c>
      <c r="DM501">
        <v>40.1</v>
      </c>
      <c r="DN501">
        <v>39.18</v>
      </c>
      <c r="DO501">
        <v>38.26</v>
      </c>
      <c r="DP501">
        <v>37.340000000000003</v>
      </c>
      <c r="DQ501">
        <v>36.43</v>
      </c>
      <c r="DR501">
        <v>35.520000000000003</v>
      </c>
      <c r="DS501">
        <v>34.61</v>
      </c>
      <c r="DT501">
        <v>33.71</v>
      </c>
      <c r="DU501">
        <v>32.81</v>
      </c>
      <c r="DV501">
        <v>31.92</v>
      </c>
      <c r="DW501">
        <v>31.03</v>
      </c>
      <c r="DX501">
        <v>30.15</v>
      </c>
      <c r="DY501">
        <v>29.28</v>
      </c>
      <c r="DZ501">
        <v>28.41</v>
      </c>
      <c r="EA501">
        <v>27.55</v>
      </c>
      <c r="EB501">
        <v>26.7</v>
      </c>
      <c r="EC501">
        <v>25.85</v>
      </c>
      <c r="ED501">
        <v>25.01</v>
      </c>
      <c r="EE501">
        <v>24.17</v>
      </c>
      <c r="EF501">
        <v>23.34</v>
      </c>
      <c r="EG501">
        <v>22.52</v>
      </c>
      <c r="EH501">
        <v>21.71</v>
      </c>
      <c r="EI501">
        <v>20.89</v>
      </c>
      <c r="EJ501">
        <v>20.079999999999998</v>
      </c>
      <c r="EK501">
        <v>19.28</v>
      </c>
      <c r="EL501">
        <v>18.48</v>
      </c>
      <c r="EM501">
        <v>17.7</v>
      </c>
      <c r="EN501">
        <v>16.920000000000002</v>
      </c>
      <c r="EO501">
        <v>16.149999999999999</v>
      </c>
      <c r="EP501">
        <v>15.39</v>
      </c>
      <c r="EQ501">
        <v>14.65</v>
      </c>
      <c r="ER501">
        <v>13.92</v>
      </c>
      <c r="ES501">
        <v>13.2</v>
      </c>
      <c r="ET501">
        <v>12.5</v>
      </c>
      <c r="EU501">
        <v>11.82</v>
      </c>
      <c r="EV501">
        <v>11.16</v>
      </c>
      <c r="EW501">
        <v>10.51</v>
      </c>
      <c r="EX501">
        <v>9.8800000000000008</v>
      </c>
      <c r="EY501">
        <v>9.27</v>
      </c>
      <c r="EZ501">
        <v>8.69</v>
      </c>
      <c r="FA501">
        <v>8.14</v>
      </c>
      <c r="FB501">
        <v>7.62</v>
      </c>
      <c r="FC501">
        <v>7.12</v>
      </c>
      <c r="FD501">
        <v>6.66</v>
      </c>
      <c r="FE501">
        <v>6.22</v>
      </c>
      <c r="FF501">
        <v>5.81</v>
      </c>
      <c r="FG501">
        <v>5.42</v>
      </c>
      <c r="FH501">
        <v>5.0599999999999996</v>
      </c>
      <c r="FI501">
        <v>4.7300000000000004</v>
      </c>
      <c r="FJ501">
        <v>4.42</v>
      </c>
      <c r="FK501">
        <v>4.1399999999999997</v>
      </c>
      <c r="FL501">
        <v>3.88</v>
      </c>
      <c r="FM501">
        <v>3.65</v>
      </c>
      <c r="FN501">
        <v>3.44</v>
      </c>
      <c r="FO501">
        <v>3.24</v>
      </c>
    </row>
    <row r="502" spans="1:175" x14ac:dyDescent="0.25">
      <c r="A502" t="s">
        <v>289</v>
      </c>
      <c r="B502">
        <v>83</v>
      </c>
      <c r="C502">
        <v>64</v>
      </c>
      <c r="E502">
        <v>97328</v>
      </c>
      <c r="F502">
        <v>97202</v>
      </c>
      <c r="G502">
        <v>97069</v>
      </c>
      <c r="H502">
        <v>96929</v>
      </c>
      <c r="I502">
        <v>96783</v>
      </c>
      <c r="J502">
        <v>96630</v>
      </c>
      <c r="K502">
        <v>96469</v>
      </c>
      <c r="L502">
        <v>96300</v>
      </c>
      <c r="M502">
        <v>96122</v>
      </c>
      <c r="N502">
        <v>95936</v>
      </c>
      <c r="O502">
        <v>95741</v>
      </c>
      <c r="P502">
        <v>95540</v>
      </c>
      <c r="Q502">
        <v>95329</v>
      </c>
      <c r="R502">
        <v>95107</v>
      </c>
      <c r="S502">
        <v>94870</v>
      </c>
      <c r="T502">
        <v>94616</v>
      </c>
      <c r="U502">
        <v>94344</v>
      </c>
      <c r="V502">
        <v>94054</v>
      </c>
      <c r="W502">
        <v>93741</v>
      </c>
      <c r="X502">
        <v>93402</v>
      </c>
      <c r="Y502">
        <v>93034</v>
      </c>
      <c r="Z502">
        <v>92634</v>
      </c>
      <c r="AA502">
        <v>92201</v>
      </c>
      <c r="AB502">
        <v>91733</v>
      </c>
      <c r="AC502">
        <v>91231</v>
      </c>
      <c r="AD502">
        <v>90694</v>
      </c>
      <c r="AE502">
        <v>90123</v>
      </c>
      <c r="AF502">
        <v>89516</v>
      </c>
      <c r="AG502">
        <v>88869</v>
      </c>
      <c r="AH502">
        <v>88177</v>
      </c>
      <c r="AI502">
        <v>87444</v>
      </c>
      <c r="AJ502">
        <v>86673</v>
      </c>
      <c r="AK502">
        <v>85861</v>
      </c>
      <c r="AL502">
        <v>85000</v>
      </c>
      <c r="AM502">
        <v>84082</v>
      </c>
      <c r="AN502">
        <v>83095</v>
      </c>
      <c r="AO502">
        <v>82031</v>
      </c>
      <c r="AP502">
        <v>80880</v>
      </c>
      <c r="AQ502">
        <v>79634</v>
      </c>
      <c r="AR502">
        <v>78280</v>
      </c>
      <c r="AS502">
        <v>76808</v>
      </c>
      <c r="AT502">
        <v>75203</v>
      </c>
      <c r="AU502">
        <v>73451</v>
      </c>
      <c r="AV502">
        <v>71543</v>
      </c>
      <c r="AW502">
        <v>69473</v>
      </c>
      <c r="AX502">
        <v>67235</v>
      </c>
      <c r="AY502">
        <v>64822</v>
      </c>
      <c r="AZ502">
        <v>62213</v>
      </c>
      <c r="BA502">
        <v>59373</v>
      </c>
      <c r="BB502">
        <v>56264</v>
      </c>
      <c r="BC502">
        <v>52921</v>
      </c>
      <c r="BD502">
        <v>49378</v>
      </c>
      <c r="BE502">
        <v>45669</v>
      </c>
      <c r="BF502">
        <v>41831</v>
      </c>
      <c r="BG502">
        <v>37911</v>
      </c>
      <c r="BH502">
        <v>33962</v>
      </c>
      <c r="BI502">
        <v>30040</v>
      </c>
      <c r="BJ502">
        <v>26201</v>
      </c>
      <c r="BK502">
        <v>22499</v>
      </c>
      <c r="BL502">
        <v>18996</v>
      </c>
      <c r="BM502">
        <v>15753</v>
      </c>
      <c r="BN502">
        <v>12825</v>
      </c>
      <c r="BO502">
        <v>10247</v>
      </c>
      <c r="BP502">
        <v>8036</v>
      </c>
      <c r="BQ502">
        <v>6180</v>
      </c>
      <c r="BR502">
        <v>4659</v>
      </c>
      <c r="BS502">
        <v>3439</v>
      </c>
      <c r="BT502">
        <v>2486</v>
      </c>
      <c r="BU502">
        <v>1759</v>
      </c>
      <c r="BV502">
        <v>1216</v>
      </c>
      <c r="BW502">
        <v>820</v>
      </c>
      <c r="BX502">
        <v>538</v>
      </c>
      <c r="BY502">
        <v>343</v>
      </c>
      <c r="BZ502">
        <v>212</v>
      </c>
      <c r="CA502">
        <v>126</v>
      </c>
      <c r="CB502">
        <v>72</v>
      </c>
      <c r="CC502">
        <v>40</v>
      </c>
      <c r="CD502">
        <v>21</v>
      </c>
      <c r="CE502">
        <v>11</v>
      </c>
      <c r="CF502">
        <v>5</v>
      </c>
      <c r="CG502">
        <v>2</v>
      </c>
      <c r="CH502">
        <v>1</v>
      </c>
      <c r="CI502">
        <v>0</v>
      </c>
      <c r="DC502">
        <v>48.4</v>
      </c>
      <c r="DD502">
        <v>47.46</v>
      </c>
      <c r="DE502">
        <v>46.53</v>
      </c>
      <c r="DF502">
        <v>45.59</v>
      </c>
      <c r="DG502">
        <v>44.66</v>
      </c>
      <c r="DH502">
        <v>43.73</v>
      </c>
      <c r="DI502">
        <v>42.8</v>
      </c>
      <c r="DJ502">
        <v>41.88</v>
      </c>
      <c r="DK502">
        <v>40.950000000000003</v>
      </c>
      <c r="DL502">
        <v>40.03</v>
      </c>
      <c r="DM502">
        <v>39.11</v>
      </c>
      <c r="DN502">
        <v>38.19</v>
      </c>
      <c r="DO502">
        <v>37.28</v>
      </c>
      <c r="DP502">
        <v>36.36</v>
      </c>
      <c r="DQ502">
        <v>35.450000000000003</v>
      </c>
      <c r="DR502">
        <v>34.549999999999997</v>
      </c>
      <c r="DS502">
        <v>33.64</v>
      </c>
      <c r="DT502">
        <v>32.75</v>
      </c>
      <c r="DU502">
        <v>31.85</v>
      </c>
      <c r="DV502">
        <v>30.97</v>
      </c>
      <c r="DW502">
        <v>30.09</v>
      </c>
      <c r="DX502">
        <v>29.22</v>
      </c>
      <c r="DY502">
        <v>28.35</v>
      </c>
      <c r="DZ502">
        <v>27.49</v>
      </c>
      <c r="EA502">
        <v>26.64</v>
      </c>
      <c r="EB502">
        <v>25.8</v>
      </c>
      <c r="EC502">
        <v>24.96</v>
      </c>
      <c r="ED502">
        <v>24.12</v>
      </c>
      <c r="EE502">
        <v>23.29</v>
      </c>
      <c r="EF502">
        <v>22.47</v>
      </c>
      <c r="EG502">
        <v>21.66</v>
      </c>
      <c r="EH502">
        <v>20.85</v>
      </c>
      <c r="EI502">
        <v>20.04</v>
      </c>
      <c r="EJ502">
        <v>19.239999999999998</v>
      </c>
      <c r="EK502">
        <v>18.440000000000001</v>
      </c>
      <c r="EL502">
        <v>17.649999999999999</v>
      </c>
      <c r="EM502">
        <v>16.88</v>
      </c>
      <c r="EN502">
        <v>16.11</v>
      </c>
      <c r="EO502">
        <v>15.35</v>
      </c>
      <c r="EP502">
        <v>14.61</v>
      </c>
      <c r="EQ502">
        <v>13.88</v>
      </c>
      <c r="ER502">
        <v>13.17</v>
      </c>
      <c r="ES502">
        <v>12.47</v>
      </c>
      <c r="ET502">
        <v>11.79</v>
      </c>
      <c r="EU502">
        <v>11.12</v>
      </c>
      <c r="EV502">
        <v>10.48</v>
      </c>
      <c r="EW502">
        <v>9.85</v>
      </c>
      <c r="EX502">
        <v>9.24</v>
      </c>
      <c r="EY502">
        <v>8.66</v>
      </c>
      <c r="EZ502">
        <v>8.11</v>
      </c>
      <c r="FA502">
        <v>7.59</v>
      </c>
      <c r="FB502">
        <v>7.1</v>
      </c>
      <c r="FC502">
        <v>6.64</v>
      </c>
      <c r="FD502">
        <v>6.2</v>
      </c>
      <c r="FE502">
        <v>5.79</v>
      </c>
      <c r="FF502">
        <v>5.4</v>
      </c>
      <c r="FG502">
        <v>5.04</v>
      </c>
      <c r="FH502">
        <v>4.71</v>
      </c>
      <c r="FI502">
        <v>4.4000000000000004</v>
      </c>
      <c r="FJ502">
        <v>4.12</v>
      </c>
      <c r="FK502">
        <v>3.87</v>
      </c>
      <c r="FL502">
        <v>3.64</v>
      </c>
      <c r="FM502">
        <v>3.42</v>
      </c>
      <c r="FN502">
        <v>3.23</v>
      </c>
    </row>
    <row r="503" spans="1:175" x14ac:dyDescent="0.25">
      <c r="A503" t="s">
        <v>290</v>
      </c>
      <c r="B503">
        <v>82</v>
      </c>
      <c r="C503">
        <v>63</v>
      </c>
      <c r="E503">
        <v>97187</v>
      </c>
      <c r="F503">
        <v>97054</v>
      </c>
      <c r="G503">
        <v>96914</v>
      </c>
      <c r="H503">
        <v>96767</v>
      </c>
      <c r="I503">
        <v>96613</v>
      </c>
      <c r="J503">
        <v>96452</v>
      </c>
      <c r="K503">
        <v>96282</v>
      </c>
      <c r="L503">
        <v>96102</v>
      </c>
      <c r="M503">
        <v>95914</v>
      </c>
      <c r="N503">
        <v>95718</v>
      </c>
      <c r="O503">
        <v>95515</v>
      </c>
      <c r="P503">
        <v>95302</v>
      </c>
      <c r="Q503">
        <v>95078</v>
      </c>
      <c r="R503">
        <v>94838</v>
      </c>
      <c r="S503">
        <v>94582</v>
      </c>
      <c r="T503">
        <v>94307</v>
      </c>
      <c r="U503">
        <v>94014</v>
      </c>
      <c r="V503">
        <v>93698</v>
      </c>
      <c r="W503">
        <v>93356</v>
      </c>
      <c r="X503">
        <v>92984</v>
      </c>
      <c r="Y503">
        <v>92581</v>
      </c>
      <c r="Z503">
        <v>92143</v>
      </c>
      <c r="AA503">
        <v>91671</v>
      </c>
      <c r="AB503">
        <v>91164</v>
      </c>
      <c r="AC503">
        <v>90622</v>
      </c>
      <c r="AD503">
        <v>90045</v>
      </c>
      <c r="AE503">
        <v>89433</v>
      </c>
      <c r="AF503">
        <v>88780</v>
      </c>
      <c r="AG503">
        <v>88082</v>
      </c>
      <c r="AH503">
        <v>87344</v>
      </c>
      <c r="AI503">
        <v>86568</v>
      </c>
      <c r="AJ503">
        <v>85751</v>
      </c>
      <c r="AK503">
        <v>84885</v>
      </c>
      <c r="AL503">
        <v>83961</v>
      </c>
      <c r="AM503">
        <v>82968</v>
      </c>
      <c r="AN503">
        <v>81898</v>
      </c>
      <c r="AO503">
        <v>80741</v>
      </c>
      <c r="AP503">
        <v>79487</v>
      </c>
      <c r="AQ503">
        <v>78126</v>
      </c>
      <c r="AR503">
        <v>76647</v>
      </c>
      <c r="AS503">
        <v>75034</v>
      </c>
      <c r="AT503">
        <v>73274</v>
      </c>
      <c r="AU503">
        <v>71358</v>
      </c>
      <c r="AV503">
        <v>69280</v>
      </c>
      <c r="AW503">
        <v>67034</v>
      </c>
      <c r="AX503">
        <v>64612</v>
      </c>
      <c r="AY503">
        <v>61995</v>
      </c>
      <c r="AZ503">
        <v>59148</v>
      </c>
      <c r="BA503">
        <v>56035</v>
      </c>
      <c r="BB503">
        <v>52688</v>
      </c>
      <c r="BC503">
        <v>49143</v>
      </c>
      <c r="BD503">
        <v>45433</v>
      </c>
      <c r="BE503">
        <v>41596</v>
      </c>
      <c r="BF503">
        <v>37679</v>
      </c>
      <c r="BG503">
        <v>33734</v>
      </c>
      <c r="BH503">
        <v>29819</v>
      </c>
      <c r="BI503">
        <v>25989</v>
      </c>
      <c r="BJ503">
        <v>22299</v>
      </c>
      <c r="BK503">
        <v>18810</v>
      </c>
      <c r="BL503">
        <v>15583</v>
      </c>
      <c r="BM503">
        <v>12672</v>
      </c>
      <c r="BN503">
        <v>10114</v>
      </c>
      <c r="BO503">
        <v>7921</v>
      </c>
      <c r="BP503">
        <v>6084</v>
      </c>
      <c r="BQ503">
        <v>4579</v>
      </c>
      <c r="BR503">
        <v>3375</v>
      </c>
      <c r="BS503">
        <v>2435</v>
      </c>
      <c r="BT503">
        <v>1720</v>
      </c>
      <c r="BU503">
        <v>1187</v>
      </c>
      <c r="BV503">
        <v>799</v>
      </c>
      <c r="BW503">
        <v>523</v>
      </c>
      <c r="BX503">
        <v>332</v>
      </c>
      <c r="BY503">
        <v>205</v>
      </c>
      <c r="BZ503">
        <v>122</v>
      </c>
      <c r="CA503">
        <v>69</v>
      </c>
      <c r="CB503">
        <v>38</v>
      </c>
      <c r="CC503">
        <v>20</v>
      </c>
      <c r="CD503">
        <v>10</v>
      </c>
      <c r="CE503">
        <v>5</v>
      </c>
      <c r="CF503">
        <v>2</v>
      </c>
      <c r="CG503">
        <v>1</v>
      </c>
      <c r="CH503">
        <v>0</v>
      </c>
      <c r="DC503">
        <v>47.39</v>
      </c>
      <c r="DD503">
        <v>46.45</v>
      </c>
      <c r="DE503">
        <v>45.52</v>
      </c>
      <c r="DF503">
        <v>44.59</v>
      </c>
      <c r="DG503">
        <v>43.66</v>
      </c>
      <c r="DH503">
        <v>42.73</v>
      </c>
      <c r="DI503">
        <v>41.81</v>
      </c>
      <c r="DJ503">
        <v>40.880000000000003</v>
      </c>
      <c r="DK503">
        <v>39.96</v>
      </c>
      <c r="DL503">
        <v>39.04</v>
      </c>
      <c r="DM503">
        <v>38.130000000000003</v>
      </c>
      <c r="DN503">
        <v>37.21</v>
      </c>
      <c r="DO503">
        <v>36.299999999999997</v>
      </c>
      <c r="DP503">
        <v>35.39</v>
      </c>
      <c r="DQ503">
        <v>34.479999999999997</v>
      </c>
      <c r="DR503">
        <v>33.58</v>
      </c>
      <c r="DS503">
        <v>32.68</v>
      </c>
      <c r="DT503">
        <v>31.79</v>
      </c>
      <c r="DU503">
        <v>30.91</v>
      </c>
      <c r="DV503">
        <v>30.03</v>
      </c>
      <c r="DW503">
        <v>29.16</v>
      </c>
      <c r="DX503">
        <v>28.29</v>
      </c>
      <c r="DY503">
        <v>27.44</v>
      </c>
      <c r="DZ503">
        <v>26.59</v>
      </c>
      <c r="EA503">
        <v>25.74</v>
      </c>
      <c r="EB503">
        <v>24.9</v>
      </c>
      <c r="EC503">
        <v>24.07</v>
      </c>
      <c r="ED503">
        <v>23.24</v>
      </c>
      <c r="EE503">
        <v>22.42</v>
      </c>
      <c r="EF503">
        <v>21.61</v>
      </c>
      <c r="EG503">
        <v>20.8</v>
      </c>
      <c r="EH503">
        <v>19.989999999999998</v>
      </c>
      <c r="EI503">
        <v>19.190000000000001</v>
      </c>
      <c r="EJ503">
        <v>18.399999999999999</v>
      </c>
      <c r="EK503">
        <v>17.61</v>
      </c>
      <c r="EL503">
        <v>16.829999999999998</v>
      </c>
      <c r="EM503">
        <v>16.07</v>
      </c>
      <c r="EN503">
        <v>15.31</v>
      </c>
      <c r="EO503">
        <v>14.57</v>
      </c>
      <c r="EP503">
        <v>13.84</v>
      </c>
      <c r="EQ503">
        <v>13.13</v>
      </c>
      <c r="ER503">
        <v>12.43</v>
      </c>
      <c r="ES503">
        <v>11.75</v>
      </c>
      <c r="ET503">
        <v>11.09</v>
      </c>
      <c r="EU503">
        <v>10.45</v>
      </c>
      <c r="EV503">
        <v>9.82</v>
      </c>
      <c r="EW503">
        <v>9.2100000000000009</v>
      </c>
      <c r="EX503">
        <v>8.6300000000000008</v>
      </c>
      <c r="EY503">
        <v>8.08</v>
      </c>
      <c r="EZ503">
        <v>7.57</v>
      </c>
      <c r="FA503">
        <v>7.08</v>
      </c>
      <c r="FB503">
        <v>6.61</v>
      </c>
      <c r="FC503">
        <v>6.18</v>
      </c>
      <c r="FD503">
        <v>5.77</v>
      </c>
      <c r="FE503">
        <v>5.38</v>
      </c>
      <c r="FF503">
        <v>5.0199999999999996</v>
      </c>
      <c r="FG503">
        <v>4.6900000000000004</v>
      </c>
      <c r="FH503">
        <v>4.38</v>
      </c>
      <c r="FI503">
        <v>4.0999999999999996</v>
      </c>
      <c r="FJ503">
        <v>3.85</v>
      </c>
      <c r="FK503">
        <v>3.62</v>
      </c>
      <c r="FL503">
        <v>3.41</v>
      </c>
      <c r="FM503">
        <v>3.22</v>
      </c>
    </row>
    <row r="504" spans="1:175" x14ac:dyDescent="0.25">
      <c r="A504" t="s">
        <v>291</v>
      </c>
      <c r="B504">
        <v>81</v>
      </c>
      <c r="C504">
        <v>62</v>
      </c>
      <c r="E504">
        <v>97051</v>
      </c>
      <c r="F504">
        <v>96911</v>
      </c>
      <c r="G504">
        <v>96764</v>
      </c>
      <c r="H504">
        <v>96610</v>
      </c>
      <c r="I504">
        <v>96447</v>
      </c>
      <c r="J504">
        <v>96276</v>
      </c>
      <c r="K504">
        <v>96095</v>
      </c>
      <c r="L504">
        <v>95905</v>
      </c>
      <c r="M504">
        <v>95708</v>
      </c>
      <c r="N504">
        <v>95502</v>
      </c>
      <c r="O504">
        <v>95288</v>
      </c>
      <c r="P504">
        <v>95061</v>
      </c>
      <c r="Q504">
        <v>94819</v>
      </c>
      <c r="R504">
        <v>94560</v>
      </c>
      <c r="S504">
        <v>94283</v>
      </c>
      <c r="T504">
        <v>93987</v>
      </c>
      <c r="U504">
        <v>93668</v>
      </c>
      <c r="V504">
        <v>93322</v>
      </c>
      <c r="W504">
        <v>92947</v>
      </c>
      <c r="X504">
        <v>92539</v>
      </c>
      <c r="Y504">
        <v>92098</v>
      </c>
      <c r="Z504">
        <v>91621</v>
      </c>
      <c r="AA504">
        <v>91109</v>
      </c>
      <c r="AB504">
        <v>90561</v>
      </c>
      <c r="AC504">
        <v>89979</v>
      </c>
      <c r="AD504">
        <v>89360</v>
      </c>
      <c r="AE504">
        <v>88702</v>
      </c>
      <c r="AF504">
        <v>87999</v>
      </c>
      <c r="AG504">
        <v>87255</v>
      </c>
      <c r="AH504">
        <v>86474</v>
      </c>
      <c r="AI504">
        <v>85651</v>
      </c>
      <c r="AJ504">
        <v>84780</v>
      </c>
      <c r="AK504">
        <v>83850</v>
      </c>
      <c r="AL504">
        <v>82851</v>
      </c>
      <c r="AM504">
        <v>81774</v>
      </c>
      <c r="AN504">
        <v>80611</v>
      </c>
      <c r="AO504">
        <v>79350</v>
      </c>
      <c r="AP504">
        <v>77982</v>
      </c>
      <c r="AQ504">
        <v>76495</v>
      </c>
      <c r="AR504">
        <v>74874</v>
      </c>
      <c r="AS504">
        <v>73106</v>
      </c>
      <c r="AT504">
        <v>71181</v>
      </c>
      <c r="AU504">
        <v>69094</v>
      </c>
      <c r="AV504">
        <v>66839</v>
      </c>
      <c r="AW504">
        <v>64409</v>
      </c>
      <c r="AX504">
        <v>61784</v>
      </c>
      <c r="AY504">
        <v>58930</v>
      </c>
      <c r="AZ504">
        <v>55811</v>
      </c>
      <c r="BA504">
        <v>52460</v>
      </c>
      <c r="BB504">
        <v>48913</v>
      </c>
      <c r="BC504">
        <v>45202</v>
      </c>
      <c r="BD504">
        <v>41366</v>
      </c>
      <c r="BE504">
        <v>37450</v>
      </c>
      <c r="BF504">
        <v>33510</v>
      </c>
      <c r="BG504">
        <v>29601</v>
      </c>
      <c r="BH504">
        <v>25780</v>
      </c>
      <c r="BI504">
        <v>22102</v>
      </c>
      <c r="BJ504">
        <v>18626</v>
      </c>
      <c r="BK504">
        <v>15415</v>
      </c>
      <c r="BL504">
        <v>12522</v>
      </c>
      <c r="BM504">
        <v>9982</v>
      </c>
      <c r="BN504">
        <v>7807</v>
      </c>
      <c r="BO504">
        <v>5988</v>
      </c>
      <c r="BP504">
        <v>4500</v>
      </c>
      <c r="BQ504">
        <v>3312</v>
      </c>
      <c r="BR504">
        <v>2386</v>
      </c>
      <c r="BS504">
        <v>1682</v>
      </c>
      <c r="BT504">
        <v>1158</v>
      </c>
      <c r="BU504">
        <v>777</v>
      </c>
      <c r="BV504">
        <v>508</v>
      </c>
      <c r="BW504">
        <v>322</v>
      </c>
      <c r="BX504">
        <v>198</v>
      </c>
      <c r="BY504">
        <v>117</v>
      </c>
      <c r="BZ504">
        <v>67</v>
      </c>
      <c r="CA504">
        <v>37</v>
      </c>
      <c r="CB504">
        <v>19</v>
      </c>
      <c r="CC504">
        <v>10</v>
      </c>
      <c r="CD504">
        <v>5</v>
      </c>
      <c r="CE504">
        <v>2</v>
      </c>
      <c r="CF504">
        <v>1</v>
      </c>
      <c r="CG504">
        <v>0</v>
      </c>
      <c r="DC504">
        <v>46.38</v>
      </c>
      <c r="DD504">
        <v>45.45</v>
      </c>
      <c r="DE504">
        <v>44.52</v>
      </c>
      <c r="DF504">
        <v>43.59</v>
      </c>
      <c r="DG504">
        <v>42.66</v>
      </c>
      <c r="DH504">
        <v>41.74</v>
      </c>
      <c r="DI504">
        <v>40.81</v>
      </c>
      <c r="DJ504">
        <v>39.89</v>
      </c>
      <c r="DK504">
        <v>38.97</v>
      </c>
      <c r="DL504">
        <v>38.06</v>
      </c>
      <c r="DM504">
        <v>37.14</v>
      </c>
      <c r="DN504">
        <v>36.229999999999997</v>
      </c>
      <c r="DO504">
        <v>35.32</v>
      </c>
      <c r="DP504">
        <v>34.42</v>
      </c>
      <c r="DQ504">
        <v>33.520000000000003</v>
      </c>
      <c r="DR504">
        <v>32.619999999999997</v>
      </c>
      <c r="DS504">
        <v>31.73</v>
      </c>
      <c r="DT504">
        <v>30.84</v>
      </c>
      <c r="DU504">
        <v>29.97</v>
      </c>
      <c r="DV504">
        <v>29.1</v>
      </c>
      <c r="DW504">
        <v>28.23</v>
      </c>
      <c r="DX504">
        <v>27.38</v>
      </c>
      <c r="DY504">
        <v>26.53</v>
      </c>
      <c r="DZ504">
        <v>25.69</v>
      </c>
      <c r="EA504">
        <v>24.85</v>
      </c>
      <c r="EB504">
        <v>24.02</v>
      </c>
      <c r="EC504">
        <v>23.19</v>
      </c>
      <c r="ED504">
        <v>22.37</v>
      </c>
      <c r="EE504">
        <v>21.56</v>
      </c>
      <c r="EF504">
        <v>20.75</v>
      </c>
      <c r="EG504">
        <v>19.95</v>
      </c>
      <c r="EH504">
        <v>19.149999999999999</v>
      </c>
      <c r="EI504">
        <v>18.350000000000001</v>
      </c>
      <c r="EJ504">
        <v>17.57</v>
      </c>
      <c r="EK504">
        <v>16.79</v>
      </c>
      <c r="EL504">
        <v>16.03</v>
      </c>
      <c r="EM504">
        <v>15.27</v>
      </c>
      <c r="EN504">
        <v>14.53</v>
      </c>
      <c r="EO504">
        <v>13.81</v>
      </c>
      <c r="EP504">
        <v>13.09</v>
      </c>
      <c r="EQ504">
        <v>12.4</v>
      </c>
      <c r="ER504">
        <v>11.72</v>
      </c>
      <c r="ES504">
        <v>11.06</v>
      </c>
      <c r="ET504">
        <v>10.42</v>
      </c>
      <c r="EU504">
        <v>9.7899999999999991</v>
      </c>
      <c r="EV504">
        <v>9.18</v>
      </c>
      <c r="EW504">
        <v>8.61</v>
      </c>
      <c r="EX504">
        <v>8.06</v>
      </c>
      <c r="EY504">
        <v>7.54</v>
      </c>
      <c r="EZ504">
        <v>7.05</v>
      </c>
      <c r="FA504">
        <v>6.59</v>
      </c>
      <c r="FB504">
        <v>6.15</v>
      </c>
      <c r="FC504">
        <v>5.75</v>
      </c>
      <c r="FD504">
        <v>5.36</v>
      </c>
      <c r="FE504">
        <v>5</v>
      </c>
      <c r="FF504">
        <v>4.67</v>
      </c>
      <c r="FG504">
        <v>4.37</v>
      </c>
      <c r="FH504">
        <v>4.09</v>
      </c>
      <c r="FI504">
        <v>3.83</v>
      </c>
      <c r="FJ504">
        <v>3.6</v>
      </c>
      <c r="FK504">
        <v>3.39</v>
      </c>
      <c r="FL504">
        <v>3.2</v>
      </c>
    </row>
    <row r="505" spans="1:175" x14ac:dyDescent="0.25">
      <c r="A505" t="s">
        <v>292</v>
      </c>
      <c r="B505">
        <v>80</v>
      </c>
      <c r="C505">
        <v>61</v>
      </c>
      <c r="E505">
        <v>96896</v>
      </c>
      <c r="F505">
        <v>96749</v>
      </c>
      <c r="G505">
        <v>96595</v>
      </c>
      <c r="H505">
        <v>96431</v>
      </c>
      <c r="I505">
        <v>96259</v>
      </c>
      <c r="J505">
        <v>96077</v>
      </c>
      <c r="K505">
        <v>95886</v>
      </c>
      <c r="L505">
        <v>95686</v>
      </c>
      <c r="M505">
        <v>95479</v>
      </c>
      <c r="N505">
        <v>95262</v>
      </c>
      <c r="O505">
        <v>95033</v>
      </c>
      <c r="P505">
        <v>94789</v>
      </c>
      <c r="Q505">
        <v>94527</v>
      </c>
      <c r="R505">
        <v>94248</v>
      </c>
      <c r="S505">
        <v>93949</v>
      </c>
      <c r="T505">
        <v>93626</v>
      </c>
      <c r="U505">
        <v>93278</v>
      </c>
      <c r="V505">
        <v>92899</v>
      </c>
      <c r="W505">
        <v>92487</v>
      </c>
      <c r="X505">
        <v>92041</v>
      </c>
      <c r="Y505">
        <v>91560</v>
      </c>
      <c r="Z505">
        <v>91042</v>
      </c>
      <c r="AA505">
        <v>90490</v>
      </c>
      <c r="AB505">
        <v>89902</v>
      </c>
      <c r="AC505">
        <v>89277</v>
      </c>
      <c r="AD505">
        <v>88613</v>
      </c>
      <c r="AE505">
        <v>87904</v>
      </c>
      <c r="AF505">
        <v>87156</v>
      </c>
      <c r="AG505">
        <v>86369</v>
      </c>
      <c r="AH505">
        <v>85541</v>
      </c>
      <c r="AI505">
        <v>84664</v>
      </c>
      <c r="AJ505">
        <v>83728</v>
      </c>
      <c r="AK505">
        <v>82723</v>
      </c>
      <c r="AL505">
        <v>81640</v>
      </c>
      <c r="AM505">
        <v>80470</v>
      </c>
      <c r="AN505">
        <v>79202</v>
      </c>
      <c r="AO505">
        <v>77827</v>
      </c>
      <c r="AP505">
        <v>76332</v>
      </c>
      <c r="AQ505">
        <v>74704</v>
      </c>
      <c r="AR505">
        <v>72928</v>
      </c>
      <c r="AS505">
        <v>70994</v>
      </c>
      <c r="AT505">
        <v>68899</v>
      </c>
      <c r="AU505">
        <v>66636</v>
      </c>
      <c r="AV505">
        <v>64197</v>
      </c>
      <c r="AW505">
        <v>61564</v>
      </c>
      <c r="AX505">
        <v>58703</v>
      </c>
      <c r="AY505">
        <v>55579</v>
      </c>
      <c r="AZ505">
        <v>52225</v>
      </c>
      <c r="BA505">
        <v>48676</v>
      </c>
      <c r="BB505">
        <v>44964</v>
      </c>
      <c r="BC505">
        <v>41129</v>
      </c>
      <c r="BD505">
        <v>37216</v>
      </c>
      <c r="BE505">
        <v>33281</v>
      </c>
      <c r="BF505">
        <v>29379</v>
      </c>
      <c r="BG505">
        <v>25568</v>
      </c>
      <c r="BH505">
        <v>21902</v>
      </c>
      <c r="BI505">
        <v>18440</v>
      </c>
      <c r="BJ505">
        <v>15246</v>
      </c>
      <c r="BK505">
        <v>12370</v>
      </c>
      <c r="BL505">
        <v>9849</v>
      </c>
      <c r="BM505">
        <v>7693</v>
      </c>
      <c r="BN505">
        <v>5892</v>
      </c>
      <c r="BO505">
        <v>4421</v>
      </c>
      <c r="BP505">
        <v>3248</v>
      </c>
      <c r="BQ505">
        <v>2336</v>
      </c>
      <c r="BR505">
        <v>1643</v>
      </c>
      <c r="BS505">
        <v>1129</v>
      </c>
      <c r="BT505">
        <v>757</v>
      </c>
      <c r="BU505">
        <v>493</v>
      </c>
      <c r="BV505">
        <v>312</v>
      </c>
      <c r="BW505">
        <v>191</v>
      </c>
      <c r="BX505">
        <v>113</v>
      </c>
      <c r="BY505">
        <v>64</v>
      </c>
      <c r="BZ505">
        <v>35</v>
      </c>
      <c r="CA505">
        <v>18</v>
      </c>
      <c r="CB505">
        <v>9</v>
      </c>
      <c r="CC505">
        <v>4</v>
      </c>
      <c r="CD505">
        <v>2</v>
      </c>
      <c r="CE505">
        <v>1</v>
      </c>
      <c r="CF505">
        <v>0</v>
      </c>
      <c r="DC505">
        <v>45.38</v>
      </c>
      <c r="DD505">
        <v>44.45</v>
      </c>
      <c r="DE505">
        <v>43.52</v>
      </c>
      <c r="DF505">
        <v>42.59</v>
      </c>
      <c r="DG505">
        <v>41.67</v>
      </c>
      <c r="DH505">
        <v>40.74</v>
      </c>
      <c r="DI505">
        <v>39.82</v>
      </c>
      <c r="DJ505">
        <v>38.909999999999997</v>
      </c>
      <c r="DK505">
        <v>37.99</v>
      </c>
      <c r="DL505">
        <v>37.07</v>
      </c>
      <c r="DM505">
        <v>36.159999999999997</v>
      </c>
      <c r="DN505">
        <v>35.25</v>
      </c>
      <c r="DO505">
        <v>34.35</v>
      </c>
      <c r="DP505">
        <v>33.450000000000003</v>
      </c>
      <c r="DQ505">
        <v>32.56</v>
      </c>
      <c r="DR505">
        <v>31.67</v>
      </c>
      <c r="DS505">
        <v>30.78</v>
      </c>
      <c r="DT505">
        <v>29.91</v>
      </c>
      <c r="DU505">
        <v>29.04</v>
      </c>
      <c r="DV505">
        <v>28.18</v>
      </c>
      <c r="DW505">
        <v>27.32</v>
      </c>
      <c r="DX505">
        <v>26.47</v>
      </c>
      <c r="DY505">
        <v>25.63</v>
      </c>
      <c r="DZ505">
        <v>24.8</v>
      </c>
      <c r="EA505">
        <v>23.97</v>
      </c>
      <c r="EB505">
        <v>23.14</v>
      </c>
      <c r="EC505">
        <v>22.32</v>
      </c>
      <c r="ED505">
        <v>21.51</v>
      </c>
      <c r="EE505">
        <v>20.7</v>
      </c>
      <c r="EF505">
        <v>19.899999999999999</v>
      </c>
      <c r="EG505">
        <v>19.100000000000001</v>
      </c>
      <c r="EH505">
        <v>18.309999999999999</v>
      </c>
      <c r="EI505">
        <v>17.52</v>
      </c>
      <c r="EJ505">
        <v>16.75</v>
      </c>
      <c r="EK505">
        <v>15.99</v>
      </c>
      <c r="EL505">
        <v>15.23</v>
      </c>
      <c r="EM505">
        <v>14.49</v>
      </c>
      <c r="EN505">
        <v>13.77</v>
      </c>
      <c r="EO505">
        <v>13.06</v>
      </c>
      <c r="EP505">
        <v>12.36</v>
      </c>
      <c r="EQ505">
        <v>11.69</v>
      </c>
      <c r="ER505">
        <v>11.03</v>
      </c>
      <c r="ES505">
        <v>10.38</v>
      </c>
      <c r="ET505">
        <v>9.76</v>
      </c>
      <c r="EU505">
        <v>9.16</v>
      </c>
      <c r="EV505">
        <v>8.58</v>
      </c>
      <c r="EW505">
        <v>8.0299999999999994</v>
      </c>
      <c r="EX505">
        <v>7.52</v>
      </c>
      <c r="EY505">
        <v>7.03</v>
      </c>
      <c r="EZ505">
        <v>6.57</v>
      </c>
      <c r="FA505">
        <v>6.13</v>
      </c>
      <c r="FB505">
        <v>5.72</v>
      </c>
      <c r="FC505">
        <v>5.34</v>
      </c>
      <c r="FD505">
        <v>4.9800000000000004</v>
      </c>
      <c r="FE505">
        <v>4.6500000000000004</v>
      </c>
      <c r="FF505">
        <v>4.3499999999999996</v>
      </c>
      <c r="FG505">
        <v>4.07</v>
      </c>
      <c r="FH505">
        <v>3.82</v>
      </c>
      <c r="FI505">
        <v>3.59</v>
      </c>
      <c r="FJ505">
        <v>3.38</v>
      </c>
      <c r="FK505">
        <v>3.19</v>
      </c>
    </row>
    <row r="506" spans="1:175" x14ac:dyDescent="0.25">
      <c r="A506" t="s">
        <v>293</v>
      </c>
      <c r="B506">
        <v>79</v>
      </c>
      <c r="C506">
        <v>60</v>
      </c>
      <c r="E506">
        <v>96721</v>
      </c>
      <c r="F506">
        <v>96567</v>
      </c>
      <c r="G506">
        <v>96403</v>
      </c>
      <c r="H506">
        <v>96230</v>
      </c>
      <c r="I506">
        <v>96046</v>
      </c>
      <c r="J506">
        <v>95854</v>
      </c>
      <c r="K506">
        <v>95653</v>
      </c>
      <c r="L506">
        <v>95444</v>
      </c>
      <c r="M506">
        <v>95225</v>
      </c>
      <c r="N506">
        <v>94993</v>
      </c>
      <c r="O506">
        <v>94747</v>
      </c>
      <c r="P506">
        <v>94483</v>
      </c>
      <c r="Q506">
        <v>94201</v>
      </c>
      <c r="R506">
        <v>93898</v>
      </c>
      <c r="S506">
        <v>93573</v>
      </c>
      <c r="T506">
        <v>93221</v>
      </c>
      <c r="U506">
        <v>92838</v>
      </c>
      <c r="V506">
        <v>92423</v>
      </c>
      <c r="W506">
        <v>91972</v>
      </c>
      <c r="X506">
        <v>91486</v>
      </c>
      <c r="Y506">
        <v>90964</v>
      </c>
      <c r="Z506">
        <v>90406</v>
      </c>
      <c r="AA506">
        <v>89812</v>
      </c>
      <c r="AB506">
        <v>89182</v>
      </c>
      <c r="AC506">
        <v>88512</v>
      </c>
      <c r="AD506">
        <v>87798</v>
      </c>
      <c r="AE506">
        <v>87045</v>
      </c>
      <c r="AF506">
        <v>86253</v>
      </c>
      <c r="AG506">
        <v>85420</v>
      </c>
      <c r="AH506">
        <v>84537</v>
      </c>
      <c r="AI506">
        <v>83595</v>
      </c>
      <c r="AJ506">
        <v>82584</v>
      </c>
      <c r="AK506">
        <v>81495</v>
      </c>
      <c r="AL506">
        <v>80318</v>
      </c>
      <c r="AM506">
        <v>79044</v>
      </c>
      <c r="AN506">
        <v>77661</v>
      </c>
      <c r="AO506">
        <v>76159</v>
      </c>
      <c r="AP506">
        <v>74523</v>
      </c>
      <c r="AQ506">
        <v>72739</v>
      </c>
      <c r="AR506">
        <v>70797</v>
      </c>
      <c r="AS506">
        <v>68693</v>
      </c>
      <c r="AT506">
        <v>66422</v>
      </c>
      <c r="AU506">
        <v>63974</v>
      </c>
      <c r="AV506">
        <v>61334</v>
      </c>
      <c r="AW506">
        <v>58467</v>
      </c>
      <c r="AX506">
        <v>55339</v>
      </c>
      <c r="AY506">
        <v>51982</v>
      </c>
      <c r="AZ506">
        <v>48431</v>
      </c>
      <c r="BA506">
        <v>44720</v>
      </c>
      <c r="BB506">
        <v>40886</v>
      </c>
      <c r="BC506">
        <v>36976</v>
      </c>
      <c r="BD506">
        <v>33046</v>
      </c>
      <c r="BE506">
        <v>29153</v>
      </c>
      <c r="BF506">
        <v>25351</v>
      </c>
      <c r="BG506">
        <v>21698</v>
      </c>
      <c r="BH506">
        <v>18252</v>
      </c>
      <c r="BI506">
        <v>15074</v>
      </c>
      <c r="BJ506">
        <v>12217</v>
      </c>
      <c r="BK506">
        <v>9715</v>
      </c>
      <c r="BL506">
        <v>7579</v>
      </c>
      <c r="BM506">
        <v>5796</v>
      </c>
      <c r="BN506">
        <v>4342</v>
      </c>
      <c r="BO506">
        <v>3185</v>
      </c>
      <c r="BP506">
        <v>2286</v>
      </c>
      <c r="BQ506">
        <v>1605</v>
      </c>
      <c r="BR506">
        <v>1101</v>
      </c>
      <c r="BS506">
        <v>736</v>
      </c>
      <c r="BT506">
        <v>478</v>
      </c>
      <c r="BU506">
        <v>302</v>
      </c>
      <c r="BV506">
        <v>184</v>
      </c>
      <c r="BW506">
        <v>108</v>
      </c>
      <c r="BX506">
        <v>61</v>
      </c>
      <c r="BY506">
        <v>33</v>
      </c>
      <c r="BZ506">
        <v>17</v>
      </c>
      <c r="CA506">
        <v>9</v>
      </c>
      <c r="CB506">
        <v>4</v>
      </c>
      <c r="CC506">
        <v>2</v>
      </c>
      <c r="CD506">
        <v>1</v>
      </c>
      <c r="CE506">
        <v>0</v>
      </c>
      <c r="DC506">
        <v>44.38</v>
      </c>
      <c r="DD506">
        <v>43.45</v>
      </c>
      <c r="DE506">
        <v>42.52</v>
      </c>
      <c r="DF506">
        <v>41.59</v>
      </c>
      <c r="DG506">
        <v>40.67</v>
      </c>
      <c r="DH506">
        <v>39.75</v>
      </c>
      <c r="DI506">
        <v>38.840000000000003</v>
      </c>
      <c r="DJ506">
        <v>37.92</v>
      </c>
      <c r="DK506">
        <v>37.01</v>
      </c>
      <c r="DL506">
        <v>36.090000000000003</v>
      </c>
      <c r="DM506">
        <v>35.19</v>
      </c>
      <c r="DN506">
        <v>34.28</v>
      </c>
      <c r="DO506">
        <v>33.39</v>
      </c>
      <c r="DP506">
        <v>32.49</v>
      </c>
      <c r="DQ506">
        <v>31.6</v>
      </c>
      <c r="DR506">
        <v>30.72</v>
      </c>
      <c r="DS506">
        <v>29.84</v>
      </c>
      <c r="DT506">
        <v>28.98</v>
      </c>
      <c r="DU506">
        <v>28.12</v>
      </c>
      <c r="DV506">
        <v>27.26</v>
      </c>
      <c r="DW506">
        <v>26.42</v>
      </c>
      <c r="DX506">
        <v>25.58</v>
      </c>
      <c r="DY506">
        <v>24.74</v>
      </c>
      <c r="DZ506">
        <v>23.91</v>
      </c>
      <c r="EA506">
        <v>23.09</v>
      </c>
      <c r="EB506">
        <v>22.27</v>
      </c>
      <c r="EC506">
        <v>21.46</v>
      </c>
      <c r="ED506">
        <v>20.66</v>
      </c>
      <c r="EE506">
        <v>19.850000000000001</v>
      </c>
      <c r="EF506">
        <v>19.05</v>
      </c>
      <c r="EG506">
        <v>18.260000000000002</v>
      </c>
      <c r="EH506">
        <v>17.48</v>
      </c>
      <c r="EI506">
        <v>16.71</v>
      </c>
      <c r="EJ506">
        <v>15.94</v>
      </c>
      <c r="EK506">
        <v>15.19</v>
      </c>
      <c r="EL506">
        <v>14.46</v>
      </c>
      <c r="EM506">
        <v>13.73</v>
      </c>
      <c r="EN506">
        <v>13.02</v>
      </c>
      <c r="EO506">
        <v>12.33</v>
      </c>
      <c r="EP506">
        <v>11.65</v>
      </c>
      <c r="EQ506">
        <v>10.99</v>
      </c>
      <c r="ER506">
        <v>10.35</v>
      </c>
      <c r="ES506">
        <v>9.73</v>
      </c>
      <c r="ET506">
        <v>9.1300000000000008</v>
      </c>
      <c r="EU506">
        <v>8.5500000000000007</v>
      </c>
      <c r="EV506">
        <v>8.01</v>
      </c>
      <c r="EW506">
        <v>7.49</v>
      </c>
      <c r="EX506">
        <v>7</v>
      </c>
      <c r="EY506">
        <v>6.54</v>
      </c>
      <c r="EZ506">
        <v>6.11</v>
      </c>
      <c r="FA506">
        <v>5.7</v>
      </c>
      <c r="FB506">
        <v>5.32</v>
      </c>
      <c r="FC506">
        <v>4.96</v>
      </c>
      <c r="FD506">
        <v>4.63</v>
      </c>
      <c r="FE506">
        <v>4.33</v>
      </c>
      <c r="FF506">
        <v>4.05</v>
      </c>
      <c r="FG506">
        <v>3.8</v>
      </c>
      <c r="FH506">
        <v>3.57</v>
      </c>
      <c r="FI506">
        <v>3.36</v>
      </c>
      <c r="FJ506">
        <v>3.17</v>
      </c>
    </row>
    <row r="507" spans="1:175" x14ac:dyDescent="0.25">
      <c r="A507" t="s">
        <v>294</v>
      </c>
      <c r="B507">
        <v>78</v>
      </c>
      <c r="C507">
        <v>59</v>
      </c>
      <c r="E507">
        <v>96541</v>
      </c>
      <c r="F507">
        <v>96377</v>
      </c>
      <c r="G507">
        <v>96203</v>
      </c>
      <c r="H507">
        <v>96019</v>
      </c>
      <c r="I507">
        <v>95825</v>
      </c>
      <c r="J507">
        <v>95622</v>
      </c>
      <c r="K507">
        <v>95411</v>
      </c>
      <c r="L507">
        <v>95190</v>
      </c>
      <c r="M507">
        <v>94957</v>
      </c>
      <c r="N507">
        <v>94708</v>
      </c>
      <c r="O507">
        <v>94441</v>
      </c>
      <c r="P507">
        <v>94156</v>
      </c>
      <c r="Q507">
        <v>93851</v>
      </c>
      <c r="R507">
        <v>93523</v>
      </c>
      <c r="S507">
        <v>93167</v>
      </c>
      <c r="T507">
        <v>92781</v>
      </c>
      <c r="U507">
        <v>92361</v>
      </c>
      <c r="V507">
        <v>91906</v>
      </c>
      <c r="W507">
        <v>91416</v>
      </c>
      <c r="X507">
        <v>90888</v>
      </c>
      <c r="Y507">
        <v>90325</v>
      </c>
      <c r="Z507">
        <v>89725</v>
      </c>
      <c r="AA507">
        <v>89090</v>
      </c>
      <c r="AB507">
        <v>88414</v>
      </c>
      <c r="AC507">
        <v>87695</v>
      </c>
      <c r="AD507">
        <v>86936</v>
      </c>
      <c r="AE507">
        <v>86139</v>
      </c>
      <c r="AF507">
        <v>85300</v>
      </c>
      <c r="AG507">
        <v>84412</v>
      </c>
      <c r="AH507">
        <v>83464</v>
      </c>
      <c r="AI507">
        <v>82447</v>
      </c>
      <c r="AJ507">
        <v>81351</v>
      </c>
      <c r="AK507">
        <v>80168</v>
      </c>
      <c r="AL507">
        <v>78886</v>
      </c>
      <c r="AM507">
        <v>77497</v>
      </c>
      <c r="AN507">
        <v>75987</v>
      </c>
      <c r="AO507">
        <v>74343</v>
      </c>
      <c r="AP507">
        <v>72551</v>
      </c>
      <c r="AQ507">
        <v>70601</v>
      </c>
      <c r="AR507">
        <v>68489</v>
      </c>
      <c r="AS507">
        <v>66208</v>
      </c>
      <c r="AT507">
        <v>63753</v>
      </c>
      <c r="AU507">
        <v>61104</v>
      </c>
      <c r="AV507">
        <v>58231</v>
      </c>
      <c r="AW507">
        <v>55098</v>
      </c>
      <c r="AX507">
        <v>51738</v>
      </c>
      <c r="AY507">
        <v>48186</v>
      </c>
      <c r="AZ507">
        <v>44475</v>
      </c>
      <c r="BA507">
        <v>40642</v>
      </c>
      <c r="BB507">
        <v>36736</v>
      </c>
      <c r="BC507">
        <v>32812</v>
      </c>
      <c r="BD507">
        <v>28926</v>
      </c>
      <c r="BE507">
        <v>25135</v>
      </c>
      <c r="BF507">
        <v>21495</v>
      </c>
      <c r="BG507">
        <v>18064</v>
      </c>
      <c r="BH507">
        <v>14903</v>
      </c>
      <c r="BI507">
        <v>12065</v>
      </c>
      <c r="BJ507">
        <v>9582</v>
      </c>
      <c r="BK507">
        <v>7465</v>
      </c>
      <c r="BL507">
        <v>5700</v>
      </c>
      <c r="BM507">
        <v>4264</v>
      </c>
      <c r="BN507">
        <v>3122</v>
      </c>
      <c r="BO507">
        <v>2237</v>
      </c>
      <c r="BP507">
        <v>1568</v>
      </c>
      <c r="BQ507">
        <v>1073</v>
      </c>
      <c r="BR507">
        <v>716</v>
      </c>
      <c r="BS507">
        <v>464</v>
      </c>
      <c r="BT507">
        <v>292</v>
      </c>
      <c r="BU507">
        <v>178</v>
      </c>
      <c r="BV507">
        <v>104</v>
      </c>
      <c r="BW507">
        <v>59</v>
      </c>
      <c r="BX507">
        <v>32</v>
      </c>
      <c r="BY507">
        <v>17</v>
      </c>
      <c r="BZ507">
        <v>8</v>
      </c>
      <c r="CA507">
        <v>4</v>
      </c>
      <c r="CB507">
        <v>2</v>
      </c>
      <c r="CC507">
        <v>1</v>
      </c>
      <c r="CD507">
        <v>0</v>
      </c>
      <c r="DC507">
        <v>43.37</v>
      </c>
      <c r="DD507">
        <v>42.45</v>
      </c>
      <c r="DE507">
        <v>41.52</v>
      </c>
      <c r="DF507">
        <v>40.6</v>
      </c>
      <c r="DG507">
        <v>39.68</v>
      </c>
      <c r="DH507">
        <v>38.770000000000003</v>
      </c>
      <c r="DI507">
        <v>37.85</v>
      </c>
      <c r="DJ507">
        <v>36.94</v>
      </c>
      <c r="DK507">
        <v>36.03</v>
      </c>
      <c r="DL507">
        <v>35.119999999999997</v>
      </c>
      <c r="DM507">
        <v>34.22</v>
      </c>
      <c r="DN507">
        <v>33.32</v>
      </c>
      <c r="DO507">
        <v>32.43</v>
      </c>
      <c r="DP507">
        <v>31.54</v>
      </c>
      <c r="DQ507">
        <v>30.66</v>
      </c>
      <c r="DR507">
        <v>29.78</v>
      </c>
      <c r="DS507">
        <v>28.92</v>
      </c>
      <c r="DT507">
        <v>28.06</v>
      </c>
      <c r="DU507">
        <v>27.2</v>
      </c>
      <c r="DV507">
        <v>26.36</v>
      </c>
      <c r="DW507">
        <v>25.52</v>
      </c>
      <c r="DX507">
        <v>24.69</v>
      </c>
      <c r="DY507">
        <v>23.86</v>
      </c>
      <c r="DZ507">
        <v>23.04</v>
      </c>
      <c r="EA507">
        <v>22.22</v>
      </c>
      <c r="EB507">
        <v>21.41</v>
      </c>
      <c r="EC507">
        <v>20.61</v>
      </c>
      <c r="ED507">
        <v>19.8</v>
      </c>
      <c r="EE507">
        <v>19.010000000000002</v>
      </c>
      <c r="EF507">
        <v>18.22</v>
      </c>
      <c r="EG507">
        <v>17.440000000000001</v>
      </c>
      <c r="EH507">
        <v>16.66</v>
      </c>
      <c r="EI507">
        <v>15.9</v>
      </c>
      <c r="EJ507">
        <v>15.15</v>
      </c>
      <c r="EK507">
        <v>14.42</v>
      </c>
      <c r="EL507">
        <v>13.69</v>
      </c>
      <c r="EM507">
        <v>12.98</v>
      </c>
      <c r="EN507">
        <v>12.29</v>
      </c>
      <c r="EO507">
        <v>11.62</v>
      </c>
      <c r="EP507">
        <v>10.96</v>
      </c>
      <c r="EQ507">
        <v>10.32</v>
      </c>
      <c r="ER507">
        <v>9.6999999999999993</v>
      </c>
      <c r="ES507">
        <v>9.1</v>
      </c>
      <c r="ET507">
        <v>8.52</v>
      </c>
      <c r="EU507">
        <v>7.98</v>
      </c>
      <c r="EV507">
        <v>7.46</v>
      </c>
      <c r="EW507">
        <v>6.98</v>
      </c>
      <c r="EX507">
        <v>6.52</v>
      </c>
      <c r="EY507">
        <v>6.09</v>
      </c>
      <c r="EZ507">
        <v>5.68</v>
      </c>
      <c r="FA507">
        <v>5.3</v>
      </c>
      <c r="FB507">
        <v>4.9400000000000004</v>
      </c>
      <c r="FC507">
        <v>4.6100000000000003</v>
      </c>
      <c r="FD507">
        <v>4.3099999999999996</v>
      </c>
      <c r="FE507">
        <v>4.03</v>
      </c>
      <c r="FF507">
        <v>3.78</v>
      </c>
      <c r="FG507">
        <v>3.56</v>
      </c>
      <c r="FH507">
        <v>3.35</v>
      </c>
      <c r="FI507">
        <v>3.16</v>
      </c>
    </row>
    <row r="508" spans="1:175" x14ac:dyDescent="0.25">
      <c r="A508" t="s">
        <v>295</v>
      </c>
      <c r="B508">
        <v>77</v>
      </c>
      <c r="C508">
        <v>58</v>
      </c>
      <c r="E508">
        <v>96350</v>
      </c>
      <c r="F508">
        <v>96175</v>
      </c>
      <c r="G508">
        <v>95990</v>
      </c>
      <c r="H508">
        <v>95795</v>
      </c>
      <c r="I508">
        <v>95591</v>
      </c>
      <c r="J508">
        <v>95378</v>
      </c>
      <c r="K508">
        <v>95155</v>
      </c>
      <c r="L508">
        <v>94920</v>
      </c>
      <c r="M508">
        <v>94668</v>
      </c>
      <c r="N508">
        <v>94399</v>
      </c>
      <c r="O508">
        <v>94111</v>
      </c>
      <c r="P508">
        <v>93803</v>
      </c>
      <c r="Q508">
        <v>93472</v>
      </c>
      <c r="R508">
        <v>93113</v>
      </c>
      <c r="S508">
        <v>92723</v>
      </c>
      <c r="T508">
        <v>92299</v>
      </c>
      <c r="U508">
        <v>91840</v>
      </c>
      <c r="V508">
        <v>91345</v>
      </c>
      <c r="W508">
        <v>90812</v>
      </c>
      <c r="X508">
        <v>90243</v>
      </c>
      <c r="Y508">
        <v>89638</v>
      </c>
      <c r="Z508">
        <v>88996</v>
      </c>
      <c r="AA508">
        <v>88315</v>
      </c>
      <c r="AB508">
        <v>87590</v>
      </c>
      <c r="AC508">
        <v>86826</v>
      </c>
      <c r="AD508">
        <v>86023</v>
      </c>
      <c r="AE508">
        <v>85179</v>
      </c>
      <c r="AF508">
        <v>84285</v>
      </c>
      <c r="AG508">
        <v>83332</v>
      </c>
      <c r="AH508">
        <v>82308</v>
      </c>
      <c r="AI508">
        <v>81206</v>
      </c>
      <c r="AJ508">
        <v>80016</v>
      </c>
      <c r="AK508">
        <v>78728</v>
      </c>
      <c r="AL508">
        <v>77331</v>
      </c>
      <c r="AM508">
        <v>75813</v>
      </c>
      <c r="AN508">
        <v>74162</v>
      </c>
      <c r="AO508">
        <v>72361</v>
      </c>
      <c r="AP508">
        <v>70403</v>
      </c>
      <c r="AQ508">
        <v>68282</v>
      </c>
      <c r="AR508">
        <v>65993</v>
      </c>
      <c r="AS508">
        <v>63529</v>
      </c>
      <c r="AT508">
        <v>60873</v>
      </c>
      <c r="AU508">
        <v>57993</v>
      </c>
      <c r="AV508">
        <v>54856</v>
      </c>
      <c r="AW508">
        <v>51493</v>
      </c>
      <c r="AX508">
        <v>47940</v>
      </c>
      <c r="AY508">
        <v>44228</v>
      </c>
      <c r="AZ508">
        <v>40398</v>
      </c>
      <c r="BA508">
        <v>36495</v>
      </c>
      <c r="BB508">
        <v>32577</v>
      </c>
      <c r="BC508">
        <v>28699</v>
      </c>
      <c r="BD508">
        <v>24918</v>
      </c>
      <c r="BE508">
        <v>21291</v>
      </c>
      <c r="BF508">
        <v>17875</v>
      </c>
      <c r="BG508">
        <v>14732</v>
      </c>
      <c r="BH508">
        <v>11913</v>
      </c>
      <c r="BI508">
        <v>9449</v>
      </c>
      <c r="BJ508">
        <v>7351</v>
      </c>
      <c r="BK508">
        <v>5605</v>
      </c>
      <c r="BL508">
        <v>4186</v>
      </c>
      <c r="BM508">
        <v>3060</v>
      </c>
      <c r="BN508">
        <v>2189</v>
      </c>
      <c r="BO508">
        <v>1531</v>
      </c>
      <c r="BP508">
        <v>1045</v>
      </c>
      <c r="BQ508">
        <v>696</v>
      </c>
      <c r="BR508">
        <v>450</v>
      </c>
      <c r="BS508">
        <v>282</v>
      </c>
      <c r="BT508">
        <v>171</v>
      </c>
      <c r="BU508">
        <v>100</v>
      </c>
      <c r="BV508">
        <v>56</v>
      </c>
      <c r="BW508">
        <v>30</v>
      </c>
      <c r="BX508">
        <v>16</v>
      </c>
      <c r="BY508">
        <v>8</v>
      </c>
      <c r="BZ508">
        <v>4</v>
      </c>
      <c r="CA508">
        <v>2</v>
      </c>
      <c r="CB508">
        <v>1</v>
      </c>
      <c r="CC508">
        <v>0</v>
      </c>
      <c r="DC508">
        <v>42.38</v>
      </c>
      <c r="DD508">
        <v>41.45</v>
      </c>
      <c r="DE508">
        <v>40.53</v>
      </c>
      <c r="DF508">
        <v>39.61</v>
      </c>
      <c r="DG508">
        <v>38.700000000000003</v>
      </c>
      <c r="DH508">
        <v>37.78</v>
      </c>
      <c r="DI508">
        <v>36.869999999999997</v>
      </c>
      <c r="DJ508">
        <v>35.96</v>
      </c>
      <c r="DK508">
        <v>35.049999999999997</v>
      </c>
      <c r="DL508">
        <v>34.15</v>
      </c>
      <c r="DM508">
        <v>33.25</v>
      </c>
      <c r="DN508">
        <v>32.36</v>
      </c>
      <c r="DO508">
        <v>31.47</v>
      </c>
      <c r="DP508">
        <v>30.59</v>
      </c>
      <c r="DQ508">
        <v>29.72</v>
      </c>
      <c r="DR508">
        <v>28.85</v>
      </c>
      <c r="DS508">
        <v>28</v>
      </c>
      <c r="DT508">
        <v>27.15</v>
      </c>
      <c r="DU508">
        <v>26.3</v>
      </c>
      <c r="DV508">
        <v>25.46</v>
      </c>
      <c r="DW508">
        <v>24.63</v>
      </c>
      <c r="DX508">
        <v>23.81</v>
      </c>
      <c r="DY508">
        <v>22.99</v>
      </c>
      <c r="DZ508">
        <v>22.17</v>
      </c>
      <c r="EA508">
        <v>21.36</v>
      </c>
      <c r="EB508">
        <v>20.56</v>
      </c>
      <c r="EC508">
        <v>19.760000000000002</v>
      </c>
      <c r="ED508">
        <v>18.96</v>
      </c>
      <c r="EE508">
        <v>18.170000000000002</v>
      </c>
      <c r="EF508">
        <v>17.39</v>
      </c>
      <c r="EG508">
        <v>16.62</v>
      </c>
      <c r="EH508">
        <v>15.86</v>
      </c>
      <c r="EI508">
        <v>15.11</v>
      </c>
      <c r="EJ508">
        <v>14.38</v>
      </c>
      <c r="EK508">
        <v>13.65</v>
      </c>
      <c r="EL508">
        <v>12.95</v>
      </c>
      <c r="EM508">
        <v>12.26</v>
      </c>
      <c r="EN508">
        <v>11.58</v>
      </c>
      <c r="EO508">
        <v>10.93</v>
      </c>
      <c r="EP508">
        <v>10.29</v>
      </c>
      <c r="EQ508">
        <v>9.67</v>
      </c>
      <c r="ER508">
        <v>9.07</v>
      </c>
      <c r="ES508">
        <v>8.49</v>
      </c>
      <c r="ET508">
        <v>7.95</v>
      </c>
      <c r="EU508">
        <v>7.44</v>
      </c>
      <c r="EV508">
        <v>6.95</v>
      </c>
      <c r="EW508">
        <v>6.49</v>
      </c>
      <c r="EX508">
        <v>6.06</v>
      </c>
      <c r="EY508">
        <v>5.66</v>
      </c>
      <c r="EZ508">
        <v>5.28</v>
      </c>
      <c r="FA508">
        <v>4.92</v>
      </c>
      <c r="FB508">
        <v>4.5999999999999996</v>
      </c>
      <c r="FC508">
        <v>4.29</v>
      </c>
      <c r="FD508">
        <v>4.0199999999999996</v>
      </c>
      <c r="FE508">
        <v>3.77</v>
      </c>
      <c r="FF508">
        <v>3.54</v>
      </c>
      <c r="FG508">
        <v>3.33</v>
      </c>
      <c r="FH508">
        <v>3.14</v>
      </c>
    </row>
    <row r="509" spans="1:175" x14ac:dyDescent="0.25">
      <c r="A509" t="s">
        <v>296</v>
      </c>
      <c r="B509">
        <v>76</v>
      </c>
      <c r="C509">
        <v>57</v>
      </c>
      <c r="E509">
        <v>96149</v>
      </c>
      <c r="F509">
        <v>95963</v>
      </c>
      <c r="G509">
        <v>95767</v>
      </c>
      <c r="H509">
        <v>95562</v>
      </c>
      <c r="I509">
        <v>95347</v>
      </c>
      <c r="J509">
        <v>95122</v>
      </c>
      <c r="K509">
        <v>94884</v>
      </c>
      <c r="L509">
        <v>94630</v>
      </c>
      <c r="M509">
        <v>94358</v>
      </c>
      <c r="N509">
        <v>94068</v>
      </c>
      <c r="O509">
        <v>93757</v>
      </c>
      <c r="P509">
        <v>93422</v>
      </c>
      <c r="Q509">
        <v>93060</v>
      </c>
      <c r="R509">
        <v>92666</v>
      </c>
      <c r="S509">
        <v>92238</v>
      </c>
      <c r="T509">
        <v>91775</v>
      </c>
      <c r="U509">
        <v>91274</v>
      </c>
      <c r="V509">
        <v>90737</v>
      </c>
      <c r="W509">
        <v>90162</v>
      </c>
      <c r="X509">
        <v>89552</v>
      </c>
      <c r="Y509">
        <v>88904</v>
      </c>
      <c r="Z509">
        <v>88216</v>
      </c>
      <c r="AA509">
        <v>87486</v>
      </c>
      <c r="AB509">
        <v>86716</v>
      </c>
      <c r="AC509">
        <v>85909</v>
      </c>
      <c r="AD509">
        <v>85059</v>
      </c>
      <c r="AE509">
        <v>84159</v>
      </c>
      <c r="AF509">
        <v>83200</v>
      </c>
      <c r="AG509">
        <v>82170</v>
      </c>
      <c r="AH509">
        <v>81062</v>
      </c>
      <c r="AI509">
        <v>79864</v>
      </c>
      <c r="AJ509">
        <v>78569</v>
      </c>
      <c r="AK509">
        <v>77165</v>
      </c>
      <c r="AL509">
        <v>75640</v>
      </c>
      <c r="AM509">
        <v>73980</v>
      </c>
      <c r="AN509">
        <v>72171</v>
      </c>
      <c r="AO509">
        <v>70205</v>
      </c>
      <c r="AP509">
        <v>68075</v>
      </c>
      <c r="AQ509">
        <v>65778</v>
      </c>
      <c r="AR509">
        <v>63305</v>
      </c>
      <c r="AS509">
        <v>60641</v>
      </c>
      <c r="AT509">
        <v>57754</v>
      </c>
      <c r="AU509">
        <v>54613</v>
      </c>
      <c r="AV509">
        <v>51248</v>
      </c>
      <c r="AW509">
        <v>47693</v>
      </c>
      <c r="AX509">
        <v>43981</v>
      </c>
      <c r="AY509">
        <v>40153</v>
      </c>
      <c r="AZ509">
        <v>36254</v>
      </c>
      <c r="BA509">
        <v>32341</v>
      </c>
      <c r="BB509">
        <v>28472</v>
      </c>
      <c r="BC509">
        <v>24702</v>
      </c>
      <c r="BD509">
        <v>21087</v>
      </c>
      <c r="BE509">
        <v>17687</v>
      </c>
      <c r="BF509">
        <v>14561</v>
      </c>
      <c r="BG509">
        <v>11761</v>
      </c>
      <c r="BH509">
        <v>9316</v>
      </c>
      <c r="BI509">
        <v>7238</v>
      </c>
      <c r="BJ509">
        <v>5511</v>
      </c>
      <c r="BK509">
        <v>4109</v>
      </c>
      <c r="BL509">
        <v>2999</v>
      </c>
      <c r="BM509">
        <v>2141</v>
      </c>
      <c r="BN509">
        <v>1494</v>
      </c>
      <c r="BO509">
        <v>1018</v>
      </c>
      <c r="BP509">
        <v>676</v>
      </c>
      <c r="BQ509">
        <v>436</v>
      </c>
      <c r="BR509">
        <v>273</v>
      </c>
      <c r="BS509">
        <v>165</v>
      </c>
      <c r="BT509">
        <v>96</v>
      </c>
      <c r="BU509">
        <v>54</v>
      </c>
      <c r="BV509">
        <v>29</v>
      </c>
      <c r="BW509">
        <v>15</v>
      </c>
      <c r="BX509">
        <v>7</v>
      </c>
      <c r="BY509">
        <v>3</v>
      </c>
      <c r="BZ509">
        <v>2</v>
      </c>
      <c r="CA509">
        <v>1</v>
      </c>
      <c r="CB509">
        <v>0</v>
      </c>
      <c r="DC509">
        <v>41.38</v>
      </c>
      <c r="DD509">
        <v>40.46</v>
      </c>
      <c r="DE509">
        <v>39.54</v>
      </c>
      <c r="DF509">
        <v>38.619999999999997</v>
      </c>
      <c r="DG509">
        <v>37.71</v>
      </c>
      <c r="DH509">
        <v>36.799999999999997</v>
      </c>
      <c r="DI509">
        <v>35.89</v>
      </c>
      <c r="DJ509">
        <v>34.979999999999997</v>
      </c>
      <c r="DK509">
        <v>34.08</v>
      </c>
      <c r="DL509">
        <v>33.19</v>
      </c>
      <c r="DM509">
        <v>32.299999999999997</v>
      </c>
      <c r="DN509">
        <v>31.41</v>
      </c>
      <c r="DO509">
        <v>30.53</v>
      </c>
      <c r="DP509">
        <v>29.66</v>
      </c>
      <c r="DQ509">
        <v>28.79</v>
      </c>
      <c r="DR509">
        <v>27.94</v>
      </c>
      <c r="DS509">
        <v>27.09</v>
      </c>
      <c r="DT509">
        <v>26.24</v>
      </c>
      <c r="DU509">
        <v>25.41</v>
      </c>
      <c r="DV509">
        <v>24.58</v>
      </c>
      <c r="DW509">
        <v>23.75</v>
      </c>
      <c r="DX509">
        <v>22.93</v>
      </c>
      <c r="DY509">
        <v>22.12</v>
      </c>
      <c r="DZ509">
        <v>21.31</v>
      </c>
      <c r="EA509">
        <v>20.51</v>
      </c>
      <c r="EB509">
        <v>19.71</v>
      </c>
      <c r="EC509">
        <v>18.91</v>
      </c>
      <c r="ED509">
        <v>18.13</v>
      </c>
      <c r="EE509">
        <v>17.350000000000001</v>
      </c>
      <c r="EF509">
        <v>16.579999999999998</v>
      </c>
      <c r="EG509">
        <v>15.82</v>
      </c>
      <c r="EH509">
        <v>15.07</v>
      </c>
      <c r="EI509">
        <v>14.34</v>
      </c>
      <c r="EJ509">
        <v>13.62</v>
      </c>
      <c r="EK509">
        <v>12.91</v>
      </c>
      <c r="EL509">
        <v>12.22</v>
      </c>
      <c r="EM509">
        <v>11.55</v>
      </c>
      <c r="EN509">
        <v>10.89</v>
      </c>
      <c r="EO509">
        <v>10.26</v>
      </c>
      <c r="EP509">
        <v>9.64</v>
      </c>
      <c r="EQ509">
        <v>9.0399999999999991</v>
      </c>
      <c r="ER509">
        <v>8.4700000000000006</v>
      </c>
      <c r="ES509">
        <v>7.93</v>
      </c>
      <c r="ET509">
        <v>7.41</v>
      </c>
      <c r="EU509">
        <v>6.93</v>
      </c>
      <c r="EV509">
        <v>6.47</v>
      </c>
      <c r="EW509">
        <v>6.04</v>
      </c>
      <c r="EX509">
        <v>5.64</v>
      </c>
      <c r="EY509">
        <v>5.26</v>
      </c>
      <c r="EZ509">
        <v>4.9000000000000004</v>
      </c>
      <c r="FA509">
        <v>4.58</v>
      </c>
      <c r="FB509">
        <v>4.2699999999999996</v>
      </c>
      <c r="FC509">
        <v>4</v>
      </c>
      <c r="FD509">
        <v>3.75</v>
      </c>
      <c r="FE509">
        <v>3.53</v>
      </c>
      <c r="FF509">
        <v>3.32</v>
      </c>
      <c r="FG509">
        <v>3.13</v>
      </c>
    </row>
    <row r="510" spans="1:175" x14ac:dyDescent="0.25">
      <c r="A510" t="s">
        <v>297</v>
      </c>
      <c r="B510">
        <v>75</v>
      </c>
      <c r="C510">
        <v>56</v>
      </c>
      <c r="E510">
        <v>95921</v>
      </c>
      <c r="F510">
        <v>95724</v>
      </c>
      <c r="G510">
        <v>95517</v>
      </c>
      <c r="H510">
        <v>95301</v>
      </c>
      <c r="I510">
        <v>95074</v>
      </c>
      <c r="J510">
        <v>94834</v>
      </c>
      <c r="K510">
        <v>94577</v>
      </c>
      <c r="L510">
        <v>94303</v>
      </c>
      <c r="M510">
        <v>94010</v>
      </c>
      <c r="N510">
        <v>93696</v>
      </c>
      <c r="O510">
        <v>93358</v>
      </c>
      <c r="P510">
        <v>92992</v>
      </c>
      <c r="Q510">
        <v>92595</v>
      </c>
      <c r="R510">
        <v>92163</v>
      </c>
      <c r="S510">
        <v>91695</v>
      </c>
      <c r="T510">
        <v>91190</v>
      </c>
      <c r="U510">
        <v>90647</v>
      </c>
      <c r="V510">
        <v>90067</v>
      </c>
      <c r="W510">
        <v>89451</v>
      </c>
      <c r="X510">
        <v>88797</v>
      </c>
      <c r="Y510">
        <v>88104</v>
      </c>
      <c r="Z510">
        <v>87368</v>
      </c>
      <c r="AA510">
        <v>86593</v>
      </c>
      <c r="AB510">
        <v>85780</v>
      </c>
      <c r="AC510">
        <v>84925</v>
      </c>
      <c r="AD510">
        <v>84020</v>
      </c>
      <c r="AE510">
        <v>83054</v>
      </c>
      <c r="AF510">
        <v>82018</v>
      </c>
      <c r="AG510">
        <v>80903</v>
      </c>
      <c r="AH510">
        <v>79699</v>
      </c>
      <c r="AI510">
        <v>78397</v>
      </c>
      <c r="AJ510">
        <v>76985</v>
      </c>
      <c r="AK510">
        <v>75453</v>
      </c>
      <c r="AL510">
        <v>73786</v>
      </c>
      <c r="AM510">
        <v>71969</v>
      </c>
      <c r="AN510">
        <v>69994</v>
      </c>
      <c r="AO510">
        <v>67856</v>
      </c>
      <c r="AP510">
        <v>65550</v>
      </c>
      <c r="AQ510">
        <v>63070</v>
      </c>
      <c r="AR510">
        <v>60398</v>
      </c>
      <c r="AS510">
        <v>57505</v>
      </c>
      <c r="AT510">
        <v>54360</v>
      </c>
      <c r="AU510">
        <v>50992</v>
      </c>
      <c r="AV510">
        <v>47437</v>
      </c>
      <c r="AW510">
        <v>43726</v>
      </c>
      <c r="AX510">
        <v>39900</v>
      </c>
      <c r="AY510">
        <v>36006</v>
      </c>
      <c r="AZ510">
        <v>32099</v>
      </c>
      <c r="BA510">
        <v>28239</v>
      </c>
      <c r="BB510">
        <v>24480</v>
      </c>
      <c r="BC510">
        <v>20880</v>
      </c>
      <c r="BD510">
        <v>17496</v>
      </c>
      <c r="BE510">
        <v>14388</v>
      </c>
      <c r="BF510">
        <v>11607</v>
      </c>
      <c r="BG510">
        <v>9183</v>
      </c>
      <c r="BH510">
        <v>7124</v>
      </c>
      <c r="BI510">
        <v>5416</v>
      </c>
      <c r="BJ510">
        <v>4032</v>
      </c>
      <c r="BK510">
        <v>2937</v>
      </c>
      <c r="BL510">
        <v>2093</v>
      </c>
      <c r="BM510">
        <v>1458</v>
      </c>
      <c r="BN510">
        <v>991</v>
      </c>
      <c r="BO510">
        <v>657</v>
      </c>
      <c r="BP510">
        <v>423</v>
      </c>
      <c r="BQ510">
        <v>264</v>
      </c>
      <c r="BR510">
        <v>159</v>
      </c>
      <c r="BS510">
        <v>93</v>
      </c>
      <c r="BT510">
        <v>52</v>
      </c>
      <c r="BU510">
        <v>28</v>
      </c>
      <c r="BV510">
        <v>14</v>
      </c>
      <c r="BW510">
        <v>7</v>
      </c>
      <c r="BX510">
        <v>3</v>
      </c>
      <c r="BY510">
        <v>1</v>
      </c>
      <c r="BZ510">
        <v>1</v>
      </c>
      <c r="CA510">
        <v>0</v>
      </c>
      <c r="DC510">
        <v>40.39</v>
      </c>
      <c r="DD510">
        <v>39.47</v>
      </c>
      <c r="DE510">
        <v>38.549999999999997</v>
      </c>
      <c r="DF510">
        <v>37.64</v>
      </c>
      <c r="DG510">
        <v>36.729999999999997</v>
      </c>
      <c r="DH510">
        <v>35.82</v>
      </c>
      <c r="DI510">
        <v>34.92</v>
      </c>
      <c r="DJ510">
        <v>34.020000000000003</v>
      </c>
      <c r="DK510">
        <v>33.119999999999997</v>
      </c>
      <c r="DL510">
        <v>32.229999999999997</v>
      </c>
      <c r="DM510">
        <v>31.34</v>
      </c>
      <c r="DN510">
        <v>30.47</v>
      </c>
      <c r="DO510">
        <v>29.59</v>
      </c>
      <c r="DP510">
        <v>28.73</v>
      </c>
      <c r="DQ510">
        <v>27.87</v>
      </c>
      <c r="DR510">
        <v>27.03</v>
      </c>
      <c r="DS510">
        <v>26.19</v>
      </c>
      <c r="DT510">
        <v>25.35</v>
      </c>
      <c r="DU510">
        <v>24.52</v>
      </c>
      <c r="DV510">
        <v>23.7</v>
      </c>
      <c r="DW510">
        <v>22.88</v>
      </c>
      <c r="DX510">
        <v>22.07</v>
      </c>
      <c r="DY510">
        <v>21.26</v>
      </c>
      <c r="DZ510">
        <v>20.46</v>
      </c>
      <c r="EA510">
        <v>19.66</v>
      </c>
      <c r="EB510">
        <v>18.87</v>
      </c>
      <c r="EC510">
        <v>18.079999999999998</v>
      </c>
      <c r="ED510">
        <v>17.3</v>
      </c>
      <c r="EE510">
        <v>16.53</v>
      </c>
      <c r="EF510">
        <v>15.78</v>
      </c>
      <c r="EG510">
        <v>15.03</v>
      </c>
      <c r="EH510">
        <v>14.3</v>
      </c>
      <c r="EI510">
        <v>13.58</v>
      </c>
      <c r="EJ510">
        <v>12.87</v>
      </c>
      <c r="EK510">
        <v>12.18</v>
      </c>
      <c r="EL510">
        <v>11.51</v>
      </c>
      <c r="EM510">
        <v>10.86</v>
      </c>
      <c r="EN510">
        <v>10.23</v>
      </c>
      <c r="EO510">
        <v>9.61</v>
      </c>
      <c r="EP510">
        <v>9.01</v>
      </c>
      <c r="EQ510">
        <v>8.44</v>
      </c>
      <c r="ER510">
        <v>7.9</v>
      </c>
      <c r="ES510">
        <v>7.39</v>
      </c>
      <c r="ET510">
        <v>6.9</v>
      </c>
      <c r="EU510">
        <v>6.45</v>
      </c>
      <c r="EV510">
        <v>6.02</v>
      </c>
      <c r="EW510">
        <v>5.61</v>
      </c>
      <c r="EX510">
        <v>5.24</v>
      </c>
      <c r="EY510">
        <v>4.88</v>
      </c>
      <c r="EZ510">
        <v>4.5599999999999996</v>
      </c>
      <c r="FA510">
        <v>4.26</v>
      </c>
      <c r="FB510">
        <v>3.98</v>
      </c>
      <c r="FC510">
        <v>3.73</v>
      </c>
      <c r="FD510">
        <v>3.51</v>
      </c>
      <c r="FE510">
        <v>3.3</v>
      </c>
      <c r="FF510">
        <v>3.11</v>
      </c>
    </row>
    <row r="511" spans="1:175" x14ac:dyDescent="0.25">
      <c r="A511" t="s">
        <v>298</v>
      </c>
      <c r="B511">
        <v>74</v>
      </c>
      <c r="C511">
        <v>55</v>
      </c>
      <c r="E511">
        <v>95667</v>
      </c>
      <c r="F511">
        <v>95459</v>
      </c>
      <c r="G511">
        <v>95241</v>
      </c>
      <c r="H511">
        <v>95012</v>
      </c>
      <c r="I511">
        <v>94770</v>
      </c>
      <c r="J511">
        <v>94512</v>
      </c>
      <c r="K511">
        <v>94235</v>
      </c>
      <c r="L511">
        <v>93939</v>
      </c>
      <c r="M511">
        <v>93622</v>
      </c>
      <c r="N511">
        <v>93281</v>
      </c>
      <c r="O511">
        <v>92912</v>
      </c>
      <c r="P511">
        <v>92510</v>
      </c>
      <c r="Q511">
        <v>92075</v>
      </c>
      <c r="R511">
        <v>91602</v>
      </c>
      <c r="S511">
        <v>91093</v>
      </c>
      <c r="T511">
        <v>90545</v>
      </c>
      <c r="U511">
        <v>89960</v>
      </c>
      <c r="V511">
        <v>89337</v>
      </c>
      <c r="W511">
        <v>88678</v>
      </c>
      <c r="X511">
        <v>87979</v>
      </c>
      <c r="Y511">
        <v>87237</v>
      </c>
      <c r="Z511">
        <v>86457</v>
      </c>
      <c r="AA511">
        <v>85639</v>
      </c>
      <c r="AB511">
        <v>84779</v>
      </c>
      <c r="AC511">
        <v>83868</v>
      </c>
      <c r="AD511">
        <v>82896</v>
      </c>
      <c r="AE511">
        <v>81855</v>
      </c>
      <c r="AF511">
        <v>80733</v>
      </c>
      <c r="AG511">
        <v>79523</v>
      </c>
      <c r="AH511">
        <v>78213</v>
      </c>
      <c r="AI511">
        <v>76794</v>
      </c>
      <c r="AJ511">
        <v>75255</v>
      </c>
      <c r="AK511">
        <v>73580</v>
      </c>
      <c r="AL511">
        <v>71755</v>
      </c>
      <c r="AM511">
        <v>69772</v>
      </c>
      <c r="AN511">
        <v>67626</v>
      </c>
      <c r="AO511">
        <v>65313</v>
      </c>
      <c r="AP511">
        <v>62824</v>
      </c>
      <c r="AQ511">
        <v>60145</v>
      </c>
      <c r="AR511">
        <v>57247</v>
      </c>
      <c r="AS511">
        <v>54098</v>
      </c>
      <c r="AT511">
        <v>50729</v>
      </c>
      <c r="AU511">
        <v>47173</v>
      </c>
      <c r="AV511">
        <v>43464</v>
      </c>
      <c r="AW511">
        <v>39641</v>
      </c>
      <c r="AX511">
        <v>35752</v>
      </c>
      <c r="AY511">
        <v>31853</v>
      </c>
      <c r="AZ511">
        <v>28002</v>
      </c>
      <c r="BA511">
        <v>24256</v>
      </c>
      <c r="BB511">
        <v>20670</v>
      </c>
      <c r="BC511">
        <v>17303</v>
      </c>
      <c r="BD511">
        <v>14214</v>
      </c>
      <c r="BE511">
        <v>11452</v>
      </c>
      <c r="BF511">
        <v>9048</v>
      </c>
      <c r="BG511">
        <v>7010</v>
      </c>
      <c r="BH511">
        <v>5321</v>
      </c>
      <c r="BI511">
        <v>3955</v>
      </c>
      <c r="BJ511">
        <v>2876</v>
      </c>
      <c r="BK511">
        <v>2045</v>
      </c>
      <c r="BL511">
        <v>1422</v>
      </c>
      <c r="BM511">
        <v>965</v>
      </c>
      <c r="BN511">
        <v>638</v>
      </c>
      <c r="BO511">
        <v>409</v>
      </c>
      <c r="BP511">
        <v>255</v>
      </c>
      <c r="BQ511">
        <v>153</v>
      </c>
      <c r="BR511">
        <v>89</v>
      </c>
      <c r="BS511">
        <v>49</v>
      </c>
      <c r="BT511">
        <v>26</v>
      </c>
      <c r="BU511">
        <v>13</v>
      </c>
      <c r="BV511">
        <v>7</v>
      </c>
      <c r="BW511">
        <v>3</v>
      </c>
      <c r="BX511">
        <v>1</v>
      </c>
      <c r="BY511">
        <v>1</v>
      </c>
      <c r="BZ511">
        <v>0</v>
      </c>
      <c r="DC511">
        <v>39.4</v>
      </c>
      <c r="DD511">
        <v>38.479999999999997</v>
      </c>
      <c r="DE511">
        <v>37.57</v>
      </c>
      <c r="DF511">
        <v>36.659999999999997</v>
      </c>
      <c r="DG511">
        <v>35.75</v>
      </c>
      <c r="DH511">
        <v>34.85</v>
      </c>
      <c r="DI511">
        <v>33.950000000000003</v>
      </c>
      <c r="DJ511">
        <v>33.049999999999997</v>
      </c>
      <c r="DK511">
        <v>32.159999999999997</v>
      </c>
      <c r="DL511">
        <v>31.28</v>
      </c>
      <c r="DM511">
        <v>30.4</v>
      </c>
      <c r="DN511">
        <v>29.53</v>
      </c>
      <c r="DO511">
        <v>28.67</v>
      </c>
      <c r="DP511">
        <v>27.81</v>
      </c>
      <c r="DQ511">
        <v>26.97</v>
      </c>
      <c r="DR511">
        <v>26.13</v>
      </c>
      <c r="DS511">
        <v>25.29</v>
      </c>
      <c r="DT511">
        <v>24.47</v>
      </c>
      <c r="DU511">
        <v>23.64</v>
      </c>
      <c r="DV511">
        <v>22.83</v>
      </c>
      <c r="DW511">
        <v>22.02</v>
      </c>
      <c r="DX511">
        <v>21.21</v>
      </c>
      <c r="DY511">
        <v>20.41</v>
      </c>
      <c r="DZ511">
        <v>19.61</v>
      </c>
      <c r="EA511">
        <v>18.82</v>
      </c>
      <c r="EB511">
        <v>18.03</v>
      </c>
      <c r="EC511">
        <v>17.260000000000002</v>
      </c>
      <c r="ED511">
        <v>16.489999999999998</v>
      </c>
      <c r="EE511">
        <v>15.73</v>
      </c>
      <c r="EF511">
        <v>14.99</v>
      </c>
      <c r="EG511">
        <v>14.26</v>
      </c>
      <c r="EH511">
        <v>13.54</v>
      </c>
      <c r="EI511">
        <v>12.83</v>
      </c>
      <c r="EJ511">
        <v>12.15</v>
      </c>
      <c r="EK511">
        <v>11.48</v>
      </c>
      <c r="EL511">
        <v>10.83</v>
      </c>
      <c r="EM511">
        <v>10.19</v>
      </c>
      <c r="EN511">
        <v>9.58</v>
      </c>
      <c r="EO511">
        <v>8.98</v>
      </c>
      <c r="EP511">
        <v>8.41</v>
      </c>
      <c r="EQ511">
        <v>7.87</v>
      </c>
      <c r="ER511">
        <v>7.36</v>
      </c>
      <c r="ES511">
        <v>6.88</v>
      </c>
      <c r="ET511">
        <v>6.42</v>
      </c>
      <c r="EU511">
        <v>5.99</v>
      </c>
      <c r="EV511">
        <v>5.59</v>
      </c>
      <c r="EW511">
        <v>5.21</v>
      </c>
      <c r="EX511">
        <v>4.8600000000000003</v>
      </c>
      <c r="EY511">
        <v>4.54</v>
      </c>
      <c r="EZ511">
        <v>4.24</v>
      </c>
      <c r="FA511">
        <v>3.96</v>
      </c>
      <c r="FB511">
        <v>3.72</v>
      </c>
      <c r="FC511">
        <v>3.49</v>
      </c>
      <c r="FD511">
        <v>3.29</v>
      </c>
      <c r="FE511">
        <v>3.1</v>
      </c>
    </row>
    <row r="512" spans="1:175" x14ac:dyDescent="0.25">
      <c r="A512" t="s">
        <v>299</v>
      </c>
      <c r="B512">
        <v>73</v>
      </c>
      <c r="C512">
        <v>54</v>
      </c>
      <c r="E512">
        <v>95434</v>
      </c>
      <c r="F512">
        <v>95214</v>
      </c>
      <c r="G512">
        <v>94983</v>
      </c>
      <c r="H512">
        <v>94739</v>
      </c>
      <c r="I512">
        <v>94478</v>
      </c>
      <c r="J512">
        <v>94199</v>
      </c>
      <c r="K512">
        <v>93900</v>
      </c>
      <c r="L512">
        <v>93580</v>
      </c>
      <c r="M512">
        <v>93236</v>
      </c>
      <c r="N512">
        <v>92863</v>
      </c>
      <c r="O512">
        <v>92458</v>
      </c>
      <c r="P512">
        <v>92018</v>
      </c>
      <c r="Q512">
        <v>91541</v>
      </c>
      <c r="R512">
        <v>91026</v>
      </c>
      <c r="S512">
        <v>90473</v>
      </c>
      <c r="T512">
        <v>89882</v>
      </c>
      <c r="U512">
        <v>89254</v>
      </c>
      <c r="V512">
        <v>88588</v>
      </c>
      <c r="W512">
        <v>87883</v>
      </c>
      <c r="X512">
        <v>87136</v>
      </c>
      <c r="Y512">
        <v>86351</v>
      </c>
      <c r="Z512">
        <v>85527</v>
      </c>
      <c r="AA512">
        <v>84661</v>
      </c>
      <c r="AB512">
        <v>83744</v>
      </c>
      <c r="AC512">
        <v>82766</v>
      </c>
      <c r="AD512">
        <v>81718</v>
      </c>
      <c r="AE512">
        <v>80590</v>
      </c>
      <c r="AF512">
        <v>79372</v>
      </c>
      <c r="AG512">
        <v>78055</v>
      </c>
      <c r="AH512">
        <v>76629</v>
      </c>
      <c r="AI512">
        <v>75081</v>
      </c>
      <c r="AJ512">
        <v>73398</v>
      </c>
      <c r="AK512">
        <v>71565</v>
      </c>
      <c r="AL512">
        <v>69573</v>
      </c>
      <c r="AM512">
        <v>67418</v>
      </c>
      <c r="AN512">
        <v>65096</v>
      </c>
      <c r="AO512">
        <v>62598</v>
      </c>
      <c r="AP512">
        <v>59911</v>
      </c>
      <c r="AQ512">
        <v>57006</v>
      </c>
      <c r="AR512">
        <v>53853</v>
      </c>
      <c r="AS512">
        <v>50481</v>
      </c>
      <c r="AT512">
        <v>46924</v>
      </c>
      <c r="AU512">
        <v>43215</v>
      </c>
      <c r="AV512">
        <v>39394</v>
      </c>
      <c r="AW512">
        <v>35509</v>
      </c>
      <c r="AX512">
        <v>31616</v>
      </c>
      <c r="AY512">
        <v>27774</v>
      </c>
      <c r="AZ512">
        <v>24039</v>
      </c>
      <c r="BA512">
        <v>20466</v>
      </c>
      <c r="BB512">
        <v>17115</v>
      </c>
      <c r="BC512">
        <v>14044</v>
      </c>
      <c r="BD512">
        <v>11302</v>
      </c>
      <c r="BE512">
        <v>8918</v>
      </c>
      <c r="BF512">
        <v>6899</v>
      </c>
      <c r="BG512">
        <v>5229</v>
      </c>
      <c r="BH512">
        <v>3879</v>
      </c>
      <c r="BI512">
        <v>2816</v>
      </c>
      <c r="BJ512">
        <v>1999</v>
      </c>
      <c r="BK512">
        <v>1387</v>
      </c>
      <c r="BL512">
        <v>939</v>
      </c>
      <c r="BM512">
        <v>619</v>
      </c>
      <c r="BN512">
        <v>396</v>
      </c>
      <c r="BO512">
        <v>246</v>
      </c>
      <c r="BP512">
        <v>148</v>
      </c>
      <c r="BQ512">
        <v>85</v>
      </c>
      <c r="BR512">
        <v>47</v>
      </c>
      <c r="BS512">
        <v>25</v>
      </c>
      <c r="BT512">
        <v>13</v>
      </c>
      <c r="BU512">
        <v>6</v>
      </c>
      <c r="BV512">
        <v>3</v>
      </c>
      <c r="BW512">
        <v>1</v>
      </c>
      <c r="BX512">
        <v>1</v>
      </c>
      <c r="BY512">
        <v>0</v>
      </c>
      <c r="DC512">
        <v>38.409999999999997</v>
      </c>
      <c r="DD512">
        <v>37.5</v>
      </c>
      <c r="DE512">
        <v>36.590000000000003</v>
      </c>
      <c r="DF512">
        <v>35.68</v>
      </c>
      <c r="DG512">
        <v>34.78</v>
      </c>
      <c r="DH512">
        <v>33.880000000000003</v>
      </c>
      <c r="DI512">
        <v>32.99</v>
      </c>
      <c r="DJ512">
        <v>32.1</v>
      </c>
      <c r="DK512">
        <v>31.21</v>
      </c>
      <c r="DL512">
        <v>30.34</v>
      </c>
      <c r="DM512">
        <v>29.47</v>
      </c>
      <c r="DN512">
        <v>28.61</v>
      </c>
      <c r="DO512">
        <v>27.75</v>
      </c>
      <c r="DP512">
        <v>26.91</v>
      </c>
      <c r="DQ512">
        <v>26.07</v>
      </c>
      <c r="DR512">
        <v>25.24</v>
      </c>
      <c r="DS512">
        <v>24.41</v>
      </c>
      <c r="DT512">
        <v>23.59</v>
      </c>
      <c r="DU512">
        <v>22.77</v>
      </c>
      <c r="DV512">
        <v>21.97</v>
      </c>
      <c r="DW512">
        <v>21.16</v>
      </c>
      <c r="DX512">
        <v>20.36</v>
      </c>
      <c r="DY512">
        <v>19.559999999999999</v>
      </c>
      <c r="DZ512">
        <v>18.77</v>
      </c>
      <c r="EA512">
        <v>17.989999999999998</v>
      </c>
      <c r="EB512">
        <v>17.21</v>
      </c>
      <c r="EC512">
        <v>16.45</v>
      </c>
      <c r="ED512">
        <v>15.69</v>
      </c>
      <c r="EE512">
        <v>14.95</v>
      </c>
      <c r="EF512">
        <v>14.22</v>
      </c>
      <c r="EG512">
        <v>13.5</v>
      </c>
      <c r="EH512">
        <v>12.8</v>
      </c>
      <c r="EI512">
        <v>12.11</v>
      </c>
      <c r="EJ512">
        <v>11.44</v>
      </c>
      <c r="EK512">
        <v>10.79</v>
      </c>
      <c r="EL512">
        <v>10.16</v>
      </c>
      <c r="EM512">
        <v>9.5500000000000007</v>
      </c>
      <c r="EN512">
        <v>8.9499999999999993</v>
      </c>
      <c r="EO512">
        <v>8.3800000000000008</v>
      </c>
      <c r="EP512">
        <v>7.84</v>
      </c>
      <c r="EQ512">
        <v>7.34</v>
      </c>
      <c r="ER512">
        <v>6.85</v>
      </c>
      <c r="ES512">
        <v>6.4</v>
      </c>
      <c r="ET512">
        <v>5.97</v>
      </c>
      <c r="EU512">
        <v>5.57</v>
      </c>
      <c r="EV512">
        <v>5.19</v>
      </c>
      <c r="EW512">
        <v>4.84</v>
      </c>
      <c r="EX512">
        <v>4.5199999999999996</v>
      </c>
      <c r="EY512">
        <v>4.22</v>
      </c>
      <c r="EZ512">
        <v>3.95</v>
      </c>
      <c r="FA512">
        <v>3.7</v>
      </c>
      <c r="FB512">
        <v>3.48</v>
      </c>
      <c r="FC512">
        <v>3.27</v>
      </c>
      <c r="FD512">
        <v>3.09</v>
      </c>
    </row>
    <row r="513" spans="1:159" x14ac:dyDescent="0.25">
      <c r="A513" t="s">
        <v>300</v>
      </c>
      <c r="B513">
        <v>72</v>
      </c>
      <c r="C513">
        <v>53</v>
      </c>
      <c r="E513">
        <v>95177</v>
      </c>
      <c r="F513">
        <v>94945</v>
      </c>
      <c r="G513">
        <v>94698</v>
      </c>
      <c r="H513">
        <v>94435</v>
      </c>
      <c r="I513">
        <v>94153</v>
      </c>
      <c r="J513">
        <v>93851</v>
      </c>
      <c r="K513">
        <v>93528</v>
      </c>
      <c r="L513">
        <v>93181</v>
      </c>
      <c r="M513">
        <v>92804</v>
      </c>
      <c r="N513">
        <v>92395</v>
      </c>
      <c r="O513">
        <v>91951</v>
      </c>
      <c r="P513">
        <v>91470</v>
      </c>
      <c r="Q513">
        <v>90951</v>
      </c>
      <c r="R513">
        <v>90393</v>
      </c>
      <c r="S513">
        <v>89796</v>
      </c>
      <c r="T513">
        <v>89162</v>
      </c>
      <c r="U513">
        <v>88490</v>
      </c>
      <c r="V513">
        <v>87779</v>
      </c>
      <c r="W513">
        <v>87026</v>
      </c>
      <c r="X513">
        <v>86235</v>
      </c>
      <c r="Y513">
        <v>85406</v>
      </c>
      <c r="Z513">
        <v>84534</v>
      </c>
      <c r="AA513">
        <v>83611</v>
      </c>
      <c r="AB513">
        <v>82627</v>
      </c>
      <c r="AC513">
        <v>81572</v>
      </c>
      <c r="AD513">
        <v>80437</v>
      </c>
      <c r="AE513">
        <v>79213</v>
      </c>
      <c r="AF513">
        <v>77888</v>
      </c>
      <c r="AG513">
        <v>76454</v>
      </c>
      <c r="AH513">
        <v>74899</v>
      </c>
      <c r="AI513">
        <v>73208</v>
      </c>
      <c r="AJ513">
        <v>71366</v>
      </c>
      <c r="AK513">
        <v>69366</v>
      </c>
      <c r="AL513">
        <v>67202</v>
      </c>
      <c r="AM513">
        <v>64871</v>
      </c>
      <c r="AN513">
        <v>62365</v>
      </c>
      <c r="AO513">
        <v>59670</v>
      </c>
      <c r="AP513">
        <v>56758</v>
      </c>
      <c r="AQ513">
        <v>53601</v>
      </c>
      <c r="AR513">
        <v>50227</v>
      </c>
      <c r="AS513">
        <v>46669</v>
      </c>
      <c r="AT513">
        <v>42961</v>
      </c>
      <c r="AU513">
        <v>39142</v>
      </c>
      <c r="AV513">
        <v>35261</v>
      </c>
      <c r="AW513">
        <v>31376</v>
      </c>
      <c r="AX513">
        <v>27543</v>
      </c>
      <c r="AY513">
        <v>23819</v>
      </c>
      <c r="AZ513">
        <v>20260</v>
      </c>
      <c r="BA513">
        <v>16926</v>
      </c>
      <c r="BB513">
        <v>13873</v>
      </c>
      <c r="BC513">
        <v>11150</v>
      </c>
      <c r="BD513">
        <v>8786</v>
      </c>
      <c r="BE513">
        <v>6788</v>
      </c>
      <c r="BF513">
        <v>5136</v>
      </c>
      <c r="BG513">
        <v>3804</v>
      </c>
      <c r="BH513">
        <v>2757</v>
      </c>
      <c r="BI513">
        <v>1953</v>
      </c>
      <c r="BJ513">
        <v>1352</v>
      </c>
      <c r="BK513">
        <v>913</v>
      </c>
      <c r="BL513">
        <v>601</v>
      </c>
      <c r="BM513">
        <v>384</v>
      </c>
      <c r="BN513">
        <v>237</v>
      </c>
      <c r="BO513">
        <v>142</v>
      </c>
      <c r="BP513">
        <v>82</v>
      </c>
      <c r="BQ513">
        <v>45</v>
      </c>
      <c r="BR513">
        <v>24</v>
      </c>
      <c r="BS513">
        <v>12</v>
      </c>
      <c r="BT513">
        <v>6</v>
      </c>
      <c r="BU513">
        <v>3</v>
      </c>
      <c r="BV513">
        <v>1</v>
      </c>
      <c r="BW513">
        <v>0</v>
      </c>
      <c r="BX513">
        <v>0</v>
      </c>
      <c r="DC513">
        <v>37.43</v>
      </c>
      <c r="DD513">
        <v>36.520000000000003</v>
      </c>
      <c r="DE513">
        <v>35.61</v>
      </c>
      <c r="DF513">
        <v>34.71</v>
      </c>
      <c r="DG513">
        <v>33.81</v>
      </c>
      <c r="DH513">
        <v>32.92</v>
      </c>
      <c r="DI513">
        <v>32.03</v>
      </c>
      <c r="DJ513">
        <v>31.15</v>
      </c>
      <c r="DK513">
        <v>30.27</v>
      </c>
      <c r="DL513">
        <v>29.4</v>
      </c>
      <c r="DM513">
        <v>28.54</v>
      </c>
      <c r="DN513">
        <v>27.69</v>
      </c>
      <c r="DO513">
        <v>26.85</v>
      </c>
      <c r="DP513">
        <v>26.01</v>
      </c>
      <c r="DQ513">
        <v>25.18</v>
      </c>
      <c r="DR513">
        <v>24.35</v>
      </c>
      <c r="DS513">
        <v>23.53</v>
      </c>
      <c r="DT513">
        <v>22.72</v>
      </c>
      <c r="DU513">
        <v>21.91</v>
      </c>
      <c r="DV513">
        <v>21.11</v>
      </c>
      <c r="DW513">
        <v>20.309999999999999</v>
      </c>
      <c r="DX513">
        <v>19.510000000000002</v>
      </c>
      <c r="DY513">
        <v>18.72</v>
      </c>
      <c r="DZ513">
        <v>17.940000000000001</v>
      </c>
      <c r="EA513">
        <v>17.170000000000002</v>
      </c>
      <c r="EB513">
        <v>16.399999999999999</v>
      </c>
      <c r="EC513">
        <v>15.65</v>
      </c>
      <c r="ED513">
        <v>14.91</v>
      </c>
      <c r="EE513">
        <v>14.18</v>
      </c>
      <c r="EF513">
        <v>13.46</v>
      </c>
      <c r="EG513">
        <v>12.76</v>
      </c>
      <c r="EH513">
        <v>12.08</v>
      </c>
      <c r="EI513">
        <v>11.41</v>
      </c>
      <c r="EJ513">
        <v>10.76</v>
      </c>
      <c r="EK513">
        <v>10.130000000000001</v>
      </c>
      <c r="EL513">
        <v>9.52</v>
      </c>
      <c r="EM513">
        <v>8.92</v>
      </c>
      <c r="EN513">
        <v>8.35</v>
      </c>
      <c r="EO513">
        <v>7.82</v>
      </c>
      <c r="EP513">
        <v>7.31</v>
      </c>
      <c r="EQ513">
        <v>6.83</v>
      </c>
      <c r="ER513">
        <v>6.37</v>
      </c>
      <c r="ES513">
        <v>5.95</v>
      </c>
      <c r="ET513">
        <v>5.55</v>
      </c>
      <c r="EU513">
        <v>5.17</v>
      </c>
      <c r="EV513">
        <v>4.82</v>
      </c>
      <c r="EW513">
        <v>4.5</v>
      </c>
      <c r="EX513">
        <v>4.2</v>
      </c>
      <c r="EY513">
        <v>3.93</v>
      </c>
      <c r="EZ513">
        <v>3.68</v>
      </c>
      <c r="FA513">
        <v>3.46</v>
      </c>
      <c r="FB513">
        <v>3.26</v>
      </c>
      <c r="FC513">
        <v>3.07</v>
      </c>
    </row>
    <row r="514" spans="1:159" x14ac:dyDescent="0.25">
      <c r="A514" t="s">
        <v>301</v>
      </c>
      <c r="B514">
        <v>71</v>
      </c>
      <c r="C514">
        <v>52</v>
      </c>
      <c r="E514">
        <v>94945</v>
      </c>
      <c r="F514">
        <v>94696</v>
      </c>
      <c r="G514">
        <v>94430</v>
      </c>
      <c r="H514">
        <v>94145</v>
      </c>
      <c r="I514">
        <v>93841</v>
      </c>
      <c r="J514">
        <v>93514</v>
      </c>
      <c r="K514">
        <v>93163</v>
      </c>
      <c r="L514">
        <v>92783</v>
      </c>
      <c r="M514">
        <v>92371</v>
      </c>
      <c r="N514">
        <v>91922</v>
      </c>
      <c r="O514">
        <v>91436</v>
      </c>
      <c r="P514">
        <v>90912</v>
      </c>
      <c r="Q514">
        <v>90348</v>
      </c>
      <c r="R514">
        <v>89746</v>
      </c>
      <c r="S514">
        <v>89105</v>
      </c>
      <c r="T514">
        <v>88427</v>
      </c>
      <c r="U514">
        <v>87709</v>
      </c>
      <c r="V514">
        <v>86951</v>
      </c>
      <c r="W514">
        <v>86154</v>
      </c>
      <c r="X514">
        <v>85318</v>
      </c>
      <c r="Y514">
        <v>84440</v>
      </c>
      <c r="Z514">
        <v>83511</v>
      </c>
      <c r="AA514">
        <v>82521</v>
      </c>
      <c r="AB514">
        <v>81459</v>
      </c>
      <c r="AC514">
        <v>80317</v>
      </c>
      <c r="AD514">
        <v>79084</v>
      </c>
      <c r="AE514">
        <v>77752</v>
      </c>
      <c r="AF514">
        <v>76310</v>
      </c>
      <c r="AG514">
        <v>74746</v>
      </c>
      <c r="AH514">
        <v>73046</v>
      </c>
      <c r="AI514">
        <v>71195</v>
      </c>
      <c r="AJ514">
        <v>69185</v>
      </c>
      <c r="AK514">
        <v>67012</v>
      </c>
      <c r="AL514">
        <v>64670</v>
      </c>
      <c r="AM514">
        <v>62155</v>
      </c>
      <c r="AN514">
        <v>59451</v>
      </c>
      <c r="AO514">
        <v>56532</v>
      </c>
      <c r="AP514">
        <v>53369</v>
      </c>
      <c r="AQ514">
        <v>49992</v>
      </c>
      <c r="AR514">
        <v>46432</v>
      </c>
      <c r="AS514">
        <v>42723</v>
      </c>
      <c r="AT514">
        <v>38905</v>
      </c>
      <c r="AU514">
        <v>35028</v>
      </c>
      <c r="AV514">
        <v>31147</v>
      </c>
      <c r="AW514">
        <v>27322</v>
      </c>
      <c r="AX514">
        <v>23608</v>
      </c>
      <c r="AY514">
        <v>20063</v>
      </c>
      <c r="AZ514">
        <v>16743</v>
      </c>
      <c r="BA514">
        <v>13708</v>
      </c>
      <c r="BB514">
        <v>11004</v>
      </c>
      <c r="BC514">
        <v>8659</v>
      </c>
      <c r="BD514">
        <v>6679</v>
      </c>
      <c r="BE514">
        <v>5046</v>
      </c>
      <c r="BF514">
        <v>3732</v>
      </c>
      <c r="BG514">
        <v>2699</v>
      </c>
      <c r="BH514">
        <v>1908</v>
      </c>
      <c r="BI514">
        <v>1318</v>
      </c>
      <c r="BJ514">
        <v>888</v>
      </c>
      <c r="BK514">
        <v>583</v>
      </c>
      <c r="BL514">
        <v>371</v>
      </c>
      <c r="BM514">
        <v>229</v>
      </c>
      <c r="BN514">
        <v>137</v>
      </c>
      <c r="BO514">
        <v>78</v>
      </c>
      <c r="BP514">
        <v>43</v>
      </c>
      <c r="BQ514">
        <v>23</v>
      </c>
      <c r="BR514">
        <v>11</v>
      </c>
      <c r="BS514">
        <v>5</v>
      </c>
      <c r="BT514">
        <v>3</v>
      </c>
      <c r="BU514">
        <v>1</v>
      </c>
      <c r="BV514">
        <v>0</v>
      </c>
      <c r="BW514">
        <v>0</v>
      </c>
      <c r="DC514">
        <v>36.450000000000003</v>
      </c>
      <c r="DD514">
        <v>35.54</v>
      </c>
      <c r="DE514">
        <v>34.64</v>
      </c>
      <c r="DF514">
        <v>33.74</v>
      </c>
      <c r="DG514">
        <v>32.85</v>
      </c>
      <c r="DH514">
        <v>31.96</v>
      </c>
      <c r="DI514">
        <v>31.08</v>
      </c>
      <c r="DJ514">
        <v>30.21</v>
      </c>
      <c r="DK514">
        <v>29.34</v>
      </c>
      <c r="DL514">
        <v>28.48</v>
      </c>
      <c r="DM514">
        <v>27.63</v>
      </c>
      <c r="DN514">
        <v>26.78</v>
      </c>
      <c r="DO514">
        <v>25.95</v>
      </c>
      <c r="DP514">
        <v>25.12</v>
      </c>
      <c r="DQ514">
        <v>24.3</v>
      </c>
      <c r="DR514">
        <v>23.48</v>
      </c>
      <c r="DS514">
        <v>22.67</v>
      </c>
      <c r="DT514">
        <v>21.86</v>
      </c>
      <c r="DU514">
        <v>21.06</v>
      </c>
      <c r="DV514">
        <v>20.260000000000002</v>
      </c>
      <c r="DW514">
        <v>19.46</v>
      </c>
      <c r="DX514">
        <v>18.68</v>
      </c>
      <c r="DY514">
        <v>17.89</v>
      </c>
      <c r="DZ514">
        <v>17.12</v>
      </c>
      <c r="EA514">
        <v>16.36</v>
      </c>
      <c r="EB514">
        <v>15.6</v>
      </c>
      <c r="EC514">
        <v>14.86</v>
      </c>
      <c r="ED514">
        <v>14.13</v>
      </c>
      <c r="EE514">
        <v>13.42</v>
      </c>
      <c r="EF514">
        <v>12.72</v>
      </c>
      <c r="EG514">
        <v>12.04</v>
      </c>
      <c r="EH514">
        <v>11.37</v>
      </c>
      <c r="EI514">
        <v>10.73</v>
      </c>
      <c r="EJ514">
        <v>10.1</v>
      </c>
      <c r="EK514">
        <v>9.48</v>
      </c>
      <c r="EL514">
        <v>8.89</v>
      </c>
      <c r="EM514">
        <v>8.33</v>
      </c>
      <c r="EN514">
        <v>7.79</v>
      </c>
      <c r="EO514">
        <v>7.28</v>
      </c>
      <c r="EP514">
        <v>6.8</v>
      </c>
      <c r="EQ514">
        <v>6.35</v>
      </c>
      <c r="ER514">
        <v>5.92</v>
      </c>
      <c r="ES514">
        <v>5.52</v>
      </c>
      <c r="ET514">
        <v>5.15</v>
      </c>
      <c r="EU514">
        <v>4.8</v>
      </c>
      <c r="EV514">
        <v>4.4800000000000004</v>
      </c>
      <c r="EW514">
        <v>4.18</v>
      </c>
      <c r="EX514">
        <v>3.91</v>
      </c>
      <c r="EY514">
        <v>3.67</v>
      </c>
      <c r="EZ514">
        <v>3.45</v>
      </c>
      <c r="FA514">
        <v>3.24</v>
      </c>
      <c r="FB514">
        <v>3.06</v>
      </c>
    </row>
    <row r="515" spans="1:159" x14ac:dyDescent="0.25">
      <c r="A515" t="s">
        <v>302</v>
      </c>
      <c r="B515">
        <v>70</v>
      </c>
      <c r="C515">
        <v>51</v>
      </c>
      <c r="E515">
        <v>94593</v>
      </c>
      <c r="F515">
        <v>94325</v>
      </c>
      <c r="G515">
        <v>94038</v>
      </c>
      <c r="H515">
        <v>93731</v>
      </c>
      <c r="I515">
        <v>93402</v>
      </c>
      <c r="J515">
        <v>93048</v>
      </c>
      <c r="K515">
        <v>92665</v>
      </c>
      <c r="L515">
        <v>92248</v>
      </c>
      <c r="M515">
        <v>91796</v>
      </c>
      <c r="N515">
        <v>91306</v>
      </c>
      <c r="O515">
        <v>90777</v>
      </c>
      <c r="P515">
        <v>90209</v>
      </c>
      <c r="Q515">
        <v>89601</v>
      </c>
      <c r="R515">
        <v>88955</v>
      </c>
      <c r="S515">
        <v>88271</v>
      </c>
      <c r="T515">
        <v>87548</v>
      </c>
      <c r="U515">
        <v>86784</v>
      </c>
      <c r="V515">
        <v>85982</v>
      </c>
      <c r="W515">
        <v>85141</v>
      </c>
      <c r="X515">
        <v>84258</v>
      </c>
      <c r="Y515">
        <v>83323</v>
      </c>
      <c r="Z515">
        <v>82327</v>
      </c>
      <c r="AA515">
        <v>81259</v>
      </c>
      <c r="AB515">
        <v>80111</v>
      </c>
      <c r="AC515">
        <v>78872</v>
      </c>
      <c r="AD515">
        <v>77534</v>
      </c>
      <c r="AE515">
        <v>76085</v>
      </c>
      <c r="AF515">
        <v>74513</v>
      </c>
      <c r="AG515">
        <v>72806</v>
      </c>
      <c r="AH515">
        <v>70948</v>
      </c>
      <c r="AI515">
        <v>68931</v>
      </c>
      <c r="AJ515">
        <v>66750</v>
      </c>
      <c r="AK515">
        <v>64401</v>
      </c>
      <c r="AL515">
        <v>61878</v>
      </c>
      <c r="AM515">
        <v>59168</v>
      </c>
      <c r="AN515">
        <v>56245</v>
      </c>
      <c r="AO515">
        <v>53080</v>
      </c>
      <c r="AP515">
        <v>49703</v>
      </c>
      <c r="AQ515">
        <v>46144</v>
      </c>
      <c r="AR515">
        <v>42439</v>
      </c>
      <c r="AS515">
        <v>38627</v>
      </c>
      <c r="AT515">
        <v>34756</v>
      </c>
      <c r="AU515">
        <v>30885</v>
      </c>
      <c r="AV515">
        <v>27071</v>
      </c>
      <c r="AW515">
        <v>23372</v>
      </c>
      <c r="AX515">
        <v>19844</v>
      </c>
      <c r="AY515">
        <v>16543</v>
      </c>
      <c r="AZ515">
        <v>13528</v>
      </c>
      <c r="BA515">
        <v>10846</v>
      </c>
      <c r="BB515">
        <v>8523</v>
      </c>
      <c r="BC515">
        <v>6565</v>
      </c>
      <c r="BD515">
        <v>4952</v>
      </c>
      <c r="BE515">
        <v>3655</v>
      </c>
      <c r="BF515">
        <v>2639</v>
      </c>
      <c r="BG515">
        <v>1862</v>
      </c>
      <c r="BH515">
        <v>1284</v>
      </c>
      <c r="BI515">
        <v>863</v>
      </c>
      <c r="BJ515">
        <v>565</v>
      </c>
      <c r="BK515">
        <v>359</v>
      </c>
      <c r="BL515">
        <v>221</v>
      </c>
      <c r="BM515">
        <v>131</v>
      </c>
      <c r="BN515">
        <v>75</v>
      </c>
      <c r="BO515">
        <v>41</v>
      </c>
      <c r="BP515">
        <v>22</v>
      </c>
      <c r="BQ515">
        <v>11</v>
      </c>
      <c r="BR515">
        <v>5</v>
      </c>
      <c r="BS515">
        <v>2</v>
      </c>
      <c r="BT515">
        <v>1</v>
      </c>
      <c r="BU515">
        <v>0</v>
      </c>
      <c r="BV515">
        <v>0</v>
      </c>
      <c r="DC515">
        <v>35.47</v>
      </c>
      <c r="DD515">
        <v>34.57</v>
      </c>
      <c r="DE515">
        <v>33.67</v>
      </c>
      <c r="DF515">
        <v>32.78</v>
      </c>
      <c r="DG515">
        <v>31.89</v>
      </c>
      <c r="DH515">
        <v>31.01</v>
      </c>
      <c r="DI515">
        <v>30.14</v>
      </c>
      <c r="DJ515">
        <v>29.27</v>
      </c>
      <c r="DK515">
        <v>28.42</v>
      </c>
      <c r="DL515">
        <v>27.57</v>
      </c>
      <c r="DM515">
        <v>26.72</v>
      </c>
      <c r="DN515">
        <v>25.89</v>
      </c>
      <c r="DO515">
        <v>25.06</v>
      </c>
      <c r="DP515">
        <v>24.24</v>
      </c>
      <c r="DQ515">
        <v>23.42</v>
      </c>
      <c r="DR515">
        <v>22.61</v>
      </c>
      <c r="DS515">
        <v>21.81</v>
      </c>
      <c r="DT515">
        <v>21.01</v>
      </c>
      <c r="DU515">
        <v>20.21</v>
      </c>
      <c r="DV515">
        <v>19.420000000000002</v>
      </c>
      <c r="DW515">
        <v>18.63</v>
      </c>
      <c r="DX515">
        <v>17.850000000000001</v>
      </c>
      <c r="DY515">
        <v>17.07</v>
      </c>
      <c r="DZ515">
        <v>16.309999999999999</v>
      </c>
      <c r="EA515">
        <v>15.56</v>
      </c>
      <c r="EB515">
        <v>14.82</v>
      </c>
      <c r="EC515">
        <v>14.09</v>
      </c>
      <c r="ED515">
        <v>13.38</v>
      </c>
      <c r="EE515">
        <v>12.68</v>
      </c>
      <c r="EF515">
        <v>12</v>
      </c>
      <c r="EG515">
        <v>11.34</v>
      </c>
      <c r="EH515">
        <v>10.69</v>
      </c>
      <c r="EI515">
        <v>10.06</v>
      </c>
      <c r="EJ515">
        <v>9.4499999999999993</v>
      </c>
      <c r="EK515">
        <v>8.86</v>
      </c>
      <c r="EL515">
        <v>8.3000000000000007</v>
      </c>
      <c r="EM515">
        <v>7.76</v>
      </c>
      <c r="EN515">
        <v>7.26</v>
      </c>
      <c r="EO515">
        <v>6.78</v>
      </c>
      <c r="EP515">
        <v>6.33</v>
      </c>
      <c r="EQ515">
        <v>5.9</v>
      </c>
      <c r="ER515">
        <v>5.5</v>
      </c>
      <c r="ES515">
        <v>5.13</v>
      </c>
      <c r="ET515">
        <v>4.78</v>
      </c>
      <c r="EU515">
        <v>4.46</v>
      </c>
      <c r="EV515">
        <v>4.16</v>
      </c>
      <c r="EW515">
        <v>3.89</v>
      </c>
      <c r="EX515">
        <v>3.65</v>
      </c>
      <c r="EY515">
        <v>3.43</v>
      </c>
      <c r="EZ515">
        <v>3.23</v>
      </c>
      <c r="FA515">
        <v>3.04</v>
      </c>
    </row>
    <row r="516" spans="1:159" x14ac:dyDescent="0.25">
      <c r="A516" t="s">
        <v>303</v>
      </c>
      <c r="B516">
        <v>69</v>
      </c>
      <c r="C516">
        <v>50</v>
      </c>
      <c r="E516">
        <v>94260</v>
      </c>
      <c r="F516">
        <v>93970</v>
      </c>
      <c r="G516">
        <v>93660</v>
      </c>
      <c r="H516">
        <v>93329</v>
      </c>
      <c r="I516">
        <v>92971</v>
      </c>
      <c r="J516">
        <v>92585</v>
      </c>
      <c r="K516">
        <v>92165</v>
      </c>
      <c r="L516">
        <v>91709</v>
      </c>
      <c r="M516">
        <v>91214</v>
      </c>
      <c r="N516">
        <v>90681</v>
      </c>
      <c r="O516">
        <v>90107</v>
      </c>
      <c r="P516">
        <v>89494</v>
      </c>
      <c r="Q516">
        <v>88842</v>
      </c>
      <c r="R516">
        <v>88152</v>
      </c>
      <c r="S516">
        <v>87423</v>
      </c>
      <c r="T516">
        <v>86653</v>
      </c>
      <c r="U516">
        <v>85846</v>
      </c>
      <c r="V516">
        <v>85000</v>
      </c>
      <c r="W516">
        <v>84111</v>
      </c>
      <c r="X516">
        <v>83170</v>
      </c>
      <c r="Y516">
        <v>82168</v>
      </c>
      <c r="Z516">
        <v>81094</v>
      </c>
      <c r="AA516">
        <v>79938</v>
      </c>
      <c r="AB516">
        <v>78693</v>
      </c>
      <c r="AC516">
        <v>77347</v>
      </c>
      <c r="AD516">
        <v>75890</v>
      </c>
      <c r="AE516">
        <v>74311</v>
      </c>
      <c r="AF516">
        <v>72596</v>
      </c>
      <c r="AG516">
        <v>70729</v>
      </c>
      <c r="AH516">
        <v>68704</v>
      </c>
      <c r="AI516">
        <v>66515</v>
      </c>
      <c r="AJ516">
        <v>64158</v>
      </c>
      <c r="AK516">
        <v>61627</v>
      </c>
      <c r="AL516">
        <v>58909</v>
      </c>
      <c r="AM516">
        <v>55980</v>
      </c>
      <c r="AN516">
        <v>52812</v>
      </c>
      <c r="AO516">
        <v>49433</v>
      </c>
      <c r="AP516">
        <v>45875</v>
      </c>
      <c r="AQ516">
        <v>42172</v>
      </c>
      <c r="AR516">
        <v>38363</v>
      </c>
      <c r="AS516">
        <v>34498</v>
      </c>
      <c r="AT516">
        <v>30635</v>
      </c>
      <c r="AU516">
        <v>26832</v>
      </c>
      <c r="AV516">
        <v>23146</v>
      </c>
      <c r="AW516">
        <v>19633</v>
      </c>
      <c r="AX516">
        <v>16351</v>
      </c>
      <c r="AY516">
        <v>13355</v>
      </c>
      <c r="AZ516">
        <v>10694</v>
      </c>
      <c r="BA516">
        <v>8392</v>
      </c>
      <c r="BB516">
        <v>6454</v>
      </c>
      <c r="BC516">
        <v>4860</v>
      </c>
      <c r="BD516">
        <v>3581</v>
      </c>
      <c r="BE516">
        <v>2581</v>
      </c>
      <c r="BF516">
        <v>1817</v>
      </c>
      <c r="BG516">
        <v>1250</v>
      </c>
      <c r="BH516">
        <v>839</v>
      </c>
      <c r="BI516">
        <v>547</v>
      </c>
      <c r="BJ516">
        <v>347</v>
      </c>
      <c r="BK516">
        <v>213</v>
      </c>
      <c r="BL516">
        <v>126</v>
      </c>
      <c r="BM516">
        <v>72</v>
      </c>
      <c r="BN516">
        <v>39</v>
      </c>
      <c r="BO516">
        <v>20</v>
      </c>
      <c r="BP516">
        <v>10</v>
      </c>
      <c r="BQ516">
        <v>5</v>
      </c>
      <c r="BR516">
        <v>2</v>
      </c>
      <c r="BS516">
        <v>1</v>
      </c>
      <c r="BT516">
        <v>0</v>
      </c>
      <c r="BU516">
        <v>0</v>
      </c>
      <c r="DC516">
        <v>34.5</v>
      </c>
      <c r="DD516">
        <v>33.6</v>
      </c>
      <c r="DE516">
        <v>32.71</v>
      </c>
      <c r="DF516">
        <v>31.83</v>
      </c>
      <c r="DG516">
        <v>30.95</v>
      </c>
      <c r="DH516">
        <v>30.07</v>
      </c>
      <c r="DI516">
        <v>29.21</v>
      </c>
      <c r="DJ516">
        <v>28.35</v>
      </c>
      <c r="DK516">
        <v>27.5</v>
      </c>
      <c r="DL516">
        <v>26.66</v>
      </c>
      <c r="DM516">
        <v>25.83</v>
      </c>
      <c r="DN516">
        <v>25</v>
      </c>
      <c r="DO516">
        <v>24.18</v>
      </c>
      <c r="DP516">
        <v>23.37</v>
      </c>
      <c r="DQ516">
        <v>22.56</v>
      </c>
      <c r="DR516">
        <v>21.75</v>
      </c>
      <c r="DS516">
        <v>20.95</v>
      </c>
      <c r="DT516">
        <v>20.16</v>
      </c>
      <c r="DU516">
        <v>19.37</v>
      </c>
      <c r="DV516">
        <v>18.579999999999998</v>
      </c>
      <c r="DW516">
        <v>17.8</v>
      </c>
      <c r="DX516">
        <v>17.03</v>
      </c>
      <c r="DY516">
        <v>16.27</v>
      </c>
      <c r="DZ516">
        <v>15.52</v>
      </c>
      <c r="EA516">
        <v>14.78</v>
      </c>
      <c r="EB516">
        <v>14.05</v>
      </c>
      <c r="EC516">
        <v>13.34</v>
      </c>
      <c r="ED516">
        <v>12.64</v>
      </c>
      <c r="EE516">
        <v>11.96</v>
      </c>
      <c r="EF516">
        <v>11.3</v>
      </c>
      <c r="EG516">
        <v>10.66</v>
      </c>
      <c r="EH516">
        <v>10.029999999999999</v>
      </c>
      <c r="EI516">
        <v>9.42</v>
      </c>
      <c r="EJ516">
        <v>8.83</v>
      </c>
      <c r="EK516">
        <v>8.27</v>
      </c>
      <c r="EL516">
        <v>7.74</v>
      </c>
      <c r="EM516">
        <v>7.23</v>
      </c>
      <c r="EN516">
        <v>6.75</v>
      </c>
      <c r="EO516">
        <v>6.3</v>
      </c>
      <c r="EP516">
        <v>5.88</v>
      </c>
      <c r="EQ516">
        <v>5.48</v>
      </c>
      <c r="ER516">
        <v>5.1100000000000003</v>
      </c>
      <c r="ES516">
        <v>4.76</v>
      </c>
      <c r="ET516">
        <v>4.4400000000000004</v>
      </c>
      <c r="EU516">
        <v>4.1399999999999997</v>
      </c>
      <c r="EV516">
        <v>3.88</v>
      </c>
      <c r="EW516">
        <v>3.63</v>
      </c>
      <c r="EX516">
        <v>3.41</v>
      </c>
      <c r="EY516">
        <v>3.21</v>
      </c>
      <c r="EZ516">
        <v>3.03</v>
      </c>
    </row>
    <row r="517" spans="1:159" x14ac:dyDescent="0.25">
      <c r="A517" t="s">
        <v>304</v>
      </c>
      <c r="B517">
        <v>68</v>
      </c>
      <c r="C517">
        <v>49</v>
      </c>
      <c r="E517">
        <v>93889</v>
      </c>
      <c r="F517">
        <v>93577</v>
      </c>
      <c r="G517">
        <v>93242</v>
      </c>
      <c r="H517">
        <v>92881</v>
      </c>
      <c r="I517">
        <v>92491</v>
      </c>
      <c r="J517">
        <v>92068</v>
      </c>
      <c r="K517">
        <v>91608</v>
      </c>
      <c r="L517">
        <v>91110</v>
      </c>
      <c r="M517">
        <v>90572</v>
      </c>
      <c r="N517">
        <v>89993</v>
      </c>
      <c r="O517">
        <v>89375</v>
      </c>
      <c r="P517">
        <v>88717</v>
      </c>
      <c r="Q517">
        <v>88021</v>
      </c>
      <c r="R517">
        <v>87286</v>
      </c>
      <c r="S517">
        <v>86511</v>
      </c>
      <c r="T517">
        <v>85698</v>
      </c>
      <c r="U517">
        <v>84847</v>
      </c>
      <c r="V517">
        <v>83952</v>
      </c>
      <c r="W517">
        <v>83005</v>
      </c>
      <c r="X517">
        <v>81997</v>
      </c>
      <c r="Y517">
        <v>80916</v>
      </c>
      <c r="Z517">
        <v>79755</v>
      </c>
      <c r="AA517">
        <v>78502</v>
      </c>
      <c r="AB517">
        <v>77149</v>
      </c>
      <c r="AC517">
        <v>75685</v>
      </c>
      <c r="AD517">
        <v>74098</v>
      </c>
      <c r="AE517">
        <v>72375</v>
      </c>
      <c r="AF517">
        <v>70501</v>
      </c>
      <c r="AG517">
        <v>68467</v>
      </c>
      <c r="AH517">
        <v>66270</v>
      </c>
      <c r="AI517">
        <v>63904</v>
      </c>
      <c r="AJ517">
        <v>61365</v>
      </c>
      <c r="AK517">
        <v>58641</v>
      </c>
      <c r="AL517">
        <v>55706</v>
      </c>
      <c r="AM517">
        <v>52536</v>
      </c>
      <c r="AN517">
        <v>49156</v>
      </c>
      <c r="AO517">
        <v>45599</v>
      </c>
      <c r="AP517">
        <v>41898</v>
      </c>
      <c r="AQ517">
        <v>38094</v>
      </c>
      <c r="AR517">
        <v>34235</v>
      </c>
      <c r="AS517">
        <v>30381</v>
      </c>
      <c r="AT517">
        <v>26589</v>
      </c>
      <c r="AU517">
        <v>22917</v>
      </c>
      <c r="AV517">
        <v>19420</v>
      </c>
      <c r="AW517">
        <v>16156</v>
      </c>
      <c r="AX517">
        <v>13180</v>
      </c>
      <c r="AY517">
        <v>10540</v>
      </c>
      <c r="AZ517">
        <v>8260</v>
      </c>
      <c r="BA517">
        <v>6342</v>
      </c>
      <c r="BB517">
        <v>4769</v>
      </c>
      <c r="BC517">
        <v>3508</v>
      </c>
      <c r="BD517">
        <v>2523</v>
      </c>
      <c r="BE517">
        <v>1773</v>
      </c>
      <c r="BF517">
        <v>1217</v>
      </c>
      <c r="BG517">
        <v>814</v>
      </c>
      <c r="BH517">
        <v>530</v>
      </c>
      <c r="BI517">
        <v>335</v>
      </c>
      <c r="BJ517">
        <v>205</v>
      </c>
      <c r="BK517">
        <v>121</v>
      </c>
      <c r="BL517">
        <v>69</v>
      </c>
      <c r="BM517">
        <v>37</v>
      </c>
      <c r="BN517">
        <v>19</v>
      </c>
      <c r="BO517">
        <v>10</v>
      </c>
      <c r="BP517">
        <v>5</v>
      </c>
      <c r="BQ517">
        <v>2</v>
      </c>
      <c r="BR517">
        <v>1</v>
      </c>
      <c r="BS517">
        <v>0</v>
      </c>
      <c r="BT517">
        <v>0</v>
      </c>
      <c r="DC517">
        <v>33.53</v>
      </c>
      <c r="DD517">
        <v>32.64</v>
      </c>
      <c r="DE517">
        <v>31.76</v>
      </c>
      <c r="DF517">
        <v>30.88</v>
      </c>
      <c r="DG517">
        <v>30.01</v>
      </c>
      <c r="DH517">
        <v>29.14</v>
      </c>
      <c r="DI517">
        <v>28.29</v>
      </c>
      <c r="DJ517">
        <v>27.44</v>
      </c>
      <c r="DK517">
        <v>26.6</v>
      </c>
      <c r="DL517">
        <v>25.77</v>
      </c>
      <c r="DM517">
        <v>24.94</v>
      </c>
      <c r="DN517">
        <v>24.12</v>
      </c>
      <c r="DO517">
        <v>23.31</v>
      </c>
      <c r="DP517">
        <v>22.5</v>
      </c>
      <c r="DQ517">
        <v>21.7</v>
      </c>
      <c r="DR517">
        <v>20.9</v>
      </c>
      <c r="DS517">
        <v>20.11</v>
      </c>
      <c r="DT517">
        <v>19.32</v>
      </c>
      <c r="DU517">
        <v>18.53</v>
      </c>
      <c r="DV517">
        <v>17.75</v>
      </c>
      <c r="DW517">
        <v>16.98</v>
      </c>
      <c r="DX517">
        <v>16.22</v>
      </c>
      <c r="DY517">
        <v>15.47</v>
      </c>
      <c r="DZ517">
        <v>14.74</v>
      </c>
      <c r="EA517">
        <v>14.01</v>
      </c>
      <c r="EB517">
        <v>13.3</v>
      </c>
      <c r="EC517">
        <v>12.6</v>
      </c>
      <c r="ED517">
        <v>11.93</v>
      </c>
      <c r="EE517">
        <v>11.27</v>
      </c>
      <c r="EF517">
        <v>10.62</v>
      </c>
      <c r="EG517">
        <v>10</v>
      </c>
      <c r="EH517">
        <v>9.39</v>
      </c>
      <c r="EI517">
        <v>8.8000000000000007</v>
      </c>
      <c r="EJ517">
        <v>8.24</v>
      </c>
      <c r="EK517">
        <v>7.71</v>
      </c>
      <c r="EL517">
        <v>7.2</v>
      </c>
      <c r="EM517">
        <v>6.73</v>
      </c>
      <c r="EN517">
        <v>6.28</v>
      </c>
      <c r="EO517">
        <v>5.85</v>
      </c>
      <c r="EP517">
        <v>5.46</v>
      </c>
      <c r="EQ517">
        <v>5.09</v>
      </c>
      <c r="ER517">
        <v>4.74</v>
      </c>
      <c r="ES517">
        <v>4.42</v>
      </c>
      <c r="ET517">
        <v>4.13</v>
      </c>
      <c r="EU517">
        <v>3.86</v>
      </c>
      <c r="EV517">
        <v>3.62</v>
      </c>
      <c r="EW517">
        <v>3.4</v>
      </c>
      <c r="EX517">
        <v>3.2</v>
      </c>
      <c r="EY517">
        <v>3.01</v>
      </c>
    </row>
    <row r="518" spans="1:159" x14ac:dyDescent="0.25">
      <c r="A518" t="s">
        <v>305</v>
      </c>
      <c r="B518">
        <v>67</v>
      </c>
      <c r="C518">
        <v>48</v>
      </c>
      <c r="E518">
        <v>93464</v>
      </c>
      <c r="F518">
        <v>93126</v>
      </c>
      <c r="G518">
        <v>92763</v>
      </c>
      <c r="H518">
        <v>92370</v>
      </c>
      <c r="I518">
        <v>91943</v>
      </c>
      <c r="J518">
        <v>91479</v>
      </c>
      <c r="K518">
        <v>90977</v>
      </c>
      <c r="L518">
        <v>90435</v>
      </c>
      <c r="M518">
        <v>89852</v>
      </c>
      <c r="N518">
        <v>89229</v>
      </c>
      <c r="O518">
        <v>88566</v>
      </c>
      <c r="P518">
        <v>87864</v>
      </c>
      <c r="Q518">
        <v>87123</v>
      </c>
      <c r="R518">
        <v>86343</v>
      </c>
      <c r="S518">
        <v>85524</v>
      </c>
      <c r="T518">
        <v>84668</v>
      </c>
      <c r="U518">
        <v>83767</v>
      </c>
      <c r="V518">
        <v>82815</v>
      </c>
      <c r="W518">
        <v>81801</v>
      </c>
      <c r="X518">
        <v>80714</v>
      </c>
      <c r="Y518">
        <v>79546</v>
      </c>
      <c r="Z518">
        <v>78287</v>
      </c>
      <c r="AA518">
        <v>76927</v>
      </c>
      <c r="AB518">
        <v>75456</v>
      </c>
      <c r="AC518">
        <v>73862</v>
      </c>
      <c r="AD518">
        <v>72132</v>
      </c>
      <c r="AE518">
        <v>70250</v>
      </c>
      <c r="AF518">
        <v>68209</v>
      </c>
      <c r="AG518">
        <v>66004</v>
      </c>
      <c r="AH518">
        <v>63631</v>
      </c>
      <c r="AI518">
        <v>61085</v>
      </c>
      <c r="AJ518">
        <v>58354</v>
      </c>
      <c r="AK518">
        <v>55415</v>
      </c>
      <c r="AL518">
        <v>52242</v>
      </c>
      <c r="AM518">
        <v>48863</v>
      </c>
      <c r="AN518">
        <v>45308</v>
      </c>
      <c r="AO518">
        <v>41611</v>
      </c>
      <c r="AP518">
        <v>37812</v>
      </c>
      <c r="AQ518">
        <v>33961</v>
      </c>
      <c r="AR518">
        <v>30117</v>
      </c>
      <c r="AS518">
        <v>26338</v>
      </c>
      <c r="AT518">
        <v>22681</v>
      </c>
      <c r="AU518">
        <v>19201</v>
      </c>
      <c r="AV518">
        <v>15956</v>
      </c>
      <c r="AW518">
        <v>13002</v>
      </c>
      <c r="AX518">
        <v>10384</v>
      </c>
      <c r="AY518">
        <v>8126</v>
      </c>
      <c r="AZ518">
        <v>6230</v>
      </c>
      <c r="BA518">
        <v>4676</v>
      </c>
      <c r="BB518">
        <v>3434</v>
      </c>
      <c r="BC518">
        <v>2465</v>
      </c>
      <c r="BD518">
        <v>1728</v>
      </c>
      <c r="BE518">
        <v>1184</v>
      </c>
      <c r="BF518">
        <v>790</v>
      </c>
      <c r="BG518">
        <v>513</v>
      </c>
      <c r="BH518">
        <v>323</v>
      </c>
      <c r="BI518">
        <v>197</v>
      </c>
      <c r="BJ518">
        <v>116</v>
      </c>
      <c r="BK518">
        <v>66</v>
      </c>
      <c r="BL518">
        <v>36</v>
      </c>
      <c r="BM518">
        <v>18</v>
      </c>
      <c r="BN518">
        <v>9</v>
      </c>
      <c r="BO518">
        <v>4</v>
      </c>
      <c r="BP518">
        <v>2</v>
      </c>
      <c r="BQ518">
        <v>1</v>
      </c>
      <c r="BR518">
        <v>0</v>
      </c>
      <c r="BS518">
        <v>0</v>
      </c>
      <c r="DC518">
        <v>32.58</v>
      </c>
      <c r="DD518">
        <v>31.69</v>
      </c>
      <c r="DE518">
        <v>30.81</v>
      </c>
      <c r="DF518">
        <v>29.94</v>
      </c>
      <c r="DG518">
        <v>29.08</v>
      </c>
      <c r="DH518">
        <v>28.22</v>
      </c>
      <c r="DI518">
        <v>27.38</v>
      </c>
      <c r="DJ518">
        <v>26.54</v>
      </c>
      <c r="DK518">
        <v>25.71</v>
      </c>
      <c r="DL518">
        <v>24.88</v>
      </c>
      <c r="DM518">
        <v>24.07</v>
      </c>
      <c r="DN518">
        <v>23.25</v>
      </c>
      <c r="DO518">
        <v>22.45</v>
      </c>
      <c r="DP518">
        <v>21.65</v>
      </c>
      <c r="DQ518">
        <v>20.85</v>
      </c>
      <c r="DR518">
        <v>20.05</v>
      </c>
      <c r="DS518">
        <v>19.260000000000002</v>
      </c>
      <c r="DT518">
        <v>18.48</v>
      </c>
      <c r="DU518">
        <v>17.7</v>
      </c>
      <c r="DV518">
        <v>16.940000000000001</v>
      </c>
      <c r="DW518">
        <v>16.18</v>
      </c>
      <c r="DX518">
        <v>15.43</v>
      </c>
      <c r="DY518">
        <v>14.69</v>
      </c>
      <c r="DZ518">
        <v>13.97</v>
      </c>
      <c r="EA518">
        <v>13.26</v>
      </c>
      <c r="EB518">
        <v>12.57</v>
      </c>
      <c r="EC518">
        <v>11.89</v>
      </c>
      <c r="ED518">
        <v>11.23</v>
      </c>
      <c r="EE518">
        <v>10.59</v>
      </c>
      <c r="EF518">
        <v>9.9600000000000009</v>
      </c>
      <c r="EG518">
        <v>9.36</v>
      </c>
      <c r="EH518">
        <v>8.77</v>
      </c>
      <c r="EI518">
        <v>8.2100000000000009</v>
      </c>
      <c r="EJ518">
        <v>7.68</v>
      </c>
      <c r="EK518">
        <v>7.18</v>
      </c>
      <c r="EL518">
        <v>6.7</v>
      </c>
      <c r="EM518">
        <v>6.25</v>
      </c>
      <c r="EN518">
        <v>5.83</v>
      </c>
      <c r="EO518">
        <v>5.43</v>
      </c>
      <c r="EP518">
        <v>5.0599999999999996</v>
      </c>
      <c r="EQ518">
        <v>4.72</v>
      </c>
      <c r="ER518">
        <v>4.4000000000000004</v>
      </c>
      <c r="ES518">
        <v>4.1100000000000003</v>
      </c>
      <c r="ET518">
        <v>3.84</v>
      </c>
      <c r="EU518">
        <v>3.6</v>
      </c>
      <c r="EV518">
        <v>3.38</v>
      </c>
      <c r="EW518">
        <v>3.18</v>
      </c>
      <c r="EX518">
        <v>3</v>
      </c>
    </row>
    <row r="519" spans="1:159" x14ac:dyDescent="0.25">
      <c r="A519" t="s">
        <v>306</v>
      </c>
      <c r="B519">
        <v>66</v>
      </c>
      <c r="C519">
        <v>47</v>
      </c>
      <c r="E519">
        <v>93046</v>
      </c>
      <c r="F519">
        <v>92680</v>
      </c>
      <c r="G519">
        <v>92283</v>
      </c>
      <c r="H519">
        <v>91853</v>
      </c>
      <c r="I519">
        <v>91386</v>
      </c>
      <c r="J519">
        <v>90880</v>
      </c>
      <c r="K519">
        <v>90334</v>
      </c>
      <c r="L519">
        <v>89746</v>
      </c>
      <c r="M519">
        <v>89117</v>
      </c>
      <c r="N519">
        <v>88449</v>
      </c>
      <c r="O519">
        <v>87741</v>
      </c>
      <c r="P519">
        <v>86994</v>
      </c>
      <c r="Q519">
        <v>86208</v>
      </c>
      <c r="R519">
        <v>85384</v>
      </c>
      <c r="S519">
        <v>84522</v>
      </c>
      <c r="T519">
        <v>83616</v>
      </c>
      <c r="U519">
        <v>82658</v>
      </c>
      <c r="V519">
        <v>81637</v>
      </c>
      <c r="W519">
        <v>80544</v>
      </c>
      <c r="X519">
        <v>79369</v>
      </c>
      <c r="Y519">
        <v>78103</v>
      </c>
      <c r="Z519">
        <v>76735</v>
      </c>
      <c r="AA519">
        <v>75257</v>
      </c>
      <c r="AB519">
        <v>73655</v>
      </c>
      <c r="AC519">
        <v>71916</v>
      </c>
      <c r="AD519">
        <v>70026</v>
      </c>
      <c r="AE519">
        <v>67976</v>
      </c>
      <c r="AF519">
        <v>65762</v>
      </c>
      <c r="AG519">
        <v>63381</v>
      </c>
      <c r="AH519">
        <v>60827</v>
      </c>
      <c r="AI519">
        <v>58089</v>
      </c>
      <c r="AJ519">
        <v>55144</v>
      </c>
      <c r="AK519">
        <v>51968</v>
      </c>
      <c r="AL519">
        <v>48588</v>
      </c>
      <c r="AM519">
        <v>45034</v>
      </c>
      <c r="AN519">
        <v>41339</v>
      </c>
      <c r="AO519">
        <v>37545</v>
      </c>
      <c r="AP519">
        <v>33700</v>
      </c>
      <c r="AQ519">
        <v>29865</v>
      </c>
      <c r="AR519">
        <v>26097</v>
      </c>
      <c r="AS519">
        <v>22453</v>
      </c>
      <c r="AT519">
        <v>18990</v>
      </c>
      <c r="AU519">
        <v>15764</v>
      </c>
      <c r="AV519">
        <v>12830</v>
      </c>
      <c r="AW519">
        <v>10233</v>
      </c>
      <c r="AX519">
        <v>7996</v>
      </c>
      <c r="AY519">
        <v>6121</v>
      </c>
      <c r="AZ519">
        <v>4587</v>
      </c>
      <c r="BA519">
        <v>3362</v>
      </c>
      <c r="BB519">
        <v>2408</v>
      </c>
      <c r="BC519">
        <v>1685</v>
      </c>
      <c r="BD519">
        <v>1152</v>
      </c>
      <c r="BE519">
        <v>767</v>
      </c>
      <c r="BF519">
        <v>497</v>
      </c>
      <c r="BG519">
        <v>312</v>
      </c>
      <c r="BH519">
        <v>190</v>
      </c>
      <c r="BI519">
        <v>111</v>
      </c>
      <c r="BJ519">
        <v>63</v>
      </c>
      <c r="BK519">
        <v>34</v>
      </c>
      <c r="BL519">
        <v>17</v>
      </c>
      <c r="BM519">
        <v>9</v>
      </c>
      <c r="BN519">
        <v>4</v>
      </c>
      <c r="BO519">
        <v>2</v>
      </c>
      <c r="BP519">
        <v>1</v>
      </c>
      <c r="BQ519">
        <v>0</v>
      </c>
      <c r="BR519">
        <v>0</v>
      </c>
      <c r="DC519">
        <v>31.62</v>
      </c>
      <c r="DD519">
        <v>30.75</v>
      </c>
      <c r="DE519">
        <v>29.88</v>
      </c>
      <c r="DF519">
        <v>29.01</v>
      </c>
      <c r="DG519">
        <v>28.16</v>
      </c>
      <c r="DH519">
        <v>27.31</v>
      </c>
      <c r="DI519">
        <v>26.48</v>
      </c>
      <c r="DJ519">
        <v>25.65</v>
      </c>
      <c r="DK519">
        <v>24.82</v>
      </c>
      <c r="DL519">
        <v>24.01</v>
      </c>
      <c r="DM519">
        <v>23.2</v>
      </c>
      <c r="DN519">
        <v>22.39</v>
      </c>
      <c r="DO519">
        <v>21.59</v>
      </c>
      <c r="DP519">
        <v>20.8</v>
      </c>
      <c r="DQ519">
        <v>20</v>
      </c>
      <c r="DR519">
        <v>19.21</v>
      </c>
      <c r="DS519">
        <v>18.43</v>
      </c>
      <c r="DT519">
        <v>17.66</v>
      </c>
      <c r="DU519">
        <v>16.89</v>
      </c>
      <c r="DV519">
        <v>16.13</v>
      </c>
      <c r="DW519">
        <v>15.38</v>
      </c>
      <c r="DX519">
        <v>14.65</v>
      </c>
      <c r="DY519">
        <v>13.93</v>
      </c>
      <c r="DZ519">
        <v>13.22</v>
      </c>
      <c r="EA519">
        <v>12.53</v>
      </c>
      <c r="EB519">
        <v>11.85</v>
      </c>
      <c r="EC519">
        <v>11.19</v>
      </c>
      <c r="ED519">
        <v>10.55</v>
      </c>
      <c r="EE519">
        <v>9.93</v>
      </c>
      <c r="EF519">
        <v>9.33</v>
      </c>
      <c r="EG519">
        <v>8.74</v>
      </c>
      <c r="EH519">
        <v>8.18</v>
      </c>
      <c r="EI519">
        <v>7.65</v>
      </c>
      <c r="EJ519">
        <v>7.15</v>
      </c>
      <c r="EK519">
        <v>6.68</v>
      </c>
      <c r="EL519">
        <v>6.23</v>
      </c>
      <c r="EM519">
        <v>5.81</v>
      </c>
      <c r="EN519">
        <v>5.41</v>
      </c>
      <c r="EO519">
        <v>5.04</v>
      </c>
      <c r="EP519">
        <v>4.7</v>
      </c>
      <c r="EQ519">
        <v>4.38</v>
      </c>
      <c r="ER519">
        <v>4.09</v>
      </c>
      <c r="ES519">
        <v>3.82</v>
      </c>
      <c r="ET519">
        <v>3.58</v>
      </c>
      <c r="EU519">
        <v>3.36</v>
      </c>
      <c r="EV519">
        <v>3.17</v>
      </c>
      <c r="EW519">
        <v>2.98</v>
      </c>
    </row>
    <row r="520" spans="1:159" x14ac:dyDescent="0.25">
      <c r="A520" t="s">
        <v>307</v>
      </c>
      <c r="B520">
        <v>65</v>
      </c>
      <c r="C520">
        <v>46</v>
      </c>
      <c r="E520">
        <v>92597</v>
      </c>
      <c r="F520">
        <v>92197</v>
      </c>
      <c r="G520">
        <v>91764</v>
      </c>
      <c r="H520">
        <v>91293</v>
      </c>
      <c r="I520">
        <v>90784</v>
      </c>
      <c r="J520">
        <v>90233</v>
      </c>
      <c r="K520">
        <v>89641</v>
      </c>
      <c r="L520">
        <v>89008</v>
      </c>
      <c r="M520">
        <v>88333</v>
      </c>
      <c r="N520">
        <v>87620</v>
      </c>
      <c r="O520">
        <v>86867</v>
      </c>
      <c r="P520">
        <v>86075</v>
      </c>
      <c r="Q520">
        <v>85246</v>
      </c>
      <c r="R520">
        <v>84378</v>
      </c>
      <c r="S520">
        <v>83466</v>
      </c>
      <c r="T520">
        <v>82502</v>
      </c>
      <c r="U520">
        <v>81474</v>
      </c>
      <c r="V520">
        <v>80375</v>
      </c>
      <c r="W520">
        <v>79193</v>
      </c>
      <c r="X520">
        <v>77919</v>
      </c>
      <c r="Y520">
        <v>76544</v>
      </c>
      <c r="Z520">
        <v>75058</v>
      </c>
      <c r="AA520">
        <v>73448</v>
      </c>
      <c r="AB520">
        <v>71701</v>
      </c>
      <c r="AC520">
        <v>69802</v>
      </c>
      <c r="AD520">
        <v>67744</v>
      </c>
      <c r="AE520">
        <v>65522</v>
      </c>
      <c r="AF520">
        <v>63131</v>
      </c>
      <c r="AG520">
        <v>60569</v>
      </c>
      <c r="AH520">
        <v>57823</v>
      </c>
      <c r="AI520">
        <v>54873</v>
      </c>
      <c r="AJ520">
        <v>51694</v>
      </c>
      <c r="AK520">
        <v>48313</v>
      </c>
      <c r="AL520">
        <v>44759</v>
      </c>
      <c r="AM520">
        <v>41067</v>
      </c>
      <c r="AN520">
        <v>37277</v>
      </c>
      <c r="AO520">
        <v>33439</v>
      </c>
      <c r="AP520">
        <v>29613</v>
      </c>
      <c r="AQ520">
        <v>25856</v>
      </c>
      <c r="AR520">
        <v>22226</v>
      </c>
      <c r="AS520">
        <v>18779</v>
      </c>
      <c r="AT520">
        <v>15572</v>
      </c>
      <c r="AU520">
        <v>12658</v>
      </c>
      <c r="AV520">
        <v>10082</v>
      </c>
      <c r="AW520">
        <v>7866</v>
      </c>
      <c r="AX520">
        <v>6012</v>
      </c>
      <c r="AY520">
        <v>4498</v>
      </c>
      <c r="AZ520">
        <v>3290</v>
      </c>
      <c r="BA520">
        <v>2352</v>
      </c>
      <c r="BB520">
        <v>1643</v>
      </c>
      <c r="BC520">
        <v>1120</v>
      </c>
      <c r="BD520">
        <v>744</v>
      </c>
      <c r="BE520">
        <v>481</v>
      </c>
      <c r="BF520">
        <v>301</v>
      </c>
      <c r="BG520">
        <v>183</v>
      </c>
      <c r="BH520">
        <v>107</v>
      </c>
      <c r="BI520">
        <v>60</v>
      </c>
      <c r="BJ520">
        <v>32</v>
      </c>
      <c r="BK520">
        <v>16</v>
      </c>
      <c r="BL520">
        <v>8</v>
      </c>
      <c r="BM520">
        <v>4</v>
      </c>
      <c r="BN520">
        <v>2</v>
      </c>
      <c r="BO520">
        <v>1</v>
      </c>
      <c r="BP520">
        <v>0</v>
      </c>
      <c r="BQ520">
        <v>0</v>
      </c>
      <c r="DC520">
        <v>30.68</v>
      </c>
      <c r="DD520">
        <v>29.81</v>
      </c>
      <c r="DE520">
        <v>28.95</v>
      </c>
      <c r="DF520">
        <v>28.1</v>
      </c>
      <c r="DG520">
        <v>27.25</v>
      </c>
      <c r="DH520">
        <v>26.41</v>
      </c>
      <c r="DI520">
        <v>25.59</v>
      </c>
      <c r="DJ520">
        <v>24.76</v>
      </c>
      <c r="DK520">
        <v>23.95</v>
      </c>
      <c r="DL520">
        <v>23.14</v>
      </c>
      <c r="DM520">
        <v>22.34</v>
      </c>
      <c r="DN520">
        <v>21.54</v>
      </c>
      <c r="DO520">
        <v>20.74</v>
      </c>
      <c r="DP520">
        <v>19.95</v>
      </c>
      <c r="DQ520">
        <v>19.16</v>
      </c>
      <c r="DR520">
        <v>18.38</v>
      </c>
      <c r="DS520">
        <v>17.61</v>
      </c>
      <c r="DT520">
        <v>16.84</v>
      </c>
      <c r="DU520">
        <v>16.079999999999998</v>
      </c>
      <c r="DV520">
        <v>15.34</v>
      </c>
      <c r="DW520">
        <v>14.61</v>
      </c>
      <c r="DX520">
        <v>13.89</v>
      </c>
      <c r="DY520">
        <v>13.18</v>
      </c>
      <c r="DZ520">
        <v>12.49</v>
      </c>
      <c r="EA520">
        <v>11.81</v>
      </c>
      <c r="EB520">
        <v>11.16</v>
      </c>
      <c r="EC520">
        <v>10.52</v>
      </c>
      <c r="ED520">
        <v>9.9</v>
      </c>
      <c r="EE520">
        <v>9.3000000000000007</v>
      </c>
      <c r="EF520">
        <v>8.7100000000000009</v>
      </c>
      <c r="EG520">
        <v>8.16</v>
      </c>
      <c r="EH520">
        <v>7.63</v>
      </c>
      <c r="EI520">
        <v>7.12</v>
      </c>
      <c r="EJ520">
        <v>6.65</v>
      </c>
      <c r="EK520">
        <v>6.2</v>
      </c>
      <c r="EL520">
        <v>5.78</v>
      </c>
      <c r="EM520">
        <v>5.39</v>
      </c>
      <c r="EN520">
        <v>5.0199999999999996</v>
      </c>
      <c r="EO520">
        <v>4.68</v>
      </c>
      <c r="EP520">
        <v>4.3600000000000003</v>
      </c>
      <c r="EQ520">
        <v>4.07</v>
      </c>
      <c r="ER520">
        <v>3.8</v>
      </c>
      <c r="ES520">
        <v>3.57</v>
      </c>
      <c r="ET520">
        <v>3.35</v>
      </c>
      <c r="EU520">
        <v>3.15</v>
      </c>
      <c r="EV520">
        <v>2.97</v>
      </c>
    </row>
    <row r="521" spans="1:159" x14ac:dyDescent="0.25">
      <c r="A521" t="s">
        <v>308</v>
      </c>
      <c r="B521">
        <v>64</v>
      </c>
      <c r="C521">
        <v>45</v>
      </c>
      <c r="E521">
        <v>92049</v>
      </c>
      <c r="F521">
        <v>91613</v>
      </c>
      <c r="G521">
        <v>91140</v>
      </c>
      <c r="H521">
        <v>90627</v>
      </c>
      <c r="I521">
        <v>90073</v>
      </c>
      <c r="J521">
        <v>89477</v>
      </c>
      <c r="K521">
        <v>88839</v>
      </c>
      <c r="L521">
        <v>88160</v>
      </c>
      <c r="M521">
        <v>87441</v>
      </c>
      <c r="N521">
        <v>86683</v>
      </c>
      <c r="O521">
        <v>85886</v>
      </c>
      <c r="P521">
        <v>85052</v>
      </c>
      <c r="Q521">
        <v>84179</v>
      </c>
      <c r="R521">
        <v>83261</v>
      </c>
      <c r="S521">
        <v>82291</v>
      </c>
      <c r="T521">
        <v>81258</v>
      </c>
      <c r="U521">
        <v>80152</v>
      </c>
      <c r="V521">
        <v>78964</v>
      </c>
      <c r="W521">
        <v>77684</v>
      </c>
      <c r="X521">
        <v>76303</v>
      </c>
      <c r="Y521">
        <v>74809</v>
      </c>
      <c r="Z521">
        <v>73193</v>
      </c>
      <c r="AA521">
        <v>71438</v>
      </c>
      <c r="AB521">
        <v>69532</v>
      </c>
      <c r="AC521">
        <v>67467</v>
      </c>
      <c r="AD521">
        <v>65237</v>
      </c>
      <c r="AE521">
        <v>62840</v>
      </c>
      <c r="AF521">
        <v>60270</v>
      </c>
      <c r="AG521">
        <v>57519</v>
      </c>
      <c r="AH521">
        <v>54565</v>
      </c>
      <c r="AI521">
        <v>51385</v>
      </c>
      <c r="AJ521">
        <v>48005</v>
      </c>
      <c r="AK521">
        <v>44455</v>
      </c>
      <c r="AL521">
        <v>40768</v>
      </c>
      <c r="AM521">
        <v>36985</v>
      </c>
      <c r="AN521">
        <v>33156</v>
      </c>
      <c r="AO521">
        <v>29341</v>
      </c>
      <c r="AP521">
        <v>25598</v>
      </c>
      <c r="AQ521">
        <v>21985</v>
      </c>
      <c r="AR521">
        <v>18557</v>
      </c>
      <c r="AS521">
        <v>15370</v>
      </c>
      <c r="AT521">
        <v>12478</v>
      </c>
      <c r="AU521">
        <v>9925</v>
      </c>
      <c r="AV521">
        <v>7733</v>
      </c>
      <c r="AW521">
        <v>5901</v>
      </c>
      <c r="AX521">
        <v>4406</v>
      </c>
      <c r="AY521">
        <v>3218</v>
      </c>
      <c r="AZ521">
        <v>2296</v>
      </c>
      <c r="BA521">
        <v>1600</v>
      </c>
      <c r="BB521">
        <v>1088</v>
      </c>
      <c r="BC521">
        <v>721</v>
      </c>
      <c r="BD521">
        <v>465</v>
      </c>
      <c r="BE521">
        <v>290</v>
      </c>
      <c r="BF521">
        <v>175</v>
      </c>
      <c r="BG521">
        <v>102</v>
      </c>
      <c r="BH521">
        <v>57</v>
      </c>
      <c r="BI521">
        <v>31</v>
      </c>
      <c r="BJ521">
        <v>16</v>
      </c>
      <c r="BK521">
        <v>8</v>
      </c>
      <c r="BL521">
        <v>3</v>
      </c>
      <c r="BM521">
        <v>2</v>
      </c>
      <c r="BN521">
        <v>1</v>
      </c>
      <c r="BO521">
        <v>0</v>
      </c>
      <c r="BP521">
        <v>0</v>
      </c>
      <c r="DC521">
        <v>29.75</v>
      </c>
      <c r="DD521">
        <v>28.89</v>
      </c>
      <c r="DE521">
        <v>28.03</v>
      </c>
      <c r="DF521">
        <v>27.19</v>
      </c>
      <c r="DG521">
        <v>26.35</v>
      </c>
      <c r="DH521">
        <v>25.52</v>
      </c>
      <c r="DI521">
        <v>24.7</v>
      </c>
      <c r="DJ521">
        <v>23.89</v>
      </c>
      <c r="DK521">
        <v>23.08</v>
      </c>
      <c r="DL521">
        <v>22.28</v>
      </c>
      <c r="DM521">
        <v>21.48</v>
      </c>
      <c r="DN521">
        <v>20.69</v>
      </c>
      <c r="DO521">
        <v>19.899999999999999</v>
      </c>
      <c r="DP521">
        <v>19.11</v>
      </c>
      <c r="DQ521">
        <v>18.329999999999998</v>
      </c>
      <c r="DR521">
        <v>17.559999999999999</v>
      </c>
      <c r="DS521">
        <v>16.79</v>
      </c>
      <c r="DT521">
        <v>16.04</v>
      </c>
      <c r="DU521">
        <v>15.29</v>
      </c>
      <c r="DV521">
        <v>14.56</v>
      </c>
      <c r="DW521">
        <v>13.84</v>
      </c>
      <c r="DX521">
        <v>13.14</v>
      </c>
      <c r="DY521">
        <v>12.45</v>
      </c>
      <c r="DZ521">
        <v>11.78</v>
      </c>
      <c r="EA521">
        <v>11.12</v>
      </c>
      <c r="EB521">
        <v>10.48</v>
      </c>
      <c r="EC521">
        <v>9.86</v>
      </c>
      <c r="ED521">
        <v>9.26</v>
      </c>
      <c r="EE521">
        <v>8.68</v>
      </c>
      <c r="EF521">
        <v>8.1300000000000008</v>
      </c>
      <c r="EG521">
        <v>7.6</v>
      </c>
      <c r="EH521">
        <v>7.1</v>
      </c>
      <c r="EI521">
        <v>6.62</v>
      </c>
      <c r="EJ521">
        <v>6.18</v>
      </c>
      <c r="EK521">
        <v>5.76</v>
      </c>
      <c r="EL521">
        <v>5.37</v>
      </c>
      <c r="EM521">
        <v>5</v>
      </c>
      <c r="EN521">
        <v>4.66</v>
      </c>
      <c r="EO521">
        <v>4.34</v>
      </c>
      <c r="EP521">
        <v>4.05</v>
      </c>
      <c r="EQ521">
        <v>3.79</v>
      </c>
      <c r="ER521">
        <v>3.55</v>
      </c>
      <c r="ES521">
        <v>3.33</v>
      </c>
      <c r="ET521">
        <v>3.14</v>
      </c>
      <c r="EU521">
        <v>2.95</v>
      </c>
    </row>
    <row r="522" spans="1:159" x14ac:dyDescent="0.25">
      <c r="A522" t="s">
        <v>309</v>
      </c>
      <c r="B522">
        <v>63</v>
      </c>
      <c r="C522">
        <v>44</v>
      </c>
      <c r="E522">
        <v>91474</v>
      </c>
      <c r="F522">
        <v>90998</v>
      </c>
      <c r="G522">
        <v>90482</v>
      </c>
      <c r="H522">
        <v>89925</v>
      </c>
      <c r="I522">
        <v>89326</v>
      </c>
      <c r="J522">
        <v>88684</v>
      </c>
      <c r="K522">
        <v>88000</v>
      </c>
      <c r="L522">
        <v>87276</v>
      </c>
      <c r="M522">
        <v>86513</v>
      </c>
      <c r="N522">
        <v>85711</v>
      </c>
      <c r="O522">
        <v>84871</v>
      </c>
      <c r="P522">
        <v>83993</v>
      </c>
      <c r="Q522">
        <v>83070</v>
      </c>
      <c r="R522">
        <v>82094</v>
      </c>
      <c r="S522">
        <v>81055</v>
      </c>
      <c r="T522">
        <v>79942</v>
      </c>
      <c r="U522">
        <v>78748</v>
      </c>
      <c r="V522">
        <v>77461</v>
      </c>
      <c r="W522">
        <v>76072</v>
      </c>
      <c r="X522">
        <v>74572</v>
      </c>
      <c r="Y522">
        <v>72948</v>
      </c>
      <c r="Z522">
        <v>71186</v>
      </c>
      <c r="AA522">
        <v>69272</v>
      </c>
      <c r="AB522">
        <v>67199</v>
      </c>
      <c r="AC522">
        <v>64962</v>
      </c>
      <c r="AD522">
        <v>62557</v>
      </c>
      <c r="AE522">
        <v>59980</v>
      </c>
      <c r="AF522">
        <v>57223</v>
      </c>
      <c r="AG522">
        <v>54265</v>
      </c>
      <c r="AH522">
        <v>51083</v>
      </c>
      <c r="AI522">
        <v>47704</v>
      </c>
      <c r="AJ522">
        <v>44157</v>
      </c>
      <c r="AK522">
        <v>40474</v>
      </c>
      <c r="AL522">
        <v>36697</v>
      </c>
      <c r="AM522">
        <v>32877</v>
      </c>
      <c r="AN522">
        <v>29073</v>
      </c>
      <c r="AO522">
        <v>25344</v>
      </c>
      <c r="AP522">
        <v>21747</v>
      </c>
      <c r="AQ522">
        <v>18337</v>
      </c>
      <c r="AR522">
        <v>15171</v>
      </c>
      <c r="AS522">
        <v>12301</v>
      </c>
      <c r="AT522">
        <v>9771</v>
      </c>
      <c r="AU522">
        <v>7601</v>
      </c>
      <c r="AV522">
        <v>5791</v>
      </c>
      <c r="AW522">
        <v>4317</v>
      </c>
      <c r="AX522">
        <v>3146</v>
      </c>
      <c r="AY522">
        <v>2240</v>
      </c>
      <c r="AZ522">
        <v>1558</v>
      </c>
      <c r="BA522">
        <v>1057</v>
      </c>
      <c r="BB522">
        <v>699</v>
      </c>
      <c r="BC522">
        <v>449</v>
      </c>
      <c r="BD522">
        <v>280</v>
      </c>
      <c r="BE522">
        <v>168</v>
      </c>
      <c r="BF522">
        <v>98</v>
      </c>
      <c r="BG522">
        <v>54</v>
      </c>
      <c r="BH522">
        <v>29</v>
      </c>
      <c r="BI522">
        <v>15</v>
      </c>
      <c r="BJ522">
        <v>7</v>
      </c>
      <c r="BK522">
        <v>3</v>
      </c>
      <c r="BL522">
        <v>1</v>
      </c>
      <c r="BM522">
        <v>1</v>
      </c>
      <c r="BN522">
        <v>0</v>
      </c>
      <c r="BO522">
        <v>0</v>
      </c>
      <c r="DC522">
        <v>28.82</v>
      </c>
      <c r="DD522">
        <v>27.97</v>
      </c>
      <c r="DE522">
        <v>27.13</v>
      </c>
      <c r="DF522">
        <v>26.29</v>
      </c>
      <c r="DG522">
        <v>25.46</v>
      </c>
      <c r="DH522">
        <v>24.64</v>
      </c>
      <c r="DI522">
        <v>23.83</v>
      </c>
      <c r="DJ522">
        <v>23.03</v>
      </c>
      <c r="DK522">
        <v>22.22</v>
      </c>
      <c r="DL522">
        <v>21.43</v>
      </c>
      <c r="DM522">
        <v>20.63</v>
      </c>
      <c r="DN522">
        <v>19.850000000000001</v>
      </c>
      <c r="DO522">
        <v>19.059999999999999</v>
      </c>
      <c r="DP522">
        <v>18.28</v>
      </c>
      <c r="DQ522">
        <v>17.510000000000002</v>
      </c>
      <c r="DR522">
        <v>16.75</v>
      </c>
      <c r="DS522">
        <v>15.99</v>
      </c>
      <c r="DT522">
        <v>15.25</v>
      </c>
      <c r="DU522">
        <v>14.52</v>
      </c>
      <c r="DV522">
        <v>13.8</v>
      </c>
      <c r="DW522">
        <v>13.1</v>
      </c>
      <c r="DX522">
        <v>12.41</v>
      </c>
      <c r="DY522">
        <v>11.74</v>
      </c>
      <c r="DZ522">
        <v>11.08</v>
      </c>
      <c r="EA522">
        <v>10.45</v>
      </c>
      <c r="EB522">
        <v>9.83</v>
      </c>
      <c r="EC522">
        <v>9.23</v>
      </c>
      <c r="ED522">
        <v>8.65</v>
      </c>
      <c r="EE522">
        <v>8.1</v>
      </c>
      <c r="EF522">
        <v>7.57</v>
      </c>
      <c r="EG522">
        <v>7.07</v>
      </c>
      <c r="EH522">
        <v>6.6</v>
      </c>
      <c r="EI522">
        <v>6.15</v>
      </c>
      <c r="EJ522">
        <v>5.74</v>
      </c>
      <c r="EK522">
        <v>5.34</v>
      </c>
      <c r="EL522">
        <v>4.9800000000000004</v>
      </c>
      <c r="EM522">
        <v>4.6399999999999997</v>
      </c>
      <c r="EN522">
        <v>4.32</v>
      </c>
      <c r="EO522">
        <v>4.03</v>
      </c>
      <c r="EP522">
        <v>3.77</v>
      </c>
      <c r="EQ522">
        <v>3.53</v>
      </c>
      <c r="ER522">
        <v>3.32</v>
      </c>
      <c r="ES522">
        <v>3.12</v>
      </c>
      <c r="ET522">
        <v>2.94</v>
      </c>
    </row>
    <row r="523" spans="1:159" x14ac:dyDescent="0.25">
      <c r="A523" t="s">
        <v>310</v>
      </c>
      <c r="B523">
        <v>62</v>
      </c>
      <c r="C523">
        <v>43</v>
      </c>
      <c r="E523">
        <v>90834</v>
      </c>
      <c r="F523">
        <v>90316</v>
      </c>
      <c r="G523">
        <v>89757</v>
      </c>
      <c r="H523">
        <v>89154</v>
      </c>
      <c r="I523">
        <v>88508</v>
      </c>
      <c r="J523">
        <v>87821</v>
      </c>
      <c r="K523">
        <v>87092</v>
      </c>
      <c r="L523">
        <v>86324</v>
      </c>
      <c r="M523">
        <v>85517</v>
      </c>
      <c r="N523">
        <v>84672</v>
      </c>
      <c r="O523">
        <v>83788</v>
      </c>
      <c r="P523">
        <v>82860</v>
      </c>
      <c r="Q523">
        <v>81879</v>
      </c>
      <c r="R523">
        <v>80834</v>
      </c>
      <c r="S523">
        <v>79715</v>
      </c>
      <c r="T523">
        <v>78514</v>
      </c>
      <c r="U523">
        <v>77221</v>
      </c>
      <c r="V523">
        <v>75826</v>
      </c>
      <c r="W523">
        <v>74318</v>
      </c>
      <c r="X523">
        <v>72687</v>
      </c>
      <c r="Y523">
        <v>70918</v>
      </c>
      <c r="Z523">
        <v>68997</v>
      </c>
      <c r="AA523">
        <v>66916</v>
      </c>
      <c r="AB523">
        <v>64671</v>
      </c>
      <c r="AC523">
        <v>62259</v>
      </c>
      <c r="AD523">
        <v>59676</v>
      </c>
      <c r="AE523">
        <v>56914</v>
      </c>
      <c r="AF523">
        <v>53952</v>
      </c>
      <c r="AG523">
        <v>50770</v>
      </c>
      <c r="AH523">
        <v>47392</v>
      </c>
      <c r="AI523">
        <v>43848</v>
      </c>
      <c r="AJ523">
        <v>40171</v>
      </c>
      <c r="AK523">
        <v>36402</v>
      </c>
      <c r="AL523">
        <v>32592</v>
      </c>
      <c r="AM523">
        <v>28800</v>
      </c>
      <c r="AN523">
        <v>25085</v>
      </c>
      <c r="AO523">
        <v>21505</v>
      </c>
      <c r="AP523">
        <v>18114</v>
      </c>
      <c r="AQ523">
        <v>14969</v>
      </c>
      <c r="AR523">
        <v>12122</v>
      </c>
      <c r="AS523">
        <v>9616</v>
      </c>
      <c r="AT523">
        <v>7469</v>
      </c>
      <c r="AU523">
        <v>5681</v>
      </c>
      <c r="AV523">
        <v>4227</v>
      </c>
      <c r="AW523">
        <v>3075</v>
      </c>
      <c r="AX523">
        <v>2185</v>
      </c>
      <c r="AY523">
        <v>1516</v>
      </c>
      <c r="AZ523">
        <v>1026</v>
      </c>
      <c r="BA523">
        <v>677</v>
      </c>
      <c r="BB523">
        <v>434</v>
      </c>
      <c r="BC523">
        <v>269</v>
      </c>
      <c r="BD523">
        <v>162</v>
      </c>
      <c r="BE523">
        <v>93</v>
      </c>
      <c r="BF523">
        <v>52</v>
      </c>
      <c r="BG523">
        <v>28</v>
      </c>
      <c r="BH523">
        <v>14</v>
      </c>
      <c r="BI523">
        <v>7</v>
      </c>
      <c r="BJ523">
        <v>3</v>
      </c>
      <c r="BK523">
        <v>1</v>
      </c>
      <c r="BL523">
        <v>1</v>
      </c>
      <c r="BM523">
        <v>0</v>
      </c>
      <c r="BN523">
        <v>0</v>
      </c>
      <c r="DC523">
        <v>27.91</v>
      </c>
      <c r="DD523">
        <v>27.06</v>
      </c>
      <c r="DE523">
        <v>26.23</v>
      </c>
      <c r="DF523">
        <v>25.4</v>
      </c>
      <c r="DG523">
        <v>24.58</v>
      </c>
      <c r="DH523">
        <v>23.77</v>
      </c>
      <c r="DI523">
        <v>22.97</v>
      </c>
      <c r="DJ523">
        <v>22.17</v>
      </c>
      <c r="DK523">
        <v>21.37</v>
      </c>
      <c r="DL523">
        <v>20.58</v>
      </c>
      <c r="DM523">
        <v>19.79</v>
      </c>
      <c r="DN523">
        <v>19.010000000000002</v>
      </c>
      <c r="DO523">
        <v>18.23</v>
      </c>
      <c r="DP523">
        <v>17.46</v>
      </c>
      <c r="DQ523">
        <v>16.7</v>
      </c>
      <c r="DR523">
        <v>15.95</v>
      </c>
      <c r="DS523">
        <v>15.2</v>
      </c>
      <c r="DT523">
        <v>14.47</v>
      </c>
      <c r="DU523">
        <v>13.76</v>
      </c>
      <c r="DV523">
        <v>13.06</v>
      </c>
      <c r="DW523">
        <v>12.37</v>
      </c>
      <c r="DX523">
        <v>11.7</v>
      </c>
      <c r="DY523">
        <v>11.05</v>
      </c>
      <c r="DZ523">
        <v>10.41</v>
      </c>
      <c r="EA523">
        <v>9.8000000000000007</v>
      </c>
      <c r="EB523">
        <v>9.1999999999999993</v>
      </c>
      <c r="EC523">
        <v>8.6199999999999992</v>
      </c>
      <c r="ED523">
        <v>8.07</v>
      </c>
      <c r="EE523">
        <v>7.54</v>
      </c>
      <c r="EF523">
        <v>7.04</v>
      </c>
      <c r="EG523">
        <v>6.57</v>
      </c>
      <c r="EH523">
        <v>6.13</v>
      </c>
      <c r="EI523">
        <v>5.71</v>
      </c>
      <c r="EJ523">
        <v>5.32</v>
      </c>
      <c r="EK523">
        <v>4.96</v>
      </c>
      <c r="EL523">
        <v>4.62</v>
      </c>
      <c r="EM523">
        <v>4.3</v>
      </c>
      <c r="EN523">
        <v>4.01</v>
      </c>
      <c r="EO523">
        <v>3.75</v>
      </c>
      <c r="EP523">
        <v>3.51</v>
      </c>
      <c r="EQ523">
        <v>3.3</v>
      </c>
      <c r="ER523">
        <v>3.1</v>
      </c>
      <c r="ES523">
        <v>2.92</v>
      </c>
    </row>
    <row r="524" spans="1:159" x14ac:dyDescent="0.25">
      <c r="A524" t="s">
        <v>311</v>
      </c>
      <c r="B524">
        <v>61</v>
      </c>
      <c r="C524">
        <v>42</v>
      </c>
      <c r="E524">
        <v>90147</v>
      </c>
      <c r="F524">
        <v>89586</v>
      </c>
      <c r="G524">
        <v>88981</v>
      </c>
      <c r="H524">
        <v>88332</v>
      </c>
      <c r="I524">
        <v>87640</v>
      </c>
      <c r="J524">
        <v>86907</v>
      </c>
      <c r="K524">
        <v>86134</v>
      </c>
      <c r="L524">
        <v>85323</v>
      </c>
      <c r="M524">
        <v>84473</v>
      </c>
      <c r="N524">
        <v>83584</v>
      </c>
      <c r="O524">
        <v>82651</v>
      </c>
      <c r="P524">
        <v>81663</v>
      </c>
      <c r="Q524">
        <v>80612</v>
      </c>
      <c r="R524">
        <v>79488</v>
      </c>
      <c r="S524">
        <v>78280</v>
      </c>
      <c r="T524">
        <v>76980</v>
      </c>
      <c r="U524">
        <v>75578</v>
      </c>
      <c r="V524">
        <v>74064</v>
      </c>
      <c r="W524">
        <v>72425</v>
      </c>
      <c r="X524">
        <v>70649</v>
      </c>
      <c r="Y524">
        <v>68721</v>
      </c>
      <c r="Z524">
        <v>66633</v>
      </c>
      <c r="AA524">
        <v>64381</v>
      </c>
      <c r="AB524">
        <v>61961</v>
      </c>
      <c r="AC524">
        <v>59372</v>
      </c>
      <c r="AD524">
        <v>56603</v>
      </c>
      <c r="AE524">
        <v>53638</v>
      </c>
      <c r="AF524">
        <v>50455</v>
      </c>
      <c r="AG524">
        <v>47080</v>
      </c>
      <c r="AH524">
        <v>43539</v>
      </c>
      <c r="AI524">
        <v>39868</v>
      </c>
      <c r="AJ524">
        <v>36106</v>
      </c>
      <c r="AK524">
        <v>32306</v>
      </c>
      <c r="AL524">
        <v>28526</v>
      </c>
      <c r="AM524">
        <v>24826</v>
      </c>
      <c r="AN524">
        <v>21263</v>
      </c>
      <c r="AO524">
        <v>17892</v>
      </c>
      <c r="AP524">
        <v>14768</v>
      </c>
      <c r="AQ524">
        <v>11944</v>
      </c>
      <c r="AR524">
        <v>9461</v>
      </c>
      <c r="AS524">
        <v>7337</v>
      </c>
      <c r="AT524">
        <v>5571</v>
      </c>
      <c r="AU524">
        <v>4139</v>
      </c>
      <c r="AV524">
        <v>3005</v>
      </c>
      <c r="AW524">
        <v>2131</v>
      </c>
      <c r="AX524">
        <v>1475</v>
      </c>
      <c r="AY524">
        <v>996</v>
      </c>
      <c r="AZ524">
        <v>655</v>
      </c>
      <c r="BA524">
        <v>419</v>
      </c>
      <c r="BB524">
        <v>259</v>
      </c>
      <c r="BC524">
        <v>155</v>
      </c>
      <c r="BD524">
        <v>89</v>
      </c>
      <c r="BE524">
        <v>49</v>
      </c>
      <c r="BF524">
        <v>26</v>
      </c>
      <c r="BG524">
        <v>13</v>
      </c>
      <c r="BH524">
        <v>6</v>
      </c>
      <c r="BI524">
        <v>3</v>
      </c>
      <c r="BJ524">
        <v>1</v>
      </c>
      <c r="BK524">
        <v>0</v>
      </c>
      <c r="BL524">
        <v>0</v>
      </c>
      <c r="BM524">
        <v>0</v>
      </c>
      <c r="DC524">
        <v>27</v>
      </c>
      <c r="DD524">
        <v>26.17</v>
      </c>
      <c r="DE524">
        <v>25.34</v>
      </c>
      <c r="DF524">
        <v>24.52</v>
      </c>
      <c r="DG524">
        <v>23.71</v>
      </c>
      <c r="DH524">
        <v>22.91</v>
      </c>
      <c r="DI524">
        <v>22.11</v>
      </c>
      <c r="DJ524">
        <v>21.32</v>
      </c>
      <c r="DK524">
        <v>20.53</v>
      </c>
      <c r="DL524">
        <v>19.739999999999998</v>
      </c>
      <c r="DM524">
        <v>18.96</v>
      </c>
      <c r="DN524">
        <v>18.18</v>
      </c>
      <c r="DO524">
        <v>17.41</v>
      </c>
      <c r="DP524">
        <v>16.649999999999999</v>
      </c>
      <c r="DQ524">
        <v>15.9</v>
      </c>
      <c r="DR524">
        <v>15.16</v>
      </c>
      <c r="DS524">
        <v>14.43</v>
      </c>
      <c r="DT524">
        <v>13.71</v>
      </c>
      <c r="DU524">
        <v>13.01</v>
      </c>
      <c r="DV524">
        <v>12.33</v>
      </c>
      <c r="DW524">
        <v>11.66</v>
      </c>
      <c r="DX524">
        <v>11.01</v>
      </c>
      <c r="DY524">
        <v>10.38</v>
      </c>
      <c r="DZ524">
        <v>9.76</v>
      </c>
      <c r="EA524">
        <v>9.17</v>
      </c>
      <c r="EB524">
        <v>8.59</v>
      </c>
      <c r="EC524">
        <v>8.0399999999999991</v>
      </c>
      <c r="ED524">
        <v>7.51</v>
      </c>
      <c r="EE524">
        <v>7.02</v>
      </c>
      <c r="EF524">
        <v>6.55</v>
      </c>
      <c r="EG524">
        <v>6.1</v>
      </c>
      <c r="EH524">
        <v>5.69</v>
      </c>
      <c r="EI524">
        <v>5.3</v>
      </c>
      <c r="EJ524">
        <v>4.93</v>
      </c>
      <c r="EK524">
        <v>4.59</v>
      </c>
      <c r="EL524">
        <v>4.28</v>
      </c>
      <c r="EM524">
        <v>3.99</v>
      </c>
      <c r="EN524">
        <v>3.73</v>
      </c>
      <c r="EO524">
        <v>3.5</v>
      </c>
      <c r="EP524">
        <v>3.28</v>
      </c>
      <c r="EQ524">
        <v>3.09</v>
      </c>
      <c r="ER524">
        <v>2.91</v>
      </c>
    </row>
    <row r="525" spans="1:159" x14ac:dyDescent="0.25">
      <c r="A525" t="s">
        <v>312</v>
      </c>
      <c r="B525">
        <v>60</v>
      </c>
      <c r="C525">
        <v>41</v>
      </c>
      <c r="E525">
        <v>89378</v>
      </c>
      <c r="F525">
        <v>88771</v>
      </c>
      <c r="G525">
        <v>88120</v>
      </c>
      <c r="H525">
        <v>87425</v>
      </c>
      <c r="I525">
        <v>86689</v>
      </c>
      <c r="J525">
        <v>85912</v>
      </c>
      <c r="K525">
        <v>85096</v>
      </c>
      <c r="L525">
        <v>84242</v>
      </c>
      <c r="M525">
        <v>83348</v>
      </c>
      <c r="N525">
        <v>82409</v>
      </c>
      <c r="O525">
        <v>81417</v>
      </c>
      <c r="P525">
        <v>80360</v>
      </c>
      <c r="Q525">
        <v>79230</v>
      </c>
      <c r="R525">
        <v>78016</v>
      </c>
      <c r="S525">
        <v>76710</v>
      </c>
      <c r="T525">
        <v>75302</v>
      </c>
      <c r="U525">
        <v>73781</v>
      </c>
      <c r="V525">
        <v>72136</v>
      </c>
      <c r="W525">
        <v>70353</v>
      </c>
      <c r="X525">
        <v>68418</v>
      </c>
      <c r="Y525">
        <v>66323</v>
      </c>
      <c r="Z525">
        <v>64064</v>
      </c>
      <c r="AA525">
        <v>61639</v>
      </c>
      <c r="AB525">
        <v>59043</v>
      </c>
      <c r="AC525">
        <v>56270</v>
      </c>
      <c r="AD525">
        <v>53302</v>
      </c>
      <c r="AE525">
        <v>50121</v>
      </c>
      <c r="AF525">
        <v>46748</v>
      </c>
      <c r="AG525">
        <v>43213</v>
      </c>
      <c r="AH525">
        <v>39548</v>
      </c>
      <c r="AI525">
        <v>35796</v>
      </c>
      <c r="AJ525">
        <v>32007</v>
      </c>
      <c r="AK525">
        <v>28241</v>
      </c>
      <c r="AL525">
        <v>24557</v>
      </c>
      <c r="AM525">
        <v>21013</v>
      </c>
      <c r="AN525">
        <v>17663</v>
      </c>
      <c r="AO525">
        <v>14562</v>
      </c>
      <c r="AP525">
        <v>11762</v>
      </c>
      <c r="AQ525">
        <v>9303</v>
      </c>
      <c r="AR525">
        <v>7204</v>
      </c>
      <c r="AS525">
        <v>5461</v>
      </c>
      <c r="AT525">
        <v>4049</v>
      </c>
      <c r="AU525">
        <v>2934</v>
      </c>
      <c r="AV525">
        <v>2076</v>
      </c>
      <c r="AW525">
        <v>1434</v>
      </c>
      <c r="AX525">
        <v>966</v>
      </c>
      <c r="AY525">
        <v>634</v>
      </c>
      <c r="AZ525">
        <v>404</v>
      </c>
      <c r="BA525">
        <v>249</v>
      </c>
      <c r="BB525">
        <v>149</v>
      </c>
      <c r="BC525">
        <v>85</v>
      </c>
      <c r="BD525">
        <v>47</v>
      </c>
      <c r="BE525">
        <v>25</v>
      </c>
      <c r="BF525">
        <v>12</v>
      </c>
      <c r="BG525">
        <v>6</v>
      </c>
      <c r="BH525">
        <v>3</v>
      </c>
      <c r="BI525">
        <v>1</v>
      </c>
      <c r="BJ525">
        <v>0</v>
      </c>
      <c r="BK525">
        <v>0</v>
      </c>
      <c r="BL525">
        <v>0</v>
      </c>
      <c r="DC525">
        <v>26.11</v>
      </c>
      <c r="DD525">
        <v>25.28</v>
      </c>
      <c r="DE525">
        <v>24.46</v>
      </c>
      <c r="DF525">
        <v>23.65</v>
      </c>
      <c r="DG525">
        <v>22.85</v>
      </c>
      <c r="DH525">
        <v>22.05</v>
      </c>
      <c r="DI525">
        <v>21.26</v>
      </c>
      <c r="DJ525">
        <v>20.47</v>
      </c>
      <c r="DK525">
        <v>19.690000000000001</v>
      </c>
      <c r="DL525">
        <v>18.899999999999999</v>
      </c>
      <c r="DM525">
        <v>18.13</v>
      </c>
      <c r="DN525">
        <v>17.36</v>
      </c>
      <c r="DO525">
        <v>16.600000000000001</v>
      </c>
      <c r="DP525">
        <v>15.85</v>
      </c>
      <c r="DQ525">
        <v>15.11</v>
      </c>
      <c r="DR525">
        <v>14.39</v>
      </c>
      <c r="DS525">
        <v>13.67</v>
      </c>
      <c r="DT525">
        <v>12.97</v>
      </c>
      <c r="DU525">
        <v>12.29</v>
      </c>
      <c r="DV525">
        <v>11.62</v>
      </c>
      <c r="DW525">
        <v>10.97</v>
      </c>
      <c r="DX525">
        <v>10.34</v>
      </c>
      <c r="DY525">
        <v>9.73</v>
      </c>
      <c r="DZ525">
        <v>9.14</v>
      </c>
      <c r="EA525">
        <v>8.56</v>
      </c>
      <c r="EB525">
        <v>8.01</v>
      </c>
      <c r="EC525">
        <v>7.49</v>
      </c>
      <c r="ED525">
        <v>6.99</v>
      </c>
      <c r="EE525">
        <v>6.52</v>
      </c>
      <c r="EF525">
        <v>6.08</v>
      </c>
      <c r="EG525">
        <v>5.66</v>
      </c>
      <c r="EH525">
        <v>5.28</v>
      </c>
      <c r="EI525">
        <v>4.91</v>
      </c>
      <c r="EJ525">
        <v>4.57</v>
      </c>
      <c r="EK525">
        <v>4.26</v>
      </c>
      <c r="EL525">
        <v>3.97</v>
      </c>
      <c r="EM525">
        <v>3.71</v>
      </c>
      <c r="EN525">
        <v>3.48</v>
      </c>
      <c r="EO525">
        <v>3.27</v>
      </c>
      <c r="EP525">
        <v>3.07</v>
      </c>
      <c r="EQ525">
        <v>2.89</v>
      </c>
    </row>
    <row r="526" spans="1:159" x14ac:dyDescent="0.25">
      <c r="A526" t="s">
        <v>313</v>
      </c>
      <c r="B526">
        <v>59</v>
      </c>
      <c r="C526">
        <v>40</v>
      </c>
      <c r="E526">
        <v>88576</v>
      </c>
      <c r="F526">
        <v>87924</v>
      </c>
      <c r="G526">
        <v>87227</v>
      </c>
      <c r="H526">
        <v>86487</v>
      </c>
      <c r="I526">
        <v>85706</v>
      </c>
      <c r="J526">
        <v>84886</v>
      </c>
      <c r="K526">
        <v>84027</v>
      </c>
      <c r="L526">
        <v>83129</v>
      </c>
      <c r="M526">
        <v>82185</v>
      </c>
      <c r="N526">
        <v>81187</v>
      </c>
      <c r="O526">
        <v>80124</v>
      </c>
      <c r="P526">
        <v>78988</v>
      </c>
      <c r="Q526">
        <v>77768</v>
      </c>
      <c r="R526">
        <v>76455</v>
      </c>
      <c r="S526">
        <v>75040</v>
      </c>
      <c r="T526">
        <v>73512</v>
      </c>
      <c r="U526">
        <v>71860</v>
      </c>
      <c r="V526">
        <v>70070</v>
      </c>
      <c r="W526">
        <v>68128</v>
      </c>
      <c r="X526">
        <v>66026</v>
      </c>
      <c r="Y526">
        <v>63760</v>
      </c>
      <c r="Z526">
        <v>61328</v>
      </c>
      <c r="AA526">
        <v>58726</v>
      </c>
      <c r="AB526">
        <v>55948</v>
      </c>
      <c r="AC526">
        <v>52977</v>
      </c>
      <c r="AD526">
        <v>49796</v>
      </c>
      <c r="AE526">
        <v>46426</v>
      </c>
      <c r="AF526">
        <v>42895</v>
      </c>
      <c r="AG526">
        <v>39237</v>
      </c>
      <c r="AH526">
        <v>35493</v>
      </c>
      <c r="AI526">
        <v>31715</v>
      </c>
      <c r="AJ526">
        <v>27962</v>
      </c>
      <c r="AK526">
        <v>24294</v>
      </c>
      <c r="AL526">
        <v>20768</v>
      </c>
      <c r="AM526">
        <v>17438</v>
      </c>
      <c r="AN526">
        <v>14359</v>
      </c>
      <c r="AO526">
        <v>11583</v>
      </c>
      <c r="AP526">
        <v>9149</v>
      </c>
      <c r="AQ526">
        <v>7073</v>
      </c>
      <c r="AR526">
        <v>5353</v>
      </c>
      <c r="AS526">
        <v>3962</v>
      </c>
      <c r="AT526">
        <v>2865</v>
      </c>
      <c r="AU526">
        <v>2023</v>
      </c>
      <c r="AV526">
        <v>1394</v>
      </c>
      <c r="AW526">
        <v>937</v>
      </c>
      <c r="AX526">
        <v>613</v>
      </c>
      <c r="AY526">
        <v>389</v>
      </c>
      <c r="AZ526">
        <v>240</v>
      </c>
      <c r="BA526">
        <v>142</v>
      </c>
      <c r="BB526">
        <v>81</v>
      </c>
      <c r="BC526">
        <v>45</v>
      </c>
      <c r="BD526">
        <v>23</v>
      </c>
      <c r="BE526">
        <v>12</v>
      </c>
      <c r="BF526">
        <v>5</v>
      </c>
      <c r="BG526">
        <v>2</v>
      </c>
      <c r="BH526">
        <v>1</v>
      </c>
      <c r="BI526">
        <v>0</v>
      </c>
      <c r="BJ526">
        <v>0</v>
      </c>
      <c r="BK526">
        <v>0</v>
      </c>
      <c r="DC526">
        <v>25.22</v>
      </c>
      <c r="DD526">
        <v>24.4</v>
      </c>
      <c r="DE526">
        <v>23.6</v>
      </c>
      <c r="DF526">
        <v>22.79</v>
      </c>
      <c r="DG526">
        <v>22</v>
      </c>
      <c r="DH526">
        <v>21.2</v>
      </c>
      <c r="DI526">
        <v>20.420000000000002</v>
      </c>
      <c r="DJ526">
        <v>19.63</v>
      </c>
      <c r="DK526">
        <v>18.850000000000001</v>
      </c>
      <c r="DL526">
        <v>18.079999999999998</v>
      </c>
      <c r="DM526">
        <v>17.309999999999999</v>
      </c>
      <c r="DN526">
        <v>16.55</v>
      </c>
      <c r="DO526">
        <v>15.8</v>
      </c>
      <c r="DP526">
        <v>15.07</v>
      </c>
      <c r="DQ526">
        <v>14.34</v>
      </c>
      <c r="DR526">
        <v>13.63</v>
      </c>
      <c r="DS526">
        <v>12.93</v>
      </c>
      <c r="DT526">
        <v>12.25</v>
      </c>
      <c r="DU526">
        <v>11.58</v>
      </c>
      <c r="DV526">
        <v>10.94</v>
      </c>
      <c r="DW526">
        <v>10.31</v>
      </c>
      <c r="DX526">
        <v>9.6999999999999993</v>
      </c>
      <c r="DY526">
        <v>9.1</v>
      </c>
      <c r="DZ526">
        <v>8.5299999999999994</v>
      </c>
      <c r="EA526">
        <v>7.98</v>
      </c>
      <c r="EB526">
        <v>7.46</v>
      </c>
      <c r="EC526">
        <v>6.96</v>
      </c>
      <c r="ED526">
        <v>6.5</v>
      </c>
      <c r="EE526">
        <v>6.05</v>
      </c>
      <c r="EF526">
        <v>5.64</v>
      </c>
      <c r="EG526">
        <v>5.25</v>
      </c>
      <c r="EH526">
        <v>4.8899999999999997</v>
      </c>
      <c r="EI526">
        <v>4.55</v>
      </c>
      <c r="EJ526">
        <v>4.24</v>
      </c>
      <c r="EK526">
        <v>3.96</v>
      </c>
      <c r="EL526">
        <v>3.7</v>
      </c>
      <c r="EM526">
        <v>3.46</v>
      </c>
      <c r="EN526">
        <v>3.25</v>
      </c>
      <c r="EO526">
        <v>3.06</v>
      </c>
      <c r="EP526">
        <v>2.88</v>
      </c>
    </row>
    <row r="527" spans="1:159" x14ac:dyDescent="0.25">
      <c r="A527" t="s">
        <v>314</v>
      </c>
      <c r="B527">
        <v>58</v>
      </c>
      <c r="C527">
        <v>39</v>
      </c>
      <c r="E527">
        <v>87789</v>
      </c>
      <c r="F527">
        <v>87090</v>
      </c>
      <c r="G527">
        <v>86347</v>
      </c>
      <c r="H527">
        <v>85562</v>
      </c>
      <c r="I527">
        <v>84737</v>
      </c>
      <c r="J527">
        <v>83874</v>
      </c>
      <c r="K527">
        <v>82970</v>
      </c>
      <c r="L527">
        <v>82020</v>
      </c>
      <c r="M527">
        <v>81015</v>
      </c>
      <c r="N527">
        <v>79946</v>
      </c>
      <c r="O527">
        <v>78803</v>
      </c>
      <c r="P527">
        <v>77576</v>
      </c>
      <c r="Q527">
        <v>76255</v>
      </c>
      <c r="R527">
        <v>74832</v>
      </c>
      <c r="S527">
        <v>73296</v>
      </c>
      <c r="T527">
        <v>71636</v>
      </c>
      <c r="U527">
        <v>69838</v>
      </c>
      <c r="V527">
        <v>67887</v>
      </c>
      <c r="W527">
        <v>65776</v>
      </c>
      <c r="X527">
        <v>63502</v>
      </c>
      <c r="Y527">
        <v>61061</v>
      </c>
      <c r="Z527">
        <v>58451</v>
      </c>
      <c r="AA527">
        <v>55666</v>
      </c>
      <c r="AB527">
        <v>52690</v>
      </c>
      <c r="AC527">
        <v>49506</v>
      </c>
      <c r="AD527">
        <v>46136</v>
      </c>
      <c r="AE527">
        <v>42608</v>
      </c>
      <c r="AF527">
        <v>38953</v>
      </c>
      <c r="AG527">
        <v>35215</v>
      </c>
      <c r="AH527">
        <v>31445</v>
      </c>
      <c r="AI527">
        <v>27703</v>
      </c>
      <c r="AJ527">
        <v>24048</v>
      </c>
      <c r="AK527">
        <v>20538</v>
      </c>
      <c r="AL527">
        <v>17226</v>
      </c>
      <c r="AM527">
        <v>14168</v>
      </c>
      <c r="AN527">
        <v>11414</v>
      </c>
      <c r="AO527">
        <v>9002</v>
      </c>
      <c r="AP527">
        <v>6948</v>
      </c>
      <c r="AQ527">
        <v>5249</v>
      </c>
      <c r="AR527">
        <v>3878</v>
      </c>
      <c r="AS527">
        <v>2799</v>
      </c>
      <c r="AT527">
        <v>1972</v>
      </c>
      <c r="AU527">
        <v>1356</v>
      </c>
      <c r="AV527">
        <v>909</v>
      </c>
      <c r="AW527">
        <v>593</v>
      </c>
      <c r="AX527">
        <v>376</v>
      </c>
      <c r="AY527">
        <v>230</v>
      </c>
      <c r="AZ527">
        <v>136</v>
      </c>
      <c r="BA527">
        <v>78</v>
      </c>
      <c r="BB527">
        <v>42</v>
      </c>
      <c r="BC527">
        <v>22</v>
      </c>
      <c r="BD527">
        <v>11</v>
      </c>
      <c r="BE527">
        <v>5</v>
      </c>
      <c r="BF527">
        <v>2</v>
      </c>
      <c r="BG527">
        <v>1</v>
      </c>
      <c r="BH527">
        <v>0</v>
      </c>
      <c r="BI527">
        <v>0</v>
      </c>
      <c r="BJ527">
        <v>0</v>
      </c>
      <c r="DC527">
        <v>24.35</v>
      </c>
      <c r="DD527">
        <v>23.54</v>
      </c>
      <c r="DE527">
        <v>22.74</v>
      </c>
      <c r="DF527">
        <v>21.94</v>
      </c>
      <c r="DG527">
        <v>21.15</v>
      </c>
      <c r="DH527">
        <v>20.36</v>
      </c>
      <c r="DI527">
        <v>19.579999999999998</v>
      </c>
      <c r="DJ527">
        <v>18.8</v>
      </c>
      <c r="DK527">
        <v>18.02</v>
      </c>
      <c r="DL527">
        <v>17.260000000000002</v>
      </c>
      <c r="DM527">
        <v>16.5</v>
      </c>
      <c r="DN527">
        <v>15.76</v>
      </c>
      <c r="DO527">
        <v>15.02</v>
      </c>
      <c r="DP527">
        <v>14.3</v>
      </c>
      <c r="DQ527">
        <v>13.58</v>
      </c>
      <c r="DR527">
        <v>12.89</v>
      </c>
      <c r="DS527">
        <v>12.21</v>
      </c>
      <c r="DT527">
        <v>11.54</v>
      </c>
      <c r="DU527">
        <v>10.9</v>
      </c>
      <c r="DV527">
        <v>10.27</v>
      </c>
      <c r="DW527">
        <v>9.66</v>
      </c>
      <c r="DX527">
        <v>9.07</v>
      </c>
      <c r="DY527">
        <v>8.5</v>
      </c>
      <c r="DZ527">
        <v>7.95</v>
      </c>
      <c r="EA527">
        <v>7.43</v>
      </c>
      <c r="EB527">
        <v>6.94</v>
      </c>
      <c r="EC527">
        <v>6.47</v>
      </c>
      <c r="ED527">
        <v>6.03</v>
      </c>
      <c r="EE527">
        <v>5.62</v>
      </c>
      <c r="EF527">
        <v>5.23</v>
      </c>
      <c r="EG527">
        <v>4.87</v>
      </c>
      <c r="EH527">
        <v>4.53</v>
      </c>
      <c r="EI527">
        <v>4.22</v>
      </c>
      <c r="EJ527">
        <v>3.94</v>
      </c>
      <c r="EK527">
        <v>3.68</v>
      </c>
      <c r="EL527">
        <v>3.44</v>
      </c>
      <c r="EM527">
        <v>3.23</v>
      </c>
      <c r="EN527">
        <v>3.04</v>
      </c>
      <c r="EO527">
        <v>2.86</v>
      </c>
    </row>
    <row r="528" spans="1:159" x14ac:dyDescent="0.25">
      <c r="A528" t="s">
        <v>315</v>
      </c>
      <c r="B528">
        <v>57</v>
      </c>
      <c r="C528">
        <v>38</v>
      </c>
      <c r="E528">
        <v>86914</v>
      </c>
      <c r="F528">
        <v>86169</v>
      </c>
      <c r="G528">
        <v>85382</v>
      </c>
      <c r="H528">
        <v>84553</v>
      </c>
      <c r="I528">
        <v>83685</v>
      </c>
      <c r="J528">
        <v>82776</v>
      </c>
      <c r="K528">
        <v>81821</v>
      </c>
      <c r="L528">
        <v>80810</v>
      </c>
      <c r="M528">
        <v>79735</v>
      </c>
      <c r="N528">
        <v>78585</v>
      </c>
      <c r="O528">
        <v>77351</v>
      </c>
      <c r="P528">
        <v>76023</v>
      </c>
      <c r="Q528">
        <v>74593</v>
      </c>
      <c r="R528">
        <v>73050</v>
      </c>
      <c r="S528">
        <v>71382</v>
      </c>
      <c r="T528">
        <v>69575</v>
      </c>
      <c r="U528">
        <v>67617</v>
      </c>
      <c r="V528">
        <v>65498</v>
      </c>
      <c r="W528">
        <v>63216</v>
      </c>
      <c r="X528">
        <v>60767</v>
      </c>
      <c r="Y528">
        <v>58150</v>
      </c>
      <c r="Z528">
        <v>55359</v>
      </c>
      <c r="AA528">
        <v>52379</v>
      </c>
      <c r="AB528">
        <v>49195</v>
      </c>
      <c r="AC528">
        <v>45826</v>
      </c>
      <c r="AD528">
        <v>42302</v>
      </c>
      <c r="AE528">
        <v>38653</v>
      </c>
      <c r="AF528">
        <v>34923</v>
      </c>
      <c r="AG528">
        <v>31163</v>
      </c>
      <c r="AH528">
        <v>27433</v>
      </c>
      <c r="AI528">
        <v>23793</v>
      </c>
      <c r="AJ528">
        <v>20300</v>
      </c>
      <c r="AK528">
        <v>17008</v>
      </c>
      <c r="AL528">
        <v>13971</v>
      </c>
      <c r="AM528">
        <v>11240</v>
      </c>
      <c r="AN528">
        <v>8851</v>
      </c>
      <c r="AO528">
        <v>6821</v>
      </c>
      <c r="AP528">
        <v>5144</v>
      </c>
      <c r="AQ528">
        <v>3793</v>
      </c>
      <c r="AR528">
        <v>2732</v>
      </c>
      <c r="AS528">
        <v>1921</v>
      </c>
      <c r="AT528">
        <v>1317</v>
      </c>
      <c r="AU528">
        <v>881</v>
      </c>
      <c r="AV528">
        <v>573</v>
      </c>
      <c r="AW528">
        <v>362</v>
      </c>
      <c r="AX528">
        <v>221</v>
      </c>
      <c r="AY528">
        <v>131</v>
      </c>
      <c r="AZ528">
        <v>74</v>
      </c>
      <c r="BA528">
        <v>40</v>
      </c>
      <c r="BB528">
        <v>21</v>
      </c>
      <c r="BC528">
        <v>10</v>
      </c>
      <c r="BD528">
        <v>5</v>
      </c>
      <c r="BE528">
        <v>2</v>
      </c>
      <c r="BF528">
        <v>1</v>
      </c>
      <c r="BG528">
        <v>0</v>
      </c>
      <c r="BH528">
        <v>0</v>
      </c>
      <c r="BI528">
        <v>0</v>
      </c>
      <c r="DC528">
        <v>23.48</v>
      </c>
      <c r="DD528">
        <v>22.68</v>
      </c>
      <c r="DE528">
        <v>21.88</v>
      </c>
      <c r="DF528">
        <v>21.09</v>
      </c>
      <c r="DG528">
        <v>20.309999999999999</v>
      </c>
      <c r="DH528">
        <v>19.52</v>
      </c>
      <c r="DI528">
        <v>18.739999999999998</v>
      </c>
      <c r="DJ528">
        <v>17.97</v>
      </c>
      <c r="DK528">
        <v>17.21</v>
      </c>
      <c r="DL528">
        <v>16.45</v>
      </c>
      <c r="DM528">
        <v>15.71</v>
      </c>
      <c r="DN528">
        <v>14.97</v>
      </c>
      <c r="DO528">
        <v>14.25</v>
      </c>
      <c r="DP528">
        <v>13.54</v>
      </c>
      <c r="DQ528">
        <v>12.85</v>
      </c>
      <c r="DR528">
        <v>12.17</v>
      </c>
      <c r="DS528">
        <v>11.5</v>
      </c>
      <c r="DT528">
        <v>10.86</v>
      </c>
      <c r="DU528">
        <v>10.23</v>
      </c>
      <c r="DV528">
        <v>9.6300000000000008</v>
      </c>
      <c r="DW528">
        <v>9.0399999999999991</v>
      </c>
      <c r="DX528">
        <v>8.4700000000000006</v>
      </c>
      <c r="DY528">
        <v>7.92</v>
      </c>
      <c r="DZ528">
        <v>7.4</v>
      </c>
      <c r="EA528">
        <v>6.91</v>
      </c>
      <c r="EB528">
        <v>6.44</v>
      </c>
      <c r="EC528">
        <v>6</v>
      </c>
      <c r="ED528">
        <v>5.59</v>
      </c>
      <c r="EE528">
        <v>5.21</v>
      </c>
      <c r="EF528">
        <v>4.8499999999999996</v>
      </c>
      <c r="EG528">
        <v>4.51</v>
      </c>
      <c r="EH528">
        <v>4.2</v>
      </c>
      <c r="EI528">
        <v>3.92</v>
      </c>
      <c r="EJ528">
        <v>3.66</v>
      </c>
      <c r="EK528">
        <v>3.43</v>
      </c>
      <c r="EL528">
        <v>3.22</v>
      </c>
      <c r="EM528">
        <v>3.03</v>
      </c>
      <c r="EN528">
        <v>2.85</v>
      </c>
    </row>
    <row r="529" spans="1:143" x14ac:dyDescent="0.25">
      <c r="A529" t="s">
        <v>316</v>
      </c>
      <c r="B529">
        <v>56</v>
      </c>
      <c r="C529">
        <v>37</v>
      </c>
      <c r="E529">
        <v>86045</v>
      </c>
      <c r="F529">
        <v>85255</v>
      </c>
      <c r="G529">
        <v>84423</v>
      </c>
      <c r="H529">
        <v>83551</v>
      </c>
      <c r="I529">
        <v>82636</v>
      </c>
      <c r="J529">
        <v>81674</v>
      </c>
      <c r="K529">
        <v>80657</v>
      </c>
      <c r="L529">
        <v>79575</v>
      </c>
      <c r="M529">
        <v>78417</v>
      </c>
      <c r="N529">
        <v>77175</v>
      </c>
      <c r="O529">
        <v>75840</v>
      </c>
      <c r="P529">
        <v>74401</v>
      </c>
      <c r="Q529">
        <v>72849</v>
      </c>
      <c r="R529">
        <v>71173</v>
      </c>
      <c r="S529">
        <v>69357</v>
      </c>
      <c r="T529">
        <v>67389</v>
      </c>
      <c r="U529">
        <v>65262</v>
      </c>
      <c r="V529">
        <v>62970</v>
      </c>
      <c r="W529">
        <v>60512</v>
      </c>
      <c r="X529">
        <v>57886</v>
      </c>
      <c r="Y529">
        <v>55087</v>
      </c>
      <c r="Z529">
        <v>52102</v>
      </c>
      <c r="AA529">
        <v>48914</v>
      </c>
      <c r="AB529">
        <v>45545</v>
      </c>
      <c r="AC529">
        <v>42022</v>
      </c>
      <c r="AD529">
        <v>38377</v>
      </c>
      <c r="AE529">
        <v>34652</v>
      </c>
      <c r="AF529">
        <v>30900</v>
      </c>
      <c r="AG529">
        <v>27180</v>
      </c>
      <c r="AH529">
        <v>23553</v>
      </c>
      <c r="AI529">
        <v>20075</v>
      </c>
      <c r="AJ529">
        <v>16801</v>
      </c>
      <c r="AK529">
        <v>13784</v>
      </c>
      <c r="AL529">
        <v>11074</v>
      </c>
      <c r="AM529">
        <v>8708</v>
      </c>
      <c r="AN529">
        <v>6700</v>
      </c>
      <c r="AO529">
        <v>5044</v>
      </c>
      <c r="AP529">
        <v>3712</v>
      </c>
      <c r="AQ529">
        <v>2668</v>
      </c>
      <c r="AR529">
        <v>1872</v>
      </c>
      <c r="AS529">
        <v>1281</v>
      </c>
      <c r="AT529">
        <v>854</v>
      </c>
      <c r="AU529">
        <v>554</v>
      </c>
      <c r="AV529">
        <v>349</v>
      </c>
      <c r="AW529">
        <v>213</v>
      </c>
      <c r="AX529">
        <v>125</v>
      </c>
      <c r="AY529">
        <v>71</v>
      </c>
      <c r="AZ529">
        <v>38</v>
      </c>
      <c r="BA529">
        <v>20</v>
      </c>
      <c r="BB529">
        <v>10</v>
      </c>
      <c r="BC529">
        <v>4</v>
      </c>
      <c r="BD529">
        <v>2</v>
      </c>
      <c r="BE529">
        <v>1</v>
      </c>
      <c r="BF529">
        <v>0</v>
      </c>
      <c r="BG529">
        <v>0</v>
      </c>
      <c r="BH529">
        <v>0</v>
      </c>
      <c r="DC529">
        <v>22.62</v>
      </c>
      <c r="DD529">
        <v>21.82</v>
      </c>
      <c r="DE529">
        <v>21.03</v>
      </c>
      <c r="DF529">
        <v>20.25</v>
      </c>
      <c r="DG529">
        <v>19.47</v>
      </c>
      <c r="DH529">
        <v>18.690000000000001</v>
      </c>
      <c r="DI529">
        <v>17.920000000000002</v>
      </c>
      <c r="DJ529">
        <v>17.16</v>
      </c>
      <c r="DK529">
        <v>16.399999999999999</v>
      </c>
      <c r="DL529">
        <v>15.66</v>
      </c>
      <c r="DM529">
        <v>14.93</v>
      </c>
      <c r="DN529">
        <v>14.21</v>
      </c>
      <c r="DO529">
        <v>13.5</v>
      </c>
      <c r="DP529">
        <v>12.8</v>
      </c>
      <c r="DQ529">
        <v>12.13</v>
      </c>
      <c r="DR529">
        <v>11.46</v>
      </c>
      <c r="DS529">
        <v>10.82</v>
      </c>
      <c r="DT529">
        <v>10.199999999999999</v>
      </c>
      <c r="DU529">
        <v>9.59</v>
      </c>
      <c r="DV529">
        <v>9</v>
      </c>
      <c r="DW529">
        <v>8.44</v>
      </c>
      <c r="DX529">
        <v>7.89</v>
      </c>
      <c r="DY529">
        <v>7.37</v>
      </c>
      <c r="DZ529">
        <v>6.88</v>
      </c>
      <c r="EA529">
        <v>6.42</v>
      </c>
      <c r="EB529">
        <v>5.98</v>
      </c>
      <c r="EC529">
        <v>5.57</v>
      </c>
      <c r="ED529">
        <v>5.18</v>
      </c>
      <c r="EE529">
        <v>4.82</v>
      </c>
      <c r="EF529">
        <v>4.49</v>
      </c>
      <c r="EG529">
        <v>4.18</v>
      </c>
      <c r="EH529">
        <v>3.9</v>
      </c>
      <c r="EI529">
        <v>3.64</v>
      </c>
      <c r="EJ529">
        <v>3.41</v>
      </c>
      <c r="EK529">
        <v>3.2</v>
      </c>
      <c r="EL529">
        <v>3.01</v>
      </c>
      <c r="EM529">
        <v>2.83</v>
      </c>
    </row>
    <row r="530" spans="1:143" x14ac:dyDescent="0.25">
      <c r="A530" t="s">
        <v>317</v>
      </c>
      <c r="B530">
        <v>55</v>
      </c>
      <c r="C530">
        <v>36</v>
      </c>
      <c r="E530">
        <v>85121</v>
      </c>
      <c r="F530">
        <v>84286</v>
      </c>
      <c r="G530">
        <v>83409</v>
      </c>
      <c r="H530">
        <v>82490</v>
      </c>
      <c r="I530">
        <v>81522</v>
      </c>
      <c r="J530">
        <v>80498</v>
      </c>
      <c r="K530">
        <v>79409</v>
      </c>
      <c r="L530">
        <v>78244</v>
      </c>
      <c r="M530">
        <v>76994</v>
      </c>
      <c r="N530">
        <v>75651</v>
      </c>
      <c r="O530">
        <v>74204</v>
      </c>
      <c r="P530">
        <v>72643</v>
      </c>
      <c r="Q530">
        <v>70958</v>
      </c>
      <c r="R530">
        <v>69133</v>
      </c>
      <c r="S530">
        <v>67156</v>
      </c>
      <c r="T530">
        <v>65019</v>
      </c>
      <c r="U530">
        <v>62718</v>
      </c>
      <c r="V530">
        <v>60251</v>
      </c>
      <c r="W530">
        <v>57617</v>
      </c>
      <c r="X530">
        <v>54810</v>
      </c>
      <c r="Y530">
        <v>51819</v>
      </c>
      <c r="Z530">
        <v>48629</v>
      </c>
      <c r="AA530">
        <v>45260</v>
      </c>
      <c r="AB530">
        <v>41739</v>
      </c>
      <c r="AC530">
        <v>38097</v>
      </c>
      <c r="AD530">
        <v>34378</v>
      </c>
      <c r="AE530">
        <v>30634</v>
      </c>
      <c r="AF530">
        <v>26925</v>
      </c>
      <c r="AG530">
        <v>23311</v>
      </c>
      <c r="AH530">
        <v>19849</v>
      </c>
      <c r="AI530">
        <v>16593</v>
      </c>
      <c r="AJ530">
        <v>13597</v>
      </c>
      <c r="AK530">
        <v>10909</v>
      </c>
      <c r="AL530">
        <v>8565</v>
      </c>
      <c r="AM530">
        <v>6578</v>
      </c>
      <c r="AN530">
        <v>4944</v>
      </c>
      <c r="AO530">
        <v>3631</v>
      </c>
      <c r="AP530">
        <v>2605</v>
      </c>
      <c r="AQ530">
        <v>1823</v>
      </c>
      <c r="AR530">
        <v>1244</v>
      </c>
      <c r="AS530">
        <v>828</v>
      </c>
      <c r="AT530">
        <v>536</v>
      </c>
      <c r="AU530">
        <v>336</v>
      </c>
      <c r="AV530">
        <v>204</v>
      </c>
      <c r="AW530">
        <v>120</v>
      </c>
      <c r="AX530">
        <v>67</v>
      </c>
      <c r="AY530">
        <v>36</v>
      </c>
      <c r="AZ530">
        <v>19</v>
      </c>
      <c r="BA530">
        <v>9</v>
      </c>
      <c r="BB530">
        <v>4</v>
      </c>
      <c r="BC530">
        <v>2</v>
      </c>
      <c r="BD530">
        <v>1</v>
      </c>
      <c r="BE530">
        <v>0</v>
      </c>
      <c r="BF530">
        <v>0</v>
      </c>
      <c r="BG530">
        <v>0</v>
      </c>
      <c r="DC530">
        <v>21.77</v>
      </c>
      <c r="DD530">
        <v>20.98</v>
      </c>
      <c r="DE530">
        <v>20.190000000000001</v>
      </c>
      <c r="DF530">
        <v>19.41</v>
      </c>
      <c r="DG530">
        <v>18.64</v>
      </c>
      <c r="DH530">
        <v>17.87</v>
      </c>
      <c r="DI530">
        <v>17.11</v>
      </c>
      <c r="DJ530">
        <v>16.350000000000001</v>
      </c>
      <c r="DK530">
        <v>15.61</v>
      </c>
      <c r="DL530">
        <v>14.88</v>
      </c>
      <c r="DM530">
        <v>14.16</v>
      </c>
      <c r="DN530">
        <v>13.45</v>
      </c>
      <c r="DO530">
        <v>12.76</v>
      </c>
      <c r="DP530">
        <v>12.08</v>
      </c>
      <c r="DQ530">
        <v>11.43</v>
      </c>
      <c r="DR530">
        <v>10.78</v>
      </c>
      <c r="DS530">
        <v>10.16</v>
      </c>
      <c r="DT530">
        <v>9.56</v>
      </c>
      <c r="DU530">
        <v>8.9700000000000006</v>
      </c>
      <c r="DV530">
        <v>8.41</v>
      </c>
      <c r="DW530">
        <v>7.86</v>
      </c>
      <c r="DX530">
        <v>7.34</v>
      </c>
      <c r="DY530">
        <v>6.85</v>
      </c>
      <c r="DZ530">
        <v>6.39</v>
      </c>
      <c r="EA530">
        <v>5.95</v>
      </c>
      <c r="EB530">
        <v>5.54</v>
      </c>
      <c r="EC530">
        <v>5.16</v>
      </c>
      <c r="ED530">
        <v>4.8</v>
      </c>
      <c r="EE530">
        <v>4.47</v>
      </c>
      <c r="EF530">
        <v>4.16</v>
      </c>
      <c r="EG530">
        <v>3.88</v>
      </c>
      <c r="EH530">
        <v>3.62</v>
      </c>
      <c r="EI530">
        <v>3.39</v>
      </c>
      <c r="EJ530">
        <v>3.18</v>
      </c>
      <c r="EK530">
        <v>2.99</v>
      </c>
      <c r="EL530">
        <v>2.82</v>
      </c>
    </row>
    <row r="531" spans="1:143" x14ac:dyDescent="0.25">
      <c r="A531" t="s">
        <v>318</v>
      </c>
      <c r="B531">
        <v>54</v>
      </c>
      <c r="C531">
        <v>35</v>
      </c>
      <c r="E531">
        <v>84144</v>
      </c>
      <c r="F531">
        <v>83263</v>
      </c>
      <c r="G531">
        <v>82339</v>
      </c>
      <c r="H531">
        <v>81365</v>
      </c>
      <c r="I531">
        <v>80335</v>
      </c>
      <c r="J531">
        <v>79239</v>
      </c>
      <c r="K531">
        <v>78066</v>
      </c>
      <c r="L531">
        <v>76809</v>
      </c>
      <c r="M531">
        <v>75457</v>
      </c>
      <c r="N531">
        <v>74002</v>
      </c>
      <c r="O531">
        <v>72433</v>
      </c>
      <c r="P531">
        <v>70739</v>
      </c>
      <c r="Q531">
        <v>68905</v>
      </c>
      <c r="R531">
        <v>66919</v>
      </c>
      <c r="S531">
        <v>64773</v>
      </c>
      <c r="T531">
        <v>62463</v>
      </c>
      <c r="U531">
        <v>59987</v>
      </c>
      <c r="V531">
        <v>57343</v>
      </c>
      <c r="W531">
        <v>54529</v>
      </c>
      <c r="X531">
        <v>51533</v>
      </c>
      <c r="Y531">
        <v>48340</v>
      </c>
      <c r="Z531">
        <v>44972</v>
      </c>
      <c r="AA531">
        <v>41453</v>
      </c>
      <c r="AB531">
        <v>37815</v>
      </c>
      <c r="AC531">
        <v>34102</v>
      </c>
      <c r="AD531">
        <v>30366</v>
      </c>
      <c r="AE531">
        <v>26668</v>
      </c>
      <c r="AF531">
        <v>23068</v>
      </c>
      <c r="AG531">
        <v>19622</v>
      </c>
      <c r="AH531">
        <v>16385</v>
      </c>
      <c r="AI531">
        <v>13409</v>
      </c>
      <c r="AJ531">
        <v>10743</v>
      </c>
      <c r="AK531">
        <v>8422</v>
      </c>
      <c r="AL531">
        <v>6458</v>
      </c>
      <c r="AM531">
        <v>4844</v>
      </c>
      <c r="AN531">
        <v>3551</v>
      </c>
      <c r="AO531">
        <v>2542</v>
      </c>
      <c r="AP531">
        <v>1775</v>
      </c>
      <c r="AQ531">
        <v>1209</v>
      </c>
      <c r="AR531">
        <v>802</v>
      </c>
      <c r="AS531">
        <v>517</v>
      </c>
      <c r="AT531">
        <v>324</v>
      </c>
      <c r="AU531">
        <v>196</v>
      </c>
      <c r="AV531">
        <v>114</v>
      </c>
      <c r="AW531">
        <v>64</v>
      </c>
      <c r="AX531">
        <v>34</v>
      </c>
      <c r="AY531">
        <v>18</v>
      </c>
      <c r="AZ531">
        <v>9</v>
      </c>
      <c r="BA531">
        <v>4</v>
      </c>
      <c r="BB531">
        <v>2</v>
      </c>
      <c r="BC531">
        <v>1</v>
      </c>
      <c r="BD531">
        <v>0</v>
      </c>
      <c r="BE531">
        <v>0</v>
      </c>
      <c r="BF531">
        <v>0</v>
      </c>
      <c r="DC531">
        <v>20.92</v>
      </c>
      <c r="DD531">
        <v>20.14</v>
      </c>
      <c r="DE531">
        <v>19.36</v>
      </c>
      <c r="DF531">
        <v>18.579999999999998</v>
      </c>
      <c r="DG531">
        <v>17.82</v>
      </c>
      <c r="DH531">
        <v>17.05</v>
      </c>
      <c r="DI531">
        <v>16.3</v>
      </c>
      <c r="DJ531">
        <v>15.56</v>
      </c>
      <c r="DK531">
        <v>14.83</v>
      </c>
      <c r="DL531">
        <v>14.11</v>
      </c>
      <c r="DM531">
        <v>13.41</v>
      </c>
      <c r="DN531">
        <v>12.72</v>
      </c>
      <c r="DO531">
        <v>12.04</v>
      </c>
      <c r="DP531">
        <v>11.39</v>
      </c>
      <c r="DQ531">
        <v>10.75</v>
      </c>
      <c r="DR531">
        <v>10.130000000000001</v>
      </c>
      <c r="DS531">
        <v>9.52</v>
      </c>
      <c r="DT531">
        <v>8.94</v>
      </c>
      <c r="DU531">
        <v>8.3699999999999992</v>
      </c>
      <c r="DV531">
        <v>7.83</v>
      </c>
      <c r="DW531">
        <v>7.32</v>
      </c>
      <c r="DX531">
        <v>6.83</v>
      </c>
      <c r="DY531">
        <v>6.36</v>
      </c>
      <c r="DZ531">
        <v>5.93</v>
      </c>
      <c r="EA531">
        <v>5.52</v>
      </c>
      <c r="EB531">
        <v>5.14</v>
      </c>
      <c r="EC531">
        <v>4.78</v>
      </c>
      <c r="ED531">
        <v>4.45</v>
      </c>
      <c r="EE531">
        <v>4.1399999999999997</v>
      </c>
      <c r="EF531">
        <v>3.86</v>
      </c>
      <c r="EG531">
        <v>3.6</v>
      </c>
      <c r="EH531">
        <v>3.37</v>
      </c>
      <c r="EI531">
        <v>3.17</v>
      </c>
      <c r="EJ531">
        <v>2.98</v>
      </c>
      <c r="EK531">
        <v>2.8</v>
      </c>
    </row>
    <row r="532" spans="1:143" x14ac:dyDescent="0.25">
      <c r="A532" t="s">
        <v>319</v>
      </c>
      <c r="B532">
        <v>53</v>
      </c>
      <c r="C532">
        <v>34</v>
      </c>
      <c r="E532">
        <v>83144</v>
      </c>
      <c r="F532">
        <v>82215</v>
      </c>
      <c r="G532">
        <v>81235</v>
      </c>
      <c r="H532">
        <v>80198</v>
      </c>
      <c r="I532">
        <v>79094</v>
      </c>
      <c r="J532">
        <v>77914</v>
      </c>
      <c r="K532">
        <v>76648</v>
      </c>
      <c r="L532">
        <v>75288</v>
      </c>
      <c r="M532">
        <v>73824</v>
      </c>
      <c r="N532">
        <v>72246</v>
      </c>
      <c r="O532">
        <v>70542</v>
      </c>
      <c r="P532">
        <v>68699</v>
      </c>
      <c r="Q532">
        <v>66703</v>
      </c>
      <c r="R532">
        <v>64547</v>
      </c>
      <c r="S532">
        <v>62227</v>
      </c>
      <c r="T532">
        <v>59741</v>
      </c>
      <c r="U532">
        <v>57088</v>
      </c>
      <c r="V532">
        <v>54265</v>
      </c>
      <c r="W532">
        <v>51262</v>
      </c>
      <c r="X532">
        <v>48067</v>
      </c>
      <c r="Y532">
        <v>44697</v>
      </c>
      <c r="Z532">
        <v>41179</v>
      </c>
      <c r="AA532">
        <v>37545</v>
      </c>
      <c r="AB532">
        <v>33837</v>
      </c>
      <c r="AC532">
        <v>30108</v>
      </c>
      <c r="AD532">
        <v>26420</v>
      </c>
      <c r="AE532">
        <v>22833</v>
      </c>
      <c r="AF532">
        <v>19402</v>
      </c>
      <c r="AG532">
        <v>16183</v>
      </c>
      <c r="AH532">
        <v>13226</v>
      </c>
      <c r="AI532">
        <v>10582</v>
      </c>
      <c r="AJ532">
        <v>8282</v>
      </c>
      <c r="AK532">
        <v>6340</v>
      </c>
      <c r="AL532">
        <v>4747</v>
      </c>
      <c r="AM532">
        <v>3473</v>
      </c>
      <c r="AN532">
        <v>2481</v>
      </c>
      <c r="AO532">
        <v>1728</v>
      </c>
      <c r="AP532">
        <v>1174</v>
      </c>
      <c r="AQ532">
        <v>777</v>
      </c>
      <c r="AR532">
        <v>500</v>
      </c>
      <c r="AS532">
        <v>312</v>
      </c>
      <c r="AT532">
        <v>188</v>
      </c>
      <c r="AU532">
        <v>109</v>
      </c>
      <c r="AV532">
        <v>61</v>
      </c>
      <c r="AW532">
        <v>33</v>
      </c>
      <c r="AX532">
        <v>17</v>
      </c>
      <c r="AY532">
        <v>8</v>
      </c>
      <c r="AZ532">
        <v>4</v>
      </c>
      <c r="BA532">
        <v>2</v>
      </c>
      <c r="BB532">
        <v>1</v>
      </c>
      <c r="BC532">
        <v>0</v>
      </c>
      <c r="BD532">
        <v>0</v>
      </c>
      <c r="BE532">
        <v>0</v>
      </c>
      <c r="DC532">
        <v>20.079999999999998</v>
      </c>
      <c r="DD532">
        <v>19.3</v>
      </c>
      <c r="DE532">
        <v>18.53</v>
      </c>
      <c r="DF532">
        <v>17.760000000000002</v>
      </c>
      <c r="DG532">
        <v>17</v>
      </c>
      <c r="DH532">
        <v>16.25</v>
      </c>
      <c r="DI532">
        <v>15.51</v>
      </c>
      <c r="DJ532">
        <v>14.78</v>
      </c>
      <c r="DK532">
        <v>14.07</v>
      </c>
      <c r="DL532">
        <v>13.36</v>
      </c>
      <c r="DM532">
        <v>12.67</v>
      </c>
      <c r="DN532">
        <v>12</v>
      </c>
      <c r="DO532">
        <v>11.35</v>
      </c>
      <c r="DP532">
        <v>10.71</v>
      </c>
      <c r="DQ532">
        <v>10.09</v>
      </c>
      <c r="DR532">
        <v>9.49</v>
      </c>
      <c r="DS532">
        <v>8.91</v>
      </c>
      <c r="DT532">
        <v>8.34</v>
      </c>
      <c r="DU532">
        <v>7.8</v>
      </c>
      <c r="DV532">
        <v>7.29</v>
      </c>
      <c r="DW532">
        <v>6.8</v>
      </c>
      <c r="DX532">
        <v>6.34</v>
      </c>
      <c r="DY532">
        <v>5.9</v>
      </c>
      <c r="DZ532">
        <v>5.49</v>
      </c>
      <c r="EA532">
        <v>5.1100000000000003</v>
      </c>
      <c r="EB532">
        <v>4.76</v>
      </c>
      <c r="EC532">
        <v>4.43</v>
      </c>
      <c r="ED532">
        <v>4.12</v>
      </c>
      <c r="EE532">
        <v>3.84</v>
      </c>
      <c r="EF532">
        <v>3.59</v>
      </c>
      <c r="EG532">
        <v>3.36</v>
      </c>
      <c r="EH532">
        <v>3.15</v>
      </c>
      <c r="EI532">
        <v>2.96</v>
      </c>
      <c r="EJ532">
        <v>2.79</v>
      </c>
    </row>
    <row r="533" spans="1:143" x14ac:dyDescent="0.25">
      <c r="A533" t="s">
        <v>320</v>
      </c>
      <c r="B533">
        <v>52</v>
      </c>
      <c r="C533">
        <v>33</v>
      </c>
      <c r="E533">
        <v>82126</v>
      </c>
      <c r="F533">
        <v>81140</v>
      </c>
      <c r="G533">
        <v>80095</v>
      </c>
      <c r="H533">
        <v>78984</v>
      </c>
      <c r="I533">
        <v>77795</v>
      </c>
      <c r="J533">
        <v>76520</v>
      </c>
      <c r="K533">
        <v>75151</v>
      </c>
      <c r="L533">
        <v>73677</v>
      </c>
      <c r="M533">
        <v>72089</v>
      </c>
      <c r="N533">
        <v>70375</v>
      </c>
      <c r="O533">
        <v>68521</v>
      </c>
      <c r="P533">
        <v>66515</v>
      </c>
      <c r="Q533">
        <v>64347</v>
      </c>
      <c r="R533">
        <v>62016</v>
      </c>
      <c r="S533">
        <v>59519</v>
      </c>
      <c r="T533">
        <v>56855</v>
      </c>
      <c r="U533">
        <v>54023</v>
      </c>
      <c r="V533">
        <v>51012</v>
      </c>
      <c r="W533">
        <v>47812</v>
      </c>
      <c r="X533">
        <v>44441</v>
      </c>
      <c r="Y533">
        <v>40922</v>
      </c>
      <c r="Z533">
        <v>37289</v>
      </c>
      <c r="AA533">
        <v>33585</v>
      </c>
      <c r="AB533">
        <v>29863</v>
      </c>
      <c r="AC533">
        <v>26183</v>
      </c>
      <c r="AD533">
        <v>22607</v>
      </c>
      <c r="AE533">
        <v>19190</v>
      </c>
      <c r="AF533">
        <v>15987</v>
      </c>
      <c r="AG533">
        <v>13050</v>
      </c>
      <c r="AH533">
        <v>10425</v>
      </c>
      <c r="AI533">
        <v>8147</v>
      </c>
      <c r="AJ533">
        <v>6226</v>
      </c>
      <c r="AK533">
        <v>4653</v>
      </c>
      <c r="AL533">
        <v>3397</v>
      </c>
      <c r="AM533">
        <v>2421</v>
      </c>
      <c r="AN533">
        <v>1683</v>
      </c>
      <c r="AO533">
        <v>1140</v>
      </c>
      <c r="AP533">
        <v>752</v>
      </c>
      <c r="AQ533">
        <v>483</v>
      </c>
      <c r="AR533">
        <v>300</v>
      </c>
      <c r="AS533">
        <v>180</v>
      </c>
      <c r="AT533">
        <v>105</v>
      </c>
      <c r="AU533">
        <v>58</v>
      </c>
      <c r="AV533">
        <v>31</v>
      </c>
      <c r="AW533">
        <v>16</v>
      </c>
      <c r="AX533">
        <v>8</v>
      </c>
      <c r="AY533">
        <v>3</v>
      </c>
      <c r="AZ533">
        <v>1</v>
      </c>
      <c r="BA533">
        <v>1</v>
      </c>
      <c r="BB533">
        <v>0</v>
      </c>
      <c r="BC533">
        <v>0</v>
      </c>
      <c r="BD533">
        <v>0</v>
      </c>
      <c r="DC533">
        <v>19.25</v>
      </c>
      <c r="DD533">
        <v>18.47</v>
      </c>
      <c r="DE533">
        <v>17.71</v>
      </c>
      <c r="DF533">
        <v>16.95</v>
      </c>
      <c r="DG533">
        <v>16.2</v>
      </c>
      <c r="DH533">
        <v>15.46</v>
      </c>
      <c r="DI533">
        <v>14.74</v>
      </c>
      <c r="DJ533">
        <v>14.02</v>
      </c>
      <c r="DK533">
        <v>13.32</v>
      </c>
      <c r="DL533">
        <v>12.63</v>
      </c>
      <c r="DM533">
        <v>11.96</v>
      </c>
      <c r="DN533">
        <v>11.31</v>
      </c>
      <c r="DO533">
        <v>10.67</v>
      </c>
      <c r="DP533">
        <v>10.050000000000001</v>
      </c>
      <c r="DQ533">
        <v>9.4499999999999993</v>
      </c>
      <c r="DR533">
        <v>8.8699999999999992</v>
      </c>
      <c r="DS533">
        <v>8.31</v>
      </c>
      <c r="DT533">
        <v>7.77</v>
      </c>
      <c r="DU533">
        <v>7.26</v>
      </c>
      <c r="DV533">
        <v>6.77</v>
      </c>
      <c r="DW533">
        <v>6.31</v>
      </c>
      <c r="DX533">
        <v>5.88</v>
      </c>
      <c r="DY533">
        <v>5.47</v>
      </c>
      <c r="DZ533">
        <v>5.09</v>
      </c>
      <c r="EA533">
        <v>4.7300000000000004</v>
      </c>
      <c r="EB533">
        <v>4.4000000000000004</v>
      </c>
      <c r="EC533">
        <v>4.0999999999999996</v>
      </c>
      <c r="ED533">
        <v>3.82</v>
      </c>
      <c r="EE533">
        <v>3.57</v>
      </c>
      <c r="EF533">
        <v>3.34</v>
      </c>
      <c r="EG533">
        <v>3.13</v>
      </c>
      <c r="EH533">
        <v>2.95</v>
      </c>
      <c r="EI533">
        <v>2.77</v>
      </c>
    </row>
    <row r="534" spans="1:143" x14ac:dyDescent="0.25">
      <c r="A534" t="s">
        <v>321</v>
      </c>
      <c r="B534">
        <v>51</v>
      </c>
      <c r="C534">
        <v>32</v>
      </c>
      <c r="E534">
        <v>81173</v>
      </c>
      <c r="F534">
        <v>80120</v>
      </c>
      <c r="G534">
        <v>78998</v>
      </c>
      <c r="H534">
        <v>77799</v>
      </c>
      <c r="I534">
        <v>76513</v>
      </c>
      <c r="J534">
        <v>75132</v>
      </c>
      <c r="K534">
        <v>73646</v>
      </c>
      <c r="L534">
        <v>72045</v>
      </c>
      <c r="M534">
        <v>70318</v>
      </c>
      <c r="N534">
        <v>68451</v>
      </c>
      <c r="O534">
        <v>66430</v>
      </c>
      <c r="P534">
        <v>64249</v>
      </c>
      <c r="Q534">
        <v>61903</v>
      </c>
      <c r="R534">
        <v>59390</v>
      </c>
      <c r="S534">
        <v>56712</v>
      </c>
      <c r="T534">
        <v>53865</v>
      </c>
      <c r="U534">
        <v>50842</v>
      </c>
      <c r="V534">
        <v>47632</v>
      </c>
      <c r="W534">
        <v>44253</v>
      </c>
      <c r="X534">
        <v>40729</v>
      </c>
      <c r="Y534">
        <v>37092</v>
      </c>
      <c r="Z534">
        <v>33386</v>
      </c>
      <c r="AA534">
        <v>29664</v>
      </c>
      <c r="AB534">
        <v>25987</v>
      </c>
      <c r="AC534">
        <v>22417</v>
      </c>
      <c r="AD534">
        <v>19009</v>
      </c>
      <c r="AE534">
        <v>15817</v>
      </c>
      <c r="AF534">
        <v>12894</v>
      </c>
      <c r="AG534">
        <v>10286</v>
      </c>
      <c r="AH534">
        <v>8025</v>
      </c>
      <c r="AI534">
        <v>6122</v>
      </c>
      <c r="AJ534">
        <v>4567</v>
      </c>
      <c r="AK534">
        <v>3328</v>
      </c>
      <c r="AL534">
        <v>2366</v>
      </c>
      <c r="AM534">
        <v>1641</v>
      </c>
      <c r="AN534">
        <v>1109</v>
      </c>
      <c r="AO534">
        <v>730</v>
      </c>
      <c r="AP534">
        <v>467</v>
      </c>
      <c r="AQ534">
        <v>289</v>
      </c>
      <c r="AR534">
        <v>173</v>
      </c>
      <c r="AS534">
        <v>100</v>
      </c>
      <c r="AT534">
        <v>55</v>
      </c>
      <c r="AU534">
        <v>29</v>
      </c>
      <c r="AV534">
        <v>15</v>
      </c>
      <c r="AW534">
        <v>7</v>
      </c>
      <c r="AX534">
        <v>3</v>
      </c>
      <c r="AY534">
        <v>1</v>
      </c>
      <c r="AZ534">
        <v>1</v>
      </c>
      <c r="BA534">
        <v>0</v>
      </c>
      <c r="BB534">
        <v>0</v>
      </c>
      <c r="BC534">
        <v>0</v>
      </c>
      <c r="DC534">
        <v>18.420000000000002</v>
      </c>
      <c r="DD534">
        <v>17.66</v>
      </c>
      <c r="DE534">
        <v>16.899999999999999</v>
      </c>
      <c r="DF534">
        <v>16.149999999999999</v>
      </c>
      <c r="DG534">
        <v>15.41</v>
      </c>
      <c r="DH534">
        <v>14.69</v>
      </c>
      <c r="DI534">
        <v>13.98</v>
      </c>
      <c r="DJ534">
        <v>13.27</v>
      </c>
      <c r="DK534">
        <v>12.59</v>
      </c>
      <c r="DL534">
        <v>11.92</v>
      </c>
      <c r="DM534">
        <v>11.27</v>
      </c>
      <c r="DN534">
        <v>10.63</v>
      </c>
      <c r="DO534">
        <v>10.02</v>
      </c>
      <c r="DP534">
        <v>9.42</v>
      </c>
      <c r="DQ534">
        <v>8.84</v>
      </c>
      <c r="DR534">
        <v>8.2799999999999994</v>
      </c>
      <c r="DS534">
        <v>7.74</v>
      </c>
      <c r="DT534">
        <v>7.23</v>
      </c>
      <c r="DU534">
        <v>6.74</v>
      </c>
      <c r="DV534">
        <v>6.28</v>
      </c>
      <c r="DW534">
        <v>5.85</v>
      </c>
      <c r="DX534">
        <v>5.45</v>
      </c>
      <c r="DY534">
        <v>5.07</v>
      </c>
      <c r="DZ534">
        <v>4.71</v>
      </c>
      <c r="EA534">
        <v>4.38</v>
      </c>
      <c r="EB534">
        <v>4.08</v>
      </c>
      <c r="EC534">
        <v>3.8</v>
      </c>
      <c r="ED534">
        <v>3.55</v>
      </c>
      <c r="EE534">
        <v>3.32</v>
      </c>
      <c r="EF534">
        <v>3.12</v>
      </c>
      <c r="EG534">
        <v>2.93</v>
      </c>
      <c r="EH534">
        <v>2.76</v>
      </c>
    </row>
    <row r="535" spans="1:143" x14ac:dyDescent="0.25">
      <c r="A535" t="s">
        <v>322</v>
      </c>
      <c r="B535">
        <v>50</v>
      </c>
      <c r="C535">
        <v>31</v>
      </c>
      <c r="E535">
        <v>80158</v>
      </c>
      <c r="F535">
        <v>79026</v>
      </c>
      <c r="G535">
        <v>77817</v>
      </c>
      <c r="H535">
        <v>76520</v>
      </c>
      <c r="I535">
        <v>75127</v>
      </c>
      <c r="J535">
        <v>73628</v>
      </c>
      <c r="K535">
        <v>72014</v>
      </c>
      <c r="L535">
        <v>70273</v>
      </c>
      <c r="M535">
        <v>68393</v>
      </c>
      <c r="N535">
        <v>66357</v>
      </c>
      <c r="O535">
        <v>64160</v>
      </c>
      <c r="P535">
        <v>61799</v>
      </c>
      <c r="Q535">
        <v>59271</v>
      </c>
      <c r="R535">
        <v>56577</v>
      </c>
      <c r="S535">
        <v>53715</v>
      </c>
      <c r="T535">
        <v>50679</v>
      </c>
      <c r="U535">
        <v>47459</v>
      </c>
      <c r="V535">
        <v>44072</v>
      </c>
      <c r="W535">
        <v>40542</v>
      </c>
      <c r="X535">
        <v>36900</v>
      </c>
      <c r="Y535">
        <v>33191</v>
      </c>
      <c r="Z535">
        <v>29469</v>
      </c>
      <c r="AA535">
        <v>25795</v>
      </c>
      <c r="AB535">
        <v>22230</v>
      </c>
      <c r="AC535">
        <v>18830</v>
      </c>
      <c r="AD535">
        <v>15650</v>
      </c>
      <c r="AE535">
        <v>12741</v>
      </c>
      <c r="AF535">
        <v>10149</v>
      </c>
      <c r="AG535">
        <v>7905</v>
      </c>
      <c r="AH535">
        <v>6020</v>
      </c>
      <c r="AI535">
        <v>4482</v>
      </c>
      <c r="AJ535">
        <v>3259</v>
      </c>
      <c r="AK535">
        <v>2313</v>
      </c>
      <c r="AL535">
        <v>1600</v>
      </c>
      <c r="AM535">
        <v>1078</v>
      </c>
      <c r="AN535">
        <v>708</v>
      </c>
      <c r="AO535">
        <v>451</v>
      </c>
      <c r="AP535">
        <v>279</v>
      </c>
      <c r="AQ535">
        <v>166</v>
      </c>
      <c r="AR535">
        <v>96</v>
      </c>
      <c r="AS535">
        <v>53</v>
      </c>
      <c r="AT535">
        <v>28</v>
      </c>
      <c r="AU535">
        <v>14</v>
      </c>
      <c r="AV535">
        <v>7</v>
      </c>
      <c r="AW535">
        <v>3</v>
      </c>
      <c r="AX535">
        <v>1</v>
      </c>
      <c r="AY535">
        <v>0</v>
      </c>
      <c r="AZ535">
        <v>0</v>
      </c>
      <c r="BA535">
        <v>0</v>
      </c>
      <c r="BB535">
        <v>0</v>
      </c>
      <c r="DC535">
        <v>17.600000000000001</v>
      </c>
      <c r="DD535">
        <v>16.850000000000001</v>
      </c>
      <c r="DE535">
        <v>16.100000000000001</v>
      </c>
      <c r="DF535">
        <v>15.37</v>
      </c>
      <c r="DG535">
        <v>14.64</v>
      </c>
      <c r="DH535">
        <v>13.93</v>
      </c>
      <c r="DI535">
        <v>13.23</v>
      </c>
      <c r="DJ535">
        <v>12.54</v>
      </c>
      <c r="DK535">
        <v>11.88</v>
      </c>
      <c r="DL535">
        <v>11.23</v>
      </c>
      <c r="DM535">
        <v>10.59</v>
      </c>
      <c r="DN535">
        <v>9.98</v>
      </c>
      <c r="DO535">
        <v>9.3800000000000008</v>
      </c>
      <c r="DP535">
        <v>8.81</v>
      </c>
      <c r="DQ535">
        <v>8.25</v>
      </c>
      <c r="DR535">
        <v>7.71</v>
      </c>
      <c r="DS535">
        <v>7.2</v>
      </c>
      <c r="DT535">
        <v>6.72</v>
      </c>
      <c r="DU535">
        <v>6.26</v>
      </c>
      <c r="DV535">
        <v>5.83</v>
      </c>
      <c r="DW535">
        <v>5.42</v>
      </c>
      <c r="DX535">
        <v>5.04</v>
      </c>
      <c r="DY535">
        <v>4.6900000000000004</v>
      </c>
      <c r="DZ535">
        <v>4.3600000000000003</v>
      </c>
      <c r="EA535">
        <v>4.0599999999999996</v>
      </c>
      <c r="EB535">
        <v>3.78</v>
      </c>
      <c r="EC535">
        <v>3.53</v>
      </c>
      <c r="ED535">
        <v>3.3</v>
      </c>
      <c r="EE535">
        <v>3.1</v>
      </c>
      <c r="EF535">
        <v>2.91</v>
      </c>
      <c r="EG535">
        <v>2.74</v>
      </c>
    </row>
    <row r="536" spans="1:143" x14ac:dyDescent="0.25">
      <c r="A536" t="s">
        <v>323</v>
      </c>
      <c r="B536">
        <v>49</v>
      </c>
      <c r="C536">
        <v>30</v>
      </c>
      <c r="E536">
        <v>79035</v>
      </c>
      <c r="F536">
        <v>77814</v>
      </c>
      <c r="G536">
        <v>76506</v>
      </c>
      <c r="H536">
        <v>75101</v>
      </c>
      <c r="I536">
        <v>73590</v>
      </c>
      <c r="J536">
        <v>71964</v>
      </c>
      <c r="K536">
        <v>70210</v>
      </c>
      <c r="L536">
        <v>68315</v>
      </c>
      <c r="M536">
        <v>66265</v>
      </c>
      <c r="N536">
        <v>64054</v>
      </c>
      <c r="O536">
        <v>61678</v>
      </c>
      <c r="P536">
        <v>59135</v>
      </c>
      <c r="Q536">
        <v>56426</v>
      </c>
      <c r="R536">
        <v>53550</v>
      </c>
      <c r="S536">
        <v>50502</v>
      </c>
      <c r="T536">
        <v>47272</v>
      </c>
      <c r="U536">
        <v>43878</v>
      </c>
      <c r="V536">
        <v>40342</v>
      </c>
      <c r="W536">
        <v>36697</v>
      </c>
      <c r="X536">
        <v>32987</v>
      </c>
      <c r="Y536">
        <v>29266</v>
      </c>
      <c r="Z536">
        <v>25595</v>
      </c>
      <c r="AA536">
        <v>22036</v>
      </c>
      <c r="AB536">
        <v>18646</v>
      </c>
      <c r="AC536">
        <v>15478</v>
      </c>
      <c r="AD536">
        <v>12584</v>
      </c>
      <c r="AE536">
        <v>10009</v>
      </c>
      <c r="AF536">
        <v>7783</v>
      </c>
      <c r="AG536">
        <v>5917</v>
      </c>
      <c r="AH536">
        <v>4397</v>
      </c>
      <c r="AI536">
        <v>3190</v>
      </c>
      <c r="AJ536">
        <v>2259</v>
      </c>
      <c r="AK536">
        <v>1559</v>
      </c>
      <c r="AL536">
        <v>1048</v>
      </c>
      <c r="AM536">
        <v>686</v>
      </c>
      <c r="AN536">
        <v>436</v>
      </c>
      <c r="AO536">
        <v>268</v>
      </c>
      <c r="AP536">
        <v>160</v>
      </c>
      <c r="AQ536">
        <v>91</v>
      </c>
      <c r="AR536">
        <v>50</v>
      </c>
      <c r="AS536">
        <v>26</v>
      </c>
      <c r="AT536">
        <v>13</v>
      </c>
      <c r="AU536">
        <v>6</v>
      </c>
      <c r="AV536">
        <v>3</v>
      </c>
      <c r="AW536">
        <v>1</v>
      </c>
      <c r="AX536">
        <v>0</v>
      </c>
      <c r="AY536">
        <v>0</v>
      </c>
      <c r="AZ536">
        <v>0</v>
      </c>
      <c r="BA536">
        <v>0</v>
      </c>
      <c r="DC536">
        <v>16.79</v>
      </c>
      <c r="DD536">
        <v>16.05</v>
      </c>
      <c r="DE536">
        <v>15.32</v>
      </c>
      <c r="DF536">
        <v>14.59</v>
      </c>
      <c r="DG536">
        <v>13.88</v>
      </c>
      <c r="DH536">
        <v>13.18</v>
      </c>
      <c r="DI536">
        <v>12.5</v>
      </c>
      <c r="DJ536">
        <v>11.83</v>
      </c>
      <c r="DK536">
        <v>11.18</v>
      </c>
      <c r="DL536">
        <v>10.55</v>
      </c>
      <c r="DM536">
        <v>9.94</v>
      </c>
      <c r="DN536">
        <v>9.35</v>
      </c>
      <c r="DO536">
        <v>8.77</v>
      </c>
      <c r="DP536">
        <v>8.2200000000000006</v>
      </c>
      <c r="DQ536">
        <v>7.68</v>
      </c>
      <c r="DR536">
        <v>7.17</v>
      </c>
      <c r="DS536">
        <v>6.69</v>
      </c>
      <c r="DT536">
        <v>6.23</v>
      </c>
      <c r="DU536">
        <v>5.8</v>
      </c>
      <c r="DV536">
        <v>5.4</v>
      </c>
      <c r="DW536">
        <v>5.0199999999999996</v>
      </c>
      <c r="DX536">
        <v>4.67</v>
      </c>
      <c r="DY536">
        <v>4.34</v>
      </c>
      <c r="DZ536">
        <v>4.04</v>
      </c>
      <c r="EA536">
        <v>3.76</v>
      </c>
      <c r="EB536">
        <v>3.51</v>
      </c>
      <c r="EC536">
        <v>3.29</v>
      </c>
      <c r="ED536">
        <v>3.08</v>
      </c>
      <c r="EE536">
        <v>2.9</v>
      </c>
      <c r="EF536">
        <v>2.73</v>
      </c>
    </row>
    <row r="537" spans="1:143" x14ac:dyDescent="0.25">
      <c r="A537" t="s">
        <v>324</v>
      </c>
      <c r="B537">
        <v>48</v>
      </c>
      <c r="C537">
        <v>29</v>
      </c>
      <c r="E537">
        <v>77806</v>
      </c>
      <c r="F537">
        <v>76486</v>
      </c>
      <c r="G537">
        <v>75069</v>
      </c>
      <c r="H537">
        <v>73546</v>
      </c>
      <c r="I537">
        <v>71907</v>
      </c>
      <c r="J537">
        <v>70139</v>
      </c>
      <c r="K537">
        <v>68231</v>
      </c>
      <c r="L537">
        <v>66167</v>
      </c>
      <c r="M537">
        <v>63942</v>
      </c>
      <c r="N537">
        <v>61551</v>
      </c>
      <c r="O537">
        <v>58993</v>
      </c>
      <c r="P537">
        <v>56269</v>
      </c>
      <c r="Q537">
        <v>53379</v>
      </c>
      <c r="R537">
        <v>50319</v>
      </c>
      <c r="S537">
        <v>47080</v>
      </c>
      <c r="T537">
        <v>43679</v>
      </c>
      <c r="U537">
        <v>40139</v>
      </c>
      <c r="V537">
        <v>36490</v>
      </c>
      <c r="W537">
        <v>32779</v>
      </c>
      <c r="X537">
        <v>29059</v>
      </c>
      <c r="Y537">
        <v>25392</v>
      </c>
      <c r="Z537">
        <v>21841</v>
      </c>
      <c r="AA537">
        <v>18461</v>
      </c>
      <c r="AB537">
        <v>15306</v>
      </c>
      <c r="AC537">
        <v>12427</v>
      </c>
      <c r="AD537">
        <v>9869</v>
      </c>
      <c r="AE537">
        <v>7662</v>
      </c>
      <c r="AF537">
        <v>5814</v>
      </c>
      <c r="AG537">
        <v>4312</v>
      </c>
      <c r="AH537">
        <v>3122</v>
      </c>
      <c r="AI537">
        <v>2205</v>
      </c>
      <c r="AJ537">
        <v>1518</v>
      </c>
      <c r="AK537">
        <v>1018</v>
      </c>
      <c r="AL537">
        <v>664</v>
      </c>
      <c r="AM537">
        <v>421</v>
      </c>
      <c r="AN537">
        <v>258</v>
      </c>
      <c r="AO537">
        <v>153</v>
      </c>
      <c r="AP537">
        <v>87</v>
      </c>
      <c r="AQ537">
        <v>48</v>
      </c>
      <c r="AR537">
        <v>25</v>
      </c>
      <c r="AS537">
        <v>12</v>
      </c>
      <c r="AT537">
        <v>6</v>
      </c>
      <c r="AU537">
        <v>3</v>
      </c>
      <c r="AV537">
        <v>1</v>
      </c>
      <c r="AW537">
        <v>0</v>
      </c>
      <c r="AX537">
        <v>0</v>
      </c>
      <c r="AY537">
        <v>0</v>
      </c>
      <c r="AZ537">
        <v>0</v>
      </c>
      <c r="DC537">
        <v>16</v>
      </c>
      <c r="DD537">
        <v>15.27</v>
      </c>
      <c r="DE537">
        <v>14.54</v>
      </c>
      <c r="DF537">
        <v>13.84</v>
      </c>
      <c r="DG537">
        <v>13.14</v>
      </c>
      <c r="DH537">
        <v>12.46</v>
      </c>
      <c r="DI537">
        <v>11.79</v>
      </c>
      <c r="DJ537">
        <v>11.14</v>
      </c>
      <c r="DK537">
        <v>10.51</v>
      </c>
      <c r="DL537">
        <v>9.9</v>
      </c>
      <c r="DM537">
        <v>9.31</v>
      </c>
      <c r="DN537">
        <v>8.74</v>
      </c>
      <c r="DO537">
        <v>8.18</v>
      </c>
      <c r="DP537">
        <v>7.65</v>
      </c>
      <c r="DQ537">
        <v>7.14</v>
      </c>
      <c r="DR537">
        <v>6.66</v>
      </c>
      <c r="DS537">
        <v>6.2</v>
      </c>
      <c r="DT537">
        <v>5.77</v>
      </c>
      <c r="DU537">
        <v>5.37</v>
      </c>
      <c r="DV537">
        <v>5</v>
      </c>
      <c r="DW537">
        <v>4.6399999999999997</v>
      </c>
      <c r="DX537">
        <v>4.32</v>
      </c>
      <c r="DY537">
        <v>4.0199999999999996</v>
      </c>
      <c r="DZ537">
        <v>3.74</v>
      </c>
      <c r="EA537">
        <v>3.49</v>
      </c>
      <c r="EB537">
        <v>3.27</v>
      </c>
      <c r="EC537">
        <v>3.07</v>
      </c>
      <c r="ED537">
        <v>2.88</v>
      </c>
      <c r="EE537">
        <v>2.71</v>
      </c>
    </row>
    <row r="538" spans="1:143" x14ac:dyDescent="0.25">
      <c r="A538" t="s">
        <v>325</v>
      </c>
      <c r="B538">
        <v>47</v>
      </c>
      <c r="C538">
        <v>28</v>
      </c>
      <c r="E538">
        <v>76389</v>
      </c>
      <c r="F538">
        <v>74961</v>
      </c>
      <c r="G538">
        <v>73427</v>
      </c>
      <c r="H538">
        <v>71776</v>
      </c>
      <c r="I538">
        <v>69998</v>
      </c>
      <c r="J538">
        <v>68077</v>
      </c>
      <c r="K538">
        <v>66002</v>
      </c>
      <c r="L538">
        <v>63764</v>
      </c>
      <c r="M538">
        <v>61361</v>
      </c>
      <c r="N538">
        <v>58790</v>
      </c>
      <c r="O538">
        <v>56054</v>
      </c>
      <c r="P538">
        <v>53153</v>
      </c>
      <c r="Q538">
        <v>50084</v>
      </c>
      <c r="R538">
        <v>46840</v>
      </c>
      <c r="S538">
        <v>43435</v>
      </c>
      <c r="T538">
        <v>39893</v>
      </c>
      <c r="U538">
        <v>36246</v>
      </c>
      <c r="V538">
        <v>32537</v>
      </c>
      <c r="W538">
        <v>28823</v>
      </c>
      <c r="X538">
        <v>25164</v>
      </c>
      <c r="Y538">
        <v>21623</v>
      </c>
      <c r="Z538">
        <v>18256</v>
      </c>
      <c r="AA538">
        <v>15118</v>
      </c>
      <c r="AB538">
        <v>12257</v>
      </c>
      <c r="AC538">
        <v>9719</v>
      </c>
      <c r="AD538">
        <v>7533</v>
      </c>
      <c r="AE538">
        <v>5705</v>
      </c>
      <c r="AF538">
        <v>4223</v>
      </c>
      <c r="AG538">
        <v>3051</v>
      </c>
      <c r="AH538">
        <v>2150</v>
      </c>
      <c r="AI538">
        <v>1477</v>
      </c>
      <c r="AJ538">
        <v>987</v>
      </c>
      <c r="AK538">
        <v>642</v>
      </c>
      <c r="AL538">
        <v>406</v>
      </c>
      <c r="AM538">
        <v>248</v>
      </c>
      <c r="AN538">
        <v>147</v>
      </c>
      <c r="AO538">
        <v>83</v>
      </c>
      <c r="AP538">
        <v>45</v>
      </c>
      <c r="AQ538">
        <v>24</v>
      </c>
      <c r="AR538">
        <v>12</v>
      </c>
      <c r="AS538">
        <v>5</v>
      </c>
      <c r="AT538">
        <v>2</v>
      </c>
      <c r="AU538">
        <v>1</v>
      </c>
      <c r="AV538">
        <v>0</v>
      </c>
      <c r="AW538">
        <v>0</v>
      </c>
      <c r="AX538">
        <v>0</v>
      </c>
      <c r="AY538">
        <v>0</v>
      </c>
      <c r="DC538">
        <v>15.22</v>
      </c>
      <c r="DD538">
        <v>14.5</v>
      </c>
      <c r="DE538">
        <v>13.79</v>
      </c>
      <c r="DF538">
        <v>13.09</v>
      </c>
      <c r="DG538">
        <v>12.41</v>
      </c>
      <c r="DH538">
        <v>11.75</v>
      </c>
      <c r="DI538">
        <v>11.1</v>
      </c>
      <c r="DJ538">
        <v>10.48</v>
      </c>
      <c r="DK538">
        <v>9.8699999999999992</v>
      </c>
      <c r="DL538">
        <v>9.2799999999999994</v>
      </c>
      <c r="DM538">
        <v>8.6999999999999993</v>
      </c>
      <c r="DN538">
        <v>8.15</v>
      </c>
      <c r="DO538">
        <v>7.62</v>
      </c>
      <c r="DP538">
        <v>7.11</v>
      </c>
      <c r="DQ538">
        <v>6.63</v>
      </c>
      <c r="DR538">
        <v>6.18</v>
      </c>
      <c r="DS538">
        <v>5.75</v>
      </c>
      <c r="DT538">
        <v>5.35</v>
      </c>
      <c r="DU538">
        <v>4.97</v>
      </c>
      <c r="DV538">
        <v>4.62</v>
      </c>
      <c r="DW538">
        <v>4.3</v>
      </c>
      <c r="DX538">
        <v>4</v>
      </c>
      <c r="DY538">
        <v>3.72</v>
      </c>
      <c r="DZ538">
        <v>3.47</v>
      </c>
      <c r="EA538">
        <v>3.25</v>
      </c>
      <c r="EB538">
        <v>3.05</v>
      </c>
      <c r="EC538">
        <v>2.87</v>
      </c>
      <c r="ED538">
        <v>2.7</v>
      </c>
    </row>
    <row r="539" spans="1:143" x14ac:dyDescent="0.25">
      <c r="A539" t="s">
        <v>326</v>
      </c>
      <c r="B539">
        <v>46</v>
      </c>
      <c r="C539">
        <v>27</v>
      </c>
      <c r="E539">
        <v>74853</v>
      </c>
      <c r="F539">
        <v>73308</v>
      </c>
      <c r="G539">
        <v>71646</v>
      </c>
      <c r="H539">
        <v>69855</v>
      </c>
      <c r="I539">
        <v>67923</v>
      </c>
      <c r="J539">
        <v>65835</v>
      </c>
      <c r="K539">
        <v>63586</v>
      </c>
      <c r="L539">
        <v>61170</v>
      </c>
      <c r="M539">
        <v>58587</v>
      </c>
      <c r="N539">
        <v>55839</v>
      </c>
      <c r="O539">
        <v>52927</v>
      </c>
      <c r="P539">
        <v>49848</v>
      </c>
      <c r="Q539">
        <v>46598</v>
      </c>
      <c r="R539">
        <v>43191</v>
      </c>
      <c r="S539">
        <v>39648</v>
      </c>
      <c r="T539">
        <v>36001</v>
      </c>
      <c r="U539">
        <v>32295</v>
      </c>
      <c r="V539">
        <v>28586</v>
      </c>
      <c r="W539">
        <v>24936</v>
      </c>
      <c r="X539">
        <v>21406</v>
      </c>
      <c r="Y539">
        <v>18053</v>
      </c>
      <c r="Z539">
        <v>14930</v>
      </c>
      <c r="AA539">
        <v>12088</v>
      </c>
      <c r="AB539">
        <v>9570</v>
      </c>
      <c r="AC539">
        <v>7405</v>
      </c>
      <c r="AD539">
        <v>5598</v>
      </c>
      <c r="AE539">
        <v>4135</v>
      </c>
      <c r="AF539">
        <v>2982</v>
      </c>
      <c r="AG539">
        <v>2096</v>
      </c>
      <c r="AH539">
        <v>1436</v>
      </c>
      <c r="AI539">
        <v>957</v>
      </c>
      <c r="AJ539">
        <v>621</v>
      </c>
      <c r="AK539">
        <v>391</v>
      </c>
      <c r="AL539">
        <v>238</v>
      </c>
      <c r="AM539">
        <v>140</v>
      </c>
      <c r="AN539">
        <v>79</v>
      </c>
      <c r="AO539">
        <v>43</v>
      </c>
      <c r="AP539">
        <v>22</v>
      </c>
      <c r="AQ539">
        <v>11</v>
      </c>
      <c r="AR539">
        <v>5</v>
      </c>
      <c r="AS539">
        <v>2</v>
      </c>
      <c r="AT539">
        <v>1</v>
      </c>
      <c r="AU539">
        <v>0</v>
      </c>
      <c r="AV539">
        <v>0</v>
      </c>
      <c r="AW539">
        <v>0</v>
      </c>
      <c r="AX539">
        <v>0</v>
      </c>
      <c r="DC539">
        <v>14.45</v>
      </c>
      <c r="DD539">
        <v>13.74</v>
      </c>
      <c r="DE539">
        <v>13.05</v>
      </c>
      <c r="DF539">
        <v>12.37</v>
      </c>
      <c r="DG539">
        <v>11.71</v>
      </c>
      <c r="DH539">
        <v>11.06</v>
      </c>
      <c r="DI539">
        <v>10.44</v>
      </c>
      <c r="DJ539">
        <v>9.83</v>
      </c>
      <c r="DK539">
        <v>9.24</v>
      </c>
      <c r="DL539">
        <v>8.67</v>
      </c>
      <c r="DM539">
        <v>8.1199999999999992</v>
      </c>
      <c r="DN539">
        <v>7.59</v>
      </c>
      <c r="DO539">
        <v>7.09</v>
      </c>
      <c r="DP539">
        <v>6.6</v>
      </c>
      <c r="DQ539">
        <v>6.15</v>
      </c>
      <c r="DR539">
        <v>5.72</v>
      </c>
      <c r="DS539">
        <v>5.32</v>
      </c>
      <c r="DT539">
        <v>4.95</v>
      </c>
      <c r="DU539">
        <v>4.5999999999999996</v>
      </c>
      <c r="DV539">
        <v>4.28</v>
      </c>
      <c r="DW539">
        <v>3.98</v>
      </c>
      <c r="DX539">
        <v>3.7</v>
      </c>
      <c r="DY539">
        <v>3.46</v>
      </c>
      <c r="DZ539">
        <v>3.23</v>
      </c>
      <c r="EA539">
        <v>3.03</v>
      </c>
      <c r="EB539">
        <v>2.85</v>
      </c>
      <c r="EC539">
        <v>2.68</v>
      </c>
    </row>
    <row r="540" spans="1:143" x14ac:dyDescent="0.25">
      <c r="A540" t="s">
        <v>327</v>
      </c>
      <c r="B540">
        <v>45</v>
      </c>
      <c r="C540">
        <v>26</v>
      </c>
      <c r="E540">
        <v>73246</v>
      </c>
      <c r="F540">
        <v>71571</v>
      </c>
      <c r="G540">
        <v>69767</v>
      </c>
      <c r="H540">
        <v>67822</v>
      </c>
      <c r="I540">
        <v>65720</v>
      </c>
      <c r="J540">
        <v>63456</v>
      </c>
      <c r="K540">
        <v>61026</v>
      </c>
      <c r="L540">
        <v>58429</v>
      </c>
      <c r="M540">
        <v>55666</v>
      </c>
      <c r="N540">
        <v>52741</v>
      </c>
      <c r="O540">
        <v>49651</v>
      </c>
      <c r="P540">
        <v>46393</v>
      </c>
      <c r="Q540">
        <v>42980</v>
      </c>
      <c r="R540">
        <v>39433</v>
      </c>
      <c r="S540">
        <v>35784</v>
      </c>
      <c r="T540">
        <v>32078</v>
      </c>
      <c r="U540">
        <v>28372</v>
      </c>
      <c r="V540">
        <v>24727</v>
      </c>
      <c r="W540">
        <v>21205</v>
      </c>
      <c r="X540">
        <v>17863</v>
      </c>
      <c r="Y540">
        <v>14755</v>
      </c>
      <c r="Z540">
        <v>11930</v>
      </c>
      <c r="AA540">
        <v>9430</v>
      </c>
      <c r="AB540">
        <v>7284</v>
      </c>
      <c r="AC540">
        <v>5496</v>
      </c>
      <c r="AD540">
        <v>4052</v>
      </c>
      <c r="AE540">
        <v>2915</v>
      </c>
      <c r="AF540">
        <v>2044</v>
      </c>
      <c r="AG540">
        <v>1397</v>
      </c>
      <c r="AH540">
        <v>929</v>
      </c>
      <c r="AI540">
        <v>601</v>
      </c>
      <c r="AJ540">
        <v>377</v>
      </c>
      <c r="AK540">
        <v>229</v>
      </c>
      <c r="AL540">
        <v>134</v>
      </c>
      <c r="AM540">
        <v>76</v>
      </c>
      <c r="AN540">
        <v>41</v>
      </c>
      <c r="AO540">
        <v>21</v>
      </c>
      <c r="AP540">
        <v>10</v>
      </c>
      <c r="AQ540">
        <v>5</v>
      </c>
      <c r="AR540">
        <v>2</v>
      </c>
      <c r="AS540">
        <v>1</v>
      </c>
      <c r="AT540">
        <v>0</v>
      </c>
      <c r="AU540">
        <v>0</v>
      </c>
      <c r="AV540">
        <v>0</v>
      </c>
      <c r="AW540">
        <v>0</v>
      </c>
      <c r="DC540">
        <v>13.69</v>
      </c>
      <c r="DD540">
        <v>13</v>
      </c>
      <c r="DE540">
        <v>12.33</v>
      </c>
      <c r="DF540">
        <v>11.67</v>
      </c>
      <c r="DG540">
        <v>11.02</v>
      </c>
      <c r="DH540">
        <v>10.4</v>
      </c>
      <c r="DI540">
        <v>9.7899999999999991</v>
      </c>
      <c r="DJ540">
        <v>9.1999999999999993</v>
      </c>
      <c r="DK540">
        <v>8.64</v>
      </c>
      <c r="DL540">
        <v>8.09</v>
      </c>
      <c r="DM540">
        <v>7.56</v>
      </c>
      <c r="DN540">
        <v>7.06</v>
      </c>
      <c r="DO540">
        <v>6.58</v>
      </c>
      <c r="DP540">
        <v>6.12</v>
      </c>
      <c r="DQ540">
        <v>5.7</v>
      </c>
      <c r="DR540">
        <v>5.3</v>
      </c>
      <c r="DS540">
        <v>4.92</v>
      </c>
      <c r="DT540">
        <v>4.58</v>
      </c>
      <c r="DU540">
        <v>4.25</v>
      </c>
      <c r="DV540">
        <v>3.96</v>
      </c>
      <c r="DW540">
        <v>3.68</v>
      </c>
      <c r="DX540">
        <v>3.44</v>
      </c>
      <c r="DY540">
        <v>3.22</v>
      </c>
      <c r="DZ540">
        <v>3.02</v>
      </c>
      <c r="EA540">
        <v>2.84</v>
      </c>
      <c r="EB540">
        <v>2.67</v>
      </c>
    </row>
    <row r="541" spans="1:143" x14ac:dyDescent="0.25">
      <c r="A541" t="s">
        <v>328</v>
      </c>
      <c r="B541">
        <v>44</v>
      </c>
      <c r="C541">
        <v>25</v>
      </c>
      <c r="E541">
        <v>71362</v>
      </c>
      <c r="F541">
        <v>69549</v>
      </c>
      <c r="G541">
        <v>67593</v>
      </c>
      <c r="H541">
        <v>65482</v>
      </c>
      <c r="I541">
        <v>63208</v>
      </c>
      <c r="J541">
        <v>60769</v>
      </c>
      <c r="K541">
        <v>58162</v>
      </c>
      <c r="L541">
        <v>55390</v>
      </c>
      <c r="M541">
        <v>52457</v>
      </c>
      <c r="N541">
        <v>49362</v>
      </c>
      <c r="O541">
        <v>46101</v>
      </c>
      <c r="P541">
        <v>42689</v>
      </c>
      <c r="Q541">
        <v>39144</v>
      </c>
      <c r="R541">
        <v>35500</v>
      </c>
      <c r="S541">
        <v>31802</v>
      </c>
      <c r="T541">
        <v>28105</v>
      </c>
      <c r="U541">
        <v>24472</v>
      </c>
      <c r="V541">
        <v>20966</v>
      </c>
      <c r="W541">
        <v>17642</v>
      </c>
      <c r="X541">
        <v>14553</v>
      </c>
      <c r="Y541">
        <v>11750</v>
      </c>
      <c r="Z541">
        <v>9273</v>
      </c>
      <c r="AA541">
        <v>7150</v>
      </c>
      <c r="AB541">
        <v>5385</v>
      </c>
      <c r="AC541">
        <v>3962</v>
      </c>
      <c r="AD541">
        <v>2844</v>
      </c>
      <c r="AE541">
        <v>1990</v>
      </c>
      <c r="AF541">
        <v>1356</v>
      </c>
      <c r="AG541">
        <v>899</v>
      </c>
      <c r="AH541">
        <v>580</v>
      </c>
      <c r="AI541">
        <v>363</v>
      </c>
      <c r="AJ541">
        <v>220</v>
      </c>
      <c r="AK541">
        <v>128</v>
      </c>
      <c r="AL541">
        <v>72</v>
      </c>
      <c r="AM541">
        <v>39</v>
      </c>
      <c r="AN541">
        <v>20</v>
      </c>
      <c r="AO541">
        <v>10</v>
      </c>
      <c r="AP541">
        <v>4</v>
      </c>
      <c r="AQ541">
        <v>2</v>
      </c>
      <c r="AR541">
        <v>1</v>
      </c>
      <c r="AS541">
        <v>0</v>
      </c>
      <c r="AT541">
        <v>0</v>
      </c>
      <c r="AU541">
        <v>0</v>
      </c>
      <c r="AV541">
        <v>0</v>
      </c>
      <c r="DC541">
        <v>12.96</v>
      </c>
      <c r="DD541">
        <v>12.28</v>
      </c>
      <c r="DE541">
        <v>11.62</v>
      </c>
      <c r="DF541">
        <v>10.98</v>
      </c>
      <c r="DG541">
        <v>10.36</v>
      </c>
      <c r="DH541">
        <v>9.75</v>
      </c>
      <c r="DI541">
        <v>9.17</v>
      </c>
      <c r="DJ541">
        <v>8.6</v>
      </c>
      <c r="DK541">
        <v>8.06</v>
      </c>
      <c r="DL541">
        <v>7.53</v>
      </c>
      <c r="DM541">
        <v>7.03</v>
      </c>
      <c r="DN541">
        <v>6.55</v>
      </c>
      <c r="DO541">
        <v>6.1</v>
      </c>
      <c r="DP541">
        <v>5.67</v>
      </c>
      <c r="DQ541">
        <v>5.27</v>
      </c>
      <c r="DR541">
        <v>4.9000000000000004</v>
      </c>
      <c r="DS541">
        <v>4.55</v>
      </c>
      <c r="DT541">
        <v>4.2300000000000004</v>
      </c>
      <c r="DU541">
        <v>3.94</v>
      </c>
      <c r="DV541">
        <v>3.66</v>
      </c>
      <c r="DW541">
        <v>3.42</v>
      </c>
      <c r="DX541">
        <v>3.2</v>
      </c>
      <c r="DY541">
        <v>3</v>
      </c>
      <c r="DZ541">
        <v>2.82</v>
      </c>
      <c r="EA541">
        <v>2.65</v>
      </c>
    </row>
    <row r="542" spans="1:143" x14ac:dyDescent="0.25">
      <c r="A542" t="s">
        <v>329</v>
      </c>
      <c r="B542">
        <v>43</v>
      </c>
      <c r="C542">
        <v>24</v>
      </c>
      <c r="E542">
        <v>69191</v>
      </c>
      <c r="F542">
        <v>67229</v>
      </c>
      <c r="G542">
        <v>65113</v>
      </c>
      <c r="H542">
        <v>62834</v>
      </c>
      <c r="I542">
        <v>60390</v>
      </c>
      <c r="J542">
        <v>57779</v>
      </c>
      <c r="K542">
        <v>55004</v>
      </c>
      <c r="L542">
        <v>52069</v>
      </c>
      <c r="M542">
        <v>48974</v>
      </c>
      <c r="N542">
        <v>45718</v>
      </c>
      <c r="O542">
        <v>42313</v>
      </c>
      <c r="P542">
        <v>38778</v>
      </c>
      <c r="Q542">
        <v>35147</v>
      </c>
      <c r="R542">
        <v>31463</v>
      </c>
      <c r="S542">
        <v>27783</v>
      </c>
      <c r="T542">
        <v>24170</v>
      </c>
      <c r="U542">
        <v>20686</v>
      </c>
      <c r="V542">
        <v>17386</v>
      </c>
      <c r="W542">
        <v>14324</v>
      </c>
      <c r="X542">
        <v>11548</v>
      </c>
      <c r="Y542">
        <v>9099</v>
      </c>
      <c r="Z542">
        <v>7004</v>
      </c>
      <c r="AA542">
        <v>5265</v>
      </c>
      <c r="AB542">
        <v>3865</v>
      </c>
      <c r="AC542">
        <v>2768</v>
      </c>
      <c r="AD542">
        <v>1932</v>
      </c>
      <c r="AE542">
        <v>1313</v>
      </c>
      <c r="AF542">
        <v>868</v>
      </c>
      <c r="AG542">
        <v>558</v>
      </c>
      <c r="AH542">
        <v>348</v>
      </c>
      <c r="AI542">
        <v>210</v>
      </c>
      <c r="AJ542">
        <v>122</v>
      </c>
      <c r="AK542">
        <v>68</v>
      </c>
      <c r="AL542">
        <v>37</v>
      </c>
      <c r="AM542">
        <v>19</v>
      </c>
      <c r="AN542">
        <v>9</v>
      </c>
      <c r="AO542">
        <v>4</v>
      </c>
      <c r="AP542">
        <v>2</v>
      </c>
      <c r="AQ542">
        <v>1</v>
      </c>
      <c r="AR542">
        <v>0</v>
      </c>
      <c r="AS542">
        <v>0</v>
      </c>
      <c r="AT542">
        <v>0</v>
      </c>
      <c r="AU542">
        <v>0</v>
      </c>
      <c r="DC542">
        <v>12.24</v>
      </c>
      <c r="DD542">
        <v>11.58</v>
      </c>
      <c r="DE542">
        <v>10.94</v>
      </c>
      <c r="DF542">
        <v>10.32</v>
      </c>
      <c r="DG542">
        <v>9.7200000000000006</v>
      </c>
      <c r="DH542">
        <v>9.1300000000000008</v>
      </c>
      <c r="DI542">
        <v>8.57</v>
      </c>
      <c r="DJ542">
        <v>8.02</v>
      </c>
      <c r="DK542">
        <v>7.5</v>
      </c>
      <c r="DL542">
        <v>7</v>
      </c>
      <c r="DM542">
        <v>6.52</v>
      </c>
      <c r="DN542">
        <v>6.07</v>
      </c>
      <c r="DO542">
        <v>5.65</v>
      </c>
      <c r="DP542">
        <v>5.25</v>
      </c>
      <c r="DQ542">
        <v>4.88</v>
      </c>
      <c r="DR542">
        <v>4.53</v>
      </c>
      <c r="DS542">
        <v>4.21</v>
      </c>
      <c r="DT542">
        <v>3.91</v>
      </c>
      <c r="DU542">
        <v>3.64</v>
      </c>
      <c r="DV542">
        <v>3.4</v>
      </c>
      <c r="DW542">
        <v>3.18</v>
      </c>
      <c r="DX542">
        <v>2.98</v>
      </c>
      <c r="DY542">
        <v>2.8</v>
      </c>
      <c r="DZ542">
        <v>2.64</v>
      </c>
    </row>
    <row r="543" spans="1:143" x14ac:dyDescent="0.25">
      <c r="A543" t="s">
        <v>330</v>
      </c>
      <c r="B543">
        <v>42</v>
      </c>
      <c r="C543">
        <v>23</v>
      </c>
      <c r="E543">
        <v>66904</v>
      </c>
      <c r="F543">
        <v>64781</v>
      </c>
      <c r="G543">
        <v>62496</v>
      </c>
      <c r="H543">
        <v>60046</v>
      </c>
      <c r="I543">
        <v>57430</v>
      </c>
      <c r="J543">
        <v>54650</v>
      </c>
      <c r="K543">
        <v>51712</v>
      </c>
      <c r="L543">
        <v>48616</v>
      </c>
      <c r="M543">
        <v>45362</v>
      </c>
      <c r="N543">
        <v>41963</v>
      </c>
      <c r="O543">
        <v>38436</v>
      </c>
      <c r="P543">
        <v>34815</v>
      </c>
      <c r="Q543">
        <v>31144</v>
      </c>
      <c r="R543">
        <v>27479</v>
      </c>
      <c r="S543">
        <v>23884</v>
      </c>
      <c r="T543">
        <v>20420</v>
      </c>
      <c r="U543">
        <v>17142</v>
      </c>
      <c r="V543">
        <v>14105</v>
      </c>
      <c r="W543">
        <v>11355</v>
      </c>
      <c r="X543">
        <v>8932</v>
      </c>
      <c r="Y543">
        <v>6863</v>
      </c>
      <c r="Z543">
        <v>5149</v>
      </c>
      <c r="AA543">
        <v>3772</v>
      </c>
      <c r="AB543">
        <v>2695</v>
      </c>
      <c r="AC543">
        <v>1877</v>
      </c>
      <c r="AD543">
        <v>1272</v>
      </c>
      <c r="AE543">
        <v>839</v>
      </c>
      <c r="AF543">
        <v>538</v>
      </c>
      <c r="AG543">
        <v>334</v>
      </c>
      <c r="AH543">
        <v>201</v>
      </c>
      <c r="AI543">
        <v>116</v>
      </c>
      <c r="AJ543">
        <v>65</v>
      </c>
      <c r="AK543">
        <v>34</v>
      </c>
      <c r="AL543">
        <v>17</v>
      </c>
      <c r="AM543">
        <v>8</v>
      </c>
      <c r="AN543">
        <v>4</v>
      </c>
      <c r="AO543">
        <v>2</v>
      </c>
      <c r="AP543">
        <v>1</v>
      </c>
      <c r="AQ543">
        <v>0</v>
      </c>
      <c r="AR543">
        <v>0</v>
      </c>
      <c r="AS543">
        <v>0</v>
      </c>
      <c r="AT543">
        <v>0</v>
      </c>
      <c r="DC543">
        <v>11.54</v>
      </c>
      <c r="DD543">
        <v>10.9</v>
      </c>
      <c r="DE543">
        <v>10.28</v>
      </c>
      <c r="DF543">
        <v>9.68</v>
      </c>
      <c r="DG543">
        <v>9.1</v>
      </c>
      <c r="DH543">
        <v>8.5399999999999991</v>
      </c>
      <c r="DI543">
        <v>7.99</v>
      </c>
      <c r="DJ543">
        <v>7.47</v>
      </c>
      <c r="DK543">
        <v>6.97</v>
      </c>
      <c r="DL543">
        <v>6.49</v>
      </c>
      <c r="DM543">
        <v>6.04</v>
      </c>
      <c r="DN543">
        <v>5.62</v>
      </c>
      <c r="DO543">
        <v>5.22</v>
      </c>
      <c r="DP543">
        <v>4.8499999999999996</v>
      </c>
      <c r="DQ543">
        <v>4.51</v>
      </c>
      <c r="DR543">
        <v>4.1900000000000004</v>
      </c>
      <c r="DS543">
        <v>3.89</v>
      </c>
      <c r="DT543">
        <v>3.62</v>
      </c>
      <c r="DU543">
        <v>3.38</v>
      </c>
      <c r="DV543">
        <v>3.16</v>
      </c>
      <c r="DW543">
        <v>2.97</v>
      </c>
      <c r="DX543">
        <v>2.79</v>
      </c>
      <c r="DY543">
        <v>2.62</v>
      </c>
    </row>
    <row r="544" spans="1:143" x14ac:dyDescent="0.25">
      <c r="A544" t="s">
        <v>331</v>
      </c>
      <c r="B544">
        <v>41</v>
      </c>
      <c r="C544">
        <v>22</v>
      </c>
      <c r="E544">
        <v>64457</v>
      </c>
      <c r="F544">
        <v>62166</v>
      </c>
      <c r="G544">
        <v>59710</v>
      </c>
      <c r="H544">
        <v>57089</v>
      </c>
      <c r="I544">
        <v>54304</v>
      </c>
      <c r="J544">
        <v>51362</v>
      </c>
      <c r="K544">
        <v>48265</v>
      </c>
      <c r="L544">
        <v>45014</v>
      </c>
      <c r="M544">
        <v>41619</v>
      </c>
      <c r="N544">
        <v>38101</v>
      </c>
      <c r="O544">
        <v>34489</v>
      </c>
      <c r="P544">
        <v>30831</v>
      </c>
      <c r="Q544">
        <v>27181</v>
      </c>
      <c r="R544">
        <v>23603</v>
      </c>
      <c r="S544">
        <v>20158</v>
      </c>
      <c r="T544">
        <v>16903</v>
      </c>
      <c r="U544">
        <v>13890</v>
      </c>
      <c r="V544">
        <v>11165</v>
      </c>
      <c r="W544">
        <v>8769</v>
      </c>
      <c r="X544">
        <v>6725</v>
      </c>
      <c r="Y544">
        <v>5036</v>
      </c>
      <c r="Z544">
        <v>3681</v>
      </c>
      <c r="AA544">
        <v>2624</v>
      </c>
      <c r="AB544">
        <v>1823</v>
      </c>
      <c r="AC544">
        <v>1232</v>
      </c>
      <c r="AD544">
        <v>810</v>
      </c>
      <c r="AE544">
        <v>517</v>
      </c>
      <c r="AF544">
        <v>320</v>
      </c>
      <c r="AG544">
        <v>192</v>
      </c>
      <c r="AH544">
        <v>111</v>
      </c>
      <c r="AI544">
        <v>61</v>
      </c>
      <c r="AJ544">
        <v>33</v>
      </c>
      <c r="AK544">
        <v>16</v>
      </c>
      <c r="AL544">
        <v>8</v>
      </c>
      <c r="AM544">
        <v>4</v>
      </c>
      <c r="AN544">
        <v>1</v>
      </c>
      <c r="AO544">
        <v>1</v>
      </c>
      <c r="AP544">
        <v>0</v>
      </c>
      <c r="AQ544">
        <v>0</v>
      </c>
      <c r="AR544">
        <v>0</v>
      </c>
      <c r="AS544">
        <v>0</v>
      </c>
      <c r="DC544">
        <v>10.86</v>
      </c>
      <c r="DD544">
        <v>10.24</v>
      </c>
      <c r="DE544">
        <v>9.64</v>
      </c>
      <c r="DF544">
        <v>9.06</v>
      </c>
      <c r="DG544">
        <v>8.5</v>
      </c>
      <c r="DH544">
        <v>7.96</v>
      </c>
      <c r="DI544">
        <v>7.44</v>
      </c>
      <c r="DJ544">
        <v>6.94</v>
      </c>
      <c r="DK544">
        <v>6.47</v>
      </c>
      <c r="DL544">
        <v>6.02</v>
      </c>
      <c r="DM544">
        <v>5.59</v>
      </c>
      <c r="DN544">
        <v>5.2</v>
      </c>
      <c r="DO544">
        <v>4.83</v>
      </c>
      <c r="DP544">
        <v>4.49</v>
      </c>
      <c r="DQ544">
        <v>4.17</v>
      </c>
      <c r="DR544">
        <v>3.87</v>
      </c>
      <c r="DS544">
        <v>3.61</v>
      </c>
      <c r="DT544">
        <v>3.36</v>
      </c>
      <c r="DU544">
        <v>3.15</v>
      </c>
      <c r="DV544">
        <v>2.95</v>
      </c>
      <c r="DW544">
        <v>2.77</v>
      </c>
      <c r="DX544">
        <v>2.61</v>
      </c>
    </row>
    <row r="545" spans="1:127" x14ac:dyDescent="0.25">
      <c r="A545" t="s">
        <v>332</v>
      </c>
      <c r="B545">
        <v>40</v>
      </c>
      <c r="C545">
        <v>21</v>
      </c>
      <c r="E545">
        <v>61348</v>
      </c>
      <c r="F545">
        <v>58907</v>
      </c>
      <c r="G545">
        <v>56301</v>
      </c>
      <c r="H545">
        <v>53534</v>
      </c>
      <c r="I545">
        <v>50612</v>
      </c>
      <c r="J545">
        <v>47538</v>
      </c>
      <c r="K545">
        <v>44315</v>
      </c>
      <c r="L545">
        <v>40952</v>
      </c>
      <c r="M545">
        <v>37469</v>
      </c>
      <c r="N545">
        <v>33896</v>
      </c>
      <c r="O545">
        <v>30279</v>
      </c>
      <c r="P545">
        <v>26672</v>
      </c>
      <c r="Q545">
        <v>23140</v>
      </c>
      <c r="R545">
        <v>19742</v>
      </c>
      <c r="S545">
        <v>16535</v>
      </c>
      <c r="T545">
        <v>13569</v>
      </c>
      <c r="U545">
        <v>10890</v>
      </c>
      <c r="V545">
        <v>8539</v>
      </c>
      <c r="W545">
        <v>6537</v>
      </c>
      <c r="X545">
        <v>4885</v>
      </c>
      <c r="Y545">
        <v>3563</v>
      </c>
      <c r="Z545">
        <v>2535</v>
      </c>
      <c r="AA545">
        <v>1756</v>
      </c>
      <c r="AB545">
        <v>1184</v>
      </c>
      <c r="AC545">
        <v>776</v>
      </c>
      <c r="AD545">
        <v>494</v>
      </c>
      <c r="AE545">
        <v>305</v>
      </c>
      <c r="AF545">
        <v>182</v>
      </c>
      <c r="AG545">
        <v>105</v>
      </c>
      <c r="AH545">
        <v>58</v>
      </c>
      <c r="AI545">
        <v>30</v>
      </c>
      <c r="AJ545">
        <v>15</v>
      </c>
      <c r="AK545">
        <v>7</v>
      </c>
      <c r="AL545">
        <v>3</v>
      </c>
      <c r="AM545">
        <v>1</v>
      </c>
      <c r="AN545">
        <v>1</v>
      </c>
      <c r="AO545">
        <v>0</v>
      </c>
      <c r="AP545">
        <v>0</v>
      </c>
      <c r="AQ545">
        <v>0</v>
      </c>
      <c r="AR545">
        <v>0</v>
      </c>
      <c r="DC545">
        <v>10.199999999999999</v>
      </c>
      <c r="DD545">
        <v>9.61</v>
      </c>
      <c r="DE545">
        <v>9.0299999999999994</v>
      </c>
      <c r="DF545">
        <v>8.4700000000000006</v>
      </c>
      <c r="DG545">
        <v>7.93</v>
      </c>
      <c r="DH545">
        <v>7.41</v>
      </c>
      <c r="DI545">
        <v>6.91</v>
      </c>
      <c r="DJ545">
        <v>6.44</v>
      </c>
      <c r="DK545">
        <v>5.99</v>
      </c>
      <c r="DL545">
        <v>5.57</v>
      </c>
      <c r="DM545">
        <v>5.17</v>
      </c>
      <c r="DN545">
        <v>4.8099999999999996</v>
      </c>
      <c r="DO545">
        <v>4.46</v>
      </c>
      <c r="DP545">
        <v>4.1500000000000004</v>
      </c>
      <c r="DQ545">
        <v>3.85</v>
      </c>
      <c r="DR545">
        <v>3.59</v>
      </c>
      <c r="DS545">
        <v>3.34</v>
      </c>
      <c r="DT545">
        <v>3.13</v>
      </c>
      <c r="DU545">
        <v>2.93</v>
      </c>
      <c r="DV545">
        <v>2.75</v>
      </c>
      <c r="DW545">
        <v>2.59</v>
      </c>
    </row>
    <row r="546" spans="1:127" x14ac:dyDescent="0.25">
      <c r="A546" t="s">
        <v>333</v>
      </c>
      <c r="B546">
        <v>39</v>
      </c>
      <c r="C546">
        <v>20</v>
      </c>
      <c r="E546">
        <v>58258</v>
      </c>
      <c r="F546">
        <v>55662</v>
      </c>
      <c r="G546">
        <v>52906</v>
      </c>
      <c r="H546">
        <v>49997</v>
      </c>
      <c r="I546">
        <v>46939</v>
      </c>
      <c r="J546">
        <v>43735</v>
      </c>
      <c r="K546">
        <v>40396</v>
      </c>
      <c r="L546">
        <v>36940</v>
      </c>
      <c r="M546">
        <v>33396</v>
      </c>
      <c r="N546">
        <v>29811</v>
      </c>
      <c r="O546">
        <v>26238</v>
      </c>
      <c r="P546">
        <v>22742</v>
      </c>
      <c r="Q546">
        <v>19382</v>
      </c>
      <c r="R546">
        <v>16214</v>
      </c>
      <c r="S546">
        <v>13287</v>
      </c>
      <c r="T546">
        <v>10649</v>
      </c>
      <c r="U546">
        <v>8336</v>
      </c>
      <c r="V546">
        <v>6370</v>
      </c>
      <c r="W546">
        <v>4750</v>
      </c>
      <c r="X546">
        <v>3458</v>
      </c>
      <c r="Y546">
        <v>2453</v>
      </c>
      <c r="Z546">
        <v>1695</v>
      </c>
      <c r="AA546">
        <v>1140</v>
      </c>
      <c r="AB546">
        <v>745</v>
      </c>
      <c r="AC546">
        <v>473</v>
      </c>
      <c r="AD546">
        <v>291</v>
      </c>
      <c r="AE546">
        <v>173</v>
      </c>
      <c r="AF546">
        <v>99</v>
      </c>
      <c r="AG546">
        <v>54</v>
      </c>
      <c r="AH546">
        <v>28</v>
      </c>
      <c r="AI546">
        <v>14</v>
      </c>
      <c r="AJ546">
        <v>7</v>
      </c>
      <c r="AK546">
        <v>3</v>
      </c>
      <c r="AL546">
        <v>1</v>
      </c>
      <c r="AM546">
        <v>0</v>
      </c>
      <c r="AN546">
        <v>0</v>
      </c>
      <c r="AO546">
        <v>0</v>
      </c>
      <c r="AP546">
        <v>0</v>
      </c>
      <c r="AQ546">
        <v>0</v>
      </c>
      <c r="DC546">
        <v>9.57</v>
      </c>
      <c r="DD546">
        <v>8.99</v>
      </c>
      <c r="DE546">
        <v>8.44</v>
      </c>
      <c r="DF546">
        <v>7.9</v>
      </c>
      <c r="DG546">
        <v>7.38</v>
      </c>
      <c r="DH546">
        <v>6.88</v>
      </c>
      <c r="DI546">
        <v>6.41</v>
      </c>
      <c r="DJ546">
        <v>5.96</v>
      </c>
      <c r="DK546">
        <v>5.54</v>
      </c>
      <c r="DL546">
        <v>5.15</v>
      </c>
      <c r="DM546">
        <v>4.78</v>
      </c>
      <c r="DN546">
        <v>4.4400000000000004</v>
      </c>
      <c r="DO546">
        <v>4.12</v>
      </c>
      <c r="DP546">
        <v>3.83</v>
      </c>
      <c r="DQ546">
        <v>3.57</v>
      </c>
      <c r="DR546">
        <v>3.33</v>
      </c>
      <c r="DS546">
        <v>3.11</v>
      </c>
      <c r="DT546">
        <v>2.92</v>
      </c>
      <c r="DU546">
        <v>2.74</v>
      </c>
      <c r="DV546">
        <v>2.58</v>
      </c>
    </row>
    <row r="547" spans="1:127" x14ac:dyDescent="0.25">
      <c r="A547" t="s">
        <v>334</v>
      </c>
      <c r="B547">
        <v>38</v>
      </c>
      <c r="C547">
        <v>19</v>
      </c>
      <c r="E547">
        <v>55168</v>
      </c>
      <c r="F547">
        <v>52417</v>
      </c>
      <c r="G547">
        <v>49514</v>
      </c>
      <c r="H547">
        <v>46464</v>
      </c>
      <c r="I547">
        <v>43273</v>
      </c>
      <c r="J547">
        <v>39948</v>
      </c>
      <c r="K547">
        <v>36509</v>
      </c>
      <c r="L547">
        <v>32986</v>
      </c>
      <c r="M547">
        <v>29423</v>
      </c>
      <c r="N547">
        <v>25876</v>
      </c>
      <c r="O547">
        <v>22407</v>
      </c>
      <c r="P547">
        <v>19076</v>
      </c>
      <c r="Q547">
        <v>15939</v>
      </c>
      <c r="R547">
        <v>13045</v>
      </c>
      <c r="S547">
        <v>10438</v>
      </c>
      <c r="T547">
        <v>8157</v>
      </c>
      <c r="U547">
        <v>6222</v>
      </c>
      <c r="V547">
        <v>4630</v>
      </c>
      <c r="W547">
        <v>3363</v>
      </c>
      <c r="X547">
        <v>2381</v>
      </c>
      <c r="Y547">
        <v>1641</v>
      </c>
      <c r="Z547">
        <v>1100</v>
      </c>
      <c r="AA547">
        <v>717</v>
      </c>
      <c r="AB547">
        <v>453</v>
      </c>
      <c r="AC547">
        <v>278</v>
      </c>
      <c r="AD547">
        <v>164</v>
      </c>
      <c r="AE547">
        <v>94</v>
      </c>
      <c r="AF547">
        <v>51</v>
      </c>
      <c r="AG547">
        <v>27</v>
      </c>
      <c r="AH547">
        <v>13</v>
      </c>
      <c r="AI547">
        <v>6</v>
      </c>
      <c r="AJ547">
        <v>3</v>
      </c>
      <c r="AK547">
        <v>1</v>
      </c>
      <c r="AL547">
        <v>0</v>
      </c>
      <c r="AM547">
        <v>0</v>
      </c>
      <c r="AN547">
        <v>0</v>
      </c>
      <c r="AO547">
        <v>0</v>
      </c>
      <c r="AP547">
        <v>0</v>
      </c>
      <c r="DC547">
        <v>8.9600000000000009</v>
      </c>
      <c r="DD547">
        <v>8.4</v>
      </c>
      <c r="DE547">
        <v>7.87</v>
      </c>
      <c r="DF547">
        <v>7.35</v>
      </c>
      <c r="DG547">
        <v>6.85</v>
      </c>
      <c r="DH547">
        <v>6.38</v>
      </c>
      <c r="DI547">
        <v>5.94</v>
      </c>
      <c r="DJ547">
        <v>5.52</v>
      </c>
      <c r="DK547">
        <v>5.13</v>
      </c>
      <c r="DL547">
        <v>4.76</v>
      </c>
      <c r="DM547">
        <v>4.42</v>
      </c>
      <c r="DN547">
        <v>4.0999999999999996</v>
      </c>
      <c r="DO547">
        <v>3.81</v>
      </c>
      <c r="DP547">
        <v>3.55</v>
      </c>
      <c r="DQ547">
        <v>3.31</v>
      </c>
      <c r="DR547">
        <v>3.09</v>
      </c>
      <c r="DS547">
        <v>2.9</v>
      </c>
      <c r="DT547">
        <v>2.72</v>
      </c>
      <c r="DU547">
        <v>2.56</v>
      </c>
    </row>
    <row r="548" spans="1:127" x14ac:dyDescent="0.25">
      <c r="A548" t="s">
        <v>335</v>
      </c>
      <c r="B548">
        <v>37</v>
      </c>
      <c r="C548">
        <v>18</v>
      </c>
      <c r="E548">
        <v>52060</v>
      </c>
      <c r="F548">
        <v>49156</v>
      </c>
      <c r="G548">
        <v>46108</v>
      </c>
      <c r="H548">
        <v>42920</v>
      </c>
      <c r="I548">
        <v>39603</v>
      </c>
      <c r="J548">
        <v>36173</v>
      </c>
      <c r="K548">
        <v>32662</v>
      </c>
      <c r="L548">
        <v>29113</v>
      </c>
      <c r="M548">
        <v>25582</v>
      </c>
      <c r="N548">
        <v>22132</v>
      </c>
      <c r="O548">
        <v>18822</v>
      </c>
      <c r="P548">
        <v>15707</v>
      </c>
      <c r="Q548">
        <v>12837</v>
      </c>
      <c r="R548">
        <v>10257</v>
      </c>
      <c r="S548">
        <v>8002</v>
      </c>
      <c r="T548">
        <v>6092</v>
      </c>
      <c r="U548">
        <v>4524</v>
      </c>
      <c r="V548">
        <v>3279</v>
      </c>
      <c r="W548">
        <v>2315</v>
      </c>
      <c r="X548">
        <v>1592</v>
      </c>
      <c r="Y548">
        <v>1064</v>
      </c>
      <c r="Z548">
        <v>691</v>
      </c>
      <c r="AA548">
        <v>436</v>
      </c>
      <c r="AB548">
        <v>266</v>
      </c>
      <c r="AC548">
        <v>157</v>
      </c>
      <c r="AD548">
        <v>89</v>
      </c>
      <c r="AE548">
        <v>48</v>
      </c>
      <c r="AF548">
        <v>25</v>
      </c>
      <c r="AG548">
        <v>12</v>
      </c>
      <c r="AH548">
        <v>6</v>
      </c>
      <c r="AI548">
        <v>3</v>
      </c>
      <c r="AJ548">
        <v>1</v>
      </c>
      <c r="AK548">
        <v>0</v>
      </c>
      <c r="AL548">
        <v>0</v>
      </c>
      <c r="AM548">
        <v>0</v>
      </c>
      <c r="AN548">
        <v>0</v>
      </c>
      <c r="AO548">
        <v>0</v>
      </c>
      <c r="DC548">
        <v>8.3699999999999992</v>
      </c>
      <c r="DD548">
        <v>7.83</v>
      </c>
      <c r="DE548">
        <v>7.32</v>
      </c>
      <c r="DF548">
        <v>6.83</v>
      </c>
      <c r="DG548">
        <v>6.36</v>
      </c>
      <c r="DH548">
        <v>5.91</v>
      </c>
      <c r="DI548">
        <v>5.49</v>
      </c>
      <c r="DJ548">
        <v>5.0999999999999996</v>
      </c>
      <c r="DK548">
        <v>4.74</v>
      </c>
      <c r="DL548">
        <v>4.4000000000000004</v>
      </c>
      <c r="DM548">
        <v>4.08</v>
      </c>
      <c r="DN548">
        <v>3.79</v>
      </c>
      <c r="DO548">
        <v>3.53</v>
      </c>
      <c r="DP548">
        <v>3.29</v>
      </c>
      <c r="DQ548">
        <v>3.07</v>
      </c>
      <c r="DR548">
        <v>2.88</v>
      </c>
      <c r="DS548">
        <v>2.71</v>
      </c>
      <c r="DT548">
        <v>2.5499999999999998</v>
      </c>
    </row>
    <row r="549" spans="1:127" x14ac:dyDescent="0.25">
      <c r="A549" t="s">
        <v>336</v>
      </c>
      <c r="B549">
        <v>36</v>
      </c>
      <c r="C549">
        <v>17</v>
      </c>
      <c r="E549">
        <v>48646</v>
      </c>
      <c r="F549">
        <v>45609</v>
      </c>
      <c r="G549">
        <v>42436</v>
      </c>
      <c r="H549">
        <v>39136</v>
      </c>
      <c r="I549">
        <v>35727</v>
      </c>
      <c r="J549">
        <v>32238</v>
      </c>
      <c r="K549">
        <v>28715</v>
      </c>
      <c r="L549">
        <v>25211</v>
      </c>
      <c r="M549">
        <v>21790</v>
      </c>
      <c r="N549">
        <v>18512</v>
      </c>
      <c r="O549">
        <v>15430</v>
      </c>
      <c r="P549">
        <v>12593</v>
      </c>
      <c r="Q549">
        <v>10047</v>
      </c>
      <c r="R549">
        <v>7824</v>
      </c>
      <c r="S549">
        <v>5945</v>
      </c>
      <c r="T549">
        <v>4407</v>
      </c>
      <c r="U549">
        <v>3186</v>
      </c>
      <c r="V549">
        <v>2244</v>
      </c>
      <c r="W549">
        <v>1539</v>
      </c>
      <c r="X549">
        <v>1026</v>
      </c>
      <c r="Y549">
        <v>664</v>
      </c>
      <c r="Z549">
        <v>417</v>
      </c>
      <c r="AA549">
        <v>254</v>
      </c>
      <c r="AB549">
        <v>149</v>
      </c>
      <c r="AC549">
        <v>84</v>
      </c>
      <c r="AD549">
        <v>46</v>
      </c>
      <c r="AE549">
        <v>24</v>
      </c>
      <c r="AF549">
        <v>12</v>
      </c>
      <c r="AG549">
        <v>5</v>
      </c>
      <c r="AH549">
        <v>2</v>
      </c>
      <c r="AI549">
        <v>1</v>
      </c>
      <c r="AJ549">
        <v>0</v>
      </c>
      <c r="AK549">
        <v>0</v>
      </c>
      <c r="AL549">
        <v>0</v>
      </c>
      <c r="AM549">
        <v>0</v>
      </c>
      <c r="AN549">
        <v>0</v>
      </c>
      <c r="DC549">
        <v>7.8</v>
      </c>
      <c r="DD549">
        <v>7.29</v>
      </c>
      <c r="DE549">
        <v>6.8</v>
      </c>
      <c r="DF549">
        <v>6.33</v>
      </c>
      <c r="DG549">
        <v>5.88</v>
      </c>
      <c r="DH549">
        <v>5.47</v>
      </c>
      <c r="DI549">
        <v>5.08</v>
      </c>
      <c r="DJ549">
        <v>4.71</v>
      </c>
      <c r="DK549">
        <v>4.37</v>
      </c>
      <c r="DL549">
        <v>4.0599999999999996</v>
      </c>
      <c r="DM549">
        <v>3.77</v>
      </c>
      <c r="DN549">
        <v>3.51</v>
      </c>
      <c r="DO549">
        <v>3.27</v>
      </c>
      <c r="DP549">
        <v>3.06</v>
      </c>
      <c r="DQ549">
        <v>2.86</v>
      </c>
      <c r="DR549">
        <v>2.69</v>
      </c>
      <c r="DS549">
        <v>2.5299999999999998</v>
      </c>
    </row>
    <row r="550" spans="1:127" x14ac:dyDescent="0.25">
      <c r="A550" t="s">
        <v>337</v>
      </c>
      <c r="B550">
        <v>35</v>
      </c>
      <c r="C550">
        <v>16</v>
      </c>
      <c r="E550">
        <v>45046</v>
      </c>
      <c r="F550">
        <v>41892</v>
      </c>
      <c r="G550">
        <v>38615</v>
      </c>
      <c r="H550">
        <v>35232</v>
      </c>
      <c r="I550">
        <v>31772</v>
      </c>
      <c r="J550">
        <v>28279</v>
      </c>
      <c r="K550">
        <v>24808</v>
      </c>
      <c r="L550">
        <v>21422</v>
      </c>
      <c r="M550">
        <v>18179</v>
      </c>
      <c r="N550">
        <v>15134</v>
      </c>
      <c r="O550">
        <v>12335</v>
      </c>
      <c r="P550">
        <v>9826</v>
      </c>
      <c r="Q550">
        <v>7639</v>
      </c>
      <c r="R550">
        <v>5793</v>
      </c>
      <c r="S550">
        <v>4285</v>
      </c>
      <c r="T550">
        <v>3091</v>
      </c>
      <c r="U550">
        <v>2172</v>
      </c>
      <c r="V550">
        <v>1485</v>
      </c>
      <c r="W550">
        <v>987</v>
      </c>
      <c r="X550">
        <v>637</v>
      </c>
      <c r="Y550">
        <v>399</v>
      </c>
      <c r="Z550">
        <v>242</v>
      </c>
      <c r="AA550">
        <v>142</v>
      </c>
      <c r="AB550">
        <v>80</v>
      </c>
      <c r="AC550">
        <v>43</v>
      </c>
      <c r="AD550">
        <v>22</v>
      </c>
      <c r="AE550">
        <v>11</v>
      </c>
      <c r="AF550">
        <v>5</v>
      </c>
      <c r="AG550">
        <v>2</v>
      </c>
      <c r="AH550">
        <v>1</v>
      </c>
      <c r="AI550">
        <v>0</v>
      </c>
      <c r="AJ550">
        <v>0</v>
      </c>
      <c r="AK550">
        <v>0</v>
      </c>
      <c r="AL550">
        <v>0</v>
      </c>
      <c r="AM550">
        <v>0</v>
      </c>
      <c r="DC550">
        <v>7.26</v>
      </c>
      <c r="DD550">
        <v>6.77</v>
      </c>
      <c r="DE550">
        <v>6.3</v>
      </c>
      <c r="DF550">
        <v>5.86</v>
      </c>
      <c r="DG550">
        <v>5.44</v>
      </c>
      <c r="DH550">
        <v>5.05</v>
      </c>
      <c r="DI550">
        <v>4.6900000000000004</v>
      </c>
      <c r="DJ550">
        <v>4.3499999999999996</v>
      </c>
      <c r="DK550">
        <v>4.04</v>
      </c>
      <c r="DL550">
        <v>3.75</v>
      </c>
      <c r="DM550">
        <v>3.49</v>
      </c>
      <c r="DN550">
        <v>3.25</v>
      </c>
      <c r="DO550">
        <v>3.04</v>
      </c>
      <c r="DP550">
        <v>2.85</v>
      </c>
      <c r="DQ550">
        <v>2.67</v>
      </c>
      <c r="DR550">
        <v>2.5099999999999998</v>
      </c>
    </row>
    <row r="551" spans="1:127" x14ac:dyDescent="0.25">
      <c r="A551" t="s">
        <v>338</v>
      </c>
      <c r="B551">
        <v>34</v>
      </c>
      <c r="C551">
        <v>15</v>
      </c>
      <c r="E551">
        <v>41475</v>
      </c>
      <c r="F551">
        <v>38211</v>
      </c>
      <c r="G551">
        <v>34844</v>
      </c>
      <c r="H551">
        <v>31402</v>
      </c>
      <c r="I551">
        <v>27930</v>
      </c>
      <c r="J551">
        <v>24483</v>
      </c>
      <c r="K551">
        <v>21121</v>
      </c>
      <c r="L551">
        <v>17905</v>
      </c>
      <c r="M551">
        <v>14888</v>
      </c>
      <c r="N551">
        <v>12118</v>
      </c>
      <c r="O551">
        <v>9637</v>
      </c>
      <c r="P551">
        <v>7480</v>
      </c>
      <c r="Q551">
        <v>5662</v>
      </c>
      <c r="R551">
        <v>4179</v>
      </c>
      <c r="S551">
        <v>3008</v>
      </c>
      <c r="T551">
        <v>2108</v>
      </c>
      <c r="U551">
        <v>1438</v>
      </c>
      <c r="V551">
        <v>953</v>
      </c>
      <c r="W551">
        <v>613</v>
      </c>
      <c r="X551">
        <v>383</v>
      </c>
      <c r="Y551">
        <v>231</v>
      </c>
      <c r="Z551">
        <v>135</v>
      </c>
      <c r="AA551">
        <v>75</v>
      </c>
      <c r="AB551">
        <v>40</v>
      </c>
      <c r="AC551">
        <v>21</v>
      </c>
      <c r="AD551">
        <v>10</v>
      </c>
      <c r="AE551">
        <v>5</v>
      </c>
      <c r="AF551">
        <v>2</v>
      </c>
      <c r="AG551">
        <v>1</v>
      </c>
      <c r="AH551">
        <v>0</v>
      </c>
      <c r="AI551">
        <v>0</v>
      </c>
      <c r="AJ551">
        <v>0</v>
      </c>
      <c r="AK551">
        <v>0</v>
      </c>
      <c r="AL551">
        <v>0</v>
      </c>
      <c r="DC551">
        <v>6.74</v>
      </c>
      <c r="DD551">
        <v>6.28</v>
      </c>
      <c r="DE551">
        <v>5.83</v>
      </c>
      <c r="DF551">
        <v>5.42</v>
      </c>
      <c r="DG551">
        <v>5.03</v>
      </c>
      <c r="DH551">
        <v>4.67</v>
      </c>
      <c r="DI551">
        <v>4.33</v>
      </c>
      <c r="DJ551">
        <v>4.0199999999999996</v>
      </c>
      <c r="DK551">
        <v>3.73</v>
      </c>
      <c r="DL551">
        <v>3.47</v>
      </c>
      <c r="DM551">
        <v>3.23</v>
      </c>
      <c r="DN551">
        <v>3.02</v>
      </c>
      <c r="DO551">
        <v>2.83</v>
      </c>
      <c r="DP551">
        <v>2.66</v>
      </c>
      <c r="DQ551">
        <v>2.5</v>
      </c>
    </row>
    <row r="552" spans="1:127" x14ac:dyDescent="0.25">
      <c r="A552" t="s">
        <v>339</v>
      </c>
      <c r="B552">
        <v>33</v>
      </c>
      <c r="C552">
        <v>14</v>
      </c>
      <c r="E552">
        <v>37871</v>
      </c>
      <c r="F552">
        <v>34515</v>
      </c>
      <c r="G552">
        <v>31087</v>
      </c>
      <c r="H552">
        <v>27630</v>
      </c>
      <c r="I552">
        <v>24201</v>
      </c>
      <c r="J552">
        <v>20859</v>
      </c>
      <c r="K552">
        <v>17664</v>
      </c>
      <c r="L552">
        <v>14670</v>
      </c>
      <c r="M552">
        <v>11924</v>
      </c>
      <c r="N552">
        <v>9469</v>
      </c>
      <c r="O552">
        <v>7336</v>
      </c>
      <c r="P552">
        <v>5542</v>
      </c>
      <c r="Q552">
        <v>4082</v>
      </c>
      <c r="R552">
        <v>2931</v>
      </c>
      <c r="S552">
        <v>2050</v>
      </c>
      <c r="T552">
        <v>1394</v>
      </c>
      <c r="U552">
        <v>921</v>
      </c>
      <c r="V552">
        <v>591</v>
      </c>
      <c r="W552">
        <v>367</v>
      </c>
      <c r="X552">
        <v>221</v>
      </c>
      <c r="Y552">
        <v>128</v>
      </c>
      <c r="Z552">
        <v>71</v>
      </c>
      <c r="AA552">
        <v>38</v>
      </c>
      <c r="AB552">
        <v>19</v>
      </c>
      <c r="AC552">
        <v>9</v>
      </c>
      <c r="AD552">
        <v>4</v>
      </c>
      <c r="AE552">
        <v>2</v>
      </c>
      <c r="AF552">
        <v>1</v>
      </c>
      <c r="AG552">
        <v>0</v>
      </c>
      <c r="AH552">
        <v>0</v>
      </c>
      <c r="AI552">
        <v>0</v>
      </c>
      <c r="AJ552">
        <v>0</v>
      </c>
      <c r="AK552">
        <v>0</v>
      </c>
      <c r="DC552">
        <v>6.25</v>
      </c>
      <c r="DD552">
        <v>5.81</v>
      </c>
      <c r="DE552">
        <v>5.39</v>
      </c>
      <c r="DF552">
        <v>5.01</v>
      </c>
      <c r="DG552">
        <v>4.6399999999999997</v>
      </c>
      <c r="DH552">
        <v>4.3099999999999996</v>
      </c>
      <c r="DI552">
        <v>4</v>
      </c>
      <c r="DJ552">
        <v>3.71</v>
      </c>
      <c r="DK552">
        <v>3.45</v>
      </c>
      <c r="DL552">
        <v>3.22</v>
      </c>
      <c r="DM552">
        <v>3</v>
      </c>
      <c r="DN552">
        <v>2.81</v>
      </c>
      <c r="DO552">
        <v>2.64</v>
      </c>
      <c r="DP552">
        <v>2.48</v>
      </c>
    </row>
    <row r="553" spans="1:127" x14ac:dyDescent="0.25">
      <c r="A553" t="s">
        <v>340</v>
      </c>
      <c r="B553">
        <v>32</v>
      </c>
      <c r="C553">
        <v>13</v>
      </c>
      <c r="E553">
        <v>34003</v>
      </c>
      <c r="F553">
        <v>30608</v>
      </c>
      <c r="G553">
        <v>27186</v>
      </c>
      <c r="H553">
        <v>23793</v>
      </c>
      <c r="I553">
        <v>20489</v>
      </c>
      <c r="J553">
        <v>17333</v>
      </c>
      <c r="K553">
        <v>14378</v>
      </c>
      <c r="L553">
        <v>11671</v>
      </c>
      <c r="M553">
        <v>9253</v>
      </c>
      <c r="N553">
        <v>7157</v>
      </c>
      <c r="O553">
        <v>5397</v>
      </c>
      <c r="P553">
        <v>3966</v>
      </c>
      <c r="Q553">
        <v>2842</v>
      </c>
      <c r="R553">
        <v>1982</v>
      </c>
      <c r="S553">
        <v>1344</v>
      </c>
      <c r="T553">
        <v>885</v>
      </c>
      <c r="U553">
        <v>566</v>
      </c>
      <c r="V553">
        <v>351</v>
      </c>
      <c r="W553">
        <v>210</v>
      </c>
      <c r="X553">
        <v>121</v>
      </c>
      <c r="Y553">
        <v>67</v>
      </c>
      <c r="Z553">
        <v>36</v>
      </c>
      <c r="AA553">
        <v>18</v>
      </c>
      <c r="AB553">
        <v>9</v>
      </c>
      <c r="AC553">
        <v>4</v>
      </c>
      <c r="AD553">
        <v>2</v>
      </c>
      <c r="AE553">
        <v>1</v>
      </c>
      <c r="AF553">
        <v>0</v>
      </c>
      <c r="AG553">
        <v>0</v>
      </c>
      <c r="AH553">
        <v>0</v>
      </c>
      <c r="AI553">
        <v>0</v>
      </c>
      <c r="AJ553">
        <v>0</v>
      </c>
      <c r="DC553">
        <v>5.78</v>
      </c>
      <c r="DD553">
        <v>5.37</v>
      </c>
      <c r="DE553">
        <v>4.9800000000000004</v>
      </c>
      <c r="DF553">
        <v>4.62</v>
      </c>
      <c r="DG553">
        <v>4.29</v>
      </c>
      <c r="DH553">
        <v>3.98</v>
      </c>
      <c r="DI553">
        <v>3.69</v>
      </c>
      <c r="DJ553">
        <v>3.43</v>
      </c>
      <c r="DK553">
        <v>3.2</v>
      </c>
      <c r="DL553">
        <v>2.99</v>
      </c>
      <c r="DM553">
        <v>2.8</v>
      </c>
      <c r="DN553">
        <v>2.63</v>
      </c>
      <c r="DO553">
        <v>2.4700000000000002</v>
      </c>
    </row>
    <row r="554" spans="1:127" x14ac:dyDescent="0.25">
      <c r="A554" t="s">
        <v>341</v>
      </c>
      <c r="B554">
        <v>31</v>
      </c>
      <c r="C554">
        <v>12</v>
      </c>
      <c r="E554">
        <v>30016</v>
      </c>
      <c r="F554">
        <v>26643</v>
      </c>
      <c r="G554">
        <v>23300</v>
      </c>
      <c r="H554">
        <v>20047</v>
      </c>
      <c r="I554">
        <v>16942</v>
      </c>
      <c r="J554">
        <v>14037</v>
      </c>
      <c r="K554">
        <v>11379</v>
      </c>
      <c r="L554">
        <v>9008</v>
      </c>
      <c r="M554">
        <v>6956</v>
      </c>
      <c r="N554">
        <v>5235</v>
      </c>
      <c r="O554">
        <v>3839</v>
      </c>
      <c r="P554">
        <v>2744</v>
      </c>
      <c r="Q554">
        <v>1909</v>
      </c>
      <c r="R554">
        <v>1291</v>
      </c>
      <c r="S554">
        <v>848</v>
      </c>
      <c r="T554">
        <v>540</v>
      </c>
      <c r="U554">
        <v>334</v>
      </c>
      <c r="V554">
        <v>199</v>
      </c>
      <c r="W554">
        <v>115</v>
      </c>
      <c r="X554">
        <v>63</v>
      </c>
      <c r="Y554">
        <v>33</v>
      </c>
      <c r="Z554">
        <v>17</v>
      </c>
      <c r="AA554">
        <v>8</v>
      </c>
      <c r="AB554">
        <v>4</v>
      </c>
      <c r="AC554">
        <v>1</v>
      </c>
      <c r="AD554">
        <v>1</v>
      </c>
      <c r="AE554">
        <v>0</v>
      </c>
      <c r="AF554">
        <v>0</v>
      </c>
      <c r="AG554">
        <v>0</v>
      </c>
      <c r="AH554">
        <v>0</v>
      </c>
      <c r="AI554">
        <v>0</v>
      </c>
      <c r="DC554">
        <v>5.35</v>
      </c>
      <c r="DD554">
        <v>4.96</v>
      </c>
      <c r="DE554">
        <v>4.5999999999999996</v>
      </c>
      <c r="DF554">
        <v>4.2699999999999996</v>
      </c>
      <c r="DG554">
        <v>3.96</v>
      </c>
      <c r="DH554">
        <v>3.67</v>
      </c>
      <c r="DI554">
        <v>3.41</v>
      </c>
      <c r="DJ554">
        <v>3.18</v>
      </c>
      <c r="DK554">
        <v>2.97</v>
      </c>
      <c r="DL554">
        <v>2.78</v>
      </c>
      <c r="DM554">
        <v>2.61</v>
      </c>
      <c r="DN554">
        <v>2.4500000000000002</v>
      </c>
    </row>
    <row r="555" spans="1:127" x14ac:dyDescent="0.25">
      <c r="A555" t="s">
        <v>342</v>
      </c>
      <c r="B555">
        <v>30</v>
      </c>
      <c r="C555">
        <v>11</v>
      </c>
      <c r="E555">
        <v>26101</v>
      </c>
      <c r="F555">
        <v>22810</v>
      </c>
      <c r="G555">
        <v>19609</v>
      </c>
      <c r="H555">
        <v>16555</v>
      </c>
      <c r="I555">
        <v>13701</v>
      </c>
      <c r="J555">
        <v>11092</v>
      </c>
      <c r="K555">
        <v>8768</v>
      </c>
      <c r="L555">
        <v>6759</v>
      </c>
      <c r="M555">
        <v>5077</v>
      </c>
      <c r="N555">
        <v>3716</v>
      </c>
      <c r="O555">
        <v>2650</v>
      </c>
      <c r="P555">
        <v>1839</v>
      </c>
      <c r="Q555">
        <v>1240</v>
      </c>
      <c r="R555">
        <v>812</v>
      </c>
      <c r="S555">
        <v>516</v>
      </c>
      <c r="T555">
        <v>317</v>
      </c>
      <c r="U555">
        <v>189</v>
      </c>
      <c r="V555">
        <v>108</v>
      </c>
      <c r="W555">
        <v>59</v>
      </c>
      <c r="X555">
        <v>31</v>
      </c>
      <c r="Y555">
        <v>16</v>
      </c>
      <c r="Z555">
        <v>7</v>
      </c>
      <c r="AA555">
        <v>3</v>
      </c>
      <c r="AB555">
        <v>1</v>
      </c>
      <c r="AC555">
        <v>1</v>
      </c>
      <c r="AD555">
        <v>0</v>
      </c>
      <c r="AE555">
        <v>0</v>
      </c>
      <c r="AF555">
        <v>0</v>
      </c>
      <c r="AG555">
        <v>0</v>
      </c>
      <c r="AH555">
        <v>0</v>
      </c>
      <c r="DC555">
        <v>4.9400000000000004</v>
      </c>
      <c r="DD555">
        <v>4.58</v>
      </c>
      <c r="DE555">
        <v>4.25</v>
      </c>
      <c r="DF555">
        <v>3.94</v>
      </c>
      <c r="DG555">
        <v>3.65</v>
      </c>
      <c r="DH555">
        <v>3.39</v>
      </c>
      <c r="DI555">
        <v>3.16</v>
      </c>
      <c r="DJ555">
        <v>2.95</v>
      </c>
      <c r="DK555">
        <v>2.77</v>
      </c>
      <c r="DL555">
        <v>2.6</v>
      </c>
      <c r="DM555">
        <v>2.44</v>
      </c>
    </row>
    <row r="556" spans="1:127" x14ac:dyDescent="0.25">
      <c r="A556" t="s">
        <v>343</v>
      </c>
      <c r="B556">
        <v>29</v>
      </c>
      <c r="C556">
        <v>10</v>
      </c>
      <c r="E556">
        <v>22384</v>
      </c>
      <c r="F556">
        <v>19228</v>
      </c>
      <c r="G556">
        <v>16218</v>
      </c>
      <c r="H556">
        <v>13408</v>
      </c>
      <c r="I556">
        <v>10841</v>
      </c>
      <c r="J556">
        <v>8557</v>
      </c>
      <c r="K556">
        <v>6585</v>
      </c>
      <c r="L556">
        <v>4937</v>
      </c>
      <c r="M556">
        <v>3606</v>
      </c>
      <c r="N556">
        <v>2565</v>
      </c>
      <c r="O556">
        <v>1776</v>
      </c>
      <c r="P556">
        <v>1194</v>
      </c>
      <c r="Q556">
        <v>780</v>
      </c>
      <c r="R556">
        <v>493</v>
      </c>
      <c r="S556">
        <v>303</v>
      </c>
      <c r="T556">
        <v>179</v>
      </c>
      <c r="U556">
        <v>102</v>
      </c>
      <c r="V556">
        <v>56</v>
      </c>
      <c r="W556">
        <v>29</v>
      </c>
      <c r="X556">
        <v>15</v>
      </c>
      <c r="Y556">
        <v>7</v>
      </c>
      <c r="Z556">
        <v>3</v>
      </c>
      <c r="AA556">
        <v>1</v>
      </c>
      <c r="AB556">
        <v>0</v>
      </c>
      <c r="AC556">
        <v>0</v>
      </c>
      <c r="AD556">
        <v>0</v>
      </c>
      <c r="AE556">
        <v>0</v>
      </c>
      <c r="AF556">
        <v>0</v>
      </c>
      <c r="AG556">
        <v>0</v>
      </c>
      <c r="DC556">
        <v>4.5599999999999996</v>
      </c>
      <c r="DD556">
        <v>4.2300000000000004</v>
      </c>
      <c r="DE556">
        <v>3.92</v>
      </c>
      <c r="DF556">
        <v>3.63</v>
      </c>
      <c r="DG556">
        <v>3.38</v>
      </c>
      <c r="DH556">
        <v>3.14</v>
      </c>
      <c r="DI556">
        <v>2.94</v>
      </c>
      <c r="DJ556">
        <v>2.75</v>
      </c>
      <c r="DK556">
        <v>2.58</v>
      </c>
      <c r="DL556">
        <v>2.4300000000000002</v>
      </c>
    </row>
    <row r="557" spans="1:127" x14ac:dyDescent="0.25">
      <c r="A557" t="s">
        <v>344</v>
      </c>
      <c r="B557">
        <v>28</v>
      </c>
      <c r="C557">
        <v>9</v>
      </c>
      <c r="E557">
        <v>18712</v>
      </c>
      <c r="F557">
        <v>15770</v>
      </c>
      <c r="G557">
        <v>13024</v>
      </c>
      <c r="H557">
        <v>10518</v>
      </c>
      <c r="I557">
        <v>8290</v>
      </c>
      <c r="J557">
        <v>6369</v>
      </c>
      <c r="K557">
        <v>4767</v>
      </c>
      <c r="L557">
        <v>3474</v>
      </c>
      <c r="M557">
        <v>2466</v>
      </c>
      <c r="N557">
        <v>1702</v>
      </c>
      <c r="O557">
        <v>1142</v>
      </c>
      <c r="P557">
        <v>743</v>
      </c>
      <c r="Q557">
        <v>469</v>
      </c>
      <c r="R557">
        <v>286</v>
      </c>
      <c r="S557">
        <v>169</v>
      </c>
      <c r="T557">
        <v>96</v>
      </c>
      <c r="U557">
        <v>52</v>
      </c>
      <c r="V557">
        <v>27</v>
      </c>
      <c r="W557">
        <v>13</v>
      </c>
      <c r="X557">
        <v>6</v>
      </c>
      <c r="Y557">
        <v>3</v>
      </c>
      <c r="Z557">
        <v>1</v>
      </c>
      <c r="AA557">
        <v>0</v>
      </c>
      <c r="AB557">
        <v>0</v>
      </c>
      <c r="AC557">
        <v>0</v>
      </c>
      <c r="AD557">
        <v>0</v>
      </c>
      <c r="AE557">
        <v>0</v>
      </c>
      <c r="AF557">
        <v>0</v>
      </c>
      <c r="DC557">
        <v>4.21</v>
      </c>
      <c r="DD557">
        <v>3.9</v>
      </c>
      <c r="DE557">
        <v>3.62</v>
      </c>
      <c r="DF557">
        <v>3.36</v>
      </c>
      <c r="DG557">
        <v>3.13</v>
      </c>
      <c r="DH557">
        <v>2.92</v>
      </c>
      <c r="DI557">
        <v>2.73</v>
      </c>
      <c r="DJ557">
        <v>2.57</v>
      </c>
      <c r="DK557">
        <v>2.41</v>
      </c>
    </row>
    <row r="558" spans="1:127" x14ac:dyDescent="0.25">
      <c r="A558" t="s">
        <v>345</v>
      </c>
      <c r="B558">
        <v>27</v>
      </c>
      <c r="C558">
        <v>8</v>
      </c>
      <c r="E558">
        <v>15530</v>
      </c>
      <c r="F558">
        <v>12813</v>
      </c>
      <c r="G558">
        <v>10336</v>
      </c>
      <c r="H558">
        <v>8136</v>
      </c>
      <c r="I558">
        <v>6241</v>
      </c>
      <c r="J558">
        <v>4662</v>
      </c>
      <c r="K558">
        <v>3391</v>
      </c>
      <c r="L558">
        <v>2401</v>
      </c>
      <c r="M558">
        <v>1654</v>
      </c>
      <c r="N558">
        <v>1106</v>
      </c>
      <c r="O558">
        <v>718</v>
      </c>
      <c r="P558">
        <v>451</v>
      </c>
      <c r="Q558">
        <v>275</v>
      </c>
      <c r="R558">
        <v>161</v>
      </c>
      <c r="S558">
        <v>91</v>
      </c>
      <c r="T558">
        <v>49</v>
      </c>
      <c r="U558">
        <v>26</v>
      </c>
      <c r="V558">
        <v>13</v>
      </c>
      <c r="W558">
        <v>6</v>
      </c>
      <c r="X558">
        <v>3</v>
      </c>
      <c r="Y558">
        <v>1</v>
      </c>
      <c r="Z558">
        <v>0</v>
      </c>
      <c r="AA558">
        <v>0</v>
      </c>
      <c r="AB558">
        <v>0</v>
      </c>
      <c r="AC558">
        <v>0</v>
      </c>
      <c r="AD558">
        <v>0</v>
      </c>
      <c r="AE558">
        <v>0</v>
      </c>
      <c r="DC558">
        <v>3.88</v>
      </c>
      <c r="DD558">
        <v>3.6</v>
      </c>
      <c r="DE558">
        <v>3.34</v>
      </c>
      <c r="DF558">
        <v>3.11</v>
      </c>
      <c r="DG558">
        <v>2.9</v>
      </c>
      <c r="DH558">
        <v>2.72</v>
      </c>
      <c r="DI558">
        <v>2.5499999999999998</v>
      </c>
      <c r="DJ558">
        <v>2.4</v>
      </c>
    </row>
    <row r="559" spans="1:127" x14ac:dyDescent="0.25">
      <c r="A559" t="s">
        <v>346</v>
      </c>
      <c r="B559">
        <v>26</v>
      </c>
      <c r="C559">
        <v>7</v>
      </c>
      <c r="E559">
        <v>12638</v>
      </c>
      <c r="F559">
        <v>10184</v>
      </c>
      <c r="G559">
        <v>8006</v>
      </c>
      <c r="H559">
        <v>6132</v>
      </c>
      <c r="I559">
        <v>4573</v>
      </c>
      <c r="J559">
        <v>3320</v>
      </c>
      <c r="K559">
        <v>2346</v>
      </c>
      <c r="L559">
        <v>1612</v>
      </c>
      <c r="M559">
        <v>1075</v>
      </c>
      <c r="N559">
        <v>695</v>
      </c>
      <c r="O559">
        <v>436</v>
      </c>
      <c r="P559">
        <v>264</v>
      </c>
      <c r="Q559">
        <v>155</v>
      </c>
      <c r="R559">
        <v>87</v>
      </c>
      <c r="S559">
        <v>47</v>
      </c>
      <c r="T559">
        <v>24</v>
      </c>
      <c r="U559">
        <v>12</v>
      </c>
      <c r="V559">
        <v>5</v>
      </c>
      <c r="W559">
        <v>2</v>
      </c>
      <c r="X559">
        <v>1</v>
      </c>
      <c r="Y559">
        <v>0</v>
      </c>
      <c r="Z559">
        <v>0</v>
      </c>
      <c r="AA559">
        <v>0</v>
      </c>
      <c r="AB559">
        <v>0</v>
      </c>
      <c r="AC559">
        <v>0</v>
      </c>
      <c r="AD559">
        <v>0</v>
      </c>
      <c r="DC559">
        <v>3.58</v>
      </c>
      <c r="DD559">
        <v>3.33</v>
      </c>
      <c r="DE559">
        <v>3.1</v>
      </c>
      <c r="DF559">
        <v>2.89</v>
      </c>
      <c r="DG559">
        <v>2.7</v>
      </c>
      <c r="DH559">
        <v>2.54</v>
      </c>
      <c r="DI559">
        <v>2.38</v>
      </c>
    </row>
    <row r="560" spans="1:127" x14ac:dyDescent="0.25">
      <c r="A560" t="s">
        <v>347</v>
      </c>
      <c r="B560">
        <v>25</v>
      </c>
      <c r="C560">
        <v>6</v>
      </c>
      <c r="E560">
        <v>10018</v>
      </c>
      <c r="F560">
        <v>7867</v>
      </c>
      <c r="G560">
        <v>6017</v>
      </c>
      <c r="H560">
        <v>4480</v>
      </c>
      <c r="I560">
        <v>3246</v>
      </c>
      <c r="J560">
        <v>2289</v>
      </c>
      <c r="K560">
        <v>1569</v>
      </c>
      <c r="L560">
        <v>1043</v>
      </c>
      <c r="M560">
        <v>673</v>
      </c>
      <c r="N560">
        <v>420</v>
      </c>
      <c r="O560">
        <v>254</v>
      </c>
      <c r="P560">
        <v>148</v>
      </c>
      <c r="Q560">
        <v>83</v>
      </c>
      <c r="R560">
        <v>45</v>
      </c>
      <c r="S560">
        <v>23</v>
      </c>
      <c r="T560">
        <v>11</v>
      </c>
      <c r="U560">
        <v>5</v>
      </c>
      <c r="V560">
        <v>2</v>
      </c>
      <c r="W560">
        <v>1</v>
      </c>
      <c r="X560">
        <v>0</v>
      </c>
      <c r="Y560">
        <v>0</v>
      </c>
      <c r="Z560">
        <v>0</v>
      </c>
      <c r="AA560">
        <v>0</v>
      </c>
      <c r="AB560">
        <v>0</v>
      </c>
      <c r="AC560">
        <v>0</v>
      </c>
      <c r="DC560">
        <v>3.31</v>
      </c>
      <c r="DD560">
        <v>3.08</v>
      </c>
      <c r="DE560">
        <v>2.88</v>
      </c>
      <c r="DF560">
        <v>2.69</v>
      </c>
      <c r="DG560">
        <v>2.52</v>
      </c>
      <c r="DH560">
        <v>2.37</v>
      </c>
    </row>
    <row r="561" spans="1:189" x14ac:dyDescent="0.25">
      <c r="A561" t="s">
        <v>348</v>
      </c>
      <c r="B561">
        <v>24</v>
      </c>
      <c r="C561">
        <v>5</v>
      </c>
      <c r="E561">
        <v>7702</v>
      </c>
      <c r="F561">
        <v>5884</v>
      </c>
      <c r="G561">
        <v>4374</v>
      </c>
      <c r="H561">
        <v>3164</v>
      </c>
      <c r="I561">
        <v>2226</v>
      </c>
      <c r="J561">
        <v>1522</v>
      </c>
      <c r="K561">
        <v>1010</v>
      </c>
      <c r="L561">
        <v>649</v>
      </c>
      <c r="M561">
        <v>404</v>
      </c>
      <c r="N561">
        <v>243</v>
      </c>
      <c r="O561">
        <v>141</v>
      </c>
      <c r="P561">
        <v>79</v>
      </c>
      <c r="Q561">
        <v>42</v>
      </c>
      <c r="R561">
        <v>21</v>
      </c>
      <c r="S561">
        <v>10</v>
      </c>
      <c r="T561">
        <v>5</v>
      </c>
      <c r="U561">
        <v>2</v>
      </c>
      <c r="V561">
        <v>1</v>
      </c>
      <c r="W561">
        <v>0</v>
      </c>
      <c r="X561">
        <v>0</v>
      </c>
      <c r="Y561">
        <v>0</v>
      </c>
      <c r="Z561">
        <v>0</v>
      </c>
      <c r="AA561">
        <v>0</v>
      </c>
      <c r="AB561">
        <v>0</v>
      </c>
      <c r="DC561">
        <v>3.07</v>
      </c>
      <c r="DD561">
        <v>2.86</v>
      </c>
      <c r="DE561">
        <v>2.68</v>
      </c>
      <c r="DF561">
        <v>2.5099999999999998</v>
      </c>
      <c r="DG561">
        <v>2.36</v>
      </c>
    </row>
    <row r="562" spans="1:189" x14ac:dyDescent="0.25">
      <c r="A562" t="s">
        <v>349</v>
      </c>
      <c r="B562">
        <v>23</v>
      </c>
      <c r="C562">
        <v>4</v>
      </c>
      <c r="E562">
        <v>5756</v>
      </c>
      <c r="F562">
        <v>4274</v>
      </c>
      <c r="G562">
        <v>3086</v>
      </c>
      <c r="H562">
        <v>2167</v>
      </c>
      <c r="I562">
        <v>1479</v>
      </c>
      <c r="J562">
        <v>979</v>
      </c>
      <c r="K562">
        <v>627</v>
      </c>
      <c r="L562">
        <v>389</v>
      </c>
      <c r="M562">
        <v>233</v>
      </c>
      <c r="N562">
        <v>135</v>
      </c>
      <c r="O562">
        <v>75</v>
      </c>
      <c r="P562">
        <v>40</v>
      </c>
      <c r="Q562">
        <v>20</v>
      </c>
      <c r="R562">
        <v>10</v>
      </c>
      <c r="S562">
        <v>4</v>
      </c>
      <c r="T562">
        <v>2</v>
      </c>
      <c r="U562">
        <v>1</v>
      </c>
      <c r="V562">
        <v>0</v>
      </c>
      <c r="W562">
        <v>0</v>
      </c>
      <c r="X562">
        <v>0</v>
      </c>
      <c r="Y562">
        <v>0</v>
      </c>
      <c r="Z562">
        <v>0</v>
      </c>
      <c r="AA562">
        <v>0</v>
      </c>
      <c r="DC562">
        <v>2.85</v>
      </c>
      <c r="DD562">
        <v>2.66</v>
      </c>
      <c r="DE562">
        <v>2.5</v>
      </c>
      <c r="DF562">
        <v>2.34</v>
      </c>
    </row>
    <row r="563" spans="1:189" x14ac:dyDescent="0.25">
      <c r="A563" t="s">
        <v>350</v>
      </c>
      <c r="B563">
        <v>22</v>
      </c>
      <c r="C563">
        <v>3</v>
      </c>
      <c r="E563">
        <v>4183</v>
      </c>
      <c r="F563">
        <v>3016</v>
      </c>
      <c r="G563">
        <v>2115</v>
      </c>
      <c r="H563">
        <v>1440</v>
      </c>
      <c r="I563">
        <v>950</v>
      </c>
      <c r="J563">
        <v>608</v>
      </c>
      <c r="K563">
        <v>376</v>
      </c>
      <c r="L563">
        <v>225</v>
      </c>
      <c r="M563">
        <v>129</v>
      </c>
      <c r="N563">
        <v>71</v>
      </c>
      <c r="O563">
        <v>38</v>
      </c>
      <c r="P563">
        <v>19</v>
      </c>
      <c r="Q563">
        <v>9</v>
      </c>
      <c r="R563">
        <v>4</v>
      </c>
      <c r="S563">
        <v>2</v>
      </c>
      <c r="T563">
        <v>1</v>
      </c>
      <c r="U563">
        <v>0</v>
      </c>
      <c r="V563">
        <v>0</v>
      </c>
      <c r="W563">
        <v>0</v>
      </c>
      <c r="X563">
        <v>0</v>
      </c>
      <c r="Y563">
        <v>0</v>
      </c>
      <c r="Z563">
        <v>0</v>
      </c>
      <c r="DC563">
        <v>2.65</v>
      </c>
      <c r="DD563">
        <v>2.48</v>
      </c>
      <c r="DE563">
        <v>2.33</v>
      </c>
    </row>
    <row r="564" spans="1:189" x14ac:dyDescent="0.25">
      <c r="A564" t="s">
        <v>351</v>
      </c>
      <c r="B564">
        <v>21</v>
      </c>
      <c r="C564">
        <v>2</v>
      </c>
      <c r="E564">
        <v>2955</v>
      </c>
      <c r="F564">
        <v>2069</v>
      </c>
      <c r="G564">
        <v>1406</v>
      </c>
      <c r="H564">
        <v>926</v>
      </c>
      <c r="I564">
        <v>590</v>
      </c>
      <c r="J564">
        <v>364</v>
      </c>
      <c r="K564">
        <v>217</v>
      </c>
      <c r="L564">
        <v>124</v>
      </c>
      <c r="M564">
        <v>68</v>
      </c>
      <c r="N564">
        <v>36</v>
      </c>
      <c r="O564">
        <v>18</v>
      </c>
      <c r="P564">
        <v>9</v>
      </c>
      <c r="Q564">
        <v>4</v>
      </c>
      <c r="R564">
        <v>2</v>
      </c>
      <c r="S564">
        <v>1</v>
      </c>
      <c r="T564">
        <v>0</v>
      </c>
      <c r="U564">
        <v>0</v>
      </c>
      <c r="V564">
        <v>0</v>
      </c>
      <c r="W564">
        <v>0</v>
      </c>
      <c r="X564">
        <v>0</v>
      </c>
      <c r="Y564">
        <v>0</v>
      </c>
      <c r="DC564">
        <v>2.4700000000000002</v>
      </c>
      <c r="DD564">
        <v>2.3199999999999998</v>
      </c>
    </row>
    <row r="565" spans="1:189" x14ac:dyDescent="0.25">
      <c r="A565" t="s">
        <v>352</v>
      </c>
      <c r="B565">
        <v>20</v>
      </c>
      <c r="C565">
        <v>1</v>
      </c>
      <c r="E565">
        <v>1990</v>
      </c>
      <c r="F565">
        <v>1350</v>
      </c>
      <c r="G565">
        <v>887</v>
      </c>
      <c r="H565">
        <v>565</v>
      </c>
      <c r="I565">
        <v>347</v>
      </c>
      <c r="J565">
        <v>206</v>
      </c>
      <c r="K565">
        <v>118</v>
      </c>
      <c r="L565">
        <v>64</v>
      </c>
      <c r="M565">
        <v>34</v>
      </c>
      <c r="N565">
        <v>17</v>
      </c>
      <c r="O565">
        <v>8</v>
      </c>
      <c r="P565">
        <v>3</v>
      </c>
      <c r="Q565">
        <v>1</v>
      </c>
      <c r="R565">
        <v>1</v>
      </c>
      <c r="S565">
        <v>0</v>
      </c>
      <c r="T565">
        <v>0</v>
      </c>
      <c r="U565">
        <v>0</v>
      </c>
      <c r="V565">
        <v>0</v>
      </c>
      <c r="W565">
        <v>0</v>
      </c>
      <c r="X565">
        <v>0</v>
      </c>
      <c r="DC565">
        <v>2.31</v>
      </c>
    </row>
    <row r="566" spans="1:189" x14ac:dyDescent="0.25">
      <c r="A566" t="s">
        <v>353</v>
      </c>
      <c r="B566">
        <v>83</v>
      </c>
      <c r="C566">
        <v>83</v>
      </c>
      <c r="E566">
        <v>100000</v>
      </c>
      <c r="F566">
        <v>99961.7</v>
      </c>
      <c r="G566">
        <v>99918.8</v>
      </c>
      <c r="H566">
        <v>99872.8</v>
      </c>
      <c r="I566">
        <v>99824.5</v>
      </c>
      <c r="J566">
        <v>99774.399999999994</v>
      </c>
      <c r="K566">
        <v>99722.6</v>
      </c>
      <c r="L566">
        <v>99669.1</v>
      </c>
      <c r="M566">
        <v>99614.1</v>
      </c>
      <c r="N566">
        <v>99557.5</v>
      </c>
      <c r="O566">
        <v>99499</v>
      </c>
      <c r="P566">
        <v>99438.3</v>
      </c>
      <c r="Q566">
        <v>99375.2</v>
      </c>
      <c r="R566">
        <v>99309.8</v>
      </c>
      <c r="S566">
        <v>99242</v>
      </c>
      <c r="T566">
        <v>99171.199999999997</v>
      </c>
      <c r="U566">
        <v>99097.3</v>
      </c>
      <c r="V566">
        <v>99019.9</v>
      </c>
      <c r="W566">
        <v>98938.4</v>
      </c>
      <c r="X566">
        <v>98852.5</v>
      </c>
      <c r="Y566">
        <v>98761.9</v>
      </c>
      <c r="Z566">
        <v>98666.3</v>
      </c>
      <c r="AA566">
        <v>98565.4</v>
      </c>
      <c r="AB566">
        <v>98458.6</v>
      </c>
      <c r="AC566">
        <v>98345.600000000006</v>
      </c>
      <c r="AD566">
        <v>98226.2</v>
      </c>
      <c r="AE566">
        <v>98099.6</v>
      </c>
      <c r="AF566">
        <v>97965.4</v>
      </c>
      <c r="AG566">
        <v>97822.6</v>
      </c>
      <c r="AH566">
        <v>97670.1</v>
      </c>
      <c r="AI566">
        <v>97506.6</v>
      </c>
      <c r="AJ566">
        <v>97330.8</v>
      </c>
      <c r="AK566">
        <v>97141.2</v>
      </c>
      <c r="AL566">
        <v>96936.6</v>
      </c>
      <c r="AM566">
        <v>96715.1</v>
      </c>
      <c r="AN566">
        <v>96475.1</v>
      </c>
      <c r="AO566">
        <v>96215</v>
      </c>
      <c r="AP566">
        <v>95932.9</v>
      </c>
      <c r="AQ566">
        <v>95626.7</v>
      </c>
      <c r="AR566">
        <v>95294.1</v>
      </c>
      <c r="AS566">
        <v>94932.6</v>
      </c>
      <c r="AT566">
        <v>94539.7</v>
      </c>
      <c r="AU566">
        <v>94113.4</v>
      </c>
      <c r="AV566">
        <v>93652.4</v>
      </c>
      <c r="AW566">
        <v>93155.199999999997</v>
      </c>
      <c r="AX566">
        <v>92620.5</v>
      </c>
      <c r="AY566">
        <v>92046.3</v>
      </c>
      <c r="AZ566">
        <v>91430.9</v>
      </c>
      <c r="BA566">
        <v>90772.3</v>
      </c>
      <c r="BB566">
        <v>90067.9</v>
      </c>
      <c r="BC566">
        <v>89314.3</v>
      </c>
      <c r="BD566">
        <v>88508.3</v>
      </c>
      <c r="BE566">
        <v>87646.1</v>
      </c>
      <c r="BF566">
        <v>86723.1</v>
      </c>
      <c r="BG566">
        <v>85733.6</v>
      </c>
      <c r="BH566">
        <v>84671.7</v>
      </c>
      <c r="BI566">
        <v>83531.5</v>
      </c>
      <c r="BJ566">
        <v>82306.7</v>
      </c>
      <c r="BK566">
        <v>80990.5</v>
      </c>
      <c r="BL566">
        <v>79575.8</v>
      </c>
      <c r="BM566">
        <v>78054.5</v>
      </c>
      <c r="BN566">
        <v>76416.600000000006</v>
      </c>
      <c r="BO566">
        <v>74649.600000000006</v>
      </c>
      <c r="BP566">
        <v>72740.2</v>
      </c>
      <c r="BQ566">
        <v>70674.600000000006</v>
      </c>
      <c r="BR566">
        <v>68440.100000000006</v>
      </c>
      <c r="BS566">
        <v>66025</v>
      </c>
      <c r="BT566">
        <v>63420.800000000003</v>
      </c>
      <c r="BU566">
        <v>60622</v>
      </c>
      <c r="BV566">
        <v>57629.1</v>
      </c>
      <c r="BW566">
        <v>54449.4</v>
      </c>
      <c r="BX566">
        <v>51094.9</v>
      </c>
      <c r="BY566">
        <v>47582.2</v>
      </c>
      <c r="BZ566">
        <v>43898.9</v>
      </c>
      <c r="CA566">
        <v>40008.699999999997</v>
      </c>
      <c r="CB566">
        <v>35936.199999999997</v>
      </c>
      <c r="CC566">
        <v>31748.7</v>
      </c>
      <c r="CD566">
        <v>27502.2</v>
      </c>
      <c r="CE566">
        <v>23277.5</v>
      </c>
      <c r="CF566">
        <v>19185</v>
      </c>
      <c r="CG566">
        <v>15341.1</v>
      </c>
      <c r="CH566">
        <v>11855.5</v>
      </c>
      <c r="CI566">
        <v>8813</v>
      </c>
      <c r="DC566">
        <v>67.790000000000006</v>
      </c>
      <c r="DD566">
        <v>66.819999999999993</v>
      </c>
      <c r="DE566">
        <v>65.849999999999994</v>
      </c>
      <c r="DF566">
        <v>64.88</v>
      </c>
      <c r="DG566">
        <v>63.91</v>
      </c>
      <c r="DH566">
        <v>62.94</v>
      </c>
      <c r="DI566">
        <v>61.97</v>
      </c>
      <c r="DJ566">
        <v>61.01</v>
      </c>
      <c r="DK566">
        <v>60.04</v>
      </c>
      <c r="DL566">
        <v>59.07</v>
      </c>
      <c r="DM566">
        <v>58.11</v>
      </c>
      <c r="DN566">
        <v>57.14</v>
      </c>
      <c r="DO566">
        <v>56.18</v>
      </c>
      <c r="DP566">
        <v>55.21</v>
      </c>
      <c r="DQ566">
        <v>54.25</v>
      </c>
      <c r="DR566">
        <v>53.29</v>
      </c>
      <c r="DS566">
        <v>52.33</v>
      </c>
      <c r="DT566">
        <v>51.37</v>
      </c>
      <c r="DU566">
        <v>50.41</v>
      </c>
      <c r="DV566">
        <v>49.46</v>
      </c>
      <c r="DW566">
        <v>48.5</v>
      </c>
      <c r="DX566">
        <v>47.55</v>
      </c>
      <c r="DY566">
        <v>46.59</v>
      </c>
      <c r="DZ566">
        <v>45.64</v>
      </c>
      <c r="EA566">
        <v>44.7</v>
      </c>
      <c r="EB566">
        <v>43.75</v>
      </c>
      <c r="EC566">
        <v>42.81</v>
      </c>
      <c r="ED566">
        <v>41.86</v>
      </c>
      <c r="EE566">
        <v>40.92</v>
      </c>
      <c r="EF566">
        <v>39.99</v>
      </c>
      <c r="EG566">
        <v>39.049999999999997</v>
      </c>
      <c r="EH566">
        <v>38.119999999999997</v>
      </c>
      <c r="EI566">
        <v>37.200000000000003</v>
      </c>
      <c r="EJ566">
        <v>36.270000000000003</v>
      </c>
      <c r="EK566">
        <v>35.36</v>
      </c>
      <c r="EL566">
        <v>34.44</v>
      </c>
      <c r="EM566">
        <v>33.53</v>
      </c>
      <c r="EN566">
        <v>32.630000000000003</v>
      </c>
      <c r="EO566">
        <v>31.74</v>
      </c>
      <c r="EP566">
        <v>30.84</v>
      </c>
      <c r="EQ566">
        <v>29.96</v>
      </c>
      <c r="ER566">
        <v>29.08</v>
      </c>
      <c r="ES566">
        <v>28.21</v>
      </c>
      <c r="ET566">
        <v>27.35</v>
      </c>
      <c r="EU566">
        <v>26.49</v>
      </c>
      <c r="EV566">
        <v>25.64</v>
      </c>
      <c r="EW566">
        <v>24.8</v>
      </c>
      <c r="EX566">
        <v>23.96</v>
      </c>
      <c r="EY566">
        <v>23.13</v>
      </c>
      <c r="EZ566">
        <v>22.31</v>
      </c>
      <c r="FA566">
        <v>21.49</v>
      </c>
      <c r="FB566">
        <v>20.68</v>
      </c>
      <c r="FC566">
        <v>19.88</v>
      </c>
      <c r="FD566">
        <v>19.09</v>
      </c>
      <c r="FE566">
        <v>18.3</v>
      </c>
      <c r="FF566">
        <v>17.53</v>
      </c>
      <c r="FG566">
        <v>16.760000000000002</v>
      </c>
      <c r="FH566">
        <v>16</v>
      </c>
      <c r="FI566">
        <v>15.25</v>
      </c>
      <c r="FJ566">
        <v>14.52</v>
      </c>
      <c r="FK566">
        <v>13.79</v>
      </c>
      <c r="FL566">
        <v>13.07</v>
      </c>
      <c r="FM566">
        <v>12.37</v>
      </c>
      <c r="FN566">
        <v>11.68</v>
      </c>
      <c r="FO566">
        <v>11.01</v>
      </c>
      <c r="FP566">
        <v>10.35</v>
      </c>
      <c r="FQ566">
        <v>9.7100000000000009</v>
      </c>
      <c r="FR566">
        <v>9.09</v>
      </c>
      <c r="FS566">
        <v>8.49</v>
      </c>
      <c r="FT566">
        <v>7.9</v>
      </c>
      <c r="FU566">
        <v>7.33</v>
      </c>
      <c r="FV566">
        <v>6.78</v>
      </c>
      <c r="FW566">
        <v>6.25</v>
      </c>
      <c r="FX566">
        <v>5.73</v>
      </c>
      <c r="FY566">
        <v>5.24</v>
      </c>
      <c r="FZ566">
        <v>4.78</v>
      </c>
      <c r="GA566">
        <v>4.34</v>
      </c>
      <c r="GB566">
        <v>3.93</v>
      </c>
      <c r="GC566">
        <v>3.55</v>
      </c>
      <c r="GD566">
        <v>3.21</v>
      </c>
      <c r="GE566">
        <v>2.88</v>
      </c>
      <c r="GF566">
        <v>2.59</v>
      </c>
      <c r="GG566">
        <v>2.2999999999999998</v>
      </c>
    </row>
    <row r="567" spans="1:189" x14ac:dyDescent="0.25">
      <c r="A567" t="s">
        <v>354</v>
      </c>
      <c r="B567">
        <v>82</v>
      </c>
      <c r="C567">
        <v>82</v>
      </c>
      <c r="E567">
        <v>100000</v>
      </c>
      <c r="F567">
        <v>99956.4</v>
      </c>
      <c r="G567">
        <v>99909.6</v>
      </c>
      <c r="H567">
        <v>99860.800000000003</v>
      </c>
      <c r="I567">
        <v>99810</v>
      </c>
      <c r="J567">
        <v>99757.5</v>
      </c>
      <c r="K567">
        <v>99703.5</v>
      </c>
      <c r="L567">
        <v>99647.9</v>
      </c>
      <c r="M567">
        <v>99590.7</v>
      </c>
      <c r="N567">
        <v>99531.6</v>
      </c>
      <c r="O567">
        <v>99470.3</v>
      </c>
      <c r="P567">
        <v>99406.7</v>
      </c>
      <c r="Q567">
        <v>99340.7</v>
      </c>
      <c r="R567">
        <v>99272</v>
      </c>
      <c r="S567">
        <v>99200.4</v>
      </c>
      <c r="T567">
        <v>99125.6</v>
      </c>
      <c r="U567">
        <v>99047.4</v>
      </c>
      <c r="V567">
        <v>98965.1</v>
      </c>
      <c r="W567">
        <v>98878.3</v>
      </c>
      <c r="X567">
        <v>98786.6</v>
      </c>
      <c r="Y567">
        <v>98690</v>
      </c>
      <c r="Z567">
        <v>98587.9</v>
      </c>
      <c r="AA567">
        <v>98480</v>
      </c>
      <c r="AB567">
        <v>98365.6</v>
      </c>
      <c r="AC567">
        <v>98244.800000000003</v>
      </c>
      <c r="AD567">
        <v>98116.9</v>
      </c>
      <c r="AE567">
        <v>97981.1</v>
      </c>
      <c r="AF567">
        <v>97836.7</v>
      </c>
      <c r="AG567">
        <v>97682.6</v>
      </c>
      <c r="AH567">
        <v>97517.2</v>
      </c>
      <c r="AI567">
        <v>97339.5</v>
      </c>
      <c r="AJ567">
        <v>97147.8</v>
      </c>
      <c r="AK567">
        <v>96940.800000000003</v>
      </c>
      <c r="AL567">
        <v>96716.9</v>
      </c>
      <c r="AM567">
        <v>96474.4</v>
      </c>
      <c r="AN567">
        <v>96211.4</v>
      </c>
      <c r="AO567">
        <v>95926.2</v>
      </c>
      <c r="AP567">
        <v>95616.6</v>
      </c>
      <c r="AQ567">
        <v>95280.4</v>
      </c>
      <c r="AR567">
        <v>94915</v>
      </c>
      <c r="AS567">
        <v>94517.8</v>
      </c>
      <c r="AT567">
        <v>94087</v>
      </c>
      <c r="AU567">
        <v>93621.1</v>
      </c>
      <c r="AV567">
        <v>93118.6</v>
      </c>
      <c r="AW567">
        <v>92578.2</v>
      </c>
      <c r="AX567">
        <v>91998</v>
      </c>
      <c r="AY567">
        <v>91376.1</v>
      </c>
      <c r="AZ567">
        <v>90710.7</v>
      </c>
      <c r="BA567">
        <v>89999.1</v>
      </c>
      <c r="BB567">
        <v>89237.7</v>
      </c>
      <c r="BC567">
        <v>88423.5</v>
      </c>
      <c r="BD567">
        <v>87552.7</v>
      </c>
      <c r="BE567">
        <v>86620.6</v>
      </c>
      <c r="BF567">
        <v>85621.5</v>
      </c>
      <c r="BG567">
        <v>84549.5</v>
      </c>
      <c r="BH567">
        <v>83398.5</v>
      </c>
      <c r="BI567">
        <v>82162.3</v>
      </c>
      <c r="BJ567">
        <v>80834</v>
      </c>
      <c r="BK567">
        <v>79406.5</v>
      </c>
      <c r="BL567">
        <v>77871.899999999994</v>
      </c>
      <c r="BM567">
        <v>76219.899999999994</v>
      </c>
      <c r="BN567">
        <v>74438.3</v>
      </c>
      <c r="BO567">
        <v>72513.5</v>
      </c>
      <c r="BP567">
        <v>70431.899999999994</v>
      </c>
      <c r="BQ567">
        <v>68180.800000000003</v>
      </c>
      <c r="BR567">
        <v>65748.800000000003</v>
      </c>
      <c r="BS567">
        <v>63127.4</v>
      </c>
      <c r="BT567">
        <v>60311.5</v>
      </c>
      <c r="BU567">
        <v>57302.1</v>
      </c>
      <c r="BV567">
        <v>54106.5</v>
      </c>
      <c r="BW567">
        <v>50737.5</v>
      </c>
      <c r="BX567">
        <v>47212.3</v>
      </c>
      <c r="BY567">
        <v>43519.5</v>
      </c>
      <c r="BZ567">
        <v>39624.400000000001</v>
      </c>
      <c r="CA567">
        <v>35553.300000000003</v>
      </c>
      <c r="CB567">
        <v>31374</v>
      </c>
      <c r="CC567">
        <v>27143.3</v>
      </c>
      <c r="CD567">
        <v>22942.3</v>
      </c>
      <c r="CE567">
        <v>18880.599999999999</v>
      </c>
      <c r="CF567">
        <v>15073.8</v>
      </c>
      <c r="CG567">
        <v>11629.1</v>
      </c>
      <c r="CH567">
        <v>8629.4</v>
      </c>
      <c r="DC567">
        <v>66.709999999999994</v>
      </c>
      <c r="DD567">
        <v>65.739999999999995</v>
      </c>
      <c r="DE567">
        <v>64.77</v>
      </c>
      <c r="DF567">
        <v>63.8</v>
      </c>
      <c r="DG567">
        <v>62.84</v>
      </c>
      <c r="DH567">
        <v>61.87</v>
      </c>
      <c r="DI567">
        <v>60.9</v>
      </c>
      <c r="DJ567">
        <v>59.94</v>
      </c>
      <c r="DK567">
        <v>58.97</v>
      </c>
      <c r="DL567">
        <v>58</v>
      </c>
      <c r="DM567">
        <v>57.04</v>
      </c>
      <c r="DN567">
        <v>56.08</v>
      </c>
      <c r="DO567">
        <v>55.11</v>
      </c>
      <c r="DP567">
        <v>54.15</v>
      </c>
      <c r="DQ567">
        <v>53.19</v>
      </c>
      <c r="DR567">
        <v>52.23</v>
      </c>
      <c r="DS567">
        <v>51.27</v>
      </c>
      <c r="DT567">
        <v>50.31</v>
      </c>
      <c r="DU567">
        <v>49.36</v>
      </c>
      <c r="DV567">
        <v>48.4</v>
      </c>
      <c r="DW567">
        <v>47.45</v>
      </c>
      <c r="DX567">
        <v>46.5</v>
      </c>
      <c r="DY567">
        <v>45.55</v>
      </c>
      <c r="DZ567">
        <v>44.6</v>
      </c>
      <c r="EA567">
        <v>43.65</v>
      </c>
      <c r="EB567">
        <v>42.71</v>
      </c>
      <c r="EC567">
        <v>41.77</v>
      </c>
      <c r="ED567">
        <v>40.83</v>
      </c>
      <c r="EE567">
        <v>39.89</v>
      </c>
      <c r="EF567">
        <v>38.96</v>
      </c>
      <c r="EG567">
        <v>38.03</v>
      </c>
      <c r="EH567">
        <v>37.1</v>
      </c>
      <c r="EI567">
        <v>36.18</v>
      </c>
      <c r="EJ567">
        <v>35.26</v>
      </c>
      <c r="EK567">
        <v>34.35</v>
      </c>
      <c r="EL567">
        <v>33.44</v>
      </c>
      <c r="EM567">
        <v>32.54</v>
      </c>
      <c r="EN567">
        <v>31.65</v>
      </c>
      <c r="EO567">
        <v>30.76</v>
      </c>
      <c r="EP567">
        <v>29.87</v>
      </c>
      <c r="EQ567">
        <v>29</v>
      </c>
      <c r="ER567">
        <v>28.13</v>
      </c>
      <c r="ES567">
        <v>27.26</v>
      </c>
      <c r="ET567">
        <v>26.41</v>
      </c>
      <c r="EU567">
        <v>25.56</v>
      </c>
      <c r="EV567">
        <v>24.72</v>
      </c>
      <c r="EW567">
        <v>23.88</v>
      </c>
      <c r="EX567">
        <v>23.05</v>
      </c>
      <c r="EY567">
        <v>22.23</v>
      </c>
      <c r="EZ567">
        <v>21.42</v>
      </c>
      <c r="FA567">
        <v>20.61</v>
      </c>
      <c r="FB567">
        <v>19.809999999999999</v>
      </c>
      <c r="FC567">
        <v>19.02</v>
      </c>
      <c r="FD567">
        <v>18.23</v>
      </c>
      <c r="FE567">
        <v>17.46</v>
      </c>
      <c r="FF567">
        <v>16.690000000000001</v>
      </c>
      <c r="FG567">
        <v>15.94</v>
      </c>
      <c r="FH567">
        <v>15.19</v>
      </c>
      <c r="FI567">
        <v>14.45</v>
      </c>
      <c r="FJ567">
        <v>13.73</v>
      </c>
      <c r="FK567">
        <v>13.02</v>
      </c>
      <c r="FL567">
        <v>12.32</v>
      </c>
      <c r="FM567">
        <v>11.63</v>
      </c>
      <c r="FN567">
        <v>10.96</v>
      </c>
      <c r="FO567">
        <v>10.3</v>
      </c>
      <c r="FP567">
        <v>9.67</v>
      </c>
      <c r="FQ567">
        <v>9.0500000000000007</v>
      </c>
      <c r="FR567">
        <v>8.4499999999999993</v>
      </c>
      <c r="FS567">
        <v>7.86</v>
      </c>
      <c r="FT567">
        <v>7.3</v>
      </c>
      <c r="FU567">
        <v>6.75</v>
      </c>
      <c r="FV567">
        <v>6.22</v>
      </c>
      <c r="FW567">
        <v>5.7</v>
      </c>
      <c r="FX567">
        <v>5.21</v>
      </c>
      <c r="FY567">
        <v>4.75</v>
      </c>
      <c r="FZ567">
        <v>4.32</v>
      </c>
      <c r="GA567">
        <v>3.91</v>
      </c>
      <c r="GB567">
        <v>3.54</v>
      </c>
      <c r="GC567">
        <v>3.19</v>
      </c>
      <c r="GD567">
        <v>2.87</v>
      </c>
      <c r="GE567">
        <v>2.58</v>
      </c>
      <c r="GF567">
        <v>2.2999999999999998</v>
      </c>
    </row>
    <row r="568" spans="1:189" x14ac:dyDescent="0.25">
      <c r="A568" t="s">
        <v>355</v>
      </c>
      <c r="B568">
        <v>81</v>
      </c>
      <c r="C568">
        <v>81</v>
      </c>
      <c r="E568">
        <v>100000</v>
      </c>
      <c r="F568">
        <v>99952.8</v>
      </c>
      <c r="G568">
        <v>99903.4</v>
      </c>
      <c r="H568">
        <v>99852.2</v>
      </c>
      <c r="I568">
        <v>99799.1</v>
      </c>
      <c r="J568">
        <v>99744.5</v>
      </c>
      <c r="K568">
        <v>99688.5</v>
      </c>
      <c r="L568">
        <v>99630.9</v>
      </c>
      <c r="M568">
        <v>99571.3</v>
      </c>
      <c r="N568">
        <v>99509.5</v>
      </c>
      <c r="O568">
        <v>99445.3</v>
      </c>
      <c r="P568">
        <v>99378.7</v>
      </c>
      <c r="Q568">
        <v>99309.4</v>
      </c>
      <c r="R568">
        <v>99237.1</v>
      </c>
      <c r="S568">
        <v>99161.4</v>
      </c>
      <c r="T568">
        <v>99082.4</v>
      </c>
      <c r="U568">
        <v>98999.3</v>
      </c>
      <c r="V568">
        <v>98911.5</v>
      </c>
      <c r="W568">
        <v>98818.9</v>
      </c>
      <c r="X568">
        <v>98721.2</v>
      </c>
      <c r="Y568">
        <v>98617.9</v>
      </c>
      <c r="Z568">
        <v>98508.800000000003</v>
      </c>
      <c r="AA568">
        <v>98393.2</v>
      </c>
      <c r="AB568">
        <v>98270.9</v>
      </c>
      <c r="AC568">
        <v>98141.6</v>
      </c>
      <c r="AD568">
        <v>98004.2</v>
      </c>
      <c r="AE568">
        <v>97858.2</v>
      </c>
      <c r="AF568">
        <v>97702.3</v>
      </c>
      <c r="AG568">
        <v>97535.1</v>
      </c>
      <c r="AH568">
        <v>97355.4</v>
      </c>
      <c r="AI568">
        <v>97161.7</v>
      </c>
      <c r="AJ568">
        <v>96952.4</v>
      </c>
      <c r="AK568">
        <v>96726</v>
      </c>
      <c r="AL568">
        <v>96480.8</v>
      </c>
      <c r="AM568">
        <v>96215</v>
      </c>
      <c r="AN568">
        <v>95926.6</v>
      </c>
      <c r="AO568">
        <v>95613.8</v>
      </c>
      <c r="AP568">
        <v>95273.9</v>
      </c>
      <c r="AQ568">
        <v>94904.4</v>
      </c>
      <c r="AR568">
        <v>94503.1</v>
      </c>
      <c r="AS568">
        <v>94067.7</v>
      </c>
      <c r="AT568">
        <v>93596.800000000003</v>
      </c>
      <c r="AU568">
        <v>93089.1</v>
      </c>
      <c r="AV568">
        <v>92543.1</v>
      </c>
      <c r="AW568">
        <v>91956.7</v>
      </c>
      <c r="AX568">
        <v>91328.3</v>
      </c>
      <c r="AY568">
        <v>90656</v>
      </c>
      <c r="AZ568">
        <v>89937</v>
      </c>
      <c r="BA568">
        <v>89168</v>
      </c>
      <c r="BB568">
        <v>88345.3</v>
      </c>
      <c r="BC568">
        <v>87465.9</v>
      </c>
      <c r="BD568">
        <v>86524.5</v>
      </c>
      <c r="BE568">
        <v>85515.5</v>
      </c>
      <c r="BF568">
        <v>84433.2</v>
      </c>
      <c r="BG568">
        <v>83271.3</v>
      </c>
      <c r="BH568">
        <v>82023.5</v>
      </c>
      <c r="BI568">
        <v>80682.899999999994</v>
      </c>
      <c r="BJ568">
        <v>79242.600000000006</v>
      </c>
      <c r="BK568">
        <v>77694.399999999994</v>
      </c>
      <c r="BL568">
        <v>76028.2</v>
      </c>
      <c r="BM568">
        <v>74231.8</v>
      </c>
      <c r="BN568">
        <v>72291.5</v>
      </c>
      <c r="BO568">
        <v>70193.7</v>
      </c>
      <c r="BP568">
        <v>67925.899999999994</v>
      </c>
      <c r="BQ568">
        <v>65476.800000000003</v>
      </c>
      <c r="BR568">
        <v>62838</v>
      </c>
      <c r="BS568">
        <v>60004.800000000003</v>
      </c>
      <c r="BT568">
        <v>56978.5</v>
      </c>
      <c r="BU568">
        <v>53767</v>
      </c>
      <c r="BV568">
        <v>50383.5</v>
      </c>
      <c r="BW568">
        <v>46845.5</v>
      </c>
      <c r="BX568">
        <v>43143.3</v>
      </c>
      <c r="BY568">
        <v>39243.4</v>
      </c>
      <c r="BZ568">
        <v>35173.599999999999</v>
      </c>
      <c r="CA568">
        <v>31002.7</v>
      </c>
      <c r="CB568">
        <v>26787.9</v>
      </c>
      <c r="CC568">
        <v>22610.6</v>
      </c>
      <c r="CD568">
        <v>18579.8</v>
      </c>
      <c r="CE568">
        <v>14809.8</v>
      </c>
      <c r="CF568">
        <v>11405.9</v>
      </c>
      <c r="CG568">
        <v>8448.5</v>
      </c>
      <c r="DC568">
        <v>65.64</v>
      </c>
      <c r="DD568">
        <v>64.67</v>
      </c>
      <c r="DE568">
        <v>63.7</v>
      </c>
      <c r="DF568">
        <v>62.73</v>
      </c>
      <c r="DG568">
        <v>61.76</v>
      </c>
      <c r="DH568">
        <v>60.8</v>
      </c>
      <c r="DI568">
        <v>59.83</v>
      </c>
      <c r="DJ568">
        <v>58.87</v>
      </c>
      <c r="DK568">
        <v>57.9</v>
      </c>
      <c r="DL568">
        <v>56.94</v>
      </c>
      <c r="DM568">
        <v>55.97</v>
      </c>
      <c r="DN568">
        <v>55.01</v>
      </c>
      <c r="DO568">
        <v>54.05</v>
      </c>
      <c r="DP568">
        <v>53.09</v>
      </c>
      <c r="DQ568">
        <v>52.13</v>
      </c>
      <c r="DR568">
        <v>51.17</v>
      </c>
      <c r="DS568">
        <v>50.21</v>
      </c>
      <c r="DT568">
        <v>49.26</v>
      </c>
      <c r="DU568">
        <v>48.3</v>
      </c>
      <c r="DV568">
        <v>47.35</v>
      </c>
      <c r="DW568">
        <v>46.4</v>
      </c>
      <c r="DX568">
        <v>45.45</v>
      </c>
      <c r="DY568">
        <v>44.5</v>
      </c>
      <c r="DZ568">
        <v>43.56</v>
      </c>
      <c r="EA568">
        <v>42.61</v>
      </c>
      <c r="EB568">
        <v>41.67</v>
      </c>
      <c r="EC568">
        <v>40.729999999999997</v>
      </c>
      <c r="ED568">
        <v>39.799999999999997</v>
      </c>
      <c r="EE568">
        <v>38.869999999999997</v>
      </c>
      <c r="EF568">
        <v>37.94</v>
      </c>
      <c r="EG568">
        <v>37.01</v>
      </c>
      <c r="EH568">
        <v>36.090000000000003</v>
      </c>
      <c r="EI568">
        <v>35.17</v>
      </c>
      <c r="EJ568">
        <v>34.26</v>
      </c>
      <c r="EK568">
        <v>33.35</v>
      </c>
      <c r="EL568">
        <v>32.450000000000003</v>
      </c>
      <c r="EM568">
        <v>31.56</v>
      </c>
      <c r="EN568">
        <v>30.67</v>
      </c>
      <c r="EO568">
        <v>29.79</v>
      </c>
      <c r="EP568">
        <v>28.91</v>
      </c>
      <c r="EQ568">
        <v>28.04</v>
      </c>
      <c r="ER568">
        <v>27.18</v>
      </c>
      <c r="ES568">
        <v>26.33</v>
      </c>
      <c r="ET568">
        <v>25.48</v>
      </c>
      <c r="EU568">
        <v>24.64</v>
      </c>
      <c r="EV568">
        <v>23.8</v>
      </c>
      <c r="EW568">
        <v>22.98</v>
      </c>
      <c r="EX568">
        <v>22.16</v>
      </c>
      <c r="EY568">
        <v>21.34</v>
      </c>
      <c r="EZ568">
        <v>20.54</v>
      </c>
      <c r="FA568">
        <v>19.739999999999998</v>
      </c>
      <c r="FB568">
        <v>18.95</v>
      </c>
      <c r="FC568">
        <v>18.170000000000002</v>
      </c>
      <c r="FD568">
        <v>17.39</v>
      </c>
      <c r="FE568">
        <v>16.63</v>
      </c>
      <c r="FF568">
        <v>15.87</v>
      </c>
      <c r="FG568">
        <v>15.13</v>
      </c>
      <c r="FH568">
        <v>14.39</v>
      </c>
      <c r="FI568">
        <v>13.67</v>
      </c>
      <c r="FJ568">
        <v>12.96</v>
      </c>
      <c r="FK568">
        <v>12.26</v>
      </c>
      <c r="FL568">
        <v>11.58</v>
      </c>
      <c r="FM568">
        <v>10.91</v>
      </c>
      <c r="FN568">
        <v>10.26</v>
      </c>
      <c r="FO568">
        <v>9.6199999999999992</v>
      </c>
      <c r="FP568">
        <v>9</v>
      </c>
      <c r="FQ568">
        <v>8.4</v>
      </c>
      <c r="FR568">
        <v>7.82</v>
      </c>
      <c r="FS568">
        <v>7.26</v>
      </c>
      <c r="FT568">
        <v>6.72</v>
      </c>
      <c r="FU568">
        <v>6.19</v>
      </c>
      <c r="FV568">
        <v>5.67</v>
      </c>
      <c r="FW568">
        <v>5.19</v>
      </c>
      <c r="FX568">
        <v>4.7300000000000004</v>
      </c>
      <c r="FY568">
        <v>4.3</v>
      </c>
      <c r="FZ568">
        <v>3.9</v>
      </c>
      <c r="GA568">
        <v>3.52</v>
      </c>
      <c r="GB568">
        <v>3.18</v>
      </c>
      <c r="GC568">
        <v>2.86</v>
      </c>
      <c r="GD568">
        <v>2.57</v>
      </c>
      <c r="GE568">
        <v>2.29</v>
      </c>
    </row>
    <row r="569" spans="1:189" x14ac:dyDescent="0.25">
      <c r="A569" t="s">
        <v>356</v>
      </c>
      <c r="B569">
        <v>80</v>
      </c>
      <c r="C569">
        <v>80</v>
      </c>
      <c r="E569">
        <v>100000</v>
      </c>
      <c r="F569">
        <v>99950.2</v>
      </c>
      <c r="G569">
        <v>99898.6</v>
      </c>
      <c r="H569">
        <v>99845.2</v>
      </c>
      <c r="I569">
        <v>99790.3</v>
      </c>
      <c r="J569">
        <v>99733.8</v>
      </c>
      <c r="K569">
        <v>99675.9</v>
      </c>
      <c r="L569">
        <v>99615.9</v>
      </c>
      <c r="M569">
        <v>99553.8</v>
      </c>
      <c r="N569">
        <v>99489.1</v>
      </c>
      <c r="O569">
        <v>99422</v>
      </c>
      <c r="P569">
        <v>99352.1</v>
      </c>
      <c r="Q569">
        <v>99279.3</v>
      </c>
      <c r="R569">
        <v>99203.1</v>
      </c>
      <c r="S569">
        <v>99123.3</v>
      </c>
      <c r="T569">
        <v>99039.4</v>
      </c>
      <c r="U569">
        <v>98950.9</v>
      </c>
      <c r="V569">
        <v>98857.4</v>
      </c>
      <c r="W569">
        <v>98758.7</v>
      </c>
      <c r="X569">
        <v>98654.399999999994</v>
      </c>
      <c r="Y569">
        <v>98544</v>
      </c>
      <c r="Z569">
        <v>98427.199999999997</v>
      </c>
      <c r="AA569">
        <v>98303.5</v>
      </c>
      <c r="AB569">
        <v>98172.6</v>
      </c>
      <c r="AC569">
        <v>98033.8</v>
      </c>
      <c r="AD569">
        <v>97886.1</v>
      </c>
      <c r="AE569">
        <v>97728.5</v>
      </c>
      <c r="AF569">
        <v>97559.4</v>
      </c>
      <c r="AG569">
        <v>97377.7</v>
      </c>
      <c r="AH569">
        <v>97181.9</v>
      </c>
      <c r="AI569">
        <v>96970.4</v>
      </c>
      <c r="AJ569">
        <v>96741.4</v>
      </c>
      <c r="AK569">
        <v>96493.5</v>
      </c>
      <c r="AL569">
        <v>96224.7</v>
      </c>
      <c r="AM569">
        <v>95933.3</v>
      </c>
      <c r="AN569">
        <v>95617</v>
      </c>
      <c r="AO569">
        <v>95273.5</v>
      </c>
      <c r="AP569">
        <v>94899.9</v>
      </c>
      <c r="AQ569">
        <v>94494.2</v>
      </c>
      <c r="AR569">
        <v>94054.2</v>
      </c>
      <c r="AS569">
        <v>93578.3</v>
      </c>
      <c r="AT569">
        <v>93065.1</v>
      </c>
      <c r="AU569">
        <v>92513.2</v>
      </c>
      <c r="AV569">
        <v>91920.8</v>
      </c>
      <c r="AW569">
        <v>91285.8</v>
      </c>
      <c r="AX569">
        <v>90606.5</v>
      </c>
      <c r="AY569">
        <v>89880.1</v>
      </c>
      <c r="AZ569">
        <v>89103.2</v>
      </c>
      <c r="BA569">
        <v>88272.2</v>
      </c>
      <c r="BB569">
        <v>87383.8</v>
      </c>
      <c r="BC569">
        <v>86433.1</v>
      </c>
      <c r="BD569">
        <v>85414.2</v>
      </c>
      <c r="BE569">
        <v>84321.2</v>
      </c>
      <c r="BF569">
        <v>83148.2</v>
      </c>
      <c r="BG569">
        <v>81888.600000000006</v>
      </c>
      <c r="BH569">
        <v>80535.600000000006</v>
      </c>
      <c r="BI569">
        <v>79082.3</v>
      </c>
      <c r="BJ569">
        <v>77520.399999999994</v>
      </c>
      <c r="BK569">
        <v>75839.899999999994</v>
      </c>
      <c r="BL569">
        <v>74028.399999999994</v>
      </c>
      <c r="BM569">
        <v>72072.3</v>
      </c>
      <c r="BN569">
        <v>69958.399999999994</v>
      </c>
      <c r="BO569">
        <v>67673.7</v>
      </c>
      <c r="BP569">
        <v>65207.4</v>
      </c>
      <c r="BQ569">
        <v>62551.1</v>
      </c>
      <c r="BR569">
        <v>59700.4</v>
      </c>
      <c r="BS569">
        <v>56657</v>
      </c>
      <c r="BT569">
        <v>53429.5</v>
      </c>
      <c r="BU569">
        <v>50031.4</v>
      </c>
      <c r="BV569">
        <v>46480.9</v>
      </c>
      <c r="BW569">
        <v>42769.1</v>
      </c>
      <c r="BX569">
        <v>38864.6</v>
      </c>
      <c r="BY569">
        <v>34796.5</v>
      </c>
      <c r="BZ569">
        <v>30634.1</v>
      </c>
      <c r="CA569">
        <v>26435.4</v>
      </c>
      <c r="CB569">
        <v>22281.9</v>
      </c>
      <c r="CC569">
        <v>18282.2</v>
      </c>
      <c r="CD569">
        <v>14548.9</v>
      </c>
      <c r="CE569">
        <v>11185.9</v>
      </c>
      <c r="CF569">
        <v>8270.4</v>
      </c>
      <c r="DC569">
        <v>64.569999999999993</v>
      </c>
      <c r="DD569">
        <v>63.6</v>
      </c>
      <c r="DE569">
        <v>62.63</v>
      </c>
      <c r="DF569">
        <v>61.66</v>
      </c>
      <c r="DG569">
        <v>60.7</v>
      </c>
      <c r="DH569">
        <v>59.73</v>
      </c>
      <c r="DI569">
        <v>58.76</v>
      </c>
      <c r="DJ569">
        <v>57.8</v>
      </c>
      <c r="DK569">
        <v>56.84</v>
      </c>
      <c r="DL569">
        <v>55.87</v>
      </c>
      <c r="DM569">
        <v>54.91</v>
      </c>
      <c r="DN569">
        <v>53.95</v>
      </c>
      <c r="DO569">
        <v>52.99</v>
      </c>
      <c r="DP569">
        <v>52.03</v>
      </c>
      <c r="DQ569">
        <v>51.07</v>
      </c>
      <c r="DR569">
        <v>50.11</v>
      </c>
      <c r="DS569">
        <v>49.16</v>
      </c>
      <c r="DT569">
        <v>48.2</v>
      </c>
      <c r="DU569">
        <v>47.25</v>
      </c>
      <c r="DV569">
        <v>46.3</v>
      </c>
      <c r="DW569">
        <v>45.35</v>
      </c>
      <c r="DX569">
        <v>44.4</v>
      </c>
      <c r="DY569">
        <v>43.46</v>
      </c>
      <c r="DZ569">
        <v>42.52</v>
      </c>
      <c r="EA569">
        <v>41.58</v>
      </c>
      <c r="EB569">
        <v>40.64</v>
      </c>
      <c r="EC569">
        <v>39.700000000000003</v>
      </c>
      <c r="ED569">
        <v>38.770000000000003</v>
      </c>
      <c r="EE569">
        <v>37.840000000000003</v>
      </c>
      <c r="EF569">
        <v>36.92</v>
      </c>
      <c r="EG569">
        <v>36</v>
      </c>
      <c r="EH569">
        <v>35.08</v>
      </c>
      <c r="EI569">
        <v>34.17</v>
      </c>
      <c r="EJ569">
        <v>33.26</v>
      </c>
      <c r="EK569">
        <v>32.36</v>
      </c>
      <c r="EL569">
        <v>31.47</v>
      </c>
      <c r="EM569">
        <v>30.58</v>
      </c>
      <c r="EN569">
        <v>29.7</v>
      </c>
      <c r="EO569">
        <v>28.82</v>
      </c>
      <c r="EP569">
        <v>27.96</v>
      </c>
      <c r="EQ569">
        <v>27.1</v>
      </c>
      <c r="ER569">
        <v>26.24</v>
      </c>
      <c r="ES569">
        <v>25.4</v>
      </c>
      <c r="ET569">
        <v>24.56</v>
      </c>
      <c r="EU569">
        <v>23.72</v>
      </c>
      <c r="EV569">
        <v>22.9</v>
      </c>
      <c r="EW569">
        <v>22.08</v>
      </c>
      <c r="EX569">
        <v>21.27</v>
      </c>
      <c r="EY569">
        <v>20.46</v>
      </c>
      <c r="EZ569">
        <v>19.670000000000002</v>
      </c>
      <c r="FA569">
        <v>18.88</v>
      </c>
      <c r="FB569">
        <v>18.100000000000001</v>
      </c>
      <c r="FC569">
        <v>17.32</v>
      </c>
      <c r="FD569">
        <v>16.559999999999999</v>
      </c>
      <c r="FE569">
        <v>15.81</v>
      </c>
      <c r="FF569">
        <v>15.07</v>
      </c>
      <c r="FG569">
        <v>14.33</v>
      </c>
      <c r="FH569">
        <v>13.61</v>
      </c>
      <c r="FI569">
        <v>12.9</v>
      </c>
      <c r="FJ569">
        <v>12.21</v>
      </c>
      <c r="FK569">
        <v>11.52</v>
      </c>
      <c r="FL569">
        <v>10.86</v>
      </c>
      <c r="FM569">
        <v>10.210000000000001</v>
      </c>
      <c r="FN569">
        <v>9.57</v>
      </c>
      <c r="FO569">
        <v>8.9600000000000009</v>
      </c>
      <c r="FP569">
        <v>8.36</v>
      </c>
      <c r="FQ569">
        <v>7.79</v>
      </c>
      <c r="FR569">
        <v>7.23</v>
      </c>
      <c r="FS569">
        <v>6.68</v>
      </c>
      <c r="FT569">
        <v>6.15</v>
      </c>
      <c r="FU569">
        <v>5.64</v>
      </c>
      <c r="FV569">
        <v>5.16</v>
      </c>
      <c r="FW569">
        <v>4.71</v>
      </c>
      <c r="FX569">
        <v>4.28</v>
      </c>
      <c r="FY569">
        <v>3.88</v>
      </c>
      <c r="FZ569">
        <v>3.51</v>
      </c>
      <c r="GA569">
        <v>3.17</v>
      </c>
      <c r="GB569">
        <v>2.85</v>
      </c>
      <c r="GC569">
        <v>2.56</v>
      </c>
      <c r="GD569">
        <v>2.2799999999999998</v>
      </c>
    </row>
    <row r="570" spans="1:189" x14ac:dyDescent="0.25">
      <c r="A570" t="s">
        <v>357</v>
      </c>
      <c r="B570">
        <v>79</v>
      </c>
      <c r="C570">
        <v>79</v>
      </c>
      <c r="E570">
        <v>100000</v>
      </c>
      <c r="F570">
        <v>99948.2</v>
      </c>
      <c r="G570">
        <v>99894.5</v>
      </c>
      <c r="H570">
        <v>99839.3</v>
      </c>
      <c r="I570">
        <v>99782.6</v>
      </c>
      <c r="J570">
        <v>99724.4</v>
      </c>
      <c r="K570">
        <v>99664</v>
      </c>
      <c r="L570">
        <v>99601.4</v>
      </c>
      <c r="M570">
        <v>99536.4</v>
      </c>
      <c r="N570">
        <v>99468.9</v>
      </c>
      <c r="O570">
        <v>99398.6</v>
      </c>
      <c r="P570">
        <v>99325.2</v>
      </c>
      <c r="Q570">
        <v>99248.5</v>
      </c>
      <c r="R570">
        <v>99168.1</v>
      </c>
      <c r="S570">
        <v>99083.4</v>
      </c>
      <c r="T570">
        <v>98994</v>
      </c>
      <c r="U570">
        <v>98899.6</v>
      </c>
      <c r="V570">
        <v>98799.8</v>
      </c>
      <c r="W570">
        <v>98694.399999999994</v>
      </c>
      <c r="X570">
        <v>98582.8</v>
      </c>
      <c r="Y570">
        <v>98464.7</v>
      </c>
      <c r="Z570">
        <v>98339.7</v>
      </c>
      <c r="AA570">
        <v>98207.4</v>
      </c>
      <c r="AB570">
        <v>98066.9</v>
      </c>
      <c r="AC570">
        <v>97917.4</v>
      </c>
      <c r="AD570">
        <v>97758</v>
      </c>
      <c r="AE570">
        <v>97586.9</v>
      </c>
      <c r="AF570">
        <v>97403</v>
      </c>
      <c r="AG570">
        <v>97204.9</v>
      </c>
      <c r="AH570">
        <v>96990.8</v>
      </c>
      <c r="AI570">
        <v>96759.2</v>
      </c>
      <c r="AJ570">
        <v>96508.3</v>
      </c>
      <c r="AK570">
        <v>96236.4</v>
      </c>
      <c r="AL570">
        <v>95941.5</v>
      </c>
      <c r="AM570">
        <v>95621.5</v>
      </c>
      <c r="AN570">
        <v>95274</v>
      </c>
      <c r="AO570">
        <v>94896.2</v>
      </c>
      <c r="AP570">
        <v>94485.8</v>
      </c>
      <c r="AQ570">
        <v>94040.9</v>
      </c>
      <c r="AR570">
        <v>93559.5</v>
      </c>
      <c r="AS570">
        <v>93040.5</v>
      </c>
      <c r="AT570">
        <v>92482.4</v>
      </c>
      <c r="AU570">
        <v>91883.3</v>
      </c>
      <c r="AV570">
        <v>91241.4</v>
      </c>
      <c r="AW570">
        <v>90554.7</v>
      </c>
      <c r="AX570">
        <v>89820.5</v>
      </c>
      <c r="AY570">
        <v>89035.3</v>
      </c>
      <c r="AZ570">
        <v>88195.8</v>
      </c>
      <c r="BA570">
        <v>87298</v>
      </c>
      <c r="BB570">
        <v>86337.600000000006</v>
      </c>
      <c r="BC570">
        <v>85308.4</v>
      </c>
      <c r="BD570">
        <v>84204.800000000003</v>
      </c>
      <c r="BE570">
        <v>83020.399999999994</v>
      </c>
      <c r="BF570">
        <v>81748.800000000003</v>
      </c>
      <c r="BG570">
        <v>80383.100000000006</v>
      </c>
      <c r="BH570">
        <v>78916.399999999994</v>
      </c>
      <c r="BI570">
        <v>77340.600000000006</v>
      </c>
      <c r="BJ570">
        <v>75645.5</v>
      </c>
      <c r="BK570">
        <v>73818.7</v>
      </c>
      <c r="BL570">
        <v>71846.7</v>
      </c>
      <c r="BM570">
        <v>69716.2</v>
      </c>
      <c r="BN570">
        <v>67414.5</v>
      </c>
      <c r="BO570">
        <v>64930.8</v>
      </c>
      <c r="BP570">
        <v>62257</v>
      </c>
      <c r="BQ570">
        <v>59388.9</v>
      </c>
      <c r="BR570">
        <v>56328.6</v>
      </c>
      <c r="BS570">
        <v>53085.2</v>
      </c>
      <c r="BT570">
        <v>49672.7</v>
      </c>
      <c r="BU570">
        <v>46110.1</v>
      </c>
      <c r="BV570">
        <v>42389.5</v>
      </c>
      <c r="BW570">
        <v>38481.199999999997</v>
      </c>
      <c r="BX570">
        <v>34415.5</v>
      </c>
      <c r="BY570">
        <v>30262.7</v>
      </c>
      <c r="BZ570">
        <v>26081.200000000001</v>
      </c>
      <c r="CA570">
        <v>21952.400000000001</v>
      </c>
      <c r="CB570">
        <v>17984.5</v>
      </c>
      <c r="CC570">
        <v>14288.9</v>
      </c>
      <c r="CD570">
        <v>10967.1</v>
      </c>
      <c r="CE570">
        <v>8094.1</v>
      </c>
      <c r="DC570">
        <v>63.49</v>
      </c>
      <c r="DD570">
        <v>62.52</v>
      </c>
      <c r="DE570">
        <v>61.56</v>
      </c>
      <c r="DF570">
        <v>60.59</v>
      </c>
      <c r="DG570">
        <v>59.63</v>
      </c>
      <c r="DH570">
        <v>58.66</v>
      </c>
      <c r="DI570">
        <v>57.7</v>
      </c>
      <c r="DJ570">
        <v>56.73</v>
      </c>
      <c r="DK570">
        <v>55.77</v>
      </c>
      <c r="DL570">
        <v>54.81</v>
      </c>
      <c r="DM570">
        <v>53.84</v>
      </c>
      <c r="DN570">
        <v>52.88</v>
      </c>
      <c r="DO570">
        <v>51.92</v>
      </c>
      <c r="DP570">
        <v>50.97</v>
      </c>
      <c r="DQ570">
        <v>50.01</v>
      </c>
      <c r="DR570">
        <v>49.05</v>
      </c>
      <c r="DS570">
        <v>48.1</v>
      </c>
      <c r="DT570">
        <v>47.15</v>
      </c>
      <c r="DU570">
        <v>46.2</v>
      </c>
      <c r="DV570">
        <v>45.25</v>
      </c>
      <c r="DW570">
        <v>44.3</v>
      </c>
      <c r="DX570">
        <v>43.36</v>
      </c>
      <c r="DY570">
        <v>42.42</v>
      </c>
      <c r="DZ570">
        <v>41.48</v>
      </c>
      <c r="EA570">
        <v>40.54</v>
      </c>
      <c r="EB570">
        <v>39.6</v>
      </c>
      <c r="EC570">
        <v>38.67</v>
      </c>
      <c r="ED570">
        <v>37.75</v>
      </c>
      <c r="EE570">
        <v>36.82</v>
      </c>
      <c r="EF570">
        <v>35.9</v>
      </c>
      <c r="EG570">
        <v>34.99</v>
      </c>
      <c r="EH570">
        <v>34.08</v>
      </c>
      <c r="EI570">
        <v>33.17</v>
      </c>
      <c r="EJ570">
        <v>32.270000000000003</v>
      </c>
      <c r="EK570">
        <v>31.38</v>
      </c>
      <c r="EL570">
        <v>30.49</v>
      </c>
      <c r="EM570">
        <v>29.61</v>
      </c>
      <c r="EN570">
        <v>28.74</v>
      </c>
      <c r="EO570">
        <v>27.87</v>
      </c>
      <c r="EP570">
        <v>27.01</v>
      </c>
      <c r="EQ570">
        <v>26.16</v>
      </c>
      <c r="ER570">
        <v>25.31</v>
      </c>
      <c r="ES570">
        <v>24.47</v>
      </c>
      <c r="ET570">
        <v>23.64</v>
      </c>
      <c r="EU570">
        <v>22.82</v>
      </c>
      <c r="EV570">
        <v>22</v>
      </c>
      <c r="EW570">
        <v>21.19</v>
      </c>
      <c r="EX570">
        <v>20.39</v>
      </c>
      <c r="EY570">
        <v>19.59</v>
      </c>
      <c r="EZ570">
        <v>18.809999999999999</v>
      </c>
      <c r="FA570">
        <v>18.03</v>
      </c>
      <c r="FB570">
        <v>17.260000000000002</v>
      </c>
      <c r="FC570">
        <v>16.489999999999998</v>
      </c>
      <c r="FD570">
        <v>15.74</v>
      </c>
      <c r="FE570">
        <v>15</v>
      </c>
      <c r="FF570">
        <v>14.27</v>
      </c>
      <c r="FG570">
        <v>13.55</v>
      </c>
      <c r="FH570">
        <v>12.85</v>
      </c>
      <c r="FI570">
        <v>12.15</v>
      </c>
      <c r="FJ570">
        <v>11.47</v>
      </c>
      <c r="FK570">
        <v>10.81</v>
      </c>
      <c r="FL570">
        <v>10.16</v>
      </c>
      <c r="FM570">
        <v>9.5299999999999994</v>
      </c>
      <c r="FN570">
        <v>8.91</v>
      </c>
      <c r="FO570">
        <v>8.32</v>
      </c>
      <c r="FP570">
        <v>7.75</v>
      </c>
      <c r="FQ570">
        <v>7.19</v>
      </c>
      <c r="FR570">
        <v>6.65</v>
      </c>
      <c r="FS570">
        <v>6.12</v>
      </c>
      <c r="FT570">
        <v>5.62</v>
      </c>
      <c r="FU570">
        <v>5.14</v>
      </c>
      <c r="FV570">
        <v>4.68</v>
      </c>
      <c r="FW570">
        <v>4.26</v>
      </c>
      <c r="FX570">
        <v>3.86</v>
      </c>
      <c r="FY570">
        <v>3.49</v>
      </c>
      <c r="FZ570">
        <v>3.15</v>
      </c>
      <c r="GA570">
        <v>2.84</v>
      </c>
      <c r="GB570">
        <v>2.5499999999999998</v>
      </c>
      <c r="GC570">
        <v>2.27</v>
      </c>
    </row>
    <row r="571" spans="1:189" x14ac:dyDescent="0.25">
      <c r="A571" t="s">
        <v>358</v>
      </c>
      <c r="B571">
        <v>78</v>
      </c>
      <c r="C571">
        <v>78</v>
      </c>
      <c r="E571">
        <v>100000</v>
      </c>
      <c r="F571">
        <v>99946.2</v>
      </c>
      <c r="G571">
        <v>99890.8</v>
      </c>
      <c r="H571">
        <v>99833.9</v>
      </c>
      <c r="I571">
        <v>99775.4</v>
      </c>
      <c r="J571">
        <v>99714.8</v>
      </c>
      <c r="K571">
        <v>99651.9</v>
      </c>
      <c r="L571">
        <v>99586.5</v>
      </c>
      <c r="M571">
        <v>99518.6</v>
      </c>
      <c r="N571">
        <v>99448</v>
      </c>
      <c r="O571">
        <v>99374.1</v>
      </c>
      <c r="P571">
        <v>99296.8</v>
      </c>
      <c r="Q571">
        <v>99215.6</v>
      </c>
      <c r="R571">
        <v>99130.2</v>
      </c>
      <c r="S571">
        <v>99039.9</v>
      </c>
      <c r="T571">
        <v>98944.5</v>
      </c>
      <c r="U571">
        <v>98843.7</v>
      </c>
      <c r="V571">
        <v>98737</v>
      </c>
      <c r="W571">
        <v>98624.2</v>
      </c>
      <c r="X571">
        <v>98504.7</v>
      </c>
      <c r="Y571">
        <v>98378.2</v>
      </c>
      <c r="Z571">
        <v>98244.3</v>
      </c>
      <c r="AA571">
        <v>98102.2</v>
      </c>
      <c r="AB571">
        <v>97950.9</v>
      </c>
      <c r="AC571">
        <v>97789.5</v>
      </c>
      <c r="AD571">
        <v>97616.5</v>
      </c>
      <c r="AE571">
        <v>97430.3</v>
      </c>
      <c r="AF571">
        <v>97229.8</v>
      </c>
      <c r="AG571">
        <v>97013.1</v>
      </c>
      <c r="AH571">
        <v>96778.7</v>
      </c>
      <c r="AI571">
        <v>96524.800000000003</v>
      </c>
      <c r="AJ571">
        <v>96249.600000000006</v>
      </c>
      <c r="AK571">
        <v>95951.2</v>
      </c>
      <c r="AL571">
        <v>95627.4</v>
      </c>
      <c r="AM571">
        <v>95275.7</v>
      </c>
      <c r="AN571">
        <v>94893.6</v>
      </c>
      <c r="AO571">
        <v>94478.399999999994</v>
      </c>
      <c r="AP571">
        <v>94028.1</v>
      </c>
      <c r="AQ571">
        <v>93541.3</v>
      </c>
      <c r="AR571">
        <v>93016.4</v>
      </c>
      <c r="AS571">
        <v>92451.9</v>
      </c>
      <c r="AT571">
        <v>91846.1</v>
      </c>
      <c r="AU571">
        <v>91197.1</v>
      </c>
      <c r="AV571">
        <v>90502.8</v>
      </c>
      <c r="AW571">
        <v>89760.6</v>
      </c>
      <c r="AX571">
        <v>88966.9</v>
      </c>
      <c r="AY571">
        <v>88118.399999999994</v>
      </c>
      <c r="AZ571">
        <v>87211.4</v>
      </c>
      <c r="BA571">
        <v>86240.9</v>
      </c>
      <c r="BB571">
        <v>85201.3</v>
      </c>
      <c r="BC571">
        <v>84086.7</v>
      </c>
      <c r="BD571">
        <v>82890.7</v>
      </c>
      <c r="BE571">
        <v>81607</v>
      </c>
      <c r="BF571">
        <v>80228.600000000006</v>
      </c>
      <c r="BG571">
        <v>78748.399999999994</v>
      </c>
      <c r="BH571">
        <v>77158.399999999994</v>
      </c>
      <c r="BI571">
        <v>75448.600000000006</v>
      </c>
      <c r="BJ571">
        <v>73606.5</v>
      </c>
      <c r="BK571">
        <v>71618.5</v>
      </c>
      <c r="BL571">
        <v>69471.3</v>
      </c>
      <c r="BM571">
        <v>67152.5</v>
      </c>
      <c r="BN571">
        <v>64651.3</v>
      </c>
      <c r="BO571">
        <v>61959.9</v>
      </c>
      <c r="BP571">
        <v>59074.5</v>
      </c>
      <c r="BQ571">
        <v>55997.4</v>
      </c>
      <c r="BR571">
        <v>52738.400000000001</v>
      </c>
      <c r="BS571">
        <v>49311.7</v>
      </c>
      <c r="BT571">
        <v>45737.2</v>
      </c>
      <c r="BU571">
        <v>42008.2</v>
      </c>
      <c r="BV571">
        <v>38096.5</v>
      </c>
      <c r="BW571">
        <v>34033.9</v>
      </c>
      <c r="BX571">
        <v>29891.3</v>
      </c>
      <c r="BY571">
        <v>25727.599999999999</v>
      </c>
      <c r="BZ571">
        <v>21624.2</v>
      </c>
      <c r="CA571">
        <v>17688.5</v>
      </c>
      <c r="CB571">
        <v>14030.8</v>
      </c>
      <c r="CC571">
        <v>10750.4</v>
      </c>
      <c r="CD571">
        <v>7919.9</v>
      </c>
      <c r="DC571">
        <v>62.42</v>
      </c>
      <c r="DD571">
        <v>61.45</v>
      </c>
      <c r="DE571">
        <v>60.49</v>
      </c>
      <c r="DF571">
        <v>59.52</v>
      </c>
      <c r="DG571">
        <v>58.56</v>
      </c>
      <c r="DH571">
        <v>57.59</v>
      </c>
      <c r="DI571">
        <v>56.63</v>
      </c>
      <c r="DJ571">
        <v>55.66</v>
      </c>
      <c r="DK571">
        <v>54.7</v>
      </c>
      <c r="DL571">
        <v>53.74</v>
      </c>
      <c r="DM571">
        <v>52.78</v>
      </c>
      <c r="DN571">
        <v>51.82</v>
      </c>
      <c r="DO571">
        <v>50.86</v>
      </c>
      <c r="DP571">
        <v>49.91</v>
      </c>
      <c r="DQ571">
        <v>48.95</v>
      </c>
      <c r="DR571">
        <v>48</v>
      </c>
      <c r="DS571">
        <v>47.05</v>
      </c>
      <c r="DT571">
        <v>46.1</v>
      </c>
      <c r="DU571">
        <v>45.15</v>
      </c>
      <c r="DV571">
        <v>44.2</v>
      </c>
      <c r="DW571">
        <v>43.26</v>
      </c>
      <c r="DX571">
        <v>42.32</v>
      </c>
      <c r="DY571">
        <v>41.38</v>
      </c>
      <c r="DZ571">
        <v>40.44</v>
      </c>
      <c r="EA571">
        <v>39.51</v>
      </c>
      <c r="EB571">
        <v>38.58</v>
      </c>
      <c r="EC571">
        <v>37.65</v>
      </c>
      <c r="ED571">
        <v>36.72</v>
      </c>
      <c r="EE571">
        <v>35.81</v>
      </c>
      <c r="EF571">
        <v>34.89</v>
      </c>
      <c r="EG571">
        <v>33.979999999999997</v>
      </c>
      <c r="EH571">
        <v>33.08</v>
      </c>
      <c r="EI571">
        <v>32.18</v>
      </c>
      <c r="EJ571">
        <v>31.29</v>
      </c>
      <c r="EK571">
        <v>30.4</v>
      </c>
      <c r="EL571">
        <v>29.52</v>
      </c>
      <c r="EM571">
        <v>28.65</v>
      </c>
      <c r="EN571">
        <v>27.78</v>
      </c>
      <c r="EO571">
        <v>26.92</v>
      </c>
      <c r="EP571">
        <v>26.07</v>
      </c>
      <c r="EQ571">
        <v>25.23</v>
      </c>
      <c r="ER571">
        <v>24.39</v>
      </c>
      <c r="ES571">
        <v>23.56</v>
      </c>
      <c r="ET571">
        <v>22.74</v>
      </c>
      <c r="EU571">
        <v>21.92</v>
      </c>
      <c r="EV571">
        <v>21.11</v>
      </c>
      <c r="EW571">
        <v>20.309999999999999</v>
      </c>
      <c r="EX571">
        <v>19.52</v>
      </c>
      <c r="EY571">
        <v>18.73</v>
      </c>
      <c r="EZ571">
        <v>17.96</v>
      </c>
      <c r="FA571">
        <v>17.190000000000001</v>
      </c>
      <c r="FB571">
        <v>16.43</v>
      </c>
      <c r="FC571">
        <v>15.68</v>
      </c>
      <c r="FD571">
        <v>14.94</v>
      </c>
      <c r="FE571">
        <v>14.21</v>
      </c>
      <c r="FF571">
        <v>13.49</v>
      </c>
      <c r="FG571">
        <v>12.79</v>
      </c>
      <c r="FH571">
        <v>12.1</v>
      </c>
      <c r="FI571">
        <v>11.42</v>
      </c>
      <c r="FJ571">
        <v>10.75</v>
      </c>
      <c r="FK571">
        <v>10.11</v>
      </c>
      <c r="FL571">
        <v>9.48</v>
      </c>
      <c r="FM571">
        <v>8.8699999999999992</v>
      </c>
      <c r="FN571">
        <v>8.2799999999999994</v>
      </c>
      <c r="FO571">
        <v>7.71</v>
      </c>
      <c r="FP571">
        <v>7.15</v>
      </c>
      <c r="FQ571">
        <v>6.61</v>
      </c>
      <c r="FR571">
        <v>6.09</v>
      </c>
      <c r="FS571">
        <v>5.59</v>
      </c>
      <c r="FT571">
        <v>5.1100000000000003</v>
      </c>
      <c r="FU571">
        <v>4.66</v>
      </c>
      <c r="FV571">
        <v>4.24</v>
      </c>
      <c r="FW571">
        <v>3.84</v>
      </c>
      <c r="FX571">
        <v>3.48</v>
      </c>
      <c r="FY571">
        <v>3.14</v>
      </c>
      <c r="FZ571">
        <v>2.83</v>
      </c>
      <c r="GA571">
        <v>2.54</v>
      </c>
      <c r="GB571">
        <v>2.27</v>
      </c>
    </row>
    <row r="572" spans="1:189" x14ac:dyDescent="0.25">
      <c r="A572" t="s">
        <v>359</v>
      </c>
      <c r="B572">
        <v>77</v>
      </c>
      <c r="C572">
        <v>77</v>
      </c>
      <c r="E572">
        <v>100000</v>
      </c>
      <c r="F572">
        <v>99944.4</v>
      </c>
      <c r="G572">
        <v>99887.3</v>
      </c>
      <c r="H572">
        <v>99828.6</v>
      </c>
      <c r="I572">
        <v>99767.8</v>
      </c>
      <c r="J572">
        <v>99704.7</v>
      </c>
      <c r="K572">
        <v>99639.1</v>
      </c>
      <c r="L572">
        <v>99570.9</v>
      </c>
      <c r="M572">
        <v>99499.9</v>
      </c>
      <c r="N572">
        <v>99425.5</v>
      </c>
      <c r="O572">
        <v>99347.6</v>
      </c>
      <c r="P572">
        <v>99265.7</v>
      </c>
      <c r="Q572">
        <v>99179.6</v>
      </c>
      <c r="R572">
        <v>99088.5</v>
      </c>
      <c r="S572">
        <v>98992.1</v>
      </c>
      <c r="T572">
        <v>98890.3</v>
      </c>
      <c r="U572">
        <v>98782.399999999994</v>
      </c>
      <c r="V572">
        <v>98668.3</v>
      </c>
      <c r="W572">
        <v>98547.4</v>
      </c>
      <c r="X572">
        <v>98419.4</v>
      </c>
      <c r="Y572">
        <v>98283.9</v>
      </c>
      <c r="Z572">
        <v>98140.1</v>
      </c>
      <c r="AA572">
        <v>97987</v>
      </c>
      <c r="AB572">
        <v>97823.6</v>
      </c>
      <c r="AC572">
        <v>97648.5</v>
      </c>
      <c r="AD572">
        <v>97460.3</v>
      </c>
      <c r="AE572">
        <v>97257.3</v>
      </c>
      <c r="AF572">
        <v>97038</v>
      </c>
      <c r="AG572">
        <v>96800.8</v>
      </c>
      <c r="AH572">
        <v>96544</v>
      </c>
      <c r="AI572">
        <v>96265.600000000006</v>
      </c>
      <c r="AJ572">
        <v>95963.7</v>
      </c>
      <c r="AK572">
        <v>95636.2</v>
      </c>
      <c r="AL572">
        <v>95280.5</v>
      </c>
      <c r="AM572">
        <v>94893.8</v>
      </c>
      <c r="AN572">
        <v>94473.9</v>
      </c>
      <c r="AO572">
        <v>94018.6</v>
      </c>
      <c r="AP572">
        <v>93526.2</v>
      </c>
      <c r="AQ572">
        <v>92995.4</v>
      </c>
      <c r="AR572">
        <v>92424.7</v>
      </c>
      <c r="AS572">
        <v>91812.3</v>
      </c>
      <c r="AT572">
        <v>91156.2</v>
      </c>
      <c r="AU572">
        <v>90454.399999999994</v>
      </c>
      <c r="AV572">
        <v>89704.2</v>
      </c>
      <c r="AW572">
        <v>88902.1</v>
      </c>
      <c r="AX572">
        <v>88044.5</v>
      </c>
      <c r="AY572">
        <v>87128.1</v>
      </c>
      <c r="AZ572">
        <v>86147.8</v>
      </c>
      <c r="BA572">
        <v>85097.600000000006</v>
      </c>
      <c r="BB572">
        <v>83971.8</v>
      </c>
      <c r="BC572">
        <v>82764.2</v>
      </c>
      <c r="BD572">
        <v>81468.100000000006</v>
      </c>
      <c r="BE572">
        <v>80076.899999999994</v>
      </c>
      <c r="BF572">
        <v>78583.100000000006</v>
      </c>
      <c r="BG572">
        <v>76979</v>
      </c>
      <c r="BH572">
        <v>75254.3</v>
      </c>
      <c r="BI572">
        <v>73396.7</v>
      </c>
      <c r="BJ572">
        <v>71392.7</v>
      </c>
      <c r="BK572">
        <v>69228.899999999994</v>
      </c>
      <c r="BL572">
        <v>66892.800000000003</v>
      </c>
      <c r="BM572">
        <v>64374</v>
      </c>
      <c r="BN572">
        <v>61664.9</v>
      </c>
      <c r="BO572">
        <v>58762.1</v>
      </c>
      <c r="BP572">
        <v>55668.3</v>
      </c>
      <c r="BQ572">
        <v>52393.5</v>
      </c>
      <c r="BR572">
        <v>48952.9</v>
      </c>
      <c r="BS572">
        <v>45366.5</v>
      </c>
      <c r="BT572">
        <v>41629.1</v>
      </c>
      <c r="BU572">
        <v>37714.199999999997</v>
      </c>
      <c r="BV572">
        <v>33654.800000000003</v>
      </c>
      <c r="BW572">
        <v>29522.6</v>
      </c>
      <c r="BX572">
        <v>25376.799999999999</v>
      </c>
      <c r="BY572">
        <v>21298.9</v>
      </c>
      <c r="BZ572">
        <v>17395.599999999999</v>
      </c>
      <c r="CA572">
        <v>13775.8</v>
      </c>
      <c r="CB572">
        <v>10536.6</v>
      </c>
      <c r="CC572">
        <v>7748.2</v>
      </c>
      <c r="DC572">
        <v>61.35</v>
      </c>
      <c r="DD572">
        <v>60.38</v>
      </c>
      <c r="DE572">
        <v>59.42</v>
      </c>
      <c r="DF572">
        <v>58.45</v>
      </c>
      <c r="DG572">
        <v>57.49</v>
      </c>
      <c r="DH572">
        <v>56.52</v>
      </c>
      <c r="DI572">
        <v>55.56</v>
      </c>
      <c r="DJ572">
        <v>54.6</v>
      </c>
      <c r="DK572">
        <v>53.64</v>
      </c>
      <c r="DL572">
        <v>52.68</v>
      </c>
      <c r="DM572">
        <v>51.72</v>
      </c>
      <c r="DN572">
        <v>50.76</v>
      </c>
      <c r="DO572">
        <v>49.8</v>
      </c>
      <c r="DP572">
        <v>48.85</v>
      </c>
      <c r="DQ572">
        <v>47.89</v>
      </c>
      <c r="DR572">
        <v>46.94</v>
      </c>
      <c r="DS572">
        <v>45.99</v>
      </c>
      <c r="DT572">
        <v>45.05</v>
      </c>
      <c r="DU572">
        <v>44.1</v>
      </c>
      <c r="DV572">
        <v>43.16</v>
      </c>
      <c r="DW572">
        <v>42.22</v>
      </c>
      <c r="DX572">
        <v>41.28</v>
      </c>
      <c r="DY572">
        <v>40.340000000000003</v>
      </c>
      <c r="DZ572">
        <v>39.409999999999997</v>
      </c>
      <c r="EA572">
        <v>38.479999999999997</v>
      </c>
      <c r="EB572">
        <v>37.549999999999997</v>
      </c>
      <c r="EC572">
        <v>36.630000000000003</v>
      </c>
      <c r="ED572">
        <v>35.71</v>
      </c>
      <c r="EE572">
        <v>34.799999999999997</v>
      </c>
      <c r="EF572">
        <v>33.89</v>
      </c>
      <c r="EG572">
        <v>32.979999999999997</v>
      </c>
      <c r="EH572">
        <v>32.090000000000003</v>
      </c>
      <c r="EI572">
        <v>31.19</v>
      </c>
      <c r="EJ572">
        <v>30.31</v>
      </c>
      <c r="EK572">
        <v>29.43</v>
      </c>
      <c r="EL572">
        <v>28.56</v>
      </c>
      <c r="EM572">
        <v>27.7</v>
      </c>
      <c r="EN572">
        <v>26.84</v>
      </c>
      <c r="EO572">
        <v>25.99</v>
      </c>
      <c r="EP572">
        <v>25.15</v>
      </c>
      <c r="EQ572">
        <v>24.31</v>
      </c>
      <c r="ER572">
        <v>23.48</v>
      </c>
      <c r="ES572">
        <v>22.66</v>
      </c>
      <c r="ET572">
        <v>21.85</v>
      </c>
      <c r="EU572">
        <v>21.04</v>
      </c>
      <c r="EV572">
        <v>20.239999999999998</v>
      </c>
      <c r="EW572">
        <v>19.45</v>
      </c>
      <c r="EX572">
        <v>18.66</v>
      </c>
      <c r="EY572">
        <v>17.89</v>
      </c>
      <c r="EZ572">
        <v>17.12</v>
      </c>
      <c r="FA572">
        <v>16.36</v>
      </c>
      <c r="FB572">
        <v>15.61</v>
      </c>
      <c r="FC572">
        <v>14.88</v>
      </c>
      <c r="FD572">
        <v>14.15</v>
      </c>
      <c r="FE572">
        <v>13.43</v>
      </c>
      <c r="FF572">
        <v>12.73</v>
      </c>
      <c r="FG572">
        <v>12.04</v>
      </c>
      <c r="FH572">
        <v>11.36</v>
      </c>
      <c r="FI572">
        <v>10.7</v>
      </c>
      <c r="FJ572">
        <v>10.06</v>
      </c>
      <c r="FK572">
        <v>9.43</v>
      </c>
      <c r="FL572">
        <v>8.83</v>
      </c>
      <c r="FM572">
        <v>8.24</v>
      </c>
      <c r="FN572">
        <v>7.67</v>
      </c>
      <c r="FO572">
        <v>7.12</v>
      </c>
      <c r="FP572">
        <v>6.58</v>
      </c>
      <c r="FQ572">
        <v>6.06</v>
      </c>
      <c r="FR572">
        <v>5.56</v>
      </c>
      <c r="FS572">
        <v>5.09</v>
      </c>
      <c r="FT572">
        <v>4.6399999999999997</v>
      </c>
      <c r="FU572">
        <v>4.22</v>
      </c>
      <c r="FV572">
        <v>3.83</v>
      </c>
      <c r="FW572">
        <v>3.46</v>
      </c>
      <c r="FX572">
        <v>3.13</v>
      </c>
      <c r="FY572">
        <v>2.82</v>
      </c>
      <c r="FZ572">
        <v>2.5299999999999998</v>
      </c>
      <c r="GA572">
        <v>2.2599999999999998</v>
      </c>
    </row>
    <row r="573" spans="1:189" x14ac:dyDescent="0.25">
      <c r="A573" t="s">
        <v>360</v>
      </c>
      <c r="B573">
        <v>76</v>
      </c>
      <c r="C573">
        <v>76</v>
      </c>
      <c r="E573">
        <v>100000</v>
      </c>
      <c r="F573">
        <v>99942.8</v>
      </c>
      <c r="G573">
        <v>99883.9</v>
      </c>
      <c r="H573">
        <v>99823</v>
      </c>
      <c r="I573">
        <v>99759.5</v>
      </c>
      <c r="J573">
        <v>99693.7</v>
      </c>
      <c r="K573">
        <v>99625.3</v>
      </c>
      <c r="L573">
        <v>99553.9</v>
      </c>
      <c r="M573">
        <v>99479.1</v>
      </c>
      <c r="N573">
        <v>99400.6</v>
      </c>
      <c r="O573">
        <v>99318.1</v>
      </c>
      <c r="P573">
        <v>99231.2</v>
      </c>
      <c r="Q573">
        <v>99139.4</v>
      </c>
      <c r="R573">
        <v>99042.1</v>
      </c>
      <c r="S573">
        <v>98939.199999999997</v>
      </c>
      <c r="T573">
        <v>98830.2</v>
      </c>
      <c r="U573">
        <v>98714.7</v>
      </c>
      <c r="V573">
        <v>98592.4</v>
      </c>
      <c r="W573">
        <v>98463</v>
      </c>
      <c r="X573">
        <v>98325.9</v>
      </c>
      <c r="Y573">
        <v>98180.4</v>
      </c>
      <c r="Z573">
        <v>98025.4</v>
      </c>
      <c r="AA573">
        <v>97859.9</v>
      </c>
      <c r="AB573">
        <v>97682.7</v>
      </c>
      <c r="AC573">
        <v>97492</v>
      </c>
      <c r="AD573">
        <v>97286.5</v>
      </c>
      <c r="AE573">
        <v>97064.5</v>
      </c>
      <c r="AF573">
        <v>96824.3</v>
      </c>
      <c r="AG573">
        <v>96564.4</v>
      </c>
      <c r="AH573">
        <v>96282.6</v>
      </c>
      <c r="AI573">
        <v>95977.2</v>
      </c>
      <c r="AJ573">
        <v>95645.7</v>
      </c>
      <c r="AK573">
        <v>95285.9</v>
      </c>
      <c r="AL573">
        <v>94894.7</v>
      </c>
      <c r="AM573">
        <v>94469.7</v>
      </c>
      <c r="AN573">
        <v>94009.1</v>
      </c>
      <c r="AO573">
        <v>93511.1</v>
      </c>
      <c r="AP573">
        <v>92974.1</v>
      </c>
      <c r="AQ573">
        <v>92397</v>
      </c>
      <c r="AR573">
        <v>91777.600000000006</v>
      </c>
      <c r="AS573">
        <v>91114.1</v>
      </c>
      <c r="AT573">
        <v>90404.6</v>
      </c>
      <c r="AU573">
        <v>89646.2</v>
      </c>
      <c r="AV573">
        <v>88835.5</v>
      </c>
      <c r="AW573">
        <v>87968.8</v>
      </c>
      <c r="AX573">
        <v>87042.7</v>
      </c>
      <c r="AY573">
        <v>86052.3</v>
      </c>
      <c r="AZ573">
        <v>84991.4</v>
      </c>
      <c r="BA573">
        <v>83854.3</v>
      </c>
      <c r="BB573">
        <v>82634.7</v>
      </c>
      <c r="BC573">
        <v>81326</v>
      </c>
      <c r="BD573">
        <v>79921.600000000006</v>
      </c>
      <c r="BE573">
        <v>78414.100000000006</v>
      </c>
      <c r="BF573">
        <v>76795.399999999994</v>
      </c>
      <c r="BG573">
        <v>75055.7</v>
      </c>
      <c r="BH573">
        <v>73182.399999999994</v>
      </c>
      <c r="BI573">
        <v>71162</v>
      </c>
      <c r="BJ573">
        <v>68981.3</v>
      </c>
      <c r="BK573">
        <v>66627.8</v>
      </c>
      <c r="BL573">
        <v>64091.3</v>
      </c>
      <c r="BM573">
        <v>61364.3</v>
      </c>
      <c r="BN573">
        <v>58444</v>
      </c>
      <c r="BO573">
        <v>55333.4</v>
      </c>
      <c r="BP573">
        <v>52043.1</v>
      </c>
      <c r="BQ573">
        <v>48588.7</v>
      </c>
      <c r="BR573">
        <v>44990.9</v>
      </c>
      <c r="BS573">
        <v>41245.599999999999</v>
      </c>
      <c r="BT573">
        <v>37328.1</v>
      </c>
      <c r="BU573">
        <v>33272.6</v>
      </c>
      <c r="BV573">
        <v>29151.5</v>
      </c>
      <c r="BW573">
        <v>25024.3</v>
      </c>
      <c r="BX573">
        <v>20972.799999999999</v>
      </c>
      <c r="BY573">
        <v>17102.599999999999</v>
      </c>
      <c r="BZ573">
        <v>13521.3</v>
      </c>
      <c r="CA573">
        <v>10323.799999999999</v>
      </c>
      <c r="CB573">
        <v>7577.8</v>
      </c>
      <c r="DC573">
        <v>60.28</v>
      </c>
      <c r="DD573">
        <v>59.31</v>
      </c>
      <c r="DE573">
        <v>58.35</v>
      </c>
      <c r="DF573">
        <v>57.38</v>
      </c>
      <c r="DG573">
        <v>56.42</v>
      </c>
      <c r="DH573">
        <v>55.45</v>
      </c>
      <c r="DI573">
        <v>54.49</v>
      </c>
      <c r="DJ573">
        <v>53.53</v>
      </c>
      <c r="DK573">
        <v>52.57</v>
      </c>
      <c r="DL573">
        <v>51.61</v>
      </c>
      <c r="DM573">
        <v>50.65</v>
      </c>
      <c r="DN573">
        <v>49.7</v>
      </c>
      <c r="DO573">
        <v>48.74</v>
      </c>
      <c r="DP573">
        <v>47.79</v>
      </c>
      <c r="DQ573">
        <v>46.84</v>
      </c>
      <c r="DR573">
        <v>45.89</v>
      </c>
      <c r="DS573">
        <v>44.94</v>
      </c>
      <c r="DT573">
        <v>44</v>
      </c>
      <c r="DU573">
        <v>43.06</v>
      </c>
      <c r="DV573">
        <v>42.12</v>
      </c>
      <c r="DW573">
        <v>41.18</v>
      </c>
      <c r="DX573">
        <v>40.24</v>
      </c>
      <c r="DY573">
        <v>39.31</v>
      </c>
      <c r="DZ573">
        <v>38.380000000000003</v>
      </c>
      <c r="EA573">
        <v>37.450000000000003</v>
      </c>
      <c r="EB573">
        <v>36.53</v>
      </c>
      <c r="EC573">
        <v>35.61</v>
      </c>
      <c r="ED573">
        <v>34.700000000000003</v>
      </c>
      <c r="EE573">
        <v>33.79</v>
      </c>
      <c r="EF573">
        <v>32.89</v>
      </c>
      <c r="EG573">
        <v>31.99</v>
      </c>
      <c r="EH573">
        <v>31.1</v>
      </c>
      <c r="EI573">
        <v>30.22</v>
      </c>
      <c r="EJ573">
        <v>29.34</v>
      </c>
      <c r="EK573">
        <v>28.47</v>
      </c>
      <c r="EL573">
        <v>27.61</v>
      </c>
      <c r="EM573">
        <v>26.75</v>
      </c>
      <c r="EN573">
        <v>25.9</v>
      </c>
      <c r="EO573">
        <v>25.06</v>
      </c>
      <c r="EP573">
        <v>24.23</v>
      </c>
      <c r="EQ573">
        <v>23.4</v>
      </c>
      <c r="ER573">
        <v>22.58</v>
      </c>
      <c r="ES573">
        <v>21.77</v>
      </c>
      <c r="ET573">
        <v>20.96</v>
      </c>
      <c r="EU573">
        <v>20.16</v>
      </c>
      <c r="EV573">
        <v>19.37</v>
      </c>
      <c r="EW573">
        <v>18.59</v>
      </c>
      <c r="EX573">
        <v>17.809999999999999</v>
      </c>
      <c r="EY573">
        <v>17.05</v>
      </c>
      <c r="EZ573">
        <v>16.29</v>
      </c>
      <c r="FA573">
        <v>15.55</v>
      </c>
      <c r="FB573">
        <v>14.81</v>
      </c>
      <c r="FC573">
        <v>14.09</v>
      </c>
      <c r="FD573">
        <v>13.37</v>
      </c>
      <c r="FE573">
        <v>12.67</v>
      </c>
      <c r="FF573">
        <v>11.98</v>
      </c>
      <c r="FG573">
        <v>11.31</v>
      </c>
      <c r="FH573">
        <v>10.65</v>
      </c>
      <c r="FI573">
        <v>10.01</v>
      </c>
      <c r="FJ573">
        <v>9.39</v>
      </c>
      <c r="FK573">
        <v>8.7799999999999994</v>
      </c>
      <c r="FL573">
        <v>8.1999999999999993</v>
      </c>
      <c r="FM573">
        <v>7.63</v>
      </c>
      <c r="FN573">
        <v>7.08</v>
      </c>
      <c r="FO573">
        <v>6.55</v>
      </c>
      <c r="FP573">
        <v>6.03</v>
      </c>
      <c r="FQ573">
        <v>5.53</v>
      </c>
      <c r="FR573">
        <v>5.0599999999999996</v>
      </c>
      <c r="FS573">
        <v>4.62</v>
      </c>
      <c r="FT573">
        <v>4.2</v>
      </c>
      <c r="FU573">
        <v>3.81</v>
      </c>
      <c r="FV573">
        <v>3.45</v>
      </c>
      <c r="FW573">
        <v>3.11</v>
      </c>
      <c r="FX573">
        <v>2.81</v>
      </c>
      <c r="FY573">
        <v>2.52</v>
      </c>
      <c r="FZ573">
        <v>2.25</v>
      </c>
    </row>
    <row r="574" spans="1:189" x14ac:dyDescent="0.25">
      <c r="A574" t="s">
        <v>361</v>
      </c>
      <c r="B574">
        <v>75</v>
      </c>
      <c r="C574">
        <v>75</v>
      </c>
      <c r="E574">
        <v>100000</v>
      </c>
      <c r="F574">
        <v>99940.9</v>
      </c>
      <c r="G574">
        <v>99879.9</v>
      </c>
      <c r="H574">
        <v>99816.3</v>
      </c>
      <c r="I574">
        <v>99750.2</v>
      </c>
      <c r="J574">
        <v>99681.5</v>
      </c>
      <c r="K574">
        <v>99609.8</v>
      </c>
      <c r="L574">
        <v>99534.6</v>
      </c>
      <c r="M574">
        <v>99455.5</v>
      </c>
      <c r="N574">
        <v>99372.6</v>
      </c>
      <c r="O574">
        <v>99285.1</v>
      </c>
      <c r="P574">
        <v>99192.5</v>
      </c>
      <c r="Q574">
        <v>99094.399999999994</v>
      </c>
      <c r="R574">
        <v>98990.5</v>
      </c>
      <c r="S574">
        <v>98880.5</v>
      </c>
      <c r="T574">
        <v>98763.8</v>
      </c>
      <c r="U574">
        <v>98640.2</v>
      </c>
      <c r="V574">
        <v>98509.3</v>
      </c>
      <c r="W574">
        <v>98370.6</v>
      </c>
      <c r="X574">
        <v>98223.3</v>
      </c>
      <c r="Y574">
        <v>98066.7</v>
      </c>
      <c r="Z574">
        <v>97899.199999999997</v>
      </c>
      <c r="AA574">
        <v>97719.9</v>
      </c>
      <c r="AB574">
        <v>97527</v>
      </c>
      <c r="AC574">
        <v>97319</v>
      </c>
      <c r="AD574">
        <v>97094.3</v>
      </c>
      <c r="AE574">
        <v>96851.3</v>
      </c>
      <c r="AF574">
        <v>96588.4</v>
      </c>
      <c r="AG574">
        <v>96303.4</v>
      </c>
      <c r="AH574">
        <v>95994.3</v>
      </c>
      <c r="AI574">
        <v>95659.1</v>
      </c>
      <c r="AJ574">
        <v>95295.1</v>
      </c>
      <c r="AK574">
        <v>94899.5</v>
      </c>
      <c r="AL574">
        <v>94469.7</v>
      </c>
      <c r="AM574">
        <v>94003.8</v>
      </c>
      <c r="AN574">
        <v>93500.3</v>
      </c>
      <c r="AO574">
        <v>92957.3</v>
      </c>
      <c r="AP574">
        <v>92373.6</v>
      </c>
      <c r="AQ574">
        <v>91747.4</v>
      </c>
      <c r="AR574">
        <v>91076.6</v>
      </c>
      <c r="AS574">
        <v>90359.3</v>
      </c>
      <c r="AT574">
        <v>89592.8</v>
      </c>
      <c r="AU574">
        <v>88773.5</v>
      </c>
      <c r="AV574">
        <v>87897.8</v>
      </c>
      <c r="AW574">
        <v>86962.1</v>
      </c>
      <c r="AX574">
        <v>85961.600000000006</v>
      </c>
      <c r="AY574">
        <v>84890.2</v>
      </c>
      <c r="AZ574">
        <v>83741.8</v>
      </c>
      <c r="BA574">
        <v>82510.2</v>
      </c>
      <c r="BB574">
        <v>81189</v>
      </c>
      <c r="BC574">
        <v>79771.3</v>
      </c>
      <c r="BD574">
        <v>78249.899999999994</v>
      </c>
      <c r="BE574">
        <v>76616.899999999994</v>
      </c>
      <c r="BF574">
        <v>74862</v>
      </c>
      <c r="BG574">
        <v>72972.899999999994</v>
      </c>
      <c r="BH574">
        <v>70936.100000000006</v>
      </c>
      <c r="BI574">
        <v>68738.3</v>
      </c>
      <c r="BJ574">
        <v>66367.5</v>
      </c>
      <c r="BK574">
        <v>63813.4</v>
      </c>
      <c r="BL574">
        <v>61068.800000000003</v>
      </c>
      <c r="BM574">
        <v>58130.8</v>
      </c>
      <c r="BN574">
        <v>55003.4</v>
      </c>
      <c r="BO574">
        <v>51697.2</v>
      </c>
      <c r="BP574">
        <v>48228.800000000003</v>
      </c>
      <c r="BQ574">
        <v>44619.4</v>
      </c>
      <c r="BR574">
        <v>40866.1</v>
      </c>
      <c r="BS574">
        <v>36945.9</v>
      </c>
      <c r="BT574">
        <v>32894.300000000003</v>
      </c>
      <c r="BU574">
        <v>28784.2</v>
      </c>
      <c r="BV574">
        <v>24675.7</v>
      </c>
      <c r="BW574">
        <v>20650.400000000001</v>
      </c>
      <c r="BX574">
        <v>16813.3</v>
      </c>
      <c r="BY574">
        <v>13270.2</v>
      </c>
      <c r="BZ574">
        <v>10114.1</v>
      </c>
      <c r="CA574">
        <v>7410</v>
      </c>
      <c r="DC574">
        <v>59.21</v>
      </c>
      <c r="DD574">
        <v>58.24</v>
      </c>
      <c r="DE574">
        <v>57.28</v>
      </c>
      <c r="DF574">
        <v>56.31</v>
      </c>
      <c r="DG574">
        <v>55.35</v>
      </c>
      <c r="DH574">
        <v>54.39</v>
      </c>
      <c r="DI574">
        <v>53.43</v>
      </c>
      <c r="DJ574">
        <v>52.47</v>
      </c>
      <c r="DK574">
        <v>51.51</v>
      </c>
      <c r="DL574">
        <v>50.55</v>
      </c>
      <c r="DM574">
        <v>49.59</v>
      </c>
      <c r="DN574">
        <v>48.64</v>
      </c>
      <c r="DO574">
        <v>47.69</v>
      </c>
      <c r="DP574">
        <v>46.74</v>
      </c>
      <c r="DQ574">
        <v>45.79</v>
      </c>
      <c r="DR574">
        <v>44.84</v>
      </c>
      <c r="DS574">
        <v>43.9</v>
      </c>
      <c r="DT574">
        <v>42.96</v>
      </c>
      <c r="DU574">
        <v>42.02</v>
      </c>
      <c r="DV574">
        <v>41.08</v>
      </c>
      <c r="DW574">
        <v>40.14</v>
      </c>
      <c r="DX574">
        <v>39.21</v>
      </c>
      <c r="DY574">
        <v>38.28</v>
      </c>
      <c r="DZ574">
        <v>37.36</v>
      </c>
      <c r="EA574">
        <v>36.43</v>
      </c>
      <c r="EB574">
        <v>35.520000000000003</v>
      </c>
      <c r="EC574">
        <v>34.61</v>
      </c>
      <c r="ED574">
        <v>33.700000000000003</v>
      </c>
      <c r="EE574">
        <v>32.799999999999997</v>
      </c>
      <c r="EF574">
        <v>31.9</v>
      </c>
      <c r="EG574">
        <v>31.01</v>
      </c>
      <c r="EH574">
        <v>30.13</v>
      </c>
      <c r="EI574">
        <v>29.25</v>
      </c>
      <c r="EJ574">
        <v>28.38</v>
      </c>
      <c r="EK574">
        <v>27.52</v>
      </c>
      <c r="EL574">
        <v>26.67</v>
      </c>
      <c r="EM574">
        <v>25.82</v>
      </c>
      <c r="EN574">
        <v>24.98</v>
      </c>
      <c r="EO574">
        <v>24.15</v>
      </c>
      <c r="EP574">
        <v>23.32</v>
      </c>
      <c r="EQ574">
        <v>22.5</v>
      </c>
      <c r="ER574">
        <v>21.69</v>
      </c>
      <c r="ES574">
        <v>20.88</v>
      </c>
      <c r="ET574">
        <v>20.09</v>
      </c>
      <c r="EU574">
        <v>19.3</v>
      </c>
      <c r="EV574">
        <v>18.52</v>
      </c>
      <c r="EW574">
        <v>17.739999999999998</v>
      </c>
      <c r="EX574">
        <v>16.98</v>
      </c>
      <c r="EY574">
        <v>16.23</v>
      </c>
      <c r="EZ574">
        <v>15.48</v>
      </c>
      <c r="FA574">
        <v>14.75</v>
      </c>
      <c r="FB574">
        <v>14.03</v>
      </c>
      <c r="FC574">
        <v>13.31</v>
      </c>
      <c r="FD574">
        <v>12.61</v>
      </c>
      <c r="FE574">
        <v>11.93</v>
      </c>
      <c r="FF574">
        <v>11.26</v>
      </c>
      <c r="FG574">
        <v>10.6</v>
      </c>
      <c r="FH574">
        <v>9.9600000000000009</v>
      </c>
      <c r="FI574">
        <v>9.34</v>
      </c>
      <c r="FJ574">
        <v>8.74</v>
      </c>
      <c r="FK574">
        <v>8.15</v>
      </c>
      <c r="FL574">
        <v>7.59</v>
      </c>
      <c r="FM574">
        <v>7.04</v>
      </c>
      <c r="FN574">
        <v>6.51</v>
      </c>
      <c r="FO574">
        <v>6</v>
      </c>
      <c r="FP574">
        <v>5.5</v>
      </c>
      <c r="FQ574">
        <v>5.03</v>
      </c>
      <c r="FR574">
        <v>4.59</v>
      </c>
      <c r="FS574">
        <v>4.18</v>
      </c>
      <c r="FT574">
        <v>3.79</v>
      </c>
      <c r="FU574">
        <v>3.43</v>
      </c>
      <c r="FV574">
        <v>3.1</v>
      </c>
      <c r="FW574">
        <v>2.79</v>
      </c>
      <c r="FX574">
        <v>2.5099999999999998</v>
      </c>
      <c r="FY574">
        <v>2.2400000000000002</v>
      </c>
    </row>
    <row r="575" spans="1:189" x14ac:dyDescent="0.25">
      <c r="A575" t="s">
        <v>362</v>
      </c>
      <c r="B575">
        <v>74</v>
      </c>
      <c r="C575">
        <v>74</v>
      </c>
      <c r="E575">
        <v>100000</v>
      </c>
      <c r="F575">
        <v>99938.6</v>
      </c>
      <c r="G575">
        <v>99875</v>
      </c>
      <c r="H575">
        <v>99808.7</v>
      </c>
      <c r="I575">
        <v>99739.6</v>
      </c>
      <c r="J575">
        <v>99667.7</v>
      </c>
      <c r="K575">
        <v>99592.1</v>
      </c>
      <c r="L575">
        <v>99512.6</v>
      </c>
      <c r="M575">
        <v>99429.1</v>
      </c>
      <c r="N575">
        <v>99341.1</v>
      </c>
      <c r="O575">
        <v>99247.9</v>
      </c>
      <c r="P575">
        <v>99149.1</v>
      </c>
      <c r="Q575">
        <v>99044.4</v>
      </c>
      <c r="R575">
        <v>98933.4</v>
      </c>
      <c r="S575">
        <v>98815.7</v>
      </c>
      <c r="T575">
        <v>98691</v>
      </c>
      <c r="U575">
        <v>98558.7</v>
      </c>
      <c r="V575">
        <v>98418.6</v>
      </c>
      <c r="W575">
        <v>98269.8</v>
      </c>
      <c r="X575">
        <v>98111.4</v>
      </c>
      <c r="Y575">
        <v>97942.399999999994</v>
      </c>
      <c r="Z575">
        <v>97761.2</v>
      </c>
      <c r="AA575">
        <v>97566.2</v>
      </c>
      <c r="AB575">
        <v>97356.2</v>
      </c>
      <c r="AC575">
        <v>97129.3</v>
      </c>
      <c r="AD575">
        <v>96883.8</v>
      </c>
      <c r="AE575">
        <v>96618.1</v>
      </c>
      <c r="AF575">
        <v>96330.2</v>
      </c>
      <c r="AG575">
        <v>96018</v>
      </c>
      <c r="AH575">
        <v>95679.2</v>
      </c>
      <c r="AI575">
        <v>95311.3</v>
      </c>
      <c r="AJ575">
        <v>94911.7</v>
      </c>
      <c r="AK575">
        <v>94477.4</v>
      </c>
      <c r="AL575">
        <v>94006.7</v>
      </c>
      <c r="AM575">
        <v>93497.9</v>
      </c>
      <c r="AN575">
        <v>92949.6</v>
      </c>
      <c r="AO575">
        <v>92360</v>
      </c>
      <c r="AP575">
        <v>91727.3</v>
      </c>
      <c r="AQ575">
        <v>91049.7</v>
      </c>
      <c r="AR575">
        <v>90325.2</v>
      </c>
      <c r="AS575">
        <v>89550.9</v>
      </c>
      <c r="AT575">
        <v>88723.3</v>
      </c>
      <c r="AU575">
        <v>87839</v>
      </c>
      <c r="AV575">
        <v>86894</v>
      </c>
      <c r="AW575">
        <v>85883.8</v>
      </c>
      <c r="AX575">
        <v>84802</v>
      </c>
      <c r="AY575">
        <v>83642.7</v>
      </c>
      <c r="AZ575">
        <v>82399.399999999994</v>
      </c>
      <c r="BA575">
        <v>81065.899999999994</v>
      </c>
      <c r="BB575">
        <v>79635.199999999997</v>
      </c>
      <c r="BC575">
        <v>78100.3</v>
      </c>
      <c r="BD575">
        <v>76453</v>
      </c>
      <c r="BE575">
        <v>74683.199999999997</v>
      </c>
      <c r="BF575">
        <v>72778.399999999994</v>
      </c>
      <c r="BG575">
        <v>70725.3</v>
      </c>
      <c r="BH575">
        <v>68510.7</v>
      </c>
      <c r="BI575">
        <v>66122.5</v>
      </c>
      <c r="BJ575">
        <v>63550.8</v>
      </c>
      <c r="BK575">
        <v>60788.5</v>
      </c>
      <c r="BL575">
        <v>57833.1</v>
      </c>
      <c r="BM575">
        <v>54688.6</v>
      </c>
      <c r="BN575">
        <v>51366.5</v>
      </c>
      <c r="BO575">
        <v>47883.7</v>
      </c>
      <c r="BP575">
        <v>44262.1</v>
      </c>
      <c r="BQ575">
        <v>40500</v>
      </c>
      <c r="BR575">
        <v>36576.199999999997</v>
      </c>
      <c r="BS575">
        <v>32527.599999999999</v>
      </c>
      <c r="BT575">
        <v>28427.8</v>
      </c>
      <c r="BU575">
        <v>24337.200000000001</v>
      </c>
      <c r="BV575">
        <v>20337.099999999999</v>
      </c>
      <c r="BW575">
        <v>16531.900000000001</v>
      </c>
      <c r="BX575">
        <v>13025.9</v>
      </c>
      <c r="BY575">
        <v>9909.9</v>
      </c>
      <c r="BZ575">
        <v>7246.5</v>
      </c>
      <c r="DC575">
        <v>58.14</v>
      </c>
      <c r="DD575">
        <v>57.18</v>
      </c>
      <c r="DE575">
        <v>56.21</v>
      </c>
      <c r="DF575">
        <v>55.25</v>
      </c>
      <c r="DG575">
        <v>54.29</v>
      </c>
      <c r="DH575">
        <v>53.33</v>
      </c>
      <c r="DI575">
        <v>52.37</v>
      </c>
      <c r="DJ575">
        <v>51.41</v>
      </c>
      <c r="DK575">
        <v>50.45</v>
      </c>
      <c r="DL575">
        <v>49.5</v>
      </c>
      <c r="DM575">
        <v>48.54</v>
      </c>
      <c r="DN575">
        <v>47.59</v>
      </c>
      <c r="DO575">
        <v>46.64</v>
      </c>
      <c r="DP575">
        <v>45.69</v>
      </c>
      <c r="DQ575">
        <v>44.75</v>
      </c>
      <c r="DR575">
        <v>43.8</v>
      </c>
      <c r="DS575">
        <v>42.86</v>
      </c>
      <c r="DT575">
        <v>41.92</v>
      </c>
      <c r="DU575">
        <v>40.98</v>
      </c>
      <c r="DV575">
        <v>40.049999999999997</v>
      </c>
      <c r="DW575">
        <v>39.119999999999997</v>
      </c>
      <c r="DX575">
        <v>38.19</v>
      </c>
      <c r="DY575">
        <v>37.26</v>
      </c>
      <c r="DZ575">
        <v>36.340000000000003</v>
      </c>
      <c r="EA575">
        <v>35.43</v>
      </c>
      <c r="EB575">
        <v>34.51</v>
      </c>
      <c r="EC575">
        <v>33.61</v>
      </c>
      <c r="ED575">
        <v>32.71</v>
      </c>
      <c r="EE575">
        <v>31.81</v>
      </c>
      <c r="EF575">
        <v>30.92</v>
      </c>
      <c r="EG575">
        <v>30.04</v>
      </c>
      <c r="EH575">
        <v>29.16</v>
      </c>
      <c r="EI575">
        <v>28.3</v>
      </c>
      <c r="EJ575">
        <v>27.44</v>
      </c>
      <c r="EK575">
        <v>26.58</v>
      </c>
      <c r="EL575">
        <v>25.74</v>
      </c>
      <c r="EM575">
        <v>24.9</v>
      </c>
      <c r="EN575">
        <v>24.07</v>
      </c>
      <c r="EO575">
        <v>23.24</v>
      </c>
      <c r="EP575">
        <v>22.42</v>
      </c>
      <c r="EQ575">
        <v>21.61</v>
      </c>
      <c r="ER575">
        <v>20.81</v>
      </c>
      <c r="ES575">
        <v>20.010000000000002</v>
      </c>
      <c r="ET575">
        <v>19.23</v>
      </c>
      <c r="EU575">
        <v>18.45</v>
      </c>
      <c r="EV575">
        <v>17.68</v>
      </c>
      <c r="EW575">
        <v>16.91</v>
      </c>
      <c r="EX575">
        <v>16.16</v>
      </c>
      <c r="EY575">
        <v>15.42</v>
      </c>
      <c r="EZ575">
        <v>14.69</v>
      </c>
      <c r="FA575">
        <v>13.97</v>
      </c>
      <c r="FB575">
        <v>13.26</v>
      </c>
      <c r="FC575">
        <v>12.56</v>
      </c>
      <c r="FD575">
        <v>11.87</v>
      </c>
      <c r="FE575">
        <v>11.2</v>
      </c>
      <c r="FF575">
        <v>10.55</v>
      </c>
      <c r="FG575">
        <v>9.91</v>
      </c>
      <c r="FH575">
        <v>9.2899999999999991</v>
      </c>
      <c r="FI575">
        <v>8.69</v>
      </c>
      <c r="FJ575">
        <v>8.11</v>
      </c>
      <c r="FK575">
        <v>7.55</v>
      </c>
      <c r="FL575">
        <v>7.01</v>
      </c>
      <c r="FM575">
        <v>6.48</v>
      </c>
      <c r="FN575">
        <v>5.97</v>
      </c>
      <c r="FO575">
        <v>5.48</v>
      </c>
      <c r="FP575">
        <v>5.01</v>
      </c>
      <c r="FQ575">
        <v>4.57</v>
      </c>
      <c r="FR575">
        <v>4.16</v>
      </c>
      <c r="FS575">
        <v>3.77</v>
      </c>
      <c r="FT575">
        <v>3.42</v>
      </c>
      <c r="FU575">
        <v>3.09</v>
      </c>
      <c r="FV575">
        <v>2.78</v>
      </c>
      <c r="FW575">
        <v>2.5</v>
      </c>
      <c r="FX575">
        <v>2.2400000000000002</v>
      </c>
    </row>
    <row r="576" spans="1:189" x14ac:dyDescent="0.25">
      <c r="A576" t="s">
        <v>363</v>
      </c>
      <c r="B576">
        <v>73</v>
      </c>
      <c r="C576">
        <v>73</v>
      </c>
      <c r="E576">
        <v>100000</v>
      </c>
      <c r="F576">
        <v>99935.9</v>
      </c>
      <c r="G576">
        <v>99869.3</v>
      </c>
      <c r="H576">
        <v>99799.9</v>
      </c>
      <c r="I576">
        <v>99727.4</v>
      </c>
      <c r="J576">
        <v>99651.4</v>
      </c>
      <c r="K576">
        <v>99571.5</v>
      </c>
      <c r="L576">
        <v>99487.5</v>
      </c>
      <c r="M576">
        <v>99398.8</v>
      </c>
      <c r="N576">
        <v>99304.9</v>
      </c>
      <c r="O576">
        <v>99205.3</v>
      </c>
      <c r="P576">
        <v>99099.7</v>
      </c>
      <c r="Q576">
        <v>98987.7</v>
      </c>
      <c r="R576">
        <v>98868.9</v>
      </c>
      <c r="S576">
        <v>98743</v>
      </c>
      <c r="T576">
        <v>98609.5</v>
      </c>
      <c r="U576">
        <v>98467.9</v>
      </c>
      <c r="V576">
        <v>98317.5</v>
      </c>
      <c r="W576">
        <v>98157.4</v>
      </c>
      <c r="X576">
        <v>97986.5</v>
      </c>
      <c r="Y576">
        <v>97803.5</v>
      </c>
      <c r="Z576">
        <v>97606.6</v>
      </c>
      <c r="AA576">
        <v>97394.3</v>
      </c>
      <c r="AB576">
        <v>97165.1</v>
      </c>
      <c r="AC576">
        <v>96917.1</v>
      </c>
      <c r="AD576">
        <v>96648.6</v>
      </c>
      <c r="AE576">
        <v>96357.7</v>
      </c>
      <c r="AF576">
        <v>96042.2</v>
      </c>
      <c r="AG576">
        <v>95699.8</v>
      </c>
      <c r="AH576">
        <v>95328.1</v>
      </c>
      <c r="AI576">
        <v>94924.3</v>
      </c>
      <c r="AJ576">
        <v>94485.5</v>
      </c>
      <c r="AK576">
        <v>94009.9</v>
      </c>
      <c r="AL576">
        <v>93495.9</v>
      </c>
      <c r="AM576">
        <v>92942</v>
      </c>
      <c r="AN576">
        <v>92346.5</v>
      </c>
      <c r="AO576">
        <v>91707.5</v>
      </c>
      <c r="AP576">
        <v>91023.1</v>
      </c>
      <c r="AQ576">
        <v>90291.199999999997</v>
      </c>
      <c r="AR576">
        <v>89509.2</v>
      </c>
      <c r="AS576">
        <v>88673.3</v>
      </c>
      <c r="AT576">
        <v>87780.2</v>
      </c>
      <c r="AU576">
        <v>86825.9</v>
      </c>
      <c r="AV576">
        <v>85805.7</v>
      </c>
      <c r="AW576">
        <v>84713.5</v>
      </c>
      <c r="AX576">
        <v>83543</v>
      </c>
      <c r="AY576">
        <v>82288.100000000006</v>
      </c>
      <c r="AZ576">
        <v>80942.2</v>
      </c>
      <c r="BA576">
        <v>79498.399999999994</v>
      </c>
      <c r="BB576">
        <v>77949.8</v>
      </c>
      <c r="BC576">
        <v>76288</v>
      </c>
      <c r="BD576">
        <v>74503.199999999997</v>
      </c>
      <c r="BE576">
        <v>72582.7</v>
      </c>
      <c r="BF576">
        <v>70513.2</v>
      </c>
      <c r="BG576">
        <v>68281.600000000006</v>
      </c>
      <c r="BH576">
        <v>65876</v>
      </c>
      <c r="BI576">
        <v>63286.5</v>
      </c>
      <c r="BJ576">
        <v>60506.5</v>
      </c>
      <c r="BK576">
        <v>57533.5</v>
      </c>
      <c r="BL576">
        <v>54372.2</v>
      </c>
      <c r="BM576">
        <v>51034.400000000001</v>
      </c>
      <c r="BN576">
        <v>47537.599999999999</v>
      </c>
      <c r="BO576">
        <v>43904.2</v>
      </c>
      <c r="BP576">
        <v>40133.699999999997</v>
      </c>
      <c r="BQ576">
        <v>36206.800000000003</v>
      </c>
      <c r="BR576">
        <v>32161.599999999999</v>
      </c>
      <c r="BS576">
        <v>28072.5</v>
      </c>
      <c r="BT576">
        <v>24000.3</v>
      </c>
      <c r="BU576">
        <v>20025.900000000001</v>
      </c>
      <c r="BV576">
        <v>16253</v>
      </c>
      <c r="BW576">
        <v>12784.1</v>
      </c>
      <c r="BX576">
        <v>9708.2999999999993</v>
      </c>
      <c r="BY576">
        <v>7085.6</v>
      </c>
      <c r="DC576">
        <v>57.08</v>
      </c>
      <c r="DD576">
        <v>56.11</v>
      </c>
      <c r="DE576">
        <v>55.15</v>
      </c>
      <c r="DF576">
        <v>54.19</v>
      </c>
      <c r="DG576">
        <v>53.23</v>
      </c>
      <c r="DH576">
        <v>52.27</v>
      </c>
      <c r="DI576">
        <v>51.31</v>
      </c>
      <c r="DJ576">
        <v>50.35</v>
      </c>
      <c r="DK576">
        <v>49.4</v>
      </c>
      <c r="DL576">
        <v>48.44</v>
      </c>
      <c r="DM576">
        <v>47.49</v>
      </c>
      <c r="DN576">
        <v>46.54</v>
      </c>
      <c r="DO576">
        <v>45.59</v>
      </c>
      <c r="DP576">
        <v>44.65</v>
      </c>
      <c r="DQ576">
        <v>43.7</v>
      </c>
      <c r="DR576">
        <v>42.76</v>
      </c>
      <c r="DS576">
        <v>41.82</v>
      </c>
      <c r="DT576">
        <v>40.89</v>
      </c>
      <c r="DU576">
        <v>39.950000000000003</v>
      </c>
      <c r="DV576">
        <v>39.020000000000003</v>
      </c>
      <c r="DW576">
        <v>38.090000000000003</v>
      </c>
      <c r="DX576">
        <v>37.17</v>
      </c>
      <c r="DY576">
        <v>36.25</v>
      </c>
      <c r="DZ576">
        <v>35.33</v>
      </c>
      <c r="EA576">
        <v>34.42</v>
      </c>
      <c r="EB576">
        <v>33.520000000000003</v>
      </c>
      <c r="EC576">
        <v>32.619999999999997</v>
      </c>
      <c r="ED576">
        <v>31.72</v>
      </c>
      <c r="EE576">
        <v>30.83</v>
      </c>
      <c r="EF576">
        <v>29.95</v>
      </c>
      <c r="EG576">
        <v>29.08</v>
      </c>
      <c r="EH576">
        <v>28.21</v>
      </c>
      <c r="EI576">
        <v>27.35</v>
      </c>
      <c r="EJ576">
        <v>26.5</v>
      </c>
      <c r="EK576">
        <v>25.65</v>
      </c>
      <c r="EL576">
        <v>24.82</v>
      </c>
      <c r="EM576">
        <v>23.98</v>
      </c>
      <c r="EN576">
        <v>23.16</v>
      </c>
      <c r="EO576">
        <v>22.35</v>
      </c>
      <c r="EP576">
        <v>21.54</v>
      </c>
      <c r="EQ576">
        <v>20.73</v>
      </c>
      <c r="ER576">
        <v>19.940000000000001</v>
      </c>
      <c r="ES576">
        <v>19.149999999999999</v>
      </c>
      <c r="ET576">
        <v>18.38</v>
      </c>
      <c r="EU576">
        <v>17.61</v>
      </c>
      <c r="EV576">
        <v>16.850000000000001</v>
      </c>
      <c r="EW576">
        <v>16.100000000000001</v>
      </c>
      <c r="EX576">
        <v>15.35</v>
      </c>
      <c r="EY576">
        <v>14.62</v>
      </c>
      <c r="EZ576">
        <v>13.9</v>
      </c>
      <c r="FA576">
        <v>13.2</v>
      </c>
      <c r="FB576">
        <v>12.5</v>
      </c>
      <c r="FC576">
        <v>11.82</v>
      </c>
      <c r="FD576">
        <v>11.15</v>
      </c>
      <c r="FE576">
        <v>10.5</v>
      </c>
      <c r="FF576">
        <v>9.86</v>
      </c>
      <c r="FG576">
        <v>9.25</v>
      </c>
      <c r="FH576">
        <v>8.65</v>
      </c>
      <c r="FI576">
        <v>8.07</v>
      </c>
      <c r="FJ576">
        <v>7.51</v>
      </c>
      <c r="FK576">
        <v>6.97</v>
      </c>
      <c r="FL576">
        <v>6.44</v>
      </c>
      <c r="FM576">
        <v>5.94</v>
      </c>
      <c r="FN576">
        <v>5.45</v>
      </c>
      <c r="FO576">
        <v>4.9800000000000004</v>
      </c>
      <c r="FP576">
        <v>4.55</v>
      </c>
      <c r="FQ576">
        <v>4.1399999999999997</v>
      </c>
      <c r="FR576">
        <v>3.75</v>
      </c>
      <c r="FS576">
        <v>3.4</v>
      </c>
      <c r="FT576">
        <v>3.07</v>
      </c>
      <c r="FU576">
        <v>2.77</v>
      </c>
      <c r="FV576">
        <v>2.4900000000000002</v>
      </c>
      <c r="FW576">
        <v>2.23</v>
      </c>
    </row>
    <row r="577" spans="1:178" x14ac:dyDescent="0.25">
      <c r="A577" t="s">
        <v>364</v>
      </c>
      <c r="B577">
        <v>72</v>
      </c>
      <c r="C577">
        <v>72</v>
      </c>
      <c r="E577">
        <v>100000</v>
      </c>
      <c r="F577">
        <v>99932.7</v>
      </c>
      <c r="G577">
        <v>99862.6</v>
      </c>
      <c r="H577">
        <v>99789.5</v>
      </c>
      <c r="I577">
        <v>99712.8</v>
      </c>
      <c r="J577">
        <v>99632.2</v>
      </c>
      <c r="K577">
        <v>99547.4</v>
      </c>
      <c r="L577">
        <v>99457.8</v>
      </c>
      <c r="M577">
        <v>99362.9</v>
      </c>
      <c r="N577">
        <v>99262.2</v>
      </c>
      <c r="O577">
        <v>99155.5</v>
      </c>
      <c r="P577">
        <v>99042.3</v>
      </c>
      <c r="Q577">
        <v>98922.1</v>
      </c>
      <c r="R577">
        <v>98794.8</v>
      </c>
      <c r="S577">
        <v>98659.7</v>
      </c>
      <c r="T577">
        <v>98516.4</v>
      </c>
      <c r="U577">
        <v>98364.2</v>
      </c>
      <c r="V577">
        <v>98202.3</v>
      </c>
      <c r="W577">
        <v>98029.2</v>
      </c>
      <c r="X577">
        <v>97844</v>
      </c>
      <c r="Y577">
        <v>97644.9</v>
      </c>
      <c r="Z577">
        <v>97430.2</v>
      </c>
      <c r="AA577">
        <v>97198.399999999994</v>
      </c>
      <c r="AB577">
        <v>96947.6</v>
      </c>
      <c r="AC577">
        <v>96676.1</v>
      </c>
      <c r="AD577">
        <v>96381.9</v>
      </c>
      <c r="AE577">
        <v>96062.8</v>
      </c>
      <c r="AF577">
        <v>95716.7</v>
      </c>
      <c r="AG577">
        <v>95340.9</v>
      </c>
      <c r="AH577">
        <v>94932.5</v>
      </c>
      <c r="AI577">
        <v>94489</v>
      </c>
      <c r="AJ577">
        <v>94008.3</v>
      </c>
      <c r="AK577">
        <v>93488.7</v>
      </c>
      <c r="AL577">
        <v>92928.7</v>
      </c>
      <c r="AM577">
        <v>92326.8</v>
      </c>
      <c r="AN577">
        <v>91681.1</v>
      </c>
      <c r="AO577">
        <v>90989.4</v>
      </c>
      <c r="AP577">
        <v>90249.9</v>
      </c>
      <c r="AQ577">
        <v>89459.7</v>
      </c>
      <c r="AR577">
        <v>88615.2</v>
      </c>
      <c r="AS577">
        <v>87712.9</v>
      </c>
      <c r="AT577">
        <v>86749.1</v>
      </c>
      <c r="AU577">
        <v>85718.7</v>
      </c>
      <c r="AV577">
        <v>84615.6</v>
      </c>
      <c r="AW577">
        <v>83433.600000000006</v>
      </c>
      <c r="AX577">
        <v>82166.7</v>
      </c>
      <c r="AY577">
        <v>80807.899999999994</v>
      </c>
      <c r="AZ577">
        <v>79350.8</v>
      </c>
      <c r="BA577">
        <v>77788.100000000006</v>
      </c>
      <c r="BB577">
        <v>76111.7</v>
      </c>
      <c r="BC577">
        <v>74311.600000000006</v>
      </c>
      <c r="BD577">
        <v>72375.199999999997</v>
      </c>
      <c r="BE577">
        <v>70289.100000000006</v>
      </c>
      <c r="BF577">
        <v>68040.399999999994</v>
      </c>
      <c r="BG577">
        <v>65617.3</v>
      </c>
      <c r="BH577">
        <v>63010</v>
      </c>
      <c r="BI577">
        <v>60212.2</v>
      </c>
      <c r="BJ577">
        <v>57221.8</v>
      </c>
      <c r="BK577">
        <v>54043.8</v>
      </c>
      <c r="BL577">
        <v>50690.6</v>
      </c>
      <c r="BM577">
        <v>47180.4</v>
      </c>
      <c r="BN577">
        <v>43536.1</v>
      </c>
      <c r="BO577">
        <v>39758.300000000003</v>
      </c>
      <c r="BP577">
        <v>35829.4</v>
      </c>
      <c r="BQ577">
        <v>31789.1</v>
      </c>
      <c r="BR577">
        <v>27712.1</v>
      </c>
      <c r="BS577">
        <v>23659.4</v>
      </c>
      <c r="BT577">
        <v>19712.099999999999</v>
      </c>
      <c r="BU577">
        <v>15972.5</v>
      </c>
      <c r="BV577">
        <v>12542.1</v>
      </c>
      <c r="BW577">
        <v>9507.1</v>
      </c>
      <c r="BX577">
        <v>6925.5</v>
      </c>
      <c r="DC577">
        <v>56.01</v>
      </c>
      <c r="DD577">
        <v>55.05</v>
      </c>
      <c r="DE577">
        <v>54.09</v>
      </c>
      <c r="DF577">
        <v>53.12</v>
      </c>
      <c r="DG577">
        <v>52.17</v>
      </c>
      <c r="DH577">
        <v>51.21</v>
      </c>
      <c r="DI577">
        <v>50.25</v>
      </c>
      <c r="DJ577">
        <v>49.29</v>
      </c>
      <c r="DK577">
        <v>48.34</v>
      </c>
      <c r="DL577">
        <v>47.39</v>
      </c>
      <c r="DM577">
        <v>46.44</v>
      </c>
      <c r="DN577">
        <v>45.49</v>
      </c>
      <c r="DO577">
        <v>44.55</v>
      </c>
      <c r="DP577">
        <v>43.6</v>
      </c>
      <c r="DQ577">
        <v>42.66</v>
      </c>
      <c r="DR577">
        <v>41.72</v>
      </c>
      <c r="DS577">
        <v>40.79</v>
      </c>
      <c r="DT577">
        <v>39.86</v>
      </c>
      <c r="DU577">
        <v>38.92</v>
      </c>
      <c r="DV577">
        <v>38</v>
      </c>
      <c r="DW577">
        <v>37.07</v>
      </c>
      <c r="DX577">
        <v>36.15</v>
      </c>
      <c r="DY577">
        <v>35.24</v>
      </c>
      <c r="DZ577">
        <v>34.33</v>
      </c>
      <c r="EA577">
        <v>33.42</v>
      </c>
      <c r="EB577">
        <v>32.520000000000003</v>
      </c>
      <c r="EC577">
        <v>31.63</v>
      </c>
      <c r="ED577">
        <v>30.74</v>
      </c>
      <c r="EE577">
        <v>29.86</v>
      </c>
      <c r="EF577">
        <v>28.99</v>
      </c>
      <c r="EG577">
        <v>28.12</v>
      </c>
      <c r="EH577">
        <v>27.26</v>
      </c>
      <c r="EI577">
        <v>26.41</v>
      </c>
      <c r="EJ577">
        <v>25.57</v>
      </c>
      <c r="EK577">
        <v>24.73</v>
      </c>
      <c r="EL577">
        <v>23.9</v>
      </c>
      <c r="EM577">
        <v>23.08</v>
      </c>
      <c r="EN577">
        <v>22.27</v>
      </c>
      <c r="EO577">
        <v>21.46</v>
      </c>
      <c r="EP577">
        <v>20.66</v>
      </c>
      <c r="EQ577">
        <v>19.87</v>
      </c>
      <c r="ER577">
        <v>19.079999999999998</v>
      </c>
      <c r="ES577">
        <v>18.3</v>
      </c>
      <c r="ET577">
        <v>17.54</v>
      </c>
      <c r="EU577">
        <v>16.78</v>
      </c>
      <c r="EV577">
        <v>16.03</v>
      </c>
      <c r="EW577">
        <v>15.29</v>
      </c>
      <c r="EX577">
        <v>14.56</v>
      </c>
      <c r="EY577">
        <v>13.84</v>
      </c>
      <c r="EZ577">
        <v>13.14</v>
      </c>
      <c r="FA577">
        <v>12.44</v>
      </c>
      <c r="FB577">
        <v>11.76</v>
      </c>
      <c r="FC577">
        <v>11.1</v>
      </c>
      <c r="FD577">
        <v>10.45</v>
      </c>
      <c r="FE577">
        <v>9.82</v>
      </c>
      <c r="FF577">
        <v>9.1999999999999993</v>
      </c>
      <c r="FG577">
        <v>8.6</v>
      </c>
      <c r="FH577">
        <v>8.0299999999999994</v>
      </c>
      <c r="FI577">
        <v>7.47</v>
      </c>
      <c r="FJ577">
        <v>6.93</v>
      </c>
      <c r="FK577">
        <v>6.41</v>
      </c>
      <c r="FL577">
        <v>5.91</v>
      </c>
      <c r="FM577">
        <v>5.42</v>
      </c>
      <c r="FN577">
        <v>4.96</v>
      </c>
      <c r="FO577">
        <v>4.53</v>
      </c>
      <c r="FP577">
        <v>4.12</v>
      </c>
      <c r="FQ577">
        <v>3.74</v>
      </c>
      <c r="FR577">
        <v>3.39</v>
      </c>
      <c r="FS577">
        <v>3.06</v>
      </c>
      <c r="FT577">
        <v>2.76</v>
      </c>
      <c r="FU577">
        <v>2.48</v>
      </c>
      <c r="FV577">
        <v>2.2200000000000002</v>
      </c>
    </row>
    <row r="578" spans="1:178" x14ac:dyDescent="0.25">
      <c r="A578" t="s">
        <v>365</v>
      </c>
      <c r="B578">
        <v>71</v>
      </c>
      <c r="C578">
        <v>71</v>
      </c>
      <c r="E578">
        <v>100000</v>
      </c>
      <c r="F578">
        <v>99929</v>
      </c>
      <c r="G578">
        <v>99854.8</v>
      </c>
      <c r="H578">
        <v>99777.1</v>
      </c>
      <c r="I578">
        <v>99695.5</v>
      </c>
      <c r="J578">
        <v>99609.600000000006</v>
      </c>
      <c r="K578">
        <v>99518.9</v>
      </c>
      <c r="L578">
        <v>99422.6</v>
      </c>
      <c r="M578">
        <v>99320.6</v>
      </c>
      <c r="N578">
        <v>99212.5</v>
      </c>
      <c r="O578">
        <v>99097.7</v>
      </c>
      <c r="P578">
        <v>98975.9</v>
      </c>
      <c r="Q578">
        <v>98846.7</v>
      </c>
      <c r="R578">
        <v>98709.8</v>
      </c>
      <c r="S578">
        <v>98564.6</v>
      </c>
      <c r="T578">
        <v>98410.4</v>
      </c>
      <c r="U578">
        <v>98246.3</v>
      </c>
      <c r="V578">
        <v>98071.2</v>
      </c>
      <c r="W578">
        <v>97883.4</v>
      </c>
      <c r="X578">
        <v>97681.8</v>
      </c>
      <c r="Y578">
        <v>97464.6</v>
      </c>
      <c r="Z578">
        <v>97230.1</v>
      </c>
      <c r="AA578">
        <v>96976.4</v>
      </c>
      <c r="AB578">
        <v>96701.7</v>
      </c>
      <c r="AC578">
        <v>96404.3</v>
      </c>
      <c r="AD578">
        <v>96081.7</v>
      </c>
      <c r="AE578">
        <v>95731.6</v>
      </c>
      <c r="AF578">
        <v>95351.7</v>
      </c>
      <c r="AG578">
        <v>94938.8</v>
      </c>
      <c r="AH578">
        <v>94490.4</v>
      </c>
      <c r="AI578">
        <v>94004.3</v>
      </c>
      <c r="AJ578">
        <v>93479</v>
      </c>
      <c r="AK578">
        <v>92912.8</v>
      </c>
      <c r="AL578">
        <v>92304.2</v>
      </c>
      <c r="AM578">
        <v>91651.3</v>
      </c>
      <c r="AN578">
        <v>90952.2</v>
      </c>
      <c r="AO578">
        <v>90204.9</v>
      </c>
      <c r="AP578">
        <v>89406.399999999994</v>
      </c>
      <c r="AQ578">
        <v>88553.1</v>
      </c>
      <c r="AR578">
        <v>87641.5</v>
      </c>
      <c r="AS578">
        <v>86667.8</v>
      </c>
      <c r="AT578">
        <v>85627.1</v>
      </c>
      <c r="AU578">
        <v>84513</v>
      </c>
      <c r="AV578">
        <v>83319.5</v>
      </c>
      <c r="AW578">
        <v>82040.3</v>
      </c>
      <c r="AX578">
        <v>80668.800000000003</v>
      </c>
      <c r="AY578">
        <v>79198.100000000006</v>
      </c>
      <c r="AZ578">
        <v>77621.399999999994</v>
      </c>
      <c r="BA578">
        <v>75930.3</v>
      </c>
      <c r="BB578">
        <v>74114.7</v>
      </c>
      <c r="BC578">
        <v>72162.399999999994</v>
      </c>
      <c r="BD578">
        <v>70059.8</v>
      </c>
      <c r="BE578">
        <v>67794.100000000006</v>
      </c>
      <c r="BF578">
        <v>65353.4</v>
      </c>
      <c r="BG578">
        <v>62728.5</v>
      </c>
      <c r="BH578">
        <v>59913.1</v>
      </c>
      <c r="BI578">
        <v>56905.4</v>
      </c>
      <c r="BJ578">
        <v>53710.9</v>
      </c>
      <c r="BK578">
        <v>50342.6</v>
      </c>
      <c r="BL578">
        <v>46819.199999999997</v>
      </c>
      <c r="BM578">
        <v>43164.5</v>
      </c>
      <c r="BN578">
        <v>39379.9</v>
      </c>
      <c r="BO578">
        <v>35449.800000000003</v>
      </c>
      <c r="BP578">
        <v>31415</v>
      </c>
      <c r="BQ578">
        <v>27350.9</v>
      </c>
      <c r="BR578">
        <v>23318.5</v>
      </c>
      <c r="BS578">
        <v>19398.8</v>
      </c>
      <c r="BT578">
        <v>15693.3</v>
      </c>
      <c r="BU578">
        <v>12301.6</v>
      </c>
      <c r="BV578">
        <v>9307.7999999999993</v>
      </c>
      <c r="BW578">
        <v>6767.3</v>
      </c>
      <c r="DC578">
        <v>54.94</v>
      </c>
      <c r="DD578">
        <v>53.98</v>
      </c>
      <c r="DE578">
        <v>53.02</v>
      </c>
      <c r="DF578">
        <v>52.06</v>
      </c>
      <c r="DG578">
        <v>51.1</v>
      </c>
      <c r="DH578">
        <v>50.14</v>
      </c>
      <c r="DI578">
        <v>49.19</v>
      </c>
      <c r="DJ578">
        <v>48.24</v>
      </c>
      <c r="DK578">
        <v>47.29</v>
      </c>
      <c r="DL578">
        <v>46.34</v>
      </c>
      <c r="DM578">
        <v>45.39</v>
      </c>
      <c r="DN578">
        <v>44.45</v>
      </c>
      <c r="DO578">
        <v>43.5</v>
      </c>
      <c r="DP578">
        <v>42.56</v>
      </c>
      <c r="DQ578">
        <v>41.62</v>
      </c>
      <c r="DR578">
        <v>40.69</v>
      </c>
      <c r="DS578">
        <v>39.76</v>
      </c>
      <c r="DT578">
        <v>38.83</v>
      </c>
      <c r="DU578">
        <v>37.9</v>
      </c>
      <c r="DV578">
        <v>36.979999999999997</v>
      </c>
      <c r="DW578">
        <v>36.06</v>
      </c>
      <c r="DX578">
        <v>35.14</v>
      </c>
      <c r="DY578">
        <v>34.229999999999997</v>
      </c>
      <c r="DZ578">
        <v>33.33</v>
      </c>
      <c r="EA578">
        <v>32.43</v>
      </c>
      <c r="EB578">
        <v>31.54</v>
      </c>
      <c r="EC578">
        <v>30.65</v>
      </c>
      <c r="ED578">
        <v>29.77</v>
      </c>
      <c r="EE578">
        <v>28.9</v>
      </c>
      <c r="EF578">
        <v>28.03</v>
      </c>
      <c r="EG578">
        <v>27.18</v>
      </c>
      <c r="EH578">
        <v>26.33</v>
      </c>
      <c r="EI578">
        <v>25.48</v>
      </c>
      <c r="EJ578">
        <v>24.65</v>
      </c>
      <c r="EK578">
        <v>23.82</v>
      </c>
      <c r="EL578">
        <v>23</v>
      </c>
      <c r="EM578">
        <v>22.19</v>
      </c>
      <c r="EN578">
        <v>21.38</v>
      </c>
      <c r="EO578">
        <v>20.58</v>
      </c>
      <c r="EP578">
        <v>19.79</v>
      </c>
      <c r="EQ578">
        <v>19.010000000000002</v>
      </c>
      <c r="ER578">
        <v>18.23</v>
      </c>
      <c r="ES578">
        <v>17.47</v>
      </c>
      <c r="ET578">
        <v>16.71</v>
      </c>
      <c r="EU578">
        <v>15.96</v>
      </c>
      <c r="EV578">
        <v>15.22</v>
      </c>
      <c r="EW578">
        <v>14.5</v>
      </c>
      <c r="EX578">
        <v>13.78</v>
      </c>
      <c r="EY578">
        <v>13.08</v>
      </c>
      <c r="EZ578">
        <v>12.39</v>
      </c>
      <c r="FA578">
        <v>11.71</v>
      </c>
      <c r="FB578">
        <v>11.04</v>
      </c>
      <c r="FC578">
        <v>10.4</v>
      </c>
      <c r="FD578">
        <v>9.77</v>
      </c>
      <c r="FE578">
        <v>9.15</v>
      </c>
      <c r="FF578">
        <v>8.56</v>
      </c>
      <c r="FG578">
        <v>7.99</v>
      </c>
      <c r="FH578">
        <v>7.43</v>
      </c>
      <c r="FI578">
        <v>6.9</v>
      </c>
      <c r="FJ578">
        <v>6.38</v>
      </c>
      <c r="FK578">
        <v>5.87</v>
      </c>
      <c r="FL578">
        <v>5.39</v>
      </c>
      <c r="FM578">
        <v>4.93</v>
      </c>
      <c r="FN578">
        <v>4.5</v>
      </c>
      <c r="FO578">
        <v>4.0999999999999996</v>
      </c>
      <c r="FP578">
        <v>3.72</v>
      </c>
      <c r="FQ578">
        <v>3.37</v>
      </c>
      <c r="FR578">
        <v>3.05</v>
      </c>
      <c r="FS578">
        <v>2.75</v>
      </c>
      <c r="FT578">
        <v>2.4700000000000002</v>
      </c>
      <c r="FU578">
        <v>2.21</v>
      </c>
    </row>
    <row r="579" spans="1:178" x14ac:dyDescent="0.25">
      <c r="A579" t="s">
        <v>366</v>
      </c>
      <c r="B579">
        <v>70</v>
      </c>
      <c r="C579">
        <v>70</v>
      </c>
      <c r="E579">
        <v>100000</v>
      </c>
      <c r="F579">
        <v>99924.5</v>
      </c>
      <c r="G579">
        <v>99845.4</v>
      </c>
      <c r="H579">
        <v>99762.4</v>
      </c>
      <c r="I579">
        <v>99675.1</v>
      </c>
      <c r="J579">
        <v>99583</v>
      </c>
      <c r="K579">
        <v>99485.3</v>
      </c>
      <c r="L579">
        <v>99381.6</v>
      </c>
      <c r="M579">
        <v>99271.6</v>
      </c>
      <c r="N579">
        <v>99155.1</v>
      </c>
      <c r="O579">
        <v>99031.4</v>
      </c>
      <c r="P579">
        <v>98900.2</v>
      </c>
      <c r="Q579">
        <v>98761.1</v>
      </c>
      <c r="R579">
        <v>98613.7</v>
      </c>
      <c r="S579">
        <v>98457.4</v>
      </c>
      <c r="T579">
        <v>98291</v>
      </c>
      <c r="U579">
        <v>98113.5</v>
      </c>
      <c r="V579">
        <v>97923.3</v>
      </c>
      <c r="W579">
        <v>97718.9</v>
      </c>
      <c r="X579">
        <v>97499</v>
      </c>
      <c r="Y579">
        <v>97261.6</v>
      </c>
      <c r="Z579">
        <v>97005</v>
      </c>
      <c r="AA579">
        <v>96727.1</v>
      </c>
      <c r="AB579">
        <v>96426.2</v>
      </c>
      <c r="AC579">
        <v>96100</v>
      </c>
      <c r="AD579">
        <v>95745.9</v>
      </c>
      <c r="AE579">
        <v>95361.600000000006</v>
      </c>
      <c r="AF579">
        <v>94944.2</v>
      </c>
      <c r="AG579">
        <v>94490.8</v>
      </c>
      <c r="AH579">
        <v>93999.3</v>
      </c>
      <c r="AI579">
        <v>93468.2</v>
      </c>
      <c r="AJ579">
        <v>92895.8</v>
      </c>
      <c r="AK579">
        <v>92280.4</v>
      </c>
      <c r="AL579">
        <v>91620.4</v>
      </c>
      <c r="AM579">
        <v>90913.8</v>
      </c>
      <c r="AN579">
        <v>90158.399999999994</v>
      </c>
      <c r="AO579">
        <v>89351.4</v>
      </c>
      <c r="AP579">
        <v>88489.2</v>
      </c>
      <c r="AQ579">
        <v>87568.3</v>
      </c>
      <c r="AR579">
        <v>86584.7</v>
      </c>
      <c r="AS579">
        <v>85533.3</v>
      </c>
      <c r="AT579">
        <v>84408.2</v>
      </c>
      <c r="AU579">
        <v>83203</v>
      </c>
      <c r="AV579">
        <v>81911.600000000006</v>
      </c>
      <c r="AW579">
        <v>80527.199999999997</v>
      </c>
      <c r="AX579">
        <v>79043</v>
      </c>
      <c r="AY579">
        <v>77452.100000000006</v>
      </c>
      <c r="AZ579">
        <v>75746.3</v>
      </c>
      <c r="BA579">
        <v>73915.399999999994</v>
      </c>
      <c r="BB579">
        <v>71947</v>
      </c>
      <c r="BC579">
        <v>69827.8</v>
      </c>
      <c r="BD579">
        <v>67545</v>
      </c>
      <c r="BE579">
        <v>65086.9</v>
      </c>
      <c r="BF579">
        <v>62444.3</v>
      </c>
      <c r="BG579">
        <v>59611.3</v>
      </c>
      <c r="BH579">
        <v>56586.6</v>
      </c>
      <c r="BI579">
        <v>53375.8</v>
      </c>
      <c r="BJ579">
        <v>49992.7</v>
      </c>
      <c r="BK579">
        <v>46456.5</v>
      </c>
      <c r="BL579">
        <v>42791.6</v>
      </c>
      <c r="BM579">
        <v>39000.699999999997</v>
      </c>
      <c r="BN579">
        <v>35069.800000000003</v>
      </c>
      <c r="BO579">
        <v>31041.1</v>
      </c>
      <c r="BP579">
        <v>26990.400000000001</v>
      </c>
      <c r="BQ579">
        <v>22979</v>
      </c>
      <c r="BR579">
        <v>19087.3</v>
      </c>
      <c r="BS579">
        <v>15416.1</v>
      </c>
      <c r="BT579">
        <v>12063.3</v>
      </c>
      <c r="BU579">
        <v>9110.9</v>
      </c>
      <c r="BV579">
        <v>6611.4</v>
      </c>
      <c r="DC579">
        <v>53.87</v>
      </c>
      <c r="DD579">
        <v>52.91</v>
      </c>
      <c r="DE579">
        <v>51.95</v>
      </c>
      <c r="DF579">
        <v>50.99</v>
      </c>
      <c r="DG579">
        <v>50.04</v>
      </c>
      <c r="DH579">
        <v>49.08</v>
      </c>
      <c r="DI579">
        <v>48.13</v>
      </c>
      <c r="DJ579">
        <v>47.18</v>
      </c>
      <c r="DK579">
        <v>46.23</v>
      </c>
      <c r="DL579">
        <v>45.29</v>
      </c>
      <c r="DM579">
        <v>44.34</v>
      </c>
      <c r="DN579">
        <v>43.4</v>
      </c>
      <c r="DO579">
        <v>42.46</v>
      </c>
      <c r="DP579">
        <v>41.52</v>
      </c>
      <c r="DQ579">
        <v>40.590000000000003</v>
      </c>
      <c r="DR579">
        <v>39.659999999999997</v>
      </c>
      <c r="DS579">
        <v>38.729999999999997</v>
      </c>
      <c r="DT579">
        <v>37.799999999999997</v>
      </c>
      <c r="DU579">
        <v>36.880000000000003</v>
      </c>
      <c r="DV579">
        <v>35.96</v>
      </c>
      <c r="DW579">
        <v>35.049999999999997</v>
      </c>
      <c r="DX579">
        <v>34.14</v>
      </c>
      <c r="DY579">
        <v>33.24</v>
      </c>
      <c r="DZ579">
        <v>32.340000000000003</v>
      </c>
      <c r="EA579">
        <v>31.45</v>
      </c>
      <c r="EB579">
        <v>30.56</v>
      </c>
      <c r="EC579">
        <v>29.68</v>
      </c>
      <c r="ED579">
        <v>28.81</v>
      </c>
      <c r="EE579">
        <v>27.95</v>
      </c>
      <c r="EF579">
        <v>27.09</v>
      </c>
      <c r="EG579">
        <v>26.24</v>
      </c>
      <c r="EH579">
        <v>25.4</v>
      </c>
      <c r="EI579">
        <v>24.57</v>
      </c>
      <c r="EJ579">
        <v>23.74</v>
      </c>
      <c r="EK579">
        <v>22.92</v>
      </c>
      <c r="EL579">
        <v>22.11</v>
      </c>
      <c r="EM579">
        <v>21.3</v>
      </c>
      <c r="EN579">
        <v>20.5</v>
      </c>
      <c r="EO579">
        <v>19.72</v>
      </c>
      <c r="EP579">
        <v>18.93</v>
      </c>
      <c r="EQ579">
        <v>18.16</v>
      </c>
      <c r="ER579">
        <v>17.399999999999999</v>
      </c>
      <c r="ES579">
        <v>16.64</v>
      </c>
      <c r="ET579">
        <v>15.89</v>
      </c>
      <c r="EU579">
        <v>15.16</v>
      </c>
      <c r="EV579">
        <v>14.43</v>
      </c>
      <c r="EW579">
        <v>13.72</v>
      </c>
      <c r="EX579">
        <v>13.02</v>
      </c>
      <c r="EY579">
        <v>12.33</v>
      </c>
      <c r="EZ579">
        <v>11.65</v>
      </c>
      <c r="FA579">
        <v>10.99</v>
      </c>
      <c r="FB579">
        <v>10.35</v>
      </c>
      <c r="FC579">
        <v>9.7200000000000006</v>
      </c>
      <c r="FD579">
        <v>9.11</v>
      </c>
      <c r="FE579">
        <v>8.52</v>
      </c>
      <c r="FF579">
        <v>7.94</v>
      </c>
      <c r="FG579">
        <v>7.39</v>
      </c>
      <c r="FH579">
        <v>6.86</v>
      </c>
      <c r="FI579">
        <v>6.34</v>
      </c>
      <c r="FJ579">
        <v>5.84</v>
      </c>
      <c r="FK579">
        <v>5.36</v>
      </c>
      <c r="FL579">
        <v>4.91</v>
      </c>
      <c r="FM579">
        <v>4.4800000000000004</v>
      </c>
      <c r="FN579">
        <v>4.08</v>
      </c>
      <c r="FO579">
        <v>3.7</v>
      </c>
      <c r="FP579">
        <v>3.35</v>
      </c>
      <c r="FQ579">
        <v>3.03</v>
      </c>
      <c r="FR579">
        <v>2.74</v>
      </c>
      <c r="FS579">
        <v>2.46</v>
      </c>
      <c r="FT579">
        <v>2.21</v>
      </c>
    </row>
    <row r="580" spans="1:178" x14ac:dyDescent="0.25">
      <c r="A580" t="s">
        <v>367</v>
      </c>
      <c r="B580">
        <v>69</v>
      </c>
      <c r="C580">
        <v>69</v>
      </c>
      <c r="E580">
        <v>100000</v>
      </c>
      <c r="F580">
        <v>99919.3</v>
      </c>
      <c r="G580">
        <v>99834.5</v>
      </c>
      <c r="H580">
        <v>99745.5</v>
      </c>
      <c r="I580">
        <v>99651.5</v>
      </c>
      <c r="J580">
        <v>99552</v>
      </c>
      <c r="K580">
        <v>99446.5</v>
      </c>
      <c r="L580">
        <v>99334.5</v>
      </c>
      <c r="M580">
        <v>99215.8</v>
      </c>
      <c r="N580">
        <v>99089.9</v>
      </c>
      <c r="O580">
        <v>98956.5</v>
      </c>
      <c r="P580">
        <v>98815</v>
      </c>
      <c r="Q580">
        <v>98665.2</v>
      </c>
      <c r="R580">
        <v>98506.3</v>
      </c>
      <c r="S580">
        <v>98337.4</v>
      </c>
      <c r="T580">
        <v>98157.1</v>
      </c>
      <c r="U580">
        <v>97964.3</v>
      </c>
      <c r="V580">
        <v>97757.2</v>
      </c>
      <c r="W580">
        <v>97534.3</v>
      </c>
      <c r="X580">
        <v>97293.9</v>
      </c>
      <c r="Y580">
        <v>97034.1</v>
      </c>
      <c r="Z580">
        <v>96752.9</v>
      </c>
      <c r="AA580">
        <v>96448.4</v>
      </c>
      <c r="AB580">
        <v>96118.2</v>
      </c>
      <c r="AC580">
        <v>95760.2</v>
      </c>
      <c r="AD580">
        <v>95371.5</v>
      </c>
      <c r="AE580">
        <v>94949.3</v>
      </c>
      <c r="AF580">
        <v>94490.7</v>
      </c>
      <c r="AG580">
        <v>93993.7</v>
      </c>
      <c r="AH580">
        <v>93456.7</v>
      </c>
      <c r="AI580">
        <v>92878</v>
      </c>
      <c r="AJ580">
        <v>92256.1</v>
      </c>
      <c r="AK580">
        <v>91589</v>
      </c>
      <c r="AL580">
        <v>90874.7</v>
      </c>
      <c r="AM580">
        <v>90111.2</v>
      </c>
      <c r="AN580">
        <v>89295.6</v>
      </c>
      <c r="AO580">
        <v>88424.3</v>
      </c>
      <c r="AP580">
        <v>87493.8</v>
      </c>
      <c r="AQ580">
        <v>86500.2</v>
      </c>
      <c r="AR580">
        <v>85438.3</v>
      </c>
      <c r="AS580">
        <v>84301.8</v>
      </c>
      <c r="AT580">
        <v>83084.800000000003</v>
      </c>
      <c r="AU580">
        <v>81780.899999999994</v>
      </c>
      <c r="AV580">
        <v>80383.5</v>
      </c>
      <c r="AW580">
        <v>78885.600000000006</v>
      </c>
      <c r="AX580">
        <v>77280.399999999994</v>
      </c>
      <c r="AY580">
        <v>75559.7</v>
      </c>
      <c r="AZ580">
        <v>73713.100000000006</v>
      </c>
      <c r="BA580">
        <v>71728.5</v>
      </c>
      <c r="BB580">
        <v>69592.600000000006</v>
      </c>
      <c r="BC580">
        <v>67292.5</v>
      </c>
      <c r="BD580">
        <v>64817</v>
      </c>
      <c r="BE580">
        <v>62156.6</v>
      </c>
      <c r="BF580">
        <v>59306.1</v>
      </c>
      <c r="BG580">
        <v>56264.3</v>
      </c>
      <c r="BH580">
        <v>53037.4</v>
      </c>
      <c r="BI580">
        <v>49639.7</v>
      </c>
      <c r="BJ580">
        <v>46091</v>
      </c>
      <c r="BK580">
        <v>42416.3</v>
      </c>
      <c r="BL580">
        <v>38619.5</v>
      </c>
      <c r="BM580">
        <v>34688.400000000001</v>
      </c>
      <c r="BN580">
        <v>30666.3</v>
      </c>
      <c r="BO580">
        <v>26629.599999999999</v>
      </c>
      <c r="BP580">
        <v>22639.8</v>
      </c>
      <c r="BQ580">
        <v>18777</v>
      </c>
      <c r="BR580">
        <v>15140.6</v>
      </c>
      <c r="BS580">
        <v>11827</v>
      </c>
      <c r="BT580">
        <v>8915.9</v>
      </c>
      <c r="BU580">
        <v>6457.5</v>
      </c>
      <c r="DC580">
        <v>52.8</v>
      </c>
      <c r="DD580">
        <v>51.84</v>
      </c>
      <c r="DE580">
        <v>50.88</v>
      </c>
      <c r="DF580">
        <v>49.93</v>
      </c>
      <c r="DG580">
        <v>48.97</v>
      </c>
      <c r="DH580">
        <v>48.02</v>
      </c>
      <c r="DI580">
        <v>47.07</v>
      </c>
      <c r="DJ580">
        <v>46.13</v>
      </c>
      <c r="DK580">
        <v>45.18</v>
      </c>
      <c r="DL580">
        <v>44.24</v>
      </c>
      <c r="DM580">
        <v>43.3</v>
      </c>
      <c r="DN580">
        <v>42.36</v>
      </c>
      <c r="DO580">
        <v>41.42</v>
      </c>
      <c r="DP580">
        <v>40.49</v>
      </c>
      <c r="DQ580">
        <v>39.56</v>
      </c>
      <c r="DR580">
        <v>38.630000000000003</v>
      </c>
      <c r="DS580">
        <v>37.700000000000003</v>
      </c>
      <c r="DT580">
        <v>36.78</v>
      </c>
      <c r="DU580">
        <v>35.86</v>
      </c>
      <c r="DV580">
        <v>34.950000000000003</v>
      </c>
      <c r="DW580">
        <v>34.04</v>
      </c>
      <c r="DX580">
        <v>33.14</v>
      </c>
      <c r="DY580">
        <v>32.24</v>
      </c>
      <c r="DZ580">
        <v>31.35</v>
      </c>
      <c r="EA580">
        <v>30.47</v>
      </c>
      <c r="EB580">
        <v>29.59</v>
      </c>
      <c r="EC580">
        <v>28.72</v>
      </c>
      <c r="ED580">
        <v>27.86</v>
      </c>
      <c r="EE580">
        <v>27</v>
      </c>
      <c r="EF580">
        <v>26.15</v>
      </c>
      <c r="EG580">
        <v>25.31</v>
      </c>
      <c r="EH580">
        <v>24.48</v>
      </c>
      <c r="EI580">
        <v>23.66</v>
      </c>
      <c r="EJ580">
        <v>22.84</v>
      </c>
      <c r="EK580">
        <v>22.03</v>
      </c>
      <c r="EL580">
        <v>21.22</v>
      </c>
      <c r="EM580">
        <v>20.43</v>
      </c>
      <c r="EN580">
        <v>19.64</v>
      </c>
      <c r="EO580">
        <v>18.86</v>
      </c>
      <c r="EP580">
        <v>18.09</v>
      </c>
      <c r="EQ580">
        <v>17.32</v>
      </c>
      <c r="ER580">
        <v>16.57</v>
      </c>
      <c r="ES580">
        <v>15.83</v>
      </c>
      <c r="ET580">
        <v>15.09</v>
      </c>
      <c r="EU580">
        <v>14.37</v>
      </c>
      <c r="EV580">
        <v>13.66</v>
      </c>
      <c r="EW580">
        <v>12.96</v>
      </c>
      <c r="EX580">
        <v>12.27</v>
      </c>
      <c r="EY580">
        <v>11.6</v>
      </c>
      <c r="EZ580">
        <v>10.94</v>
      </c>
      <c r="FA580">
        <v>10.29</v>
      </c>
      <c r="FB580">
        <v>9.67</v>
      </c>
      <c r="FC580">
        <v>9.06</v>
      </c>
      <c r="FD580">
        <v>8.4700000000000006</v>
      </c>
      <c r="FE580">
        <v>7.9</v>
      </c>
      <c r="FF580">
        <v>7.35</v>
      </c>
      <c r="FG580">
        <v>6.82</v>
      </c>
      <c r="FH580">
        <v>6.31</v>
      </c>
      <c r="FI580">
        <v>5.81</v>
      </c>
      <c r="FJ580">
        <v>5.33</v>
      </c>
      <c r="FK580">
        <v>4.88</v>
      </c>
      <c r="FL580">
        <v>4.46</v>
      </c>
      <c r="FM580">
        <v>4.0599999999999996</v>
      </c>
      <c r="FN580">
        <v>3.68</v>
      </c>
      <c r="FO580">
        <v>3.34</v>
      </c>
      <c r="FP580">
        <v>3.02</v>
      </c>
      <c r="FQ580">
        <v>2.73</v>
      </c>
      <c r="FR580">
        <v>2.4500000000000002</v>
      </c>
      <c r="FS580">
        <v>2.2000000000000002</v>
      </c>
    </row>
    <row r="581" spans="1:178" x14ac:dyDescent="0.25">
      <c r="A581" t="s">
        <v>368</v>
      </c>
      <c r="B581">
        <v>68</v>
      </c>
      <c r="C581">
        <v>68</v>
      </c>
      <c r="E581">
        <v>100000</v>
      </c>
      <c r="F581">
        <v>99913.4</v>
      </c>
      <c r="G581">
        <v>99822.3</v>
      </c>
      <c r="H581">
        <v>99726.2</v>
      </c>
      <c r="I581">
        <v>99624.4</v>
      </c>
      <c r="J581">
        <v>99516.6</v>
      </c>
      <c r="K581">
        <v>99402.4</v>
      </c>
      <c r="L581">
        <v>99281.3</v>
      </c>
      <c r="M581">
        <v>99152.9</v>
      </c>
      <c r="N581">
        <v>99016.9</v>
      </c>
      <c r="O581">
        <v>98872.8</v>
      </c>
      <c r="P581">
        <v>98720.2</v>
      </c>
      <c r="Q581">
        <v>98558.6</v>
      </c>
      <c r="R581">
        <v>98386.8</v>
      </c>
      <c r="S581">
        <v>98203.6</v>
      </c>
      <c r="T581">
        <v>98007.7</v>
      </c>
      <c r="U581">
        <v>97797.6</v>
      </c>
      <c r="V581">
        <v>97571.6</v>
      </c>
      <c r="W581">
        <v>97327.9</v>
      </c>
      <c r="X581">
        <v>97064.6</v>
      </c>
      <c r="Y581">
        <v>96779.9</v>
      </c>
      <c r="Z581">
        <v>96471.6</v>
      </c>
      <c r="AA581">
        <v>96137.5</v>
      </c>
      <c r="AB581">
        <v>95775.4</v>
      </c>
      <c r="AC581">
        <v>95382.2</v>
      </c>
      <c r="AD581">
        <v>94955.1</v>
      </c>
      <c r="AE581">
        <v>94491.4</v>
      </c>
      <c r="AF581">
        <v>93988.800000000003</v>
      </c>
      <c r="AG581">
        <v>93445.8</v>
      </c>
      <c r="AH581">
        <v>92860.7</v>
      </c>
      <c r="AI581">
        <v>92231.9</v>
      </c>
      <c r="AJ581">
        <v>91557.6</v>
      </c>
      <c r="AK581">
        <v>90835.7</v>
      </c>
      <c r="AL581">
        <v>90064.1</v>
      </c>
      <c r="AM581">
        <v>89239.8</v>
      </c>
      <c r="AN581">
        <v>88359.3</v>
      </c>
      <c r="AO581">
        <v>87419.1</v>
      </c>
      <c r="AP581">
        <v>86415.2</v>
      </c>
      <c r="AQ581">
        <v>85342.6</v>
      </c>
      <c r="AR581">
        <v>84194.9</v>
      </c>
      <c r="AS581">
        <v>82965.899999999994</v>
      </c>
      <c r="AT581">
        <v>81649.399999999994</v>
      </c>
      <c r="AU581">
        <v>80238.8</v>
      </c>
      <c r="AV581">
        <v>78727.100000000006</v>
      </c>
      <c r="AW581">
        <v>77107.3</v>
      </c>
      <c r="AX581">
        <v>75371.399999999994</v>
      </c>
      <c r="AY581">
        <v>73509.2</v>
      </c>
      <c r="AZ581">
        <v>71508.2</v>
      </c>
      <c r="BA581">
        <v>69355.399999999994</v>
      </c>
      <c r="BB581">
        <v>67038</v>
      </c>
      <c r="BC581">
        <v>64544.800000000003</v>
      </c>
      <c r="BD581">
        <v>61866.8</v>
      </c>
      <c r="BE581">
        <v>58998.6</v>
      </c>
      <c r="BF581">
        <v>55939.9</v>
      </c>
      <c r="BG581">
        <v>52697</v>
      </c>
      <c r="BH581">
        <v>49284.800000000003</v>
      </c>
      <c r="BI581">
        <v>45723.8</v>
      </c>
      <c r="BJ581">
        <v>42039.5</v>
      </c>
      <c r="BK581">
        <v>38237.300000000003</v>
      </c>
      <c r="BL581">
        <v>34306.5</v>
      </c>
      <c r="BM581">
        <v>30291.5</v>
      </c>
      <c r="BN581">
        <v>26269.4</v>
      </c>
      <c r="BO581">
        <v>22301.7</v>
      </c>
      <c r="BP581">
        <v>18468.099999999999</v>
      </c>
      <c r="BQ581">
        <v>14866.9</v>
      </c>
      <c r="BR581">
        <v>11592.7</v>
      </c>
      <c r="BS581">
        <v>8723.1</v>
      </c>
      <c r="BT581">
        <v>6305.6</v>
      </c>
      <c r="DC581">
        <v>51.73</v>
      </c>
      <c r="DD581">
        <v>50.77</v>
      </c>
      <c r="DE581">
        <v>49.82</v>
      </c>
      <c r="DF581">
        <v>48.86</v>
      </c>
      <c r="DG581">
        <v>47.91</v>
      </c>
      <c r="DH581">
        <v>46.96</v>
      </c>
      <c r="DI581">
        <v>46.02</v>
      </c>
      <c r="DJ581">
        <v>45.07</v>
      </c>
      <c r="DK581">
        <v>44.13</v>
      </c>
      <c r="DL581">
        <v>43.19</v>
      </c>
      <c r="DM581">
        <v>42.25</v>
      </c>
      <c r="DN581">
        <v>41.32</v>
      </c>
      <c r="DO581">
        <v>40.380000000000003</v>
      </c>
      <c r="DP581">
        <v>39.450000000000003</v>
      </c>
      <c r="DQ581">
        <v>38.53</v>
      </c>
      <c r="DR581">
        <v>37.6</v>
      </c>
      <c r="DS581">
        <v>36.68</v>
      </c>
      <c r="DT581">
        <v>35.770000000000003</v>
      </c>
      <c r="DU581">
        <v>34.85</v>
      </c>
      <c r="DV581">
        <v>33.950000000000003</v>
      </c>
      <c r="DW581">
        <v>33.049999999999997</v>
      </c>
      <c r="DX581">
        <v>32.15</v>
      </c>
      <c r="DY581">
        <v>31.26</v>
      </c>
      <c r="DZ581">
        <v>30.38</v>
      </c>
      <c r="EA581">
        <v>29.5</v>
      </c>
      <c r="EB581">
        <v>28.63</v>
      </c>
      <c r="EC581">
        <v>27.77</v>
      </c>
      <c r="ED581">
        <v>26.91</v>
      </c>
      <c r="EE581">
        <v>26.07</v>
      </c>
      <c r="EF581">
        <v>25.23</v>
      </c>
      <c r="EG581">
        <v>24.4</v>
      </c>
      <c r="EH581">
        <v>23.57</v>
      </c>
      <c r="EI581">
        <v>22.76</v>
      </c>
      <c r="EJ581">
        <v>21.95</v>
      </c>
      <c r="EK581">
        <v>21.14</v>
      </c>
      <c r="EL581">
        <v>20.350000000000001</v>
      </c>
      <c r="EM581">
        <v>19.559999999999999</v>
      </c>
      <c r="EN581">
        <v>18.79</v>
      </c>
      <c r="EO581">
        <v>18.02</v>
      </c>
      <c r="EP581">
        <v>17.25</v>
      </c>
      <c r="EQ581">
        <v>16.5</v>
      </c>
      <c r="ER581">
        <v>15.76</v>
      </c>
      <c r="ES581">
        <v>15.03</v>
      </c>
      <c r="ET581">
        <v>14.31</v>
      </c>
      <c r="EU581">
        <v>13.6</v>
      </c>
      <c r="EV581">
        <v>12.9</v>
      </c>
      <c r="EW581">
        <v>12.21</v>
      </c>
      <c r="EX581">
        <v>11.54</v>
      </c>
      <c r="EY581">
        <v>10.88</v>
      </c>
      <c r="EZ581">
        <v>10.24</v>
      </c>
      <c r="FA581">
        <v>9.6199999999999992</v>
      </c>
      <c r="FB581">
        <v>9.01</v>
      </c>
      <c r="FC581">
        <v>8.43</v>
      </c>
      <c r="FD581">
        <v>7.86</v>
      </c>
      <c r="FE581">
        <v>7.31</v>
      </c>
      <c r="FF581">
        <v>6.79</v>
      </c>
      <c r="FG581">
        <v>6.28</v>
      </c>
      <c r="FH581">
        <v>5.78</v>
      </c>
      <c r="FI581">
        <v>5.31</v>
      </c>
      <c r="FJ581">
        <v>4.8600000000000003</v>
      </c>
      <c r="FK581">
        <v>4.43</v>
      </c>
      <c r="FL581">
        <v>4.04</v>
      </c>
      <c r="FM581">
        <v>3.67</v>
      </c>
      <c r="FN581">
        <v>3.32</v>
      </c>
      <c r="FO581">
        <v>3.01</v>
      </c>
      <c r="FP581">
        <v>2.72</v>
      </c>
      <c r="FQ581">
        <v>2.4500000000000002</v>
      </c>
      <c r="FR581">
        <v>2.19</v>
      </c>
    </row>
    <row r="582" spans="1:178" x14ac:dyDescent="0.25">
      <c r="A582" t="s">
        <v>369</v>
      </c>
      <c r="B582">
        <v>67</v>
      </c>
      <c r="C582">
        <v>67</v>
      </c>
      <c r="E582">
        <v>100000</v>
      </c>
      <c r="F582">
        <v>99906.6</v>
      </c>
      <c r="G582">
        <v>99808.1</v>
      </c>
      <c r="H582">
        <v>99703.8</v>
      </c>
      <c r="I582">
        <v>99593.4</v>
      </c>
      <c r="J582">
        <v>99476.5</v>
      </c>
      <c r="K582">
        <v>99352.7</v>
      </c>
      <c r="L582">
        <v>99221.6</v>
      </c>
      <c r="M582">
        <v>99082.7</v>
      </c>
      <c r="N582">
        <v>98935.7</v>
      </c>
      <c r="O582">
        <v>98780.1</v>
      </c>
      <c r="P582">
        <v>98615.4</v>
      </c>
      <c r="Q582">
        <v>98440.4</v>
      </c>
      <c r="R582">
        <v>98253.9</v>
      </c>
      <c r="S582">
        <v>98054.5</v>
      </c>
      <c r="T582">
        <v>97841</v>
      </c>
      <c r="U582">
        <v>97611.5</v>
      </c>
      <c r="V582">
        <v>97364.2</v>
      </c>
      <c r="W582">
        <v>97097.2</v>
      </c>
      <c r="X582">
        <v>96808.6</v>
      </c>
      <c r="Y582">
        <v>96496.3</v>
      </c>
      <c r="Z582">
        <v>96158.1</v>
      </c>
      <c r="AA582">
        <v>95791.7</v>
      </c>
      <c r="AB582">
        <v>95393.9</v>
      </c>
      <c r="AC582">
        <v>94961.8</v>
      </c>
      <c r="AD582">
        <v>94492.800000000003</v>
      </c>
      <c r="AE582">
        <v>93984.5</v>
      </c>
      <c r="AF582">
        <v>93435.3</v>
      </c>
      <c r="AG582">
        <v>92843.6</v>
      </c>
      <c r="AH582">
        <v>92207.8</v>
      </c>
      <c r="AI582">
        <v>91525.9</v>
      </c>
      <c r="AJ582">
        <v>90796.1</v>
      </c>
      <c r="AK582">
        <v>90016.2</v>
      </c>
      <c r="AL582">
        <v>89183.1</v>
      </c>
      <c r="AM582">
        <v>88293.3</v>
      </c>
      <c r="AN582">
        <v>87343.2</v>
      </c>
      <c r="AO582">
        <v>86328.9</v>
      </c>
      <c r="AP582">
        <v>85245.4</v>
      </c>
      <c r="AQ582">
        <v>84086.2</v>
      </c>
      <c r="AR582">
        <v>82845.2</v>
      </c>
      <c r="AS582">
        <v>81515.899999999994</v>
      </c>
      <c r="AT582">
        <v>80091.8</v>
      </c>
      <c r="AU582">
        <v>78566.100000000006</v>
      </c>
      <c r="AV582">
        <v>76931.7</v>
      </c>
      <c r="AW582">
        <v>75180.5</v>
      </c>
      <c r="AX582">
        <v>73302.399999999994</v>
      </c>
      <c r="AY582">
        <v>71285.2</v>
      </c>
      <c r="AZ582">
        <v>69115.399999999994</v>
      </c>
      <c r="BA582">
        <v>66780.7</v>
      </c>
      <c r="BB582">
        <v>64269.8</v>
      </c>
      <c r="BC582">
        <v>61574.1</v>
      </c>
      <c r="BD582">
        <v>58688.4</v>
      </c>
      <c r="BE582">
        <v>55612.6</v>
      </c>
      <c r="BF582">
        <v>52353.9</v>
      </c>
      <c r="BG582">
        <v>48927.5</v>
      </c>
      <c r="BH582">
        <v>45354.400000000001</v>
      </c>
      <c r="BI582">
        <v>41661</v>
      </c>
      <c r="BJ582">
        <v>37853.699999999997</v>
      </c>
      <c r="BK582">
        <v>33923.800000000003</v>
      </c>
      <c r="BL582">
        <v>29916.7</v>
      </c>
      <c r="BM582">
        <v>25909.7</v>
      </c>
      <c r="BN582">
        <v>21964.6</v>
      </c>
      <c r="BO582">
        <v>18160.599999999999</v>
      </c>
      <c r="BP582">
        <v>14595.1</v>
      </c>
      <c r="BQ582">
        <v>11360.7</v>
      </c>
      <c r="BR582">
        <v>8532.4</v>
      </c>
      <c r="BS582">
        <v>6155.7</v>
      </c>
      <c r="DC582">
        <v>50.65</v>
      </c>
      <c r="DD582">
        <v>49.7</v>
      </c>
      <c r="DE582">
        <v>48.75</v>
      </c>
      <c r="DF582">
        <v>47.8</v>
      </c>
      <c r="DG582">
        <v>46.85</v>
      </c>
      <c r="DH582">
        <v>45.91</v>
      </c>
      <c r="DI582">
        <v>44.96</v>
      </c>
      <c r="DJ582">
        <v>44.02</v>
      </c>
      <c r="DK582">
        <v>43.08</v>
      </c>
      <c r="DL582">
        <v>42.15</v>
      </c>
      <c r="DM582">
        <v>41.21</v>
      </c>
      <c r="DN582">
        <v>40.28</v>
      </c>
      <c r="DO582">
        <v>39.35</v>
      </c>
      <c r="DP582">
        <v>38.42</v>
      </c>
      <c r="DQ582">
        <v>37.5</v>
      </c>
      <c r="DR582">
        <v>36.58</v>
      </c>
      <c r="DS582">
        <v>35.67</v>
      </c>
      <c r="DT582">
        <v>34.76</v>
      </c>
      <c r="DU582">
        <v>33.85</v>
      </c>
      <c r="DV582">
        <v>32.950000000000003</v>
      </c>
      <c r="DW582">
        <v>32.049999999999997</v>
      </c>
      <c r="DX582">
        <v>31.17</v>
      </c>
      <c r="DY582">
        <v>30.28</v>
      </c>
      <c r="DZ582">
        <v>29.41</v>
      </c>
      <c r="EA582">
        <v>28.54</v>
      </c>
      <c r="EB582">
        <v>27.68</v>
      </c>
      <c r="EC582">
        <v>26.82</v>
      </c>
      <c r="ED582">
        <v>25.98</v>
      </c>
      <c r="EE582">
        <v>25.14</v>
      </c>
      <c r="EF582">
        <v>24.31</v>
      </c>
      <c r="EG582">
        <v>23.49</v>
      </c>
      <c r="EH582">
        <v>22.67</v>
      </c>
      <c r="EI582">
        <v>21.87</v>
      </c>
      <c r="EJ582">
        <v>21.07</v>
      </c>
      <c r="EK582">
        <v>20.27</v>
      </c>
      <c r="EL582">
        <v>19.489999999999998</v>
      </c>
      <c r="EM582">
        <v>18.71</v>
      </c>
      <c r="EN582">
        <v>17.940000000000001</v>
      </c>
      <c r="EO582">
        <v>17.18</v>
      </c>
      <c r="EP582">
        <v>16.43</v>
      </c>
      <c r="EQ582">
        <v>15.69</v>
      </c>
      <c r="ER582">
        <v>14.96</v>
      </c>
      <c r="ES582">
        <v>14.24</v>
      </c>
      <c r="ET582">
        <v>13.54</v>
      </c>
      <c r="EU582">
        <v>12.84</v>
      </c>
      <c r="EV582">
        <v>12.16</v>
      </c>
      <c r="EW582">
        <v>11.49</v>
      </c>
      <c r="EX582">
        <v>10.83</v>
      </c>
      <c r="EY582">
        <v>10.19</v>
      </c>
      <c r="EZ582">
        <v>9.57</v>
      </c>
      <c r="FA582">
        <v>8.9700000000000006</v>
      </c>
      <c r="FB582">
        <v>8.3800000000000008</v>
      </c>
      <c r="FC582">
        <v>7.82</v>
      </c>
      <c r="FD582">
        <v>7.27</v>
      </c>
      <c r="FE582">
        <v>6.75</v>
      </c>
      <c r="FF582">
        <v>6.24</v>
      </c>
      <c r="FG582">
        <v>5.75</v>
      </c>
      <c r="FH582">
        <v>5.28</v>
      </c>
      <c r="FI582">
        <v>4.83</v>
      </c>
      <c r="FJ582">
        <v>4.41</v>
      </c>
      <c r="FK582">
        <v>4.0199999999999996</v>
      </c>
      <c r="FL582">
        <v>3.65</v>
      </c>
      <c r="FM582">
        <v>3.31</v>
      </c>
      <c r="FN582">
        <v>3</v>
      </c>
      <c r="FO582">
        <v>2.71</v>
      </c>
      <c r="FP582">
        <v>2.44</v>
      </c>
      <c r="FQ582">
        <v>2.1800000000000002</v>
      </c>
    </row>
    <row r="583" spans="1:178" x14ac:dyDescent="0.25">
      <c r="A583" t="s">
        <v>370</v>
      </c>
      <c r="B583">
        <v>66</v>
      </c>
      <c r="C583">
        <v>66</v>
      </c>
      <c r="E583">
        <v>100000</v>
      </c>
      <c r="F583">
        <v>99898.9</v>
      </c>
      <c r="G583">
        <v>99792</v>
      </c>
      <c r="H583">
        <v>99678.8</v>
      </c>
      <c r="I583">
        <v>99559</v>
      </c>
      <c r="J583">
        <v>99432.3</v>
      </c>
      <c r="K583">
        <v>99298.1</v>
      </c>
      <c r="L583">
        <v>99156.1</v>
      </c>
      <c r="M583">
        <v>99006</v>
      </c>
      <c r="N583">
        <v>98847.2</v>
      </c>
      <c r="O583">
        <v>98679</v>
      </c>
      <c r="P583">
        <v>98500.5</v>
      </c>
      <c r="Q583">
        <v>98310.5</v>
      </c>
      <c r="R583">
        <v>98107.6</v>
      </c>
      <c r="S583">
        <v>97890.4</v>
      </c>
      <c r="T583">
        <v>97657.2</v>
      </c>
      <c r="U583">
        <v>97406</v>
      </c>
      <c r="V583">
        <v>97135.1</v>
      </c>
      <c r="W583">
        <v>96842.5</v>
      </c>
      <c r="X583">
        <v>96526.1</v>
      </c>
      <c r="Y583">
        <v>96183.6</v>
      </c>
      <c r="Z583">
        <v>95812.6</v>
      </c>
      <c r="AA583">
        <v>95410.1</v>
      </c>
      <c r="AB583">
        <v>94973</v>
      </c>
      <c r="AC583">
        <v>94498.6</v>
      </c>
      <c r="AD583">
        <v>93984.6</v>
      </c>
      <c r="AE583">
        <v>93429.1</v>
      </c>
      <c r="AF583">
        <v>92830.8</v>
      </c>
      <c r="AG583">
        <v>92187.9</v>
      </c>
      <c r="AH583">
        <v>91498.4</v>
      </c>
      <c r="AI583">
        <v>90760.6</v>
      </c>
      <c r="AJ583">
        <v>89972.2</v>
      </c>
      <c r="AK583">
        <v>89130.2</v>
      </c>
      <c r="AL583">
        <v>88231.1</v>
      </c>
      <c r="AM583">
        <v>87271</v>
      </c>
      <c r="AN583">
        <v>86246.2</v>
      </c>
      <c r="AO583">
        <v>85151.6</v>
      </c>
      <c r="AP583">
        <v>83980.800000000003</v>
      </c>
      <c r="AQ583">
        <v>82727.600000000006</v>
      </c>
      <c r="AR583">
        <v>81385.5</v>
      </c>
      <c r="AS583">
        <v>79947.899999999994</v>
      </c>
      <c r="AT583">
        <v>78408</v>
      </c>
      <c r="AU583">
        <v>76758.899999999994</v>
      </c>
      <c r="AV583">
        <v>74992.399999999994</v>
      </c>
      <c r="AW583">
        <v>73098.399999999994</v>
      </c>
      <c r="AX583">
        <v>71064.7</v>
      </c>
      <c r="AY583">
        <v>68878</v>
      </c>
      <c r="AZ583">
        <v>66525.899999999994</v>
      </c>
      <c r="BA583">
        <v>63997.3</v>
      </c>
      <c r="BB583">
        <v>61283.7</v>
      </c>
      <c r="BC583">
        <v>58380.4</v>
      </c>
      <c r="BD583">
        <v>55287.6</v>
      </c>
      <c r="BE583">
        <v>52012.9</v>
      </c>
      <c r="BF583">
        <v>48572.3</v>
      </c>
      <c r="BG583">
        <v>44987.3</v>
      </c>
      <c r="BH583">
        <v>41284.800000000003</v>
      </c>
      <c r="BI583">
        <v>37472.699999999997</v>
      </c>
      <c r="BJ583">
        <v>33543.699999999997</v>
      </c>
      <c r="BK583">
        <v>29544.6</v>
      </c>
      <c r="BL583">
        <v>25553</v>
      </c>
      <c r="BM583">
        <v>21630.799999999999</v>
      </c>
      <c r="BN583">
        <v>17856.599999999999</v>
      </c>
      <c r="BO583">
        <v>14326.7</v>
      </c>
      <c r="BP583">
        <v>11131.7</v>
      </c>
      <c r="BQ583">
        <v>8344.7999999999993</v>
      </c>
      <c r="BR583">
        <v>6008.5</v>
      </c>
      <c r="DC583">
        <v>49.58</v>
      </c>
      <c r="DD583">
        <v>48.63</v>
      </c>
      <c r="DE583">
        <v>47.68</v>
      </c>
      <c r="DF583">
        <v>46.74</v>
      </c>
      <c r="DG583">
        <v>45.79</v>
      </c>
      <c r="DH583">
        <v>44.85</v>
      </c>
      <c r="DI583">
        <v>43.91</v>
      </c>
      <c r="DJ583">
        <v>42.97</v>
      </c>
      <c r="DK583">
        <v>42.04</v>
      </c>
      <c r="DL583">
        <v>41.1</v>
      </c>
      <c r="DM583">
        <v>40.17</v>
      </c>
      <c r="DN583">
        <v>39.25</v>
      </c>
      <c r="DO583">
        <v>38.32</v>
      </c>
      <c r="DP583">
        <v>37.4</v>
      </c>
      <c r="DQ583">
        <v>36.479999999999997</v>
      </c>
      <c r="DR583">
        <v>35.57</v>
      </c>
      <c r="DS583">
        <v>34.659999999999997</v>
      </c>
      <c r="DT583">
        <v>33.75</v>
      </c>
      <c r="DU583">
        <v>32.85</v>
      </c>
      <c r="DV583">
        <v>31.96</v>
      </c>
      <c r="DW583">
        <v>31.07</v>
      </c>
      <c r="DX583">
        <v>30.19</v>
      </c>
      <c r="DY583">
        <v>29.31</v>
      </c>
      <c r="DZ583">
        <v>28.45</v>
      </c>
      <c r="EA583">
        <v>27.59</v>
      </c>
      <c r="EB583">
        <v>26.74</v>
      </c>
      <c r="EC583">
        <v>25.89</v>
      </c>
      <c r="ED583">
        <v>25.06</v>
      </c>
      <c r="EE583">
        <v>24.23</v>
      </c>
      <c r="EF583">
        <v>23.41</v>
      </c>
      <c r="EG583">
        <v>22.59</v>
      </c>
      <c r="EH583">
        <v>21.79</v>
      </c>
      <c r="EI583">
        <v>20.99</v>
      </c>
      <c r="EJ583">
        <v>20.2</v>
      </c>
      <c r="EK583">
        <v>19.41</v>
      </c>
      <c r="EL583">
        <v>18.64</v>
      </c>
      <c r="EM583">
        <v>17.87</v>
      </c>
      <c r="EN583">
        <v>17.11</v>
      </c>
      <c r="EO583">
        <v>16.36</v>
      </c>
      <c r="EP583">
        <v>15.63</v>
      </c>
      <c r="EQ583">
        <v>14.9</v>
      </c>
      <c r="ER583">
        <v>14.18</v>
      </c>
      <c r="ES583">
        <v>13.47</v>
      </c>
      <c r="ET583">
        <v>12.78</v>
      </c>
      <c r="EU583">
        <v>12.1</v>
      </c>
      <c r="EV583">
        <v>11.43</v>
      </c>
      <c r="EW583">
        <v>10.78</v>
      </c>
      <c r="EX583">
        <v>10.14</v>
      </c>
      <c r="EY583">
        <v>9.52</v>
      </c>
      <c r="EZ583">
        <v>8.92</v>
      </c>
      <c r="FA583">
        <v>8.34</v>
      </c>
      <c r="FB583">
        <v>7.78</v>
      </c>
      <c r="FC583">
        <v>7.24</v>
      </c>
      <c r="FD583">
        <v>6.71</v>
      </c>
      <c r="FE583">
        <v>6.21</v>
      </c>
      <c r="FF583">
        <v>5.72</v>
      </c>
      <c r="FG583">
        <v>5.25</v>
      </c>
      <c r="FH583">
        <v>4.8099999999999996</v>
      </c>
      <c r="FI583">
        <v>4.3899999999999997</v>
      </c>
      <c r="FJ583">
        <v>4</v>
      </c>
      <c r="FK583">
        <v>3.63</v>
      </c>
      <c r="FL583">
        <v>3.29</v>
      </c>
      <c r="FM583">
        <v>2.98</v>
      </c>
      <c r="FN583">
        <v>2.69</v>
      </c>
      <c r="FO583">
        <v>2.4300000000000002</v>
      </c>
      <c r="FP583">
        <v>2.1800000000000002</v>
      </c>
    </row>
    <row r="584" spans="1:178" x14ac:dyDescent="0.25">
      <c r="A584" t="s">
        <v>371</v>
      </c>
      <c r="B584">
        <v>65</v>
      </c>
      <c r="C584">
        <v>65</v>
      </c>
      <c r="E584">
        <v>100000</v>
      </c>
      <c r="F584">
        <v>99890.5</v>
      </c>
      <c r="G584">
        <v>99774.7</v>
      </c>
      <c r="H584">
        <v>99652</v>
      </c>
      <c r="I584">
        <v>99522.3</v>
      </c>
      <c r="J584">
        <v>99384.9</v>
      </c>
      <c r="K584">
        <v>99239.6</v>
      </c>
      <c r="L584">
        <v>99086.1</v>
      </c>
      <c r="M584">
        <v>98923.9</v>
      </c>
      <c r="N584">
        <v>98752.3</v>
      </c>
      <c r="O584">
        <v>98570.1</v>
      </c>
      <c r="P584">
        <v>98376.4</v>
      </c>
      <c r="Q584">
        <v>98169.8</v>
      </c>
      <c r="R584">
        <v>97948.800000000003</v>
      </c>
      <c r="S584">
        <v>97711.5</v>
      </c>
      <c r="T584">
        <v>97456.5</v>
      </c>
      <c r="U584">
        <v>97181.5</v>
      </c>
      <c r="V584">
        <v>96884.800000000003</v>
      </c>
      <c r="W584">
        <v>96564.2</v>
      </c>
      <c r="X584">
        <v>96217.3</v>
      </c>
      <c r="Y584">
        <v>95841.8</v>
      </c>
      <c r="Z584">
        <v>95434.5</v>
      </c>
      <c r="AA584">
        <v>94992.5</v>
      </c>
      <c r="AB584">
        <v>94512.7</v>
      </c>
      <c r="AC584">
        <v>93993</v>
      </c>
      <c r="AD584">
        <v>93431.5</v>
      </c>
      <c r="AE584">
        <v>92826.5</v>
      </c>
      <c r="AF584">
        <v>92176.5</v>
      </c>
      <c r="AG584">
        <v>91479.8</v>
      </c>
      <c r="AH584">
        <v>90733.9</v>
      </c>
      <c r="AI584">
        <v>89937</v>
      </c>
      <c r="AJ584">
        <v>89086.1</v>
      </c>
      <c r="AK584">
        <v>88177.5</v>
      </c>
      <c r="AL584">
        <v>87207.5</v>
      </c>
      <c r="AM584">
        <v>86172.2</v>
      </c>
      <c r="AN584">
        <v>85066.5</v>
      </c>
      <c r="AO584">
        <v>83884.100000000006</v>
      </c>
      <c r="AP584">
        <v>82618.600000000006</v>
      </c>
      <c r="AQ584">
        <v>81263.600000000006</v>
      </c>
      <c r="AR584">
        <v>79812.5</v>
      </c>
      <c r="AS584">
        <v>78258.399999999994</v>
      </c>
      <c r="AT584">
        <v>76594.399999999994</v>
      </c>
      <c r="AU584">
        <v>74812.399999999994</v>
      </c>
      <c r="AV584">
        <v>72902.399999999994</v>
      </c>
      <c r="AW584">
        <v>70852.100000000006</v>
      </c>
      <c r="AX584">
        <v>68648.2</v>
      </c>
      <c r="AY584">
        <v>66278.5</v>
      </c>
      <c r="AZ584">
        <v>63732.1</v>
      </c>
      <c r="BA584">
        <v>61000.6</v>
      </c>
      <c r="BB584">
        <v>58079.5</v>
      </c>
      <c r="BC584">
        <v>54969.5</v>
      </c>
      <c r="BD584">
        <v>51678.8</v>
      </c>
      <c r="BE584">
        <v>48223.7</v>
      </c>
      <c r="BF584">
        <v>44626.6</v>
      </c>
      <c r="BG584">
        <v>40915</v>
      </c>
      <c r="BH584">
        <v>37097.699999999997</v>
      </c>
      <c r="BI584">
        <v>33169.599999999999</v>
      </c>
      <c r="BJ584">
        <v>29178.2</v>
      </c>
      <c r="BK584">
        <v>25201.8</v>
      </c>
      <c r="BL584">
        <v>21302.1</v>
      </c>
      <c r="BM584">
        <v>17557.5</v>
      </c>
      <c r="BN584">
        <v>14062.8</v>
      </c>
      <c r="BO584">
        <v>10907</v>
      </c>
      <c r="BP584">
        <v>8160.8</v>
      </c>
      <c r="BQ584">
        <v>5864.3</v>
      </c>
      <c r="DC584">
        <v>48.52</v>
      </c>
      <c r="DD584">
        <v>47.57</v>
      </c>
      <c r="DE584">
        <v>46.63</v>
      </c>
      <c r="DF584">
        <v>45.68</v>
      </c>
      <c r="DG584">
        <v>44.74</v>
      </c>
      <c r="DH584">
        <v>43.8</v>
      </c>
      <c r="DI584">
        <v>42.87</v>
      </c>
      <c r="DJ584">
        <v>41.93</v>
      </c>
      <c r="DK584">
        <v>41</v>
      </c>
      <c r="DL584">
        <v>40.07</v>
      </c>
      <c r="DM584">
        <v>39.14</v>
      </c>
      <c r="DN584">
        <v>38.22</v>
      </c>
      <c r="DO584">
        <v>37.299999999999997</v>
      </c>
      <c r="DP584">
        <v>36.380000000000003</v>
      </c>
      <c r="DQ584">
        <v>35.47</v>
      </c>
      <c r="DR584">
        <v>34.56</v>
      </c>
      <c r="DS584">
        <v>33.659999999999997</v>
      </c>
      <c r="DT584">
        <v>32.76</v>
      </c>
      <c r="DU584">
        <v>31.86</v>
      </c>
      <c r="DV584">
        <v>30.98</v>
      </c>
      <c r="DW584">
        <v>30.1</v>
      </c>
      <c r="DX584">
        <v>29.22</v>
      </c>
      <c r="DY584">
        <v>28.36</v>
      </c>
      <c r="DZ584">
        <v>27.5</v>
      </c>
      <c r="EA584">
        <v>26.65</v>
      </c>
      <c r="EB584">
        <v>25.81</v>
      </c>
      <c r="EC584">
        <v>24.97</v>
      </c>
      <c r="ED584">
        <v>24.14</v>
      </c>
      <c r="EE584">
        <v>23.32</v>
      </c>
      <c r="EF584">
        <v>22.51</v>
      </c>
      <c r="EG584">
        <v>21.71</v>
      </c>
      <c r="EH584">
        <v>20.91</v>
      </c>
      <c r="EI584">
        <v>20.12</v>
      </c>
      <c r="EJ584">
        <v>19.34</v>
      </c>
      <c r="EK584">
        <v>18.559999999999999</v>
      </c>
      <c r="EL584">
        <v>17.8</v>
      </c>
      <c r="EM584">
        <v>17.04</v>
      </c>
      <c r="EN584">
        <v>16.29</v>
      </c>
      <c r="EO584">
        <v>15.56</v>
      </c>
      <c r="EP584">
        <v>14.83</v>
      </c>
      <c r="EQ584">
        <v>14.12</v>
      </c>
      <c r="ER584">
        <v>13.41</v>
      </c>
      <c r="ES584">
        <v>12.72</v>
      </c>
      <c r="ET584">
        <v>12.04</v>
      </c>
      <c r="EU584">
        <v>11.37</v>
      </c>
      <c r="EV584">
        <v>10.72</v>
      </c>
      <c r="EW584">
        <v>10.09</v>
      </c>
      <c r="EX584">
        <v>9.4700000000000006</v>
      </c>
      <c r="EY584">
        <v>8.8699999999999992</v>
      </c>
      <c r="EZ584">
        <v>8.2899999999999991</v>
      </c>
      <c r="FA584">
        <v>7.74</v>
      </c>
      <c r="FB584">
        <v>7.2</v>
      </c>
      <c r="FC584">
        <v>6.68</v>
      </c>
      <c r="FD584">
        <v>6.17</v>
      </c>
      <c r="FE584">
        <v>5.69</v>
      </c>
      <c r="FF584">
        <v>5.22</v>
      </c>
      <c r="FG584">
        <v>4.78</v>
      </c>
      <c r="FH584">
        <v>4.37</v>
      </c>
      <c r="FI584">
        <v>3.98</v>
      </c>
      <c r="FJ584">
        <v>3.61</v>
      </c>
      <c r="FK584">
        <v>3.28</v>
      </c>
      <c r="FL584">
        <v>2.97</v>
      </c>
      <c r="FM584">
        <v>2.68</v>
      </c>
      <c r="FN584">
        <v>2.42</v>
      </c>
      <c r="FO584">
        <v>2.17</v>
      </c>
    </row>
    <row r="585" spans="1:178" x14ac:dyDescent="0.25">
      <c r="A585" t="s">
        <v>372</v>
      </c>
      <c r="B585">
        <v>64</v>
      </c>
      <c r="C585">
        <v>64</v>
      </c>
      <c r="E585">
        <v>100000</v>
      </c>
      <c r="F585">
        <v>99881.5</v>
      </c>
      <c r="G585">
        <v>99756.2</v>
      </c>
      <c r="H585">
        <v>99623.4</v>
      </c>
      <c r="I585">
        <v>99482.9</v>
      </c>
      <c r="J585">
        <v>99334.2</v>
      </c>
      <c r="K585">
        <v>99177.2</v>
      </c>
      <c r="L585">
        <v>99011.5</v>
      </c>
      <c r="M585">
        <v>98836.3</v>
      </c>
      <c r="N585">
        <v>98650.3</v>
      </c>
      <c r="O585">
        <v>98452.7</v>
      </c>
      <c r="P585">
        <v>98242.2</v>
      </c>
      <c r="Q585">
        <v>98017.2</v>
      </c>
      <c r="R585">
        <v>97775.8</v>
      </c>
      <c r="S585">
        <v>97516.5</v>
      </c>
      <c r="T585">
        <v>97237.2</v>
      </c>
      <c r="U585">
        <v>96936.1</v>
      </c>
      <c r="V585">
        <v>96611.1</v>
      </c>
      <c r="W585">
        <v>96259.5</v>
      </c>
      <c r="X585">
        <v>95879.1</v>
      </c>
      <c r="Y585">
        <v>95466.9</v>
      </c>
      <c r="Z585">
        <v>95019.6</v>
      </c>
      <c r="AA585">
        <v>94534.3</v>
      </c>
      <c r="AB585">
        <v>94008.7</v>
      </c>
      <c r="AC585">
        <v>93440.8</v>
      </c>
      <c r="AD585">
        <v>92829</v>
      </c>
      <c r="AE585">
        <v>92171.8</v>
      </c>
      <c r="AF585">
        <v>91467.4</v>
      </c>
      <c r="AG585">
        <v>90713.4</v>
      </c>
      <c r="AH585">
        <v>89907.8</v>
      </c>
      <c r="AI585">
        <v>89047.7</v>
      </c>
      <c r="AJ585">
        <v>88129.4</v>
      </c>
      <c r="AK585">
        <v>87149.1</v>
      </c>
      <c r="AL585">
        <v>86103.2</v>
      </c>
      <c r="AM585">
        <v>84986.3</v>
      </c>
      <c r="AN585">
        <v>83791.899999999994</v>
      </c>
      <c r="AO585">
        <v>82513.899999999994</v>
      </c>
      <c r="AP585">
        <v>81145.8</v>
      </c>
      <c r="AQ585">
        <v>79680.7</v>
      </c>
      <c r="AR585">
        <v>78112.2</v>
      </c>
      <c r="AS585">
        <v>76433.100000000006</v>
      </c>
      <c r="AT585">
        <v>74635.399999999994</v>
      </c>
      <c r="AU585">
        <v>72709</v>
      </c>
      <c r="AV585">
        <v>70641.8</v>
      </c>
      <c r="AW585">
        <v>68420.399999999994</v>
      </c>
      <c r="AX585">
        <v>66032.899999999994</v>
      </c>
      <c r="AY585">
        <v>63468.2</v>
      </c>
      <c r="AZ585">
        <v>60718.5</v>
      </c>
      <c r="BA585">
        <v>57779.4</v>
      </c>
      <c r="BB585">
        <v>54652.3</v>
      </c>
      <c r="BC585">
        <v>51345.4</v>
      </c>
      <c r="BD585">
        <v>47875.9</v>
      </c>
      <c r="BE585">
        <v>44266.9</v>
      </c>
      <c r="BF585">
        <v>40546.199999999997</v>
      </c>
      <c r="BG585">
        <v>36724.1</v>
      </c>
      <c r="BH585">
        <v>32797</v>
      </c>
      <c r="BI585">
        <v>28813.9</v>
      </c>
      <c r="BJ585">
        <v>24853</v>
      </c>
      <c r="BK585">
        <v>20976.1</v>
      </c>
      <c r="BL585">
        <v>17261.099999999999</v>
      </c>
      <c r="BM585">
        <v>13801.9</v>
      </c>
      <c r="BN585">
        <v>10685.3</v>
      </c>
      <c r="BO585">
        <v>7979.6</v>
      </c>
      <c r="BP585">
        <v>5722.7</v>
      </c>
      <c r="DC585">
        <v>47.46</v>
      </c>
      <c r="DD585">
        <v>46.51</v>
      </c>
      <c r="DE585">
        <v>45.57</v>
      </c>
      <c r="DF585">
        <v>44.63</v>
      </c>
      <c r="DG585">
        <v>43.69</v>
      </c>
      <c r="DH585">
        <v>42.76</v>
      </c>
      <c r="DI585">
        <v>41.82</v>
      </c>
      <c r="DJ585">
        <v>40.89</v>
      </c>
      <c r="DK585">
        <v>39.96</v>
      </c>
      <c r="DL585">
        <v>39.04</v>
      </c>
      <c r="DM585">
        <v>38.119999999999997</v>
      </c>
      <c r="DN585">
        <v>37.200000000000003</v>
      </c>
      <c r="DO585">
        <v>36.28</v>
      </c>
      <c r="DP585">
        <v>35.369999999999997</v>
      </c>
      <c r="DQ585">
        <v>34.46</v>
      </c>
      <c r="DR585">
        <v>33.56</v>
      </c>
      <c r="DS585">
        <v>32.659999999999997</v>
      </c>
      <c r="DT585">
        <v>31.77</v>
      </c>
      <c r="DU585">
        <v>30.88</v>
      </c>
      <c r="DV585">
        <v>30</v>
      </c>
      <c r="DW585">
        <v>29.13</v>
      </c>
      <c r="DX585">
        <v>28.27</v>
      </c>
      <c r="DY585">
        <v>27.41</v>
      </c>
      <c r="DZ585">
        <v>26.56</v>
      </c>
      <c r="EA585">
        <v>25.72</v>
      </c>
      <c r="EB585">
        <v>24.88</v>
      </c>
      <c r="EC585">
        <v>24.06</v>
      </c>
      <c r="ED585">
        <v>23.24</v>
      </c>
      <c r="EE585">
        <v>22.43</v>
      </c>
      <c r="EF585">
        <v>21.63</v>
      </c>
      <c r="EG585">
        <v>20.83</v>
      </c>
      <c r="EH585">
        <v>20.04</v>
      </c>
      <c r="EI585">
        <v>19.260000000000002</v>
      </c>
      <c r="EJ585">
        <v>18.489999999999998</v>
      </c>
      <c r="EK585">
        <v>17.73</v>
      </c>
      <c r="EL585">
        <v>16.97</v>
      </c>
      <c r="EM585">
        <v>16.23</v>
      </c>
      <c r="EN585">
        <v>15.49</v>
      </c>
      <c r="EO585">
        <v>14.77</v>
      </c>
      <c r="EP585">
        <v>14.05</v>
      </c>
      <c r="EQ585">
        <v>13.35</v>
      </c>
      <c r="ER585">
        <v>12.66</v>
      </c>
      <c r="ES585">
        <v>11.98</v>
      </c>
      <c r="ET585">
        <v>11.32</v>
      </c>
      <c r="EU585">
        <v>10.67</v>
      </c>
      <c r="EV585">
        <v>10.039999999999999</v>
      </c>
      <c r="EW585">
        <v>9.42</v>
      </c>
      <c r="EX585">
        <v>8.83</v>
      </c>
      <c r="EY585">
        <v>8.25</v>
      </c>
      <c r="EZ585">
        <v>7.69</v>
      </c>
      <c r="FA585">
        <v>7.16</v>
      </c>
      <c r="FB585">
        <v>6.64</v>
      </c>
      <c r="FC585">
        <v>6.14</v>
      </c>
      <c r="FD585">
        <v>5.66</v>
      </c>
      <c r="FE585">
        <v>5.19</v>
      </c>
      <c r="FF585">
        <v>4.76</v>
      </c>
      <c r="FG585">
        <v>4.34</v>
      </c>
      <c r="FH585">
        <v>3.96</v>
      </c>
      <c r="FI585">
        <v>3.6</v>
      </c>
      <c r="FJ585">
        <v>3.26</v>
      </c>
      <c r="FK585">
        <v>2.96</v>
      </c>
      <c r="FL585">
        <v>2.67</v>
      </c>
      <c r="FM585">
        <v>2.41</v>
      </c>
      <c r="FN585">
        <v>2.16</v>
      </c>
    </row>
    <row r="586" spans="1:178" x14ac:dyDescent="0.25">
      <c r="A586" t="s">
        <v>373</v>
      </c>
      <c r="B586">
        <v>63</v>
      </c>
      <c r="C586">
        <v>63</v>
      </c>
      <c r="E586">
        <v>100000</v>
      </c>
      <c r="F586">
        <v>99872</v>
      </c>
      <c r="G586">
        <v>99736.5</v>
      </c>
      <c r="H586">
        <v>99593.1</v>
      </c>
      <c r="I586">
        <v>99441.4</v>
      </c>
      <c r="J586">
        <v>99281.1</v>
      </c>
      <c r="K586">
        <v>99111.8</v>
      </c>
      <c r="L586">
        <v>98932.9</v>
      </c>
      <c r="M586">
        <v>98743.4</v>
      </c>
      <c r="N586">
        <v>98542.1</v>
      </c>
      <c r="O586">
        <v>98327.6</v>
      </c>
      <c r="P586">
        <v>98098.4</v>
      </c>
      <c r="Q586">
        <v>97852.9</v>
      </c>
      <c r="R586">
        <v>97589.2</v>
      </c>
      <c r="S586">
        <v>97305.5</v>
      </c>
      <c r="T586">
        <v>96999.7</v>
      </c>
      <c r="U586">
        <v>96669.8</v>
      </c>
      <c r="V586">
        <v>96313.4</v>
      </c>
      <c r="W586">
        <v>95927.9</v>
      </c>
      <c r="X586">
        <v>95510.399999999994</v>
      </c>
      <c r="Y586">
        <v>95057.600000000006</v>
      </c>
      <c r="Z586">
        <v>94566.399999999994</v>
      </c>
      <c r="AA586">
        <v>94034.5</v>
      </c>
      <c r="AB586">
        <v>93460</v>
      </c>
      <c r="AC586">
        <v>92841.3</v>
      </c>
      <c r="AD586">
        <v>92176.5</v>
      </c>
      <c r="AE586">
        <v>91464.1</v>
      </c>
      <c r="AF586">
        <v>90701.8</v>
      </c>
      <c r="AG586">
        <v>89887.4</v>
      </c>
      <c r="AH586">
        <v>89017.9</v>
      </c>
      <c r="AI586">
        <v>88089.600000000006</v>
      </c>
      <c r="AJ586">
        <v>87098.9</v>
      </c>
      <c r="AK586">
        <v>86041.9</v>
      </c>
      <c r="AL586">
        <v>84913.4</v>
      </c>
      <c r="AM586">
        <v>83706.8</v>
      </c>
      <c r="AN586">
        <v>82416</v>
      </c>
      <c r="AO586">
        <v>81034.399999999994</v>
      </c>
      <c r="AP586">
        <v>79555.100000000006</v>
      </c>
      <c r="AQ586">
        <v>77971.8</v>
      </c>
      <c r="AR586">
        <v>76277.2</v>
      </c>
      <c r="AS586">
        <v>74463.5</v>
      </c>
      <c r="AT586">
        <v>72520.3</v>
      </c>
      <c r="AU586">
        <v>70435.899999999994</v>
      </c>
      <c r="AV586">
        <v>68196.800000000003</v>
      </c>
      <c r="AW586">
        <v>65791</v>
      </c>
      <c r="AX586">
        <v>63207.9</v>
      </c>
      <c r="AY586">
        <v>60439.5</v>
      </c>
      <c r="AZ586">
        <v>57482.3</v>
      </c>
      <c r="BA586">
        <v>54337.599999999999</v>
      </c>
      <c r="BB586">
        <v>51014.400000000001</v>
      </c>
      <c r="BC586">
        <v>47530.3</v>
      </c>
      <c r="BD586">
        <v>43909.1</v>
      </c>
      <c r="BE586">
        <v>40179.5</v>
      </c>
      <c r="BF586">
        <v>36352.6</v>
      </c>
      <c r="BG586">
        <v>32426.799999999999</v>
      </c>
      <c r="BH586">
        <v>28452.1</v>
      </c>
      <c r="BI586">
        <v>24507</v>
      </c>
      <c r="BJ586">
        <v>20653.3</v>
      </c>
      <c r="BK586">
        <v>16968.2</v>
      </c>
      <c r="BL586">
        <v>13544.2</v>
      </c>
      <c r="BM586">
        <v>10466.6</v>
      </c>
      <c r="BN586">
        <v>7801.3</v>
      </c>
      <c r="BO586">
        <v>5583.7</v>
      </c>
      <c r="DC586">
        <v>46.4</v>
      </c>
      <c r="DD586">
        <v>45.46</v>
      </c>
      <c r="DE586">
        <v>44.52</v>
      </c>
      <c r="DF586">
        <v>43.58</v>
      </c>
      <c r="DG586">
        <v>42.65</v>
      </c>
      <c r="DH586">
        <v>41.71</v>
      </c>
      <c r="DI586">
        <v>40.78</v>
      </c>
      <c r="DJ586">
        <v>39.86</v>
      </c>
      <c r="DK586">
        <v>38.93</v>
      </c>
      <c r="DL586">
        <v>38.01</v>
      </c>
      <c r="DM586">
        <v>37.090000000000003</v>
      </c>
      <c r="DN586">
        <v>36.18</v>
      </c>
      <c r="DO586">
        <v>35.270000000000003</v>
      </c>
      <c r="DP586">
        <v>34.36</v>
      </c>
      <c r="DQ586">
        <v>33.46</v>
      </c>
      <c r="DR586">
        <v>32.56</v>
      </c>
      <c r="DS586">
        <v>31.67</v>
      </c>
      <c r="DT586">
        <v>30.79</v>
      </c>
      <c r="DU586">
        <v>29.91</v>
      </c>
      <c r="DV586">
        <v>29.04</v>
      </c>
      <c r="DW586">
        <v>28.18</v>
      </c>
      <c r="DX586">
        <v>27.32</v>
      </c>
      <c r="DY586">
        <v>26.47</v>
      </c>
      <c r="DZ586">
        <v>25.63</v>
      </c>
      <c r="EA586">
        <v>24.8</v>
      </c>
      <c r="EB586">
        <v>23.97</v>
      </c>
      <c r="EC586">
        <v>23.16</v>
      </c>
      <c r="ED586">
        <v>22.35</v>
      </c>
      <c r="EE586">
        <v>21.54</v>
      </c>
      <c r="EF586">
        <v>20.75</v>
      </c>
      <c r="EG586">
        <v>19.96</v>
      </c>
      <c r="EH586">
        <v>19.18</v>
      </c>
      <c r="EI586">
        <v>18.41</v>
      </c>
      <c r="EJ586">
        <v>17.649999999999999</v>
      </c>
      <c r="EK586">
        <v>16.899999999999999</v>
      </c>
      <c r="EL586">
        <v>16.16</v>
      </c>
      <c r="EM586">
        <v>15.42</v>
      </c>
      <c r="EN586">
        <v>14.7</v>
      </c>
      <c r="EO586">
        <v>13.99</v>
      </c>
      <c r="EP586">
        <v>13.29</v>
      </c>
      <c r="EQ586">
        <v>12.6</v>
      </c>
      <c r="ER586">
        <v>11.92</v>
      </c>
      <c r="ES586">
        <v>11.26</v>
      </c>
      <c r="ET586">
        <v>10.62</v>
      </c>
      <c r="EU586">
        <v>9.99</v>
      </c>
      <c r="EV586">
        <v>9.3699999999999992</v>
      </c>
      <c r="EW586">
        <v>8.7799999999999994</v>
      </c>
      <c r="EX586">
        <v>8.2100000000000009</v>
      </c>
      <c r="EY586">
        <v>7.65</v>
      </c>
      <c r="EZ586">
        <v>7.12</v>
      </c>
      <c r="FA586">
        <v>6.6</v>
      </c>
      <c r="FB586">
        <v>6.11</v>
      </c>
      <c r="FC586">
        <v>5.63</v>
      </c>
      <c r="FD586">
        <v>5.17</v>
      </c>
      <c r="FE586">
        <v>4.7300000000000004</v>
      </c>
      <c r="FF586">
        <v>4.32</v>
      </c>
      <c r="FG586">
        <v>3.94</v>
      </c>
      <c r="FH586">
        <v>3.58</v>
      </c>
      <c r="FI586">
        <v>3.25</v>
      </c>
      <c r="FJ586">
        <v>2.94</v>
      </c>
      <c r="FK586">
        <v>2.66</v>
      </c>
      <c r="FL586">
        <v>2.4</v>
      </c>
      <c r="FM586">
        <v>2.15</v>
      </c>
    </row>
    <row r="587" spans="1:178" x14ac:dyDescent="0.25">
      <c r="A587" t="s">
        <v>374</v>
      </c>
      <c r="B587">
        <v>62</v>
      </c>
      <c r="C587">
        <v>62</v>
      </c>
      <c r="E587">
        <v>100000</v>
      </c>
      <c r="F587">
        <v>99862.1</v>
      </c>
      <c r="G587">
        <v>99716</v>
      </c>
      <c r="H587">
        <v>99561.4</v>
      </c>
      <c r="I587">
        <v>99398.2</v>
      </c>
      <c r="J587">
        <v>99225.8</v>
      </c>
      <c r="K587">
        <v>99043.6</v>
      </c>
      <c r="L587">
        <v>98850.5</v>
      </c>
      <c r="M587">
        <v>98645.6</v>
      </c>
      <c r="N587">
        <v>98427.4</v>
      </c>
      <c r="O587">
        <v>98194.3</v>
      </c>
      <c r="P587">
        <v>97944.5</v>
      </c>
      <c r="Q587">
        <v>97676.6</v>
      </c>
      <c r="R587">
        <v>97388.4</v>
      </c>
      <c r="S587">
        <v>97078</v>
      </c>
      <c r="T587">
        <v>96743.2</v>
      </c>
      <c r="U587">
        <v>96381.7</v>
      </c>
      <c r="V587">
        <v>95990.9</v>
      </c>
      <c r="W587">
        <v>95568</v>
      </c>
      <c r="X587">
        <v>95109.5</v>
      </c>
      <c r="Y587">
        <v>94612.3</v>
      </c>
      <c r="Z587">
        <v>94074</v>
      </c>
      <c r="AA587">
        <v>93492.800000000003</v>
      </c>
      <c r="AB587">
        <v>92867</v>
      </c>
      <c r="AC587">
        <v>92194.8</v>
      </c>
      <c r="AD587">
        <v>91474.3</v>
      </c>
      <c r="AE587">
        <v>90703.3</v>
      </c>
      <c r="AF587">
        <v>89880</v>
      </c>
      <c r="AG587">
        <v>89001</v>
      </c>
      <c r="AH587">
        <v>88062.8</v>
      </c>
      <c r="AI587">
        <v>87061.6</v>
      </c>
      <c r="AJ587">
        <v>85993.3</v>
      </c>
      <c r="AK587">
        <v>84853</v>
      </c>
      <c r="AL587">
        <v>83634</v>
      </c>
      <c r="AM587">
        <v>82330</v>
      </c>
      <c r="AN587">
        <v>80934.7</v>
      </c>
      <c r="AO587">
        <v>79441.2</v>
      </c>
      <c r="AP587">
        <v>77842.7</v>
      </c>
      <c r="AQ587">
        <v>76132.5</v>
      </c>
      <c r="AR587">
        <v>74302.3</v>
      </c>
      <c r="AS587">
        <v>72342.2</v>
      </c>
      <c r="AT587">
        <v>70240.100000000006</v>
      </c>
      <c r="AU587">
        <v>67982.899999999994</v>
      </c>
      <c r="AV587">
        <v>65558.7</v>
      </c>
      <c r="AW587">
        <v>62956.800000000003</v>
      </c>
      <c r="AX587">
        <v>60169.599999999999</v>
      </c>
      <c r="AY587">
        <v>57193.8</v>
      </c>
      <c r="AZ587">
        <v>54031.199999999997</v>
      </c>
      <c r="BA587">
        <v>50691.4</v>
      </c>
      <c r="BB587">
        <v>47192.4</v>
      </c>
      <c r="BC587">
        <v>43558.6</v>
      </c>
      <c r="BD587">
        <v>39819.5</v>
      </c>
      <c r="BE587">
        <v>35987.599999999999</v>
      </c>
      <c r="BF587">
        <v>32062.799999999999</v>
      </c>
      <c r="BG587">
        <v>28096.3</v>
      </c>
      <c r="BH587">
        <v>24166.799999999999</v>
      </c>
      <c r="BI587">
        <v>20335.900000000001</v>
      </c>
      <c r="BJ587">
        <v>16680.400000000001</v>
      </c>
      <c r="BK587">
        <v>13291.3</v>
      </c>
      <c r="BL587">
        <v>10252.200000000001</v>
      </c>
      <c r="BM587">
        <v>7626.6</v>
      </c>
      <c r="BN587">
        <v>5447.6</v>
      </c>
      <c r="DC587">
        <v>45.34</v>
      </c>
      <c r="DD587">
        <v>44.41</v>
      </c>
      <c r="DE587">
        <v>43.47</v>
      </c>
      <c r="DF587">
        <v>42.54</v>
      </c>
      <c r="DG587">
        <v>41.61</v>
      </c>
      <c r="DH587">
        <v>40.68</v>
      </c>
      <c r="DI587">
        <v>39.75</v>
      </c>
      <c r="DJ587">
        <v>38.83</v>
      </c>
      <c r="DK587">
        <v>37.909999999999997</v>
      </c>
      <c r="DL587">
        <v>36.99</v>
      </c>
      <c r="DM587">
        <v>36.08</v>
      </c>
      <c r="DN587">
        <v>35.17</v>
      </c>
      <c r="DO587">
        <v>34.26</v>
      </c>
      <c r="DP587">
        <v>33.36</v>
      </c>
      <c r="DQ587">
        <v>32.47</v>
      </c>
      <c r="DR587">
        <v>31.58</v>
      </c>
      <c r="DS587">
        <v>30.69</v>
      </c>
      <c r="DT587">
        <v>29.82</v>
      </c>
      <c r="DU587">
        <v>28.95</v>
      </c>
      <c r="DV587">
        <v>28.08</v>
      </c>
      <c r="DW587">
        <v>27.23</v>
      </c>
      <c r="DX587">
        <v>26.38</v>
      </c>
      <c r="DY587">
        <v>25.54</v>
      </c>
      <c r="DZ587">
        <v>24.71</v>
      </c>
      <c r="EA587">
        <v>23.89</v>
      </c>
      <c r="EB587">
        <v>23.07</v>
      </c>
      <c r="EC587">
        <v>22.26</v>
      </c>
      <c r="ED587">
        <v>21.46</v>
      </c>
      <c r="EE587">
        <v>20.67</v>
      </c>
      <c r="EF587">
        <v>19.89</v>
      </c>
      <c r="EG587">
        <v>19.11</v>
      </c>
      <c r="EH587">
        <v>18.34</v>
      </c>
      <c r="EI587">
        <v>17.579999999999998</v>
      </c>
      <c r="EJ587">
        <v>16.829999999999998</v>
      </c>
      <c r="EK587">
        <v>16.09</v>
      </c>
      <c r="EL587">
        <v>15.36</v>
      </c>
      <c r="EM587">
        <v>14.64</v>
      </c>
      <c r="EN587">
        <v>13.93</v>
      </c>
      <c r="EO587">
        <v>13.23</v>
      </c>
      <c r="EP587">
        <v>12.54</v>
      </c>
      <c r="EQ587">
        <v>11.87</v>
      </c>
      <c r="ER587">
        <v>11.21</v>
      </c>
      <c r="ES587">
        <v>10.56</v>
      </c>
      <c r="ET587">
        <v>9.93</v>
      </c>
      <c r="EU587">
        <v>9.32</v>
      </c>
      <c r="EV587">
        <v>8.73</v>
      </c>
      <c r="EW587">
        <v>8.16</v>
      </c>
      <c r="EX587">
        <v>7.61</v>
      </c>
      <c r="EY587">
        <v>7.08</v>
      </c>
      <c r="EZ587">
        <v>6.57</v>
      </c>
      <c r="FA587">
        <v>6.07</v>
      </c>
      <c r="FB587">
        <v>5.6</v>
      </c>
      <c r="FC587">
        <v>5.14</v>
      </c>
      <c r="FD587">
        <v>4.71</v>
      </c>
      <c r="FE587">
        <v>4.3</v>
      </c>
      <c r="FF587">
        <v>3.92</v>
      </c>
      <c r="FG587">
        <v>3.56</v>
      </c>
      <c r="FH587">
        <v>3.23</v>
      </c>
      <c r="FI587">
        <v>2.93</v>
      </c>
      <c r="FJ587">
        <v>2.65</v>
      </c>
      <c r="FK587">
        <v>2.39</v>
      </c>
      <c r="FL587">
        <v>2.15</v>
      </c>
    </row>
    <row r="588" spans="1:178" x14ac:dyDescent="0.25">
      <c r="A588" t="s">
        <v>375</v>
      </c>
      <c r="B588">
        <v>61</v>
      </c>
      <c r="C588">
        <v>61</v>
      </c>
      <c r="E588">
        <v>100000</v>
      </c>
      <c r="F588">
        <v>99851.4</v>
      </c>
      <c r="G588">
        <v>99694</v>
      </c>
      <c r="H588">
        <v>99527.7</v>
      </c>
      <c r="I588">
        <v>99352.2</v>
      </c>
      <c r="J588">
        <v>99166.6</v>
      </c>
      <c r="K588">
        <v>98970</v>
      </c>
      <c r="L588">
        <v>98761.3</v>
      </c>
      <c r="M588">
        <v>98539.199999999997</v>
      </c>
      <c r="N588">
        <v>98302</v>
      </c>
      <c r="O588">
        <v>98048</v>
      </c>
      <c r="P588">
        <v>97775.4</v>
      </c>
      <c r="Q588">
        <v>97482.5</v>
      </c>
      <c r="R588">
        <v>97167.2</v>
      </c>
      <c r="S588">
        <v>96827.4</v>
      </c>
      <c r="T588">
        <v>96460.7</v>
      </c>
      <c r="U588">
        <v>96064.3</v>
      </c>
      <c r="V588">
        <v>95635.6</v>
      </c>
      <c r="W588">
        <v>95171.1</v>
      </c>
      <c r="X588">
        <v>94667.7</v>
      </c>
      <c r="Y588">
        <v>94122.8</v>
      </c>
      <c r="Z588">
        <v>93534.6</v>
      </c>
      <c r="AA588">
        <v>92901.5</v>
      </c>
      <c r="AB588">
        <v>92221.8</v>
      </c>
      <c r="AC588">
        <v>91493.1</v>
      </c>
      <c r="AD588">
        <v>90713.600000000006</v>
      </c>
      <c r="AE588">
        <v>89881</v>
      </c>
      <c r="AF588">
        <v>88992.4</v>
      </c>
      <c r="AG588">
        <v>88043.9</v>
      </c>
      <c r="AH588">
        <v>87032</v>
      </c>
      <c r="AI588">
        <v>85952.5</v>
      </c>
      <c r="AJ588">
        <v>84800.2</v>
      </c>
      <c r="AK588">
        <v>83568.7</v>
      </c>
      <c r="AL588">
        <v>82251.3</v>
      </c>
      <c r="AM588">
        <v>80842</v>
      </c>
      <c r="AN588">
        <v>79333.899999999994</v>
      </c>
      <c r="AO588">
        <v>77720.2</v>
      </c>
      <c r="AP588">
        <v>75994</v>
      </c>
      <c r="AQ588">
        <v>74147.3</v>
      </c>
      <c r="AR588">
        <v>72169.899999999994</v>
      </c>
      <c r="AS588">
        <v>70049.899999999994</v>
      </c>
      <c r="AT588">
        <v>67774.3</v>
      </c>
      <c r="AU588">
        <v>65331.199999999997</v>
      </c>
      <c r="AV588">
        <v>62710.400000000001</v>
      </c>
      <c r="AW588">
        <v>59904.3</v>
      </c>
      <c r="AX588">
        <v>56909.599999999999</v>
      </c>
      <c r="AY588">
        <v>53729.1</v>
      </c>
      <c r="AZ588">
        <v>50372.4</v>
      </c>
      <c r="BA588">
        <v>46858.400000000001</v>
      </c>
      <c r="BB588">
        <v>43212</v>
      </c>
      <c r="BC588">
        <v>39463.5</v>
      </c>
      <c r="BD588">
        <v>35626.5</v>
      </c>
      <c r="BE588">
        <v>31702.7</v>
      </c>
      <c r="BF588">
        <v>27744.3</v>
      </c>
      <c r="BG588">
        <v>23830.3</v>
      </c>
      <c r="BH588">
        <v>20022.400000000001</v>
      </c>
      <c r="BI588">
        <v>16396.400000000001</v>
      </c>
      <c r="BJ588">
        <v>13042.3</v>
      </c>
      <c r="BK588">
        <v>10041.4</v>
      </c>
      <c r="BL588">
        <v>7455.2</v>
      </c>
      <c r="BM588">
        <v>5314.4</v>
      </c>
      <c r="DC588">
        <v>44.29</v>
      </c>
      <c r="DD588">
        <v>43.36</v>
      </c>
      <c r="DE588">
        <v>42.43</v>
      </c>
      <c r="DF588">
        <v>41.5</v>
      </c>
      <c r="DG588">
        <v>40.57</v>
      </c>
      <c r="DH588">
        <v>39.64</v>
      </c>
      <c r="DI588">
        <v>38.72</v>
      </c>
      <c r="DJ588">
        <v>37.799999999999997</v>
      </c>
      <c r="DK588">
        <v>36.89</v>
      </c>
      <c r="DL588">
        <v>35.97</v>
      </c>
      <c r="DM588">
        <v>35.07</v>
      </c>
      <c r="DN588">
        <v>34.159999999999997</v>
      </c>
      <c r="DO588">
        <v>33.26</v>
      </c>
      <c r="DP588">
        <v>32.369999999999997</v>
      </c>
      <c r="DQ588">
        <v>31.48</v>
      </c>
      <c r="DR588">
        <v>30.6</v>
      </c>
      <c r="DS588">
        <v>29.72</v>
      </c>
      <c r="DT588">
        <v>28.86</v>
      </c>
      <c r="DU588">
        <v>27.99</v>
      </c>
      <c r="DV588">
        <v>27.14</v>
      </c>
      <c r="DW588">
        <v>26.29</v>
      </c>
      <c r="DX588">
        <v>25.46</v>
      </c>
      <c r="DY588">
        <v>24.63</v>
      </c>
      <c r="DZ588">
        <v>23.8</v>
      </c>
      <c r="EA588">
        <v>22.99</v>
      </c>
      <c r="EB588">
        <v>22.18</v>
      </c>
      <c r="EC588">
        <v>21.38</v>
      </c>
      <c r="ED588">
        <v>20.59</v>
      </c>
      <c r="EE588">
        <v>19.809999999999999</v>
      </c>
      <c r="EF588">
        <v>19.03</v>
      </c>
      <c r="EG588">
        <v>18.27</v>
      </c>
      <c r="EH588">
        <v>17.510000000000002</v>
      </c>
      <c r="EI588">
        <v>16.760000000000002</v>
      </c>
      <c r="EJ588">
        <v>16.02</v>
      </c>
      <c r="EK588">
        <v>15.29</v>
      </c>
      <c r="EL588">
        <v>14.57</v>
      </c>
      <c r="EM588">
        <v>13.86</v>
      </c>
      <c r="EN588">
        <v>13.17</v>
      </c>
      <c r="EO588">
        <v>12.48</v>
      </c>
      <c r="EP588">
        <v>11.81</v>
      </c>
      <c r="EQ588">
        <v>11.15</v>
      </c>
      <c r="ER588">
        <v>10.51</v>
      </c>
      <c r="ES588">
        <v>9.8800000000000008</v>
      </c>
      <c r="ET588">
        <v>9.2799999999999994</v>
      </c>
      <c r="EU588">
        <v>8.69</v>
      </c>
      <c r="EV588">
        <v>8.1199999999999992</v>
      </c>
      <c r="EW588">
        <v>7.57</v>
      </c>
      <c r="EX588">
        <v>7.04</v>
      </c>
      <c r="EY588">
        <v>6.53</v>
      </c>
      <c r="EZ588">
        <v>6.04</v>
      </c>
      <c r="FA588">
        <v>5.57</v>
      </c>
      <c r="FB588">
        <v>5.1100000000000003</v>
      </c>
      <c r="FC588">
        <v>4.68</v>
      </c>
      <c r="FD588">
        <v>4.28</v>
      </c>
      <c r="FE588">
        <v>3.9</v>
      </c>
      <c r="FF588">
        <v>3.54</v>
      </c>
      <c r="FG588">
        <v>3.22</v>
      </c>
      <c r="FH588">
        <v>2.92</v>
      </c>
      <c r="FI588">
        <v>2.64</v>
      </c>
      <c r="FJ588">
        <v>2.38</v>
      </c>
      <c r="FK588">
        <v>2.14</v>
      </c>
    </row>
    <row r="589" spans="1:178" x14ac:dyDescent="0.25">
      <c r="A589" t="s">
        <v>376</v>
      </c>
      <c r="B589">
        <v>60</v>
      </c>
      <c r="C589">
        <v>60</v>
      </c>
      <c r="E589">
        <v>100000</v>
      </c>
      <c r="F589">
        <v>99839.6</v>
      </c>
      <c r="G589">
        <v>99669.9</v>
      </c>
      <c r="H589">
        <v>99490.7</v>
      </c>
      <c r="I589">
        <v>99301.3</v>
      </c>
      <c r="J589">
        <v>99100.7</v>
      </c>
      <c r="K589">
        <v>98887.6</v>
      </c>
      <c r="L589">
        <v>98661.1</v>
      </c>
      <c r="M589">
        <v>98419.199999999997</v>
      </c>
      <c r="N589">
        <v>98160.4</v>
      </c>
      <c r="O589">
        <v>97882.9</v>
      </c>
      <c r="P589">
        <v>97584.8</v>
      </c>
      <c r="Q589">
        <v>97264.1</v>
      </c>
      <c r="R589">
        <v>96918.7</v>
      </c>
      <c r="S589">
        <v>96546.2</v>
      </c>
      <c r="T589">
        <v>96144</v>
      </c>
      <c r="U589">
        <v>95709</v>
      </c>
      <c r="V589">
        <v>95238</v>
      </c>
      <c r="W589">
        <v>94727.9</v>
      </c>
      <c r="X589">
        <v>94176.1</v>
      </c>
      <c r="Y589">
        <v>93580.800000000003</v>
      </c>
      <c r="Z589">
        <v>92940</v>
      </c>
      <c r="AA589">
        <v>92252.2</v>
      </c>
      <c r="AB589">
        <v>91515.3</v>
      </c>
      <c r="AC589">
        <v>90726.9</v>
      </c>
      <c r="AD589">
        <v>89885.1</v>
      </c>
      <c r="AE589">
        <v>88986.6</v>
      </c>
      <c r="AF589">
        <v>88027.7</v>
      </c>
      <c r="AG589">
        <v>87004.7</v>
      </c>
      <c r="AH589">
        <v>85913.7</v>
      </c>
      <c r="AI589">
        <v>84749.2</v>
      </c>
      <c r="AJ589">
        <v>83504.899999999994</v>
      </c>
      <c r="AK589">
        <v>82174.2</v>
      </c>
      <c r="AL589">
        <v>80750.8</v>
      </c>
      <c r="AM589">
        <v>79227.8</v>
      </c>
      <c r="AN589">
        <v>77598.600000000006</v>
      </c>
      <c r="AO589">
        <v>75856.2</v>
      </c>
      <c r="AP589">
        <v>73992.7</v>
      </c>
      <c r="AQ589">
        <v>71998</v>
      </c>
      <c r="AR589">
        <v>69860.100000000006</v>
      </c>
      <c r="AS589">
        <v>67566</v>
      </c>
      <c r="AT589">
        <v>65103.8</v>
      </c>
      <c r="AU589">
        <v>62463.7</v>
      </c>
      <c r="AV589">
        <v>59638.5</v>
      </c>
      <c r="AW589">
        <v>56625.1</v>
      </c>
      <c r="AX589">
        <v>53426.3</v>
      </c>
      <c r="AY589">
        <v>50052.9</v>
      </c>
      <c r="AZ589">
        <v>46524</v>
      </c>
      <c r="BA589">
        <v>42865.2</v>
      </c>
      <c r="BB589">
        <v>39107.5</v>
      </c>
      <c r="BC589">
        <v>35265.800000000003</v>
      </c>
      <c r="BD589">
        <v>31343.4</v>
      </c>
      <c r="BE589">
        <v>27393.7</v>
      </c>
      <c r="BF589">
        <v>23495.7</v>
      </c>
      <c r="BG589">
        <v>19711.099999999999</v>
      </c>
      <c r="BH589">
        <v>16115</v>
      </c>
      <c r="BI589">
        <v>12795.9</v>
      </c>
      <c r="BJ589">
        <v>9833.4</v>
      </c>
      <c r="BK589">
        <v>7286.4</v>
      </c>
      <c r="BL589">
        <v>5183.3999999999996</v>
      </c>
      <c r="DC589">
        <v>43.25</v>
      </c>
      <c r="DD589">
        <v>42.31</v>
      </c>
      <c r="DE589">
        <v>41.39</v>
      </c>
      <c r="DF589">
        <v>40.46</v>
      </c>
      <c r="DG589">
        <v>39.53</v>
      </c>
      <c r="DH589">
        <v>38.61</v>
      </c>
      <c r="DI589">
        <v>37.700000000000003</v>
      </c>
      <c r="DJ589">
        <v>36.78</v>
      </c>
      <c r="DK589">
        <v>35.869999999999997</v>
      </c>
      <c r="DL589">
        <v>34.96</v>
      </c>
      <c r="DM589">
        <v>34.06</v>
      </c>
      <c r="DN589">
        <v>33.159999999999997</v>
      </c>
      <c r="DO589">
        <v>32.270000000000003</v>
      </c>
      <c r="DP589">
        <v>31.39</v>
      </c>
      <c r="DQ589">
        <v>30.5</v>
      </c>
      <c r="DR589">
        <v>29.63</v>
      </c>
      <c r="DS589">
        <v>28.76</v>
      </c>
      <c r="DT589">
        <v>27.9</v>
      </c>
      <c r="DU589">
        <v>27.05</v>
      </c>
      <c r="DV589">
        <v>26.21</v>
      </c>
      <c r="DW589">
        <v>25.37</v>
      </c>
      <c r="DX589">
        <v>24.54</v>
      </c>
      <c r="DY589">
        <v>23.72</v>
      </c>
      <c r="DZ589">
        <v>22.91</v>
      </c>
      <c r="EA589">
        <v>22.1</v>
      </c>
      <c r="EB589">
        <v>21.3</v>
      </c>
      <c r="EC589">
        <v>20.51</v>
      </c>
      <c r="ED589">
        <v>19.73</v>
      </c>
      <c r="EE589">
        <v>18.96</v>
      </c>
      <c r="EF589">
        <v>18.190000000000001</v>
      </c>
      <c r="EG589">
        <v>17.43</v>
      </c>
      <c r="EH589">
        <v>16.690000000000001</v>
      </c>
      <c r="EI589">
        <v>15.95</v>
      </c>
      <c r="EJ589">
        <v>15.22</v>
      </c>
      <c r="EK589">
        <v>14.5</v>
      </c>
      <c r="EL589">
        <v>13.8</v>
      </c>
      <c r="EM589">
        <v>13.1</v>
      </c>
      <c r="EN589">
        <v>12.42</v>
      </c>
      <c r="EO589">
        <v>11.75</v>
      </c>
      <c r="EP589">
        <v>11.1</v>
      </c>
      <c r="EQ589">
        <v>10.46</v>
      </c>
      <c r="ER589">
        <v>9.83</v>
      </c>
      <c r="ES589">
        <v>9.23</v>
      </c>
      <c r="ET589">
        <v>8.64</v>
      </c>
      <c r="EU589">
        <v>8.07</v>
      </c>
      <c r="EV589">
        <v>7.53</v>
      </c>
      <c r="EW589">
        <v>7</v>
      </c>
      <c r="EX589">
        <v>6.49</v>
      </c>
      <c r="EY589">
        <v>6.01</v>
      </c>
      <c r="EZ589">
        <v>5.53</v>
      </c>
      <c r="FA589">
        <v>5.08</v>
      </c>
      <c r="FB589">
        <v>4.66</v>
      </c>
      <c r="FC589">
        <v>4.26</v>
      </c>
      <c r="FD589">
        <v>3.88</v>
      </c>
      <c r="FE589">
        <v>3.53</v>
      </c>
      <c r="FF589">
        <v>3.2</v>
      </c>
      <c r="FG589">
        <v>2.9</v>
      </c>
      <c r="FH589">
        <v>2.63</v>
      </c>
      <c r="FI589">
        <v>2.37</v>
      </c>
      <c r="FJ589">
        <v>2.13</v>
      </c>
    </row>
    <row r="590" spans="1:178" x14ac:dyDescent="0.25">
      <c r="A590" t="s">
        <v>377</v>
      </c>
      <c r="B590">
        <v>59</v>
      </c>
      <c r="C590">
        <v>59</v>
      </c>
      <c r="E590">
        <v>100000</v>
      </c>
      <c r="F590">
        <v>99826.4</v>
      </c>
      <c r="G590">
        <v>99643</v>
      </c>
      <c r="H590">
        <v>99449.2</v>
      </c>
      <c r="I590">
        <v>99243.8</v>
      </c>
      <c r="J590">
        <v>99025.9</v>
      </c>
      <c r="K590">
        <v>98794.2</v>
      </c>
      <c r="L590">
        <v>98547</v>
      </c>
      <c r="M590">
        <v>98282.7</v>
      </c>
      <c r="N590">
        <v>97999.6</v>
      </c>
      <c r="O590">
        <v>97695.7</v>
      </c>
      <c r="P590">
        <v>97369.1</v>
      </c>
      <c r="Q590">
        <v>97017.4</v>
      </c>
      <c r="R590">
        <v>96638.5</v>
      </c>
      <c r="S590">
        <v>96229.7</v>
      </c>
      <c r="T590">
        <v>95787.9</v>
      </c>
      <c r="U590">
        <v>95310</v>
      </c>
      <c r="V590">
        <v>94792.6</v>
      </c>
      <c r="W590">
        <v>94233.5</v>
      </c>
      <c r="X590">
        <v>93630.6</v>
      </c>
      <c r="Y590">
        <v>92981.9</v>
      </c>
      <c r="Z590">
        <v>92285.8</v>
      </c>
      <c r="AA590">
        <v>91540.3</v>
      </c>
      <c r="AB590">
        <v>90742.9</v>
      </c>
      <c r="AC590">
        <v>89891.6</v>
      </c>
      <c r="AD590">
        <v>88983.1</v>
      </c>
      <c r="AE590">
        <v>88013.7</v>
      </c>
      <c r="AF590">
        <v>86979.6</v>
      </c>
      <c r="AG590">
        <v>85876.800000000003</v>
      </c>
      <c r="AH590">
        <v>84700</v>
      </c>
      <c r="AI590">
        <v>83442.600000000006</v>
      </c>
      <c r="AJ590">
        <v>82098.399999999994</v>
      </c>
      <c r="AK590">
        <v>80660.600000000006</v>
      </c>
      <c r="AL590">
        <v>79122.5</v>
      </c>
      <c r="AM590">
        <v>77477.600000000006</v>
      </c>
      <c r="AN590">
        <v>75718.899999999994</v>
      </c>
      <c r="AO590">
        <v>73838.399999999994</v>
      </c>
      <c r="AP590">
        <v>71826.2</v>
      </c>
      <c r="AQ590">
        <v>69670.2</v>
      </c>
      <c r="AR590">
        <v>67357.5</v>
      </c>
      <c r="AS590">
        <v>64876.3</v>
      </c>
      <c r="AT590">
        <v>62216.9</v>
      </c>
      <c r="AU590">
        <v>59372.2</v>
      </c>
      <c r="AV590">
        <v>56340</v>
      </c>
      <c r="AW590">
        <v>53123</v>
      </c>
      <c r="AX590">
        <v>49732.9</v>
      </c>
      <c r="AY590">
        <v>46189.2</v>
      </c>
      <c r="AZ590">
        <v>42518.2</v>
      </c>
      <c r="BA590">
        <v>38751.599999999999</v>
      </c>
      <c r="BB590">
        <v>34905.5</v>
      </c>
      <c r="BC590">
        <v>30985</v>
      </c>
      <c r="BD590">
        <v>27044.3</v>
      </c>
      <c r="BE590">
        <v>23162.799999999999</v>
      </c>
      <c r="BF590">
        <v>19401.8</v>
      </c>
      <c r="BG590">
        <v>15835.7</v>
      </c>
      <c r="BH590">
        <v>12551.9</v>
      </c>
      <c r="BI590">
        <v>9627.7000000000007</v>
      </c>
      <c r="BJ590">
        <v>7120</v>
      </c>
      <c r="BK590">
        <v>5054.5</v>
      </c>
      <c r="DC590">
        <v>42.2</v>
      </c>
      <c r="DD590">
        <v>41.27</v>
      </c>
      <c r="DE590">
        <v>40.340000000000003</v>
      </c>
      <c r="DF590">
        <v>39.42</v>
      </c>
      <c r="DG590">
        <v>38.5</v>
      </c>
      <c r="DH590">
        <v>37.590000000000003</v>
      </c>
      <c r="DI590">
        <v>36.67</v>
      </c>
      <c r="DJ590">
        <v>35.76</v>
      </c>
      <c r="DK590">
        <v>34.86</v>
      </c>
      <c r="DL590">
        <v>33.96</v>
      </c>
      <c r="DM590">
        <v>33.06</v>
      </c>
      <c r="DN590">
        <v>32.17</v>
      </c>
      <c r="DO590">
        <v>31.29</v>
      </c>
      <c r="DP590">
        <v>30.41</v>
      </c>
      <c r="DQ590">
        <v>29.53</v>
      </c>
      <c r="DR590">
        <v>28.67</v>
      </c>
      <c r="DS590">
        <v>27.81</v>
      </c>
      <c r="DT590">
        <v>26.96</v>
      </c>
      <c r="DU590">
        <v>26.12</v>
      </c>
      <c r="DV590">
        <v>25.28</v>
      </c>
      <c r="DW590">
        <v>24.45</v>
      </c>
      <c r="DX590">
        <v>23.63</v>
      </c>
      <c r="DY590">
        <v>22.82</v>
      </c>
      <c r="DZ590">
        <v>22.02</v>
      </c>
      <c r="EA590">
        <v>21.22</v>
      </c>
      <c r="EB590">
        <v>20.43</v>
      </c>
      <c r="EC590">
        <v>19.649999999999999</v>
      </c>
      <c r="ED590">
        <v>18.88</v>
      </c>
      <c r="EE590">
        <v>18.12</v>
      </c>
      <c r="EF590">
        <v>17.36</v>
      </c>
      <c r="EG590">
        <v>16.62</v>
      </c>
      <c r="EH590">
        <v>15.88</v>
      </c>
      <c r="EI590">
        <v>15.15</v>
      </c>
      <c r="EJ590">
        <v>14.44</v>
      </c>
      <c r="EK590">
        <v>13.74</v>
      </c>
      <c r="EL590">
        <v>13.04</v>
      </c>
      <c r="EM590">
        <v>12.36</v>
      </c>
      <c r="EN590">
        <v>11.69</v>
      </c>
      <c r="EO590">
        <v>11.04</v>
      </c>
      <c r="EP590">
        <v>10.4</v>
      </c>
      <c r="EQ590">
        <v>9.7799999999999994</v>
      </c>
      <c r="ER590">
        <v>9.18</v>
      </c>
      <c r="ES590">
        <v>8.59</v>
      </c>
      <c r="ET590">
        <v>8.0299999999999994</v>
      </c>
      <c r="EU590">
        <v>7.49</v>
      </c>
      <c r="EV590">
        <v>6.96</v>
      </c>
      <c r="EW590">
        <v>6.46</v>
      </c>
      <c r="EX590">
        <v>5.97</v>
      </c>
      <c r="EY590">
        <v>5.5</v>
      </c>
      <c r="EZ590">
        <v>5.05</v>
      </c>
      <c r="FA590">
        <v>4.63</v>
      </c>
      <c r="FB590">
        <v>4.2300000000000004</v>
      </c>
      <c r="FC590">
        <v>3.86</v>
      </c>
      <c r="FD590">
        <v>3.51</v>
      </c>
      <c r="FE590">
        <v>3.19</v>
      </c>
      <c r="FF590">
        <v>2.89</v>
      </c>
      <c r="FG590">
        <v>2.62</v>
      </c>
      <c r="FH590">
        <v>2.36</v>
      </c>
      <c r="FI590">
        <v>2.12</v>
      </c>
    </row>
    <row r="591" spans="1:178" x14ac:dyDescent="0.25">
      <c r="A591" t="s">
        <v>378</v>
      </c>
      <c r="B591">
        <v>58</v>
      </c>
      <c r="C591">
        <v>58</v>
      </c>
      <c r="E591">
        <v>100000</v>
      </c>
      <c r="F591">
        <v>99812</v>
      </c>
      <c r="G591">
        <v>99613.4</v>
      </c>
      <c r="H591">
        <v>99403.199999999997</v>
      </c>
      <c r="I591">
        <v>99180.1</v>
      </c>
      <c r="J591">
        <v>98942.9</v>
      </c>
      <c r="K591">
        <v>98690.1</v>
      </c>
      <c r="L591">
        <v>98420</v>
      </c>
      <c r="M591">
        <v>98130.8</v>
      </c>
      <c r="N591">
        <v>97820.6</v>
      </c>
      <c r="O591">
        <v>97487.5</v>
      </c>
      <c r="P591">
        <v>97129.3</v>
      </c>
      <c r="Q591">
        <v>96743.4</v>
      </c>
      <c r="R591">
        <v>96327.6</v>
      </c>
      <c r="S591">
        <v>95878.6</v>
      </c>
      <c r="T591">
        <v>95393.2</v>
      </c>
      <c r="U591">
        <v>94868.3</v>
      </c>
      <c r="V591">
        <v>94301.2</v>
      </c>
      <c r="W591">
        <v>93690.1</v>
      </c>
      <c r="X591">
        <v>93033.3</v>
      </c>
      <c r="Y591">
        <v>92328.6</v>
      </c>
      <c r="Z591">
        <v>91574.2</v>
      </c>
      <c r="AA591">
        <v>90767.7</v>
      </c>
      <c r="AB591">
        <v>89906.7</v>
      </c>
      <c r="AC591">
        <v>88988.1</v>
      </c>
      <c r="AD591">
        <v>88007.9</v>
      </c>
      <c r="AE591">
        <v>86962.4</v>
      </c>
      <c r="AF591">
        <v>85847.7</v>
      </c>
      <c r="AG591">
        <v>84658.4</v>
      </c>
      <c r="AH591">
        <v>83387.899999999994</v>
      </c>
      <c r="AI591">
        <v>82029.7</v>
      </c>
      <c r="AJ591">
        <v>80577.5</v>
      </c>
      <c r="AK591">
        <v>79024.2</v>
      </c>
      <c r="AL591">
        <v>77363.199999999997</v>
      </c>
      <c r="AM591">
        <v>75587.899999999994</v>
      </c>
      <c r="AN591">
        <v>73690.2</v>
      </c>
      <c r="AO591">
        <v>71660</v>
      </c>
      <c r="AP591">
        <v>69485.600000000006</v>
      </c>
      <c r="AQ591">
        <v>67154</v>
      </c>
      <c r="AR591">
        <v>64653.5</v>
      </c>
      <c r="AS591">
        <v>61974.5</v>
      </c>
      <c r="AT591">
        <v>59110.400000000001</v>
      </c>
      <c r="AU591">
        <v>56059.1</v>
      </c>
      <c r="AV591">
        <v>52824</v>
      </c>
      <c r="AW591">
        <v>49416.800000000003</v>
      </c>
      <c r="AX591">
        <v>45858.1</v>
      </c>
      <c r="AY591">
        <v>42174.9</v>
      </c>
      <c r="AZ591">
        <v>38399.4</v>
      </c>
      <c r="BA591">
        <v>34548.9</v>
      </c>
      <c r="BB591">
        <v>30630.3</v>
      </c>
      <c r="BC591">
        <v>26698.799999999999</v>
      </c>
      <c r="BD591">
        <v>22833.9</v>
      </c>
      <c r="BE591">
        <v>19096.400000000001</v>
      </c>
      <c r="BF591">
        <v>15560.3</v>
      </c>
      <c r="BG591">
        <v>12311.5</v>
      </c>
      <c r="BH591">
        <v>9425.6</v>
      </c>
      <c r="BI591">
        <v>6956.8</v>
      </c>
      <c r="BJ591">
        <v>4928.3999999999996</v>
      </c>
      <c r="DC591">
        <v>41.15</v>
      </c>
      <c r="DD591">
        <v>40.229999999999997</v>
      </c>
      <c r="DE591">
        <v>39.31</v>
      </c>
      <c r="DF591">
        <v>38.39</v>
      </c>
      <c r="DG591">
        <v>37.479999999999997</v>
      </c>
      <c r="DH591">
        <v>36.56</v>
      </c>
      <c r="DI591">
        <v>35.659999999999997</v>
      </c>
      <c r="DJ591">
        <v>34.75</v>
      </c>
      <c r="DK591">
        <v>33.85</v>
      </c>
      <c r="DL591">
        <v>32.96</v>
      </c>
      <c r="DM591">
        <v>32.07</v>
      </c>
      <c r="DN591">
        <v>31.19</v>
      </c>
      <c r="DO591">
        <v>30.31</v>
      </c>
      <c r="DP591">
        <v>29.44</v>
      </c>
      <c r="DQ591">
        <v>28.57</v>
      </c>
      <c r="DR591">
        <v>27.72</v>
      </c>
      <c r="DS591">
        <v>26.87</v>
      </c>
      <c r="DT591">
        <v>26.03</v>
      </c>
      <c r="DU591">
        <v>25.19</v>
      </c>
      <c r="DV591">
        <v>24.37</v>
      </c>
      <c r="DW591">
        <v>23.55</v>
      </c>
      <c r="DX591">
        <v>22.74</v>
      </c>
      <c r="DY591">
        <v>21.94</v>
      </c>
      <c r="DZ591">
        <v>21.14</v>
      </c>
      <c r="EA591">
        <v>20.36</v>
      </c>
      <c r="EB591">
        <v>19.579999999999998</v>
      </c>
      <c r="EC591">
        <v>18.809999999999999</v>
      </c>
      <c r="ED591">
        <v>18.04</v>
      </c>
      <c r="EE591">
        <v>17.29</v>
      </c>
      <c r="EF591">
        <v>16.55</v>
      </c>
      <c r="EG591">
        <v>15.81</v>
      </c>
      <c r="EH591">
        <v>15.09</v>
      </c>
      <c r="EI591">
        <v>14.37</v>
      </c>
      <c r="EJ591">
        <v>13.67</v>
      </c>
      <c r="EK591">
        <v>12.98</v>
      </c>
      <c r="EL591">
        <v>12.3</v>
      </c>
      <c r="EM591">
        <v>11.64</v>
      </c>
      <c r="EN591">
        <v>10.99</v>
      </c>
      <c r="EO591">
        <v>10.35</v>
      </c>
      <c r="EP591">
        <v>9.73</v>
      </c>
      <c r="EQ591">
        <v>9.1300000000000008</v>
      </c>
      <c r="ER591">
        <v>8.5500000000000007</v>
      </c>
      <c r="ES591">
        <v>7.99</v>
      </c>
      <c r="ET591">
        <v>7.44</v>
      </c>
      <c r="EU591">
        <v>6.92</v>
      </c>
      <c r="EV591">
        <v>6.42</v>
      </c>
      <c r="EW591">
        <v>5.94</v>
      </c>
      <c r="EX591">
        <v>5.47</v>
      </c>
      <c r="EY591">
        <v>5.03</v>
      </c>
      <c r="EZ591">
        <v>4.6100000000000003</v>
      </c>
      <c r="FA591">
        <v>4.21</v>
      </c>
      <c r="FB591">
        <v>3.84</v>
      </c>
      <c r="FC591">
        <v>3.49</v>
      </c>
      <c r="FD591">
        <v>3.17</v>
      </c>
      <c r="FE591">
        <v>2.88</v>
      </c>
      <c r="FF591">
        <v>2.61</v>
      </c>
      <c r="FG591">
        <v>2.35</v>
      </c>
      <c r="FH591">
        <v>2.12</v>
      </c>
    </row>
    <row r="592" spans="1:178" x14ac:dyDescent="0.25">
      <c r="A592" t="s">
        <v>379</v>
      </c>
      <c r="B592">
        <v>57</v>
      </c>
      <c r="C592">
        <v>57</v>
      </c>
      <c r="E592">
        <v>100000</v>
      </c>
      <c r="F592">
        <v>99796.800000000003</v>
      </c>
      <c r="G592">
        <v>99581.9</v>
      </c>
      <c r="H592">
        <v>99354</v>
      </c>
      <c r="I592">
        <v>99111.6</v>
      </c>
      <c r="J592">
        <v>98853.4</v>
      </c>
      <c r="K592">
        <v>98577.5</v>
      </c>
      <c r="L592">
        <v>98282.5</v>
      </c>
      <c r="M592">
        <v>97966.1</v>
      </c>
      <c r="N592">
        <v>97626.6</v>
      </c>
      <c r="O592">
        <v>97261.7</v>
      </c>
      <c r="P592">
        <v>96869</v>
      </c>
      <c r="Q592">
        <v>96446</v>
      </c>
      <c r="R592">
        <v>95989.8</v>
      </c>
      <c r="S592">
        <v>95496.9</v>
      </c>
      <c r="T592">
        <v>94964.1</v>
      </c>
      <c r="U592">
        <v>94388.9</v>
      </c>
      <c r="V592">
        <v>93769.4</v>
      </c>
      <c r="W592">
        <v>93103.8</v>
      </c>
      <c r="X592">
        <v>92390.3</v>
      </c>
      <c r="Y592">
        <v>91626.6</v>
      </c>
      <c r="Z592">
        <v>90810.4</v>
      </c>
      <c r="AA592">
        <v>89939.3</v>
      </c>
      <c r="AB592">
        <v>89010.1</v>
      </c>
      <c r="AC592">
        <v>88018.9</v>
      </c>
      <c r="AD592">
        <v>86961.8</v>
      </c>
      <c r="AE592">
        <v>85834.9</v>
      </c>
      <c r="AF592">
        <v>84632.6</v>
      </c>
      <c r="AG592">
        <v>83348.600000000006</v>
      </c>
      <c r="AH592">
        <v>81976.100000000006</v>
      </c>
      <c r="AI592">
        <v>80508.800000000003</v>
      </c>
      <c r="AJ592">
        <v>78939.899999999994</v>
      </c>
      <c r="AK592">
        <v>77262.600000000006</v>
      </c>
      <c r="AL592">
        <v>75470.2</v>
      </c>
      <c r="AM592">
        <v>73554.8</v>
      </c>
      <c r="AN592">
        <v>71506.3</v>
      </c>
      <c r="AO592">
        <v>69312.800000000003</v>
      </c>
      <c r="AP592">
        <v>66961.8</v>
      </c>
      <c r="AQ592">
        <v>64441.5</v>
      </c>
      <c r="AR592">
        <v>61742.3</v>
      </c>
      <c r="AS592">
        <v>58858.2</v>
      </c>
      <c r="AT592">
        <v>55787.199999999997</v>
      </c>
      <c r="AU592">
        <v>52533.3</v>
      </c>
      <c r="AV592">
        <v>49108.7</v>
      </c>
      <c r="AW592">
        <v>45534.6</v>
      </c>
      <c r="AX592">
        <v>41838.5</v>
      </c>
      <c r="AY592">
        <v>38053.699999999997</v>
      </c>
      <c r="AZ592">
        <v>34198.6</v>
      </c>
      <c r="BA592">
        <v>30281.7</v>
      </c>
      <c r="BB592">
        <v>26359</v>
      </c>
      <c r="BC592">
        <v>22510.400000000001</v>
      </c>
      <c r="BD592">
        <v>18796.400000000001</v>
      </c>
      <c r="BE592">
        <v>15290</v>
      </c>
      <c r="BF592">
        <v>12076</v>
      </c>
      <c r="BG592">
        <v>9227.7000000000007</v>
      </c>
      <c r="BH592">
        <v>6797.2</v>
      </c>
      <c r="BI592">
        <v>4805.5</v>
      </c>
      <c r="DC592">
        <v>40.11</v>
      </c>
      <c r="DD592">
        <v>39.200000000000003</v>
      </c>
      <c r="DE592">
        <v>38.28</v>
      </c>
      <c r="DF592">
        <v>37.369999999999997</v>
      </c>
      <c r="DG592">
        <v>36.46</v>
      </c>
      <c r="DH592">
        <v>35.549999999999997</v>
      </c>
      <c r="DI592">
        <v>34.65</v>
      </c>
      <c r="DJ592">
        <v>33.75</v>
      </c>
      <c r="DK592">
        <v>32.86</v>
      </c>
      <c r="DL592">
        <v>31.97</v>
      </c>
      <c r="DM592">
        <v>31.09</v>
      </c>
      <c r="DN592">
        <v>30.21</v>
      </c>
      <c r="DO592">
        <v>29.34</v>
      </c>
      <c r="DP592">
        <v>28.48</v>
      </c>
      <c r="DQ592">
        <v>27.62</v>
      </c>
      <c r="DR592">
        <v>26.78</v>
      </c>
      <c r="DS592">
        <v>25.94</v>
      </c>
      <c r="DT592">
        <v>25.1</v>
      </c>
      <c r="DU592">
        <v>24.28</v>
      </c>
      <c r="DV592">
        <v>23.46</v>
      </c>
      <c r="DW592">
        <v>22.66</v>
      </c>
      <c r="DX592">
        <v>21.85</v>
      </c>
      <c r="DY592">
        <v>21.06</v>
      </c>
      <c r="DZ592">
        <v>20.28</v>
      </c>
      <c r="EA592">
        <v>19.5</v>
      </c>
      <c r="EB592">
        <v>18.73</v>
      </c>
      <c r="EC592">
        <v>17.97</v>
      </c>
      <c r="ED592">
        <v>17.22</v>
      </c>
      <c r="EE592">
        <v>16.47</v>
      </c>
      <c r="EF592">
        <v>15.74</v>
      </c>
      <c r="EG592">
        <v>15.02</v>
      </c>
      <c r="EH592">
        <v>14.31</v>
      </c>
      <c r="EI592">
        <v>13.61</v>
      </c>
      <c r="EJ592">
        <v>12.92</v>
      </c>
      <c r="EK592">
        <v>12.24</v>
      </c>
      <c r="EL592">
        <v>11.58</v>
      </c>
      <c r="EM592">
        <v>10.93</v>
      </c>
      <c r="EN592">
        <v>10.3</v>
      </c>
      <c r="EO592">
        <v>9.68</v>
      </c>
      <c r="EP592">
        <v>9.08</v>
      </c>
      <c r="EQ592">
        <v>8.5</v>
      </c>
      <c r="ER592">
        <v>7.94</v>
      </c>
      <c r="ES592">
        <v>7.4</v>
      </c>
      <c r="ET592">
        <v>6.88</v>
      </c>
      <c r="EU592">
        <v>6.38</v>
      </c>
      <c r="EV592">
        <v>5.9</v>
      </c>
      <c r="EW592">
        <v>5.44</v>
      </c>
      <c r="EX592">
        <v>5</v>
      </c>
      <c r="EY592">
        <v>4.58</v>
      </c>
      <c r="EZ592">
        <v>4.1900000000000004</v>
      </c>
      <c r="FA592">
        <v>3.82</v>
      </c>
      <c r="FB592">
        <v>3.48</v>
      </c>
      <c r="FC592">
        <v>3.16</v>
      </c>
      <c r="FD592">
        <v>2.87</v>
      </c>
      <c r="FE592">
        <v>2.6</v>
      </c>
      <c r="FF592">
        <v>2.34</v>
      </c>
      <c r="FG592">
        <v>2.11</v>
      </c>
    </row>
    <row r="593" spans="1:162" x14ac:dyDescent="0.25">
      <c r="A593" t="s">
        <v>380</v>
      </c>
      <c r="B593">
        <v>56</v>
      </c>
      <c r="C593">
        <v>56</v>
      </c>
      <c r="E593">
        <v>100000</v>
      </c>
      <c r="F593">
        <v>99781.1</v>
      </c>
      <c r="G593">
        <v>99548.9</v>
      </c>
      <c r="H593">
        <v>99302</v>
      </c>
      <c r="I593">
        <v>99039</v>
      </c>
      <c r="J593">
        <v>98758</v>
      </c>
      <c r="K593">
        <v>98457.600000000006</v>
      </c>
      <c r="L593">
        <v>98135.6</v>
      </c>
      <c r="M593">
        <v>97790.1</v>
      </c>
      <c r="N593">
        <v>97419.1</v>
      </c>
      <c r="O593">
        <v>97019.9</v>
      </c>
      <c r="P593">
        <v>96590.2</v>
      </c>
      <c r="Q593">
        <v>96127</v>
      </c>
      <c r="R593">
        <v>95626.7</v>
      </c>
      <c r="S593">
        <v>95086.1</v>
      </c>
      <c r="T593">
        <v>94502.8</v>
      </c>
      <c r="U593">
        <v>93874.8</v>
      </c>
      <c r="V593">
        <v>93200.3</v>
      </c>
      <c r="W593">
        <v>92477.6</v>
      </c>
      <c r="X593">
        <v>91704.3</v>
      </c>
      <c r="Y593">
        <v>90878.1</v>
      </c>
      <c r="Z593">
        <v>89996.6</v>
      </c>
      <c r="AA593">
        <v>89056.5</v>
      </c>
      <c r="AB593">
        <v>88053.8</v>
      </c>
      <c r="AC593">
        <v>86984.7</v>
      </c>
      <c r="AD593">
        <v>85845.1</v>
      </c>
      <c r="AE593">
        <v>84629.6</v>
      </c>
      <c r="AF593">
        <v>83331.5</v>
      </c>
      <c r="AG593">
        <v>81944.399999999994</v>
      </c>
      <c r="AH593">
        <v>80461.600000000006</v>
      </c>
      <c r="AI593">
        <v>78876.5</v>
      </c>
      <c r="AJ593">
        <v>77182.399999999994</v>
      </c>
      <c r="AK593">
        <v>75372.2</v>
      </c>
      <c r="AL593">
        <v>73438.399999999994</v>
      </c>
      <c r="AM593">
        <v>71371</v>
      </c>
      <c r="AN593">
        <v>69157.899999999994</v>
      </c>
      <c r="AO593">
        <v>66786.600000000006</v>
      </c>
      <c r="AP593">
        <v>64245.8</v>
      </c>
      <c r="AQ593">
        <v>61525.8</v>
      </c>
      <c r="AR593">
        <v>58620.9</v>
      </c>
      <c r="AS593">
        <v>55529.4</v>
      </c>
      <c r="AT593">
        <v>52255.7</v>
      </c>
      <c r="AU593">
        <v>48812.800000000003</v>
      </c>
      <c r="AV593">
        <v>45222.5</v>
      </c>
      <c r="AW593">
        <v>41513</v>
      </c>
      <c r="AX593">
        <v>37718</v>
      </c>
      <c r="AY593">
        <v>33857.4</v>
      </c>
      <c r="AZ593">
        <v>29941.5</v>
      </c>
      <c r="BA593">
        <v>26027.1</v>
      </c>
      <c r="BB593">
        <v>22194</v>
      </c>
      <c r="BC593">
        <v>18502.900000000001</v>
      </c>
      <c r="BD593">
        <v>15025.7</v>
      </c>
      <c r="BE593">
        <v>11845.6</v>
      </c>
      <c r="BF593">
        <v>9034.2999999999993</v>
      </c>
      <c r="BG593">
        <v>6641.3</v>
      </c>
      <c r="BH593">
        <v>4685.5</v>
      </c>
      <c r="DC593">
        <v>39.090000000000003</v>
      </c>
      <c r="DD593">
        <v>38.17</v>
      </c>
      <c r="DE593">
        <v>37.26</v>
      </c>
      <c r="DF593">
        <v>36.35</v>
      </c>
      <c r="DG593">
        <v>35.44</v>
      </c>
      <c r="DH593">
        <v>34.54</v>
      </c>
      <c r="DI593">
        <v>33.65</v>
      </c>
      <c r="DJ593">
        <v>32.76</v>
      </c>
      <c r="DK593">
        <v>31.87</v>
      </c>
      <c r="DL593">
        <v>30.99</v>
      </c>
      <c r="DM593">
        <v>30.12</v>
      </c>
      <c r="DN593">
        <v>29.25</v>
      </c>
      <c r="DO593">
        <v>28.39</v>
      </c>
      <c r="DP593">
        <v>27.53</v>
      </c>
      <c r="DQ593">
        <v>26.69</v>
      </c>
      <c r="DR593">
        <v>25.85</v>
      </c>
      <c r="DS593">
        <v>25.02</v>
      </c>
      <c r="DT593">
        <v>24.19</v>
      </c>
      <c r="DU593">
        <v>23.38</v>
      </c>
      <c r="DV593">
        <v>22.57</v>
      </c>
      <c r="DW593">
        <v>21.77</v>
      </c>
      <c r="DX593">
        <v>20.98</v>
      </c>
      <c r="DY593">
        <v>20.2</v>
      </c>
      <c r="DZ593">
        <v>19.420000000000002</v>
      </c>
      <c r="EA593">
        <v>18.649999999999999</v>
      </c>
      <c r="EB593">
        <v>17.89</v>
      </c>
      <c r="EC593">
        <v>17.14</v>
      </c>
      <c r="ED593">
        <v>16.399999999999999</v>
      </c>
      <c r="EE593">
        <v>15.67</v>
      </c>
      <c r="EF593">
        <v>14.95</v>
      </c>
      <c r="EG593">
        <v>14.24</v>
      </c>
      <c r="EH593">
        <v>13.54</v>
      </c>
      <c r="EI593">
        <v>12.86</v>
      </c>
      <c r="EJ593">
        <v>12.18</v>
      </c>
      <c r="EK593">
        <v>11.52</v>
      </c>
      <c r="EL593">
        <v>10.87</v>
      </c>
      <c r="EM593">
        <v>10.24</v>
      </c>
      <c r="EN593">
        <v>9.6300000000000008</v>
      </c>
      <c r="EO593">
        <v>9.0299999999999994</v>
      </c>
      <c r="EP593">
        <v>8.4499999999999993</v>
      </c>
      <c r="EQ593">
        <v>7.9</v>
      </c>
      <c r="ER593">
        <v>7.36</v>
      </c>
      <c r="ES593">
        <v>6.84</v>
      </c>
      <c r="ET593">
        <v>6.35</v>
      </c>
      <c r="EU593">
        <v>5.87</v>
      </c>
      <c r="EV593">
        <v>5.41</v>
      </c>
      <c r="EW593">
        <v>4.97</v>
      </c>
      <c r="EX593">
        <v>4.5599999999999996</v>
      </c>
      <c r="EY593">
        <v>4.17</v>
      </c>
      <c r="EZ593">
        <v>3.8</v>
      </c>
      <c r="FA593">
        <v>3.46</v>
      </c>
      <c r="FB593">
        <v>3.14</v>
      </c>
      <c r="FC593">
        <v>2.85</v>
      </c>
      <c r="FD593">
        <v>2.58</v>
      </c>
      <c r="FE593">
        <v>2.34</v>
      </c>
      <c r="FF593">
        <v>2.1</v>
      </c>
    </row>
    <row r="594" spans="1:162" x14ac:dyDescent="0.25">
      <c r="A594" t="s">
        <v>381</v>
      </c>
      <c r="B594">
        <v>55</v>
      </c>
      <c r="C594">
        <v>55</v>
      </c>
      <c r="E594">
        <v>100000</v>
      </c>
      <c r="F594">
        <v>99764</v>
      </c>
      <c r="G594">
        <v>99512.9</v>
      </c>
      <c r="H594">
        <v>99245.4</v>
      </c>
      <c r="I594">
        <v>98959.6</v>
      </c>
      <c r="J594">
        <v>98654</v>
      </c>
      <c r="K594">
        <v>98326.6</v>
      </c>
      <c r="L594">
        <v>97975.3</v>
      </c>
      <c r="M594">
        <v>97598.2</v>
      </c>
      <c r="N594">
        <v>97192.5</v>
      </c>
      <c r="O594">
        <v>96756.1</v>
      </c>
      <c r="P594">
        <v>96285.8</v>
      </c>
      <c r="Q594">
        <v>95777.9</v>
      </c>
      <c r="R594">
        <v>95229.6</v>
      </c>
      <c r="S594">
        <v>94638</v>
      </c>
      <c r="T594">
        <v>94001.2</v>
      </c>
      <c r="U594">
        <v>93317.7</v>
      </c>
      <c r="V594">
        <v>92585.4</v>
      </c>
      <c r="W594">
        <v>91802.2</v>
      </c>
      <c r="X594">
        <v>90965.6</v>
      </c>
      <c r="Y594">
        <v>90073.4</v>
      </c>
      <c r="Z594">
        <v>89122</v>
      </c>
      <c r="AA594">
        <v>88107.4</v>
      </c>
      <c r="AB594">
        <v>87025.9</v>
      </c>
      <c r="AC594">
        <v>85873.4</v>
      </c>
      <c r="AD594">
        <v>84644.3</v>
      </c>
      <c r="AE594">
        <v>83331.899999999994</v>
      </c>
      <c r="AF594">
        <v>81929.7</v>
      </c>
      <c r="AG594">
        <v>80431</v>
      </c>
      <c r="AH594">
        <v>78829.2</v>
      </c>
      <c r="AI594">
        <v>77117.600000000006</v>
      </c>
      <c r="AJ594">
        <v>75289.399999999994</v>
      </c>
      <c r="AK594">
        <v>73336.800000000003</v>
      </c>
      <c r="AL594">
        <v>71249.8</v>
      </c>
      <c r="AM594">
        <v>69016.399999999994</v>
      </c>
      <c r="AN594">
        <v>66624.399999999994</v>
      </c>
      <c r="AO594">
        <v>64062.2</v>
      </c>
      <c r="AP594">
        <v>61320.800000000003</v>
      </c>
      <c r="AQ594">
        <v>58394.400000000001</v>
      </c>
      <c r="AR594">
        <v>55281.9</v>
      </c>
      <c r="AS594">
        <v>51987.9</v>
      </c>
      <c r="AT594">
        <v>48526</v>
      </c>
      <c r="AU594">
        <v>44918.9</v>
      </c>
      <c r="AV594">
        <v>41195.4</v>
      </c>
      <c r="AW594">
        <v>37389.9</v>
      </c>
      <c r="AX594">
        <v>33523.4</v>
      </c>
      <c r="AY594">
        <v>29607.9</v>
      </c>
      <c r="AZ594">
        <v>25701.4</v>
      </c>
      <c r="BA594">
        <v>21883.7</v>
      </c>
      <c r="BB594">
        <v>18214.900000000001</v>
      </c>
      <c r="BC594">
        <v>14766.6</v>
      </c>
      <c r="BD594">
        <v>11620</v>
      </c>
      <c r="BE594">
        <v>8845</v>
      </c>
      <c r="BF594">
        <v>6488.9</v>
      </c>
      <c r="BG594">
        <v>4568.3</v>
      </c>
      <c r="DC594">
        <v>38.06</v>
      </c>
      <c r="DD594">
        <v>37.15</v>
      </c>
      <c r="DE594">
        <v>36.24</v>
      </c>
      <c r="DF594">
        <v>35.340000000000003</v>
      </c>
      <c r="DG594">
        <v>34.44</v>
      </c>
      <c r="DH594">
        <v>33.549999999999997</v>
      </c>
      <c r="DI594">
        <v>32.659999999999997</v>
      </c>
      <c r="DJ594">
        <v>31.77</v>
      </c>
      <c r="DK594">
        <v>30.89</v>
      </c>
      <c r="DL594">
        <v>30.02</v>
      </c>
      <c r="DM594">
        <v>29.15</v>
      </c>
      <c r="DN594">
        <v>28.29</v>
      </c>
      <c r="DO594">
        <v>27.44</v>
      </c>
      <c r="DP594">
        <v>26.59</v>
      </c>
      <c r="DQ594">
        <v>25.76</v>
      </c>
      <c r="DR594">
        <v>24.93</v>
      </c>
      <c r="DS594">
        <v>24.11</v>
      </c>
      <c r="DT594">
        <v>23.29</v>
      </c>
      <c r="DU594">
        <v>22.49</v>
      </c>
      <c r="DV594">
        <v>21.69</v>
      </c>
      <c r="DW594">
        <v>20.9</v>
      </c>
      <c r="DX594">
        <v>20.12</v>
      </c>
      <c r="DY594">
        <v>19.34</v>
      </c>
      <c r="DZ594">
        <v>18.579999999999998</v>
      </c>
      <c r="EA594">
        <v>17.82</v>
      </c>
      <c r="EB594">
        <v>17.07</v>
      </c>
      <c r="EC594">
        <v>16.329999999999998</v>
      </c>
      <c r="ED594">
        <v>15.6</v>
      </c>
      <c r="EE594">
        <v>14.89</v>
      </c>
      <c r="EF594">
        <v>14.18</v>
      </c>
      <c r="EG594">
        <v>13.48</v>
      </c>
      <c r="EH594">
        <v>12.8</v>
      </c>
      <c r="EI594">
        <v>12.12</v>
      </c>
      <c r="EJ594">
        <v>11.46</v>
      </c>
      <c r="EK594">
        <v>10.82</v>
      </c>
      <c r="EL594">
        <v>10.19</v>
      </c>
      <c r="EM594">
        <v>9.58</v>
      </c>
      <c r="EN594">
        <v>8.98</v>
      </c>
      <c r="EO594">
        <v>8.41</v>
      </c>
      <c r="EP594">
        <v>7.85</v>
      </c>
      <c r="EQ594">
        <v>7.32</v>
      </c>
      <c r="ER594">
        <v>6.81</v>
      </c>
      <c r="ES594">
        <v>6.31</v>
      </c>
      <c r="ET594">
        <v>5.84</v>
      </c>
      <c r="EU594">
        <v>5.38</v>
      </c>
      <c r="EV594">
        <v>4.9400000000000004</v>
      </c>
      <c r="EW594">
        <v>4.53</v>
      </c>
      <c r="EX594">
        <v>4.1399999999999997</v>
      </c>
      <c r="EY594">
        <v>3.78</v>
      </c>
      <c r="EZ594">
        <v>3.44</v>
      </c>
      <c r="FA594">
        <v>3.13</v>
      </c>
      <c r="FB594">
        <v>2.84</v>
      </c>
      <c r="FC594">
        <v>2.57</v>
      </c>
      <c r="FD594">
        <v>2.33</v>
      </c>
      <c r="FE594">
        <v>2.09</v>
      </c>
    </row>
    <row r="595" spans="1:162" x14ac:dyDescent="0.25">
      <c r="A595" t="s">
        <v>382</v>
      </c>
      <c r="B595">
        <v>54</v>
      </c>
      <c r="C595">
        <v>54</v>
      </c>
      <c r="E595">
        <v>100000</v>
      </c>
      <c r="F595">
        <v>99744.4</v>
      </c>
      <c r="G595">
        <v>99471.9</v>
      </c>
      <c r="H595">
        <v>99180.9</v>
      </c>
      <c r="I595">
        <v>98869.4</v>
      </c>
      <c r="J595">
        <v>98536</v>
      </c>
      <c r="K595">
        <v>98178.4</v>
      </c>
      <c r="L595">
        <v>97794.5</v>
      </c>
      <c r="M595">
        <v>97381.8</v>
      </c>
      <c r="N595">
        <v>96937.9</v>
      </c>
      <c r="O595">
        <v>96459.7</v>
      </c>
      <c r="P595">
        <v>95943.8</v>
      </c>
      <c r="Q595">
        <v>95386.7</v>
      </c>
      <c r="R595">
        <v>94786.4</v>
      </c>
      <c r="S595">
        <v>94140.5</v>
      </c>
      <c r="T595">
        <v>93447.2</v>
      </c>
      <c r="U595">
        <v>92704.9</v>
      </c>
      <c r="V595">
        <v>91911.2</v>
      </c>
      <c r="W595">
        <v>91063.8</v>
      </c>
      <c r="X595">
        <v>90160.3</v>
      </c>
      <c r="Y595">
        <v>89197.4</v>
      </c>
      <c r="Z595">
        <v>88170.7</v>
      </c>
      <c r="AA595">
        <v>87076.5</v>
      </c>
      <c r="AB595">
        <v>85910.7</v>
      </c>
      <c r="AC595">
        <v>84667.8</v>
      </c>
      <c r="AD595">
        <v>83340.800000000003</v>
      </c>
      <c r="AE595">
        <v>81923.199999999997</v>
      </c>
      <c r="AF595">
        <v>80408.399999999994</v>
      </c>
      <c r="AG595">
        <v>78789.7</v>
      </c>
      <c r="AH595">
        <v>77060.3</v>
      </c>
      <c r="AI595">
        <v>75213.8</v>
      </c>
      <c r="AJ595">
        <v>73242.100000000006</v>
      </c>
      <c r="AK595">
        <v>71135.3</v>
      </c>
      <c r="AL595">
        <v>68881.5</v>
      </c>
      <c r="AM595">
        <v>66468.3</v>
      </c>
      <c r="AN595">
        <v>63884.6</v>
      </c>
      <c r="AO595">
        <v>61121.4</v>
      </c>
      <c r="AP595">
        <v>58173.3</v>
      </c>
      <c r="AQ595">
        <v>55039.4</v>
      </c>
      <c r="AR595">
        <v>51725</v>
      </c>
      <c r="AS595">
        <v>48244.1</v>
      </c>
      <c r="AT595">
        <v>44620</v>
      </c>
      <c r="AU595">
        <v>40882.199999999997</v>
      </c>
      <c r="AV595">
        <v>37066</v>
      </c>
      <c r="AW595">
        <v>33193.699999999997</v>
      </c>
      <c r="AX595">
        <v>29278.799999999999</v>
      </c>
      <c r="AY595">
        <v>25380.2</v>
      </c>
      <c r="AZ595">
        <v>21577.8</v>
      </c>
      <c r="BA595">
        <v>17931.400000000001</v>
      </c>
      <c r="BB595">
        <v>14511.7</v>
      </c>
      <c r="BC595">
        <v>11398.5</v>
      </c>
      <c r="BD595">
        <v>8659.5</v>
      </c>
      <c r="BE595">
        <v>6339.8</v>
      </c>
      <c r="BF595">
        <v>4453.8</v>
      </c>
      <c r="DC595">
        <v>37.04</v>
      </c>
      <c r="DD595">
        <v>36.14</v>
      </c>
      <c r="DE595">
        <v>35.229999999999997</v>
      </c>
      <c r="DF595">
        <v>34.33</v>
      </c>
      <c r="DG595">
        <v>33.44</v>
      </c>
      <c r="DH595">
        <v>32.549999999999997</v>
      </c>
      <c r="DI595">
        <v>31.67</v>
      </c>
      <c r="DJ595">
        <v>30.79</v>
      </c>
      <c r="DK595">
        <v>29.92</v>
      </c>
      <c r="DL595">
        <v>29.05</v>
      </c>
      <c r="DM595">
        <v>28.2</v>
      </c>
      <c r="DN595">
        <v>27.35</v>
      </c>
      <c r="DO595">
        <v>26.5</v>
      </c>
      <c r="DP595">
        <v>25.67</v>
      </c>
      <c r="DQ595">
        <v>24.84</v>
      </c>
      <c r="DR595">
        <v>24.02</v>
      </c>
      <c r="DS595">
        <v>23.21</v>
      </c>
      <c r="DT595">
        <v>22.4</v>
      </c>
      <c r="DU595">
        <v>21.61</v>
      </c>
      <c r="DV595">
        <v>20.82</v>
      </c>
      <c r="DW595">
        <v>20.04</v>
      </c>
      <c r="DX595">
        <v>19.27</v>
      </c>
      <c r="DY595">
        <v>18.5</v>
      </c>
      <c r="DZ595">
        <v>17.75</v>
      </c>
      <c r="EA595">
        <v>17</v>
      </c>
      <c r="EB595">
        <v>16.260000000000002</v>
      </c>
      <c r="EC595">
        <v>15.54</v>
      </c>
      <c r="ED595">
        <v>14.82</v>
      </c>
      <c r="EE595">
        <v>14.11</v>
      </c>
      <c r="EF595">
        <v>13.42</v>
      </c>
      <c r="EG595">
        <v>12.74</v>
      </c>
      <c r="EH595">
        <v>12.06</v>
      </c>
      <c r="EI595">
        <v>11.41</v>
      </c>
      <c r="EJ595">
        <v>10.76</v>
      </c>
      <c r="EK595">
        <v>10.14</v>
      </c>
      <c r="EL595">
        <v>9.5299999999999994</v>
      </c>
      <c r="EM595">
        <v>8.93</v>
      </c>
      <c r="EN595">
        <v>8.36</v>
      </c>
      <c r="EO595">
        <v>7.81</v>
      </c>
      <c r="EP595">
        <v>7.28</v>
      </c>
      <c r="EQ595">
        <v>6.77</v>
      </c>
      <c r="ER595">
        <v>6.28</v>
      </c>
      <c r="ES595">
        <v>5.8</v>
      </c>
      <c r="ET595">
        <v>5.35</v>
      </c>
      <c r="EU595">
        <v>4.92</v>
      </c>
      <c r="EV595">
        <v>4.51</v>
      </c>
      <c r="EW595">
        <v>4.12</v>
      </c>
      <c r="EX595">
        <v>3.76</v>
      </c>
      <c r="EY595">
        <v>3.42</v>
      </c>
      <c r="EZ595">
        <v>3.11</v>
      </c>
      <c r="FA595">
        <v>2.83</v>
      </c>
      <c r="FB595">
        <v>2.56</v>
      </c>
      <c r="FC595">
        <v>2.3199999999999998</v>
      </c>
      <c r="FD595">
        <v>2.09</v>
      </c>
    </row>
    <row r="596" spans="1:162" x14ac:dyDescent="0.25">
      <c r="A596" t="s">
        <v>383</v>
      </c>
      <c r="B596">
        <v>53</v>
      </c>
      <c r="C596">
        <v>53</v>
      </c>
      <c r="E596">
        <v>100000</v>
      </c>
      <c r="F596">
        <v>99721.5</v>
      </c>
      <c r="G596">
        <v>99424.1</v>
      </c>
      <c r="H596">
        <v>99105.9</v>
      </c>
      <c r="I596">
        <v>98765.1</v>
      </c>
      <c r="J596">
        <v>98399.9</v>
      </c>
      <c r="K596">
        <v>98008.1</v>
      </c>
      <c r="L596">
        <v>97587.199999999997</v>
      </c>
      <c r="M596">
        <v>97134.6</v>
      </c>
      <c r="N596">
        <v>96647.4</v>
      </c>
      <c r="O596">
        <v>96122.1</v>
      </c>
      <c r="P596">
        <v>95555.5</v>
      </c>
      <c r="Q596">
        <v>94945.1</v>
      </c>
      <c r="R596">
        <v>94289.1</v>
      </c>
      <c r="S596">
        <v>93585.4</v>
      </c>
      <c r="T596">
        <v>92832.1</v>
      </c>
      <c r="U596">
        <v>92027.3</v>
      </c>
      <c r="V596">
        <v>91168.5</v>
      </c>
      <c r="W596">
        <v>90253.2</v>
      </c>
      <c r="X596">
        <v>89278</v>
      </c>
      <c r="Y596">
        <v>88238.9</v>
      </c>
      <c r="Z596">
        <v>87131.8</v>
      </c>
      <c r="AA596">
        <v>85952.6</v>
      </c>
      <c r="AB596">
        <v>84695.5</v>
      </c>
      <c r="AC596">
        <v>83353.7</v>
      </c>
      <c r="AD596">
        <v>81920.600000000006</v>
      </c>
      <c r="AE596">
        <v>80389.5</v>
      </c>
      <c r="AF596">
        <v>78753.8</v>
      </c>
      <c r="AG596">
        <v>77006.5</v>
      </c>
      <c r="AH596">
        <v>75141.3</v>
      </c>
      <c r="AI596">
        <v>73150.3</v>
      </c>
      <c r="AJ596">
        <v>71023.5</v>
      </c>
      <c r="AK596">
        <v>68749.100000000006</v>
      </c>
      <c r="AL596">
        <v>66314.7</v>
      </c>
      <c r="AM596">
        <v>63709.3</v>
      </c>
      <c r="AN596">
        <v>60924.2</v>
      </c>
      <c r="AO596">
        <v>57954.1</v>
      </c>
      <c r="AP596">
        <v>54798.8</v>
      </c>
      <c r="AQ596">
        <v>51463.9</v>
      </c>
      <c r="AR596">
        <v>47963.9</v>
      </c>
      <c r="AS596">
        <v>44322.9</v>
      </c>
      <c r="AT596">
        <v>40570.9</v>
      </c>
      <c r="AU596">
        <v>36744.1</v>
      </c>
      <c r="AV596">
        <v>32866</v>
      </c>
      <c r="AW596">
        <v>28951.8</v>
      </c>
      <c r="AX596">
        <v>25061.3</v>
      </c>
      <c r="AY596">
        <v>21274.400000000001</v>
      </c>
      <c r="AZ596">
        <v>17650.5</v>
      </c>
      <c r="BA596">
        <v>14259.4</v>
      </c>
      <c r="BB596">
        <v>11179.5</v>
      </c>
      <c r="BC596">
        <v>8476.5</v>
      </c>
      <c r="BD596">
        <v>6193.2</v>
      </c>
      <c r="BE596">
        <v>4341.3999999999996</v>
      </c>
      <c r="DC596">
        <v>36.020000000000003</v>
      </c>
      <c r="DD596">
        <v>35.119999999999997</v>
      </c>
      <c r="DE596">
        <v>34.229999999999997</v>
      </c>
      <c r="DF596">
        <v>33.33</v>
      </c>
      <c r="DG596">
        <v>32.450000000000003</v>
      </c>
      <c r="DH596">
        <v>31.57</v>
      </c>
      <c r="DI596">
        <v>30.69</v>
      </c>
      <c r="DJ596">
        <v>29.82</v>
      </c>
      <c r="DK596">
        <v>28.96</v>
      </c>
      <c r="DL596">
        <v>28.1</v>
      </c>
      <c r="DM596">
        <v>27.25</v>
      </c>
      <c r="DN596">
        <v>26.41</v>
      </c>
      <c r="DO596">
        <v>25.58</v>
      </c>
      <c r="DP596">
        <v>24.75</v>
      </c>
      <c r="DQ596">
        <v>23.93</v>
      </c>
      <c r="DR596">
        <v>23.12</v>
      </c>
      <c r="DS596">
        <v>22.32</v>
      </c>
      <c r="DT596">
        <v>21.53</v>
      </c>
      <c r="DU596">
        <v>20.74</v>
      </c>
      <c r="DV596">
        <v>19.96</v>
      </c>
      <c r="DW596">
        <v>19.190000000000001</v>
      </c>
      <c r="DX596">
        <v>18.43</v>
      </c>
      <c r="DY596">
        <v>17.670000000000002</v>
      </c>
      <c r="DZ596">
        <v>16.93</v>
      </c>
      <c r="EA596">
        <v>16.190000000000001</v>
      </c>
      <c r="EB596">
        <v>15.47</v>
      </c>
      <c r="EC596">
        <v>14.75</v>
      </c>
      <c r="ED596">
        <v>14.05</v>
      </c>
      <c r="EE596">
        <v>13.36</v>
      </c>
      <c r="EF596">
        <v>12.67</v>
      </c>
      <c r="EG596">
        <v>12.01</v>
      </c>
      <c r="EH596">
        <v>11.35</v>
      </c>
      <c r="EI596">
        <v>10.71</v>
      </c>
      <c r="EJ596">
        <v>10.08</v>
      </c>
      <c r="EK596">
        <v>9.48</v>
      </c>
      <c r="EL596">
        <v>8.89</v>
      </c>
      <c r="EM596">
        <v>8.32</v>
      </c>
      <c r="EN596">
        <v>7.77</v>
      </c>
      <c r="EO596">
        <v>7.24</v>
      </c>
      <c r="EP596">
        <v>6.73</v>
      </c>
      <c r="EQ596">
        <v>6.24</v>
      </c>
      <c r="ER596">
        <v>5.77</v>
      </c>
      <c r="ES596">
        <v>5.32</v>
      </c>
      <c r="ET596">
        <v>4.8899999999999997</v>
      </c>
      <c r="EU596">
        <v>4.4800000000000004</v>
      </c>
      <c r="EV596">
        <v>4.0999999999999996</v>
      </c>
      <c r="EW596">
        <v>3.74</v>
      </c>
      <c r="EX596">
        <v>3.41</v>
      </c>
      <c r="EY596">
        <v>3.1</v>
      </c>
      <c r="EZ596">
        <v>2.81</v>
      </c>
      <c r="FA596">
        <v>2.5499999999999998</v>
      </c>
      <c r="FB596">
        <v>2.31</v>
      </c>
      <c r="FC596">
        <v>2.08</v>
      </c>
    </row>
    <row r="597" spans="1:162" x14ac:dyDescent="0.25">
      <c r="A597" t="s">
        <v>384</v>
      </c>
      <c r="B597">
        <v>52</v>
      </c>
      <c r="C597">
        <v>52</v>
      </c>
      <c r="E597">
        <v>100000</v>
      </c>
      <c r="F597">
        <v>99694.5</v>
      </c>
      <c r="G597">
        <v>99368</v>
      </c>
      <c r="H597">
        <v>99018.3</v>
      </c>
      <c r="I597">
        <v>98643.7</v>
      </c>
      <c r="J597">
        <v>98242.1</v>
      </c>
      <c r="K597">
        <v>97811.199999999997</v>
      </c>
      <c r="L597">
        <v>97348.1</v>
      </c>
      <c r="M597">
        <v>96850.1</v>
      </c>
      <c r="N597">
        <v>96313.7</v>
      </c>
      <c r="O597">
        <v>95735.6</v>
      </c>
      <c r="P597">
        <v>95113.600000000006</v>
      </c>
      <c r="Q597">
        <v>94445.7</v>
      </c>
      <c r="R597">
        <v>93729.8</v>
      </c>
      <c r="S597">
        <v>92964.3</v>
      </c>
      <c r="T597">
        <v>92146.8</v>
      </c>
      <c r="U597">
        <v>91275.3</v>
      </c>
      <c r="V597">
        <v>90347.1</v>
      </c>
      <c r="W597">
        <v>89358.6</v>
      </c>
      <c r="X597">
        <v>88305.8</v>
      </c>
      <c r="Y597">
        <v>87184.9</v>
      </c>
      <c r="Z597">
        <v>85991.4</v>
      </c>
      <c r="AA597">
        <v>84719.6</v>
      </c>
      <c r="AB597">
        <v>83362.5</v>
      </c>
      <c r="AC597">
        <v>81913.399999999994</v>
      </c>
      <c r="AD597">
        <v>80365.600000000006</v>
      </c>
      <c r="AE597">
        <v>78712.2</v>
      </c>
      <c r="AF597">
        <v>76946.8</v>
      </c>
      <c r="AG597">
        <v>75062.5</v>
      </c>
      <c r="AH597">
        <v>73051.600000000006</v>
      </c>
      <c r="AI597">
        <v>70904.399999999994</v>
      </c>
      <c r="AJ597">
        <v>68609</v>
      </c>
      <c r="AK597">
        <v>66153</v>
      </c>
      <c r="AL597">
        <v>63525.7</v>
      </c>
      <c r="AM597">
        <v>60718.5</v>
      </c>
      <c r="AN597">
        <v>57726.5</v>
      </c>
      <c r="AO597">
        <v>54549.599999999999</v>
      </c>
      <c r="AP597">
        <v>51194.1</v>
      </c>
      <c r="AQ597">
        <v>47675.199999999997</v>
      </c>
      <c r="AR597">
        <v>44017.5</v>
      </c>
      <c r="AS597">
        <v>40252</v>
      </c>
      <c r="AT597">
        <v>36415.300000000003</v>
      </c>
      <c r="AU597">
        <v>32532.3</v>
      </c>
      <c r="AV597">
        <v>28619.7</v>
      </c>
      <c r="AW597">
        <v>24738.3</v>
      </c>
      <c r="AX597">
        <v>20967.900000000001</v>
      </c>
      <c r="AY597">
        <v>17367.599999999999</v>
      </c>
      <c r="AZ597">
        <v>14006.2</v>
      </c>
      <c r="BA597">
        <v>10960.4</v>
      </c>
      <c r="BB597">
        <v>8294</v>
      </c>
      <c r="BC597">
        <v>6047.3</v>
      </c>
      <c r="BD597">
        <v>4230.2</v>
      </c>
      <c r="DC597">
        <v>35</v>
      </c>
      <c r="DD597">
        <v>34.11</v>
      </c>
      <c r="DE597">
        <v>33.22</v>
      </c>
      <c r="DF597">
        <v>32.33</v>
      </c>
      <c r="DG597">
        <v>31.45</v>
      </c>
      <c r="DH597">
        <v>30.58</v>
      </c>
      <c r="DI597">
        <v>29.71</v>
      </c>
      <c r="DJ597">
        <v>28.85</v>
      </c>
      <c r="DK597">
        <v>28</v>
      </c>
      <c r="DL597">
        <v>27.15</v>
      </c>
      <c r="DM597">
        <v>26.31</v>
      </c>
      <c r="DN597">
        <v>25.48</v>
      </c>
      <c r="DO597">
        <v>24.66</v>
      </c>
      <c r="DP597">
        <v>23.84</v>
      </c>
      <c r="DQ597">
        <v>23.03</v>
      </c>
      <c r="DR597">
        <v>22.23</v>
      </c>
      <c r="DS597">
        <v>21.44</v>
      </c>
      <c r="DT597">
        <v>20.66</v>
      </c>
      <c r="DU597">
        <v>19.88</v>
      </c>
      <c r="DV597">
        <v>19.11</v>
      </c>
      <c r="DW597">
        <v>18.350000000000001</v>
      </c>
      <c r="DX597">
        <v>17.600000000000001</v>
      </c>
      <c r="DY597">
        <v>16.850000000000001</v>
      </c>
      <c r="DZ597">
        <v>16.12</v>
      </c>
      <c r="EA597">
        <v>15.4</v>
      </c>
      <c r="EB597">
        <v>14.68</v>
      </c>
      <c r="EC597">
        <v>13.98</v>
      </c>
      <c r="ED597">
        <v>13.29</v>
      </c>
      <c r="EE597">
        <v>12.61</v>
      </c>
      <c r="EF597">
        <v>11.95</v>
      </c>
      <c r="EG597">
        <v>11.29</v>
      </c>
      <c r="EH597">
        <v>10.65</v>
      </c>
      <c r="EI597">
        <v>10.029999999999999</v>
      </c>
      <c r="EJ597">
        <v>9.42</v>
      </c>
      <c r="EK597">
        <v>8.84</v>
      </c>
      <c r="EL597">
        <v>8.27</v>
      </c>
      <c r="EM597">
        <v>7.72</v>
      </c>
      <c r="EN597">
        <v>7.2</v>
      </c>
      <c r="EO597">
        <v>6.69</v>
      </c>
      <c r="EP597">
        <v>6.2</v>
      </c>
      <c r="EQ597">
        <v>5.74</v>
      </c>
      <c r="ER597">
        <v>5.29</v>
      </c>
      <c r="ES597">
        <v>4.8600000000000003</v>
      </c>
      <c r="ET597">
        <v>4.46</v>
      </c>
      <c r="EU597">
        <v>4.08</v>
      </c>
      <c r="EV597">
        <v>3.72</v>
      </c>
      <c r="EW597">
        <v>3.39</v>
      </c>
      <c r="EX597">
        <v>3.08</v>
      </c>
      <c r="EY597">
        <v>2.8</v>
      </c>
      <c r="EZ597">
        <v>2.54</v>
      </c>
      <c r="FA597">
        <v>2.2999999999999998</v>
      </c>
      <c r="FB597">
        <v>2.0699999999999998</v>
      </c>
    </row>
    <row r="598" spans="1:162" x14ac:dyDescent="0.25">
      <c r="A598" t="s">
        <v>385</v>
      </c>
      <c r="B598">
        <v>51</v>
      </c>
      <c r="C598">
        <v>51</v>
      </c>
      <c r="E598">
        <v>100000</v>
      </c>
      <c r="F598">
        <v>99663.7</v>
      </c>
      <c r="G598">
        <v>99303.9</v>
      </c>
      <c r="H598">
        <v>98918.7</v>
      </c>
      <c r="I598">
        <v>98506.1</v>
      </c>
      <c r="J598">
        <v>98063.7</v>
      </c>
      <c r="K598">
        <v>97588.9</v>
      </c>
      <c r="L598">
        <v>97078.8</v>
      </c>
      <c r="M598">
        <v>96529.8</v>
      </c>
      <c r="N598">
        <v>95938.9</v>
      </c>
      <c r="O598">
        <v>95303.7</v>
      </c>
      <c r="P598">
        <v>94622.3</v>
      </c>
      <c r="Q598">
        <v>93892.9</v>
      </c>
      <c r="R598">
        <v>93113.600000000006</v>
      </c>
      <c r="S598">
        <v>92282.1</v>
      </c>
      <c r="T598">
        <v>91396.3</v>
      </c>
      <c r="U598">
        <v>90454</v>
      </c>
      <c r="V598">
        <v>89451.199999999997</v>
      </c>
      <c r="W598">
        <v>88383.8</v>
      </c>
      <c r="X598">
        <v>87248</v>
      </c>
      <c r="Y598">
        <v>86039.3</v>
      </c>
      <c r="Z598">
        <v>84752</v>
      </c>
      <c r="AA598">
        <v>83378.899999999994</v>
      </c>
      <c r="AB598">
        <v>81913.2</v>
      </c>
      <c r="AC598">
        <v>80348.100000000006</v>
      </c>
      <c r="AD598">
        <v>78676.7</v>
      </c>
      <c r="AE598">
        <v>76892.399999999994</v>
      </c>
      <c r="AF598">
        <v>74988.600000000006</v>
      </c>
      <c r="AG598">
        <v>72957.399999999994</v>
      </c>
      <c r="AH598">
        <v>70789.3</v>
      </c>
      <c r="AI598">
        <v>68472.3</v>
      </c>
      <c r="AJ598">
        <v>65994.399999999994</v>
      </c>
      <c r="AK598">
        <v>63344.7</v>
      </c>
      <c r="AL598">
        <v>60514.9</v>
      </c>
      <c r="AM598">
        <v>57500.4</v>
      </c>
      <c r="AN598">
        <v>54301.5</v>
      </c>
      <c r="AO598">
        <v>50925.2</v>
      </c>
      <c r="AP598">
        <v>47387.199999999997</v>
      </c>
      <c r="AQ598">
        <v>43712.7</v>
      </c>
      <c r="AR598">
        <v>39933.599999999999</v>
      </c>
      <c r="AS598">
        <v>36087</v>
      </c>
      <c r="AT598">
        <v>32199.200000000001</v>
      </c>
      <c r="AU598">
        <v>28288.5</v>
      </c>
      <c r="AV598">
        <v>24416.799999999999</v>
      </c>
      <c r="AW598">
        <v>20663.400000000001</v>
      </c>
      <c r="AX598">
        <v>17087</v>
      </c>
      <c r="AY598">
        <v>13755.4</v>
      </c>
      <c r="AZ598">
        <v>10744</v>
      </c>
      <c r="BA598">
        <v>8114.1</v>
      </c>
      <c r="BB598">
        <v>5903.8</v>
      </c>
      <c r="BC598">
        <v>4121.1000000000004</v>
      </c>
      <c r="DC598">
        <v>33.979999999999997</v>
      </c>
      <c r="DD598">
        <v>33.1</v>
      </c>
      <c r="DE598">
        <v>32.22</v>
      </c>
      <c r="DF598">
        <v>31.34</v>
      </c>
      <c r="DG598">
        <v>30.47</v>
      </c>
      <c r="DH598">
        <v>29.6</v>
      </c>
      <c r="DI598">
        <v>28.74</v>
      </c>
      <c r="DJ598">
        <v>27.89</v>
      </c>
      <c r="DK598">
        <v>27.05</v>
      </c>
      <c r="DL598">
        <v>26.21</v>
      </c>
      <c r="DM598">
        <v>25.38</v>
      </c>
      <c r="DN598">
        <v>24.56</v>
      </c>
      <c r="DO598">
        <v>23.75</v>
      </c>
      <c r="DP598">
        <v>22.94</v>
      </c>
      <c r="DQ598">
        <v>22.15</v>
      </c>
      <c r="DR598">
        <v>21.36</v>
      </c>
      <c r="DS598">
        <v>20.57</v>
      </c>
      <c r="DT598">
        <v>19.8</v>
      </c>
      <c r="DU598">
        <v>19.03</v>
      </c>
      <c r="DV598">
        <v>18.27</v>
      </c>
      <c r="DW598">
        <v>17.52</v>
      </c>
      <c r="DX598">
        <v>16.78</v>
      </c>
      <c r="DY598">
        <v>16.05</v>
      </c>
      <c r="DZ598">
        <v>15.33</v>
      </c>
      <c r="EA598">
        <v>14.62</v>
      </c>
      <c r="EB598">
        <v>13.92</v>
      </c>
      <c r="EC598">
        <v>13.23</v>
      </c>
      <c r="ED598">
        <v>12.55</v>
      </c>
      <c r="EE598">
        <v>11.89</v>
      </c>
      <c r="EF598">
        <v>11.23</v>
      </c>
      <c r="EG598">
        <v>10.6</v>
      </c>
      <c r="EH598">
        <v>9.98</v>
      </c>
      <c r="EI598">
        <v>9.3699999999999992</v>
      </c>
      <c r="EJ598">
        <v>8.7899999999999991</v>
      </c>
      <c r="EK598">
        <v>8.2200000000000006</v>
      </c>
      <c r="EL598">
        <v>7.68</v>
      </c>
      <c r="EM598">
        <v>7.15</v>
      </c>
      <c r="EN598">
        <v>6.65</v>
      </c>
      <c r="EO598">
        <v>6.17</v>
      </c>
      <c r="EP598">
        <v>5.7</v>
      </c>
      <c r="EQ598">
        <v>5.26</v>
      </c>
      <c r="ER598">
        <v>4.83</v>
      </c>
      <c r="ES598">
        <v>4.43</v>
      </c>
      <c r="ET598">
        <v>4.0599999999999996</v>
      </c>
      <c r="EU598">
        <v>3.7</v>
      </c>
      <c r="EV598">
        <v>3.37</v>
      </c>
      <c r="EW598">
        <v>3.07</v>
      </c>
      <c r="EX598">
        <v>2.79</v>
      </c>
      <c r="EY598">
        <v>2.5299999999999998</v>
      </c>
      <c r="EZ598">
        <v>2.29</v>
      </c>
      <c r="FA598">
        <v>2.06</v>
      </c>
    </row>
    <row r="599" spans="1:162" x14ac:dyDescent="0.25">
      <c r="A599" t="s">
        <v>386</v>
      </c>
      <c r="B599">
        <v>50</v>
      </c>
      <c r="C599">
        <v>50</v>
      </c>
      <c r="E599">
        <v>100000</v>
      </c>
      <c r="F599">
        <v>99629.8</v>
      </c>
      <c r="G599">
        <v>99233.8</v>
      </c>
      <c r="H599">
        <v>98809.9</v>
      </c>
      <c r="I599">
        <v>98355.7</v>
      </c>
      <c r="J599">
        <v>97868.7</v>
      </c>
      <c r="K599">
        <v>97346.1</v>
      </c>
      <c r="L599">
        <v>96784.2</v>
      </c>
      <c r="M599">
        <v>96180</v>
      </c>
      <c r="N599">
        <v>95531.1</v>
      </c>
      <c r="O599">
        <v>94835.7</v>
      </c>
      <c r="P599">
        <v>94092.1</v>
      </c>
      <c r="Q599">
        <v>93298.3</v>
      </c>
      <c r="R599">
        <v>92452.3</v>
      </c>
      <c r="S599">
        <v>91551.6</v>
      </c>
      <c r="T599">
        <v>90594.1</v>
      </c>
      <c r="U599">
        <v>89576.3</v>
      </c>
      <c r="V599">
        <v>88493.6</v>
      </c>
      <c r="W599">
        <v>87342.1</v>
      </c>
      <c r="X599">
        <v>86117.6</v>
      </c>
      <c r="Y599">
        <v>84814</v>
      </c>
      <c r="Z599">
        <v>83424.100000000006</v>
      </c>
      <c r="AA599">
        <v>81941</v>
      </c>
      <c r="AB599">
        <v>80358.2</v>
      </c>
      <c r="AC599">
        <v>78668.100000000006</v>
      </c>
      <c r="AD599">
        <v>76864.3</v>
      </c>
      <c r="AE599">
        <v>74940.2</v>
      </c>
      <c r="AF599">
        <v>72888</v>
      </c>
      <c r="AG599">
        <v>70698</v>
      </c>
      <c r="AH599">
        <v>68358.7</v>
      </c>
      <c r="AI599">
        <v>65857.8</v>
      </c>
      <c r="AJ599">
        <v>63184.9</v>
      </c>
      <c r="AK599">
        <v>60331.6</v>
      </c>
      <c r="AL599">
        <v>57293.5</v>
      </c>
      <c r="AM599">
        <v>54071.7</v>
      </c>
      <c r="AN599">
        <v>50673.599999999999</v>
      </c>
      <c r="AO599">
        <v>47115.4</v>
      </c>
      <c r="AP599">
        <v>43423.199999999997</v>
      </c>
      <c r="AQ599">
        <v>39629.300000000003</v>
      </c>
      <c r="AR599">
        <v>35771.9</v>
      </c>
      <c r="AS599">
        <v>31878.400000000001</v>
      </c>
      <c r="AT599">
        <v>27968.799999999999</v>
      </c>
      <c r="AU599">
        <v>24105.5</v>
      </c>
      <c r="AV599">
        <v>20368.3</v>
      </c>
      <c r="AW599">
        <v>16814.8</v>
      </c>
      <c r="AX599">
        <v>13512.2</v>
      </c>
      <c r="AY599">
        <v>10534</v>
      </c>
      <c r="AZ599">
        <v>7939.6</v>
      </c>
      <c r="BA599">
        <v>5764.9</v>
      </c>
      <c r="BB599">
        <v>4015.4</v>
      </c>
      <c r="DC599">
        <v>32.979999999999997</v>
      </c>
      <c r="DD599">
        <v>32.1</v>
      </c>
      <c r="DE599">
        <v>31.22</v>
      </c>
      <c r="DF599">
        <v>30.35</v>
      </c>
      <c r="DG599">
        <v>29.49</v>
      </c>
      <c r="DH599">
        <v>28.64</v>
      </c>
      <c r="DI599">
        <v>27.79</v>
      </c>
      <c r="DJ599">
        <v>26.95</v>
      </c>
      <c r="DK599">
        <v>26.11</v>
      </c>
      <c r="DL599">
        <v>25.29</v>
      </c>
      <c r="DM599">
        <v>24.47</v>
      </c>
      <c r="DN599">
        <v>23.66</v>
      </c>
      <c r="DO599">
        <v>22.85</v>
      </c>
      <c r="DP599">
        <v>22.06</v>
      </c>
      <c r="DQ599">
        <v>21.27</v>
      </c>
      <c r="DR599">
        <v>20.49</v>
      </c>
      <c r="DS599">
        <v>19.72</v>
      </c>
      <c r="DT599">
        <v>18.95</v>
      </c>
      <c r="DU599">
        <v>18.2</v>
      </c>
      <c r="DV599">
        <v>17.45</v>
      </c>
      <c r="DW599">
        <v>16.71</v>
      </c>
      <c r="DX599">
        <v>15.98</v>
      </c>
      <c r="DY599">
        <v>15.26</v>
      </c>
      <c r="DZ599">
        <v>14.55</v>
      </c>
      <c r="EA599">
        <v>13.85</v>
      </c>
      <c r="EB599">
        <v>13.16</v>
      </c>
      <c r="EC599">
        <v>12.49</v>
      </c>
      <c r="ED599">
        <v>11.83</v>
      </c>
      <c r="EE599">
        <v>11.18</v>
      </c>
      <c r="EF599">
        <v>10.54</v>
      </c>
      <c r="EG599">
        <v>9.92</v>
      </c>
      <c r="EH599">
        <v>9.32</v>
      </c>
      <c r="EI599">
        <v>8.74</v>
      </c>
      <c r="EJ599">
        <v>8.18</v>
      </c>
      <c r="EK599">
        <v>7.63</v>
      </c>
      <c r="EL599">
        <v>7.11</v>
      </c>
      <c r="EM599">
        <v>6.61</v>
      </c>
      <c r="EN599">
        <v>6.13</v>
      </c>
      <c r="EO599">
        <v>5.67</v>
      </c>
      <c r="EP599">
        <v>5.23</v>
      </c>
      <c r="EQ599">
        <v>4.8099999999999996</v>
      </c>
      <c r="ER599">
        <v>4.41</v>
      </c>
      <c r="ES599">
        <v>4.03</v>
      </c>
      <c r="ET599">
        <v>3.68</v>
      </c>
      <c r="EU599">
        <v>3.36</v>
      </c>
      <c r="EV599">
        <v>3.05</v>
      </c>
      <c r="EW599">
        <v>2.78</v>
      </c>
      <c r="EX599">
        <v>2.52</v>
      </c>
      <c r="EY599">
        <v>2.2799999999999998</v>
      </c>
      <c r="EZ599">
        <v>2.06</v>
      </c>
    </row>
    <row r="600" spans="1:162" x14ac:dyDescent="0.25">
      <c r="A600" t="s">
        <v>387</v>
      </c>
      <c r="B600">
        <v>49</v>
      </c>
      <c r="C600">
        <v>49</v>
      </c>
      <c r="E600">
        <v>100000</v>
      </c>
      <c r="F600">
        <v>99593.8</v>
      </c>
      <c r="G600">
        <v>99159.1</v>
      </c>
      <c r="H600">
        <v>98693.8</v>
      </c>
      <c r="I600">
        <v>98195.1</v>
      </c>
      <c r="J600">
        <v>97660.2</v>
      </c>
      <c r="K600">
        <v>97085.8</v>
      </c>
      <c r="L600">
        <v>96468.4</v>
      </c>
      <c r="M600">
        <v>95806</v>
      </c>
      <c r="N600">
        <v>95096.6</v>
      </c>
      <c r="O600">
        <v>94338.7</v>
      </c>
      <c r="P600">
        <v>93530.3</v>
      </c>
      <c r="Q600">
        <v>92669.4</v>
      </c>
      <c r="R600">
        <v>91753.5</v>
      </c>
      <c r="S600">
        <v>90780.5</v>
      </c>
      <c r="T600">
        <v>89746.7</v>
      </c>
      <c r="U600">
        <v>88647.9</v>
      </c>
      <c r="V600">
        <v>87479.9</v>
      </c>
      <c r="W600">
        <v>86238.399999999994</v>
      </c>
      <c r="X600">
        <v>84917.5</v>
      </c>
      <c r="Y600">
        <v>83509.899999999994</v>
      </c>
      <c r="Z600">
        <v>82008.399999999994</v>
      </c>
      <c r="AA600">
        <v>80406.5</v>
      </c>
      <c r="AB600">
        <v>78696.800000000003</v>
      </c>
      <c r="AC600">
        <v>76872.399999999994</v>
      </c>
      <c r="AD600">
        <v>74926.899999999994</v>
      </c>
      <c r="AE600">
        <v>72852.5</v>
      </c>
      <c r="AF600">
        <v>70639.5</v>
      </c>
      <c r="AG600">
        <v>68276.399999999994</v>
      </c>
      <c r="AH600">
        <v>65751.100000000006</v>
      </c>
      <c r="AI600">
        <v>63053.3</v>
      </c>
      <c r="AJ600">
        <v>60174.9</v>
      </c>
      <c r="AK600">
        <v>57111.9</v>
      </c>
      <c r="AL600">
        <v>53865.7</v>
      </c>
      <c r="AM600">
        <v>50444.2</v>
      </c>
      <c r="AN600">
        <v>46864.2</v>
      </c>
      <c r="AO600">
        <v>43152.4</v>
      </c>
      <c r="AP600">
        <v>39342.199999999997</v>
      </c>
      <c r="AQ600">
        <v>35472.5</v>
      </c>
      <c r="AR600">
        <v>31571.8</v>
      </c>
      <c r="AS600">
        <v>27661.9</v>
      </c>
      <c r="AT600">
        <v>23805.7</v>
      </c>
      <c r="AU600">
        <v>20083.3</v>
      </c>
      <c r="AV600">
        <v>16551.599999999999</v>
      </c>
      <c r="AW600">
        <v>13276.7</v>
      </c>
      <c r="AX600">
        <v>10330.5</v>
      </c>
      <c r="AY600">
        <v>7770.5</v>
      </c>
      <c r="AZ600">
        <v>5630.2</v>
      </c>
      <c r="BA600">
        <v>3913.1</v>
      </c>
      <c r="DC600">
        <v>31.98</v>
      </c>
      <c r="DD600">
        <v>31.11</v>
      </c>
      <c r="DE600">
        <v>30.24</v>
      </c>
      <c r="DF600">
        <v>29.38</v>
      </c>
      <c r="DG600">
        <v>28.53</v>
      </c>
      <c r="DH600">
        <v>27.68</v>
      </c>
      <c r="DI600">
        <v>26.84</v>
      </c>
      <c r="DJ600">
        <v>26.01</v>
      </c>
      <c r="DK600">
        <v>25.19</v>
      </c>
      <c r="DL600">
        <v>24.37</v>
      </c>
      <c r="DM600">
        <v>23.56</v>
      </c>
      <c r="DN600">
        <v>22.76</v>
      </c>
      <c r="DO600">
        <v>21.97</v>
      </c>
      <c r="DP600">
        <v>21.18</v>
      </c>
      <c r="DQ600">
        <v>20.41</v>
      </c>
      <c r="DR600">
        <v>19.64</v>
      </c>
      <c r="DS600">
        <v>18.87</v>
      </c>
      <c r="DT600">
        <v>18.12</v>
      </c>
      <c r="DU600">
        <v>17.37</v>
      </c>
      <c r="DV600">
        <v>16.63</v>
      </c>
      <c r="DW600">
        <v>15.91</v>
      </c>
      <c r="DX600">
        <v>15.19</v>
      </c>
      <c r="DY600">
        <v>14.48</v>
      </c>
      <c r="DZ600">
        <v>13.78</v>
      </c>
      <c r="EA600">
        <v>13.1</v>
      </c>
      <c r="EB600">
        <v>12.43</v>
      </c>
      <c r="EC600">
        <v>11.77</v>
      </c>
      <c r="ED600">
        <v>11.12</v>
      </c>
      <c r="EE600">
        <v>10.49</v>
      </c>
      <c r="EF600">
        <v>9.8699999999999992</v>
      </c>
      <c r="EG600">
        <v>9.27</v>
      </c>
      <c r="EH600">
        <v>8.69</v>
      </c>
      <c r="EI600">
        <v>8.1300000000000008</v>
      </c>
      <c r="EJ600">
        <v>7.59</v>
      </c>
      <c r="EK600">
        <v>7.07</v>
      </c>
      <c r="EL600">
        <v>6.57</v>
      </c>
      <c r="EM600">
        <v>6.1</v>
      </c>
      <c r="EN600">
        <v>5.64</v>
      </c>
      <c r="EO600">
        <v>5.2</v>
      </c>
      <c r="EP600">
        <v>4.78</v>
      </c>
      <c r="EQ600">
        <v>4.38</v>
      </c>
      <c r="ER600">
        <v>4.01</v>
      </c>
      <c r="ES600">
        <v>3.66</v>
      </c>
      <c r="ET600">
        <v>3.34</v>
      </c>
      <c r="EU600">
        <v>3.04</v>
      </c>
      <c r="EV600">
        <v>2.76</v>
      </c>
      <c r="EW600">
        <v>2.5099999999999998</v>
      </c>
      <c r="EX600">
        <v>2.27</v>
      </c>
      <c r="EY600">
        <v>2.0499999999999998</v>
      </c>
    </row>
    <row r="601" spans="1:162" x14ac:dyDescent="0.25">
      <c r="A601" t="s">
        <v>388</v>
      </c>
      <c r="B601">
        <v>48</v>
      </c>
      <c r="C601">
        <v>48</v>
      </c>
      <c r="E601">
        <v>100000</v>
      </c>
      <c r="F601">
        <v>99556.3</v>
      </c>
      <c r="G601">
        <v>99081.2</v>
      </c>
      <c r="H601">
        <v>98572.3</v>
      </c>
      <c r="I601">
        <v>98026.7</v>
      </c>
      <c r="J601">
        <v>97440.9</v>
      </c>
      <c r="K601">
        <v>96811.7</v>
      </c>
      <c r="L601">
        <v>96136.9</v>
      </c>
      <c r="M601">
        <v>95414.5</v>
      </c>
      <c r="N601">
        <v>94643</v>
      </c>
      <c r="O601">
        <v>93820.6</v>
      </c>
      <c r="P601">
        <v>92945.1</v>
      </c>
      <c r="Q601">
        <v>92014.2</v>
      </c>
      <c r="R601">
        <v>91025.600000000006</v>
      </c>
      <c r="S601">
        <v>89975.8</v>
      </c>
      <c r="T601">
        <v>88860.4</v>
      </c>
      <c r="U601">
        <v>87675.3</v>
      </c>
      <c r="V601">
        <v>86416.2</v>
      </c>
      <c r="W601">
        <v>85077</v>
      </c>
      <c r="X601">
        <v>83650.5</v>
      </c>
      <c r="Y601">
        <v>82129.399999999994</v>
      </c>
      <c r="Z601">
        <v>80507</v>
      </c>
      <c r="AA601">
        <v>78776.100000000006</v>
      </c>
      <c r="AB601">
        <v>76929.7</v>
      </c>
      <c r="AC601">
        <v>74961.3</v>
      </c>
      <c r="AD601">
        <v>72863.3</v>
      </c>
      <c r="AE601">
        <v>70625.8</v>
      </c>
      <c r="AF601">
        <v>68237.2</v>
      </c>
      <c r="AG601">
        <v>65685.8</v>
      </c>
      <c r="AH601">
        <v>62961.1</v>
      </c>
      <c r="AI601">
        <v>60055.7</v>
      </c>
      <c r="AJ601">
        <v>56965.599999999999</v>
      </c>
      <c r="AK601">
        <v>53692.6</v>
      </c>
      <c r="AL601">
        <v>50245.2</v>
      </c>
      <c r="AM601">
        <v>46641.2</v>
      </c>
      <c r="AN601">
        <v>42907.7</v>
      </c>
      <c r="AO601">
        <v>39079</v>
      </c>
      <c r="AP601">
        <v>35194.699999999997</v>
      </c>
      <c r="AQ601">
        <v>31284.6</v>
      </c>
      <c r="AR601">
        <v>27372.2</v>
      </c>
      <c r="AS601">
        <v>23521.4</v>
      </c>
      <c r="AT601">
        <v>19811.599999999999</v>
      </c>
      <c r="AU601">
        <v>16300</v>
      </c>
      <c r="AV601">
        <v>13051</v>
      </c>
      <c r="AW601">
        <v>10135.200000000001</v>
      </c>
      <c r="AX601">
        <v>7608</v>
      </c>
      <c r="AY601">
        <v>5500.8</v>
      </c>
      <c r="AZ601">
        <v>3814.7</v>
      </c>
      <c r="DC601">
        <v>31</v>
      </c>
      <c r="DD601">
        <v>30.13</v>
      </c>
      <c r="DE601">
        <v>29.28</v>
      </c>
      <c r="DF601">
        <v>28.43</v>
      </c>
      <c r="DG601">
        <v>27.58</v>
      </c>
      <c r="DH601">
        <v>26.74</v>
      </c>
      <c r="DI601">
        <v>25.91</v>
      </c>
      <c r="DJ601">
        <v>25.09</v>
      </c>
      <c r="DK601">
        <v>24.28</v>
      </c>
      <c r="DL601">
        <v>23.47</v>
      </c>
      <c r="DM601">
        <v>22.67</v>
      </c>
      <c r="DN601">
        <v>21.88</v>
      </c>
      <c r="DO601">
        <v>21.1</v>
      </c>
      <c r="DP601">
        <v>20.32</v>
      </c>
      <c r="DQ601">
        <v>19.55</v>
      </c>
      <c r="DR601">
        <v>18.79</v>
      </c>
      <c r="DS601">
        <v>18.04</v>
      </c>
      <c r="DT601">
        <v>17.3</v>
      </c>
      <c r="DU601">
        <v>16.559999999999999</v>
      </c>
      <c r="DV601">
        <v>15.83</v>
      </c>
      <c r="DW601">
        <v>15.12</v>
      </c>
      <c r="DX601">
        <v>14.41</v>
      </c>
      <c r="DY601">
        <v>13.72</v>
      </c>
      <c r="DZ601">
        <v>13.04</v>
      </c>
      <c r="EA601">
        <v>12.37</v>
      </c>
      <c r="EB601">
        <v>11.71</v>
      </c>
      <c r="EC601">
        <v>11.06</v>
      </c>
      <c r="ED601">
        <v>10.43</v>
      </c>
      <c r="EE601">
        <v>9.82</v>
      </c>
      <c r="EF601">
        <v>9.2200000000000006</v>
      </c>
      <c r="EG601">
        <v>8.64</v>
      </c>
      <c r="EH601">
        <v>8.08</v>
      </c>
      <c r="EI601">
        <v>7.55</v>
      </c>
      <c r="EJ601">
        <v>7.03</v>
      </c>
      <c r="EK601">
        <v>6.53</v>
      </c>
      <c r="EL601">
        <v>6.06</v>
      </c>
      <c r="EM601">
        <v>5.6</v>
      </c>
      <c r="EN601">
        <v>5.17</v>
      </c>
      <c r="EO601">
        <v>4.75</v>
      </c>
      <c r="EP601">
        <v>4.3600000000000003</v>
      </c>
      <c r="EQ601">
        <v>3.99</v>
      </c>
      <c r="ER601">
        <v>3.64</v>
      </c>
      <c r="ES601">
        <v>3.32</v>
      </c>
      <c r="ET601">
        <v>3.02</v>
      </c>
      <c r="EU601">
        <v>2.75</v>
      </c>
      <c r="EV601">
        <v>2.5</v>
      </c>
      <c r="EW601">
        <v>2.2599999999999998</v>
      </c>
      <c r="EX601">
        <v>2.04</v>
      </c>
    </row>
    <row r="602" spans="1:162" x14ac:dyDescent="0.25">
      <c r="A602" t="s">
        <v>389</v>
      </c>
      <c r="B602">
        <v>47</v>
      </c>
      <c r="C602">
        <v>47</v>
      </c>
      <c r="E602">
        <v>100000</v>
      </c>
      <c r="F602">
        <v>99517.3</v>
      </c>
      <c r="G602">
        <v>99000.3</v>
      </c>
      <c r="H602">
        <v>98445.9</v>
      </c>
      <c r="I602">
        <v>97850.5</v>
      </c>
      <c r="J602">
        <v>97211.3</v>
      </c>
      <c r="K602">
        <v>96525.6</v>
      </c>
      <c r="L602">
        <v>95791.8</v>
      </c>
      <c r="M602">
        <v>95008.1</v>
      </c>
      <c r="N602">
        <v>94172.800000000003</v>
      </c>
      <c r="O602">
        <v>93283.8</v>
      </c>
      <c r="P602">
        <v>92338.7</v>
      </c>
      <c r="Q602">
        <v>91335.1</v>
      </c>
      <c r="R602">
        <v>90269.6</v>
      </c>
      <c r="S602">
        <v>89137.600000000006</v>
      </c>
      <c r="T602">
        <v>87935.3</v>
      </c>
      <c r="U602">
        <v>86658.1</v>
      </c>
      <c r="V602">
        <v>85300.1</v>
      </c>
      <c r="W602">
        <v>83853.8</v>
      </c>
      <c r="X602">
        <v>82312.100000000006</v>
      </c>
      <c r="Y602">
        <v>80667.899999999994</v>
      </c>
      <c r="Z602">
        <v>78914.3</v>
      </c>
      <c r="AA602">
        <v>77044.100000000006</v>
      </c>
      <c r="AB602">
        <v>75051.100000000006</v>
      </c>
      <c r="AC602">
        <v>72927.3</v>
      </c>
      <c r="AD602">
        <v>70663.3</v>
      </c>
      <c r="AE602">
        <v>68247.399999999994</v>
      </c>
      <c r="AF602">
        <v>65667.600000000006</v>
      </c>
      <c r="AG602">
        <v>62914</v>
      </c>
      <c r="AH602">
        <v>59979.199999999997</v>
      </c>
      <c r="AI602">
        <v>56859.5</v>
      </c>
      <c r="AJ602">
        <v>53557.2</v>
      </c>
      <c r="AK602">
        <v>50081.2</v>
      </c>
      <c r="AL602">
        <v>46450.3</v>
      </c>
      <c r="AM602">
        <v>42692.5</v>
      </c>
      <c r="AN602">
        <v>38842.6</v>
      </c>
      <c r="AO602">
        <v>34941.199999999997</v>
      </c>
      <c r="AP602">
        <v>31019.3</v>
      </c>
      <c r="AQ602">
        <v>27102.1</v>
      </c>
      <c r="AR602">
        <v>23254.3</v>
      </c>
      <c r="AS602">
        <v>19555.099999999999</v>
      </c>
      <c r="AT602">
        <v>16061.3</v>
      </c>
      <c r="AU602">
        <v>12836.3</v>
      </c>
      <c r="AV602">
        <v>9949.2000000000007</v>
      </c>
      <c r="AW602">
        <v>7453.1</v>
      </c>
      <c r="AX602">
        <v>5377.2</v>
      </c>
      <c r="AY602">
        <v>3720.8</v>
      </c>
      <c r="DC602">
        <v>30.03</v>
      </c>
      <c r="DD602">
        <v>29.18</v>
      </c>
      <c r="DE602">
        <v>28.33</v>
      </c>
      <c r="DF602">
        <v>27.48</v>
      </c>
      <c r="DG602">
        <v>26.65</v>
      </c>
      <c r="DH602">
        <v>25.82</v>
      </c>
      <c r="DI602">
        <v>25</v>
      </c>
      <c r="DJ602">
        <v>24.19</v>
      </c>
      <c r="DK602">
        <v>23.38</v>
      </c>
      <c r="DL602">
        <v>22.59</v>
      </c>
      <c r="DM602">
        <v>21.8</v>
      </c>
      <c r="DN602">
        <v>21.02</v>
      </c>
      <c r="DO602">
        <v>20.239999999999998</v>
      </c>
      <c r="DP602">
        <v>19.47</v>
      </c>
      <c r="DQ602">
        <v>18.71</v>
      </c>
      <c r="DR602">
        <v>17.96</v>
      </c>
      <c r="DS602">
        <v>17.22</v>
      </c>
      <c r="DT602">
        <v>16.489999999999998</v>
      </c>
      <c r="DU602">
        <v>15.76</v>
      </c>
      <c r="DV602">
        <v>15.05</v>
      </c>
      <c r="DW602">
        <v>14.35</v>
      </c>
      <c r="DX602">
        <v>13.65</v>
      </c>
      <c r="DY602">
        <v>12.97</v>
      </c>
      <c r="DZ602">
        <v>12.3</v>
      </c>
      <c r="EA602">
        <v>11.65</v>
      </c>
      <c r="EB602">
        <v>11</v>
      </c>
      <c r="EC602">
        <v>10.38</v>
      </c>
      <c r="ED602">
        <v>9.76</v>
      </c>
      <c r="EE602">
        <v>9.17</v>
      </c>
      <c r="EF602">
        <v>8.59</v>
      </c>
      <c r="EG602">
        <v>8.0399999999999991</v>
      </c>
      <c r="EH602">
        <v>7.5</v>
      </c>
      <c r="EI602">
        <v>6.99</v>
      </c>
      <c r="EJ602">
        <v>6.5</v>
      </c>
      <c r="EK602">
        <v>6.02</v>
      </c>
      <c r="EL602">
        <v>5.57</v>
      </c>
      <c r="EM602">
        <v>5.14</v>
      </c>
      <c r="EN602">
        <v>4.72</v>
      </c>
      <c r="EO602">
        <v>4.33</v>
      </c>
      <c r="EP602">
        <v>3.97</v>
      </c>
      <c r="EQ602">
        <v>3.63</v>
      </c>
      <c r="ER602">
        <v>3.3</v>
      </c>
      <c r="ES602">
        <v>3.01</v>
      </c>
      <c r="ET602">
        <v>2.74</v>
      </c>
      <c r="EU602">
        <v>2.4900000000000002</v>
      </c>
      <c r="EV602">
        <v>2.25</v>
      </c>
      <c r="EW602">
        <v>2.04</v>
      </c>
    </row>
    <row r="603" spans="1:162" x14ac:dyDescent="0.25">
      <c r="A603" t="s">
        <v>390</v>
      </c>
      <c r="B603">
        <v>46</v>
      </c>
      <c r="C603">
        <v>46</v>
      </c>
      <c r="E603">
        <v>100000</v>
      </c>
      <c r="F603">
        <v>99476.3</v>
      </c>
      <c r="G603">
        <v>98914.6</v>
      </c>
      <c r="H603">
        <v>98311.3</v>
      </c>
      <c r="I603">
        <v>97663.3</v>
      </c>
      <c r="J603">
        <v>96968.1</v>
      </c>
      <c r="K603">
        <v>96224.1</v>
      </c>
      <c r="L603">
        <v>95429.4</v>
      </c>
      <c r="M603">
        <v>94582.2</v>
      </c>
      <c r="N603">
        <v>93680.4</v>
      </c>
      <c r="O603">
        <v>92721.7</v>
      </c>
      <c r="P603">
        <v>91703.6</v>
      </c>
      <c r="Q603">
        <v>90622.6</v>
      </c>
      <c r="R603">
        <v>89474.3</v>
      </c>
      <c r="S603">
        <v>88254.6</v>
      </c>
      <c r="T603">
        <v>86958.9</v>
      </c>
      <c r="U603">
        <v>85581.5</v>
      </c>
      <c r="V603">
        <v>84114.8</v>
      </c>
      <c r="W603">
        <v>82551.5</v>
      </c>
      <c r="X603">
        <v>80884.5</v>
      </c>
      <c r="Y603">
        <v>79106.8</v>
      </c>
      <c r="Z603">
        <v>77211.399999999994</v>
      </c>
      <c r="AA603">
        <v>75191.8</v>
      </c>
      <c r="AB603">
        <v>73040.5</v>
      </c>
      <c r="AC603">
        <v>70747.8</v>
      </c>
      <c r="AD603">
        <v>68302.3</v>
      </c>
      <c r="AE603">
        <v>65692.100000000006</v>
      </c>
      <c r="AF603">
        <v>62907.199999999997</v>
      </c>
      <c r="AG603">
        <v>59940.6</v>
      </c>
      <c r="AH603">
        <v>56789</v>
      </c>
      <c r="AI603">
        <v>53455</v>
      </c>
      <c r="AJ603">
        <v>49948.2</v>
      </c>
      <c r="AK603">
        <v>46287.9</v>
      </c>
      <c r="AL603">
        <v>42503.1</v>
      </c>
      <c r="AM603">
        <v>38629.599999999999</v>
      </c>
      <c r="AN603">
        <v>34708.699999999997</v>
      </c>
      <c r="AO603">
        <v>30772.9</v>
      </c>
      <c r="AP603">
        <v>26848.799999999999</v>
      </c>
      <c r="AQ603">
        <v>23002</v>
      </c>
      <c r="AR603">
        <v>19311.599999999999</v>
      </c>
      <c r="AS603">
        <v>15833.8</v>
      </c>
      <c r="AT603">
        <v>12631.3</v>
      </c>
      <c r="AU603">
        <v>9771.2000000000007</v>
      </c>
      <c r="AV603">
        <v>7304.8</v>
      </c>
      <c r="AW603">
        <v>5259</v>
      </c>
      <c r="AX603">
        <v>3631</v>
      </c>
      <c r="DC603">
        <v>29.08</v>
      </c>
      <c r="DD603">
        <v>28.24</v>
      </c>
      <c r="DE603">
        <v>27.39</v>
      </c>
      <c r="DF603">
        <v>26.56</v>
      </c>
      <c r="DG603">
        <v>25.73</v>
      </c>
      <c r="DH603">
        <v>24.91</v>
      </c>
      <c r="DI603">
        <v>24.1</v>
      </c>
      <c r="DJ603">
        <v>23.3</v>
      </c>
      <c r="DK603">
        <v>22.5</v>
      </c>
      <c r="DL603">
        <v>21.71</v>
      </c>
      <c r="DM603">
        <v>20.93</v>
      </c>
      <c r="DN603">
        <v>20.16</v>
      </c>
      <c r="DO603">
        <v>19.39</v>
      </c>
      <c r="DP603">
        <v>18.64</v>
      </c>
      <c r="DQ603">
        <v>17.89</v>
      </c>
      <c r="DR603">
        <v>17.149999999999999</v>
      </c>
      <c r="DS603">
        <v>16.41</v>
      </c>
      <c r="DT603">
        <v>15.69</v>
      </c>
      <c r="DU603">
        <v>14.98</v>
      </c>
      <c r="DV603">
        <v>14.28</v>
      </c>
      <c r="DW603">
        <v>13.59</v>
      </c>
      <c r="DX603">
        <v>12.91</v>
      </c>
      <c r="DY603">
        <v>12.24</v>
      </c>
      <c r="DZ603">
        <v>11.59</v>
      </c>
      <c r="EA603">
        <v>10.95</v>
      </c>
      <c r="EB603">
        <v>10.32</v>
      </c>
      <c r="EC603">
        <v>9.7100000000000009</v>
      </c>
      <c r="ED603">
        <v>9.1199999999999992</v>
      </c>
      <c r="EE603">
        <v>8.5500000000000007</v>
      </c>
      <c r="EF603">
        <v>7.99</v>
      </c>
      <c r="EG603">
        <v>7.46</v>
      </c>
      <c r="EH603">
        <v>6.95</v>
      </c>
      <c r="EI603">
        <v>6.46</v>
      </c>
      <c r="EJ603">
        <v>5.99</v>
      </c>
      <c r="EK603">
        <v>5.54</v>
      </c>
      <c r="EL603">
        <v>5.1100000000000003</v>
      </c>
      <c r="EM603">
        <v>4.7</v>
      </c>
      <c r="EN603">
        <v>4.3099999999999996</v>
      </c>
      <c r="EO603">
        <v>3.95</v>
      </c>
      <c r="EP603">
        <v>3.61</v>
      </c>
      <c r="EQ603">
        <v>3.29</v>
      </c>
      <c r="ER603">
        <v>2.99</v>
      </c>
      <c r="ES603">
        <v>2.73</v>
      </c>
      <c r="ET603">
        <v>2.48</v>
      </c>
      <c r="EU603">
        <v>2.25</v>
      </c>
      <c r="EV603">
        <v>2.0299999999999998</v>
      </c>
    </row>
    <row r="604" spans="1:162" x14ac:dyDescent="0.25">
      <c r="A604" t="s">
        <v>391</v>
      </c>
      <c r="B604">
        <v>45</v>
      </c>
      <c r="C604">
        <v>45</v>
      </c>
      <c r="E604">
        <v>100000</v>
      </c>
      <c r="F604">
        <v>99431.6</v>
      </c>
      <c r="G604">
        <v>98821.1</v>
      </c>
      <c r="H604">
        <v>98164.9</v>
      </c>
      <c r="I604">
        <v>97460.800000000003</v>
      </c>
      <c r="J604">
        <v>96706.9</v>
      </c>
      <c r="K604">
        <v>95901.5</v>
      </c>
      <c r="L604">
        <v>95042.8</v>
      </c>
      <c r="M604">
        <v>94128.4</v>
      </c>
      <c r="N604">
        <v>93156.2</v>
      </c>
      <c r="O604">
        <v>92123.6</v>
      </c>
      <c r="P604">
        <v>91027</v>
      </c>
      <c r="Q604">
        <v>89862.3</v>
      </c>
      <c r="R604">
        <v>88624.8</v>
      </c>
      <c r="S604">
        <v>87310.3</v>
      </c>
      <c r="T604">
        <v>85912.9</v>
      </c>
      <c r="U604">
        <v>84424.9</v>
      </c>
      <c r="V604">
        <v>82839</v>
      </c>
      <c r="W604">
        <v>81148.2</v>
      </c>
      <c r="X604">
        <v>79345.3</v>
      </c>
      <c r="Y604">
        <v>77423.399999999994</v>
      </c>
      <c r="Z604">
        <v>75376</v>
      </c>
      <c r="AA604">
        <v>73195.5</v>
      </c>
      <c r="AB604">
        <v>70872.5</v>
      </c>
      <c r="AC604">
        <v>68395.5</v>
      </c>
      <c r="AD604">
        <v>65752.899999999994</v>
      </c>
      <c r="AE604">
        <v>62934.8</v>
      </c>
      <c r="AF604">
        <v>59934.3</v>
      </c>
      <c r="AG604">
        <v>56748.6</v>
      </c>
      <c r="AH604">
        <v>53380.800000000003</v>
      </c>
      <c r="AI604">
        <v>49841.1</v>
      </c>
      <c r="AJ604">
        <v>46149.5</v>
      </c>
      <c r="AK604">
        <v>42335.6</v>
      </c>
      <c r="AL604">
        <v>38436.300000000003</v>
      </c>
      <c r="AM604">
        <v>34493.9</v>
      </c>
      <c r="AN604">
        <v>30542.2</v>
      </c>
      <c r="AO604">
        <v>26609.5</v>
      </c>
      <c r="AP604">
        <v>22762.2</v>
      </c>
      <c r="AQ604">
        <v>19079</v>
      </c>
      <c r="AR604">
        <v>15615.7</v>
      </c>
      <c r="AS604">
        <v>12434.1</v>
      </c>
      <c r="AT604">
        <v>9599.7000000000007</v>
      </c>
      <c r="AU604">
        <v>7161.8</v>
      </c>
      <c r="AV604">
        <v>5145.1000000000004</v>
      </c>
      <c r="AW604">
        <v>3544.5</v>
      </c>
      <c r="DC604">
        <v>28.15</v>
      </c>
      <c r="DD604">
        <v>27.3</v>
      </c>
      <c r="DE604">
        <v>26.47</v>
      </c>
      <c r="DF604">
        <v>25.64</v>
      </c>
      <c r="DG604">
        <v>24.82</v>
      </c>
      <c r="DH604">
        <v>24.01</v>
      </c>
      <c r="DI604">
        <v>23.21</v>
      </c>
      <c r="DJ604">
        <v>22.42</v>
      </c>
      <c r="DK604">
        <v>21.63</v>
      </c>
      <c r="DL604">
        <v>20.85</v>
      </c>
      <c r="DM604">
        <v>20.079999999999998</v>
      </c>
      <c r="DN604">
        <v>19.309999999999999</v>
      </c>
      <c r="DO604">
        <v>18.559999999999999</v>
      </c>
      <c r="DP604">
        <v>17.809999999999999</v>
      </c>
      <c r="DQ604">
        <v>17.07</v>
      </c>
      <c r="DR604">
        <v>16.34</v>
      </c>
      <c r="DS604">
        <v>15.62</v>
      </c>
      <c r="DT604">
        <v>14.91</v>
      </c>
      <c r="DU604">
        <v>14.21</v>
      </c>
      <c r="DV604">
        <v>13.52</v>
      </c>
      <c r="DW604">
        <v>12.84</v>
      </c>
      <c r="DX604">
        <v>12.18</v>
      </c>
      <c r="DY604">
        <v>11.53</v>
      </c>
      <c r="DZ604">
        <v>10.89</v>
      </c>
      <c r="EA604">
        <v>10.27</v>
      </c>
      <c r="EB604">
        <v>9.66</v>
      </c>
      <c r="EC604">
        <v>9.07</v>
      </c>
      <c r="ED604">
        <v>8.5</v>
      </c>
      <c r="EE604">
        <v>7.95</v>
      </c>
      <c r="EF604">
        <v>7.42</v>
      </c>
      <c r="EG604">
        <v>6.91</v>
      </c>
      <c r="EH604">
        <v>6.42</v>
      </c>
      <c r="EI604">
        <v>5.95</v>
      </c>
      <c r="EJ604">
        <v>5.51</v>
      </c>
      <c r="EK604">
        <v>5.08</v>
      </c>
      <c r="EL604">
        <v>4.67</v>
      </c>
      <c r="EM604">
        <v>4.29</v>
      </c>
      <c r="EN604">
        <v>3.93</v>
      </c>
      <c r="EO604">
        <v>3.59</v>
      </c>
      <c r="EP604">
        <v>3.27</v>
      </c>
      <c r="EQ604">
        <v>2.98</v>
      </c>
      <c r="ER604">
        <v>2.71</v>
      </c>
      <c r="ES604">
        <v>2.4700000000000002</v>
      </c>
      <c r="ET604">
        <v>2.2400000000000002</v>
      </c>
      <c r="EU604">
        <v>2.02</v>
      </c>
    </row>
    <row r="605" spans="1:162" x14ac:dyDescent="0.25">
      <c r="A605" t="s">
        <v>392</v>
      </c>
      <c r="B605">
        <v>44</v>
      </c>
      <c r="C605">
        <v>44</v>
      </c>
      <c r="E605">
        <v>100000</v>
      </c>
      <c r="F605">
        <v>99382.1</v>
      </c>
      <c r="G605">
        <v>98717.9</v>
      </c>
      <c r="H605">
        <v>98004.7</v>
      </c>
      <c r="I605">
        <v>97240.8</v>
      </c>
      <c r="J605">
        <v>96424.6</v>
      </c>
      <c r="K605">
        <v>95554</v>
      </c>
      <c r="L605">
        <v>94626.9</v>
      </c>
      <c r="M605">
        <v>93640.7</v>
      </c>
      <c r="N605">
        <v>92593.2</v>
      </c>
      <c r="O605">
        <v>91480.8</v>
      </c>
      <c r="P605">
        <v>90299</v>
      </c>
      <c r="Q605">
        <v>89043.4</v>
      </c>
      <c r="R605">
        <v>87709.5</v>
      </c>
      <c r="S605">
        <v>86291.3</v>
      </c>
      <c r="T605">
        <v>84781.3</v>
      </c>
      <c r="U605">
        <v>83172.100000000006</v>
      </c>
      <c r="V605">
        <v>81456.399999999994</v>
      </c>
      <c r="W605">
        <v>79627.100000000006</v>
      </c>
      <c r="X605">
        <v>77677.5</v>
      </c>
      <c r="Y605">
        <v>75601</v>
      </c>
      <c r="Z605">
        <v>73390.100000000006</v>
      </c>
      <c r="AA605">
        <v>71035.399999999994</v>
      </c>
      <c r="AB605">
        <v>68525.3</v>
      </c>
      <c r="AC605">
        <v>65848.600000000006</v>
      </c>
      <c r="AD605">
        <v>62995.4</v>
      </c>
      <c r="AE605">
        <v>59959.199999999997</v>
      </c>
      <c r="AF605">
        <v>56737.4</v>
      </c>
      <c r="AG605">
        <v>53333.7</v>
      </c>
      <c r="AH605">
        <v>49758.9</v>
      </c>
      <c r="AI605">
        <v>46033.8</v>
      </c>
      <c r="AJ605">
        <v>42189.1</v>
      </c>
      <c r="AK605">
        <v>38262.1</v>
      </c>
      <c r="AL605">
        <v>34296.199999999997</v>
      </c>
      <c r="AM605">
        <v>30326.799999999999</v>
      </c>
      <c r="AN605">
        <v>26383.599999999999</v>
      </c>
      <c r="AO605">
        <v>22534.1</v>
      </c>
      <c r="AP605">
        <v>18856.599999999999</v>
      </c>
      <c r="AQ605">
        <v>15406.4</v>
      </c>
      <c r="AR605">
        <v>12244.4</v>
      </c>
      <c r="AS605">
        <v>9434.6</v>
      </c>
      <c r="AT605">
        <v>7024</v>
      </c>
      <c r="AU605">
        <v>5035.1000000000004</v>
      </c>
      <c r="AV605">
        <v>3461</v>
      </c>
      <c r="DC605">
        <v>27.22</v>
      </c>
      <c r="DD605">
        <v>26.38</v>
      </c>
      <c r="DE605">
        <v>25.56</v>
      </c>
      <c r="DF605">
        <v>24.74</v>
      </c>
      <c r="DG605">
        <v>23.93</v>
      </c>
      <c r="DH605">
        <v>23.13</v>
      </c>
      <c r="DI605">
        <v>22.33</v>
      </c>
      <c r="DJ605">
        <v>21.55</v>
      </c>
      <c r="DK605">
        <v>20.77</v>
      </c>
      <c r="DL605">
        <v>20</v>
      </c>
      <c r="DM605">
        <v>19.239999999999998</v>
      </c>
      <c r="DN605">
        <v>18.48</v>
      </c>
      <c r="DO605">
        <v>17.73</v>
      </c>
      <c r="DP605">
        <v>17</v>
      </c>
      <c r="DQ605">
        <v>16.27</v>
      </c>
      <c r="DR605">
        <v>15.55</v>
      </c>
      <c r="DS605">
        <v>14.84</v>
      </c>
      <c r="DT605">
        <v>14.14</v>
      </c>
      <c r="DU605">
        <v>13.46</v>
      </c>
      <c r="DV605">
        <v>12.78</v>
      </c>
      <c r="DW605">
        <v>12.12</v>
      </c>
      <c r="DX605">
        <v>11.47</v>
      </c>
      <c r="DY605">
        <v>10.83</v>
      </c>
      <c r="DZ605">
        <v>10.210000000000001</v>
      </c>
      <c r="EA605">
        <v>9.6</v>
      </c>
      <c r="EB605">
        <v>9.02</v>
      </c>
      <c r="EC605">
        <v>8.4499999999999993</v>
      </c>
      <c r="ED605">
        <v>7.9</v>
      </c>
      <c r="EE605">
        <v>7.37</v>
      </c>
      <c r="EF605">
        <v>6.87</v>
      </c>
      <c r="EG605">
        <v>6.38</v>
      </c>
      <c r="EH605">
        <v>5.92</v>
      </c>
      <c r="EI605">
        <v>5.47</v>
      </c>
      <c r="EJ605">
        <v>5.05</v>
      </c>
      <c r="EK605">
        <v>4.6399999999999997</v>
      </c>
      <c r="EL605">
        <v>4.26</v>
      </c>
      <c r="EM605">
        <v>3.9</v>
      </c>
      <c r="EN605">
        <v>3.57</v>
      </c>
      <c r="EO605">
        <v>3.25</v>
      </c>
      <c r="EP605">
        <v>2.97</v>
      </c>
      <c r="EQ605">
        <v>2.7</v>
      </c>
      <c r="ER605">
        <v>2.46</v>
      </c>
      <c r="ES605">
        <v>2.23</v>
      </c>
      <c r="ET605">
        <v>2.0099999999999998</v>
      </c>
    </row>
    <row r="606" spans="1:162" x14ac:dyDescent="0.25">
      <c r="A606" t="s">
        <v>393</v>
      </c>
      <c r="B606">
        <v>43</v>
      </c>
      <c r="C606">
        <v>43</v>
      </c>
      <c r="E606">
        <v>100000</v>
      </c>
      <c r="F606">
        <v>99327.7</v>
      </c>
      <c r="G606">
        <v>98605.7</v>
      </c>
      <c r="H606">
        <v>97832.1</v>
      </c>
      <c r="I606">
        <v>97004.9</v>
      </c>
      <c r="J606">
        <v>96122.5</v>
      </c>
      <c r="K606">
        <v>95182.399999999994</v>
      </c>
      <c r="L606">
        <v>94182.3</v>
      </c>
      <c r="M606">
        <v>93119.7</v>
      </c>
      <c r="N606">
        <v>91991.1</v>
      </c>
      <c r="O606">
        <v>90791.9</v>
      </c>
      <c r="P606">
        <v>89517.7</v>
      </c>
      <c r="Q606">
        <v>88163.9</v>
      </c>
      <c r="R606">
        <v>86724.4</v>
      </c>
      <c r="S606">
        <v>85191.7</v>
      </c>
      <c r="T606">
        <v>83558.2</v>
      </c>
      <c r="U606">
        <v>81816.7</v>
      </c>
      <c r="V606">
        <v>79960.2</v>
      </c>
      <c r="W606">
        <v>77981.600000000006</v>
      </c>
      <c r="X606">
        <v>75874.7</v>
      </c>
      <c r="Y606">
        <v>73631.899999999994</v>
      </c>
      <c r="Z606">
        <v>71243.8</v>
      </c>
      <c r="AA606">
        <v>68699.100000000006</v>
      </c>
      <c r="AB606">
        <v>65986.2</v>
      </c>
      <c r="AC606">
        <v>63095.8</v>
      </c>
      <c r="AD606">
        <v>60021.599999999999</v>
      </c>
      <c r="AE606">
        <v>56761.5</v>
      </c>
      <c r="AF606">
        <v>53319.5</v>
      </c>
      <c r="AG606">
        <v>49707.3</v>
      </c>
      <c r="AH606">
        <v>45946.2</v>
      </c>
      <c r="AI606">
        <v>42068</v>
      </c>
      <c r="AJ606">
        <v>38111.1</v>
      </c>
      <c r="AK606">
        <v>34119.4</v>
      </c>
      <c r="AL606">
        <v>30129.9</v>
      </c>
      <c r="AM606">
        <v>26174.1</v>
      </c>
      <c r="AN606">
        <v>22320.1</v>
      </c>
      <c r="AO606">
        <v>18646.5</v>
      </c>
      <c r="AP606">
        <v>15207.7</v>
      </c>
      <c r="AQ606">
        <v>12063.5</v>
      </c>
      <c r="AR606">
        <v>9276.5</v>
      </c>
      <c r="AS606">
        <v>6891.8</v>
      </c>
      <c r="AT606">
        <v>4929.5</v>
      </c>
      <c r="AU606">
        <v>3380.8</v>
      </c>
      <c r="DC606">
        <v>26.3</v>
      </c>
      <c r="DD606">
        <v>25.47</v>
      </c>
      <c r="DE606">
        <v>24.66</v>
      </c>
      <c r="DF606">
        <v>23.85</v>
      </c>
      <c r="DG606">
        <v>23.05</v>
      </c>
      <c r="DH606">
        <v>22.25</v>
      </c>
      <c r="DI606">
        <v>21.47</v>
      </c>
      <c r="DJ606">
        <v>20.69</v>
      </c>
      <c r="DK606">
        <v>19.920000000000002</v>
      </c>
      <c r="DL606">
        <v>19.16</v>
      </c>
      <c r="DM606">
        <v>18.399999999999999</v>
      </c>
      <c r="DN606">
        <v>17.66</v>
      </c>
      <c r="DO606">
        <v>16.920000000000002</v>
      </c>
      <c r="DP606">
        <v>16.2</v>
      </c>
      <c r="DQ606">
        <v>15.48</v>
      </c>
      <c r="DR606">
        <v>14.77</v>
      </c>
      <c r="DS606">
        <v>14.07</v>
      </c>
      <c r="DT606">
        <v>13.39</v>
      </c>
      <c r="DU606">
        <v>12.72</v>
      </c>
      <c r="DV606">
        <v>12.06</v>
      </c>
      <c r="DW606">
        <v>11.41</v>
      </c>
      <c r="DX606">
        <v>10.77</v>
      </c>
      <c r="DY606">
        <v>10.15</v>
      </c>
      <c r="DZ606">
        <v>9.5500000000000007</v>
      </c>
      <c r="EA606">
        <v>8.9700000000000006</v>
      </c>
      <c r="EB606">
        <v>8.4</v>
      </c>
      <c r="EC606">
        <v>7.85</v>
      </c>
      <c r="ED606">
        <v>7.33</v>
      </c>
      <c r="EE606">
        <v>6.82</v>
      </c>
      <c r="EF606">
        <v>6.34</v>
      </c>
      <c r="EG606">
        <v>5.88</v>
      </c>
      <c r="EH606">
        <v>5.44</v>
      </c>
      <c r="EI606">
        <v>5.0199999999999996</v>
      </c>
      <c r="EJ606">
        <v>4.6100000000000003</v>
      </c>
      <c r="EK606">
        <v>4.24</v>
      </c>
      <c r="EL606">
        <v>3.88</v>
      </c>
      <c r="EM606">
        <v>3.55</v>
      </c>
      <c r="EN606">
        <v>3.24</v>
      </c>
      <c r="EO606">
        <v>2.95</v>
      </c>
      <c r="EP606">
        <v>2.69</v>
      </c>
      <c r="EQ606">
        <v>2.44</v>
      </c>
      <c r="ER606">
        <v>2.2200000000000002</v>
      </c>
      <c r="ES606">
        <v>2.0099999999999998</v>
      </c>
    </row>
    <row r="607" spans="1:162" x14ac:dyDescent="0.25">
      <c r="A607" t="s">
        <v>394</v>
      </c>
      <c r="B607">
        <v>42</v>
      </c>
      <c r="C607">
        <v>42</v>
      </c>
      <c r="E607">
        <v>100000</v>
      </c>
      <c r="F607">
        <v>99269.9</v>
      </c>
      <c r="G607">
        <v>98487.3</v>
      </c>
      <c r="H607">
        <v>97650.3</v>
      </c>
      <c r="I607">
        <v>96756.800000000003</v>
      </c>
      <c r="J607">
        <v>95804.5</v>
      </c>
      <c r="K607">
        <v>94791</v>
      </c>
      <c r="L607">
        <v>93713.8</v>
      </c>
      <c r="M607">
        <v>92569.3</v>
      </c>
      <c r="N607">
        <v>91352.9</v>
      </c>
      <c r="O607">
        <v>90060.2</v>
      </c>
      <c r="P607">
        <v>88686.399999999994</v>
      </c>
      <c r="Q607">
        <v>87225.5</v>
      </c>
      <c r="R607">
        <v>85669.7</v>
      </c>
      <c r="S607">
        <v>84011.3</v>
      </c>
      <c r="T607">
        <v>82243.399999999994</v>
      </c>
      <c r="U607">
        <v>80358.5</v>
      </c>
      <c r="V607">
        <v>78350</v>
      </c>
      <c r="W607">
        <v>76211.3</v>
      </c>
      <c r="X607">
        <v>73935</v>
      </c>
      <c r="Y607">
        <v>71511.7</v>
      </c>
      <c r="Z607">
        <v>68930.100000000006</v>
      </c>
      <c r="AA607">
        <v>66178.7</v>
      </c>
      <c r="AB607">
        <v>63248.6</v>
      </c>
      <c r="AC607">
        <v>60133.4</v>
      </c>
      <c r="AD607">
        <v>56832</v>
      </c>
      <c r="AE607">
        <v>53348.800000000003</v>
      </c>
      <c r="AF607">
        <v>49695.9</v>
      </c>
      <c r="AG607">
        <v>45895.7</v>
      </c>
      <c r="AH607">
        <v>41980.6</v>
      </c>
      <c r="AI607">
        <v>37990.199999999997</v>
      </c>
      <c r="AJ607">
        <v>33969.5</v>
      </c>
      <c r="AK607">
        <v>29956.799999999999</v>
      </c>
      <c r="AL607">
        <v>25985.5</v>
      </c>
      <c r="AM607">
        <v>22124.3</v>
      </c>
      <c r="AN607">
        <v>18451.900000000001</v>
      </c>
      <c r="AO607">
        <v>15022</v>
      </c>
      <c r="AP607">
        <v>11893.4</v>
      </c>
      <c r="AQ607">
        <v>9127.2000000000007</v>
      </c>
      <c r="AR607">
        <v>6766.4</v>
      </c>
      <c r="AS607">
        <v>4829.2</v>
      </c>
      <c r="AT607">
        <v>3304.3</v>
      </c>
      <c r="DC607">
        <v>25.39</v>
      </c>
      <c r="DD607">
        <v>24.58</v>
      </c>
      <c r="DE607">
        <v>23.77</v>
      </c>
      <c r="DF607">
        <v>22.97</v>
      </c>
      <c r="DG607">
        <v>22.17</v>
      </c>
      <c r="DH607">
        <v>21.39</v>
      </c>
      <c r="DI607">
        <v>20.61</v>
      </c>
      <c r="DJ607">
        <v>19.84</v>
      </c>
      <c r="DK607">
        <v>19.079999999999998</v>
      </c>
      <c r="DL607">
        <v>18.329999999999998</v>
      </c>
      <c r="DM607">
        <v>17.59</v>
      </c>
      <c r="DN607">
        <v>16.850000000000001</v>
      </c>
      <c r="DO607">
        <v>16.13</v>
      </c>
      <c r="DP607">
        <v>15.41</v>
      </c>
      <c r="DQ607">
        <v>14.7</v>
      </c>
      <c r="DR607">
        <v>14.01</v>
      </c>
      <c r="DS607">
        <v>13.33</v>
      </c>
      <c r="DT607">
        <v>12.65</v>
      </c>
      <c r="DU607">
        <v>12</v>
      </c>
      <c r="DV607">
        <v>11.35</v>
      </c>
      <c r="DW607">
        <v>10.72</v>
      </c>
      <c r="DX607">
        <v>10.1</v>
      </c>
      <c r="DY607">
        <v>9.5</v>
      </c>
      <c r="DZ607">
        <v>8.92</v>
      </c>
      <c r="EA607">
        <v>8.35</v>
      </c>
      <c r="EB607">
        <v>7.81</v>
      </c>
      <c r="EC607">
        <v>7.28</v>
      </c>
      <c r="ED607">
        <v>6.78</v>
      </c>
      <c r="EE607">
        <v>6.3</v>
      </c>
      <c r="EF607">
        <v>5.84</v>
      </c>
      <c r="EG607">
        <v>5.41</v>
      </c>
      <c r="EH607">
        <v>4.99</v>
      </c>
      <c r="EI607">
        <v>4.59</v>
      </c>
      <c r="EJ607">
        <v>4.21</v>
      </c>
      <c r="EK607">
        <v>3.86</v>
      </c>
      <c r="EL607">
        <v>3.53</v>
      </c>
      <c r="EM607">
        <v>3.22</v>
      </c>
      <c r="EN607">
        <v>2.94</v>
      </c>
      <c r="EO607">
        <v>2.67</v>
      </c>
      <c r="EP607">
        <v>2.4300000000000002</v>
      </c>
      <c r="EQ607">
        <v>2.21</v>
      </c>
      <c r="ER607">
        <v>2</v>
      </c>
    </row>
    <row r="608" spans="1:162" x14ac:dyDescent="0.25">
      <c r="A608" t="s">
        <v>395</v>
      </c>
      <c r="B608">
        <v>41</v>
      </c>
      <c r="C608">
        <v>41</v>
      </c>
      <c r="E608">
        <v>100000</v>
      </c>
      <c r="F608">
        <v>99209.3</v>
      </c>
      <c r="G608">
        <v>98363.3</v>
      </c>
      <c r="H608">
        <v>97459.7</v>
      </c>
      <c r="I608">
        <v>96496.2</v>
      </c>
      <c r="J608">
        <v>95470.1</v>
      </c>
      <c r="K608">
        <v>94379</v>
      </c>
      <c r="L608">
        <v>93219.199999999997</v>
      </c>
      <c r="M608">
        <v>91986</v>
      </c>
      <c r="N608">
        <v>90675</v>
      </c>
      <c r="O608">
        <v>89281.4</v>
      </c>
      <c r="P608">
        <v>87798.9</v>
      </c>
      <c r="Q608">
        <v>86219.5</v>
      </c>
      <c r="R608">
        <v>84535.9</v>
      </c>
      <c r="S608">
        <v>82740.800000000003</v>
      </c>
      <c r="T608">
        <v>80826.7</v>
      </c>
      <c r="U608">
        <v>78787</v>
      </c>
      <c r="V608">
        <v>76615</v>
      </c>
      <c r="W608">
        <v>74303.5</v>
      </c>
      <c r="X608">
        <v>71842.899999999994</v>
      </c>
      <c r="Y608">
        <v>69222.100000000006</v>
      </c>
      <c r="Z608">
        <v>66429.7</v>
      </c>
      <c r="AA608">
        <v>63456.800000000003</v>
      </c>
      <c r="AB608">
        <v>60297.599999999999</v>
      </c>
      <c r="AC608">
        <v>56951.4</v>
      </c>
      <c r="AD608">
        <v>53423.199999999997</v>
      </c>
      <c r="AE608">
        <v>49725.9</v>
      </c>
      <c r="AF608">
        <v>45882.7</v>
      </c>
      <c r="AG608">
        <v>41927.199999999997</v>
      </c>
      <c r="AH608">
        <v>37899.800000000003</v>
      </c>
      <c r="AI608">
        <v>33846.6</v>
      </c>
      <c r="AJ608">
        <v>29807.4</v>
      </c>
      <c r="AK608">
        <v>25817.3</v>
      </c>
      <c r="AL608">
        <v>21946</v>
      </c>
      <c r="AM608">
        <v>18272.099999999999</v>
      </c>
      <c r="AN608">
        <v>14848.7</v>
      </c>
      <c r="AO608">
        <v>11733.7</v>
      </c>
      <c r="AP608">
        <v>8986.2999999999993</v>
      </c>
      <c r="AQ608">
        <v>6647.7</v>
      </c>
      <c r="AR608">
        <v>4733.8999999999996</v>
      </c>
      <c r="AS608">
        <v>3231.8</v>
      </c>
      <c r="DC608">
        <v>24.5</v>
      </c>
      <c r="DD608">
        <v>23.69</v>
      </c>
      <c r="DE608">
        <v>22.89</v>
      </c>
      <c r="DF608">
        <v>22.1</v>
      </c>
      <c r="DG608">
        <v>21.32</v>
      </c>
      <c r="DH608">
        <v>20.54</v>
      </c>
      <c r="DI608">
        <v>19.77</v>
      </c>
      <c r="DJ608">
        <v>19.010000000000002</v>
      </c>
      <c r="DK608">
        <v>18.260000000000002</v>
      </c>
      <c r="DL608">
        <v>17.52</v>
      </c>
      <c r="DM608">
        <v>16.78</v>
      </c>
      <c r="DN608">
        <v>16.059999999999999</v>
      </c>
      <c r="DO608">
        <v>15.34</v>
      </c>
      <c r="DP608">
        <v>14.64</v>
      </c>
      <c r="DQ608">
        <v>13.94</v>
      </c>
      <c r="DR608">
        <v>13.26</v>
      </c>
      <c r="DS608">
        <v>12.59</v>
      </c>
      <c r="DT608">
        <v>11.93</v>
      </c>
      <c r="DU608">
        <v>11.29</v>
      </c>
      <c r="DV608">
        <v>10.66</v>
      </c>
      <c r="DW608">
        <v>10.039999999999999</v>
      </c>
      <c r="DX608">
        <v>9.4499999999999993</v>
      </c>
      <c r="DY608">
        <v>8.86</v>
      </c>
      <c r="DZ608">
        <v>8.3000000000000007</v>
      </c>
      <c r="EA608">
        <v>7.76</v>
      </c>
      <c r="EB608">
        <v>7.24</v>
      </c>
      <c r="EC608">
        <v>6.74</v>
      </c>
      <c r="ED608">
        <v>6.27</v>
      </c>
      <c r="EE608">
        <v>5.81</v>
      </c>
      <c r="EF608">
        <v>5.37</v>
      </c>
      <c r="EG608">
        <v>4.96</v>
      </c>
      <c r="EH608">
        <v>4.5599999999999996</v>
      </c>
      <c r="EI608">
        <v>4.1900000000000004</v>
      </c>
      <c r="EJ608">
        <v>3.84</v>
      </c>
      <c r="EK608">
        <v>3.51</v>
      </c>
      <c r="EL608">
        <v>3.2</v>
      </c>
      <c r="EM608">
        <v>2.92</v>
      </c>
      <c r="EN608">
        <v>2.66</v>
      </c>
      <c r="EO608">
        <v>2.42</v>
      </c>
      <c r="EP608">
        <v>2.2000000000000002</v>
      </c>
      <c r="EQ608">
        <v>1.99</v>
      </c>
    </row>
    <row r="609" spans="1:146" x14ac:dyDescent="0.25">
      <c r="A609" t="s">
        <v>396</v>
      </c>
      <c r="B609">
        <v>40</v>
      </c>
      <c r="C609">
        <v>40</v>
      </c>
      <c r="E609">
        <v>100000</v>
      </c>
      <c r="F609">
        <v>99145.1</v>
      </c>
      <c r="G609">
        <v>98231.5</v>
      </c>
      <c r="H609">
        <v>97256.7</v>
      </c>
      <c r="I609">
        <v>96218.2</v>
      </c>
      <c r="J609">
        <v>95113.1</v>
      </c>
      <c r="K609">
        <v>93937.9</v>
      </c>
      <c r="L609">
        <v>92687.8</v>
      </c>
      <c r="M609">
        <v>91358.2</v>
      </c>
      <c r="N609">
        <v>89944.3</v>
      </c>
      <c r="O609">
        <v>88439.6</v>
      </c>
      <c r="P609">
        <v>86836.2</v>
      </c>
      <c r="Q609">
        <v>85126.399999999994</v>
      </c>
      <c r="R609">
        <v>83303.100000000006</v>
      </c>
      <c r="S609">
        <v>81358.7</v>
      </c>
      <c r="T609">
        <v>79286.399999999994</v>
      </c>
      <c r="U609">
        <v>77079.600000000006</v>
      </c>
      <c r="V609">
        <v>74731.100000000006</v>
      </c>
      <c r="W609">
        <v>72231.199999999997</v>
      </c>
      <c r="X609">
        <v>69569</v>
      </c>
      <c r="Y609">
        <v>66733.100000000006</v>
      </c>
      <c r="Z609">
        <v>63714.8</v>
      </c>
      <c r="AA609">
        <v>60508.7</v>
      </c>
      <c r="AB609">
        <v>57114.400000000001</v>
      </c>
      <c r="AC609">
        <v>53537.7</v>
      </c>
      <c r="AD609">
        <v>49792.6</v>
      </c>
      <c r="AE609">
        <v>45902.8</v>
      </c>
      <c r="AF609">
        <v>41903.4</v>
      </c>
      <c r="AG609">
        <v>37835.699999999997</v>
      </c>
      <c r="AH609">
        <v>33747</v>
      </c>
      <c r="AI609">
        <v>29678.400000000001</v>
      </c>
      <c r="AJ609">
        <v>25666.799999999999</v>
      </c>
      <c r="AK609">
        <v>21782.799999999999</v>
      </c>
      <c r="AL609">
        <v>18105</v>
      </c>
      <c r="AM609">
        <v>14686.1</v>
      </c>
      <c r="AN609">
        <v>11582.6</v>
      </c>
      <c r="AO609">
        <v>8852.4</v>
      </c>
      <c r="AP609">
        <v>6534.6</v>
      </c>
      <c r="AQ609">
        <v>4643</v>
      </c>
      <c r="AR609">
        <v>3162.5</v>
      </c>
      <c r="DC609">
        <v>23.62</v>
      </c>
      <c r="DD609">
        <v>22.82</v>
      </c>
      <c r="DE609">
        <v>22.03</v>
      </c>
      <c r="DF609">
        <v>21.24</v>
      </c>
      <c r="DG609">
        <v>20.47</v>
      </c>
      <c r="DH609">
        <v>19.7</v>
      </c>
      <c r="DI609">
        <v>18.940000000000001</v>
      </c>
      <c r="DJ609">
        <v>18.190000000000001</v>
      </c>
      <c r="DK609">
        <v>17.45</v>
      </c>
      <c r="DL609">
        <v>16.71</v>
      </c>
      <c r="DM609">
        <v>15.99</v>
      </c>
      <c r="DN609">
        <v>15.27</v>
      </c>
      <c r="DO609">
        <v>14.57</v>
      </c>
      <c r="DP609">
        <v>13.88</v>
      </c>
      <c r="DQ609">
        <v>13.2</v>
      </c>
      <c r="DR609">
        <v>12.53</v>
      </c>
      <c r="DS609">
        <v>11.87</v>
      </c>
      <c r="DT609">
        <v>11.23</v>
      </c>
      <c r="DU609">
        <v>10.6</v>
      </c>
      <c r="DV609">
        <v>9.99</v>
      </c>
      <c r="DW609">
        <v>9.39</v>
      </c>
      <c r="DX609">
        <v>8.81</v>
      </c>
      <c r="DY609">
        <v>8.25</v>
      </c>
      <c r="DZ609">
        <v>7.72</v>
      </c>
      <c r="EA609">
        <v>7.2</v>
      </c>
      <c r="EB609">
        <v>6.7</v>
      </c>
      <c r="EC609">
        <v>6.23</v>
      </c>
      <c r="ED609">
        <v>5.77</v>
      </c>
      <c r="EE609">
        <v>5.34</v>
      </c>
      <c r="EF609">
        <v>4.93</v>
      </c>
      <c r="EG609">
        <v>4.53</v>
      </c>
      <c r="EH609">
        <v>4.16</v>
      </c>
      <c r="EI609">
        <v>3.82</v>
      </c>
      <c r="EJ609">
        <v>3.49</v>
      </c>
      <c r="EK609">
        <v>3.19</v>
      </c>
      <c r="EL609">
        <v>2.91</v>
      </c>
      <c r="EM609">
        <v>2.65</v>
      </c>
      <c r="EN609">
        <v>2.41</v>
      </c>
      <c r="EO609">
        <v>2.19</v>
      </c>
      <c r="EP609">
        <v>1.98</v>
      </c>
    </row>
    <row r="610" spans="1:146" x14ac:dyDescent="0.25">
      <c r="A610" t="s">
        <v>397</v>
      </c>
      <c r="B610">
        <v>39</v>
      </c>
      <c r="C610">
        <v>39</v>
      </c>
      <c r="E610">
        <v>100000</v>
      </c>
      <c r="F610">
        <v>99075.5</v>
      </c>
      <c r="G610">
        <v>98088.4</v>
      </c>
      <c r="H610">
        <v>97036.2</v>
      </c>
      <c r="I610">
        <v>95916.2</v>
      </c>
      <c r="J610">
        <v>94724.5</v>
      </c>
      <c r="K610">
        <v>93456.4</v>
      </c>
      <c r="L610">
        <v>92107.1</v>
      </c>
      <c r="M610">
        <v>90671.6</v>
      </c>
      <c r="N610">
        <v>89143.7</v>
      </c>
      <c r="O610">
        <v>87515</v>
      </c>
      <c r="P610">
        <v>85777.8</v>
      </c>
      <c r="Q610">
        <v>83925</v>
      </c>
      <c r="R610">
        <v>81948.899999999994</v>
      </c>
      <c r="S610">
        <v>79842.5</v>
      </c>
      <c r="T610">
        <v>77599.399999999994</v>
      </c>
      <c r="U610">
        <v>75212.2</v>
      </c>
      <c r="V610">
        <v>72671.399999999994</v>
      </c>
      <c r="W610">
        <v>69965.8</v>
      </c>
      <c r="X610">
        <v>67084.5</v>
      </c>
      <c r="Y610">
        <v>64018.6</v>
      </c>
      <c r="Z610">
        <v>60763.199999999997</v>
      </c>
      <c r="AA610">
        <v>57318.1</v>
      </c>
      <c r="AB610">
        <v>53690</v>
      </c>
      <c r="AC610">
        <v>49893.9</v>
      </c>
      <c r="AD610">
        <v>45954.7</v>
      </c>
      <c r="AE610">
        <v>41908.199999999997</v>
      </c>
      <c r="AF610">
        <v>37797.199999999997</v>
      </c>
      <c r="AG610">
        <v>33669.800000000003</v>
      </c>
      <c r="AH610">
        <v>29569</v>
      </c>
      <c r="AI610">
        <v>25533.3</v>
      </c>
      <c r="AJ610">
        <v>21634.400000000001</v>
      </c>
      <c r="AK610">
        <v>17950.5</v>
      </c>
      <c r="AL610">
        <v>14534</v>
      </c>
      <c r="AM610">
        <v>11440.2</v>
      </c>
      <c r="AN610">
        <v>8725.4</v>
      </c>
      <c r="AO610">
        <v>6426.9</v>
      </c>
      <c r="AP610">
        <v>4556.2</v>
      </c>
      <c r="AQ610">
        <v>3096.2</v>
      </c>
      <c r="DC610">
        <v>22.75</v>
      </c>
      <c r="DD610">
        <v>21.96</v>
      </c>
      <c r="DE610">
        <v>21.17</v>
      </c>
      <c r="DF610">
        <v>20.399999999999999</v>
      </c>
      <c r="DG610">
        <v>19.63</v>
      </c>
      <c r="DH610">
        <v>18.87</v>
      </c>
      <c r="DI610">
        <v>18.12</v>
      </c>
      <c r="DJ610">
        <v>17.38</v>
      </c>
      <c r="DK610">
        <v>16.64</v>
      </c>
      <c r="DL610">
        <v>15.92</v>
      </c>
      <c r="DM610">
        <v>15.21</v>
      </c>
      <c r="DN610">
        <v>14.5</v>
      </c>
      <c r="DO610">
        <v>13.81</v>
      </c>
      <c r="DP610">
        <v>13.14</v>
      </c>
      <c r="DQ610">
        <v>12.47</v>
      </c>
      <c r="DR610">
        <v>11.81</v>
      </c>
      <c r="DS610">
        <v>11.17</v>
      </c>
      <c r="DT610">
        <v>10.55</v>
      </c>
      <c r="DU610">
        <v>9.94</v>
      </c>
      <c r="DV610">
        <v>9.34</v>
      </c>
      <c r="DW610">
        <v>8.76</v>
      </c>
      <c r="DX610">
        <v>8.2100000000000009</v>
      </c>
      <c r="DY610">
        <v>7.67</v>
      </c>
      <c r="DZ610">
        <v>7.15</v>
      </c>
      <c r="EA610">
        <v>6.66</v>
      </c>
      <c r="EB610">
        <v>6.19</v>
      </c>
      <c r="EC610">
        <v>5.74</v>
      </c>
      <c r="ED610">
        <v>5.31</v>
      </c>
      <c r="EE610">
        <v>4.9000000000000004</v>
      </c>
      <c r="EF610">
        <v>4.51</v>
      </c>
      <c r="EG610">
        <v>4.1399999999999997</v>
      </c>
      <c r="EH610">
        <v>3.8</v>
      </c>
      <c r="EI610">
        <v>3.47</v>
      </c>
      <c r="EJ610">
        <v>3.17</v>
      </c>
      <c r="EK610">
        <v>2.89</v>
      </c>
      <c r="EL610">
        <v>2.64</v>
      </c>
      <c r="EM610">
        <v>2.4</v>
      </c>
      <c r="EN610">
        <v>2.1800000000000002</v>
      </c>
      <c r="EO610">
        <v>1.98</v>
      </c>
    </row>
    <row r="611" spans="1:146" x14ac:dyDescent="0.25">
      <c r="A611" t="s">
        <v>398</v>
      </c>
      <c r="B611">
        <v>38</v>
      </c>
      <c r="C611">
        <v>38</v>
      </c>
      <c r="E611">
        <v>100000</v>
      </c>
      <c r="F611">
        <v>98998.399999999994</v>
      </c>
      <c r="G611">
        <v>97930.3</v>
      </c>
      <c r="H611">
        <v>96792.8</v>
      </c>
      <c r="I611">
        <v>95582.399999999994</v>
      </c>
      <c r="J611">
        <v>94293.8</v>
      </c>
      <c r="K611">
        <v>92922.4</v>
      </c>
      <c r="L611">
        <v>91463.1</v>
      </c>
      <c r="M611">
        <v>89909.6</v>
      </c>
      <c r="N611">
        <v>88253.3</v>
      </c>
      <c r="O611">
        <v>86486.7</v>
      </c>
      <c r="P611">
        <v>84602</v>
      </c>
      <c r="Q611">
        <v>82592</v>
      </c>
      <c r="R611">
        <v>80449.600000000006</v>
      </c>
      <c r="S611">
        <v>78168.2</v>
      </c>
      <c r="T611">
        <v>75740.399999999994</v>
      </c>
      <c r="U611">
        <v>73156.800000000003</v>
      </c>
      <c r="V611">
        <v>70405.899999999994</v>
      </c>
      <c r="W611">
        <v>67477</v>
      </c>
      <c r="X611">
        <v>64361.5</v>
      </c>
      <c r="Y611">
        <v>61054.5</v>
      </c>
      <c r="Z611">
        <v>57556.4</v>
      </c>
      <c r="AA611">
        <v>53874.7</v>
      </c>
      <c r="AB611">
        <v>50024.9</v>
      </c>
      <c r="AC611">
        <v>46033.4</v>
      </c>
      <c r="AD611">
        <v>41937.1</v>
      </c>
      <c r="AE611">
        <v>37780</v>
      </c>
      <c r="AF611">
        <v>33611.5</v>
      </c>
      <c r="AG611">
        <v>29476</v>
      </c>
      <c r="AH611">
        <v>25413.9</v>
      </c>
      <c r="AI611">
        <v>21497.8</v>
      </c>
      <c r="AJ611">
        <v>17806</v>
      </c>
      <c r="AK611">
        <v>14390.2</v>
      </c>
      <c r="AL611">
        <v>11304.7</v>
      </c>
      <c r="AM611">
        <v>8604.2000000000007</v>
      </c>
      <c r="AN611">
        <v>6323.8</v>
      </c>
      <c r="AO611">
        <v>4472.8999999999996</v>
      </c>
      <c r="AP611">
        <v>3032.5</v>
      </c>
      <c r="DC611">
        <v>21.88</v>
      </c>
      <c r="DD611">
        <v>21.1</v>
      </c>
      <c r="DE611">
        <v>20.32</v>
      </c>
      <c r="DF611">
        <v>19.559999999999999</v>
      </c>
      <c r="DG611">
        <v>18.8</v>
      </c>
      <c r="DH611">
        <v>18.05</v>
      </c>
      <c r="DI611">
        <v>17.309999999999999</v>
      </c>
      <c r="DJ611">
        <v>16.57</v>
      </c>
      <c r="DK611">
        <v>15.85</v>
      </c>
      <c r="DL611">
        <v>15.14</v>
      </c>
      <c r="DM611">
        <v>14.44</v>
      </c>
      <c r="DN611">
        <v>13.75</v>
      </c>
      <c r="DO611">
        <v>13.07</v>
      </c>
      <c r="DP611">
        <v>12.41</v>
      </c>
      <c r="DQ611">
        <v>11.76</v>
      </c>
      <c r="DR611">
        <v>11.12</v>
      </c>
      <c r="DS611">
        <v>10.49</v>
      </c>
      <c r="DT611">
        <v>9.8800000000000008</v>
      </c>
      <c r="DU611">
        <v>9.2899999999999991</v>
      </c>
      <c r="DV611">
        <v>8.7100000000000009</v>
      </c>
      <c r="DW611">
        <v>8.16</v>
      </c>
      <c r="DX611">
        <v>7.62</v>
      </c>
      <c r="DY611">
        <v>7.11</v>
      </c>
      <c r="DZ611">
        <v>6.62</v>
      </c>
      <c r="EA611">
        <v>6.15</v>
      </c>
      <c r="EB611">
        <v>5.7</v>
      </c>
      <c r="EC611">
        <v>5.27</v>
      </c>
      <c r="ED611">
        <v>4.87</v>
      </c>
      <c r="EE611">
        <v>4.4800000000000004</v>
      </c>
      <c r="EF611">
        <v>4.12</v>
      </c>
      <c r="EG611">
        <v>3.77</v>
      </c>
      <c r="EH611">
        <v>3.45</v>
      </c>
      <c r="EI611">
        <v>3.15</v>
      </c>
      <c r="EJ611">
        <v>2.88</v>
      </c>
      <c r="EK611">
        <v>2.63</v>
      </c>
      <c r="EL611">
        <v>2.39</v>
      </c>
      <c r="EM611">
        <v>2.17</v>
      </c>
      <c r="EN611">
        <v>1.97</v>
      </c>
    </row>
    <row r="612" spans="1:146" x14ac:dyDescent="0.25">
      <c r="A612" t="s">
        <v>399</v>
      </c>
      <c r="B612">
        <v>37</v>
      </c>
      <c r="C612">
        <v>37</v>
      </c>
      <c r="E612">
        <v>100000</v>
      </c>
      <c r="F612">
        <v>98912.8</v>
      </c>
      <c r="G612">
        <v>97754.9</v>
      </c>
      <c r="H612">
        <v>96522.3</v>
      </c>
      <c r="I612">
        <v>95210.2</v>
      </c>
      <c r="J612">
        <v>93813.5</v>
      </c>
      <c r="K612">
        <v>92327.4</v>
      </c>
      <c r="L612">
        <v>90745.2</v>
      </c>
      <c r="M612">
        <v>89058.4</v>
      </c>
      <c r="N612">
        <v>87259</v>
      </c>
      <c r="O612">
        <v>85339.7</v>
      </c>
      <c r="P612">
        <v>83293</v>
      </c>
      <c r="Q612">
        <v>81111.600000000006</v>
      </c>
      <c r="R612">
        <v>78789.2</v>
      </c>
      <c r="S612">
        <v>76318.100000000006</v>
      </c>
      <c r="T612">
        <v>73689.100000000006</v>
      </c>
      <c r="U612">
        <v>70890.600000000006</v>
      </c>
      <c r="V612">
        <v>67911.7</v>
      </c>
      <c r="W612">
        <v>64744.1</v>
      </c>
      <c r="X612">
        <v>61383.199999999997</v>
      </c>
      <c r="Y612">
        <v>57829.599999999999</v>
      </c>
      <c r="Z612">
        <v>54091.6</v>
      </c>
      <c r="AA612">
        <v>50185.599999999999</v>
      </c>
      <c r="AB612">
        <v>46138.9</v>
      </c>
      <c r="AC612">
        <v>41989.9</v>
      </c>
      <c r="AD612">
        <v>37783.9</v>
      </c>
      <c r="AE612">
        <v>33571.599999999999</v>
      </c>
      <c r="AF612">
        <v>29398.799999999999</v>
      </c>
      <c r="AG612">
        <v>25308</v>
      </c>
      <c r="AH612">
        <v>21372.799999999999</v>
      </c>
      <c r="AI612">
        <v>17671.3</v>
      </c>
      <c r="AJ612">
        <v>14254.4</v>
      </c>
      <c r="AK612">
        <v>11175.8</v>
      </c>
      <c r="AL612">
        <v>8488.2999999999993</v>
      </c>
      <c r="AM612">
        <v>6225</v>
      </c>
      <c r="AN612">
        <v>4393</v>
      </c>
      <c r="AO612">
        <v>2971.4</v>
      </c>
      <c r="DC612">
        <v>21.02</v>
      </c>
      <c r="DD612">
        <v>20.25</v>
      </c>
      <c r="DE612">
        <v>19.48</v>
      </c>
      <c r="DF612">
        <v>18.72</v>
      </c>
      <c r="DG612">
        <v>17.98</v>
      </c>
      <c r="DH612">
        <v>17.239999999999998</v>
      </c>
      <c r="DI612">
        <v>16.510000000000002</v>
      </c>
      <c r="DJ612">
        <v>15.78</v>
      </c>
      <c r="DK612">
        <v>15.07</v>
      </c>
      <c r="DL612">
        <v>14.37</v>
      </c>
      <c r="DM612">
        <v>13.69</v>
      </c>
      <c r="DN612">
        <v>13.01</v>
      </c>
      <c r="DO612">
        <v>12.35</v>
      </c>
      <c r="DP612">
        <v>11.7</v>
      </c>
      <c r="DQ612">
        <v>11.06</v>
      </c>
      <c r="DR612">
        <v>10.44</v>
      </c>
      <c r="DS612">
        <v>9.83</v>
      </c>
      <c r="DT612">
        <v>9.24</v>
      </c>
      <c r="DU612">
        <v>8.66</v>
      </c>
      <c r="DV612">
        <v>8.11</v>
      </c>
      <c r="DW612">
        <v>7.58</v>
      </c>
      <c r="DX612">
        <v>7.07</v>
      </c>
      <c r="DY612">
        <v>6.58</v>
      </c>
      <c r="DZ612">
        <v>6.11</v>
      </c>
      <c r="EA612">
        <v>5.67</v>
      </c>
      <c r="EB612">
        <v>5.24</v>
      </c>
      <c r="EC612">
        <v>4.84</v>
      </c>
      <c r="ED612">
        <v>4.45</v>
      </c>
      <c r="EE612">
        <v>4.09</v>
      </c>
      <c r="EF612">
        <v>3.75</v>
      </c>
      <c r="EG612">
        <v>3.43</v>
      </c>
      <c r="EH612">
        <v>3.14</v>
      </c>
      <c r="EI612">
        <v>2.86</v>
      </c>
      <c r="EJ612">
        <v>2.61</v>
      </c>
      <c r="EK612">
        <v>2.38</v>
      </c>
      <c r="EL612">
        <v>2.17</v>
      </c>
      <c r="EM612">
        <v>1.96</v>
      </c>
    </row>
    <row r="613" spans="1:146" x14ac:dyDescent="0.25">
      <c r="A613" t="s">
        <v>400</v>
      </c>
      <c r="B613">
        <v>36</v>
      </c>
      <c r="C613">
        <v>36</v>
      </c>
      <c r="E613">
        <v>100000</v>
      </c>
      <c r="F613">
        <v>98818.2</v>
      </c>
      <c r="G613">
        <v>97560.2</v>
      </c>
      <c r="H613">
        <v>96221</v>
      </c>
      <c r="I613">
        <v>94795.6</v>
      </c>
      <c r="J613">
        <v>93279.2</v>
      </c>
      <c r="K613">
        <v>91664.9</v>
      </c>
      <c r="L613">
        <v>89944.1</v>
      </c>
      <c r="M613">
        <v>88108.5</v>
      </c>
      <c r="N613">
        <v>86151.1</v>
      </c>
      <c r="O613">
        <v>84064</v>
      </c>
      <c r="P613">
        <v>81840.3</v>
      </c>
      <c r="Q613">
        <v>79473.5</v>
      </c>
      <c r="R613">
        <v>76955.899999999994</v>
      </c>
      <c r="S613">
        <v>74278.100000000006</v>
      </c>
      <c r="T613">
        <v>71428.899999999994</v>
      </c>
      <c r="U613">
        <v>68396.899999999994</v>
      </c>
      <c r="V613">
        <v>65174</v>
      </c>
      <c r="W613">
        <v>61756</v>
      </c>
      <c r="X613">
        <v>58143.8</v>
      </c>
      <c r="Y613">
        <v>54346.3</v>
      </c>
      <c r="Z613">
        <v>50380.6</v>
      </c>
      <c r="AA613">
        <v>46275.4</v>
      </c>
      <c r="AB613">
        <v>42070.3</v>
      </c>
      <c r="AC613">
        <v>37812.1</v>
      </c>
      <c r="AD613">
        <v>33552.699999999997</v>
      </c>
      <c r="AE613">
        <v>29339.8</v>
      </c>
      <c r="AF613">
        <v>25217.7</v>
      </c>
      <c r="AG613">
        <v>21260.799999999999</v>
      </c>
      <c r="AH613">
        <v>17547.5</v>
      </c>
      <c r="AI613">
        <v>14127.8</v>
      </c>
      <c r="AJ613">
        <v>11054.2</v>
      </c>
      <c r="AK613">
        <v>8378.2000000000007</v>
      </c>
      <c r="AL613">
        <v>6130.7</v>
      </c>
      <c r="AM613">
        <v>4316.6000000000004</v>
      </c>
      <c r="AN613">
        <v>2912.9</v>
      </c>
      <c r="DC613">
        <v>20.170000000000002</v>
      </c>
      <c r="DD613">
        <v>19.41</v>
      </c>
      <c r="DE613">
        <v>18.649999999999999</v>
      </c>
      <c r="DF613">
        <v>17.899999999999999</v>
      </c>
      <c r="DG613">
        <v>17.16</v>
      </c>
      <c r="DH613">
        <v>16.43</v>
      </c>
      <c r="DI613">
        <v>15.71</v>
      </c>
      <c r="DJ613">
        <v>15.01</v>
      </c>
      <c r="DK613">
        <v>14.31</v>
      </c>
      <c r="DL613">
        <v>13.62</v>
      </c>
      <c r="DM613">
        <v>12.95</v>
      </c>
      <c r="DN613">
        <v>12.29</v>
      </c>
      <c r="DO613">
        <v>11.64</v>
      </c>
      <c r="DP613">
        <v>11</v>
      </c>
      <c r="DQ613">
        <v>10.38</v>
      </c>
      <c r="DR613">
        <v>9.77</v>
      </c>
      <c r="DS613">
        <v>9.19</v>
      </c>
      <c r="DT613">
        <v>8.61</v>
      </c>
      <c r="DU613">
        <v>8.06</v>
      </c>
      <c r="DV613">
        <v>7.53</v>
      </c>
      <c r="DW613">
        <v>7.03</v>
      </c>
      <c r="DX613">
        <v>6.54</v>
      </c>
      <c r="DY613">
        <v>6.07</v>
      </c>
      <c r="DZ613">
        <v>5.63</v>
      </c>
      <c r="EA613">
        <v>5.21</v>
      </c>
      <c r="EB613">
        <v>4.8099999999999996</v>
      </c>
      <c r="EC613">
        <v>4.43</v>
      </c>
      <c r="ED613">
        <v>4.07</v>
      </c>
      <c r="EE613">
        <v>3.73</v>
      </c>
      <c r="EF613">
        <v>3.42</v>
      </c>
      <c r="EG613">
        <v>3.12</v>
      </c>
      <c r="EH613">
        <v>2.85</v>
      </c>
      <c r="EI613">
        <v>2.6</v>
      </c>
      <c r="EJ613">
        <v>2.37</v>
      </c>
      <c r="EK613">
        <v>2.16</v>
      </c>
      <c r="EL613">
        <v>1.95</v>
      </c>
    </row>
    <row r="614" spans="1:146" x14ac:dyDescent="0.25">
      <c r="A614" t="s">
        <v>401</v>
      </c>
      <c r="B614">
        <v>35</v>
      </c>
      <c r="C614">
        <v>35</v>
      </c>
      <c r="E614">
        <v>100000</v>
      </c>
      <c r="F614">
        <v>98712.7</v>
      </c>
      <c r="G614">
        <v>97342.5</v>
      </c>
      <c r="H614">
        <v>95884.6</v>
      </c>
      <c r="I614">
        <v>94333.7</v>
      </c>
      <c r="J614">
        <v>92683</v>
      </c>
      <c r="K614">
        <v>90923.9</v>
      </c>
      <c r="L614">
        <v>89048.2</v>
      </c>
      <c r="M614">
        <v>87048.4</v>
      </c>
      <c r="N614">
        <v>84916.800000000003</v>
      </c>
      <c r="O614">
        <v>82646.5</v>
      </c>
      <c r="P614">
        <v>80231.100000000006</v>
      </c>
      <c r="Q614">
        <v>77662.899999999994</v>
      </c>
      <c r="R614">
        <v>74932.3</v>
      </c>
      <c r="S614">
        <v>72028.399999999994</v>
      </c>
      <c r="T614">
        <v>68939.5</v>
      </c>
      <c r="U614">
        <v>65657.399999999994</v>
      </c>
      <c r="V614">
        <v>62178.2</v>
      </c>
      <c r="W614">
        <v>58503.6</v>
      </c>
      <c r="X614">
        <v>54642.8</v>
      </c>
      <c r="Y614">
        <v>50613.8</v>
      </c>
      <c r="Z614">
        <v>46446.1</v>
      </c>
      <c r="AA614">
        <v>42181.1</v>
      </c>
      <c r="AB614">
        <v>37866.800000000003</v>
      </c>
      <c r="AC614">
        <v>33556.800000000003</v>
      </c>
      <c r="AD614">
        <v>29300.400000000001</v>
      </c>
      <c r="AE614">
        <v>25144</v>
      </c>
      <c r="AF614">
        <v>21162.799999999999</v>
      </c>
      <c r="AG614">
        <v>17435.2</v>
      </c>
      <c r="AH614">
        <v>14010.7</v>
      </c>
      <c r="AI614">
        <v>10940.4</v>
      </c>
      <c r="AJ614">
        <v>8274.2000000000007</v>
      </c>
      <c r="AK614">
        <v>6041.1</v>
      </c>
      <c r="AL614">
        <v>4243.8</v>
      </c>
      <c r="AM614">
        <v>2856.9</v>
      </c>
      <c r="DC614">
        <v>19.329999999999998</v>
      </c>
      <c r="DD614">
        <v>18.57</v>
      </c>
      <c r="DE614">
        <v>17.829999999999998</v>
      </c>
      <c r="DF614">
        <v>17.09</v>
      </c>
      <c r="DG614">
        <v>16.36</v>
      </c>
      <c r="DH614">
        <v>15.64</v>
      </c>
      <c r="DI614">
        <v>14.94</v>
      </c>
      <c r="DJ614">
        <v>14.24</v>
      </c>
      <c r="DK614">
        <v>13.56</v>
      </c>
      <c r="DL614">
        <v>12.88</v>
      </c>
      <c r="DM614">
        <v>12.22</v>
      </c>
      <c r="DN614">
        <v>11.58</v>
      </c>
      <c r="DO614">
        <v>10.94</v>
      </c>
      <c r="DP614">
        <v>10.32</v>
      </c>
      <c r="DQ614">
        <v>9.7200000000000006</v>
      </c>
      <c r="DR614">
        <v>9.1300000000000008</v>
      </c>
      <c r="DS614">
        <v>8.57</v>
      </c>
      <c r="DT614">
        <v>8.02</v>
      </c>
      <c r="DU614">
        <v>7.49</v>
      </c>
      <c r="DV614">
        <v>6.98</v>
      </c>
      <c r="DW614">
        <v>6.5</v>
      </c>
      <c r="DX614">
        <v>6.04</v>
      </c>
      <c r="DY614">
        <v>5.6</v>
      </c>
      <c r="DZ614">
        <v>5.18</v>
      </c>
      <c r="EA614">
        <v>4.78</v>
      </c>
      <c r="EB614">
        <v>4.4000000000000004</v>
      </c>
      <c r="EC614">
        <v>4.04</v>
      </c>
      <c r="ED614">
        <v>3.71</v>
      </c>
      <c r="EE614">
        <v>3.4</v>
      </c>
      <c r="EF614">
        <v>3.1</v>
      </c>
      <c r="EG614">
        <v>2.84</v>
      </c>
      <c r="EH614">
        <v>2.59</v>
      </c>
      <c r="EI614">
        <v>2.36</v>
      </c>
      <c r="EJ614">
        <v>2.15</v>
      </c>
      <c r="EK614">
        <v>1.95</v>
      </c>
    </row>
    <row r="615" spans="1:146" x14ac:dyDescent="0.25">
      <c r="A615" t="s">
        <v>402</v>
      </c>
      <c r="B615">
        <v>34</v>
      </c>
      <c r="C615">
        <v>34</v>
      </c>
      <c r="E615">
        <v>100000</v>
      </c>
      <c r="F615">
        <v>98594.1</v>
      </c>
      <c r="G615">
        <v>97098.6</v>
      </c>
      <c r="H615">
        <v>95508.4</v>
      </c>
      <c r="I615">
        <v>93816.3</v>
      </c>
      <c r="J615">
        <v>92013.9</v>
      </c>
      <c r="K615">
        <v>90092.9</v>
      </c>
      <c r="L615">
        <v>88045.7</v>
      </c>
      <c r="M615">
        <v>85864.7</v>
      </c>
      <c r="N615">
        <v>83542.8</v>
      </c>
      <c r="O615">
        <v>81073.8</v>
      </c>
      <c r="P615">
        <v>78450.2</v>
      </c>
      <c r="Q615">
        <v>75662.2</v>
      </c>
      <c r="R615">
        <v>72698.5</v>
      </c>
      <c r="S615">
        <v>69548.100000000006</v>
      </c>
      <c r="T615">
        <v>66202.5</v>
      </c>
      <c r="U615">
        <v>62657.9</v>
      </c>
      <c r="V615">
        <v>58916.3</v>
      </c>
      <c r="W615">
        <v>54988</v>
      </c>
      <c r="X615">
        <v>50891.3</v>
      </c>
      <c r="Y615">
        <v>46657.2</v>
      </c>
      <c r="Z615">
        <v>42328.1</v>
      </c>
      <c r="AA615">
        <v>37953.699999999997</v>
      </c>
      <c r="AB615">
        <v>33588.800000000003</v>
      </c>
      <c r="AC615">
        <v>29285</v>
      </c>
      <c r="AD615">
        <v>25090.400000000001</v>
      </c>
      <c r="AE615">
        <v>21081.599999999999</v>
      </c>
      <c r="AF615">
        <v>17336.8</v>
      </c>
      <c r="AG615">
        <v>13904.8</v>
      </c>
      <c r="AH615">
        <v>10835.7</v>
      </c>
      <c r="AI615">
        <v>8177.4</v>
      </c>
      <c r="AJ615">
        <v>5957</v>
      </c>
      <c r="AK615">
        <v>4174.8</v>
      </c>
      <c r="AL615">
        <v>2803.9</v>
      </c>
      <c r="DC615">
        <v>18.489999999999998</v>
      </c>
      <c r="DD615">
        <v>17.75</v>
      </c>
      <c r="DE615">
        <v>17.010000000000002</v>
      </c>
      <c r="DF615">
        <v>16.29</v>
      </c>
      <c r="DG615">
        <v>15.57</v>
      </c>
      <c r="DH615">
        <v>14.87</v>
      </c>
      <c r="DI615">
        <v>14.17</v>
      </c>
      <c r="DJ615">
        <v>13.49</v>
      </c>
      <c r="DK615">
        <v>12.82</v>
      </c>
      <c r="DL615">
        <v>12.16</v>
      </c>
      <c r="DM615">
        <v>11.52</v>
      </c>
      <c r="DN615">
        <v>10.89</v>
      </c>
      <c r="DO615">
        <v>10.27</v>
      </c>
      <c r="DP615">
        <v>9.67</v>
      </c>
      <c r="DQ615">
        <v>9.08</v>
      </c>
      <c r="DR615">
        <v>8.52</v>
      </c>
      <c r="DS615">
        <v>7.97</v>
      </c>
      <c r="DT615">
        <v>7.44</v>
      </c>
      <c r="DU615">
        <v>6.94</v>
      </c>
      <c r="DV615">
        <v>6.46</v>
      </c>
      <c r="DW615">
        <v>6</v>
      </c>
      <c r="DX615">
        <v>5.56</v>
      </c>
      <c r="DY615">
        <v>5.14</v>
      </c>
      <c r="DZ615">
        <v>4.75</v>
      </c>
      <c r="EA615">
        <v>4.37</v>
      </c>
      <c r="EB615">
        <v>4.0199999999999996</v>
      </c>
      <c r="EC615">
        <v>3.69</v>
      </c>
      <c r="ED615">
        <v>3.38</v>
      </c>
      <c r="EE615">
        <v>3.09</v>
      </c>
      <c r="EF615">
        <v>2.82</v>
      </c>
      <c r="EG615">
        <v>2.58</v>
      </c>
      <c r="EH615">
        <v>2.35</v>
      </c>
      <c r="EI615">
        <v>2.14</v>
      </c>
      <c r="EJ615">
        <v>1.94</v>
      </c>
    </row>
    <row r="616" spans="1:146" x14ac:dyDescent="0.25">
      <c r="A616" t="s">
        <v>403</v>
      </c>
      <c r="B616">
        <v>33</v>
      </c>
      <c r="C616">
        <v>33</v>
      </c>
      <c r="E616">
        <v>100000</v>
      </c>
      <c r="F616">
        <v>98460.6</v>
      </c>
      <c r="G616">
        <v>96824.8</v>
      </c>
      <c r="H616">
        <v>95085.2</v>
      </c>
      <c r="I616">
        <v>93233</v>
      </c>
      <c r="J616">
        <v>91260</v>
      </c>
      <c r="K616">
        <v>89158.9</v>
      </c>
      <c r="L616">
        <v>86922</v>
      </c>
      <c r="M616">
        <v>84542.3</v>
      </c>
      <c r="N616">
        <v>82013.399999999994</v>
      </c>
      <c r="O616">
        <v>79328</v>
      </c>
      <c r="P616">
        <v>76476.600000000006</v>
      </c>
      <c r="Q616">
        <v>73447.5</v>
      </c>
      <c r="R616">
        <v>70229.7</v>
      </c>
      <c r="S616">
        <v>66815</v>
      </c>
      <c r="T616">
        <v>63199.6</v>
      </c>
      <c r="U616">
        <v>59386.1</v>
      </c>
      <c r="V616">
        <v>55384.9</v>
      </c>
      <c r="W616">
        <v>51216</v>
      </c>
      <c r="X616">
        <v>46910.6</v>
      </c>
      <c r="Y616">
        <v>42513</v>
      </c>
      <c r="Z616">
        <v>38074</v>
      </c>
      <c r="AA616">
        <v>33650</v>
      </c>
      <c r="AB616">
        <v>29294.5</v>
      </c>
      <c r="AC616">
        <v>25058</v>
      </c>
      <c r="AD616">
        <v>21018</v>
      </c>
      <c r="AE616">
        <v>17252.7</v>
      </c>
      <c r="AF616">
        <v>13810.6</v>
      </c>
      <c r="AG616">
        <v>10740.1</v>
      </c>
      <c r="AH616">
        <v>8087.9</v>
      </c>
      <c r="AI616">
        <v>5878.4</v>
      </c>
      <c r="AJ616">
        <v>4110.2</v>
      </c>
      <c r="AK616">
        <v>2753.9</v>
      </c>
      <c r="DC616">
        <v>17.66</v>
      </c>
      <c r="DD616">
        <v>16.93</v>
      </c>
      <c r="DE616">
        <v>16.21</v>
      </c>
      <c r="DF616">
        <v>15.49</v>
      </c>
      <c r="DG616">
        <v>14.79</v>
      </c>
      <c r="DH616">
        <v>14.1</v>
      </c>
      <c r="DI616">
        <v>13.42</v>
      </c>
      <c r="DJ616">
        <v>12.75</v>
      </c>
      <c r="DK616">
        <v>12.1</v>
      </c>
      <c r="DL616">
        <v>11.46</v>
      </c>
      <c r="DM616">
        <v>10.83</v>
      </c>
      <c r="DN616">
        <v>10.210000000000001</v>
      </c>
      <c r="DO616">
        <v>9.61</v>
      </c>
      <c r="DP616">
        <v>9.0299999999999994</v>
      </c>
      <c r="DQ616">
        <v>8.4700000000000006</v>
      </c>
      <c r="DR616">
        <v>7.92</v>
      </c>
      <c r="DS616">
        <v>7.4</v>
      </c>
      <c r="DT616">
        <v>6.9</v>
      </c>
      <c r="DU616">
        <v>6.42</v>
      </c>
      <c r="DV616">
        <v>5.96</v>
      </c>
      <c r="DW616">
        <v>5.53</v>
      </c>
      <c r="DX616">
        <v>5.1100000000000003</v>
      </c>
      <c r="DY616">
        <v>4.72</v>
      </c>
      <c r="DZ616">
        <v>4.3499999999999996</v>
      </c>
      <c r="EA616">
        <v>4</v>
      </c>
      <c r="EB616">
        <v>3.67</v>
      </c>
      <c r="EC616">
        <v>3.36</v>
      </c>
      <c r="ED616">
        <v>3.07</v>
      </c>
      <c r="EE616">
        <v>2.81</v>
      </c>
      <c r="EF616">
        <v>2.56</v>
      </c>
      <c r="EG616">
        <v>2.34</v>
      </c>
      <c r="EH616">
        <v>2.13</v>
      </c>
      <c r="EI616">
        <v>1.93</v>
      </c>
    </row>
    <row r="617" spans="1:146" x14ac:dyDescent="0.25">
      <c r="A617" t="s">
        <v>404</v>
      </c>
      <c r="B617">
        <v>32</v>
      </c>
      <c r="C617">
        <v>32</v>
      </c>
      <c r="E617">
        <v>100000</v>
      </c>
      <c r="F617">
        <v>98310.5</v>
      </c>
      <c r="G617">
        <v>96515.4</v>
      </c>
      <c r="H617">
        <v>94605.3</v>
      </c>
      <c r="I617">
        <v>92572.3</v>
      </c>
      <c r="J617">
        <v>90408.9</v>
      </c>
      <c r="K617">
        <v>88107.6</v>
      </c>
      <c r="L617">
        <v>85661.8</v>
      </c>
      <c r="M617">
        <v>83065.100000000006</v>
      </c>
      <c r="N617">
        <v>80310.100000000006</v>
      </c>
      <c r="O617">
        <v>77387.5</v>
      </c>
      <c r="P617">
        <v>74285.600000000006</v>
      </c>
      <c r="Q617">
        <v>70993.100000000006</v>
      </c>
      <c r="R617">
        <v>67502.3</v>
      </c>
      <c r="S617">
        <v>63809.3</v>
      </c>
      <c r="T617">
        <v>59917.3</v>
      </c>
      <c r="U617">
        <v>55837.2</v>
      </c>
      <c r="V617">
        <v>51589.9</v>
      </c>
      <c r="W617">
        <v>47208</v>
      </c>
      <c r="X617">
        <v>42736.6</v>
      </c>
      <c r="Y617">
        <v>38228.199999999997</v>
      </c>
      <c r="Z617">
        <v>33740.5</v>
      </c>
      <c r="AA617">
        <v>29329</v>
      </c>
      <c r="AB617">
        <v>25046.6</v>
      </c>
      <c r="AC617">
        <v>20971.9</v>
      </c>
      <c r="AD617">
        <v>17183.2</v>
      </c>
      <c r="AE617">
        <v>13728</v>
      </c>
      <c r="AF617">
        <v>10653.7</v>
      </c>
      <c r="AG617">
        <v>8005.3</v>
      </c>
      <c r="AH617">
        <v>5805.2</v>
      </c>
      <c r="AI617">
        <v>4049.6</v>
      </c>
      <c r="AJ617">
        <v>2706.8</v>
      </c>
      <c r="DC617">
        <v>16.84</v>
      </c>
      <c r="DD617">
        <v>16.12</v>
      </c>
      <c r="DE617">
        <v>15.41</v>
      </c>
      <c r="DF617">
        <v>14.71</v>
      </c>
      <c r="DG617">
        <v>14.03</v>
      </c>
      <c r="DH617">
        <v>13.35</v>
      </c>
      <c r="DI617">
        <v>12.69</v>
      </c>
      <c r="DJ617">
        <v>12.03</v>
      </c>
      <c r="DK617">
        <v>11.39</v>
      </c>
      <c r="DL617">
        <v>10.77</v>
      </c>
      <c r="DM617">
        <v>10.16</v>
      </c>
      <c r="DN617">
        <v>9.56</v>
      </c>
      <c r="DO617">
        <v>8.98</v>
      </c>
      <c r="DP617">
        <v>8.42</v>
      </c>
      <c r="DQ617">
        <v>7.88</v>
      </c>
      <c r="DR617">
        <v>7.35</v>
      </c>
      <c r="DS617">
        <v>6.85</v>
      </c>
      <c r="DT617">
        <v>6.38</v>
      </c>
      <c r="DU617">
        <v>5.92</v>
      </c>
      <c r="DV617">
        <v>5.49</v>
      </c>
      <c r="DW617">
        <v>5.08</v>
      </c>
      <c r="DX617">
        <v>4.6900000000000004</v>
      </c>
      <c r="DY617">
        <v>4.32</v>
      </c>
      <c r="DZ617">
        <v>3.97</v>
      </c>
      <c r="EA617">
        <v>3.65</v>
      </c>
      <c r="EB617">
        <v>3.34</v>
      </c>
      <c r="EC617">
        <v>3.06</v>
      </c>
      <c r="ED617">
        <v>2.79</v>
      </c>
      <c r="EE617">
        <v>2.5499999999999998</v>
      </c>
      <c r="EF617">
        <v>2.33</v>
      </c>
      <c r="EG617">
        <v>2.12</v>
      </c>
      <c r="EH617">
        <v>1.93</v>
      </c>
    </row>
    <row r="618" spans="1:146" x14ac:dyDescent="0.25">
      <c r="A618" t="s">
        <v>405</v>
      </c>
      <c r="B618">
        <v>31</v>
      </c>
      <c r="C618">
        <v>31</v>
      </c>
      <c r="E618">
        <v>100000</v>
      </c>
      <c r="F618">
        <v>98140.4</v>
      </c>
      <c r="G618">
        <v>96163.5</v>
      </c>
      <c r="H618">
        <v>94061.3</v>
      </c>
      <c r="I618">
        <v>91826.6</v>
      </c>
      <c r="J618">
        <v>89451.8</v>
      </c>
      <c r="K618">
        <v>86930.4</v>
      </c>
      <c r="L618">
        <v>84256.3</v>
      </c>
      <c r="M618">
        <v>81422.600000000006</v>
      </c>
      <c r="N618">
        <v>78419.600000000006</v>
      </c>
      <c r="O618">
        <v>75235.899999999994</v>
      </c>
      <c r="P618">
        <v>71860.3</v>
      </c>
      <c r="Q618">
        <v>68284.800000000003</v>
      </c>
      <c r="R618">
        <v>64506.1</v>
      </c>
      <c r="S618">
        <v>60527.4</v>
      </c>
      <c r="T618">
        <v>56360.6</v>
      </c>
      <c r="U618">
        <v>52027.4</v>
      </c>
      <c r="V618">
        <v>47561.8</v>
      </c>
      <c r="W618">
        <v>43010</v>
      </c>
      <c r="X618">
        <v>38425.9</v>
      </c>
      <c r="Y618">
        <v>33868.699999999997</v>
      </c>
      <c r="Z618">
        <v>29396</v>
      </c>
      <c r="AA618">
        <v>25062.5</v>
      </c>
      <c r="AB618">
        <v>20948.5</v>
      </c>
      <c r="AC618">
        <v>17132.099999999999</v>
      </c>
      <c r="AD618">
        <v>13660.2</v>
      </c>
      <c r="AE618">
        <v>10578.9</v>
      </c>
      <c r="AF618">
        <v>7931.4</v>
      </c>
      <c r="AG618">
        <v>5738.4</v>
      </c>
      <c r="AH618">
        <v>3993.3</v>
      </c>
      <c r="AI618">
        <v>2662.8</v>
      </c>
      <c r="DC618">
        <v>16.03</v>
      </c>
      <c r="DD618">
        <v>15.33</v>
      </c>
      <c r="DE618">
        <v>14.63</v>
      </c>
      <c r="DF618">
        <v>13.95</v>
      </c>
      <c r="DG618">
        <v>13.27</v>
      </c>
      <c r="DH618">
        <v>12.61</v>
      </c>
      <c r="DI618">
        <v>11.96</v>
      </c>
      <c r="DJ618">
        <v>11.33</v>
      </c>
      <c r="DK618">
        <v>10.71</v>
      </c>
      <c r="DL618">
        <v>10.1</v>
      </c>
      <c r="DM618">
        <v>9.5</v>
      </c>
      <c r="DN618">
        <v>8.93</v>
      </c>
      <c r="DO618">
        <v>8.3699999999999992</v>
      </c>
      <c r="DP618">
        <v>7.83</v>
      </c>
      <c r="DQ618">
        <v>7.31</v>
      </c>
      <c r="DR618">
        <v>6.81</v>
      </c>
      <c r="DS618">
        <v>6.34</v>
      </c>
      <c r="DT618">
        <v>5.89</v>
      </c>
      <c r="DU618">
        <v>5.46</v>
      </c>
      <c r="DV618">
        <v>5.05</v>
      </c>
      <c r="DW618">
        <v>4.66</v>
      </c>
      <c r="DX618">
        <v>4.29</v>
      </c>
      <c r="DY618">
        <v>3.95</v>
      </c>
      <c r="DZ618">
        <v>3.63</v>
      </c>
      <c r="EA618">
        <v>3.32</v>
      </c>
      <c r="EB618">
        <v>3.04</v>
      </c>
      <c r="EC618">
        <v>2.78</v>
      </c>
      <c r="ED618">
        <v>2.54</v>
      </c>
      <c r="EE618">
        <v>2.3199999999999998</v>
      </c>
      <c r="EF618">
        <v>2.11</v>
      </c>
      <c r="EG618">
        <v>1.92</v>
      </c>
    </row>
    <row r="619" spans="1:146" x14ac:dyDescent="0.25">
      <c r="A619" t="s">
        <v>406</v>
      </c>
      <c r="B619">
        <v>30</v>
      </c>
      <c r="C619">
        <v>30</v>
      </c>
      <c r="E619">
        <v>100000</v>
      </c>
      <c r="F619">
        <v>97948</v>
      </c>
      <c r="G619">
        <v>95768.2</v>
      </c>
      <c r="H619">
        <v>93453.2</v>
      </c>
      <c r="I619">
        <v>90995.9</v>
      </c>
      <c r="J619">
        <v>88389.8</v>
      </c>
      <c r="K619">
        <v>85629.1</v>
      </c>
      <c r="L619">
        <v>82707.100000000006</v>
      </c>
      <c r="M619">
        <v>79614.2</v>
      </c>
      <c r="N619">
        <v>76339</v>
      </c>
      <c r="O619">
        <v>72870.3</v>
      </c>
      <c r="P619">
        <v>69200.399999999994</v>
      </c>
      <c r="Q619">
        <v>65326.2</v>
      </c>
      <c r="R619">
        <v>61251.3</v>
      </c>
      <c r="S619">
        <v>56988.3</v>
      </c>
      <c r="T619">
        <v>52559.7</v>
      </c>
      <c r="U619">
        <v>48000.9</v>
      </c>
      <c r="V619">
        <v>43359.4</v>
      </c>
      <c r="W619">
        <v>38690.6</v>
      </c>
      <c r="X619">
        <v>34055.4</v>
      </c>
      <c r="Y619">
        <v>29513.3</v>
      </c>
      <c r="Z619">
        <v>25120.9</v>
      </c>
      <c r="AA619">
        <v>20960.2</v>
      </c>
      <c r="AB619">
        <v>17109.599999999999</v>
      </c>
      <c r="AC619">
        <v>13615</v>
      </c>
      <c r="AD619">
        <v>10521.7</v>
      </c>
      <c r="AE619">
        <v>7871</v>
      </c>
      <c r="AF619">
        <v>5681.3</v>
      </c>
      <c r="AG619">
        <v>3944</v>
      </c>
      <c r="AH619">
        <v>2623.2</v>
      </c>
      <c r="DC619">
        <v>15.24</v>
      </c>
      <c r="DD619">
        <v>14.55</v>
      </c>
      <c r="DE619">
        <v>13.87</v>
      </c>
      <c r="DF619">
        <v>13.2</v>
      </c>
      <c r="DG619">
        <v>12.54</v>
      </c>
      <c r="DH619">
        <v>11.9</v>
      </c>
      <c r="DI619">
        <v>11.26</v>
      </c>
      <c r="DJ619">
        <v>10.64</v>
      </c>
      <c r="DK619">
        <v>10.039999999999999</v>
      </c>
      <c r="DL619">
        <v>9.4499999999999993</v>
      </c>
      <c r="DM619">
        <v>8.8699999999999992</v>
      </c>
      <c r="DN619">
        <v>8.32</v>
      </c>
      <c r="DO619">
        <v>7.78</v>
      </c>
      <c r="DP619">
        <v>7.26</v>
      </c>
      <c r="DQ619">
        <v>6.77</v>
      </c>
      <c r="DR619">
        <v>6.3</v>
      </c>
      <c r="DS619">
        <v>5.85</v>
      </c>
      <c r="DT619">
        <v>5.42</v>
      </c>
      <c r="DU619">
        <v>5.0199999999999996</v>
      </c>
      <c r="DV619">
        <v>4.63</v>
      </c>
      <c r="DW619">
        <v>4.2699999999999996</v>
      </c>
      <c r="DX619">
        <v>3.92</v>
      </c>
      <c r="DY619">
        <v>3.6</v>
      </c>
      <c r="DZ619">
        <v>3.3</v>
      </c>
      <c r="EA619">
        <v>3.02</v>
      </c>
      <c r="EB619">
        <v>2.76</v>
      </c>
      <c r="EC619">
        <v>2.5299999999999998</v>
      </c>
      <c r="ED619">
        <v>2.31</v>
      </c>
      <c r="EE619">
        <v>2.1</v>
      </c>
      <c r="EF619">
        <v>1.91</v>
      </c>
    </row>
    <row r="620" spans="1:146" x14ac:dyDescent="0.25">
      <c r="A620" t="s">
        <v>407</v>
      </c>
      <c r="B620">
        <v>29</v>
      </c>
      <c r="C620">
        <v>29</v>
      </c>
      <c r="E620">
        <v>100000</v>
      </c>
      <c r="F620">
        <v>97735.9</v>
      </c>
      <c r="G620">
        <v>95333.7</v>
      </c>
      <c r="H620">
        <v>92786.4</v>
      </c>
      <c r="I620">
        <v>90087.9</v>
      </c>
      <c r="J620">
        <v>87232.5</v>
      </c>
      <c r="K620">
        <v>84213.7</v>
      </c>
      <c r="L620">
        <v>81022</v>
      </c>
      <c r="M620">
        <v>77646</v>
      </c>
      <c r="N620">
        <v>74074.3</v>
      </c>
      <c r="O620">
        <v>70299.5</v>
      </c>
      <c r="P620">
        <v>66318.8</v>
      </c>
      <c r="Q620">
        <v>62136.6</v>
      </c>
      <c r="R620">
        <v>57765.7</v>
      </c>
      <c r="S620">
        <v>53230</v>
      </c>
      <c r="T620">
        <v>48565.8</v>
      </c>
      <c r="U620">
        <v>43822.3</v>
      </c>
      <c r="V620">
        <v>39056.400000000001</v>
      </c>
      <c r="W620">
        <v>34330.699999999997</v>
      </c>
      <c r="X620">
        <v>29707</v>
      </c>
      <c r="Y620">
        <v>25244.3</v>
      </c>
      <c r="Z620">
        <v>21025.9</v>
      </c>
      <c r="AA620">
        <v>17130.8</v>
      </c>
      <c r="AB620">
        <v>13604.5</v>
      </c>
      <c r="AC620">
        <v>10491.2</v>
      </c>
      <c r="AD620">
        <v>7830.8</v>
      </c>
      <c r="AE620">
        <v>5639.2</v>
      </c>
      <c r="AF620">
        <v>3905.3</v>
      </c>
      <c r="AG620">
        <v>2590.9</v>
      </c>
      <c r="DC620">
        <v>14.46</v>
      </c>
      <c r="DD620">
        <v>13.79</v>
      </c>
      <c r="DE620">
        <v>13.12</v>
      </c>
      <c r="DF620">
        <v>12.47</v>
      </c>
      <c r="DG620">
        <v>11.83</v>
      </c>
      <c r="DH620">
        <v>11.2</v>
      </c>
      <c r="DI620">
        <v>10.58</v>
      </c>
      <c r="DJ620">
        <v>9.98</v>
      </c>
      <c r="DK620">
        <v>9.39</v>
      </c>
      <c r="DL620">
        <v>8.82</v>
      </c>
      <c r="DM620">
        <v>8.27</v>
      </c>
      <c r="DN620">
        <v>7.73</v>
      </c>
      <c r="DO620">
        <v>7.22</v>
      </c>
      <c r="DP620">
        <v>6.73</v>
      </c>
      <c r="DQ620">
        <v>6.26</v>
      </c>
      <c r="DR620">
        <v>5.81</v>
      </c>
      <c r="DS620">
        <v>5.39</v>
      </c>
      <c r="DT620">
        <v>4.9800000000000004</v>
      </c>
      <c r="DU620">
        <v>4.5999999999999996</v>
      </c>
      <c r="DV620">
        <v>4.24</v>
      </c>
      <c r="DW620">
        <v>3.9</v>
      </c>
      <c r="DX620">
        <v>3.58</v>
      </c>
      <c r="DY620">
        <v>3.28</v>
      </c>
      <c r="DZ620">
        <v>3.01</v>
      </c>
      <c r="EA620">
        <v>2.75</v>
      </c>
      <c r="EB620">
        <v>2.5099999999999998</v>
      </c>
      <c r="EC620">
        <v>2.2999999999999998</v>
      </c>
      <c r="ED620">
        <v>2.1</v>
      </c>
      <c r="EE620">
        <v>1.9</v>
      </c>
    </row>
    <row r="621" spans="1:146" x14ac:dyDescent="0.25">
      <c r="A621" t="s">
        <v>408</v>
      </c>
      <c r="B621">
        <v>28</v>
      </c>
      <c r="C621">
        <v>28</v>
      </c>
      <c r="E621">
        <v>100000</v>
      </c>
      <c r="F621">
        <v>97507.6</v>
      </c>
      <c r="G621">
        <v>94866.7</v>
      </c>
      <c r="H621">
        <v>92071.5</v>
      </c>
      <c r="I621">
        <v>89116.3</v>
      </c>
      <c r="J621">
        <v>85994.7</v>
      </c>
      <c r="K621">
        <v>82697.600000000006</v>
      </c>
      <c r="L621">
        <v>79213.2</v>
      </c>
      <c r="M621">
        <v>75530.100000000006</v>
      </c>
      <c r="N621">
        <v>71640.899999999994</v>
      </c>
      <c r="O621">
        <v>67543.100000000006</v>
      </c>
      <c r="P621">
        <v>63241.4</v>
      </c>
      <c r="Q621">
        <v>58749.7</v>
      </c>
      <c r="R621">
        <v>54092.7</v>
      </c>
      <c r="S621">
        <v>49308.2</v>
      </c>
      <c r="T621">
        <v>44446.9</v>
      </c>
      <c r="U621">
        <v>39567.699999999997</v>
      </c>
      <c r="V621">
        <v>34735</v>
      </c>
      <c r="W621">
        <v>30012.9</v>
      </c>
      <c r="X621">
        <v>25463.3</v>
      </c>
      <c r="Y621">
        <v>21171.4</v>
      </c>
      <c r="Z621">
        <v>17217.3</v>
      </c>
      <c r="AA621">
        <v>13645.9</v>
      </c>
      <c r="AB621">
        <v>10500.7</v>
      </c>
      <c r="AC621">
        <v>7820.3</v>
      </c>
      <c r="AD621">
        <v>5618.6</v>
      </c>
      <c r="AE621">
        <v>3881.8</v>
      </c>
      <c r="AF621">
        <v>2568.9</v>
      </c>
      <c r="DC621">
        <v>13.72</v>
      </c>
      <c r="DD621">
        <v>13.06</v>
      </c>
      <c r="DE621">
        <v>12.41</v>
      </c>
      <c r="DF621">
        <v>11.77</v>
      </c>
      <c r="DG621">
        <v>11.14</v>
      </c>
      <c r="DH621">
        <v>10.53</v>
      </c>
      <c r="DI621">
        <v>9.93</v>
      </c>
      <c r="DJ621">
        <v>9.34</v>
      </c>
      <c r="DK621">
        <v>8.77</v>
      </c>
      <c r="DL621">
        <v>8.2200000000000006</v>
      </c>
      <c r="DM621">
        <v>7.69</v>
      </c>
      <c r="DN621">
        <v>7.18</v>
      </c>
      <c r="DO621">
        <v>6.69</v>
      </c>
      <c r="DP621">
        <v>6.22</v>
      </c>
      <c r="DQ621">
        <v>5.78</v>
      </c>
      <c r="DR621">
        <v>5.36</v>
      </c>
      <c r="DS621">
        <v>4.95</v>
      </c>
      <c r="DT621">
        <v>4.57</v>
      </c>
      <c r="DU621">
        <v>4.21</v>
      </c>
      <c r="DV621">
        <v>3.88</v>
      </c>
      <c r="DW621">
        <v>3.56</v>
      </c>
      <c r="DX621">
        <v>3.27</v>
      </c>
      <c r="DY621">
        <v>2.99</v>
      </c>
      <c r="DZ621">
        <v>2.74</v>
      </c>
      <c r="EA621">
        <v>2.5</v>
      </c>
      <c r="EB621">
        <v>2.29</v>
      </c>
      <c r="EC621">
        <v>2.09</v>
      </c>
      <c r="ED621">
        <v>1.9</v>
      </c>
    </row>
    <row r="622" spans="1:146" x14ac:dyDescent="0.25">
      <c r="A622" t="s">
        <v>409</v>
      </c>
      <c r="B622">
        <v>27</v>
      </c>
      <c r="C622">
        <v>27</v>
      </c>
      <c r="E622">
        <v>100000</v>
      </c>
      <c r="F622">
        <v>97266.7</v>
      </c>
      <c r="G622">
        <v>94374.9</v>
      </c>
      <c r="H622">
        <v>91319.4</v>
      </c>
      <c r="I622">
        <v>88093.4</v>
      </c>
      <c r="J622">
        <v>84687.9</v>
      </c>
      <c r="K622">
        <v>81090.600000000006</v>
      </c>
      <c r="L622">
        <v>77290.5</v>
      </c>
      <c r="M622">
        <v>73279.5</v>
      </c>
      <c r="N622">
        <v>69055.5</v>
      </c>
      <c r="O622">
        <v>64623.3</v>
      </c>
      <c r="P622">
        <v>59997.7</v>
      </c>
      <c r="Q622">
        <v>55204.3</v>
      </c>
      <c r="R622">
        <v>50282.6</v>
      </c>
      <c r="S622">
        <v>45285</v>
      </c>
      <c r="T622">
        <v>40272.699999999997</v>
      </c>
      <c r="U622">
        <v>35312.199999999997</v>
      </c>
      <c r="V622">
        <v>30470.6</v>
      </c>
      <c r="W622">
        <v>25812.6</v>
      </c>
      <c r="X622">
        <v>21426.3</v>
      </c>
      <c r="Y622">
        <v>17393.2</v>
      </c>
      <c r="Z622">
        <v>13758.5</v>
      </c>
      <c r="AA622">
        <v>10565.1</v>
      </c>
      <c r="AB622">
        <v>7850.5</v>
      </c>
      <c r="AC622">
        <v>5627</v>
      </c>
      <c r="AD622">
        <v>3878.3</v>
      </c>
      <c r="AE622">
        <v>2560.4</v>
      </c>
      <c r="DC622">
        <v>13</v>
      </c>
      <c r="DD622">
        <v>12.35</v>
      </c>
      <c r="DE622">
        <v>11.72</v>
      </c>
      <c r="DF622">
        <v>11.09</v>
      </c>
      <c r="DG622">
        <v>10.48</v>
      </c>
      <c r="DH622">
        <v>9.8800000000000008</v>
      </c>
      <c r="DI622">
        <v>9.3000000000000007</v>
      </c>
      <c r="DJ622">
        <v>8.73</v>
      </c>
      <c r="DK622">
        <v>8.18</v>
      </c>
      <c r="DL622">
        <v>7.65</v>
      </c>
      <c r="DM622">
        <v>7.14</v>
      </c>
      <c r="DN622">
        <v>6.65</v>
      </c>
      <c r="DO622">
        <v>6.19</v>
      </c>
      <c r="DP622">
        <v>5.75</v>
      </c>
      <c r="DQ622">
        <v>5.32</v>
      </c>
      <c r="DR622">
        <v>4.93</v>
      </c>
      <c r="DS622">
        <v>4.55</v>
      </c>
      <c r="DT622">
        <v>4.1900000000000004</v>
      </c>
      <c r="DU622">
        <v>3.86</v>
      </c>
      <c r="DV622">
        <v>3.54</v>
      </c>
      <c r="DW622">
        <v>3.25</v>
      </c>
      <c r="DX622">
        <v>2.97</v>
      </c>
      <c r="DY622">
        <v>2.72</v>
      </c>
      <c r="DZ622">
        <v>2.4900000000000002</v>
      </c>
      <c r="EA622">
        <v>2.2799999999999998</v>
      </c>
      <c r="EB622">
        <v>2.08</v>
      </c>
      <c r="EC622">
        <v>1.89</v>
      </c>
    </row>
    <row r="623" spans="1:146" x14ac:dyDescent="0.25">
      <c r="A623" t="s">
        <v>410</v>
      </c>
      <c r="B623">
        <v>26</v>
      </c>
      <c r="C623">
        <v>26</v>
      </c>
      <c r="E623">
        <v>100000</v>
      </c>
      <c r="F623">
        <v>97013.6</v>
      </c>
      <c r="G623">
        <v>93858.6</v>
      </c>
      <c r="H623">
        <v>90528</v>
      </c>
      <c r="I623">
        <v>87012.6</v>
      </c>
      <c r="J623">
        <v>83299.7</v>
      </c>
      <c r="K623">
        <v>79377.8</v>
      </c>
      <c r="L623">
        <v>75238.7</v>
      </c>
      <c r="M623">
        <v>70880</v>
      </c>
      <c r="N623">
        <v>66307</v>
      </c>
      <c r="O623">
        <v>61534.8</v>
      </c>
      <c r="P623">
        <v>56590</v>
      </c>
      <c r="Q623">
        <v>51513.8</v>
      </c>
      <c r="R623">
        <v>46360.7</v>
      </c>
      <c r="S623">
        <v>41194</v>
      </c>
      <c r="T623">
        <v>36083.300000000003</v>
      </c>
      <c r="U623">
        <v>31098.9</v>
      </c>
      <c r="V623">
        <v>26309.1</v>
      </c>
      <c r="W623">
        <v>21805</v>
      </c>
      <c r="X623">
        <v>17670.599999999999</v>
      </c>
      <c r="Y623">
        <v>13951.9</v>
      </c>
      <c r="Z623">
        <v>10691.9</v>
      </c>
      <c r="AA623">
        <v>7927.2</v>
      </c>
      <c r="AB623">
        <v>5668.4</v>
      </c>
      <c r="AC623">
        <v>3897.1</v>
      </c>
      <c r="AD623">
        <v>2566.5</v>
      </c>
      <c r="DC623">
        <v>12.32</v>
      </c>
      <c r="DD623">
        <v>11.68</v>
      </c>
      <c r="DE623">
        <v>11.06</v>
      </c>
      <c r="DF623">
        <v>10.45</v>
      </c>
      <c r="DG623">
        <v>9.85</v>
      </c>
      <c r="DH623">
        <v>9.27</v>
      </c>
      <c r="DI623">
        <v>8.6999999999999993</v>
      </c>
      <c r="DJ623">
        <v>8.15</v>
      </c>
      <c r="DK623">
        <v>7.62</v>
      </c>
      <c r="DL623">
        <v>7.11</v>
      </c>
      <c r="DM623">
        <v>6.62</v>
      </c>
      <c r="DN623">
        <v>6.16</v>
      </c>
      <c r="DO623">
        <v>5.72</v>
      </c>
      <c r="DP623">
        <v>5.3</v>
      </c>
      <c r="DQ623">
        <v>4.9000000000000004</v>
      </c>
      <c r="DR623">
        <v>4.5199999999999996</v>
      </c>
      <c r="DS623">
        <v>4.17</v>
      </c>
      <c r="DT623">
        <v>3.83</v>
      </c>
      <c r="DU623">
        <v>3.52</v>
      </c>
      <c r="DV623">
        <v>3.23</v>
      </c>
      <c r="DW623">
        <v>2.96</v>
      </c>
      <c r="DX623">
        <v>2.71</v>
      </c>
      <c r="DY623">
        <v>2.48</v>
      </c>
      <c r="DZ623">
        <v>2.27</v>
      </c>
      <c r="EA623">
        <v>2.0699999999999998</v>
      </c>
      <c r="EB623">
        <v>1.88</v>
      </c>
    </row>
    <row r="624" spans="1:146" x14ac:dyDescent="0.25">
      <c r="A624" t="s">
        <v>411</v>
      </c>
      <c r="B624">
        <v>25</v>
      </c>
      <c r="C624">
        <v>25</v>
      </c>
      <c r="E624">
        <v>100000</v>
      </c>
      <c r="F624">
        <v>96740.7</v>
      </c>
      <c r="G624">
        <v>93300</v>
      </c>
      <c r="H624">
        <v>89668.1</v>
      </c>
      <c r="I624">
        <v>85832.4</v>
      </c>
      <c r="J624">
        <v>81779.8</v>
      </c>
      <c r="K624">
        <v>77502.7</v>
      </c>
      <c r="L624">
        <v>72997.899999999994</v>
      </c>
      <c r="M624">
        <v>68271.199999999997</v>
      </c>
      <c r="N624">
        <v>63338.1</v>
      </c>
      <c r="O624">
        <v>58226.2</v>
      </c>
      <c r="P624">
        <v>52978</v>
      </c>
      <c r="Q624">
        <v>47650.6</v>
      </c>
      <c r="R624">
        <v>42309.9</v>
      </c>
      <c r="S624">
        <v>37028.199999999997</v>
      </c>
      <c r="T624">
        <v>31879.599999999999</v>
      </c>
      <c r="U624">
        <v>26936.799999999999</v>
      </c>
      <c r="V624">
        <v>22294.1</v>
      </c>
      <c r="W624">
        <v>18038.3</v>
      </c>
      <c r="X624">
        <v>14217</v>
      </c>
      <c r="Y624">
        <v>10873.7</v>
      </c>
      <c r="Z624">
        <v>8044.9</v>
      </c>
      <c r="AA624">
        <v>5739.5</v>
      </c>
      <c r="AB624">
        <v>3936.2</v>
      </c>
      <c r="AC624">
        <v>2585.6</v>
      </c>
      <c r="DC624">
        <v>11.66</v>
      </c>
      <c r="DD624">
        <v>11.03</v>
      </c>
      <c r="DE624">
        <v>10.42</v>
      </c>
      <c r="DF624">
        <v>9.82</v>
      </c>
      <c r="DG624">
        <v>9.24</v>
      </c>
      <c r="DH624">
        <v>8.67</v>
      </c>
      <c r="DI624">
        <v>8.1199999999999992</v>
      </c>
      <c r="DJ624">
        <v>7.59</v>
      </c>
      <c r="DK624">
        <v>7.09</v>
      </c>
      <c r="DL624">
        <v>6.6</v>
      </c>
      <c r="DM624">
        <v>6.13</v>
      </c>
      <c r="DN624">
        <v>5.69</v>
      </c>
      <c r="DO624">
        <v>5.27</v>
      </c>
      <c r="DP624">
        <v>4.88</v>
      </c>
      <c r="DQ624">
        <v>4.5</v>
      </c>
      <c r="DR624">
        <v>4.1500000000000004</v>
      </c>
      <c r="DS624">
        <v>3.81</v>
      </c>
      <c r="DT624">
        <v>3.5</v>
      </c>
      <c r="DU624">
        <v>3.21</v>
      </c>
      <c r="DV624">
        <v>2.94</v>
      </c>
      <c r="DW624">
        <v>2.69</v>
      </c>
      <c r="DX624">
        <v>2.4700000000000002</v>
      </c>
      <c r="DY624">
        <v>2.2599999999999998</v>
      </c>
      <c r="DZ624">
        <v>2.06</v>
      </c>
      <c r="EA624">
        <v>1.88</v>
      </c>
    </row>
    <row r="625" spans="1:130" x14ac:dyDescent="0.25">
      <c r="A625" t="s">
        <v>412</v>
      </c>
      <c r="B625">
        <v>24</v>
      </c>
      <c r="C625">
        <v>24</v>
      </c>
      <c r="E625">
        <v>100000</v>
      </c>
      <c r="F625">
        <v>96431.3</v>
      </c>
      <c r="G625">
        <v>92664.8</v>
      </c>
      <c r="H625">
        <v>88687.5</v>
      </c>
      <c r="I625">
        <v>84486</v>
      </c>
      <c r="J625">
        <v>80051.600000000006</v>
      </c>
      <c r="K625">
        <v>75381.5</v>
      </c>
      <c r="L625">
        <v>70481.2</v>
      </c>
      <c r="M625">
        <v>65367.5</v>
      </c>
      <c r="N625">
        <v>60068.6</v>
      </c>
      <c r="O625">
        <v>54629.1</v>
      </c>
      <c r="P625">
        <v>49107.8</v>
      </c>
      <c r="Q625">
        <v>43573.7</v>
      </c>
      <c r="R625">
        <v>38102.400000000001</v>
      </c>
      <c r="S625">
        <v>32771.5</v>
      </c>
      <c r="T625">
        <v>27658.2</v>
      </c>
      <c r="U625">
        <v>22861</v>
      </c>
      <c r="V625">
        <v>18469</v>
      </c>
      <c r="W625">
        <v>14531.8</v>
      </c>
      <c r="X625">
        <v>11093.4</v>
      </c>
      <c r="Y625">
        <v>8190.3</v>
      </c>
      <c r="Z625">
        <v>5830.2</v>
      </c>
      <c r="AA625">
        <v>3989.1</v>
      </c>
      <c r="AB625">
        <v>2613.6999999999998</v>
      </c>
      <c r="DC625">
        <v>11.01</v>
      </c>
      <c r="DD625">
        <v>10.39</v>
      </c>
      <c r="DE625">
        <v>9.8000000000000007</v>
      </c>
      <c r="DF625">
        <v>9.2100000000000009</v>
      </c>
      <c r="DG625">
        <v>8.65</v>
      </c>
      <c r="DH625">
        <v>8.1</v>
      </c>
      <c r="DI625">
        <v>7.57</v>
      </c>
      <c r="DJ625">
        <v>7.06</v>
      </c>
      <c r="DK625">
        <v>6.57</v>
      </c>
      <c r="DL625">
        <v>6.11</v>
      </c>
      <c r="DM625">
        <v>5.67</v>
      </c>
      <c r="DN625">
        <v>5.25</v>
      </c>
      <c r="DO625">
        <v>4.8499999999999996</v>
      </c>
      <c r="DP625">
        <v>4.4800000000000004</v>
      </c>
      <c r="DQ625">
        <v>4.13</v>
      </c>
      <c r="DR625">
        <v>3.8</v>
      </c>
      <c r="DS625">
        <v>3.49</v>
      </c>
      <c r="DT625">
        <v>3.2</v>
      </c>
      <c r="DU625">
        <v>2.93</v>
      </c>
      <c r="DV625">
        <v>2.68</v>
      </c>
      <c r="DW625">
        <v>2.4500000000000002</v>
      </c>
      <c r="DX625">
        <v>2.25</v>
      </c>
      <c r="DY625">
        <v>2.0499999999999998</v>
      </c>
      <c r="DZ625">
        <v>1.87</v>
      </c>
    </row>
    <row r="626" spans="1:130" x14ac:dyDescent="0.25">
      <c r="A626" t="s">
        <v>413</v>
      </c>
      <c r="B626">
        <v>23</v>
      </c>
      <c r="C626">
        <v>23</v>
      </c>
      <c r="E626">
        <v>100000</v>
      </c>
      <c r="F626">
        <v>96066</v>
      </c>
      <c r="G626">
        <v>91914.2</v>
      </c>
      <c r="H626">
        <v>87531.199999999997</v>
      </c>
      <c r="I626">
        <v>82907.7</v>
      </c>
      <c r="J626">
        <v>78040.899999999994</v>
      </c>
      <c r="K626">
        <v>72936.899999999994</v>
      </c>
      <c r="L626">
        <v>67613</v>
      </c>
      <c r="M626">
        <v>62099.5</v>
      </c>
      <c r="N626">
        <v>56442.400000000001</v>
      </c>
      <c r="O626">
        <v>50703.4</v>
      </c>
      <c r="P626">
        <v>44953.8</v>
      </c>
      <c r="Q626">
        <v>39272.6</v>
      </c>
      <c r="R626">
        <v>33741.800000000003</v>
      </c>
      <c r="S626">
        <v>28442.400000000001</v>
      </c>
      <c r="T626">
        <v>23477.200000000001</v>
      </c>
      <c r="U626">
        <v>18938.3</v>
      </c>
      <c r="V626">
        <v>14875.6</v>
      </c>
      <c r="W626">
        <v>11334.6</v>
      </c>
      <c r="X626">
        <v>8351.2999999999993</v>
      </c>
      <c r="Y626">
        <v>5931.6</v>
      </c>
      <c r="Z626">
        <v>4048.9</v>
      </c>
      <c r="AA626">
        <v>2646.2</v>
      </c>
      <c r="DC626">
        <v>10.36</v>
      </c>
      <c r="DD626">
        <v>9.76</v>
      </c>
      <c r="DE626">
        <v>9.18</v>
      </c>
      <c r="DF626">
        <v>8.6199999999999992</v>
      </c>
      <c r="DG626">
        <v>8.07</v>
      </c>
      <c r="DH626">
        <v>7.54</v>
      </c>
      <c r="DI626">
        <v>7.03</v>
      </c>
      <c r="DJ626">
        <v>6.55</v>
      </c>
      <c r="DK626">
        <v>6.08</v>
      </c>
      <c r="DL626">
        <v>5.64</v>
      </c>
      <c r="DM626">
        <v>5.23</v>
      </c>
      <c r="DN626">
        <v>4.83</v>
      </c>
      <c r="DO626">
        <v>4.46</v>
      </c>
      <c r="DP626">
        <v>4.1100000000000003</v>
      </c>
      <c r="DQ626">
        <v>3.78</v>
      </c>
      <c r="DR626">
        <v>3.47</v>
      </c>
      <c r="DS626">
        <v>3.18</v>
      </c>
      <c r="DT626">
        <v>2.91</v>
      </c>
      <c r="DU626">
        <v>2.67</v>
      </c>
      <c r="DV626">
        <v>2.44</v>
      </c>
      <c r="DW626">
        <v>2.2400000000000002</v>
      </c>
      <c r="DX626">
        <v>2.04</v>
      </c>
      <c r="DY626">
        <v>1.86</v>
      </c>
    </row>
    <row r="627" spans="1:130" x14ac:dyDescent="0.25">
      <c r="A627" t="s">
        <v>414</v>
      </c>
      <c r="B627">
        <v>22</v>
      </c>
      <c r="C627">
        <v>22</v>
      </c>
      <c r="E627">
        <v>100000</v>
      </c>
      <c r="F627">
        <v>95625</v>
      </c>
      <c r="G627">
        <v>91011.9</v>
      </c>
      <c r="H627">
        <v>86151.7</v>
      </c>
      <c r="I627">
        <v>81042</v>
      </c>
      <c r="J627">
        <v>75689.600000000006</v>
      </c>
      <c r="K627">
        <v>70113.2</v>
      </c>
      <c r="L627">
        <v>64344.800000000003</v>
      </c>
      <c r="M627">
        <v>58433.1</v>
      </c>
      <c r="N627">
        <v>52442.8</v>
      </c>
      <c r="O627">
        <v>46448.5</v>
      </c>
      <c r="P627">
        <v>40531.9</v>
      </c>
      <c r="Q627">
        <v>34779.4</v>
      </c>
      <c r="R627">
        <v>29276.3</v>
      </c>
      <c r="S627">
        <v>24128.799999999999</v>
      </c>
      <c r="T627">
        <v>19431.7</v>
      </c>
      <c r="U627">
        <v>15236</v>
      </c>
      <c r="V627">
        <v>11586.5</v>
      </c>
      <c r="W627">
        <v>8518.7999999999993</v>
      </c>
      <c r="X627">
        <v>6037</v>
      </c>
      <c r="Y627">
        <v>4111</v>
      </c>
      <c r="Z627">
        <v>2680</v>
      </c>
      <c r="DC627">
        <v>9.7100000000000009</v>
      </c>
      <c r="DD627">
        <v>9.1300000000000008</v>
      </c>
      <c r="DE627">
        <v>8.57</v>
      </c>
      <c r="DF627">
        <v>8.0299999999999994</v>
      </c>
      <c r="DG627">
        <v>7.5</v>
      </c>
      <c r="DH627">
        <v>7</v>
      </c>
      <c r="DI627">
        <v>6.51</v>
      </c>
      <c r="DJ627">
        <v>6.05</v>
      </c>
      <c r="DK627">
        <v>5.61</v>
      </c>
      <c r="DL627">
        <v>5.2</v>
      </c>
      <c r="DM627">
        <v>4.8</v>
      </c>
      <c r="DN627">
        <v>4.43</v>
      </c>
      <c r="DO627">
        <v>4.08</v>
      </c>
      <c r="DP627">
        <v>3.76</v>
      </c>
      <c r="DQ627">
        <v>3.45</v>
      </c>
      <c r="DR627">
        <v>3.17</v>
      </c>
      <c r="DS627">
        <v>2.9</v>
      </c>
      <c r="DT627">
        <v>2.66</v>
      </c>
      <c r="DU627">
        <v>2.4300000000000002</v>
      </c>
      <c r="DV627">
        <v>2.23</v>
      </c>
      <c r="DW627">
        <v>2.0299999999999998</v>
      </c>
      <c r="DX627">
        <v>1.85</v>
      </c>
    </row>
    <row r="628" spans="1:130" x14ac:dyDescent="0.25">
      <c r="A628" t="s">
        <v>415</v>
      </c>
      <c r="B628">
        <v>21</v>
      </c>
      <c r="C628">
        <v>21</v>
      </c>
      <c r="E628">
        <v>100000</v>
      </c>
      <c r="F628">
        <v>95092.5</v>
      </c>
      <c r="G628">
        <v>89932</v>
      </c>
      <c r="H628">
        <v>84516.9</v>
      </c>
      <c r="I628">
        <v>78855.7</v>
      </c>
      <c r="J628">
        <v>72968.899999999994</v>
      </c>
      <c r="K628">
        <v>66890.8</v>
      </c>
      <c r="L628">
        <v>60673.5</v>
      </c>
      <c r="M628">
        <v>54385.1</v>
      </c>
      <c r="N628">
        <v>48104.3</v>
      </c>
      <c r="O628">
        <v>41916.400000000001</v>
      </c>
      <c r="P628">
        <v>35911.199999999997</v>
      </c>
      <c r="Q628">
        <v>30178.6</v>
      </c>
      <c r="R628">
        <v>24828.5</v>
      </c>
      <c r="S628">
        <v>19957.400000000001</v>
      </c>
      <c r="T628">
        <v>15616.8</v>
      </c>
      <c r="U628">
        <v>11851</v>
      </c>
      <c r="V628">
        <v>8693.7000000000007</v>
      </c>
      <c r="W628">
        <v>6146.1</v>
      </c>
      <c r="X628">
        <v>4175</v>
      </c>
      <c r="Y628">
        <v>2714.8</v>
      </c>
      <c r="DC628">
        <v>9.07</v>
      </c>
      <c r="DD628">
        <v>8.51</v>
      </c>
      <c r="DE628">
        <v>7.97</v>
      </c>
      <c r="DF628">
        <v>7.45</v>
      </c>
      <c r="DG628">
        <v>6.95</v>
      </c>
      <c r="DH628">
        <v>6.47</v>
      </c>
      <c r="DI628">
        <v>6.01</v>
      </c>
      <c r="DJ628">
        <v>5.58</v>
      </c>
      <c r="DK628">
        <v>5.17</v>
      </c>
      <c r="DL628">
        <v>4.7699999999999996</v>
      </c>
      <c r="DM628">
        <v>4.41</v>
      </c>
      <c r="DN628">
        <v>4.0599999999999996</v>
      </c>
      <c r="DO628">
        <v>3.74</v>
      </c>
      <c r="DP628">
        <v>3.43</v>
      </c>
      <c r="DQ628">
        <v>3.15</v>
      </c>
      <c r="DR628">
        <v>2.88</v>
      </c>
      <c r="DS628">
        <v>2.64</v>
      </c>
      <c r="DT628">
        <v>2.42</v>
      </c>
      <c r="DU628">
        <v>2.2200000000000002</v>
      </c>
      <c r="DV628">
        <v>2.0299999999999998</v>
      </c>
      <c r="DW628">
        <v>1.85</v>
      </c>
    </row>
    <row r="629" spans="1:130" x14ac:dyDescent="0.25">
      <c r="A629" t="s">
        <v>416</v>
      </c>
      <c r="B629">
        <v>20</v>
      </c>
      <c r="C629">
        <v>20</v>
      </c>
      <c r="E629">
        <v>100000</v>
      </c>
      <c r="F629">
        <v>94459.199999999997</v>
      </c>
      <c r="G629">
        <v>88659.8</v>
      </c>
      <c r="H629">
        <v>82612.2</v>
      </c>
      <c r="I629">
        <v>76339.899999999994</v>
      </c>
      <c r="J629">
        <v>69880.600000000006</v>
      </c>
      <c r="K629">
        <v>63290.2</v>
      </c>
      <c r="L629">
        <v>56641.2</v>
      </c>
      <c r="M629">
        <v>50016.7</v>
      </c>
      <c r="N629">
        <v>43506.6</v>
      </c>
      <c r="O629">
        <v>37204.6</v>
      </c>
      <c r="P629">
        <v>31204.7</v>
      </c>
      <c r="Q629">
        <v>25620.2</v>
      </c>
      <c r="R629">
        <v>20549.7</v>
      </c>
      <c r="S629">
        <v>16044.3</v>
      </c>
      <c r="T629">
        <v>12147.3</v>
      </c>
      <c r="U629">
        <v>8889.7000000000007</v>
      </c>
      <c r="V629">
        <v>6269</v>
      </c>
      <c r="W629">
        <v>4247.2</v>
      </c>
      <c r="X629">
        <v>2754.6</v>
      </c>
      <c r="DC629">
        <v>8.44</v>
      </c>
      <c r="DD629">
        <v>7.91</v>
      </c>
      <c r="DE629">
        <v>7.39</v>
      </c>
      <c r="DF629">
        <v>6.89</v>
      </c>
      <c r="DG629">
        <v>6.42</v>
      </c>
      <c r="DH629">
        <v>5.97</v>
      </c>
      <c r="DI629">
        <v>5.54</v>
      </c>
      <c r="DJ629">
        <v>5.13</v>
      </c>
      <c r="DK629">
        <v>4.74</v>
      </c>
      <c r="DL629">
        <v>4.38</v>
      </c>
      <c r="DM629">
        <v>4.03</v>
      </c>
      <c r="DN629">
        <v>3.71</v>
      </c>
      <c r="DO629">
        <v>3.41</v>
      </c>
      <c r="DP629">
        <v>3.13</v>
      </c>
      <c r="DQ629">
        <v>2.87</v>
      </c>
      <c r="DR629">
        <v>2.63</v>
      </c>
      <c r="DS629">
        <v>2.41</v>
      </c>
      <c r="DT629">
        <v>2.21</v>
      </c>
      <c r="DU629">
        <v>2.02</v>
      </c>
      <c r="DV629">
        <v>1.84</v>
      </c>
    </row>
    <row r="630" spans="1:130" x14ac:dyDescent="0.25">
      <c r="A630" t="s">
        <v>417</v>
      </c>
      <c r="B630">
        <v>19</v>
      </c>
      <c r="C630">
        <v>19</v>
      </c>
      <c r="E630">
        <v>100000</v>
      </c>
      <c r="F630">
        <v>93718.9</v>
      </c>
      <c r="G630">
        <v>87188.5</v>
      </c>
      <c r="H630">
        <v>80436.3</v>
      </c>
      <c r="I630">
        <v>73504.3</v>
      </c>
      <c r="J630">
        <v>66453.600000000006</v>
      </c>
      <c r="K630">
        <v>59362.5</v>
      </c>
      <c r="L630">
        <v>52318.6</v>
      </c>
      <c r="M630">
        <v>45417.2</v>
      </c>
      <c r="N630">
        <v>38756.800000000003</v>
      </c>
      <c r="O630">
        <v>32435.9</v>
      </c>
      <c r="P630">
        <v>26570.799999999999</v>
      </c>
      <c r="Q630">
        <v>21262.1</v>
      </c>
      <c r="R630">
        <v>16560.099999999999</v>
      </c>
      <c r="S630">
        <v>12506.7</v>
      </c>
      <c r="T630">
        <v>9129.2000000000007</v>
      </c>
      <c r="U630">
        <v>6421.3</v>
      </c>
      <c r="V630">
        <v>4338.8</v>
      </c>
      <c r="W630">
        <v>2806.5</v>
      </c>
      <c r="DC630">
        <v>7.83</v>
      </c>
      <c r="DD630">
        <v>7.32</v>
      </c>
      <c r="DE630">
        <v>6.83</v>
      </c>
      <c r="DF630">
        <v>6.36</v>
      </c>
      <c r="DG630">
        <v>5.92</v>
      </c>
      <c r="DH630">
        <v>5.49</v>
      </c>
      <c r="DI630">
        <v>5.09</v>
      </c>
      <c r="DJ630">
        <v>4.7</v>
      </c>
      <c r="DK630">
        <v>4.34</v>
      </c>
      <c r="DL630">
        <v>4</v>
      </c>
      <c r="DM630">
        <v>3.69</v>
      </c>
      <c r="DN630">
        <v>3.39</v>
      </c>
      <c r="DO630">
        <v>3.11</v>
      </c>
      <c r="DP630">
        <v>2.85</v>
      </c>
      <c r="DQ630">
        <v>2.61</v>
      </c>
      <c r="DR630">
        <v>2.4</v>
      </c>
      <c r="DS630">
        <v>2.2000000000000002</v>
      </c>
      <c r="DT630">
        <v>2.0099999999999998</v>
      </c>
      <c r="DU630">
        <v>1.83</v>
      </c>
    </row>
    <row r="631" spans="1:130" x14ac:dyDescent="0.25">
      <c r="A631" t="s">
        <v>418</v>
      </c>
      <c r="B631">
        <v>18</v>
      </c>
      <c r="C631">
        <v>18</v>
      </c>
      <c r="E631">
        <v>100000</v>
      </c>
      <c r="F631">
        <v>92872.5</v>
      </c>
      <c r="G631">
        <v>85526.8</v>
      </c>
      <c r="H631">
        <v>78010.7</v>
      </c>
      <c r="I631">
        <v>70391.600000000006</v>
      </c>
      <c r="J631">
        <v>62754.7</v>
      </c>
      <c r="K631">
        <v>55194.1</v>
      </c>
      <c r="L631">
        <v>47810.2</v>
      </c>
      <c r="M631">
        <v>40708</v>
      </c>
      <c r="N631">
        <v>33990.400000000001</v>
      </c>
      <c r="O631">
        <v>27778</v>
      </c>
      <c r="P631">
        <v>22173.3</v>
      </c>
      <c r="Q631">
        <v>17226.099999999999</v>
      </c>
      <c r="R631">
        <v>12975.8</v>
      </c>
      <c r="S631">
        <v>9446.9</v>
      </c>
      <c r="T631">
        <v>6626.7</v>
      </c>
      <c r="U631">
        <v>4465.7</v>
      </c>
      <c r="V631">
        <v>2880.7</v>
      </c>
      <c r="DC631">
        <v>7.25</v>
      </c>
      <c r="DD631">
        <v>6.76</v>
      </c>
      <c r="DE631">
        <v>6.3</v>
      </c>
      <c r="DF631">
        <v>5.86</v>
      </c>
      <c r="DG631">
        <v>5.44</v>
      </c>
      <c r="DH631">
        <v>5.04</v>
      </c>
      <c r="DI631">
        <v>4.67</v>
      </c>
      <c r="DJ631">
        <v>4.3099999999999996</v>
      </c>
      <c r="DK631">
        <v>3.97</v>
      </c>
      <c r="DL631">
        <v>3.66</v>
      </c>
      <c r="DM631">
        <v>3.37</v>
      </c>
      <c r="DN631">
        <v>3.09</v>
      </c>
      <c r="DO631">
        <v>2.83</v>
      </c>
      <c r="DP631">
        <v>2.6</v>
      </c>
      <c r="DQ631">
        <v>2.38</v>
      </c>
      <c r="DR631">
        <v>2.1800000000000002</v>
      </c>
      <c r="DS631">
        <v>2</v>
      </c>
      <c r="DT631">
        <v>1.83</v>
      </c>
    </row>
    <row r="632" spans="1:130" x14ac:dyDescent="0.25">
      <c r="A632" t="s">
        <v>419</v>
      </c>
      <c r="B632">
        <v>17</v>
      </c>
      <c r="C632">
        <v>17</v>
      </c>
      <c r="E632">
        <v>100000</v>
      </c>
      <c r="F632">
        <v>91929</v>
      </c>
      <c r="G632">
        <v>83697.5</v>
      </c>
      <c r="H632">
        <v>75380.399999999994</v>
      </c>
      <c r="I632">
        <v>67070.899999999994</v>
      </c>
      <c r="J632">
        <v>58871.3</v>
      </c>
      <c r="K632">
        <v>50889.2</v>
      </c>
      <c r="L632">
        <v>43235.8</v>
      </c>
      <c r="M632">
        <v>36020.800000000003</v>
      </c>
      <c r="N632">
        <v>29369.3</v>
      </c>
      <c r="O632">
        <v>23387.4</v>
      </c>
      <c r="P632">
        <v>18124.400000000001</v>
      </c>
      <c r="Q632">
        <v>13617.8</v>
      </c>
      <c r="R632">
        <v>9888.7999999999993</v>
      </c>
      <c r="S632">
        <v>6918.4</v>
      </c>
      <c r="T632">
        <v>4649.7</v>
      </c>
      <c r="U632">
        <v>2991.5</v>
      </c>
      <c r="DC632">
        <v>6.7</v>
      </c>
      <c r="DD632">
        <v>6.24</v>
      </c>
      <c r="DE632">
        <v>5.81</v>
      </c>
      <c r="DF632">
        <v>5.39</v>
      </c>
      <c r="DG632">
        <v>5</v>
      </c>
      <c r="DH632">
        <v>4.63</v>
      </c>
      <c r="DI632">
        <v>4.28</v>
      </c>
      <c r="DJ632">
        <v>3.94</v>
      </c>
      <c r="DK632">
        <v>3.63</v>
      </c>
      <c r="DL632">
        <v>3.34</v>
      </c>
      <c r="DM632">
        <v>3.07</v>
      </c>
      <c r="DN632">
        <v>2.82</v>
      </c>
      <c r="DO632">
        <v>2.58</v>
      </c>
      <c r="DP632">
        <v>2.37</v>
      </c>
      <c r="DQ632">
        <v>2.17</v>
      </c>
      <c r="DR632">
        <v>1.99</v>
      </c>
      <c r="DS632">
        <v>1.82</v>
      </c>
    </row>
    <row r="633" spans="1:130" x14ac:dyDescent="0.25">
      <c r="A633" t="s">
        <v>420</v>
      </c>
      <c r="B633">
        <v>16</v>
      </c>
      <c r="C633">
        <v>16</v>
      </c>
      <c r="E633">
        <v>100000</v>
      </c>
      <c r="F633">
        <v>90901</v>
      </c>
      <c r="G633">
        <v>81733.7</v>
      </c>
      <c r="H633">
        <v>72600.7</v>
      </c>
      <c r="I633">
        <v>63613.9</v>
      </c>
      <c r="J633">
        <v>54889.599999999999</v>
      </c>
      <c r="K633">
        <v>46547.6</v>
      </c>
      <c r="L633">
        <v>38705.4</v>
      </c>
      <c r="M633">
        <v>31495.4</v>
      </c>
      <c r="N633">
        <v>25028.2</v>
      </c>
      <c r="O633">
        <v>19353.7</v>
      </c>
      <c r="P633">
        <v>14508.9</v>
      </c>
      <c r="Q633">
        <v>10511.4</v>
      </c>
      <c r="R633">
        <v>7337</v>
      </c>
      <c r="S633">
        <v>4919.1000000000004</v>
      </c>
      <c r="T633">
        <v>3156.9</v>
      </c>
      <c r="DC633">
        <v>6.19</v>
      </c>
      <c r="DD633">
        <v>5.76</v>
      </c>
      <c r="DE633">
        <v>5.35</v>
      </c>
      <c r="DF633">
        <v>4.97</v>
      </c>
      <c r="DG633">
        <v>4.5999999999999996</v>
      </c>
      <c r="DH633">
        <v>4.25</v>
      </c>
      <c r="DI633">
        <v>3.92</v>
      </c>
      <c r="DJ633">
        <v>3.61</v>
      </c>
      <c r="DK633">
        <v>3.32</v>
      </c>
      <c r="DL633">
        <v>3.05</v>
      </c>
      <c r="DM633">
        <v>2.8</v>
      </c>
      <c r="DN633">
        <v>2.57</v>
      </c>
      <c r="DO633">
        <v>2.36</v>
      </c>
      <c r="DP633">
        <v>2.17</v>
      </c>
      <c r="DQ633">
        <v>1.98</v>
      </c>
      <c r="DR633">
        <v>1.81</v>
      </c>
    </row>
    <row r="634" spans="1:130" x14ac:dyDescent="0.25">
      <c r="A634" t="s">
        <v>421</v>
      </c>
      <c r="B634">
        <v>15</v>
      </c>
      <c r="C634">
        <v>15</v>
      </c>
      <c r="E634">
        <v>100000</v>
      </c>
      <c r="F634">
        <v>89801.600000000006</v>
      </c>
      <c r="G634">
        <v>79664.3</v>
      </c>
      <c r="H634">
        <v>69711.100000000006</v>
      </c>
      <c r="I634">
        <v>60069.1</v>
      </c>
      <c r="J634">
        <v>50868.6</v>
      </c>
      <c r="K634">
        <v>42237</v>
      </c>
      <c r="L634">
        <v>34317.699999999997</v>
      </c>
      <c r="M634">
        <v>27227.4</v>
      </c>
      <c r="N634">
        <v>21019.3</v>
      </c>
      <c r="O634">
        <v>15729.8</v>
      </c>
      <c r="P634">
        <v>11375.5</v>
      </c>
      <c r="Q634">
        <v>7925.1</v>
      </c>
      <c r="R634">
        <v>5303.4</v>
      </c>
      <c r="S634">
        <v>3396.7</v>
      </c>
      <c r="DC634">
        <v>5.73</v>
      </c>
      <c r="DD634">
        <v>5.32</v>
      </c>
      <c r="DE634">
        <v>4.9400000000000004</v>
      </c>
      <c r="DF634">
        <v>4.57</v>
      </c>
      <c r="DG634">
        <v>4.2300000000000004</v>
      </c>
      <c r="DH634">
        <v>3.9</v>
      </c>
      <c r="DI634">
        <v>3.6</v>
      </c>
      <c r="DJ634">
        <v>3.31</v>
      </c>
      <c r="DK634">
        <v>3.04</v>
      </c>
      <c r="DL634">
        <v>2.79</v>
      </c>
      <c r="DM634">
        <v>2.56</v>
      </c>
      <c r="DN634">
        <v>2.35</v>
      </c>
      <c r="DO634">
        <v>2.16</v>
      </c>
      <c r="DP634">
        <v>1.98</v>
      </c>
      <c r="DQ634">
        <v>1.8</v>
      </c>
    </row>
    <row r="635" spans="1:130" x14ac:dyDescent="0.25">
      <c r="A635" t="s">
        <v>422</v>
      </c>
      <c r="B635">
        <v>14</v>
      </c>
      <c r="C635">
        <v>14</v>
      </c>
      <c r="E635">
        <v>100000</v>
      </c>
      <c r="F635">
        <v>88628.4</v>
      </c>
      <c r="G635">
        <v>77481.8</v>
      </c>
      <c r="H635">
        <v>66701.3</v>
      </c>
      <c r="I635">
        <v>56429.8</v>
      </c>
      <c r="J635">
        <v>46808.4</v>
      </c>
      <c r="K635">
        <v>37992.5</v>
      </c>
      <c r="L635">
        <v>30109.200000000001</v>
      </c>
      <c r="M635">
        <v>23217</v>
      </c>
      <c r="N635">
        <v>17352.599999999999</v>
      </c>
      <c r="O635">
        <v>12532.8</v>
      </c>
      <c r="P635">
        <v>8719.4</v>
      </c>
      <c r="Q635">
        <v>5826.5</v>
      </c>
      <c r="R635">
        <v>3726</v>
      </c>
      <c r="DC635">
        <v>5.3</v>
      </c>
      <c r="DD635">
        <v>4.92</v>
      </c>
      <c r="DE635">
        <v>4.5599999999999996</v>
      </c>
      <c r="DF635">
        <v>4.21</v>
      </c>
      <c r="DG635">
        <v>3.89</v>
      </c>
      <c r="DH635">
        <v>3.58</v>
      </c>
      <c r="DI635">
        <v>3.3</v>
      </c>
      <c r="DJ635">
        <v>3.03</v>
      </c>
      <c r="DK635">
        <v>2.78</v>
      </c>
      <c r="DL635">
        <v>2.5499999999999998</v>
      </c>
      <c r="DM635">
        <v>2.34</v>
      </c>
      <c r="DN635">
        <v>2.15</v>
      </c>
      <c r="DO635">
        <v>1.97</v>
      </c>
      <c r="DP635">
        <v>1.8</v>
      </c>
    </row>
    <row r="636" spans="1:130" x14ac:dyDescent="0.25">
      <c r="A636" t="s">
        <v>423</v>
      </c>
      <c r="B636">
        <v>13</v>
      </c>
      <c r="C636">
        <v>13</v>
      </c>
      <c r="E636">
        <v>100000</v>
      </c>
      <c r="F636">
        <v>87348.4</v>
      </c>
      <c r="G636">
        <v>75130.5</v>
      </c>
      <c r="H636">
        <v>63507.5</v>
      </c>
      <c r="I636">
        <v>52634.9</v>
      </c>
      <c r="J636">
        <v>42684.6</v>
      </c>
      <c r="K636">
        <v>33795.800000000003</v>
      </c>
      <c r="L636">
        <v>26034</v>
      </c>
      <c r="M636">
        <v>19438.900000000001</v>
      </c>
      <c r="N636">
        <v>14023.9</v>
      </c>
      <c r="O636">
        <v>9746.2999999999993</v>
      </c>
      <c r="P636">
        <v>6504.8</v>
      </c>
      <c r="Q636">
        <v>4154.3</v>
      </c>
      <c r="DC636">
        <v>4.9000000000000004</v>
      </c>
      <c r="DD636">
        <v>4.54</v>
      </c>
      <c r="DE636">
        <v>4.2</v>
      </c>
      <c r="DF636">
        <v>3.88</v>
      </c>
      <c r="DG636">
        <v>3.57</v>
      </c>
      <c r="DH636">
        <v>3.29</v>
      </c>
      <c r="DI636">
        <v>3.02</v>
      </c>
      <c r="DJ636">
        <v>2.78</v>
      </c>
      <c r="DK636">
        <v>2.5499999999999998</v>
      </c>
      <c r="DL636">
        <v>2.34</v>
      </c>
      <c r="DM636">
        <v>2.15</v>
      </c>
      <c r="DN636">
        <v>1.97</v>
      </c>
      <c r="DO636">
        <v>1.8</v>
      </c>
    </row>
    <row r="637" spans="1:130" x14ac:dyDescent="0.25">
      <c r="A637" t="s">
        <v>424</v>
      </c>
      <c r="B637">
        <v>12</v>
      </c>
      <c r="C637">
        <v>12</v>
      </c>
      <c r="E637">
        <v>100000</v>
      </c>
      <c r="F637">
        <v>85909.6</v>
      </c>
      <c r="G637">
        <v>72532.600000000006</v>
      </c>
      <c r="H637">
        <v>60044</v>
      </c>
      <c r="I637">
        <v>48633.9</v>
      </c>
      <c r="J637">
        <v>38456.9</v>
      </c>
      <c r="K637">
        <v>29584.9</v>
      </c>
      <c r="L637">
        <v>22061.8</v>
      </c>
      <c r="M637">
        <v>15894.2</v>
      </c>
      <c r="N637">
        <v>11030.6</v>
      </c>
      <c r="O637">
        <v>7351.5</v>
      </c>
      <c r="P637">
        <v>4688.3</v>
      </c>
      <c r="DC637">
        <v>4.5199999999999996</v>
      </c>
      <c r="DD637">
        <v>4.18</v>
      </c>
      <c r="DE637">
        <v>3.86</v>
      </c>
      <c r="DF637">
        <v>3.56</v>
      </c>
      <c r="DG637">
        <v>3.28</v>
      </c>
      <c r="DH637">
        <v>3.01</v>
      </c>
      <c r="DI637">
        <v>2.77</v>
      </c>
      <c r="DJ637">
        <v>2.54</v>
      </c>
      <c r="DK637">
        <v>2.33</v>
      </c>
      <c r="DL637">
        <v>2.14</v>
      </c>
      <c r="DM637">
        <v>1.96</v>
      </c>
      <c r="DN637">
        <v>1.79</v>
      </c>
    </row>
    <row r="638" spans="1:130" x14ac:dyDescent="0.25">
      <c r="A638" t="s">
        <v>425</v>
      </c>
      <c r="B638">
        <v>11</v>
      </c>
      <c r="C638">
        <v>11</v>
      </c>
      <c r="E638">
        <v>100000</v>
      </c>
      <c r="F638">
        <v>84270.2</v>
      </c>
      <c r="G638">
        <v>69628.7</v>
      </c>
      <c r="H638">
        <v>56288</v>
      </c>
      <c r="I638">
        <v>44419.8</v>
      </c>
      <c r="J638">
        <v>34101.4</v>
      </c>
      <c r="K638">
        <v>25376.400000000001</v>
      </c>
      <c r="L638">
        <v>18245</v>
      </c>
      <c r="M638">
        <v>12635</v>
      </c>
      <c r="N638">
        <v>8402.6</v>
      </c>
      <c r="O638">
        <v>5347.2</v>
      </c>
      <c r="DC638">
        <v>4.16</v>
      </c>
      <c r="DD638">
        <v>3.84</v>
      </c>
      <c r="DE638">
        <v>3.54</v>
      </c>
      <c r="DF638">
        <v>3.26</v>
      </c>
      <c r="DG638">
        <v>3</v>
      </c>
      <c r="DH638">
        <v>2.75</v>
      </c>
      <c r="DI638">
        <v>2.5299999999999998</v>
      </c>
      <c r="DJ638">
        <v>2.3199999999999998</v>
      </c>
      <c r="DK638">
        <v>2.13</v>
      </c>
      <c r="DL638">
        <v>1.96</v>
      </c>
      <c r="DM638">
        <v>1.79</v>
      </c>
    </row>
    <row r="639" spans="1:130" x14ac:dyDescent="0.25">
      <c r="A639" t="s">
        <v>426</v>
      </c>
      <c r="B639">
        <v>10</v>
      </c>
      <c r="C639">
        <v>10</v>
      </c>
      <c r="E639">
        <v>100000</v>
      </c>
      <c r="F639">
        <v>82413.3</v>
      </c>
      <c r="G639">
        <v>66446.600000000006</v>
      </c>
      <c r="H639">
        <v>52292.9</v>
      </c>
      <c r="I639">
        <v>40033.599999999999</v>
      </c>
      <c r="J639">
        <v>29705.9</v>
      </c>
      <c r="K639">
        <v>21297.3</v>
      </c>
      <c r="L639">
        <v>14708</v>
      </c>
      <c r="M639">
        <v>9753.4</v>
      </c>
      <c r="N639">
        <v>6188.9</v>
      </c>
      <c r="DC639">
        <v>3.81</v>
      </c>
      <c r="DD639">
        <v>3.51</v>
      </c>
      <c r="DE639">
        <v>3.24</v>
      </c>
      <c r="DF639">
        <v>2.98</v>
      </c>
      <c r="DG639">
        <v>2.74</v>
      </c>
      <c r="DH639">
        <v>2.52</v>
      </c>
      <c r="DI639">
        <v>2.31</v>
      </c>
      <c r="DJ639">
        <v>2.12</v>
      </c>
      <c r="DK639">
        <v>1.95</v>
      </c>
      <c r="DL639">
        <v>1.78</v>
      </c>
    </row>
    <row r="640" spans="1:130" x14ac:dyDescent="0.25">
      <c r="A640" t="s">
        <v>427</v>
      </c>
      <c r="B640">
        <v>9</v>
      </c>
      <c r="C640">
        <v>9</v>
      </c>
      <c r="E640">
        <v>100000</v>
      </c>
      <c r="F640">
        <v>80383.7</v>
      </c>
      <c r="G640">
        <v>63062.7</v>
      </c>
      <c r="H640">
        <v>48123.4</v>
      </c>
      <c r="I640">
        <v>35592.5</v>
      </c>
      <c r="J640">
        <v>25434.1</v>
      </c>
      <c r="K640">
        <v>17508</v>
      </c>
      <c r="L640">
        <v>11573.4</v>
      </c>
      <c r="M640">
        <v>7320.1</v>
      </c>
      <c r="DC640">
        <v>3.48</v>
      </c>
      <c r="DD640">
        <v>3.21</v>
      </c>
      <c r="DE640">
        <v>2.96</v>
      </c>
      <c r="DF640">
        <v>2.72</v>
      </c>
      <c r="DG640">
        <v>2.5</v>
      </c>
      <c r="DH640">
        <v>2.2999999999999998</v>
      </c>
      <c r="DI640">
        <v>2.11</v>
      </c>
      <c r="DJ640">
        <v>1.94</v>
      </c>
      <c r="DK640">
        <v>1.77</v>
      </c>
    </row>
    <row r="641" spans="1:189" x14ac:dyDescent="0.25">
      <c r="A641" t="s">
        <v>428</v>
      </c>
      <c r="B641">
        <v>8</v>
      </c>
      <c r="C641">
        <v>8</v>
      </c>
      <c r="E641">
        <v>100000</v>
      </c>
      <c r="F641">
        <v>78200.100000000006</v>
      </c>
      <c r="G641">
        <v>59476.7</v>
      </c>
      <c r="H641">
        <v>43842.7</v>
      </c>
      <c r="I641">
        <v>31224.5</v>
      </c>
      <c r="J641">
        <v>21420.9</v>
      </c>
      <c r="K641">
        <v>14113.2</v>
      </c>
      <c r="L641">
        <v>8896.7999999999993</v>
      </c>
      <c r="DC641">
        <v>3.18</v>
      </c>
      <c r="DD641">
        <v>2.93</v>
      </c>
      <c r="DE641">
        <v>2.7</v>
      </c>
      <c r="DF641">
        <v>2.48</v>
      </c>
      <c r="DG641">
        <v>2.2799999999999998</v>
      </c>
      <c r="DH641">
        <v>2.1</v>
      </c>
      <c r="DI641">
        <v>1.93</v>
      </c>
      <c r="DJ641">
        <v>1.77</v>
      </c>
    </row>
    <row r="642" spans="1:189" x14ac:dyDescent="0.25">
      <c r="A642" t="s">
        <v>429</v>
      </c>
      <c r="B642">
        <v>7</v>
      </c>
      <c r="C642">
        <v>7</v>
      </c>
      <c r="E642">
        <v>100000</v>
      </c>
      <c r="F642">
        <v>75798.3</v>
      </c>
      <c r="G642">
        <v>55682.3</v>
      </c>
      <c r="H642">
        <v>39519.5</v>
      </c>
      <c r="I642">
        <v>27019</v>
      </c>
      <c r="J642">
        <v>17740.599999999999</v>
      </c>
      <c r="K642">
        <v>11147.2</v>
      </c>
      <c r="DC642">
        <v>2.91</v>
      </c>
      <c r="DD642">
        <v>2.68</v>
      </c>
      <c r="DE642">
        <v>2.4700000000000002</v>
      </c>
      <c r="DF642">
        <v>2.27</v>
      </c>
      <c r="DG642">
        <v>2.09</v>
      </c>
      <c r="DH642">
        <v>1.92</v>
      </c>
      <c r="DI642">
        <v>1.76</v>
      </c>
    </row>
    <row r="643" spans="1:189" x14ac:dyDescent="0.25">
      <c r="A643" t="s">
        <v>430</v>
      </c>
      <c r="B643">
        <v>6</v>
      </c>
      <c r="C643">
        <v>6</v>
      </c>
      <c r="E643">
        <v>100000</v>
      </c>
      <c r="F643">
        <v>73184.399999999994</v>
      </c>
      <c r="G643">
        <v>51746.1</v>
      </c>
      <c r="H643">
        <v>35242.800000000003</v>
      </c>
      <c r="I643">
        <v>23053.200000000001</v>
      </c>
      <c r="J643">
        <v>14432.3</v>
      </c>
      <c r="DC643">
        <v>2.66</v>
      </c>
      <c r="DD643">
        <v>2.4500000000000002</v>
      </c>
      <c r="DE643">
        <v>2.25</v>
      </c>
      <c r="DF643">
        <v>2.08</v>
      </c>
      <c r="DG643">
        <v>1.91</v>
      </c>
      <c r="DH643">
        <v>1.75</v>
      </c>
    </row>
    <row r="644" spans="1:189" x14ac:dyDescent="0.25">
      <c r="A644" t="s">
        <v>431</v>
      </c>
      <c r="B644">
        <v>5</v>
      </c>
      <c r="C644">
        <v>5</v>
      </c>
      <c r="E644">
        <v>100000</v>
      </c>
      <c r="F644">
        <v>70405.2</v>
      </c>
      <c r="G644">
        <v>47742.6</v>
      </c>
      <c r="H644">
        <v>31095.1</v>
      </c>
      <c r="I644">
        <v>19381.900000000001</v>
      </c>
      <c r="DC644">
        <v>2.4300000000000002</v>
      </c>
      <c r="DD644">
        <v>2.2400000000000002</v>
      </c>
      <c r="DE644">
        <v>2.06</v>
      </c>
      <c r="DF644">
        <v>1.9</v>
      </c>
      <c r="DG644">
        <v>1.74</v>
      </c>
    </row>
    <row r="645" spans="1:189" x14ac:dyDescent="0.25">
      <c r="A645" t="s">
        <v>432</v>
      </c>
      <c r="B645">
        <v>4</v>
      </c>
      <c r="C645">
        <v>4</v>
      </c>
      <c r="E645">
        <v>100000</v>
      </c>
      <c r="F645">
        <v>67499.100000000006</v>
      </c>
      <c r="G645">
        <v>43755.3</v>
      </c>
      <c r="H645">
        <v>27145.200000000001</v>
      </c>
      <c r="DC645">
        <v>2.2200000000000002</v>
      </c>
      <c r="DD645">
        <v>2.04</v>
      </c>
      <c r="DE645">
        <v>1.88</v>
      </c>
      <c r="DF645">
        <v>1.73</v>
      </c>
    </row>
    <row r="646" spans="1:189" x14ac:dyDescent="0.25">
      <c r="A646" t="s">
        <v>433</v>
      </c>
      <c r="B646">
        <v>3</v>
      </c>
      <c r="C646">
        <v>3</v>
      </c>
      <c r="E646">
        <v>100000</v>
      </c>
      <c r="F646">
        <v>64528.7</v>
      </c>
      <c r="G646">
        <v>39854.400000000001</v>
      </c>
      <c r="DC646">
        <v>2.0299999999999998</v>
      </c>
      <c r="DD646">
        <v>1.87</v>
      </c>
      <c r="DE646">
        <v>1.72</v>
      </c>
    </row>
    <row r="647" spans="1:189" x14ac:dyDescent="0.25">
      <c r="A647" t="s">
        <v>434</v>
      </c>
      <c r="B647">
        <v>2</v>
      </c>
      <c r="C647">
        <v>2</v>
      </c>
      <c r="E647">
        <v>100000</v>
      </c>
      <c r="F647">
        <v>61518.7</v>
      </c>
      <c r="DC647">
        <v>1.86</v>
      </c>
      <c r="DD647">
        <v>1.71</v>
      </c>
    </row>
    <row r="648" spans="1:189" x14ac:dyDescent="0.25">
      <c r="A648" t="s">
        <v>435</v>
      </c>
      <c r="B648">
        <v>1</v>
      </c>
      <c r="C648">
        <v>1</v>
      </c>
      <c r="E648">
        <v>100000</v>
      </c>
      <c r="DC648">
        <v>1.7</v>
      </c>
    </row>
    <row r="649" spans="1:189" x14ac:dyDescent="0.25">
      <c r="A649" t="s">
        <v>436</v>
      </c>
      <c r="B649">
        <v>83</v>
      </c>
      <c r="C649">
        <v>83</v>
      </c>
      <c r="E649">
        <v>100000</v>
      </c>
      <c r="F649">
        <v>99981.9</v>
      </c>
      <c r="G649">
        <v>99963.199999999997</v>
      </c>
      <c r="H649">
        <v>99944.2</v>
      </c>
      <c r="I649">
        <v>99924.7</v>
      </c>
      <c r="J649">
        <v>99904.9</v>
      </c>
      <c r="K649">
        <v>99884.6</v>
      </c>
      <c r="L649">
        <v>99863.6</v>
      </c>
      <c r="M649">
        <v>99841.5</v>
      </c>
      <c r="N649">
        <v>99818.2</v>
      </c>
      <c r="O649">
        <v>99793.5</v>
      </c>
      <c r="P649">
        <v>99767</v>
      </c>
      <c r="Q649">
        <v>99738.8</v>
      </c>
      <c r="R649">
        <v>99708.5</v>
      </c>
      <c r="S649">
        <v>99675.8</v>
      </c>
      <c r="T649">
        <v>99640.3</v>
      </c>
      <c r="U649">
        <v>99601.600000000006</v>
      </c>
      <c r="V649">
        <v>99559.8</v>
      </c>
      <c r="W649">
        <v>99514.4</v>
      </c>
      <c r="X649">
        <v>99465</v>
      </c>
      <c r="Y649">
        <v>99411.4</v>
      </c>
      <c r="Z649">
        <v>99353.4</v>
      </c>
      <c r="AA649">
        <v>99290.7</v>
      </c>
      <c r="AB649">
        <v>99222.8</v>
      </c>
      <c r="AC649">
        <v>99149.1</v>
      </c>
      <c r="AD649">
        <v>99069.3</v>
      </c>
      <c r="AE649">
        <v>98982.8</v>
      </c>
      <c r="AF649">
        <v>98889</v>
      </c>
      <c r="AG649">
        <v>98787.4</v>
      </c>
      <c r="AH649">
        <v>98677.5</v>
      </c>
      <c r="AI649">
        <v>98558.2</v>
      </c>
      <c r="AJ649">
        <v>98428.800000000003</v>
      </c>
      <c r="AK649">
        <v>98288.5</v>
      </c>
      <c r="AL649">
        <v>98137.1</v>
      </c>
      <c r="AM649">
        <v>97973.7</v>
      </c>
      <c r="AN649">
        <v>97797.7</v>
      </c>
      <c r="AO649">
        <v>97608.2</v>
      </c>
      <c r="AP649">
        <v>97404.800000000003</v>
      </c>
      <c r="AQ649">
        <v>97186.1</v>
      </c>
      <c r="AR649">
        <v>96950.7</v>
      </c>
      <c r="AS649">
        <v>96697.7</v>
      </c>
      <c r="AT649">
        <v>96426.6</v>
      </c>
      <c r="AU649">
        <v>96136.4</v>
      </c>
      <c r="AV649">
        <v>95825.600000000006</v>
      </c>
      <c r="AW649">
        <v>95493</v>
      </c>
      <c r="AX649">
        <v>95137.600000000006</v>
      </c>
      <c r="AY649">
        <v>94758.1</v>
      </c>
      <c r="AZ649">
        <v>94353</v>
      </c>
      <c r="BA649">
        <v>93920.4</v>
      </c>
      <c r="BB649">
        <v>93458</v>
      </c>
      <c r="BC649">
        <v>92962.4</v>
      </c>
      <c r="BD649">
        <v>92430.6</v>
      </c>
      <c r="BE649">
        <v>91859</v>
      </c>
      <c r="BF649">
        <v>91242.8</v>
      </c>
      <c r="BG649">
        <v>90576.6</v>
      </c>
      <c r="BH649">
        <v>89855.4</v>
      </c>
      <c r="BI649">
        <v>89073.2</v>
      </c>
      <c r="BJ649">
        <v>88223.1</v>
      </c>
      <c r="BK649">
        <v>87297.7</v>
      </c>
      <c r="BL649">
        <v>86288.2</v>
      </c>
      <c r="BM649">
        <v>85185</v>
      </c>
      <c r="BN649">
        <v>83977.4</v>
      </c>
      <c r="BO649">
        <v>82653</v>
      </c>
      <c r="BP649">
        <v>81198.2</v>
      </c>
      <c r="BQ649">
        <v>79597.399999999994</v>
      </c>
      <c r="BR649">
        <v>77834.899999999994</v>
      </c>
      <c r="BS649">
        <v>75894.8</v>
      </c>
      <c r="BT649">
        <v>73760.2</v>
      </c>
      <c r="BU649">
        <v>71414.2</v>
      </c>
      <c r="BV649">
        <v>68842</v>
      </c>
      <c r="BW649">
        <v>66032</v>
      </c>
      <c r="BX649">
        <v>62975.7</v>
      </c>
      <c r="BY649">
        <v>59669.3</v>
      </c>
      <c r="BZ649">
        <v>56074.2</v>
      </c>
      <c r="CA649">
        <v>52135.9</v>
      </c>
      <c r="CB649">
        <v>47862.8</v>
      </c>
      <c r="CC649">
        <v>43306</v>
      </c>
      <c r="CD649">
        <v>38527</v>
      </c>
      <c r="CE649">
        <v>33610.699999999997</v>
      </c>
      <c r="CF649">
        <v>28664.2</v>
      </c>
      <c r="CG649">
        <v>23815.9</v>
      </c>
      <c r="CH649">
        <v>19207.2</v>
      </c>
      <c r="CI649">
        <v>14976.6</v>
      </c>
      <c r="DC649">
        <v>71.25</v>
      </c>
      <c r="DD649">
        <v>70.260000000000005</v>
      </c>
      <c r="DE649">
        <v>69.27</v>
      </c>
      <c r="DF649">
        <v>68.28</v>
      </c>
      <c r="DG649">
        <v>67.3</v>
      </c>
      <c r="DH649">
        <v>66.31</v>
      </c>
      <c r="DI649">
        <v>65.319999999999993</v>
      </c>
      <c r="DJ649">
        <v>64.34</v>
      </c>
      <c r="DK649">
        <v>63.35</v>
      </c>
      <c r="DL649">
        <v>62.37</v>
      </c>
      <c r="DM649">
        <v>61.38</v>
      </c>
      <c r="DN649">
        <v>60.4</v>
      </c>
      <c r="DO649">
        <v>59.42</v>
      </c>
      <c r="DP649">
        <v>58.43</v>
      </c>
      <c r="DQ649">
        <v>57.45</v>
      </c>
      <c r="DR649">
        <v>56.47</v>
      </c>
      <c r="DS649">
        <v>55.49</v>
      </c>
      <c r="DT649">
        <v>54.52</v>
      </c>
      <c r="DU649">
        <v>53.54</v>
      </c>
      <c r="DV649">
        <v>52.57</v>
      </c>
      <c r="DW649">
        <v>51.6</v>
      </c>
      <c r="DX649">
        <v>50.63</v>
      </c>
      <c r="DY649">
        <v>49.66</v>
      </c>
      <c r="DZ649">
        <v>48.69</v>
      </c>
      <c r="EA649">
        <v>47.73</v>
      </c>
      <c r="EB649">
        <v>46.77</v>
      </c>
      <c r="EC649">
        <v>45.81</v>
      </c>
      <c r="ED649">
        <v>44.85</v>
      </c>
      <c r="EE649">
        <v>43.89</v>
      </c>
      <c r="EF649">
        <v>42.94</v>
      </c>
      <c r="EG649">
        <v>41.99</v>
      </c>
      <c r="EH649">
        <v>41.05</v>
      </c>
      <c r="EI649">
        <v>40.11</v>
      </c>
      <c r="EJ649">
        <v>39.17</v>
      </c>
      <c r="EK649">
        <v>38.229999999999997</v>
      </c>
      <c r="EL649">
        <v>37.299999999999997</v>
      </c>
      <c r="EM649">
        <v>36.369999999999997</v>
      </c>
      <c r="EN649">
        <v>35.450000000000003</v>
      </c>
      <c r="EO649">
        <v>34.520000000000003</v>
      </c>
      <c r="EP649">
        <v>33.61</v>
      </c>
      <c r="EQ649">
        <v>32.69</v>
      </c>
      <c r="ER649">
        <v>31.78</v>
      </c>
      <c r="ES649">
        <v>30.88</v>
      </c>
      <c r="ET649">
        <v>29.98</v>
      </c>
      <c r="EU649">
        <v>29.08</v>
      </c>
      <c r="EV649">
        <v>28.19</v>
      </c>
      <c r="EW649">
        <v>27.3</v>
      </c>
      <c r="EX649">
        <v>26.41</v>
      </c>
      <c r="EY649">
        <v>25.53</v>
      </c>
      <c r="EZ649">
        <v>24.66</v>
      </c>
      <c r="FA649">
        <v>23.78</v>
      </c>
      <c r="FB649">
        <v>22.92</v>
      </c>
      <c r="FC649">
        <v>22.06</v>
      </c>
      <c r="FD649">
        <v>21.2</v>
      </c>
      <c r="FE649">
        <v>20.36</v>
      </c>
      <c r="FF649">
        <v>19.52</v>
      </c>
      <c r="FG649">
        <v>18.68</v>
      </c>
      <c r="FH649">
        <v>17.86</v>
      </c>
      <c r="FI649">
        <v>17.04</v>
      </c>
      <c r="FJ649">
        <v>16.239999999999998</v>
      </c>
      <c r="FK649">
        <v>15.44</v>
      </c>
      <c r="FL649">
        <v>14.65</v>
      </c>
      <c r="FM649">
        <v>13.88</v>
      </c>
      <c r="FN649">
        <v>13.12</v>
      </c>
      <c r="FO649">
        <v>12.37</v>
      </c>
      <c r="FP649">
        <v>11.64</v>
      </c>
      <c r="FQ649">
        <v>10.93</v>
      </c>
      <c r="FR649">
        <v>10.23</v>
      </c>
      <c r="FS649">
        <v>9.5500000000000007</v>
      </c>
      <c r="FT649">
        <v>8.89</v>
      </c>
      <c r="FU649">
        <v>8.24</v>
      </c>
      <c r="FV649">
        <v>7.62</v>
      </c>
      <c r="FW649">
        <v>7.01</v>
      </c>
      <c r="FX649">
        <v>6.43</v>
      </c>
      <c r="FY649">
        <v>5.88</v>
      </c>
      <c r="FZ649">
        <v>5.36</v>
      </c>
      <c r="GA649">
        <v>4.87</v>
      </c>
      <c r="GB649">
        <v>4.42</v>
      </c>
      <c r="GC649">
        <v>3.99</v>
      </c>
      <c r="GD649">
        <v>3.59</v>
      </c>
      <c r="GE649">
        <v>3.22</v>
      </c>
      <c r="GF649">
        <v>2.87</v>
      </c>
      <c r="GG649">
        <v>2.54</v>
      </c>
    </row>
    <row r="650" spans="1:189" x14ac:dyDescent="0.25">
      <c r="A650" t="s">
        <v>437</v>
      </c>
      <c r="B650">
        <v>82</v>
      </c>
      <c r="C650">
        <v>82</v>
      </c>
      <c r="E650">
        <v>100000</v>
      </c>
      <c r="F650">
        <v>99980.9</v>
      </c>
      <c r="G650">
        <v>99961.7</v>
      </c>
      <c r="H650">
        <v>99942.1</v>
      </c>
      <c r="I650">
        <v>99922</v>
      </c>
      <c r="J650">
        <v>99901.4</v>
      </c>
      <c r="K650">
        <v>99880.2</v>
      </c>
      <c r="L650">
        <v>99857.8</v>
      </c>
      <c r="M650">
        <v>99834.2</v>
      </c>
      <c r="N650">
        <v>99809.2</v>
      </c>
      <c r="O650">
        <v>99782.399999999994</v>
      </c>
      <c r="P650">
        <v>99753.8</v>
      </c>
      <c r="Q650">
        <v>99723.199999999997</v>
      </c>
      <c r="R650">
        <v>99690.2</v>
      </c>
      <c r="S650">
        <v>99654.2</v>
      </c>
      <c r="T650">
        <v>99615.1</v>
      </c>
      <c r="U650">
        <v>99572.800000000003</v>
      </c>
      <c r="V650">
        <v>99526.8</v>
      </c>
      <c r="W650">
        <v>99477</v>
      </c>
      <c r="X650">
        <v>99422.8</v>
      </c>
      <c r="Y650">
        <v>99364.1</v>
      </c>
      <c r="Z650">
        <v>99300.6</v>
      </c>
      <c r="AA650">
        <v>99232</v>
      </c>
      <c r="AB650">
        <v>99157.6</v>
      </c>
      <c r="AC650">
        <v>99076.9</v>
      </c>
      <c r="AD650">
        <v>98989.4</v>
      </c>
      <c r="AE650">
        <v>98894.6</v>
      </c>
      <c r="AF650">
        <v>98791.9</v>
      </c>
      <c r="AG650">
        <v>98680.8</v>
      </c>
      <c r="AH650">
        <v>98560.3</v>
      </c>
      <c r="AI650">
        <v>98429.5</v>
      </c>
      <c r="AJ650">
        <v>98287.7</v>
      </c>
      <c r="AK650">
        <v>98134.6</v>
      </c>
      <c r="AL650">
        <v>97969.600000000006</v>
      </c>
      <c r="AM650">
        <v>97791.6</v>
      </c>
      <c r="AN650">
        <v>97600.1</v>
      </c>
      <c r="AO650">
        <v>97394.4</v>
      </c>
      <c r="AP650">
        <v>97173.5</v>
      </c>
      <c r="AQ650">
        <v>96935.5</v>
      </c>
      <c r="AR650">
        <v>96679.8</v>
      </c>
      <c r="AS650">
        <v>96405.8</v>
      </c>
      <c r="AT650">
        <v>96112.5</v>
      </c>
      <c r="AU650">
        <v>95798.399999999994</v>
      </c>
      <c r="AV650">
        <v>95462.2</v>
      </c>
      <c r="AW650">
        <v>95103</v>
      </c>
      <c r="AX650">
        <v>94719.3</v>
      </c>
      <c r="AY650">
        <v>94309.9</v>
      </c>
      <c r="AZ650">
        <v>93872.8</v>
      </c>
      <c r="BA650">
        <v>93405.4</v>
      </c>
      <c r="BB650">
        <v>92904.8</v>
      </c>
      <c r="BC650">
        <v>92367.4</v>
      </c>
      <c r="BD650">
        <v>91789.8</v>
      </c>
      <c r="BE650">
        <v>91167.2</v>
      </c>
      <c r="BF650">
        <v>90494.3</v>
      </c>
      <c r="BG650">
        <v>89765.8</v>
      </c>
      <c r="BH650">
        <v>88975.8</v>
      </c>
      <c r="BI650">
        <v>88117.3</v>
      </c>
      <c r="BJ650">
        <v>87182.7</v>
      </c>
      <c r="BK650">
        <v>86163.5</v>
      </c>
      <c r="BL650">
        <v>85049.9</v>
      </c>
      <c r="BM650">
        <v>83831</v>
      </c>
      <c r="BN650">
        <v>82494.5</v>
      </c>
      <c r="BO650">
        <v>81026.5</v>
      </c>
      <c r="BP650">
        <v>79411.7</v>
      </c>
      <c r="BQ650">
        <v>77634.100000000006</v>
      </c>
      <c r="BR650">
        <v>75677.8</v>
      </c>
      <c r="BS650">
        <v>73526.2</v>
      </c>
      <c r="BT650">
        <v>71162.100000000006</v>
      </c>
      <c r="BU650">
        <v>68571.199999999997</v>
      </c>
      <c r="BV650">
        <v>65741.899999999994</v>
      </c>
      <c r="BW650">
        <v>62666.2</v>
      </c>
      <c r="BX650">
        <v>59340.6</v>
      </c>
      <c r="BY650">
        <v>55727.7</v>
      </c>
      <c r="BZ650">
        <v>51774.3</v>
      </c>
      <c r="CA650">
        <v>47490.7</v>
      </c>
      <c r="CB650">
        <v>42929.1</v>
      </c>
      <c r="CC650">
        <v>38152.699999999997</v>
      </c>
      <c r="CD650">
        <v>33246.699999999997</v>
      </c>
      <c r="CE650">
        <v>28319.200000000001</v>
      </c>
      <c r="CF650">
        <v>23498.3</v>
      </c>
      <c r="CG650">
        <v>18924.3</v>
      </c>
      <c r="CH650">
        <v>14733.9</v>
      </c>
      <c r="DC650">
        <v>70.17</v>
      </c>
      <c r="DD650">
        <v>69.180000000000007</v>
      </c>
      <c r="DE650">
        <v>68.19</v>
      </c>
      <c r="DF650">
        <v>67.209999999999994</v>
      </c>
      <c r="DG650">
        <v>66.22</v>
      </c>
      <c r="DH650">
        <v>65.23</v>
      </c>
      <c r="DI650">
        <v>64.25</v>
      </c>
      <c r="DJ650">
        <v>63.26</v>
      </c>
      <c r="DK650">
        <v>62.28</v>
      </c>
      <c r="DL650">
        <v>61.29</v>
      </c>
      <c r="DM650">
        <v>60.31</v>
      </c>
      <c r="DN650">
        <v>59.33</v>
      </c>
      <c r="DO650">
        <v>58.34</v>
      </c>
      <c r="DP650">
        <v>57.36</v>
      </c>
      <c r="DQ650">
        <v>56.38</v>
      </c>
      <c r="DR650">
        <v>55.41</v>
      </c>
      <c r="DS650">
        <v>54.43</v>
      </c>
      <c r="DT650">
        <v>53.45</v>
      </c>
      <c r="DU650">
        <v>52.48</v>
      </c>
      <c r="DV650">
        <v>51.51</v>
      </c>
      <c r="DW650">
        <v>50.54</v>
      </c>
      <c r="DX650">
        <v>49.57</v>
      </c>
      <c r="DY650">
        <v>48.6</v>
      </c>
      <c r="DZ650">
        <v>47.64</v>
      </c>
      <c r="EA650">
        <v>46.68</v>
      </c>
      <c r="EB650">
        <v>45.72</v>
      </c>
      <c r="EC650">
        <v>44.76</v>
      </c>
      <c r="ED650">
        <v>43.81</v>
      </c>
      <c r="EE650">
        <v>42.86</v>
      </c>
      <c r="EF650">
        <v>41.91</v>
      </c>
      <c r="EG650">
        <v>40.97</v>
      </c>
      <c r="EH650">
        <v>40.020000000000003</v>
      </c>
      <c r="EI650">
        <v>39.090000000000003</v>
      </c>
      <c r="EJ650">
        <v>38.15</v>
      </c>
      <c r="EK650">
        <v>37.22</v>
      </c>
      <c r="EL650">
        <v>36.29</v>
      </c>
      <c r="EM650">
        <v>35.369999999999997</v>
      </c>
      <c r="EN650">
        <v>34.450000000000003</v>
      </c>
      <c r="EO650">
        <v>33.53</v>
      </c>
      <c r="EP650">
        <v>32.619999999999997</v>
      </c>
      <c r="EQ650">
        <v>31.71</v>
      </c>
      <c r="ER650">
        <v>30.8</v>
      </c>
      <c r="ES650">
        <v>29.9</v>
      </c>
      <c r="ET650">
        <v>29.01</v>
      </c>
      <c r="EU650">
        <v>28.11</v>
      </c>
      <c r="EV650">
        <v>27.23</v>
      </c>
      <c r="EW650">
        <v>26.34</v>
      </c>
      <c r="EX650">
        <v>25.46</v>
      </c>
      <c r="EY650">
        <v>24.59</v>
      </c>
      <c r="EZ650">
        <v>23.72</v>
      </c>
      <c r="FA650">
        <v>22.85</v>
      </c>
      <c r="FB650">
        <v>21.99</v>
      </c>
      <c r="FC650">
        <v>21.14</v>
      </c>
      <c r="FD650">
        <v>20.29</v>
      </c>
      <c r="FE650">
        <v>19.45</v>
      </c>
      <c r="FF650">
        <v>18.62</v>
      </c>
      <c r="FG650">
        <v>17.8</v>
      </c>
      <c r="FH650">
        <v>16.98</v>
      </c>
      <c r="FI650">
        <v>16.18</v>
      </c>
      <c r="FJ650">
        <v>15.38</v>
      </c>
      <c r="FK650">
        <v>14.6</v>
      </c>
      <c r="FL650">
        <v>13.83</v>
      </c>
      <c r="FM650">
        <v>13.07</v>
      </c>
      <c r="FN650">
        <v>12.33</v>
      </c>
      <c r="FO650">
        <v>11.6</v>
      </c>
      <c r="FP650">
        <v>10.88</v>
      </c>
      <c r="FQ650">
        <v>10.19</v>
      </c>
      <c r="FR650">
        <v>9.51</v>
      </c>
      <c r="FS650">
        <v>8.85</v>
      </c>
      <c r="FT650">
        <v>8.2100000000000009</v>
      </c>
      <c r="FU650">
        <v>7.59</v>
      </c>
      <c r="FV650">
        <v>6.98</v>
      </c>
      <c r="FW650">
        <v>6.4</v>
      </c>
      <c r="FX650">
        <v>5.86</v>
      </c>
      <c r="FY650">
        <v>5.34</v>
      </c>
      <c r="FZ650">
        <v>4.8499999999999996</v>
      </c>
      <c r="GA650">
        <v>4.4000000000000004</v>
      </c>
      <c r="GB650">
        <v>3.97</v>
      </c>
      <c r="GC650">
        <v>3.58</v>
      </c>
      <c r="GD650">
        <v>3.21</v>
      </c>
      <c r="GE650">
        <v>2.86</v>
      </c>
      <c r="GF650">
        <v>2.5299999999999998</v>
      </c>
    </row>
    <row r="651" spans="1:189" x14ac:dyDescent="0.25">
      <c r="A651" t="s">
        <v>438</v>
      </c>
      <c r="B651">
        <v>81</v>
      </c>
      <c r="C651">
        <v>81</v>
      </c>
      <c r="E651">
        <v>100000</v>
      </c>
      <c r="F651">
        <v>99980.4</v>
      </c>
      <c r="G651">
        <v>99960.6</v>
      </c>
      <c r="H651">
        <v>99940.4</v>
      </c>
      <c r="I651">
        <v>99919.6</v>
      </c>
      <c r="J651">
        <v>99898.1</v>
      </c>
      <c r="K651">
        <v>99875.5</v>
      </c>
      <c r="L651">
        <v>99851.6</v>
      </c>
      <c r="M651">
        <v>99826.1</v>
      </c>
      <c r="N651">
        <v>99799.1</v>
      </c>
      <c r="O651">
        <v>99770.1</v>
      </c>
      <c r="P651">
        <v>99739.199999999997</v>
      </c>
      <c r="Q651">
        <v>99705.8</v>
      </c>
      <c r="R651">
        <v>99669.5</v>
      </c>
      <c r="S651">
        <v>99630</v>
      </c>
      <c r="T651">
        <v>99587.199999999997</v>
      </c>
      <c r="U651">
        <v>99540.7</v>
      </c>
      <c r="V651">
        <v>99490.1</v>
      </c>
      <c r="W651">
        <v>99435.3</v>
      </c>
      <c r="X651">
        <v>99376</v>
      </c>
      <c r="Y651">
        <v>99311.9</v>
      </c>
      <c r="Z651">
        <v>99242.5</v>
      </c>
      <c r="AA651">
        <v>99167.3</v>
      </c>
      <c r="AB651">
        <v>99085.8</v>
      </c>
      <c r="AC651">
        <v>98997.5</v>
      </c>
      <c r="AD651">
        <v>98901.5</v>
      </c>
      <c r="AE651">
        <v>98797.8</v>
      </c>
      <c r="AF651">
        <v>98685.4</v>
      </c>
      <c r="AG651">
        <v>98563.6</v>
      </c>
      <c r="AH651">
        <v>98431.5</v>
      </c>
      <c r="AI651">
        <v>98288.3</v>
      </c>
      <c r="AJ651">
        <v>98133.4</v>
      </c>
      <c r="AK651">
        <v>97966.6</v>
      </c>
      <c r="AL651">
        <v>97786.9</v>
      </c>
      <c r="AM651">
        <v>97593.4</v>
      </c>
      <c r="AN651">
        <v>97385.4</v>
      </c>
      <c r="AO651">
        <v>97161.9</v>
      </c>
      <c r="AP651">
        <v>96921.4</v>
      </c>
      <c r="AQ651">
        <v>96662.9</v>
      </c>
      <c r="AR651">
        <v>96385.9</v>
      </c>
      <c r="AS651">
        <v>96089.4</v>
      </c>
      <c r="AT651">
        <v>95772</v>
      </c>
      <c r="AU651">
        <v>95432.2</v>
      </c>
      <c r="AV651">
        <v>95069.2</v>
      </c>
      <c r="AW651">
        <v>94681.5</v>
      </c>
      <c r="AX651">
        <v>94267.7</v>
      </c>
      <c r="AY651">
        <v>93826</v>
      </c>
      <c r="AZ651">
        <v>93353.8</v>
      </c>
      <c r="BA651">
        <v>92847.9</v>
      </c>
      <c r="BB651">
        <v>92305</v>
      </c>
      <c r="BC651">
        <v>91721.5</v>
      </c>
      <c r="BD651">
        <v>91092.5</v>
      </c>
      <c r="BE651">
        <v>90412.800000000003</v>
      </c>
      <c r="BF651">
        <v>89677</v>
      </c>
      <c r="BG651">
        <v>88879.1</v>
      </c>
      <c r="BH651">
        <v>88012.1</v>
      </c>
      <c r="BI651">
        <v>87068.4</v>
      </c>
      <c r="BJ651">
        <v>86039.2</v>
      </c>
      <c r="BK651">
        <v>84915.1</v>
      </c>
      <c r="BL651">
        <v>83684.899999999994</v>
      </c>
      <c r="BM651">
        <v>82336.100000000006</v>
      </c>
      <c r="BN651">
        <v>80854.899999999994</v>
      </c>
      <c r="BO651">
        <v>79225.899999999994</v>
      </c>
      <c r="BP651">
        <v>77433.2</v>
      </c>
      <c r="BQ651">
        <v>75460.7</v>
      </c>
      <c r="BR651">
        <v>73292</v>
      </c>
      <c r="BS651">
        <v>70910</v>
      </c>
      <c r="BT651">
        <v>68300.3</v>
      </c>
      <c r="BU651">
        <v>65451.8</v>
      </c>
      <c r="BV651">
        <v>62356.800000000003</v>
      </c>
      <c r="BW651">
        <v>59012.1</v>
      </c>
      <c r="BX651">
        <v>55381.4</v>
      </c>
      <c r="BY651">
        <v>51413</v>
      </c>
      <c r="BZ651">
        <v>47119.1</v>
      </c>
      <c r="CA651">
        <v>42553</v>
      </c>
      <c r="CB651">
        <v>37779.300000000003</v>
      </c>
      <c r="CC651">
        <v>32884.300000000003</v>
      </c>
      <c r="CD651">
        <v>27976</v>
      </c>
      <c r="CE651">
        <v>23182.799999999999</v>
      </c>
      <c r="CF651">
        <v>18643.8</v>
      </c>
      <c r="CG651">
        <v>14493.7</v>
      </c>
      <c r="DC651">
        <v>69.09</v>
      </c>
      <c r="DD651">
        <v>68.099999999999994</v>
      </c>
      <c r="DE651">
        <v>67.12</v>
      </c>
      <c r="DF651">
        <v>66.13</v>
      </c>
      <c r="DG651">
        <v>65.14</v>
      </c>
      <c r="DH651">
        <v>64.16</v>
      </c>
      <c r="DI651">
        <v>63.17</v>
      </c>
      <c r="DJ651">
        <v>62.19</v>
      </c>
      <c r="DK651">
        <v>61.2</v>
      </c>
      <c r="DL651">
        <v>60.22</v>
      </c>
      <c r="DM651">
        <v>59.24</v>
      </c>
      <c r="DN651">
        <v>58.26</v>
      </c>
      <c r="DO651">
        <v>57.27</v>
      </c>
      <c r="DP651">
        <v>56.3</v>
      </c>
      <c r="DQ651">
        <v>55.32</v>
      </c>
      <c r="DR651">
        <v>54.34</v>
      </c>
      <c r="DS651">
        <v>53.37</v>
      </c>
      <c r="DT651">
        <v>52.39</v>
      </c>
      <c r="DU651">
        <v>51.42</v>
      </c>
      <c r="DV651">
        <v>50.45</v>
      </c>
      <c r="DW651">
        <v>49.48</v>
      </c>
      <c r="DX651">
        <v>48.52</v>
      </c>
      <c r="DY651">
        <v>47.55</v>
      </c>
      <c r="DZ651">
        <v>46.59</v>
      </c>
      <c r="EA651">
        <v>45.63</v>
      </c>
      <c r="EB651">
        <v>44.68</v>
      </c>
      <c r="EC651">
        <v>43.72</v>
      </c>
      <c r="ED651">
        <v>42.77</v>
      </c>
      <c r="EE651">
        <v>41.83</v>
      </c>
      <c r="EF651">
        <v>40.880000000000003</v>
      </c>
      <c r="EG651">
        <v>39.94</v>
      </c>
      <c r="EH651">
        <v>39</v>
      </c>
      <c r="EI651">
        <v>38.07</v>
      </c>
      <c r="EJ651">
        <v>37.14</v>
      </c>
      <c r="EK651">
        <v>36.21</v>
      </c>
      <c r="EL651">
        <v>35.29</v>
      </c>
      <c r="EM651">
        <v>34.369999999999997</v>
      </c>
      <c r="EN651">
        <v>33.450000000000003</v>
      </c>
      <c r="EO651">
        <v>32.54</v>
      </c>
      <c r="EP651">
        <v>31.63</v>
      </c>
      <c r="EQ651">
        <v>30.73</v>
      </c>
      <c r="ER651">
        <v>29.83</v>
      </c>
      <c r="ES651">
        <v>28.93</v>
      </c>
      <c r="ET651">
        <v>28.04</v>
      </c>
      <c r="EU651">
        <v>27.15</v>
      </c>
      <c r="EV651">
        <v>26.27</v>
      </c>
      <c r="EW651">
        <v>25.39</v>
      </c>
      <c r="EX651">
        <v>24.52</v>
      </c>
      <c r="EY651">
        <v>23.65</v>
      </c>
      <c r="EZ651">
        <v>22.78</v>
      </c>
      <c r="FA651">
        <v>21.93</v>
      </c>
      <c r="FB651">
        <v>21.07</v>
      </c>
      <c r="FC651">
        <v>20.23</v>
      </c>
      <c r="FD651">
        <v>19.39</v>
      </c>
      <c r="FE651">
        <v>18.559999999999999</v>
      </c>
      <c r="FF651">
        <v>17.739999999999998</v>
      </c>
      <c r="FG651">
        <v>16.920000000000002</v>
      </c>
      <c r="FH651">
        <v>16.12</v>
      </c>
      <c r="FI651">
        <v>15.33</v>
      </c>
      <c r="FJ651">
        <v>14.55</v>
      </c>
      <c r="FK651">
        <v>13.78</v>
      </c>
      <c r="FL651">
        <v>13.02</v>
      </c>
      <c r="FM651">
        <v>12.28</v>
      </c>
      <c r="FN651">
        <v>11.55</v>
      </c>
      <c r="FO651">
        <v>10.84</v>
      </c>
      <c r="FP651">
        <v>10.14</v>
      </c>
      <c r="FQ651">
        <v>9.4700000000000006</v>
      </c>
      <c r="FR651">
        <v>8.81</v>
      </c>
      <c r="FS651">
        <v>8.17</v>
      </c>
      <c r="FT651">
        <v>7.55</v>
      </c>
      <c r="FU651">
        <v>6.95</v>
      </c>
      <c r="FV651">
        <v>6.38</v>
      </c>
      <c r="FW651">
        <v>5.83</v>
      </c>
      <c r="FX651">
        <v>5.31</v>
      </c>
      <c r="FY651">
        <v>4.83</v>
      </c>
      <c r="FZ651">
        <v>4.38</v>
      </c>
      <c r="GA651">
        <v>3.96</v>
      </c>
      <c r="GB651">
        <v>3.56</v>
      </c>
      <c r="GC651">
        <v>3.2</v>
      </c>
      <c r="GD651">
        <v>2.85</v>
      </c>
      <c r="GE651">
        <v>2.5299999999999998</v>
      </c>
    </row>
    <row r="652" spans="1:189" x14ac:dyDescent="0.25">
      <c r="A652" t="s">
        <v>439</v>
      </c>
      <c r="B652">
        <v>80</v>
      </c>
      <c r="C652">
        <v>80</v>
      </c>
      <c r="E652">
        <v>100000</v>
      </c>
      <c r="F652">
        <v>99979.9</v>
      </c>
      <c r="G652">
        <v>99959.5</v>
      </c>
      <c r="H652">
        <v>99938.5</v>
      </c>
      <c r="I652">
        <v>99916.7</v>
      </c>
      <c r="J652">
        <v>99893.9</v>
      </c>
      <c r="K652">
        <v>99869.7</v>
      </c>
      <c r="L652">
        <v>99844</v>
      </c>
      <c r="M652">
        <v>99816.6</v>
      </c>
      <c r="N652">
        <v>99787.3</v>
      </c>
      <c r="O652">
        <v>99756</v>
      </c>
      <c r="P652">
        <v>99722.3</v>
      </c>
      <c r="Q652">
        <v>99685.6</v>
      </c>
      <c r="R652">
        <v>99645.7</v>
      </c>
      <c r="S652">
        <v>99602.5</v>
      </c>
      <c r="T652">
        <v>99555.5</v>
      </c>
      <c r="U652">
        <v>99504.3</v>
      </c>
      <c r="V652">
        <v>99448.8</v>
      </c>
      <c r="W652">
        <v>99388.800000000003</v>
      </c>
      <c r="X652">
        <v>99324</v>
      </c>
      <c r="Y652">
        <v>99253.9</v>
      </c>
      <c r="Z652">
        <v>99177.8</v>
      </c>
      <c r="AA652">
        <v>99095.4</v>
      </c>
      <c r="AB652">
        <v>99006.1</v>
      </c>
      <c r="AC652">
        <v>98909.1</v>
      </c>
      <c r="AD652">
        <v>98804.1</v>
      </c>
      <c r="AE652">
        <v>98690.4</v>
      </c>
      <c r="AF652">
        <v>98567.2</v>
      </c>
      <c r="AG652">
        <v>98433.600000000006</v>
      </c>
      <c r="AH652">
        <v>98288.8</v>
      </c>
      <c r="AI652">
        <v>98132.3</v>
      </c>
      <c r="AJ652">
        <v>97963.6</v>
      </c>
      <c r="AK652">
        <v>97782</v>
      </c>
      <c r="AL652">
        <v>97586.4</v>
      </c>
      <c r="AM652">
        <v>97376.2</v>
      </c>
      <c r="AN652">
        <v>97150.2</v>
      </c>
      <c r="AO652">
        <v>96907</v>
      </c>
      <c r="AP652">
        <v>96645.8</v>
      </c>
      <c r="AQ652">
        <v>96365.8</v>
      </c>
      <c r="AR652">
        <v>96066.1</v>
      </c>
      <c r="AS652">
        <v>95745.2</v>
      </c>
      <c r="AT652">
        <v>95401.7</v>
      </c>
      <c r="AU652">
        <v>95034.8</v>
      </c>
      <c r="AV652">
        <v>94643</v>
      </c>
      <c r="AW652">
        <v>94225</v>
      </c>
      <c r="AX652">
        <v>93778.6</v>
      </c>
      <c r="AY652">
        <v>93301.5</v>
      </c>
      <c r="AZ652">
        <v>92790.3</v>
      </c>
      <c r="BA652">
        <v>92241.7</v>
      </c>
      <c r="BB652">
        <v>91652.3</v>
      </c>
      <c r="BC652">
        <v>91016.9</v>
      </c>
      <c r="BD652">
        <v>90330.3</v>
      </c>
      <c r="BE652">
        <v>89587.1</v>
      </c>
      <c r="BF652">
        <v>88781.3</v>
      </c>
      <c r="BG652">
        <v>87905.9</v>
      </c>
      <c r="BH652">
        <v>86953</v>
      </c>
      <c r="BI652">
        <v>85914</v>
      </c>
      <c r="BJ652">
        <v>84779.199999999997</v>
      </c>
      <c r="BK652">
        <v>83537.600000000006</v>
      </c>
      <c r="BL652">
        <v>82176.399999999994</v>
      </c>
      <c r="BM652">
        <v>80681.899999999994</v>
      </c>
      <c r="BN652">
        <v>79038.7</v>
      </c>
      <c r="BO652">
        <v>77230.8</v>
      </c>
      <c r="BP652">
        <v>75242.2</v>
      </c>
      <c r="BQ652">
        <v>73056.2</v>
      </c>
      <c r="BR652">
        <v>70656.2</v>
      </c>
      <c r="BS652">
        <v>68027.7</v>
      </c>
      <c r="BT652">
        <v>65160</v>
      </c>
      <c r="BU652">
        <v>62045.599999999999</v>
      </c>
      <c r="BV652">
        <v>58682</v>
      </c>
      <c r="BW652">
        <v>55033.599999999999</v>
      </c>
      <c r="BX652">
        <v>51050.6</v>
      </c>
      <c r="BY652">
        <v>46746.7</v>
      </c>
      <c r="BZ652">
        <v>42176.6</v>
      </c>
      <c r="CA652">
        <v>37406</v>
      </c>
      <c r="CB652">
        <v>32522.2</v>
      </c>
      <c r="CC652">
        <v>27633.8</v>
      </c>
      <c r="CD652">
        <v>22868.6</v>
      </c>
      <c r="CE652">
        <v>18364.8</v>
      </c>
      <c r="CF652">
        <v>14255.3</v>
      </c>
      <c r="DC652">
        <v>68.010000000000005</v>
      </c>
      <c r="DD652">
        <v>67.03</v>
      </c>
      <c r="DE652">
        <v>66.040000000000006</v>
      </c>
      <c r="DF652">
        <v>65.05</v>
      </c>
      <c r="DG652">
        <v>64.069999999999993</v>
      </c>
      <c r="DH652">
        <v>63.08</v>
      </c>
      <c r="DI652">
        <v>62.1</v>
      </c>
      <c r="DJ652">
        <v>61.11</v>
      </c>
      <c r="DK652">
        <v>60.13</v>
      </c>
      <c r="DL652">
        <v>59.15</v>
      </c>
      <c r="DM652">
        <v>58.17</v>
      </c>
      <c r="DN652">
        <v>57.19</v>
      </c>
      <c r="DO652">
        <v>56.21</v>
      </c>
      <c r="DP652">
        <v>55.23</v>
      </c>
      <c r="DQ652">
        <v>54.25</v>
      </c>
      <c r="DR652">
        <v>53.28</v>
      </c>
      <c r="DS652">
        <v>52.3</v>
      </c>
      <c r="DT652">
        <v>51.33</v>
      </c>
      <c r="DU652">
        <v>50.36</v>
      </c>
      <c r="DV652">
        <v>49.4</v>
      </c>
      <c r="DW652">
        <v>48.43</v>
      </c>
      <c r="DX652">
        <v>47.47</v>
      </c>
      <c r="DY652">
        <v>46.51</v>
      </c>
      <c r="DZ652">
        <v>45.55</v>
      </c>
      <c r="EA652">
        <v>44.59</v>
      </c>
      <c r="EB652">
        <v>43.64</v>
      </c>
      <c r="EC652">
        <v>42.69</v>
      </c>
      <c r="ED652">
        <v>41.74</v>
      </c>
      <c r="EE652">
        <v>40.799999999999997</v>
      </c>
      <c r="EF652">
        <v>39.86</v>
      </c>
      <c r="EG652">
        <v>38.92</v>
      </c>
      <c r="EH652">
        <v>37.99</v>
      </c>
      <c r="EI652">
        <v>37.06</v>
      </c>
      <c r="EJ652">
        <v>36.130000000000003</v>
      </c>
      <c r="EK652">
        <v>35.21</v>
      </c>
      <c r="EL652">
        <v>34.29</v>
      </c>
      <c r="EM652">
        <v>33.369999999999997</v>
      </c>
      <c r="EN652">
        <v>32.46</v>
      </c>
      <c r="EO652">
        <v>31.55</v>
      </c>
      <c r="EP652">
        <v>30.65</v>
      </c>
      <c r="EQ652">
        <v>29.75</v>
      </c>
      <c r="ER652">
        <v>28.86</v>
      </c>
      <c r="ES652">
        <v>27.97</v>
      </c>
      <c r="ET652">
        <v>27.08</v>
      </c>
      <c r="EU652">
        <v>26.2</v>
      </c>
      <c r="EV652">
        <v>25.32</v>
      </c>
      <c r="EW652">
        <v>24.45</v>
      </c>
      <c r="EX652">
        <v>23.58</v>
      </c>
      <c r="EY652">
        <v>22.72</v>
      </c>
      <c r="EZ652">
        <v>21.86</v>
      </c>
      <c r="FA652">
        <v>21.01</v>
      </c>
      <c r="FB652">
        <v>20.16</v>
      </c>
      <c r="FC652">
        <v>19.329999999999998</v>
      </c>
      <c r="FD652">
        <v>18.5</v>
      </c>
      <c r="FE652">
        <v>17.68</v>
      </c>
      <c r="FF652">
        <v>16.87</v>
      </c>
      <c r="FG652">
        <v>16.059999999999999</v>
      </c>
      <c r="FH652">
        <v>15.27</v>
      </c>
      <c r="FI652">
        <v>14.49</v>
      </c>
      <c r="FJ652">
        <v>13.72</v>
      </c>
      <c r="FK652">
        <v>12.97</v>
      </c>
      <c r="FL652">
        <v>12.23</v>
      </c>
      <c r="FM652">
        <v>11.5</v>
      </c>
      <c r="FN652">
        <v>10.79</v>
      </c>
      <c r="FO652">
        <v>10.1</v>
      </c>
      <c r="FP652">
        <v>9.43</v>
      </c>
      <c r="FQ652">
        <v>8.77</v>
      </c>
      <c r="FR652">
        <v>8.14</v>
      </c>
      <c r="FS652">
        <v>7.52</v>
      </c>
      <c r="FT652">
        <v>6.92</v>
      </c>
      <c r="FU652">
        <v>6.35</v>
      </c>
      <c r="FV652">
        <v>5.8</v>
      </c>
      <c r="FW652">
        <v>5.29</v>
      </c>
      <c r="FX652">
        <v>4.8099999999999996</v>
      </c>
      <c r="FY652">
        <v>4.3600000000000003</v>
      </c>
      <c r="FZ652">
        <v>3.94</v>
      </c>
      <c r="GA652">
        <v>3.55</v>
      </c>
      <c r="GB652">
        <v>3.18</v>
      </c>
      <c r="GC652">
        <v>2.84</v>
      </c>
      <c r="GD652">
        <v>2.52</v>
      </c>
    </row>
    <row r="653" spans="1:189" x14ac:dyDescent="0.25">
      <c r="A653" t="s">
        <v>440</v>
      </c>
      <c r="B653">
        <v>79</v>
      </c>
      <c r="C653">
        <v>79</v>
      </c>
      <c r="E653">
        <v>100000</v>
      </c>
      <c r="F653">
        <v>99979.3</v>
      </c>
      <c r="G653">
        <v>99958.1</v>
      </c>
      <c r="H653">
        <v>99936</v>
      </c>
      <c r="I653">
        <v>99912.8</v>
      </c>
      <c r="J653">
        <v>99888.4</v>
      </c>
      <c r="K653">
        <v>99862.5</v>
      </c>
      <c r="L653">
        <v>99834.9</v>
      </c>
      <c r="M653">
        <v>99805.3</v>
      </c>
      <c r="N653">
        <v>99773.6</v>
      </c>
      <c r="O653">
        <v>99739.5</v>
      </c>
      <c r="P653">
        <v>99702.399999999994</v>
      </c>
      <c r="Q653">
        <v>99662.2</v>
      </c>
      <c r="R653">
        <v>99618.5</v>
      </c>
      <c r="S653">
        <v>99571</v>
      </c>
      <c r="T653">
        <v>99519.3</v>
      </c>
      <c r="U653">
        <v>99463.2</v>
      </c>
      <c r="V653">
        <v>99402.4</v>
      </c>
      <c r="W653">
        <v>99336.8</v>
      </c>
      <c r="X653">
        <v>99265.8</v>
      </c>
      <c r="Y653">
        <v>99188.9</v>
      </c>
      <c r="Z653">
        <v>99105.5</v>
      </c>
      <c r="AA653">
        <v>99015</v>
      </c>
      <c r="AB653">
        <v>98916.9</v>
      </c>
      <c r="AC653">
        <v>98810.5</v>
      </c>
      <c r="AD653">
        <v>98695.4</v>
      </c>
      <c r="AE653">
        <v>98570.6</v>
      </c>
      <c r="AF653">
        <v>98435.199999999997</v>
      </c>
      <c r="AG653">
        <v>98288.7</v>
      </c>
      <c r="AH653">
        <v>98130.4</v>
      </c>
      <c r="AI653">
        <v>97959.6</v>
      </c>
      <c r="AJ653">
        <v>97775.7</v>
      </c>
      <c r="AK653">
        <v>97577.9</v>
      </c>
      <c r="AL653">
        <v>97365.2</v>
      </c>
      <c r="AM653">
        <v>97136.6</v>
      </c>
      <c r="AN653">
        <v>96890.7</v>
      </c>
      <c r="AO653">
        <v>96626.5</v>
      </c>
      <c r="AP653">
        <v>96343.3</v>
      </c>
      <c r="AQ653">
        <v>96040.1</v>
      </c>
      <c r="AR653">
        <v>95715.6</v>
      </c>
      <c r="AS653">
        <v>95368.3</v>
      </c>
      <c r="AT653">
        <v>94997.2</v>
      </c>
      <c r="AU653">
        <v>94601.1</v>
      </c>
      <c r="AV653">
        <v>94178.4</v>
      </c>
      <c r="AW653">
        <v>93727.2</v>
      </c>
      <c r="AX653">
        <v>93244.9</v>
      </c>
      <c r="AY653">
        <v>92728.2</v>
      </c>
      <c r="AZ653">
        <v>92173.8</v>
      </c>
      <c r="BA653">
        <v>91578</v>
      </c>
      <c r="BB653">
        <v>90935.9</v>
      </c>
      <c r="BC653">
        <v>90242.1</v>
      </c>
      <c r="BD653">
        <v>89491.199999999997</v>
      </c>
      <c r="BE653">
        <v>88677.1</v>
      </c>
      <c r="BF653">
        <v>87792.8</v>
      </c>
      <c r="BG653">
        <v>86830.399999999994</v>
      </c>
      <c r="BH653">
        <v>85781.2</v>
      </c>
      <c r="BI653">
        <v>84635.4</v>
      </c>
      <c r="BJ653">
        <v>83381.899999999994</v>
      </c>
      <c r="BK653">
        <v>82008</v>
      </c>
      <c r="BL653">
        <v>80499.899999999994</v>
      </c>
      <c r="BM653">
        <v>78842</v>
      </c>
      <c r="BN653">
        <v>77018.5</v>
      </c>
      <c r="BO653">
        <v>75013.399999999994</v>
      </c>
      <c r="BP653">
        <v>72809.8</v>
      </c>
      <c r="BQ653">
        <v>70391.399999999994</v>
      </c>
      <c r="BR653">
        <v>67743.899999999994</v>
      </c>
      <c r="BS653">
        <v>64856.800000000003</v>
      </c>
      <c r="BT653">
        <v>61723.1</v>
      </c>
      <c r="BU653">
        <v>58340.6</v>
      </c>
      <c r="BV653">
        <v>54674.6</v>
      </c>
      <c r="BW653">
        <v>50677.2</v>
      </c>
      <c r="BX653">
        <v>46363.8</v>
      </c>
      <c r="BY653">
        <v>41790.5</v>
      </c>
      <c r="BZ653">
        <v>37024.1</v>
      </c>
      <c r="CA653">
        <v>32152.7</v>
      </c>
      <c r="CB653">
        <v>27285.4</v>
      </c>
      <c r="CC653">
        <v>22549.7</v>
      </c>
      <c r="CD653">
        <v>18082.400000000001</v>
      </c>
      <c r="CE653">
        <v>14014.5</v>
      </c>
      <c r="DC653">
        <v>66.930000000000007</v>
      </c>
      <c r="DD653">
        <v>65.95</v>
      </c>
      <c r="DE653">
        <v>64.959999999999994</v>
      </c>
      <c r="DF653">
        <v>63.97</v>
      </c>
      <c r="DG653">
        <v>62.99</v>
      </c>
      <c r="DH653">
        <v>62</v>
      </c>
      <c r="DI653">
        <v>61.02</v>
      </c>
      <c r="DJ653">
        <v>60.04</v>
      </c>
      <c r="DK653">
        <v>59.05</v>
      </c>
      <c r="DL653">
        <v>58.07</v>
      </c>
      <c r="DM653">
        <v>57.09</v>
      </c>
      <c r="DN653">
        <v>56.11</v>
      </c>
      <c r="DO653">
        <v>55.14</v>
      </c>
      <c r="DP653">
        <v>54.16</v>
      </c>
      <c r="DQ653">
        <v>53.19</v>
      </c>
      <c r="DR653">
        <v>52.21</v>
      </c>
      <c r="DS653">
        <v>51.24</v>
      </c>
      <c r="DT653">
        <v>50.27</v>
      </c>
      <c r="DU653">
        <v>49.31</v>
      </c>
      <c r="DV653">
        <v>48.34</v>
      </c>
      <c r="DW653">
        <v>47.38</v>
      </c>
      <c r="DX653">
        <v>46.42</v>
      </c>
      <c r="DY653">
        <v>45.46</v>
      </c>
      <c r="DZ653">
        <v>44.5</v>
      </c>
      <c r="EA653">
        <v>43.55</v>
      </c>
      <c r="EB653">
        <v>42.6</v>
      </c>
      <c r="EC653">
        <v>41.66</v>
      </c>
      <c r="ED653">
        <v>40.71</v>
      </c>
      <c r="EE653">
        <v>39.770000000000003</v>
      </c>
      <c r="EF653">
        <v>38.840000000000003</v>
      </c>
      <c r="EG653">
        <v>37.9</v>
      </c>
      <c r="EH653">
        <v>36.97</v>
      </c>
      <c r="EI653">
        <v>36.049999999999997</v>
      </c>
      <c r="EJ653">
        <v>35.119999999999997</v>
      </c>
      <c r="EK653">
        <v>34.21</v>
      </c>
      <c r="EL653">
        <v>33.29</v>
      </c>
      <c r="EM653">
        <v>32.380000000000003</v>
      </c>
      <c r="EN653">
        <v>31.47</v>
      </c>
      <c r="EO653">
        <v>30.57</v>
      </c>
      <c r="EP653">
        <v>29.67</v>
      </c>
      <c r="EQ653">
        <v>28.78</v>
      </c>
      <c r="ER653">
        <v>27.89</v>
      </c>
      <c r="ES653">
        <v>27.01</v>
      </c>
      <c r="ET653">
        <v>26.12</v>
      </c>
      <c r="EU653">
        <v>25.25</v>
      </c>
      <c r="EV653">
        <v>24.38</v>
      </c>
      <c r="EW653">
        <v>23.51</v>
      </c>
      <c r="EX653">
        <v>22.65</v>
      </c>
      <c r="EY653">
        <v>21.79</v>
      </c>
      <c r="EZ653">
        <v>20.94</v>
      </c>
      <c r="FA653">
        <v>20.100000000000001</v>
      </c>
      <c r="FB653">
        <v>19.260000000000002</v>
      </c>
      <c r="FC653">
        <v>18.440000000000001</v>
      </c>
      <c r="FD653">
        <v>17.62</v>
      </c>
      <c r="FE653">
        <v>16.809999999999999</v>
      </c>
      <c r="FF653">
        <v>16.010000000000002</v>
      </c>
      <c r="FG653">
        <v>15.22</v>
      </c>
      <c r="FH653">
        <v>14.44</v>
      </c>
      <c r="FI653">
        <v>13.67</v>
      </c>
      <c r="FJ653">
        <v>12.92</v>
      </c>
      <c r="FK653">
        <v>12.18</v>
      </c>
      <c r="FL653">
        <v>11.45</v>
      </c>
      <c r="FM653">
        <v>10.75</v>
      </c>
      <c r="FN653">
        <v>10.06</v>
      </c>
      <c r="FO653">
        <v>9.39</v>
      </c>
      <c r="FP653">
        <v>8.73</v>
      </c>
      <c r="FQ653">
        <v>8.1</v>
      </c>
      <c r="FR653">
        <v>7.48</v>
      </c>
      <c r="FS653">
        <v>6.89</v>
      </c>
      <c r="FT653">
        <v>6.32</v>
      </c>
      <c r="FU653">
        <v>5.78</v>
      </c>
      <c r="FV653">
        <v>5.27</v>
      </c>
      <c r="FW653">
        <v>4.79</v>
      </c>
      <c r="FX653">
        <v>4.34</v>
      </c>
      <c r="FY653">
        <v>3.92</v>
      </c>
      <c r="FZ653">
        <v>3.54</v>
      </c>
      <c r="GA653">
        <v>3.17</v>
      </c>
      <c r="GB653">
        <v>2.83</v>
      </c>
      <c r="GC653">
        <v>2.5099999999999998</v>
      </c>
    </row>
    <row r="654" spans="1:189" x14ac:dyDescent="0.25">
      <c r="A654" t="s">
        <v>441</v>
      </c>
      <c r="B654">
        <v>78</v>
      </c>
      <c r="C654">
        <v>78</v>
      </c>
      <c r="E654">
        <v>100000</v>
      </c>
      <c r="F654">
        <v>99978.5</v>
      </c>
      <c r="G654">
        <v>99956.2</v>
      </c>
      <c r="H654">
        <v>99932.7</v>
      </c>
      <c r="I654">
        <v>99907.9</v>
      </c>
      <c r="J654">
        <v>99881.7</v>
      </c>
      <c r="K654">
        <v>99853.8</v>
      </c>
      <c r="L654">
        <v>99824</v>
      </c>
      <c r="M654">
        <v>99792</v>
      </c>
      <c r="N654">
        <v>99757.6</v>
      </c>
      <c r="O654">
        <v>99720.2</v>
      </c>
      <c r="P654">
        <v>99679.6</v>
      </c>
      <c r="Q654">
        <v>99635.5</v>
      </c>
      <c r="R654">
        <v>99587.5</v>
      </c>
      <c r="S654">
        <v>99535.2</v>
      </c>
      <c r="T654">
        <v>99478.5</v>
      </c>
      <c r="U654">
        <v>99417</v>
      </c>
      <c r="V654">
        <v>99350.6</v>
      </c>
      <c r="W654">
        <v>99278.7</v>
      </c>
      <c r="X654">
        <v>99200.8</v>
      </c>
      <c r="Y654">
        <v>99116.3</v>
      </c>
      <c r="Z654">
        <v>99024.7</v>
      </c>
      <c r="AA654">
        <v>98925.4</v>
      </c>
      <c r="AB654">
        <v>98817.7</v>
      </c>
      <c r="AC654">
        <v>98701.2</v>
      </c>
      <c r="AD654">
        <v>98574.8</v>
      </c>
      <c r="AE654">
        <v>98437.8</v>
      </c>
      <c r="AF654">
        <v>98289.4</v>
      </c>
      <c r="AG654">
        <v>98129.1</v>
      </c>
      <c r="AH654">
        <v>97956.2</v>
      </c>
      <c r="AI654">
        <v>97769.9</v>
      </c>
      <c r="AJ654">
        <v>97569.600000000006</v>
      </c>
      <c r="AK654">
        <v>97354.4</v>
      </c>
      <c r="AL654">
        <v>97123.1</v>
      </c>
      <c r="AM654">
        <v>96874.3</v>
      </c>
      <c r="AN654">
        <v>96606.9</v>
      </c>
      <c r="AO654">
        <v>96320.4</v>
      </c>
      <c r="AP654">
        <v>96013.6</v>
      </c>
      <c r="AQ654">
        <v>95685.2</v>
      </c>
      <c r="AR654">
        <v>95333.9</v>
      </c>
      <c r="AS654">
        <v>94958.6</v>
      </c>
      <c r="AT654">
        <v>94558</v>
      </c>
      <c r="AU654">
        <v>94130.6</v>
      </c>
      <c r="AV654">
        <v>93674.3</v>
      </c>
      <c r="AW654">
        <v>93186.6</v>
      </c>
      <c r="AX654">
        <v>92664.2</v>
      </c>
      <c r="AY654">
        <v>92103.7</v>
      </c>
      <c r="AZ654">
        <v>91501.5</v>
      </c>
      <c r="BA654">
        <v>90852.5</v>
      </c>
      <c r="BB654">
        <v>90151.2</v>
      </c>
      <c r="BC654">
        <v>89392.4</v>
      </c>
      <c r="BD654">
        <v>88569.8</v>
      </c>
      <c r="BE654">
        <v>87676.5</v>
      </c>
      <c r="BF654">
        <v>86704.4</v>
      </c>
      <c r="BG654">
        <v>85644.7</v>
      </c>
      <c r="BH654">
        <v>84487.6</v>
      </c>
      <c r="BI654">
        <v>83221.899999999994</v>
      </c>
      <c r="BJ654">
        <v>81835.100000000006</v>
      </c>
      <c r="BK654">
        <v>80313</v>
      </c>
      <c r="BL654">
        <v>78640.2</v>
      </c>
      <c r="BM654">
        <v>76800.899999999994</v>
      </c>
      <c r="BN654">
        <v>74778.8</v>
      </c>
      <c r="BO654">
        <v>72557.600000000006</v>
      </c>
      <c r="BP654">
        <v>70120.5</v>
      </c>
      <c r="BQ654">
        <v>67454</v>
      </c>
      <c r="BR654">
        <v>64547.4</v>
      </c>
      <c r="BS654">
        <v>61394.2</v>
      </c>
      <c r="BT654">
        <v>57992.800000000003</v>
      </c>
      <c r="BU654">
        <v>54309.5</v>
      </c>
      <c r="BV654">
        <v>50298</v>
      </c>
      <c r="BW654">
        <v>45975.4</v>
      </c>
      <c r="BX654">
        <v>41399.599999999999</v>
      </c>
      <c r="BY654">
        <v>36638</v>
      </c>
      <c r="BZ654">
        <v>31779.9</v>
      </c>
      <c r="CA654">
        <v>26934.5</v>
      </c>
      <c r="CB654">
        <v>22229.1</v>
      </c>
      <c r="CC654">
        <v>17799.400000000001</v>
      </c>
      <c r="CD654">
        <v>13773.7</v>
      </c>
      <c r="DC654">
        <v>65.849999999999994</v>
      </c>
      <c r="DD654">
        <v>64.86</v>
      </c>
      <c r="DE654">
        <v>63.88</v>
      </c>
      <c r="DF654">
        <v>62.89</v>
      </c>
      <c r="DG654">
        <v>61.91</v>
      </c>
      <c r="DH654">
        <v>60.93</v>
      </c>
      <c r="DI654">
        <v>59.94</v>
      </c>
      <c r="DJ654">
        <v>58.96</v>
      </c>
      <c r="DK654">
        <v>57.98</v>
      </c>
      <c r="DL654">
        <v>57</v>
      </c>
      <c r="DM654">
        <v>56.02</v>
      </c>
      <c r="DN654">
        <v>55.04</v>
      </c>
      <c r="DO654">
        <v>54.07</v>
      </c>
      <c r="DP654">
        <v>53.09</v>
      </c>
      <c r="DQ654">
        <v>52.12</v>
      </c>
      <c r="DR654">
        <v>51.15</v>
      </c>
      <c r="DS654">
        <v>50.18</v>
      </c>
      <c r="DT654">
        <v>49.21</v>
      </c>
      <c r="DU654">
        <v>48.25</v>
      </c>
      <c r="DV654">
        <v>47.29</v>
      </c>
      <c r="DW654">
        <v>46.33</v>
      </c>
      <c r="DX654">
        <v>45.37</v>
      </c>
      <c r="DY654">
        <v>44.41</v>
      </c>
      <c r="DZ654">
        <v>43.46</v>
      </c>
      <c r="EA654">
        <v>42.51</v>
      </c>
      <c r="EB654">
        <v>41.57</v>
      </c>
      <c r="EC654">
        <v>40.619999999999997</v>
      </c>
      <c r="ED654">
        <v>39.68</v>
      </c>
      <c r="EE654">
        <v>38.75</v>
      </c>
      <c r="EF654">
        <v>37.82</v>
      </c>
      <c r="EG654">
        <v>36.89</v>
      </c>
      <c r="EH654">
        <v>35.96</v>
      </c>
      <c r="EI654">
        <v>35.04</v>
      </c>
      <c r="EJ654">
        <v>34.119999999999997</v>
      </c>
      <c r="EK654">
        <v>33.21</v>
      </c>
      <c r="EL654">
        <v>32.299999999999997</v>
      </c>
      <c r="EM654">
        <v>31.39</v>
      </c>
      <c r="EN654">
        <v>30.49</v>
      </c>
      <c r="EO654">
        <v>29.6</v>
      </c>
      <c r="EP654">
        <v>28.7</v>
      </c>
      <c r="EQ654">
        <v>27.81</v>
      </c>
      <c r="ER654">
        <v>26.93</v>
      </c>
      <c r="ES654">
        <v>26.05</v>
      </c>
      <c r="ET654">
        <v>25.17</v>
      </c>
      <c r="EU654">
        <v>24.3</v>
      </c>
      <c r="EV654">
        <v>23.44</v>
      </c>
      <c r="EW654">
        <v>22.58</v>
      </c>
      <c r="EX654">
        <v>21.72</v>
      </c>
      <c r="EY654">
        <v>20.87</v>
      </c>
      <c r="EZ654">
        <v>20.03</v>
      </c>
      <c r="FA654">
        <v>19.2</v>
      </c>
      <c r="FB654">
        <v>18.37</v>
      </c>
      <c r="FC654">
        <v>17.55</v>
      </c>
      <c r="FD654">
        <v>16.739999999999998</v>
      </c>
      <c r="FE654">
        <v>15.95</v>
      </c>
      <c r="FF654">
        <v>15.16</v>
      </c>
      <c r="FG654">
        <v>14.38</v>
      </c>
      <c r="FH654">
        <v>13.62</v>
      </c>
      <c r="FI654">
        <v>12.86</v>
      </c>
      <c r="FJ654">
        <v>12.13</v>
      </c>
      <c r="FK654">
        <v>11.41</v>
      </c>
      <c r="FL654">
        <v>10.7</v>
      </c>
      <c r="FM654">
        <v>10.01</v>
      </c>
      <c r="FN654">
        <v>9.34</v>
      </c>
      <c r="FO654">
        <v>8.69</v>
      </c>
      <c r="FP654">
        <v>8.06</v>
      </c>
      <c r="FQ654">
        <v>7.45</v>
      </c>
      <c r="FR654">
        <v>6.86</v>
      </c>
      <c r="FS654">
        <v>6.29</v>
      </c>
      <c r="FT654">
        <v>5.75</v>
      </c>
      <c r="FU654">
        <v>5.24</v>
      </c>
      <c r="FV654">
        <v>4.7699999999999996</v>
      </c>
      <c r="FW654">
        <v>4.32</v>
      </c>
      <c r="FX654">
        <v>3.91</v>
      </c>
      <c r="FY654">
        <v>3.52</v>
      </c>
      <c r="FZ654">
        <v>3.16</v>
      </c>
      <c r="GA654">
        <v>2.82</v>
      </c>
      <c r="GB654">
        <v>2.5</v>
      </c>
    </row>
    <row r="655" spans="1:189" x14ac:dyDescent="0.25">
      <c r="A655" t="s">
        <v>442</v>
      </c>
      <c r="B655">
        <v>77</v>
      </c>
      <c r="C655">
        <v>77</v>
      </c>
      <c r="E655">
        <v>100000</v>
      </c>
      <c r="F655">
        <v>99977.5</v>
      </c>
      <c r="G655">
        <v>99953.8</v>
      </c>
      <c r="H655">
        <v>99928.8</v>
      </c>
      <c r="I655">
        <v>99902.3</v>
      </c>
      <c r="J655">
        <v>99874</v>
      </c>
      <c r="K655">
        <v>99843.9</v>
      </c>
      <c r="L655">
        <v>99811.7</v>
      </c>
      <c r="M655">
        <v>99776.9</v>
      </c>
      <c r="N655">
        <v>99739.1</v>
      </c>
      <c r="O655">
        <v>99698.1</v>
      </c>
      <c r="P655">
        <v>99653.6</v>
      </c>
      <c r="Q655">
        <v>99605.1</v>
      </c>
      <c r="R655">
        <v>99552.2</v>
      </c>
      <c r="S655">
        <v>99494.8</v>
      </c>
      <c r="T655">
        <v>99432.6</v>
      </c>
      <c r="U655">
        <v>99365.5</v>
      </c>
      <c r="V655">
        <v>99292.6</v>
      </c>
      <c r="W655">
        <v>99213.7</v>
      </c>
      <c r="X655">
        <v>99128.1</v>
      </c>
      <c r="Y655">
        <v>99035.4</v>
      </c>
      <c r="Z655">
        <v>98934.9</v>
      </c>
      <c r="AA655">
        <v>98826.1</v>
      </c>
      <c r="AB655">
        <v>98708.1</v>
      </c>
      <c r="AC655">
        <v>98580.3</v>
      </c>
      <c r="AD655">
        <v>98441.600000000006</v>
      </c>
      <c r="AE655">
        <v>98291.4</v>
      </c>
      <c r="AF655">
        <v>98129.2</v>
      </c>
      <c r="AG655">
        <v>97954.2</v>
      </c>
      <c r="AH655">
        <v>97765.8</v>
      </c>
      <c r="AI655">
        <v>97563</v>
      </c>
      <c r="AJ655">
        <v>97345.3</v>
      </c>
      <c r="AK655">
        <v>97111.3</v>
      </c>
      <c r="AL655">
        <v>96859.5</v>
      </c>
      <c r="AM655">
        <v>96589</v>
      </c>
      <c r="AN655">
        <v>96299.199999999997</v>
      </c>
      <c r="AO655">
        <v>95988.9</v>
      </c>
      <c r="AP655">
        <v>95656.8</v>
      </c>
      <c r="AQ655">
        <v>95301.4</v>
      </c>
      <c r="AR655">
        <v>94921.8</v>
      </c>
      <c r="AS655">
        <v>94516.7</v>
      </c>
      <c r="AT655">
        <v>94084.5</v>
      </c>
      <c r="AU655">
        <v>93623.2</v>
      </c>
      <c r="AV655">
        <v>93130</v>
      </c>
      <c r="AW655">
        <v>92601.9</v>
      </c>
      <c r="AX655">
        <v>92035.4</v>
      </c>
      <c r="AY655">
        <v>91426.6</v>
      </c>
      <c r="AZ655">
        <v>90770.7</v>
      </c>
      <c r="BA655">
        <v>90062</v>
      </c>
      <c r="BB655">
        <v>89295.2</v>
      </c>
      <c r="BC655">
        <v>88464.1</v>
      </c>
      <c r="BD655">
        <v>87561.600000000006</v>
      </c>
      <c r="BE655">
        <v>86579.8</v>
      </c>
      <c r="BF655">
        <v>85509.6</v>
      </c>
      <c r="BG655">
        <v>84341.2</v>
      </c>
      <c r="BH655">
        <v>83063.5</v>
      </c>
      <c r="BI655">
        <v>81663.7</v>
      </c>
      <c r="BJ655">
        <v>80127.7</v>
      </c>
      <c r="BK655">
        <v>78440</v>
      </c>
      <c r="BL655">
        <v>76584.5</v>
      </c>
      <c r="BM655">
        <v>74545.600000000006</v>
      </c>
      <c r="BN655">
        <v>72306.600000000006</v>
      </c>
      <c r="BO655">
        <v>69851</v>
      </c>
      <c r="BP655">
        <v>67165.2</v>
      </c>
      <c r="BQ655">
        <v>64239.199999999997</v>
      </c>
      <c r="BR655">
        <v>61066.6</v>
      </c>
      <c r="BS655">
        <v>57646.400000000001</v>
      </c>
      <c r="BT655">
        <v>53946</v>
      </c>
      <c r="BU655">
        <v>49920.6</v>
      </c>
      <c r="BV655">
        <v>45589.2</v>
      </c>
      <c r="BW655">
        <v>41011</v>
      </c>
      <c r="BX655">
        <v>36254.6</v>
      </c>
      <c r="BY655">
        <v>31410</v>
      </c>
      <c r="BZ655">
        <v>26586.7</v>
      </c>
      <c r="CA655">
        <v>21911.599999999999</v>
      </c>
      <c r="CB655">
        <v>17519.400000000001</v>
      </c>
      <c r="CC655">
        <v>13536</v>
      </c>
      <c r="DC655">
        <v>64.77</v>
      </c>
      <c r="DD655">
        <v>63.78</v>
      </c>
      <c r="DE655">
        <v>62.8</v>
      </c>
      <c r="DF655">
        <v>61.81</v>
      </c>
      <c r="DG655">
        <v>60.83</v>
      </c>
      <c r="DH655">
        <v>59.85</v>
      </c>
      <c r="DI655">
        <v>58.87</v>
      </c>
      <c r="DJ655">
        <v>57.88</v>
      </c>
      <c r="DK655">
        <v>56.9</v>
      </c>
      <c r="DL655">
        <v>55.93</v>
      </c>
      <c r="DM655">
        <v>54.95</v>
      </c>
      <c r="DN655">
        <v>53.97</v>
      </c>
      <c r="DO655">
        <v>53</v>
      </c>
      <c r="DP655">
        <v>52.03</v>
      </c>
      <c r="DQ655">
        <v>51.06</v>
      </c>
      <c r="DR655">
        <v>50.09</v>
      </c>
      <c r="DS655">
        <v>49.12</v>
      </c>
      <c r="DT655">
        <v>48.16</v>
      </c>
      <c r="DU655">
        <v>47.2</v>
      </c>
      <c r="DV655">
        <v>46.24</v>
      </c>
      <c r="DW655">
        <v>45.28</v>
      </c>
      <c r="DX655">
        <v>44.32</v>
      </c>
      <c r="DY655">
        <v>43.37</v>
      </c>
      <c r="DZ655">
        <v>42.42</v>
      </c>
      <c r="EA655">
        <v>41.48</v>
      </c>
      <c r="EB655">
        <v>40.54</v>
      </c>
      <c r="EC655">
        <v>39.6</v>
      </c>
      <c r="ED655">
        <v>38.659999999999997</v>
      </c>
      <c r="EE655">
        <v>37.729999999999997</v>
      </c>
      <c r="EF655">
        <v>36.799999999999997</v>
      </c>
      <c r="EG655">
        <v>35.880000000000003</v>
      </c>
      <c r="EH655">
        <v>34.96</v>
      </c>
      <c r="EI655">
        <v>34.04</v>
      </c>
      <c r="EJ655">
        <v>33.130000000000003</v>
      </c>
      <c r="EK655">
        <v>32.22</v>
      </c>
      <c r="EL655">
        <v>31.31</v>
      </c>
      <c r="EM655">
        <v>30.41</v>
      </c>
      <c r="EN655">
        <v>29.52</v>
      </c>
      <c r="EO655">
        <v>28.62</v>
      </c>
      <c r="EP655">
        <v>27.74</v>
      </c>
      <c r="EQ655">
        <v>26.85</v>
      </c>
      <c r="ER655">
        <v>25.97</v>
      </c>
      <c r="ES655">
        <v>25.1</v>
      </c>
      <c r="ET655">
        <v>24.23</v>
      </c>
      <c r="EU655">
        <v>23.37</v>
      </c>
      <c r="EV655">
        <v>22.51</v>
      </c>
      <c r="EW655">
        <v>21.65</v>
      </c>
      <c r="EX655">
        <v>20.81</v>
      </c>
      <c r="EY655">
        <v>19.97</v>
      </c>
      <c r="EZ655">
        <v>19.13</v>
      </c>
      <c r="FA655">
        <v>18.309999999999999</v>
      </c>
      <c r="FB655">
        <v>17.489999999999998</v>
      </c>
      <c r="FC655">
        <v>16.68</v>
      </c>
      <c r="FD655">
        <v>15.89</v>
      </c>
      <c r="FE655">
        <v>15.1</v>
      </c>
      <c r="FF655">
        <v>14.32</v>
      </c>
      <c r="FG655">
        <v>13.56</v>
      </c>
      <c r="FH655">
        <v>12.81</v>
      </c>
      <c r="FI655">
        <v>12.08</v>
      </c>
      <c r="FJ655">
        <v>11.36</v>
      </c>
      <c r="FK655">
        <v>10.65</v>
      </c>
      <c r="FL655">
        <v>9.9700000000000006</v>
      </c>
      <c r="FM655">
        <v>9.3000000000000007</v>
      </c>
      <c r="FN655">
        <v>8.65</v>
      </c>
      <c r="FO655">
        <v>8.0299999999999994</v>
      </c>
      <c r="FP655">
        <v>7.42</v>
      </c>
      <c r="FQ655">
        <v>6.83</v>
      </c>
      <c r="FR655">
        <v>6.26</v>
      </c>
      <c r="FS655">
        <v>5.72</v>
      </c>
      <c r="FT655">
        <v>5.22</v>
      </c>
      <c r="FU655">
        <v>4.75</v>
      </c>
      <c r="FV655">
        <v>4.3099999999999996</v>
      </c>
      <c r="FW655">
        <v>3.89</v>
      </c>
      <c r="FX655">
        <v>3.51</v>
      </c>
      <c r="FY655">
        <v>3.15</v>
      </c>
      <c r="FZ655">
        <v>2.81</v>
      </c>
      <c r="GA655">
        <v>2.5</v>
      </c>
    </row>
    <row r="656" spans="1:189" x14ac:dyDescent="0.25">
      <c r="A656" t="s">
        <v>443</v>
      </c>
      <c r="B656">
        <v>76</v>
      </c>
      <c r="C656">
        <v>76</v>
      </c>
      <c r="E656">
        <v>100000</v>
      </c>
      <c r="F656">
        <v>99976.1</v>
      </c>
      <c r="G656">
        <v>99950.9</v>
      </c>
      <c r="H656">
        <v>99924.2</v>
      </c>
      <c r="I656">
        <v>99895.7</v>
      </c>
      <c r="J656">
        <v>99865.2</v>
      </c>
      <c r="K656">
        <v>99832.7</v>
      </c>
      <c r="L656">
        <v>99797.5</v>
      </c>
      <c r="M656">
        <v>99759.3</v>
      </c>
      <c r="N656">
        <v>99717.8</v>
      </c>
      <c r="O656">
        <v>99672.8</v>
      </c>
      <c r="P656">
        <v>99623.7</v>
      </c>
      <c r="Q656">
        <v>99570.3</v>
      </c>
      <c r="R656">
        <v>99512.2</v>
      </c>
      <c r="S656">
        <v>99449.3</v>
      </c>
      <c r="T656">
        <v>99381.4</v>
      </c>
      <c r="U656">
        <v>99307.7</v>
      </c>
      <c r="V656">
        <v>99227.8</v>
      </c>
      <c r="W656">
        <v>99141.1</v>
      </c>
      <c r="X656">
        <v>99047.2</v>
      </c>
      <c r="Y656">
        <v>98945.5</v>
      </c>
      <c r="Z656">
        <v>98835.3</v>
      </c>
      <c r="AA656">
        <v>98716</v>
      </c>
      <c r="AB656">
        <v>98586.5</v>
      </c>
      <c r="AC656">
        <v>98446.1</v>
      </c>
      <c r="AD656">
        <v>98294</v>
      </c>
      <c r="AE656">
        <v>98129.7</v>
      </c>
      <c r="AF656">
        <v>97952.6</v>
      </c>
      <c r="AG656">
        <v>97761.9</v>
      </c>
      <c r="AH656">
        <v>97556.800000000003</v>
      </c>
      <c r="AI656">
        <v>97336.4</v>
      </c>
      <c r="AJ656">
        <v>97099.6</v>
      </c>
      <c r="AK656">
        <v>96844.800000000003</v>
      </c>
      <c r="AL656">
        <v>96571.1</v>
      </c>
      <c r="AM656">
        <v>96277.9</v>
      </c>
      <c r="AN656">
        <v>95964</v>
      </c>
      <c r="AO656">
        <v>95628.1</v>
      </c>
      <c r="AP656">
        <v>95268.6</v>
      </c>
      <c r="AQ656">
        <v>94884.6</v>
      </c>
      <c r="AR656">
        <v>94474.8</v>
      </c>
      <c r="AS656">
        <v>94037.8</v>
      </c>
      <c r="AT656">
        <v>93571.3</v>
      </c>
      <c r="AU656">
        <v>93072.6</v>
      </c>
      <c r="AV656">
        <v>92538.6</v>
      </c>
      <c r="AW656">
        <v>91965.8</v>
      </c>
      <c r="AX656">
        <v>91350.399999999994</v>
      </c>
      <c r="AY656">
        <v>90687.4</v>
      </c>
      <c r="AZ656">
        <v>89971.199999999997</v>
      </c>
      <c r="BA656">
        <v>89196.2</v>
      </c>
      <c r="BB656">
        <v>88356.5</v>
      </c>
      <c r="BC656">
        <v>87444.6</v>
      </c>
      <c r="BD656">
        <v>86452.800000000003</v>
      </c>
      <c r="BE656">
        <v>85371.8</v>
      </c>
      <c r="BF656">
        <v>84192</v>
      </c>
      <c r="BG656">
        <v>82902</v>
      </c>
      <c r="BH656">
        <v>81488.899999999994</v>
      </c>
      <c r="BI656">
        <v>79938.8</v>
      </c>
      <c r="BJ656">
        <v>78236.100000000006</v>
      </c>
      <c r="BK656">
        <v>76364.600000000006</v>
      </c>
      <c r="BL656">
        <v>74308.600000000006</v>
      </c>
      <c r="BM656">
        <v>72051.600000000006</v>
      </c>
      <c r="BN656">
        <v>69577.3</v>
      </c>
      <c r="BO656">
        <v>66872.100000000006</v>
      </c>
      <c r="BP656">
        <v>63926.7</v>
      </c>
      <c r="BQ656">
        <v>60734.8</v>
      </c>
      <c r="BR656">
        <v>57295.9</v>
      </c>
      <c r="BS656">
        <v>53578.400000000001</v>
      </c>
      <c r="BT656">
        <v>49539.4</v>
      </c>
      <c r="BU656">
        <v>45199.6</v>
      </c>
      <c r="BV656">
        <v>40619.4</v>
      </c>
      <c r="BW656">
        <v>35868.9</v>
      </c>
      <c r="BX656">
        <v>31038.5</v>
      </c>
      <c r="BY656">
        <v>26238.2</v>
      </c>
      <c r="BZ656">
        <v>21594.2</v>
      </c>
      <c r="CA656">
        <v>17239.7</v>
      </c>
      <c r="CB656">
        <v>13299</v>
      </c>
      <c r="DC656">
        <v>63.69</v>
      </c>
      <c r="DD656">
        <v>62.7</v>
      </c>
      <c r="DE656">
        <v>61.72</v>
      </c>
      <c r="DF656">
        <v>60.73</v>
      </c>
      <c r="DG656">
        <v>59.75</v>
      </c>
      <c r="DH656">
        <v>58.77</v>
      </c>
      <c r="DI656">
        <v>57.79</v>
      </c>
      <c r="DJ656">
        <v>56.81</v>
      </c>
      <c r="DK656">
        <v>55.83</v>
      </c>
      <c r="DL656">
        <v>54.85</v>
      </c>
      <c r="DM656">
        <v>53.88</v>
      </c>
      <c r="DN656">
        <v>52.9</v>
      </c>
      <c r="DO656">
        <v>51.93</v>
      </c>
      <c r="DP656">
        <v>50.96</v>
      </c>
      <c r="DQ656">
        <v>49.99</v>
      </c>
      <c r="DR656">
        <v>49.03</v>
      </c>
      <c r="DS656">
        <v>48.06</v>
      </c>
      <c r="DT656">
        <v>47.1</v>
      </c>
      <c r="DU656">
        <v>46.14</v>
      </c>
      <c r="DV656">
        <v>45.19</v>
      </c>
      <c r="DW656">
        <v>44.23</v>
      </c>
      <c r="DX656">
        <v>43.28</v>
      </c>
      <c r="DY656">
        <v>42.33</v>
      </c>
      <c r="DZ656">
        <v>41.39</v>
      </c>
      <c r="EA656">
        <v>40.450000000000003</v>
      </c>
      <c r="EB656">
        <v>39.51</v>
      </c>
      <c r="EC656">
        <v>38.57</v>
      </c>
      <c r="ED656">
        <v>37.64</v>
      </c>
      <c r="EE656">
        <v>36.72</v>
      </c>
      <c r="EF656">
        <v>35.79</v>
      </c>
      <c r="EG656">
        <v>34.869999999999997</v>
      </c>
      <c r="EH656">
        <v>33.950000000000003</v>
      </c>
      <c r="EI656">
        <v>33.04</v>
      </c>
      <c r="EJ656">
        <v>32.14</v>
      </c>
      <c r="EK656">
        <v>31.23</v>
      </c>
      <c r="EL656">
        <v>30.33</v>
      </c>
      <c r="EM656">
        <v>29.44</v>
      </c>
      <c r="EN656">
        <v>28.55</v>
      </c>
      <c r="EO656">
        <v>27.66</v>
      </c>
      <c r="EP656">
        <v>26.78</v>
      </c>
      <c r="EQ656">
        <v>25.9</v>
      </c>
      <c r="ER656">
        <v>25.03</v>
      </c>
      <c r="ES656">
        <v>24.16</v>
      </c>
      <c r="ET656">
        <v>23.29</v>
      </c>
      <c r="EU656">
        <v>22.44</v>
      </c>
      <c r="EV656">
        <v>21.58</v>
      </c>
      <c r="EW656">
        <v>20.74</v>
      </c>
      <c r="EX656">
        <v>19.899999999999999</v>
      </c>
      <c r="EY656">
        <v>19.07</v>
      </c>
      <c r="EZ656">
        <v>18.239999999999998</v>
      </c>
      <c r="FA656">
        <v>17.43</v>
      </c>
      <c r="FB656">
        <v>16.62</v>
      </c>
      <c r="FC656">
        <v>15.83</v>
      </c>
      <c r="FD656">
        <v>15.04</v>
      </c>
      <c r="FE656">
        <v>14.27</v>
      </c>
      <c r="FF656">
        <v>13.51</v>
      </c>
      <c r="FG656">
        <v>12.76</v>
      </c>
      <c r="FH656">
        <v>12.03</v>
      </c>
      <c r="FI656">
        <v>11.31</v>
      </c>
      <c r="FJ656">
        <v>10.61</v>
      </c>
      <c r="FK656">
        <v>9.92</v>
      </c>
      <c r="FL656">
        <v>9.26</v>
      </c>
      <c r="FM656">
        <v>8.61</v>
      </c>
      <c r="FN656">
        <v>7.99</v>
      </c>
      <c r="FO656">
        <v>7.38</v>
      </c>
      <c r="FP656">
        <v>6.79</v>
      </c>
      <c r="FQ656">
        <v>6.23</v>
      </c>
      <c r="FR656">
        <v>5.7</v>
      </c>
      <c r="FS656">
        <v>5.2</v>
      </c>
      <c r="FT656">
        <v>4.7300000000000004</v>
      </c>
      <c r="FU656">
        <v>4.29</v>
      </c>
      <c r="FV656">
        <v>3.88</v>
      </c>
      <c r="FW656">
        <v>3.49</v>
      </c>
      <c r="FX656">
        <v>3.14</v>
      </c>
      <c r="FY656">
        <v>2.8</v>
      </c>
      <c r="FZ656">
        <v>2.4900000000000002</v>
      </c>
    </row>
    <row r="657" spans="1:181" x14ac:dyDescent="0.25">
      <c r="A657" t="s">
        <v>444</v>
      </c>
      <c r="B657">
        <v>75</v>
      </c>
      <c r="C657">
        <v>75</v>
      </c>
      <c r="E657">
        <v>100000</v>
      </c>
      <c r="F657">
        <v>99974.6</v>
      </c>
      <c r="G657">
        <v>99947.8</v>
      </c>
      <c r="H657">
        <v>99919.1</v>
      </c>
      <c r="I657">
        <v>99888.3</v>
      </c>
      <c r="J657">
        <v>99855.4</v>
      </c>
      <c r="K657">
        <v>99820</v>
      </c>
      <c r="L657">
        <v>99781.5</v>
      </c>
      <c r="M657">
        <v>99739.6</v>
      </c>
      <c r="N657">
        <v>99694.1</v>
      </c>
      <c r="O657">
        <v>99644.6</v>
      </c>
      <c r="P657">
        <v>99590.6</v>
      </c>
      <c r="Q657">
        <v>99532.1</v>
      </c>
      <c r="R657">
        <v>99468.6</v>
      </c>
      <c r="S657">
        <v>99399.9</v>
      </c>
      <c r="T657">
        <v>99325.5</v>
      </c>
      <c r="U657">
        <v>99244.800000000003</v>
      </c>
      <c r="V657">
        <v>99157.2</v>
      </c>
      <c r="W657">
        <v>99062.3</v>
      </c>
      <c r="X657">
        <v>98959.4</v>
      </c>
      <c r="Y657">
        <v>98847.9</v>
      </c>
      <c r="Z657">
        <v>98727.2</v>
      </c>
      <c r="AA657">
        <v>98596.4</v>
      </c>
      <c r="AB657">
        <v>98454.3</v>
      </c>
      <c r="AC657">
        <v>98300.4</v>
      </c>
      <c r="AD657">
        <v>98134.3</v>
      </c>
      <c r="AE657">
        <v>97955.199999999997</v>
      </c>
      <c r="AF657">
        <v>97762.3</v>
      </c>
      <c r="AG657">
        <v>97554.9</v>
      </c>
      <c r="AH657">
        <v>97332.1</v>
      </c>
      <c r="AI657">
        <v>97092.6</v>
      </c>
      <c r="AJ657">
        <v>96835</v>
      </c>
      <c r="AK657">
        <v>96558.2</v>
      </c>
      <c r="AL657">
        <v>96261.7</v>
      </c>
      <c r="AM657">
        <v>95944.5</v>
      </c>
      <c r="AN657">
        <v>95604.9</v>
      </c>
      <c r="AO657">
        <v>95241.600000000006</v>
      </c>
      <c r="AP657">
        <v>94853.3</v>
      </c>
      <c r="AQ657">
        <v>94439.1</v>
      </c>
      <c r="AR657">
        <v>93997.3</v>
      </c>
      <c r="AS657">
        <v>93525.9</v>
      </c>
      <c r="AT657">
        <v>93021.9</v>
      </c>
      <c r="AU657">
        <v>92482.2</v>
      </c>
      <c r="AV657">
        <v>91903.4</v>
      </c>
      <c r="AW657">
        <v>91281.4</v>
      </c>
      <c r="AX657">
        <v>90611.6</v>
      </c>
      <c r="AY657">
        <v>89888</v>
      </c>
      <c r="AZ657">
        <v>89105.2</v>
      </c>
      <c r="BA657">
        <v>88257</v>
      </c>
      <c r="BB657">
        <v>87336.1</v>
      </c>
      <c r="BC657">
        <v>86334.399999999994</v>
      </c>
      <c r="BD657">
        <v>85243</v>
      </c>
      <c r="BE657">
        <v>84051.9</v>
      </c>
      <c r="BF657">
        <v>82749.7</v>
      </c>
      <c r="BG657">
        <v>81323.7</v>
      </c>
      <c r="BH657">
        <v>79759.600000000006</v>
      </c>
      <c r="BI657">
        <v>78042</v>
      </c>
      <c r="BJ657">
        <v>76154.8</v>
      </c>
      <c r="BK657">
        <v>74082</v>
      </c>
      <c r="BL657">
        <v>71807.3</v>
      </c>
      <c r="BM657">
        <v>69314.600000000006</v>
      </c>
      <c r="BN657">
        <v>66590.399999999994</v>
      </c>
      <c r="BO657">
        <v>63625.4</v>
      </c>
      <c r="BP657">
        <v>60414.2</v>
      </c>
      <c r="BQ657">
        <v>56956.7</v>
      </c>
      <c r="BR657">
        <v>53222.3</v>
      </c>
      <c r="BS657">
        <v>49169.7</v>
      </c>
      <c r="BT657">
        <v>44821.5</v>
      </c>
      <c r="BU657">
        <v>40239.199999999997</v>
      </c>
      <c r="BV657">
        <v>35494.199999999997</v>
      </c>
      <c r="BW657">
        <v>30677.599999999999</v>
      </c>
      <c r="BX657">
        <v>25899.599999999999</v>
      </c>
      <c r="BY657">
        <v>21285.9</v>
      </c>
      <c r="BZ657">
        <v>16968.400000000001</v>
      </c>
      <c r="CA657">
        <v>13069.1</v>
      </c>
      <c r="DC657">
        <v>62.61</v>
      </c>
      <c r="DD657">
        <v>61.63</v>
      </c>
      <c r="DE657">
        <v>60.64</v>
      </c>
      <c r="DF657">
        <v>59.66</v>
      </c>
      <c r="DG657">
        <v>58.68</v>
      </c>
      <c r="DH657">
        <v>57.7</v>
      </c>
      <c r="DI657">
        <v>56.72</v>
      </c>
      <c r="DJ657">
        <v>55.74</v>
      </c>
      <c r="DK657">
        <v>54.76</v>
      </c>
      <c r="DL657">
        <v>53.79</v>
      </c>
      <c r="DM657">
        <v>52.81</v>
      </c>
      <c r="DN657">
        <v>51.84</v>
      </c>
      <c r="DO657">
        <v>50.87</v>
      </c>
      <c r="DP657">
        <v>49.9</v>
      </c>
      <c r="DQ657">
        <v>48.94</v>
      </c>
      <c r="DR657">
        <v>47.98</v>
      </c>
      <c r="DS657">
        <v>47.01</v>
      </c>
      <c r="DT657">
        <v>46.05</v>
      </c>
      <c r="DU657">
        <v>45.1</v>
      </c>
      <c r="DV657">
        <v>44.14</v>
      </c>
      <c r="DW657">
        <v>43.19</v>
      </c>
      <c r="DX657">
        <v>42.25</v>
      </c>
      <c r="DY657">
        <v>41.3</v>
      </c>
      <c r="DZ657">
        <v>40.36</v>
      </c>
      <c r="EA657">
        <v>39.42</v>
      </c>
      <c r="EB657">
        <v>38.49</v>
      </c>
      <c r="EC657">
        <v>37.56</v>
      </c>
      <c r="ED657">
        <v>36.630000000000003</v>
      </c>
      <c r="EE657">
        <v>35.71</v>
      </c>
      <c r="EF657">
        <v>34.79</v>
      </c>
      <c r="EG657">
        <v>33.869999999999997</v>
      </c>
      <c r="EH657">
        <v>32.96</v>
      </c>
      <c r="EI657">
        <v>32.06</v>
      </c>
      <c r="EJ657">
        <v>31.15</v>
      </c>
      <c r="EK657">
        <v>30.25</v>
      </c>
      <c r="EL657">
        <v>29.36</v>
      </c>
      <c r="EM657">
        <v>28.47</v>
      </c>
      <c r="EN657">
        <v>27.58</v>
      </c>
      <c r="EO657">
        <v>26.7</v>
      </c>
      <c r="EP657">
        <v>25.83</v>
      </c>
      <c r="EQ657">
        <v>24.95</v>
      </c>
      <c r="ER657">
        <v>24.09</v>
      </c>
      <c r="ES657">
        <v>23.22</v>
      </c>
      <c r="ET657">
        <v>22.37</v>
      </c>
      <c r="EU657">
        <v>21.52</v>
      </c>
      <c r="EV657">
        <v>20.67</v>
      </c>
      <c r="EW657">
        <v>19.829999999999998</v>
      </c>
      <c r="EX657">
        <v>19</v>
      </c>
      <c r="EY657">
        <v>18.18</v>
      </c>
      <c r="EZ657">
        <v>17.37</v>
      </c>
      <c r="FA657">
        <v>16.559999999999999</v>
      </c>
      <c r="FB657">
        <v>15.77</v>
      </c>
      <c r="FC657">
        <v>14.99</v>
      </c>
      <c r="FD657">
        <v>14.21</v>
      </c>
      <c r="FE657">
        <v>13.45</v>
      </c>
      <c r="FF657">
        <v>12.71</v>
      </c>
      <c r="FG657">
        <v>11.98</v>
      </c>
      <c r="FH657">
        <v>11.26</v>
      </c>
      <c r="FI657">
        <v>10.56</v>
      </c>
      <c r="FJ657">
        <v>9.8800000000000008</v>
      </c>
      <c r="FK657">
        <v>9.2200000000000006</v>
      </c>
      <c r="FL657">
        <v>8.58</v>
      </c>
      <c r="FM657">
        <v>7.95</v>
      </c>
      <c r="FN657">
        <v>7.35</v>
      </c>
      <c r="FO657">
        <v>6.76</v>
      </c>
      <c r="FP657">
        <v>6.2</v>
      </c>
      <c r="FQ657">
        <v>5.67</v>
      </c>
      <c r="FR657">
        <v>5.17</v>
      </c>
      <c r="FS657">
        <v>4.71</v>
      </c>
      <c r="FT657">
        <v>4.2699999999999996</v>
      </c>
      <c r="FU657">
        <v>3.86</v>
      </c>
      <c r="FV657">
        <v>3.48</v>
      </c>
      <c r="FW657">
        <v>3.13</v>
      </c>
      <c r="FX657">
        <v>2.8</v>
      </c>
      <c r="FY657">
        <v>2.48</v>
      </c>
    </row>
    <row r="658" spans="1:181" x14ac:dyDescent="0.25">
      <c r="A658" t="s">
        <v>445</v>
      </c>
      <c r="B658">
        <v>74</v>
      </c>
      <c r="C658">
        <v>74</v>
      </c>
      <c r="E658">
        <v>100000</v>
      </c>
      <c r="F658">
        <v>99972.9</v>
      </c>
      <c r="G658">
        <v>99944.1</v>
      </c>
      <c r="H658">
        <v>99913.2</v>
      </c>
      <c r="I658">
        <v>99880</v>
      </c>
      <c r="J658">
        <v>99844.3</v>
      </c>
      <c r="K658">
        <v>99805.6</v>
      </c>
      <c r="L658">
        <v>99763.4</v>
      </c>
      <c r="M658">
        <v>99717.5</v>
      </c>
      <c r="N658">
        <v>99667.7</v>
      </c>
      <c r="O658">
        <v>99613.3</v>
      </c>
      <c r="P658">
        <v>99554.3</v>
      </c>
      <c r="Q658">
        <v>99490.3</v>
      </c>
      <c r="R658">
        <v>99421</v>
      </c>
      <c r="S658">
        <v>99345.9</v>
      </c>
      <c r="T658">
        <v>99264.5</v>
      </c>
      <c r="U658">
        <v>99176.2</v>
      </c>
      <c r="V658">
        <v>99080.5</v>
      </c>
      <c r="W658">
        <v>98976.7</v>
      </c>
      <c r="X658">
        <v>98864.2</v>
      </c>
      <c r="Y658">
        <v>98742.399999999994</v>
      </c>
      <c r="Z658">
        <v>98610.3</v>
      </c>
      <c r="AA658">
        <v>98467.1</v>
      </c>
      <c r="AB658">
        <v>98311.8</v>
      </c>
      <c r="AC658">
        <v>98144</v>
      </c>
      <c r="AD658">
        <v>97963.3</v>
      </c>
      <c r="AE658">
        <v>97768.6</v>
      </c>
      <c r="AF658">
        <v>97559.2</v>
      </c>
      <c r="AG658">
        <v>97334.2</v>
      </c>
      <c r="AH658">
        <v>97092.4</v>
      </c>
      <c r="AI658">
        <v>96832.4</v>
      </c>
      <c r="AJ658">
        <v>96553</v>
      </c>
      <c r="AK658">
        <v>96253.5</v>
      </c>
      <c r="AL658">
        <v>95933.1</v>
      </c>
      <c r="AM658">
        <v>95590.2</v>
      </c>
      <c r="AN658">
        <v>95223.4</v>
      </c>
      <c r="AO658">
        <v>94831.5</v>
      </c>
      <c r="AP658">
        <v>94413.2</v>
      </c>
      <c r="AQ658">
        <v>93967.1</v>
      </c>
      <c r="AR658">
        <v>93491</v>
      </c>
      <c r="AS658">
        <v>92982.2</v>
      </c>
      <c r="AT658">
        <v>92437.4</v>
      </c>
      <c r="AU658">
        <v>91852.9</v>
      </c>
      <c r="AV658">
        <v>91225</v>
      </c>
      <c r="AW658">
        <v>90548.800000000003</v>
      </c>
      <c r="AX658">
        <v>89818.3</v>
      </c>
      <c r="AY658">
        <v>89028.1</v>
      </c>
      <c r="AZ658">
        <v>88171.8</v>
      </c>
      <c r="BA658">
        <v>87242.3</v>
      </c>
      <c r="BB658">
        <v>86231.4</v>
      </c>
      <c r="BC658">
        <v>85130</v>
      </c>
      <c r="BD658">
        <v>83928.1</v>
      </c>
      <c r="BE658">
        <v>82614.399999999994</v>
      </c>
      <c r="BF658">
        <v>81175.899999999994</v>
      </c>
      <c r="BG658">
        <v>79598.5</v>
      </c>
      <c r="BH658">
        <v>77866.5</v>
      </c>
      <c r="BI658">
        <v>75964</v>
      </c>
      <c r="BJ658">
        <v>73874.899999999994</v>
      </c>
      <c r="BK658">
        <v>71582.899999999994</v>
      </c>
      <c r="BL658">
        <v>69072</v>
      </c>
      <c r="BM658">
        <v>66329.100000000006</v>
      </c>
      <c r="BN658">
        <v>63345</v>
      </c>
      <c r="BO658">
        <v>60114.6</v>
      </c>
      <c r="BP658">
        <v>56638.400000000001</v>
      </c>
      <c r="BQ658">
        <v>52886.9</v>
      </c>
      <c r="BR658">
        <v>48820.7</v>
      </c>
      <c r="BS658">
        <v>44463.9</v>
      </c>
      <c r="BT658">
        <v>39879.199999999997</v>
      </c>
      <c r="BU658">
        <v>35138.699999999997</v>
      </c>
      <c r="BV658">
        <v>30334.7</v>
      </c>
      <c r="BW658">
        <v>25577.5</v>
      </c>
      <c r="BX658">
        <v>20992.3</v>
      </c>
      <c r="BY658">
        <v>16709.7</v>
      </c>
      <c r="BZ658">
        <v>12849.8</v>
      </c>
      <c r="DC658">
        <v>61.54</v>
      </c>
      <c r="DD658">
        <v>60.56</v>
      </c>
      <c r="DE658">
        <v>59.58</v>
      </c>
      <c r="DF658">
        <v>58.59</v>
      </c>
      <c r="DG658">
        <v>57.61</v>
      </c>
      <c r="DH658">
        <v>56.63</v>
      </c>
      <c r="DI658">
        <v>55.66</v>
      </c>
      <c r="DJ658">
        <v>54.68</v>
      </c>
      <c r="DK658">
        <v>53.7</v>
      </c>
      <c r="DL658">
        <v>52.73</v>
      </c>
      <c r="DM658">
        <v>51.76</v>
      </c>
      <c r="DN658">
        <v>50.79</v>
      </c>
      <c r="DO658">
        <v>49.82</v>
      </c>
      <c r="DP658">
        <v>48.86</v>
      </c>
      <c r="DQ658">
        <v>47.89</v>
      </c>
      <c r="DR658">
        <v>46.93</v>
      </c>
      <c r="DS658">
        <v>45.97</v>
      </c>
      <c r="DT658">
        <v>45.02</v>
      </c>
      <c r="DU658">
        <v>44.06</v>
      </c>
      <c r="DV658">
        <v>43.11</v>
      </c>
      <c r="DW658">
        <v>42.17</v>
      </c>
      <c r="DX658">
        <v>41.22</v>
      </c>
      <c r="DY658">
        <v>40.28</v>
      </c>
      <c r="DZ658">
        <v>39.340000000000003</v>
      </c>
      <c r="EA658">
        <v>38.409999999999997</v>
      </c>
      <c r="EB658">
        <v>37.479999999999997</v>
      </c>
      <c r="EC658">
        <v>36.549999999999997</v>
      </c>
      <c r="ED658">
        <v>35.630000000000003</v>
      </c>
      <c r="EE658">
        <v>34.71</v>
      </c>
      <c r="EF658">
        <v>33.799999999999997</v>
      </c>
      <c r="EG658">
        <v>32.89</v>
      </c>
      <c r="EH658">
        <v>31.98</v>
      </c>
      <c r="EI658">
        <v>31.08</v>
      </c>
      <c r="EJ658">
        <v>30.18</v>
      </c>
      <c r="EK658">
        <v>29.29</v>
      </c>
      <c r="EL658">
        <v>28.4</v>
      </c>
      <c r="EM658">
        <v>27.51</v>
      </c>
      <c r="EN658">
        <v>26.63</v>
      </c>
      <c r="EO658">
        <v>25.76</v>
      </c>
      <c r="EP658">
        <v>24.88</v>
      </c>
      <c r="EQ658">
        <v>24.02</v>
      </c>
      <c r="ER658">
        <v>23.16</v>
      </c>
      <c r="ES658">
        <v>22.3</v>
      </c>
      <c r="ET658">
        <v>21.45</v>
      </c>
      <c r="EU658">
        <v>20.61</v>
      </c>
      <c r="EV658">
        <v>19.77</v>
      </c>
      <c r="EW658">
        <v>18.940000000000001</v>
      </c>
      <c r="EX658">
        <v>18.12</v>
      </c>
      <c r="EY658">
        <v>17.309999999999999</v>
      </c>
      <c r="EZ658">
        <v>16.510000000000002</v>
      </c>
      <c r="FA658">
        <v>15.71</v>
      </c>
      <c r="FB658">
        <v>14.93</v>
      </c>
      <c r="FC658">
        <v>14.16</v>
      </c>
      <c r="FD658">
        <v>13.4</v>
      </c>
      <c r="FE658">
        <v>12.66</v>
      </c>
      <c r="FF658">
        <v>11.93</v>
      </c>
      <c r="FG658">
        <v>11.22</v>
      </c>
      <c r="FH658">
        <v>10.52</v>
      </c>
      <c r="FI658">
        <v>9.84</v>
      </c>
      <c r="FJ658">
        <v>9.18</v>
      </c>
      <c r="FK658">
        <v>8.5399999999999991</v>
      </c>
      <c r="FL658">
        <v>7.92</v>
      </c>
      <c r="FM658">
        <v>7.31</v>
      </c>
      <c r="FN658">
        <v>6.73</v>
      </c>
      <c r="FO658">
        <v>6.17</v>
      </c>
      <c r="FP658">
        <v>5.65</v>
      </c>
      <c r="FQ658">
        <v>5.15</v>
      </c>
      <c r="FR658">
        <v>4.6900000000000004</v>
      </c>
      <c r="FS658">
        <v>4.25</v>
      </c>
      <c r="FT658">
        <v>3.85</v>
      </c>
      <c r="FU658">
        <v>3.47</v>
      </c>
      <c r="FV658">
        <v>3.12</v>
      </c>
      <c r="FW658">
        <v>2.79</v>
      </c>
      <c r="FX658">
        <v>2.4700000000000002</v>
      </c>
    </row>
    <row r="659" spans="1:181" x14ac:dyDescent="0.25">
      <c r="A659" t="s">
        <v>446</v>
      </c>
      <c r="B659">
        <v>73</v>
      </c>
      <c r="C659">
        <v>73</v>
      </c>
      <c r="E659">
        <v>100000</v>
      </c>
      <c r="F659">
        <v>99970.9</v>
      </c>
      <c r="G659">
        <v>99939.7</v>
      </c>
      <c r="H659">
        <v>99906.3</v>
      </c>
      <c r="I659">
        <v>99870.3</v>
      </c>
      <c r="J659">
        <v>99831.3</v>
      </c>
      <c r="K659">
        <v>99788.800000000003</v>
      </c>
      <c r="L659">
        <v>99742.6</v>
      </c>
      <c r="M659">
        <v>99692.3</v>
      </c>
      <c r="N659">
        <v>99637.6</v>
      </c>
      <c r="O659">
        <v>99578</v>
      </c>
      <c r="P659">
        <v>99513.5</v>
      </c>
      <c r="Q659">
        <v>99443.5</v>
      </c>
      <c r="R659">
        <v>99367.7</v>
      </c>
      <c r="S659">
        <v>99285.5</v>
      </c>
      <c r="T659">
        <v>99196.4</v>
      </c>
      <c r="U659">
        <v>99099.7</v>
      </c>
      <c r="V659">
        <v>98994.9</v>
      </c>
      <c r="W659">
        <v>98881.5</v>
      </c>
      <c r="X659">
        <v>98758.5</v>
      </c>
      <c r="Y659">
        <v>98625.2</v>
      </c>
      <c r="Z659">
        <v>98480.6</v>
      </c>
      <c r="AA659">
        <v>98323.9</v>
      </c>
      <c r="AB659">
        <v>98154.6</v>
      </c>
      <c r="AC659">
        <v>97972.1</v>
      </c>
      <c r="AD659">
        <v>97775.6</v>
      </c>
      <c r="AE659">
        <v>97564.1</v>
      </c>
      <c r="AF659">
        <v>97336.9</v>
      </c>
      <c r="AG659">
        <v>97092.800000000003</v>
      </c>
      <c r="AH659">
        <v>96830.2</v>
      </c>
      <c r="AI659">
        <v>96548.2</v>
      </c>
      <c r="AJ659">
        <v>96245.9</v>
      </c>
      <c r="AK659">
        <v>95922.2</v>
      </c>
      <c r="AL659">
        <v>95575.9</v>
      </c>
      <c r="AM659">
        <v>95205.5</v>
      </c>
      <c r="AN659">
        <v>94809.8</v>
      </c>
      <c r="AO659">
        <v>94387.5</v>
      </c>
      <c r="AP659">
        <v>93936.9</v>
      </c>
      <c r="AQ659">
        <v>93456.1</v>
      </c>
      <c r="AR659">
        <v>92942.3</v>
      </c>
      <c r="AS659">
        <v>92392.1</v>
      </c>
      <c r="AT659">
        <v>91802.1</v>
      </c>
      <c r="AU659">
        <v>91168.2</v>
      </c>
      <c r="AV659">
        <v>90485.4</v>
      </c>
      <c r="AW659">
        <v>89748</v>
      </c>
      <c r="AX659">
        <v>88950.3</v>
      </c>
      <c r="AY659">
        <v>88085.9</v>
      </c>
      <c r="AZ659">
        <v>87147.7</v>
      </c>
      <c r="BA659">
        <v>86127.3</v>
      </c>
      <c r="BB659">
        <v>85015.8</v>
      </c>
      <c r="BC659">
        <v>83803.100000000006</v>
      </c>
      <c r="BD659">
        <v>82477.7</v>
      </c>
      <c r="BE659">
        <v>81026.600000000006</v>
      </c>
      <c r="BF659">
        <v>79435.7</v>
      </c>
      <c r="BG659">
        <v>77689.3</v>
      </c>
      <c r="BH659">
        <v>75771.199999999997</v>
      </c>
      <c r="BI659">
        <v>73665.7</v>
      </c>
      <c r="BJ659">
        <v>71356.399999999994</v>
      </c>
      <c r="BK659">
        <v>68827.199999999997</v>
      </c>
      <c r="BL659">
        <v>66065.399999999994</v>
      </c>
      <c r="BM659">
        <v>63062.1</v>
      </c>
      <c r="BN659">
        <v>59812.7</v>
      </c>
      <c r="BO659">
        <v>56317.7</v>
      </c>
      <c r="BP659">
        <v>52549.3</v>
      </c>
      <c r="BQ659">
        <v>48469.7</v>
      </c>
      <c r="BR659">
        <v>44104.6</v>
      </c>
      <c r="BS659">
        <v>39517.800000000003</v>
      </c>
      <c r="BT659">
        <v>34782.5</v>
      </c>
      <c r="BU659">
        <v>29991.599999999999</v>
      </c>
      <c r="BV659">
        <v>25255.599999999999</v>
      </c>
      <c r="BW659">
        <v>20699.400000000001</v>
      </c>
      <c r="BX659">
        <v>16452.099999999999</v>
      </c>
      <c r="BY659">
        <v>12631.9</v>
      </c>
      <c r="DC659">
        <v>60.47</v>
      </c>
      <c r="DD659">
        <v>59.49</v>
      </c>
      <c r="DE659">
        <v>58.51</v>
      </c>
      <c r="DF659">
        <v>57.53</v>
      </c>
      <c r="DG659">
        <v>56.55</v>
      </c>
      <c r="DH659">
        <v>55.57</v>
      </c>
      <c r="DI659">
        <v>54.59</v>
      </c>
      <c r="DJ659">
        <v>53.62</v>
      </c>
      <c r="DK659">
        <v>52.64</v>
      </c>
      <c r="DL659">
        <v>51.67</v>
      </c>
      <c r="DM659">
        <v>50.7</v>
      </c>
      <c r="DN659">
        <v>49.74</v>
      </c>
      <c r="DO659">
        <v>48.77</v>
      </c>
      <c r="DP659">
        <v>47.81</v>
      </c>
      <c r="DQ659">
        <v>46.85</v>
      </c>
      <c r="DR659">
        <v>45.89</v>
      </c>
      <c r="DS659">
        <v>44.93</v>
      </c>
      <c r="DT659">
        <v>43.98</v>
      </c>
      <c r="DU659">
        <v>43.03</v>
      </c>
      <c r="DV659">
        <v>42.08</v>
      </c>
      <c r="DW659">
        <v>41.14</v>
      </c>
      <c r="DX659">
        <v>40.200000000000003</v>
      </c>
      <c r="DY659">
        <v>39.26</v>
      </c>
      <c r="DZ659">
        <v>38.33</v>
      </c>
      <c r="EA659">
        <v>37.4</v>
      </c>
      <c r="EB659">
        <v>36.47</v>
      </c>
      <c r="EC659">
        <v>35.549999999999997</v>
      </c>
      <c r="ED659">
        <v>34.630000000000003</v>
      </c>
      <c r="EE659">
        <v>33.72</v>
      </c>
      <c r="EF659">
        <v>32.81</v>
      </c>
      <c r="EG659">
        <v>31.9</v>
      </c>
      <c r="EH659">
        <v>31</v>
      </c>
      <c r="EI659">
        <v>30.11</v>
      </c>
      <c r="EJ659">
        <v>29.21</v>
      </c>
      <c r="EK659">
        <v>28.32</v>
      </c>
      <c r="EL659">
        <v>27.44</v>
      </c>
      <c r="EM659">
        <v>26.56</v>
      </c>
      <c r="EN659">
        <v>25.69</v>
      </c>
      <c r="EO659">
        <v>24.82</v>
      </c>
      <c r="EP659">
        <v>23.95</v>
      </c>
      <c r="EQ659">
        <v>23.09</v>
      </c>
      <c r="ER659">
        <v>22.23</v>
      </c>
      <c r="ES659">
        <v>21.39</v>
      </c>
      <c r="ET659">
        <v>20.54</v>
      </c>
      <c r="EU659">
        <v>19.71</v>
      </c>
      <c r="EV659">
        <v>18.88</v>
      </c>
      <c r="EW659">
        <v>18.059999999999999</v>
      </c>
      <c r="EX659">
        <v>17.25</v>
      </c>
      <c r="EY659">
        <v>16.45</v>
      </c>
      <c r="EZ659">
        <v>15.66</v>
      </c>
      <c r="FA659">
        <v>14.88</v>
      </c>
      <c r="FB659">
        <v>14.11</v>
      </c>
      <c r="FC659">
        <v>13.35</v>
      </c>
      <c r="FD659">
        <v>12.61</v>
      </c>
      <c r="FE659">
        <v>11.88</v>
      </c>
      <c r="FF659">
        <v>11.17</v>
      </c>
      <c r="FG659">
        <v>10.47</v>
      </c>
      <c r="FH659">
        <v>9.8000000000000007</v>
      </c>
      <c r="FI659">
        <v>9.14</v>
      </c>
      <c r="FJ659">
        <v>8.5</v>
      </c>
      <c r="FK659">
        <v>7.88</v>
      </c>
      <c r="FL659">
        <v>7.28</v>
      </c>
      <c r="FM659">
        <v>6.7</v>
      </c>
      <c r="FN659">
        <v>6.15</v>
      </c>
      <c r="FO659">
        <v>5.62</v>
      </c>
      <c r="FP659">
        <v>5.13</v>
      </c>
      <c r="FQ659">
        <v>4.67</v>
      </c>
      <c r="FR659">
        <v>4.2300000000000004</v>
      </c>
      <c r="FS659">
        <v>3.83</v>
      </c>
      <c r="FT659">
        <v>3.45</v>
      </c>
      <c r="FU659">
        <v>3.1</v>
      </c>
      <c r="FV659">
        <v>2.78</v>
      </c>
      <c r="FW659">
        <v>2.46</v>
      </c>
    </row>
    <row r="660" spans="1:181" x14ac:dyDescent="0.25">
      <c r="A660" t="s">
        <v>447</v>
      </c>
      <c r="B660">
        <v>72</v>
      </c>
      <c r="C660">
        <v>72</v>
      </c>
      <c r="E660">
        <v>100000</v>
      </c>
      <c r="F660">
        <v>99968.5</v>
      </c>
      <c r="G660">
        <v>99934.8</v>
      </c>
      <c r="H660">
        <v>99898.5</v>
      </c>
      <c r="I660">
        <v>99859.1</v>
      </c>
      <c r="J660">
        <v>99816.2</v>
      </c>
      <c r="K660">
        <v>99769.7</v>
      </c>
      <c r="L660">
        <v>99719</v>
      </c>
      <c r="M660">
        <v>99663.8</v>
      </c>
      <c r="N660">
        <v>99603.8</v>
      </c>
      <c r="O660">
        <v>99538.6</v>
      </c>
      <c r="P660">
        <v>99468</v>
      </c>
      <c r="Q660">
        <v>99391.4</v>
      </c>
      <c r="R660">
        <v>99308.3</v>
      </c>
      <c r="S660">
        <v>99218.3</v>
      </c>
      <c r="T660">
        <v>99120.5</v>
      </c>
      <c r="U660">
        <v>99014.6</v>
      </c>
      <c r="V660">
        <v>98899.9</v>
      </c>
      <c r="W660">
        <v>98775.7</v>
      </c>
      <c r="X660">
        <v>98640.9</v>
      </c>
      <c r="Y660">
        <v>98494.8</v>
      </c>
      <c r="Z660">
        <v>98336.4</v>
      </c>
      <c r="AA660">
        <v>98165.3</v>
      </c>
      <c r="AB660">
        <v>97981</v>
      </c>
      <c r="AC660">
        <v>97782.3</v>
      </c>
      <c r="AD660">
        <v>97568.5</v>
      </c>
      <c r="AE660">
        <v>97338.8</v>
      </c>
      <c r="AF660">
        <v>97092.1</v>
      </c>
      <c r="AG660">
        <v>96826.6</v>
      </c>
      <c r="AH660">
        <v>96541.5</v>
      </c>
      <c r="AI660">
        <v>96236</v>
      </c>
      <c r="AJ660">
        <v>95909</v>
      </c>
      <c r="AK660">
        <v>95558.9</v>
      </c>
      <c r="AL660">
        <v>95184.5</v>
      </c>
      <c r="AM660">
        <v>94784.6</v>
      </c>
      <c r="AN660">
        <v>94357.9</v>
      </c>
      <c r="AO660">
        <v>93902.5</v>
      </c>
      <c r="AP660">
        <v>93416.7</v>
      </c>
      <c r="AQ660">
        <v>92897.5</v>
      </c>
      <c r="AR660">
        <v>92341.6</v>
      </c>
      <c r="AS660">
        <v>91745.5</v>
      </c>
      <c r="AT660">
        <v>91105.2</v>
      </c>
      <c r="AU660">
        <v>90415.5</v>
      </c>
      <c r="AV660">
        <v>89670.7</v>
      </c>
      <c r="AW660">
        <v>88865</v>
      </c>
      <c r="AX660">
        <v>87992.2</v>
      </c>
      <c r="AY660">
        <v>87044.9</v>
      </c>
      <c r="AZ660">
        <v>86014.7</v>
      </c>
      <c r="BA660">
        <v>84892.7</v>
      </c>
      <c r="BB660">
        <v>83668.7</v>
      </c>
      <c r="BC660">
        <v>82331</v>
      </c>
      <c r="BD660">
        <v>80866.899999999994</v>
      </c>
      <c r="BE660">
        <v>79262</v>
      </c>
      <c r="BF660">
        <v>77500.5</v>
      </c>
      <c r="BG660">
        <v>75566.399999999994</v>
      </c>
      <c r="BH660">
        <v>73444</v>
      </c>
      <c r="BI660">
        <v>71116.899999999994</v>
      </c>
      <c r="BJ660">
        <v>68569.100000000006</v>
      </c>
      <c r="BK660">
        <v>65788.2</v>
      </c>
      <c r="BL660">
        <v>62765.5</v>
      </c>
      <c r="BM660">
        <v>59496.7</v>
      </c>
      <c r="BN660">
        <v>55983.4</v>
      </c>
      <c r="BO660">
        <v>52198.2</v>
      </c>
      <c r="BP660">
        <v>48105.599999999999</v>
      </c>
      <c r="BQ660">
        <v>43732.7</v>
      </c>
      <c r="BR660">
        <v>39144.699999999997</v>
      </c>
      <c r="BS660">
        <v>34415.9</v>
      </c>
      <c r="BT660">
        <v>29639.5</v>
      </c>
      <c r="BU660">
        <v>24926.3</v>
      </c>
      <c r="BV660">
        <v>20400.599999999999</v>
      </c>
      <c r="BW660">
        <v>16190.3</v>
      </c>
      <c r="BX660">
        <v>12411.3</v>
      </c>
      <c r="DC660">
        <v>59.4</v>
      </c>
      <c r="DD660">
        <v>58.42</v>
      </c>
      <c r="DE660">
        <v>57.44</v>
      </c>
      <c r="DF660">
        <v>56.46</v>
      </c>
      <c r="DG660">
        <v>55.48</v>
      </c>
      <c r="DH660">
        <v>54.5</v>
      </c>
      <c r="DI660">
        <v>53.53</v>
      </c>
      <c r="DJ660">
        <v>52.56</v>
      </c>
      <c r="DK660">
        <v>51.58</v>
      </c>
      <c r="DL660">
        <v>50.62</v>
      </c>
      <c r="DM660">
        <v>49.65</v>
      </c>
      <c r="DN660">
        <v>48.68</v>
      </c>
      <c r="DO660">
        <v>47.72</v>
      </c>
      <c r="DP660">
        <v>46.76</v>
      </c>
      <c r="DQ660">
        <v>45.8</v>
      </c>
      <c r="DR660">
        <v>44.85</v>
      </c>
      <c r="DS660">
        <v>43.89</v>
      </c>
      <c r="DT660">
        <v>42.94</v>
      </c>
      <c r="DU660">
        <v>42</v>
      </c>
      <c r="DV660">
        <v>41.05</v>
      </c>
      <c r="DW660">
        <v>40.11</v>
      </c>
      <c r="DX660">
        <v>39.18</v>
      </c>
      <c r="DY660">
        <v>38.25</v>
      </c>
      <c r="DZ660">
        <v>37.32</v>
      </c>
      <c r="EA660">
        <v>36.39</v>
      </c>
      <c r="EB660">
        <v>35.47</v>
      </c>
      <c r="EC660">
        <v>34.549999999999997</v>
      </c>
      <c r="ED660">
        <v>33.64</v>
      </c>
      <c r="EE660">
        <v>32.729999999999997</v>
      </c>
      <c r="EF660">
        <v>31.82</v>
      </c>
      <c r="EG660">
        <v>30.92</v>
      </c>
      <c r="EH660">
        <v>30.03</v>
      </c>
      <c r="EI660">
        <v>29.14</v>
      </c>
      <c r="EJ660">
        <v>28.25</v>
      </c>
      <c r="EK660">
        <v>27.37</v>
      </c>
      <c r="EL660">
        <v>26.49</v>
      </c>
      <c r="EM660">
        <v>25.61</v>
      </c>
      <c r="EN660">
        <v>24.74</v>
      </c>
      <c r="EO660">
        <v>23.88</v>
      </c>
      <c r="EP660">
        <v>23.02</v>
      </c>
      <c r="EQ660">
        <v>22.17</v>
      </c>
      <c r="ER660">
        <v>21.32</v>
      </c>
      <c r="ES660">
        <v>20.48</v>
      </c>
      <c r="ET660">
        <v>19.64</v>
      </c>
      <c r="EU660">
        <v>18.82</v>
      </c>
      <c r="EV660">
        <v>18</v>
      </c>
      <c r="EW660">
        <v>17.190000000000001</v>
      </c>
      <c r="EX660">
        <v>16.39</v>
      </c>
      <c r="EY660">
        <v>15.6</v>
      </c>
      <c r="EZ660">
        <v>14.82</v>
      </c>
      <c r="FA660">
        <v>14.05</v>
      </c>
      <c r="FB660">
        <v>13.3</v>
      </c>
      <c r="FC660">
        <v>12.56</v>
      </c>
      <c r="FD660">
        <v>11.83</v>
      </c>
      <c r="FE660">
        <v>11.12</v>
      </c>
      <c r="FF660">
        <v>10.43</v>
      </c>
      <c r="FG660">
        <v>9.75</v>
      </c>
      <c r="FH660">
        <v>9.1</v>
      </c>
      <c r="FI660">
        <v>8.4600000000000009</v>
      </c>
      <c r="FJ660">
        <v>7.84</v>
      </c>
      <c r="FK660">
        <v>7.25</v>
      </c>
      <c r="FL660">
        <v>6.67</v>
      </c>
      <c r="FM660">
        <v>6.12</v>
      </c>
      <c r="FN660">
        <v>5.6</v>
      </c>
      <c r="FO660">
        <v>5.1100000000000003</v>
      </c>
      <c r="FP660">
        <v>4.6500000000000004</v>
      </c>
      <c r="FQ660">
        <v>4.22</v>
      </c>
      <c r="FR660">
        <v>3.81</v>
      </c>
      <c r="FS660">
        <v>3.44</v>
      </c>
      <c r="FT660">
        <v>3.09</v>
      </c>
      <c r="FU660">
        <v>2.77</v>
      </c>
      <c r="FV660">
        <v>2.46</v>
      </c>
    </row>
    <row r="661" spans="1:181" x14ac:dyDescent="0.25">
      <c r="A661" t="s">
        <v>448</v>
      </c>
      <c r="B661">
        <v>71</v>
      </c>
      <c r="C661">
        <v>71</v>
      </c>
      <c r="E661">
        <v>100000</v>
      </c>
      <c r="F661">
        <v>99965.9</v>
      </c>
      <c r="G661">
        <v>99929.3</v>
      </c>
      <c r="H661">
        <v>99889.5</v>
      </c>
      <c r="I661">
        <v>99846.2</v>
      </c>
      <c r="J661">
        <v>99799.2</v>
      </c>
      <c r="K661">
        <v>99748</v>
      </c>
      <c r="L661">
        <v>99692.2</v>
      </c>
      <c r="M661">
        <v>99631.6</v>
      </c>
      <c r="N661">
        <v>99565.7</v>
      </c>
      <c r="O661">
        <v>99494.3</v>
      </c>
      <c r="P661">
        <v>99416.9</v>
      </c>
      <c r="Q661">
        <v>99333</v>
      </c>
      <c r="R661">
        <v>99242</v>
      </c>
      <c r="S661">
        <v>99143.2</v>
      </c>
      <c r="T661">
        <v>99036.1</v>
      </c>
      <c r="U661">
        <v>98920</v>
      </c>
      <c r="V661">
        <v>98794.4</v>
      </c>
      <c r="W661">
        <v>98658.1</v>
      </c>
      <c r="X661">
        <v>98510.399999999994</v>
      </c>
      <c r="Y661">
        <v>98350.3</v>
      </c>
      <c r="Z661">
        <v>98177.3</v>
      </c>
      <c r="AA661">
        <v>97991</v>
      </c>
      <c r="AB661">
        <v>97790.2</v>
      </c>
      <c r="AC661">
        <v>97574</v>
      </c>
      <c r="AD661">
        <v>97341.8</v>
      </c>
      <c r="AE661">
        <v>97092.4</v>
      </c>
      <c r="AF661">
        <v>96824</v>
      </c>
      <c r="AG661">
        <v>96535.7</v>
      </c>
      <c r="AH661">
        <v>96226.8</v>
      </c>
      <c r="AI661">
        <v>95896.2</v>
      </c>
      <c r="AJ661">
        <v>95542.399999999994</v>
      </c>
      <c r="AK661">
        <v>95163.9</v>
      </c>
      <c r="AL661">
        <v>94759.7</v>
      </c>
      <c r="AM661">
        <v>94328.4</v>
      </c>
      <c r="AN661">
        <v>93868.3</v>
      </c>
      <c r="AO661">
        <v>93377.3</v>
      </c>
      <c r="AP661">
        <v>92852.7</v>
      </c>
      <c r="AQ661">
        <v>92291.1</v>
      </c>
      <c r="AR661">
        <v>91688.8</v>
      </c>
      <c r="AS661">
        <v>91041.8</v>
      </c>
      <c r="AT661">
        <v>90345.1</v>
      </c>
      <c r="AU661">
        <v>89592.8</v>
      </c>
      <c r="AV661">
        <v>88779</v>
      </c>
      <c r="AW661">
        <v>87897.5</v>
      </c>
      <c r="AX661">
        <v>86941</v>
      </c>
      <c r="AY661">
        <v>85900.9</v>
      </c>
      <c r="AZ661">
        <v>84768.2</v>
      </c>
      <c r="BA661">
        <v>83532.7</v>
      </c>
      <c r="BB661">
        <v>82182.7</v>
      </c>
      <c r="BC661">
        <v>80705.3</v>
      </c>
      <c r="BD661">
        <v>79086.3</v>
      </c>
      <c r="BE661">
        <v>77309.600000000006</v>
      </c>
      <c r="BF661">
        <v>75359.3</v>
      </c>
      <c r="BG661">
        <v>73219.600000000006</v>
      </c>
      <c r="BH661">
        <v>70874.5</v>
      </c>
      <c r="BI661">
        <v>68308</v>
      </c>
      <c r="BJ661">
        <v>65507.8</v>
      </c>
      <c r="BK661">
        <v>62465.599999999999</v>
      </c>
      <c r="BL661">
        <v>59177.5</v>
      </c>
      <c r="BM661">
        <v>55645.7</v>
      </c>
      <c r="BN661">
        <v>51844</v>
      </c>
      <c r="BO661">
        <v>47738.6</v>
      </c>
      <c r="BP661">
        <v>43358.3</v>
      </c>
      <c r="BQ661">
        <v>38769.599999999999</v>
      </c>
      <c r="BR661">
        <v>34047.599999999999</v>
      </c>
      <c r="BS661">
        <v>29286.5</v>
      </c>
      <c r="BT661">
        <v>24596.9</v>
      </c>
      <c r="BU661">
        <v>20102.3</v>
      </c>
      <c r="BV661">
        <v>15929.4</v>
      </c>
      <c r="BW661">
        <v>12191.7</v>
      </c>
      <c r="DC661">
        <v>58.33</v>
      </c>
      <c r="DD661">
        <v>57.35</v>
      </c>
      <c r="DE661">
        <v>56.37</v>
      </c>
      <c r="DF661">
        <v>55.39</v>
      </c>
      <c r="DG661">
        <v>54.41</v>
      </c>
      <c r="DH661">
        <v>53.44</v>
      </c>
      <c r="DI661">
        <v>52.46</v>
      </c>
      <c r="DJ661">
        <v>51.49</v>
      </c>
      <c r="DK661">
        <v>50.52</v>
      </c>
      <c r="DL661">
        <v>49.56</v>
      </c>
      <c r="DM661">
        <v>48.59</v>
      </c>
      <c r="DN661">
        <v>47.63</v>
      </c>
      <c r="DO661">
        <v>46.67</v>
      </c>
      <c r="DP661">
        <v>45.71</v>
      </c>
      <c r="DQ661">
        <v>44.76</v>
      </c>
      <c r="DR661">
        <v>43.81</v>
      </c>
      <c r="DS661">
        <v>42.86</v>
      </c>
      <c r="DT661">
        <v>41.91</v>
      </c>
      <c r="DU661">
        <v>40.97</v>
      </c>
      <c r="DV661">
        <v>40.03</v>
      </c>
      <c r="DW661">
        <v>39.090000000000003</v>
      </c>
      <c r="DX661">
        <v>38.159999999999997</v>
      </c>
      <c r="DY661">
        <v>37.229999999999997</v>
      </c>
      <c r="DZ661">
        <v>36.31</v>
      </c>
      <c r="EA661">
        <v>35.39</v>
      </c>
      <c r="EB661">
        <v>34.47</v>
      </c>
      <c r="EC661">
        <v>33.56</v>
      </c>
      <c r="ED661">
        <v>32.65</v>
      </c>
      <c r="EE661">
        <v>31.75</v>
      </c>
      <c r="EF661">
        <v>30.85</v>
      </c>
      <c r="EG661">
        <v>29.95</v>
      </c>
      <c r="EH661">
        <v>29.06</v>
      </c>
      <c r="EI661">
        <v>28.17</v>
      </c>
      <c r="EJ661">
        <v>27.29</v>
      </c>
      <c r="EK661">
        <v>26.41</v>
      </c>
      <c r="EL661">
        <v>25.54</v>
      </c>
      <c r="EM661">
        <v>24.67</v>
      </c>
      <c r="EN661">
        <v>23.81</v>
      </c>
      <c r="EO661">
        <v>22.95</v>
      </c>
      <c r="EP661">
        <v>22.1</v>
      </c>
      <c r="EQ661">
        <v>21.25</v>
      </c>
      <c r="ER661">
        <v>20.41</v>
      </c>
      <c r="ES661">
        <v>19.579999999999998</v>
      </c>
      <c r="ET661">
        <v>18.75</v>
      </c>
      <c r="EU661">
        <v>17.940000000000001</v>
      </c>
      <c r="EV661">
        <v>17.13</v>
      </c>
      <c r="EW661">
        <v>16.329999999999998</v>
      </c>
      <c r="EX661">
        <v>15.54</v>
      </c>
      <c r="EY661">
        <v>14.76</v>
      </c>
      <c r="EZ661">
        <v>14</v>
      </c>
      <c r="FA661">
        <v>13.24</v>
      </c>
      <c r="FB661">
        <v>12.51</v>
      </c>
      <c r="FC661">
        <v>11.78</v>
      </c>
      <c r="FD661">
        <v>11.07</v>
      </c>
      <c r="FE661">
        <v>10.38</v>
      </c>
      <c r="FF661">
        <v>9.7100000000000009</v>
      </c>
      <c r="FG661">
        <v>9.06</v>
      </c>
      <c r="FH661">
        <v>8.42</v>
      </c>
      <c r="FI661">
        <v>7.81</v>
      </c>
      <c r="FJ661">
        <v>7.21</v>
      </c>
      <c r="FK661">
        <v>6.64</v>
      </c>
      <c r="FL661">
        <v>6.09</v>
      </c>
      <c r="FM661">
        <v>5.57</v>
      </c>
      <c r="FN661">
        <v>5.08</v>
      </c>
      <c r="FO661">
        <v>4.62</v>
      </c>
      <c r="FP661">
        <v>4.2</v>
      </c>
      <c r="FQ661">
        <v>3.8</v>
      </c>
      <c r="FR661">
        <v>3.43</v>
      </c>
      <c r="FS661">
        <v>3.08</v>
      </c>
      <c r="FT661">
        <v>2.76</v>
      </c>
      <c r="FU661">
        <v>2.4500000000000002</v>
      </c>
    </row>
    <row r="662" spans="1:181" x14ac:dyDescent="0.25">
      <c r="A662" t="s">
        <v>449</v>
      </c>
      <c r="B662">
        <v>70</v>
      </c>
      <c r="C662">
        <v>70</v>
      </c>
      <c r="E662">
        <v>100000</v>
      </c>
      <c r="F662">
        <v>99962.9</v>
      </c>
      <c r="G662">
        <v>99922.7</v>
      </c>
      <c r="H662">
        <v>99878.8</v>
      </c>
      <c r="I662">
        <v>99831.2</v>
      </c>
      <c r="J662">
        <v>99779.4</v>
      </c>
      <c r="K662">
        <v>99722.9</v>
      </c>
      <c r="L662">
        <v>99661.6</v>
      </c>
      <c r="M662">
        <v>99595</v>
      </c>
      <c r="N662">
        <v>99522.8</v>
      </c>
      <c r="O662">
        <v>99444.5</v>
      </c>
      <c r="P662">
        <v>99359.6</v>
      </c>
      <c r="Q662">
        <v>99267.5</v>
      </c>
      <c r="R662">
        <v>99167.6</v>
      </c>
      <c r="S662">
        <v>99059.3</v>
      </c>
      <c r="T662">
        <v>98942</v>
      </c>
      <c r="U662">
        <v>98814.8</v>
      </c>
      <c r="V662">
        <v>98677</v>
      </c>
      <c r="W662">
        <v>98527.5</v>
      </c>
      <c r="X662">
        <v>98365.7</v>
      </c>
      <c r="Y662">
        <v>98190.9</v>
      </c>
      <c r="Z662">
        <v>98002.4</v>
      </c>
      <c r="AA662">
        <v>97799.4</v>
      </c>
      <c r="AB662">
        <v>97581</v>
      </c>
      <c r="AC662">
        <v>97346.3</v>
      </c>
      <c r="AD662">
        <v>97094.1</v>
      </c>
      <c r="AE662">
        <v>96822.8</v>
      </c>
      <c r="AF662">
        <v>96531.5</v>
      </c>
      <c r="AG662">
        <v>96219.199999999997</v>
      </c>
      <c r="AH662">
        <v>95885.1</v>
      </c>
      <c r="AI662">
        <v>95527.5</v>
      </c>
      <c r="AJ662">
        <v>95145.1</v>
      </c>
      <c r="AK662">
        <v>94736.5</v>
      </c>
      <c r="AL662">
        <v>94300.6</v>
      </c>
      <c r="AM662">
        <v>93835.6</v>
      </c>
      <c r="AN662">
        <v>93339.5</v>
      </c>
      <c r="AO662">
        <v>92809.5</v>
      </c>
      <c r="AP662">
        <v>92242.1</v>
      </c>
      <c r="AQ662">
        <v>91633.600000000006</v>
      </c>
      <c r="AR662">
        <v>90980</v>
      </c>
      <c r="AS662">
        <v>90276.1</v>
      </c>
      <c r="AT662">
        <v>89516.2</v>
      </c>
      <c r="AU662">
        <v>88694.3</v>
      </c>
      <c r="AV662">
        <v>87804</v>
      </c>
      <c r="AW662">
        <v>86838</v>
      </c>
      <c r="AX662">
        <v>85787.9</v>
      </c>
      <c r="AY662">
        <v>84644.3</v>
      </c>
      <c r="AZ662">
        <v>83397.2</v>
      </c>
      <c r="BA662">
        <v>82034.899999999994</v>
      </c>
      <c r="BB662">
        <v>80544.2</v>
      </c>
      <c r="BC662">
        <v>78910.8</v>
      </c>
      <c r="BD662">
        <v>77118.8</v>
      </c>
      <c r="BE662">
        <v>75152.3</v>
      </c>
      <c r="BF662">
        <v>72995.399999999994</v>
      </c>
      <c r="BG662">
        <v>70632.100000000006</v>
      </c>
      <c r="BH662">
        <v>68046.899999999994</v>
      </c>
      <c r="BI662">
        <v>65227.3</v>
      </c>
      <c r="BJ662">
        <v>62165.7</v>
      </c>
      <c r="BK662">
        <v>58858.400000000001</v>
      </c>
      <c r="BL662">
        <v>55308.1</v>
      </c>
      <c r="BM662">
        <v>51490</v>
      </c>
      <c r="BN662">
        <v>47371.9</v>
      </c>
      <c r="BO662">
        <v>42984.5</v>
      </c>
      <c r="BP662">
        <v>38395.4</v>
      </c>
      <c r="BQ662">
        <v>33680.6</v>
      </c>
      <c r="BR662">
        <v>28935</v>
      </c>
      <c r="BS662">
        <v>24269.200000000001</v>
      </c>
      <c r="BT662">
        <v>19806.099999999999</v>
      </c>
      <c r="BU662">
        <v>15670.8</v>
      </c>
      <c r="BV662">
        <v>11974.5</v>
      </c>
      <c r="DC662">
        <v>57.25</v>
      </c>
      <c r="DD662">
        <v>56.27</v>
      </c>
      <c r="DE662">
        <v>55.3</v>
      </c>
      <c r="DF662">
        <v>54.32</v>
      </c>
      <c r="DG662">
        <v>53.35</v>
      </c>
      <c r="DH662">
        <v>52.37</v>
      </c>
      <c r="DI662">
        <v>51.4</v>
      </c>
      <c r="DJ662">
        <v>50.43</v>
      </c>
      <c r="DK662">
        <v>49.47</v>
      </c>
      <c r="DL662">
        <v>48.5</v>
      </c>
      <c r="DM662">
        <v>47.54</v>
      </c>
      <c r="DN662">
        <v>46.58</v>
      </c>
      <c r="DO662">
        <v>45.62</v>
      </c>
      <c r="DP662">
        <v>44.67</v>
      </c>
      <c r="DQ662">
        <v>43.72</v>
      </c>
      <c r="DR662">
        <v>42.77</v>
      </c>
      <c r="DS662">
        <v>41.82</v>
      </c>
      <c r="DT662">
        <v>40.880000000000003</v>
      </c>
      <c r="DU662">
        <v>39.94</v>
      </c>
      <c r="DV662">
        <v>39.01</v>
      </c>
      <c r="DW662">
        <v>38.08</v>
      </c>
      <c r="DX662">
        <v>37.15</v>
      </c>
      <c r="DY662">
        <v>36.22</v>
      </c>
      <c r="DZ662">
        <v>35.299999999999997</v>
      </c>
      <c r="EA662">
        <v>34.39</v>
      </c>
      <c r="EB662">
        <v>33.479999999999997</v>
      </c>
      <c r="EC662">
        <v>32.57</v>
      </c>
      <c r="ED662">
        <v>31.67</v>
      </c>
      <c r="EE662">
        <v>30.77</v>
      </c>
      <c r="EF662">
        <v>29.87</v>
      </c>
      <c r="EG662">
        <v>28.98</v>
      </c>
      <c r="EH662">
        <v>28.1</v>
      </c>
      <c r="EI662">
        <v>27.22</v>
      </c>
      <c r="EJ662">
        <v>26.34</v>
      </c>
      <c r="EK662">
        <v>25.47</v>
      </c>
      <c r="EL662">
        <v>24.6</v>
      </c>
      <c r="EM662">
        <v>23.74</v>
      </c>
      <c r="EN662">
        <v>22.88</v>
      </c>
      <c r="EO662">
        <v>22.03</v>
      </c>
      <c r="EP662">
        <v>21.18</v>
      </c>
      <c r="EQ662">
        <v>20.34</v>
      </c>
      <c r="ER662">
        <v>19.510000000000002</v>
      </c>
      <c r="ES662">
        <v>18.690000000000001</v>
      </c>
      <c r="ET662">
        <v>17.87</v>
      </c>
      <c r="EU662">
        <v>17.07</v>
      </c>
      <c r="EV662">
        <v>16.27</v>
      </c>
      <c r="EW662">
        <v>15.48</v>
      </c>
      <c r="EX662">
        <v>14.71</v>
      </c>
      <c r="EY662">
        <v>13.94</v>
      </c>
      <c r="EZ662">
        <v>13.19</v>
      </c>
      <c r="FA662">
        <v>12.45</v>
      </c>
      <c r="FB662">
        <v>11.73</v>
      </c>
      <c r="FC662">
        <v>11.03</v>
      </c>
      <c r="FD662">
        <v>10.34</v>
      </c>
      <c r="FE662">
        <v>9.67</v>
      </c>
      <c r="FF662">
        <v>9.01</v>
      </c>
      <c r="FG662">
        <v>8.3800000000000008</v>
      </c>
      <c r="FH662">
        <v>7.77</v>
      </c>
      <c r="FI662">
        <v>7.18</v>
      </c>
      <c r="FJ662">
        <v>6.61</v>
      </c>
      <c r="FK662">
        <v>6.06</v>
      </c>
      <c r="FL662">
        <v>5.54</v>
      </c>
      <c r="FM662">
        <v>5.0599999999999996</v>
      </c>
      <c r="FN662">
        <v>4.5999999999999996</v>
      </c>
      <c r="FO662">
        <v>4.18</v>
      </c>
      <c r="FP662">
        <v>3.78</v>
      </c>
      <c r="FQ662">
        <v>3.41</v>
      </c>
      <c r="FR662">
        <v>3.07</v>
      </c>
      <c r="FS662">
        <v>2.75</v>
      </c>
      <c r="FT662">
        <v>2.44</v>
      </c>
    </row>
    <row r="663" spans="1:181" x14ac:dyDescent="0.25">
      <c r="A663" t="s">
        <v>450</v>
      </c>
      <c r="B663">
        <v>69</v>
      </c>
      <c r="C663">
        <v>69</v>
      </c>
      <c r="E663">
        <v>100000</v>
      </c>
      <c r="F663">
        <v>99959.2</v>
      </c>
      <c r="G663">
        <v>99914.8</v>
      </c>
      <c r="H663">
        <v>99866.4</v>
      </c>
      <c r="I663">
        <v>99813.9</v>
      </c>
      <c r="J663">
        <v>99756.7</v>
      </c>
      <c r="K663">
        <v>99694.5</v>
      </c>
      <c r="L663">
        <v>99627.1</v>
      </c>
      <c r="M663">
        <v>99554</v>
      </c>
      <c r="N663">
        <v>99474.8</v>
      </c>
      <c r="O663">
        <v>99388.800000000003</v>
      </c>
      <c r="P663">
        <v>99295.5</v>
      </c>
      <c r="Q663">
        <v>99194.4</v>
      </c>
      <c r="R663">
        <v>99084.7</v>
      </c>
      <c r="S663">
        <v>98966</v>
      </c>
      <c r="T663">
        <v>98837.4</v>
      </c>
      <c r="U663">
        <v>98697.9</v>
      </c>
      <c r="V663">
        <v>98546.6</v>
      </c>
      <c r="W663">
        <v>98382.9</v>
      </c>
      <c r="X663">
        <v>98206</v>
      </c>
      <c r="Y663">
        <v>98015.4</v>
      </c>
      <c r="Z663">
        <v>97810.1</v>
      </c>
      <c r="AA663">
        <v>97589.2</v>
      </c>
      <c r="AB663">
        <v>97351.8</v>
      </c>
      <c r="AC663">
        <v>97096.8</v>
      </c>
      <c r="AD663">
        <v>96822.6</v>
      </c>
      <c r="AE663">
        <v>96528</v>
      </c>
      <c r="AF663">
        <v>96212.3</v>
      </c>
      <c r="AG663">
        <v>95874.5</v>
      </c>
      <c r="AH663">
        <v>95513</v>
      </c>
      <c r="AI663">
        <v>95126.399999999994</v>
      </c>
      <c r="AJ663">
        <v>94713.4</v>
      </c>
      <c r="AK663">
        <v>94272.8</v>
      </c>
      <c r="AL663">
        <v>93802.8</v>
      </c>
      <c r="AM663">
        <v>93301.4</v>
      </c>
      <c r="AN663">
        <v>92765.6</v>
      </c>
      <c r="AO663">
        <v>92192.1</v>
      </c>
      <c r="AP663">
        <v>91577.2</v>
      </c>
      <c r="AQ663">
        <v>90916.800000000003</v>
      </c>
      <c r="AR663">
        <v>90205.6</v>
      </c>
      <c r="AS663">
        <v>89437.7</v>
      </c>
      <c r="AT663">
        <v>88607.5</v>
      </c>
      <c r="AU663">
        <v>87708.2</v>
      </c>
      <c r="AV663">
        <v>86732.5</v>
      </c>
      <c r="AW663">
        <v>85672</v>
      </c>
      <c r="AX663">
        <v>84517.3</v>
      </c>
      <c r="AY663">
        <v>83258.2</v>
      </c>
      <c r="AZ663">
        <v>81883.100000000006</v>
      </c>
      <c r="BA663">
        <v>80378.899999999994</v>
      </c>
      <c r="BB663">
        <v>78730.899999999994</v>
      </c>
      <c r="BC663">
        <v>76923.399999999994</v>
      </c>
      <c r="BD663">
        <v>74940.2</v>
      </c>
      <c r="BE663">
        <v>72765.899999999994</v>
      </c>
      <c r="BF663">
        <v>70384.3</v>
      </c>
      <c r="BG663">
        <v>67780.100000000006</v>
      </c>
      <c r="BH663">
        <v>64941.2</v>
      </c>
      <c r="BI663">
        <v>61860</v>
      </c>
      <c r="BJ663">
        <v>58533.5</v>
      </c>
      <c r="BK663">
        <v>54964.9</v>
      </c>
      <c r="BL663">
        <v>51130.5</v>
      </c>
      <c r="BM663">
        <v>47000.1</v>
      </c>
      <c r="BN663">
        <v>42606</v>
      </c>
      <c r="BO663">
        <v>38017.1</v>
      </c>
      <c r="BP663">
        <v>33310.199999999997</v>
      </c>
      <c r="BQ663">
        <v>28580.9</v>
      </c>
      <c r="BR663">
        <v>23939.7</v>
      </c>
      <c r="BS663">
        <v>19508.8</v>
      </c>
      <c r="BT663">
        <v>15411.8</v>
      </c>
      <c r="BU663">
        <v>11757.4</v>
      </c>
      <c r="DC663">
        <v>56.18</v>
      </c>
      <c r="DD663">
        <v>55.2</v>
      </c>
      <c r="DE663">
        <v>54.23</v>
      </c>
      <c r="DF663">
        <v>53.25</v>
      </c>
      <c r="DG663">
        <v>52.28</v>
      </c>
      <c r="DH663">
        <v>51.31</v>
      </c>
      <c r="DI663">
        <v>50.34</v>
      </c>
      <c r="DJ663">
        <v>49.38</v>
      </c>
      <c r="DK663">
        <v>48.41</v>
      </c>
      <c r="DL663">
        <v>47.45</v>
      </c>
      <c r="DM663">
        <v>46.49</v>
      </c>
      <c r="DN663">
        <v>45.53</v>
      </c>
      <c r="DO663">
        <v>44.58</v>
      </c>
      <c r="DP663">
        <v>43.63</v>
      </c>
      <c r="DQ663">
        <v>42.68</v>
      </c>
      <c r="DR663">
        <v>41.73</v>
      </c>
      <c r="DS663">
        <v>40.79</v>
      </c>
      <c r="DT663">
        <v>39.85</v>
      </c>
      <c r="DU663">
        <v>38.92</v>
      </c>
      <c r="DV663">
        <v>37.99</v>
      </c>
      <c r="DW663">
        <v>37.06</v>
      </c>
      <c r="DX663">
        <v>36.14</v>
      </c>
      <c r="DY663">
        <v>35.22</v>
      </c>
      <c r="DZ663">
        <v>34.299999999999997</v>
      </c>
      <c r="EA663">
        <v>33.39</v>
      </c>
      <c r="EB663">
        <v>32.49</v>
      </c>
      <c r="EC663">
        <v>31.58</v>
      </c>
      <c r="ED663">
        <v>30.69</v>
      </c>
      <c r="EE663">
        <v>29.79</v>
      </c>
      <c r="EF663">
        <v>28.9</v>
      </c>
      <c r="EG663">
        <v>28.02</v>
      </c>
      <c r="EH663">
        <v>27.14</v>
      </c>
      <c r="EI663">
        <v>26.26</v>
      </c>
      <c r="EJ663">
        <v>25.39</v>
      </c>
      <c r="EK663">
        <v>24.53</v>
      </c>
      <c r="EL663">
        <v>23.67</v>
      </c>
      <c r="EM663">
        <v>22.81</v>
      </c>
      <c r="EN663">
        <v>21.96</v>
      </c>
      <c r="EO663">
        <v>21.11</v>
      </c>
      <c r="EP663">
        <v>20.28</v>
      </c>
      <c r="EQ663">
        <v>19.45</v>
      </c>
      <c r="ER663">
        <v>18.62</v>
      </c>
      <c r="ES663">
        <v>17.809999999999999</v>
      </c>
      <c r="ET663">
        <v>17.010000000000002</v>
      </c>
      <c r="EU663">
        <v>16.21</v>
      </c>
      <c r="EV663">
        <v>15.42</v>
      </c>
      <c r="EW663">
        <v>14.65</v>
      </c>
      <c r="EX663">
        <v>13.89</v>
      </c>
      <c r="EY663">
        <v>13.14</v>
      </c>
      <c r="EZ663">
        <v>12.4</v>
      </c>
      <c r="FA663">
        <v>11.68</v>
      </c>
      <c r="FB663">
        <v>10.98</v>
      </c>
      <c r="FC663">
        <v>10.29</v>
      </c>
      <c r="FD663">
        <v>9.6199999999999992</v>
      </c>
      <c r="FE663">
        <v>8.9700000000000006</v>
      </c>
      <c r="FF663">
        <v>8.34</v>
      </c>
      <c r="FG663">
        <v>7.73</v>
      </c>
      <c r="FH663">
        <v>7.15</v>
      </c>
      <c r="FI663">
        <v>6.58</v>
      </c>
      <c r="FJ663">
        <v>6.03</v>
      </c>
      <c r="FK663">
        <v>5.52</v>
      </c>
      <c r="FL663">
        <v>5.04</v>
      </c>
      <c r="FM663">
        <v>4.58</v>
      </c>
      <c r="FN663">
        <v>4.16</v>
      </c>
      <c r="FO663">
        <v>3.77</v>
      </c>
      <c r="FP663">
        <v>3.4</v>
      </c>
      <c r="FQ663">
        <v>3.06</v>
      </c>
      <c r="FR663">
        <v>2.74</v>
      </c>
      <c r="FS663">
        <v>2.4300000000000002</v>
      </c>
    </row>
    <row r="664" spans="1:181" x14ac:dyDescent="0.25">
      <c r="A664" t="s">
        <v>451</v>
      </c>
      <c r="B664">
        <v>68</v>
      </c>
      <c r="C664">
        <v>68</v>
      </c>
      <c r="E664">
        <v>100000</v>
      </c>
      <c r="F664">
        <v>99955</v>
      </c>
      <c r="G664">
        <v>99906</v>
      </c>
      <c r="H664">
        <v>99852.6</v>
      </c>
      <c r="I664">
        <v>99794.7</v>
      </c>
      <c r="J664">
        <v>99731.6</v>
      </c>
      <c r="K664">
        <v>99663.2</v>
      </c>
      <c r="L664">
        <v>99589.1</v>
      </c>
      <c r="M664">
        <v>99508.9</v>
      </c>
      <c r="N664">
        <v>99421.7</v>
      </c>
      <c r="O664">
        <v>99327.2</v>
      </c>
      <c r="P664">
        <v>99224.7</v>
      </c>
      <c r="Q664">
        <v>99113.600000000006</v>
      </c>
      <c r="R664">
        <v>98993.3</v>
      </c>
      <c r="S664">
        <v>98863</v>
      </c>
      <c r="T664">
        <v>98721.8</v>
      </c>
      <c r="U664">
        <v>98568.7</v>
      </c>
      <c r="V664">
        <v>98402.9</v>
      </c>
      <c r="W664">
        <v>98223.7</v>
      </c>
      <c r="X664">
        <v>98030.8</v>
      </c>
      <c r="Y664">
        <v>97823.2</v>
      </c>
      <c r="Z664">
        <v>97599.6</v>
      </c>
      <c r="AA664">
        <v>97359.5</v>
      </c>
      <c r="AB664">
        <v>97101.6</v>
      </c>
      <c r="AC664">
        <v>96824.3</v>
      </c>
      <c r="AD664">
        <v>96526.3</v>
      </c>
      <c r="AE664">
        <v>96207</v>
      </c>
      <c r="AF664">
        <v>95865.4</v>
      </c>
      <c r="AG664">
        <v>95499.9</v>
      </c>
      <c r="AH664">
        <v>95108.9</v>
      </c>
      <c r="AI664">
        <v>94691.3</v>
      </c>
      <c r="AJ664">
        <v>94245.8</v>
      </c>
      <c r="AK664">
        <v>93770.7</v>
      </c>
      <c r="AL664">
        <v>93263.7</v>
      </c>
      <c r="AM664">
        <v>92722</v>
      </c>
      <c r="AN664">
        <v>92142.3</v>
      </c>
      <c r="AO664">
        <v>91520.8</v>
      </c>
      <c r="AP664">
        <v>90853.2</v>
      </c>
      <c r="AQ664">
        <v>90134.5</v>
      </c>
      <c r="AR664">
        <v>89358.6</v>
      </c>
      <c r="AS664">
        <v>88519.7</v>
      </c>
      <c r="AT664">
        <v>87611.199999999997</v>
      </c>
      <c r="AU664">
        <v>86625.7</v>
      </c>
      <c r="AV664">
        <v>85554.6</v>
      </c>
      <c r="AW664">
        <v>84388.7</v>
      </c>
      <c r="AX664">
        <v>83117.399999999994</v>
      </c>
      <c r="AY664">
        <v>81729.2</v>
      </c>
      <c r="AZ664">
        <v>80211</v>
      </c>
      <c r="BA664">
        <v>78548.2</v>
      </c>
      <c r="BB664">
        <v>76725</v>
      </c>
      <c r="BC664">
        <v>74725</v>
      </c>
      <c r="BD664">
        <v>72533</v>
      </c>
      <c r="BE664">
        <v>70132.899999999994</v>
      </c>
      <c r="BF664">
        <v>67509.5</v>
      </c>
      <c r="BG664">
        <v>64651</v>
      </c>
      <c r="BH664">
        <v>61550.1</v>
      </c>
      <c r="BI664">
        <v>58204.4</v>
      </c>
      <c r="BJ664">
        <v>54617.599999999999</v>
      </c>
      <c r="BK664">
        <v>50767.1</v>
      </c>
      <c r="BL664">
        <v>46624.7</v>
      </c>
      <c r="BM664">
        <v>42224.3</v>
      </c>
      <c r="BN664">
        <v>37636.1</v>
      </c>
      <c r="BO664">
        <v>32937.9</v>
      </c>
      <c r="BP664">
        <v>28225.5</v>
      </c>
      <c r="BQ664">
        <v>23609.599999999999</v>
      </c>
      <c r="BR664">
        <v>19211.599999999999</v>
      </c>
      <c r="BS664">
        <v>15153.2</v>
      </c>
      <c r="BT664">
        <v>11541.2</v>
      </c>
      <c r="DC664">
        <v>55.11</v>
      </c>
      <c r="DD664">
        <v>54.13</v>
      </c>
      <c r="DE664">
        <v>53.16</v>
      </c>
      <c r="DF664">
        <v>52.19</v>
      </c>
      <c r="DG664">
        <v>51.22</v>
      </c>
      <c r="DH664">
        <v>50.25</v>
      </c>
      <c r="DI664">
        <v>49.28</v>
      </c>
      <c r="DJ664">
        <v>48.32</v>
      </c>
      <c r="DK664">
        <v>47.36</v>
      </c>
      <c r="DL664">
        <v>46.4</v>
      </c>
      <c r="DM664">
        <v>45.44</v>
      </c>
      <c r="DN664">
        <v>44.49</v>
      </c>
      <c r="DO664">
        <v>43.54</v>
      </c>
      <c r="DP664">
        <v>42.59</v>
      </c>
      <c r="DQ664">
        <v>41.64</v>
      </c>
      <c r="DR664">
        <v>40.700000000000003</v>
      </c>
      <c r="DS664">
        <v>39.770000000000003</v>
      </c>
      <c r="DT664">
        <v>38.83</v>
      </c>
      <c r="DU664">
        <v>37.9</v>
      </c>
      <c r="DV664">
        <v>36.979999999999997</v>
      </c>
      <c r="DW664">
        <v>36.049999999999997</v>
      </c>
      <c r="DX664">
        <v>35.130000000000003</v>
      </c>
      <c r="DY664">
        <v>34.22</v>
      </c>
      <c r="DZ664">
        <v>33.31</v>
      </c>
      <c r="EA664">
        <v>32.4</v>
      </c>
      <c r="EB664">
        <v>31.5</v>
      </c>
      <c r="EC664">
        <v>30.6</v>
      </c>
      <c r="ED664">
        <v>29.71</v>
      </c>
      <c r="EE664">
        <v>28.82</v>
      </c>
      <c r="EF664">
        <v>27.94</v>
      </c>
      <c r="EG664">
        <v>27.06</v>
      </c>
      <c r="EH664">
        <v>26.19</v>
      </c>
      <c r="EI664">
        <v>25.32</v>
      </c>
      <c r="EJ664">
        <v>24.45</v>
      </c>
      <c r="EK664">
        <v>23.59</v>
      </c>
      <c r="EL664">
        <v>22.74</v>
      </c>
      <c r="EM664">
        <v>21.89</v>
      </c>
      <c r="EN664">
        <v>21.05</v>
      </c>
      <c r="EO664">
        <v>20.21</v>
      </c>
      <c r="EP664">
        <v>19.38</v>
      </c>
      <c r="EQ664">
        <v>18.559999999999999</v>
      </c>
      <c r="ER664">
        <v>17.75</v>
      </c>
      <c r="ES664">
        <v>16.940000000000001</v>
      </c>
      <c r="ET664">
        <v>16.149999999999999</v>
      </c>
      <c r="EU664">
        <v>15.36</v>
      </c>
      <c r="EV664">
        <v>14.59</v>
      </c>
      <c r="EW664">
        <v>13.83</v>
      </c>
      <c r="EX664">
        <v>13.08</v>
      </c>
      <c r="EY664">
        <v>12.35</v>
      </c>
      <c r="EZ664">
        <v>11.63</v>
      </c>
      <c r="FA664">
        <v>10.93</v>
      </c>
      <c r="FB664">
        <v>10.24</v>
      </c>
      <c r="FC664">
        <v>9.58</v>
      </c>
      <c r="FD664">
        <v>8.93</v>
      </c>
      <c r="FE664">
        <v>8.3000000000000007</v>
      </c>
      <c r="FF664">
        <v>7.7</v>
      </c>
      <c r="FG664">
        <v>7.11</v>
      </c>
      <c r="FH664">
        <v>6.55</v>
      </c>
      <c r="FI664">
        <v>6</v>
      </c>
      <c r="FJ664">
        <v>5.49</v>
      </c>
      <c r="FK664">
        <v>5.01</v>
      </c>
      <c r="FL664">
        <v>4.5599999999999996</v>
      </c>
      <c r="FM664">
        <v>4.1399999999999997</v>
      </c>
      <c r="FN664">
        <v>3.75</v>
      </c>
      <c r="FO664">
        <v>3.39</v>
      </c>
      <c r="FP664">
        <v>3.05</v>
      </c>
      <c r="FQ664">
        <v>2.73</v>
      </c>
      <c r="FR664">
        <v>2.4300000000000002</v>
      </c>
    </row>
    <row r="665" spans="1:181" x14ac:dyDescent="0.25">
      <c r="A665" t="s">
        <v>452</v>
      </c>
      <c r="B665">
        <v>67</v>
      </c>
      <c r="C665">
        <v>67</v>
      </c>
      <c r="E665">
        <v>100000</v>
      </c>
      <c r="F665">
        <v>99950.3</v>
      </c>
      <c r="G665">
        <v>99896.2</v>
      </c>
      <c r="H665">
        <v>99837.4</v>
      </c>
      <c r="I665">
        <v>99773.5</v>
      </c>
      <c r="J665">
        <v>99704.1</v>
      </c>
      <c r="K665">
        <v>99628.9</v>
      </c>
      <c r="L665">
        <v>99547.5</v>
      </c>
      <c r="M665">
        <v>99459.199999999997</v>
      </c>
      <c r="N665">
        <v>99363.3</v>
      </c>
      <c r="O665">
        <v>99259.4</v>
      </c>
      <c r="P665">
        <v>99146.8</v>
      </c>
      <c r="Q665">
        <v>99024.9</v>
      </c>
      <c r="R665">
        <v>98892.9</v>
      </c>
      <c r="S665">
        <v>98749.8</v>
      </c>
      <c r="T665">
        <v>98594.6</v>
      </c>
      <c r="U665">
        <v>98426.7</v>
      </c>
      <c r="V665">
        <v>98245.4</v>
      </c>
      <c r="W665">
        <v>98050.1</v>
      </c>
      <c r="X665">
        <v>97840</v>
      </c>
      <c r="Y665">
        <v>97613.8</v>
      </c>
      <c r="Z665">
        <v>97370.9</v>
      </c>
      <c r="AA665">
        <v>97110.1</v>
      </c>
      <c r="AB665">
        <v>96829.6</v>
      </c>
      <c r="AC665">
        <v>96528.3</v>
      </c>
      <c r="AD665">
        <v>96205.3</v>
      </c>
      <c r="AE665">
        <v>95859.8</v>
      </c>
      <c r="AF665">
        <v>95490.2</v>
      </c>
      <c r="AG665">
        <v>95094.9</v>
      </c>
      <c r="AH665">
        <v>94672.6</v>
      </c>
      <c r="AI665">
        <v>94222.2</v>
      </c>
      <c r="AJ665">
        <v>93741.8</v>
      </c>
      <c r="AK665">
        <v>93229.2</v>
      </c>
      <c r="AL665">
        <v>92681.7</v>
      </c>
      <c r="AM665">
        <v>92095.7</v>
      </c>
      <c r="AN665">
        <v>91467.5</v>
      </c>
      <c r="AO665">
        <v>90793</v>
      </c>
      <c r="AP665">
        <v>90066.5</v>
      </c>
      <c r="AQ665">
        <v>89282.5</v>
      </c>
      <c r="AR665">
        <v>88434.9</v>
      </c>
      <c r="AS665">
        <v>87517.2</v>
      </c>
      <c r="AT665">
        <v>86521.8</v>
      </c>
      <c r="AU665">
        <v>85440</v>
      </c>
      <c r="AV665">
        <v>84262.6</v>
      </c>
      <c r="AW665">
        <v>82979.199999999997</v>
      </c>
      <c r="AX665">
        <v>81577.899999999994</v>
      </c>
      <c r="AY665">
        <v>80045.7</v>
      </c>
      <c r="AZ665">
        <v>78368</v>
      </c>
      <c r="BA665">
        <v>76528.899999999994</v>
      </c>
      <c r="BB665">
        <v>74512.100000000006</v>
      </c>
      <c r="BC665">
        <v>72302.3</v>
      </c>
      <c r="BD665">
        <v>69883.600000000006</v>
      </c>
      <c r="BE665">
        <v>67240.899999999994</v>
      </c>
      <c r="BF665">
        <v>64362.7</v>
      </c>
      <c r="BG665">
        <v>61242.1</v>
      </c>
      <c r="BH665">
        <v>57877</v>
      </c>
      <c r="BI665">
        <v>54272</v>
      </c>
      <c r="BJ665">
        <v>50405.5</v>
      </c>
      <c r="BK665">
        <v>46251.199999999997</v>
      </c>
      <c r="BL665">
        <v>41844.800000000003</v>
      </c>
      <c r="BM665">
        <v>37257.5</v>
      </c>
      <c r="BN665">
        <v>32568.2</v>
      </c>
      <c r="BO665">
        <v>27873.1</v>
      </c>
      <c r="BP665">
        <v>23282.7</v>
      </c>
      <c r="BQ665">
        <v>18917.599999999999</v>
      </c>
      <c r="BR665">
        <v>14897.9</v>
      </c>
      <c r="BS665">
        <v>11328</v>
      </c>
      <c r="DC665">
        <v>54.03</v>
      </c>
      <c r="DD665">
        <v>53.06</v>
      </c>
      <c r="DE665">
        <v>52.09</v>
      </c>
      <c r="DF665">
        <v>51.12</v>
      </c>
      <c r="DG665">
        <v>50.15</v>
      </c>
      <c r="DH665">
        <v>49.19</v>
      </c>
      <c r="DI665">
        <v>48.22</v>
      </c>
      <c r="DJ665">
        <v>47.26</v>
      </c>
      <c r="DK665">
        <v>46.3</v>
      </c>
      <c r="DL665">
        <v>45.35</v>
      </c>
      <c r="DM665">
        <v>44.4</v>
      </c>
      <c r="DN665">
        <v>43.45</v>
      </c>
      <c r="DO665">
        <v>42.5</v>
      </c>
      <c r="DP665">
        <v>41.55</v>
      </c>
      <c r="DQ665">
        <v>40.61</v>
      </c>
      <c r="DR665">
        <v>39.68</v>
      </c>
      <c r="DS665">
        <v>38.74</v>
      </c>
      <c r="DT665">
        <v>37.81</v>
      </c>
      <c r="DU665">
        <v>36.89</v>
      </c>
      <c r="DV665">
        <v>35.97</v>
      </c>
      <c r="DW665">
        <v>35.049999999999997</v>
      </c>
      <c r="DX665">
        <v>34.14</v>
      </c>
      <c r="DY665">
        <v>33.229999999999997</v>
      </c>
      <c r="DZ665">
        <v>32.32</v>
      </c>
      <c r="EA665">
        <v>31.42</v>
      </c>
      <c r="EB665">
        <v>30.52</v>
      </c>
      <c r="EC665">
        <v>29.63</v>
      </c>
      <c r="ED665">
        <v>28.74</v>
      </c>
      <c r="EE665">
        <v>27.86</v>
      </c>
      <c r="EF665">
        <v>26.98</v>
      </c>
      <c r="EG665">
        <v>26.11</v>
      </c>
      <c r="EH665">
        <v>25.24</v>
      </c>
      <c r="EI665">
        <v>24.38</v>
      </c>
      <c r="EJ665">
        <v>23.52</v>
      </c>
      <c r="EK665">
        <v>22.67</v>
      </c>
      <c r="EL665">
        <v>21.82</v>
      </c>
      <c r="EM665">
        <v>20.98</v>
      </c>
      <c r="EN665">
        <v>20.14</v>
      </c>
      <c r="EO665">
        <v>19.309999999999999</v>
      </c>
      <c r="EP665">
        <v>18.489999999999998</v>
      </c>
      <c r="EQ665">
        <v>17.68</v>
      </c>
      <c r="ER665">
        <v>16.88</v>
      </c>
      <c r="ES665">
        <v>16.09</v>
      </c>
      <c r="ET665">
        <v>15.31</v>
      </c>
      <c r="EU665">
        <v>14.53</v>
      </c>
      <c r="EV665">
        <v>13.78</v>
      </c>
      <c r="EW665">
        <v>13.03</v>
      </c>
      <c r="EX665">
        <v>12.3</v>
      </c>
      <c r="EY665">
        <v>11.58</v>
      </c>
      <c r="EZ665">
        <v>10.88</v>
      </c>
      <c r="FA665">
        <v>10.199999999999999</v>
      </c>
      <c r="FB665">
        <v>9.5299999999999994</v>
      </c>
      <c r="FC665">
        <v>8.89</v>
      </c>
      <c r="FD665">
        <v>8.26</v>
      </c>
      <c r="FE665">
        <v>7.66</v>
      </c>
      <c r="FF665">
        <v>7.08</v>
      </c>
      <c r="FG665">
        <v>6.51</v>
      </c>
      <c r="FH665">
        <v>5.97</v>
      </c>
      <c r="FI665">
        <v>5.47</v>
      </c>
      <c r="FJ665">
        <v>4.99</v>
      </c>
      <c r="FK665">
        <v>4.54</v>
      </c>
      <c r="FL665">
        <v>4.12</v>
      </c>
      <c r="FM665">
        <v>3.73</v>
      </c>
      <c r="FN665">
        <v>3.37</v>
      </c>
      <c r="FO665">
        <v>3.04</v>
      </c>
      <c r="FP665">
        <v>2.72</v>
      </c>
      <c r="FQ665">
        <v>2.42</v>
      </c>
    </row>
    <row r="666" spans="1:181" x14ac:dyDescent="0.25">
      <c r="A666" t="s">
        <v>453</v>
      </c>
      <c r="B666">
        <v>66</v>
      </c>
      <c r="C666">
        <v>66</v>
      </c>
      <c r="E666">
        <v>100000</v>
      </c>
      <c r="F666">
        <v>99945</v>
      </c>
      <c r="G666">
        <v>99885.2</v>
      </c>
      <c r="H666">
        <v>99820.3</v>
      </c>
      <c r="I666">
        <v>99749.9</v>
      </c>
      <c r="J666">
        <v>99673.5</v>
      </c>
      <c r="K666">
        <v>99590.8</v>
      </c>
      <c r="L666">
        <v>99501.2</v>
      </c>
      <c r="M666">
        <v>99404</v>
      </c>
      <c r="N666">
        <v>99298.7</v>
      </c>
      <c r="O666">
        <v>99184.5</v>
      </c>
      <c r="P666">
        <v>99061</v>
      </c>
      <c r="Q666">
        <v>98927.1</v>
      </c>
      <c r="R666">
        <v>98782.2</v>
      </c>
      <c r="S666">
        <v>98625.1</v>
      </c>
      <c r="T666">
        <v>98455</v>
      </c>
      <c r="U666">
        <v>98271.5</v>
      </c>
      <c r="V666">
        <v>98073.8</v>
      </c>
      <c r="W666">
        <v>97861.1</v>
      </c>
      <c r="X666">
        <v>97632.4</v>
      </c>
      <c r="Y666">
        <v>97386.7</v>
      </c>
      <c r="Z666">
        <v>97123</v>
      </c>
      <c r="AA666">
        <v>96839.4</v>
      </c>
      <c r="AB666">
        <v>96534.7</v>
      </c>
      <c r="AC666">
        <v>96208.2</v>
      </c>
      <c r="AD666">
        <v>95858.8</v>
      </c>
      <c r="AE666">
        <v>95485.1</v>
      </c>
      <c r="AF666">
        <v>95085.5</v>
      </c>
      <c r="AG666">
        <v>94658.7</v>
      </c>
      <c r="AH666">
        <v>94203.4</v>
      </c>
      <c r="AI666">
        <v>93717.9</v>
      </c>
      <c r="AJ666">
        <v>93199.9</v>
      </c>
      <c r="AK666">
        <v>92646.6</v>
      </c>
      <c r="AL666">
        <v>92054.399999999994</v>
      </c>
      <c r="AM666">
        <v>91419.8</v>
      </c>
      <c r="AN666">
        <v>90738.3</v>
      </c>
      <c r="AO666">
        <v>90004.4</v>
      </c>
      <c r="AP666">
        <v>89212.3</v>
      </c>
      <c r="AQ666">
        <v>88356.1</v>
      </c>
      <c r="AR666">
        <v>87429.2</v>
      </c>
      <c r="AS666">
        <v>86423.9</v>
      </c>
      <c r="AT666">
        <v>85331.7</v>
      </c>
      <c r="AU666">
        <v>84143</v>
      </c>
      <c r="AV666">
        <v>82847.399999999994</v>
      </c>
      <c r="AW666">
        <v>81433.100000000006</v>
      </c>
      <c r="AX666">
        <v>79886.899999999994</v>
      </c>
      <c r="AY666">
        <v>78194.399999999994</v>
      </c>
      <c r="AZ666">
        <v>76339.399999999994</v>
      </c>
      <c r="BA666">
        <v>74305.899999999994</v>
      </c>
      <c r="BB666">
        <v>72078.3</v>
      </c>
      <c r="BC666">
        <v>69641.100000000006</v>
      </c>
      <c r="BD666">
        <v>66979.199999999997</v>
      </c>
      <c r="BE666">
        <v>64081.4</v>
      </c>
      <c r="BF666">
        <v>60941</v>
      </c>
      <c r="BG666">
        <v>57556.6</v>
      </c>
      <c r="BH666">
        <v>53933.3</v>
      </c>
      <c r="BI666">
        <v>50050.9</v>
      </c>
      <c r="BJ666">
        <v>45884.7</v>
      </c>
      <c r="BK666">
        <v>41472.300000000003</v>
      </c>
      <c r="BL666">
        <v>36885.9</v>
      </c>
      <c r="BM666">
        <v>32205.3</v>
      </c>
      <c r="BN666">
        <v>27527.3</v>
      </c>
      <c r="BO666">
        <v>22962.2</v>
      </c>
      <c r="BP666">
        <v>18629.400000000001</v>
      </c>
      <c r="BQ666">
        <v>14648</v>
      </c>
      <c r="BR666">
        <v>11119.7</v>
      </c>
      <c r="DC666">
        <v>52.97</v>
      </c>
      <c r="DD666">
        <v>52</v>
      </c>
      <c r="DE666">
        <v>51.03</v>
      </c>
      <c r="DF666">
        <v>50.06</v>
      </c>
      <c r="DG666">
        <v>49.09</v>
      </c>
      <c r="DH666">
        <v>48.13</v>
      </c>
      <c r="DI666">
        <v>47.17</v>
      </c>
      <c r="DJ666">
        <v>46.21</v>
      </c>
      <c r="DK666">
        <v>45.26</v>
      </c>
      <c r="DL666">
        <v>44.31</v>
      </c>
      <c r="DM666">
        <v>43.36</v>
      </c>
      <c r="DN666">
        <v>42.41</v>
      </c>
      <c r="DO666">
        <v>41.47</v>
      </c>
      <c r="DP666">
        <v>40.53</v>
      </c>
      <c r="DQ666">
        <v>39.590000000000003</v>
      </c>
      <c r="DR666">
        <v>38.659999999999997</v>
      </c>
      <c r="DS666">
        <v>37.729999999999997</v>
      </c>
      <c r="DT666">
        <v>36.799999999999997</v>
      </c>
      <c r="DU666">
        <v>35.880000000000003</v>
      </c>
      <c r="DV666">
        <v>34.97</v>
      </c>
      <c r="DW666">
        <v>34.049999999999997</v>
      </c>
      <c r="DX666">
        <v>33.14</v>
      </c>
      <c r="DY666">
        <v>32.24</v>
      </c>
      <c r="DZ666">
        <v>31.34</v>
      </c>
      <c r="EA666">
        <v>30.44</v>
      </c>
      <c r="EB666">
        <v>29.55</v>
      </c>
      <c r="EC666">
        <v>28.67</v>
      </c>
      <c r="ED666">
        <v>27.78</v>
      </c>
      <c r="EE666">
        <v>26.91</v>
      </c>
      <c r="EF666">
        <v>26.04</v>
      </c>
      <c r="EG666">
        <v>25.17</v>
      </c>
      <c r="EH666">
        <v>24.3</v>
      </c>
      <c r="EI666">
        <v>23.45</v>
      </c>
      <c r="EJ666">
        <v>22.59</v>
      </c>
      <c r="EK666">
        <v>21.75</v>
      </c>
      <c r="EL666">
        <v>20.91</v>
      </c>
      <c r="EM666">
        <v>20.07</v>
      </c>
      <c r="EN666">
        <v>19.25</v>
      </c>
      <c r="EO666">
        <v>18.43</v>
      </c>
      <c r="EP666">
        <v>17.62</v>
      </c>
      <c r="EQ666">
        <v>16.82</v>
      </c>
      <c r="ER666">
        <v>16.03</v>
      </c>
      <c r="ES666">
        <v>15.25</v>
      </c>
      <c r="ET666">
        <v>14.48</v>
      </c>
      <c r="EU666">
        <v>13.72</v>
      </c>
      <c r="EV666">
        <v>12.98</v>
      </c>
      <c r="EW666">
        <v>12.25</v>
      </c>
      <c r="EX666">
        <v>11.53</v>
      </c>
      <c r="EY666">
        <v>10.83</v>
      </c>
      <c r="EZ666">
        <v>10.15</v>
      </c>
      <c r="FA666">
        <v>9.49</v>
      </c>
      <c r="FB666">
        <v>8.85</v>
      </c>
      <c r="FC666">
        <v>8.23</v>
      </c>
      <c r="FD666">
        <v>7.62</v>
      </c>
      <c r="FE666">
        <v>7.04</v>
      </c>
      <c r="FF666">
        <v>6.48</v>
      </c>
      <c r="FG666">
        <v>5.95</v>
      </c>
      <c r="FH666">
        <v>5.44</v>
      </c>
      <c r="FI666">
        <v>4.97</v>
      </c>
      <c r="FJ666">
        <v>4.5199999999999996</v>
      </c>
      <c r="FK666">
        <v>4.1100000000000003</v>
      </c>
      <c r="FL666">
        <v>3.72</v>
      </c>
      <c r="FM666">
        <v>3.36</v>
      </c>
      <c r="FN666">
        <v>3.02</v>
      </c>
      <c r="FO666">
        <v>2.71</v>
      </c>
      <c r="FP666">
        <v>2.41</v>
      </c>
    </row>
    <row r="667" spans="1:181" x14ac:dyDescent="0.25">
      <c r="A667" t="s">
        <v>454</v>
      </c>
      <c r="B667">
        <v>65</v>
      </c>
      <c r="C667">
        <v>65</v>
      </c>
      <c r="E667">
        <v>100000</v>
      </c>
      <c r="F667">
        <v>99939.199999999997</v>
      </c>
      <c r="G667">
        <v>99873</v>
      </c>
      <c r="H667">
        <v>99801.4</v>
      </c>
      <c r="I667">
        <v>99723.9</v>
      </c>
      <c r="J667">
        <v>99639.8</v>
      </c>
      <c r="K667">
        <v>99548.800000000003</v>
      </c>
      <c r="L667">
        <v>99450.2</v>
      </c>
      <c r="M667">
        <v>99343.2</v>
      </c>
      <c r="N667">
        <v>99227.3</v>
      </c>
      <c r="O667">
        <v>99101.9</v>
      </c>
      <c r="P667">
        <v>98966.3</v>
      </c>
      <c r="Q667">
        <v>98819.4</v>
      </c>
      <c r="R667">
        <v>98660.2</v>
      </c>
      <c r="S667">
        <v>98488</v>
      </c>
      <c r="T667">
        <v>98302.1</v>
      </c>
      <c r="U667">
        <v>98102</v>
      </c>
      <c r="V667">
        <v>97886.7</v>
      </c>
      <c r="W667">
        <v>97655.3</v>
      </c>
      <c r="X667">
        <v>97406.9</v>
      </c>
      <c r="Y667">
        <v>97140.2</v>
      </c>
      <c r="Z667">
        <v>96853.4</v>
      </c>
      <c r="AA667">
        <v>96545.4</v>
      </c>
      <c r="AB667">
        <v>96215.3</v>
      </c>
      <c r="AC667">
        <v>95862.2</v>
      </c>
      <c r="AD667">
        <v>95484.5</v>
      </c>
      <c r="AE667">
        <v>95080.6</v>
      </c>
      <c r="AF667">
        <v>94649.2</v>
      </c>
      <c r="AG667">
        <v>94189</v>
      </c>
      <c r="AH667">
        <v>93698.3</v>
      </c>
      <c r="AI667">
        <v>93174.9</v>
      </c>
      <c r="AJ667">
        <v>92615.8</v>
      </c>
      <c r="AK667">
        <v>92017.5</v>
      </c>
      <c r="AL667">
        <v>91376.2</v>
      </c>
      <c r="AM667">
        <v>90687.8</v>
      </c>
      <c r="AN667">
        <v>89946.5</v>
      </c>
      <c r="AO667">
        <v>89146.4</v>
      </c>
      <c r="AP667">
        <v>88281.7</v>
      </c>
      <c r="AQ667">
        <v>87345.7</v>
      </c>
      <c r="AR667">
        <v>86330.5</v>
      </c>
      <c r="AS667">
        <v>85227.7</v>
      </c>
      <c r="AT667">
        <v>84027.7</v>
      </c>
      <c r="AU667">
        <v>82720</v>
      </c>
      <c r="AV667">
        <v>81292.7</v>
      </c>
      <c r="AW667">
        <v>79732.600000000006</v>
      </c>
      <c r="AX667">
        <v>78025.2</v>
      </c>
      <c r="AY667">
        <v>76154.3</v>
      </c>
      <c r="AZ667">
        <v>74103.899999999994</v>
      </c>
      <c r="BA667">
        <v>71858.600000000006</v>
      </c>
      <c r="BB667">
        <v>69402.8</v>
      </c>
      <c r="BC667">
        <v>66721.600000000006</v>
      </c>
      <c r="BD667">
        <v>63804.1</v>
      </c>
      <c r="BE667">
        <v>60644.1</v>
      </c>
      <c r="BF667">
        <v>57240.5</v>
      </c>
      <c r="BG667">
        <v>53598.8</v>
      </c>
      <c r="BH667">
        <v>49700.3</v>
      </c>
      <c r="BI667">
        <v>45522.400000000001</v>
      </c>
      <c r="BJ667">
        <v>41104</v>
      </c>
      <c r="BK667">
        <v>36518.800000000003</v>
      </c>
      <c r="BL667">
        <v>31847</v>
      </c>
      <c r="BM667">
        <v>27186.1</v>
      </c>
      <c r="BN667">
        <v>22646.2</v>
      </c>
      <c r="BO667">
        <v>18345.900000000001</v>
      </c>
      <c r="BP667">
        <v>14402.3</v>
      </c>
      <c r="BQ667">
        <v>10915.2</v>
      </c>
      <c r="DC667">
        <v>51.9</v>
      </c>
      <c r="DD667">
        <v>50.93</v>
      </c>
      <c r="DE667">
        <v>49.97</v>
      </c>
      <c r="DF667">
        <v>49</v>
      </c>
      <c r="DG667">
        <v>48.04</v>
      </c>
      <c r="DH667">
        <v>47.08</v>
      </c>
      <c r="DI667">
        <v>46.12</v>
      </c>
      <c r="DJ667">
        <v>45.17</v>
      </c>
      <c r="DK667">
        <v>44.21</v>
      </c>
      <c r="DL667">
        <v>43.27</v>
      </c>
      <c r="DM667">
        <v>42.32</v>
      </c>
      <c r="DN667">
        <v>41.38</v>
      </c>
      <c r="DO667">
        <v>40.44</v>
      </c>
      <c r="DP667">
        <v>39.5</v>
      </c>
      <c r="DQ667">
        <v>38.57</v>
      </c>
      <c r="DR667">
        <v>37.64</v>
      </c>
      <c r="DS667">
        <v>36.72</v>
      </c>
      <c r="DT667">
        <v>35.799999999999997</v>
      </c>
      <c r="DU667">
        <v>34.880000000000003</v>
      </c>
      <c r="DV667">
        <v>33.97</v>
      </c>
      <c r="DW667">
        <v>33.06</v>
      </c>
      <c r="DX667">
        <v>32.159999999999997</v>
      </c>
      <c r="DY667">
        <v>31.26</v>
      </c>
      <c r="DZ667">
        <v>30.36</v>
      </c>
      <c r="EA667">
        <v>29.47</v>
      </c>
      <c r="EB667">
        <v>28.59</v>
      </c>
      <c r="EC667">
        <v>27.71</v>
      </c>
      <c r="ED667">
        <v>26.83</v>
      </c>
      <c r="EE667">
        <v>25.96</v>
      </c>
      <c r="EF667">
        <v>25.09</v>
      </c>
      <c r="EG667">
        <v>24.23</v>
      </c>
      <c r="EH667">
        <v>23.38</v>
      </c>
      <c r="EI667">
        <v>22.52</v>
      </c>
      <c r="EJ667">
        <v>21.68</v>
      </c>
      <c r="EK667">
        <v>20.84</v>
      </c>
      <c r="EL667">
        <v>20.010000000000002</v>
      </c>
      <c r="EM667">
        <v>19.18</v>
      </c>
      <c r="EN667">
        <v>18.37</v>
      </c>
      <c r="EO667">
        <v>17.559999999999999</v>
      </c>
      <c r="EP667">
        <v>16.760000000000002</v>
      </c>
      <c r="EQ667">
        <v>15.97</v>
      </c>
      <c r="ER667">
        <v>15.19</v>
      </c>
      <c r="ES667">
        <v>14.42</v>
      </c>
      <c r="ET667">
        <v>13.67</v>
      </c>
      <c r="EU667">
        <v>12.92</v>
      </c>
      <c r="EV667">
        <v>12.19</v>
      </c>
      <c r="EW667">
        <v>11.48</v>
      </c>
      <c r="EX667">
        <v>10.79</v>
      </c>
      <c r="EY667">
        <v>10.11</v>
      </c>
      <c r="EZ667">
        <v>9.4499999999999993</v>
      </c>
      <c r="FA667">
        <v>8.81</v>
      </c>
      <c r="FB667">
        <v>8.19</v>
      </c>
      <c r="FC667">
        <v>7.59</v>
      </c>
      <c r="FD667">
        <v>7.01</v>
      </c>
      <c r="FE667">
        <v>6.45</v>
      </c>
      <c r="FF667">
        <v>5.92</v>
      </c>
      <c r="FG667">
        <v>5.42</v>
      </c>
      <c r="FH667">
        <v>4.9400000000000004</v>
      </c>
      <c r="FI667">
        <v>4.5</v>
      </c>
      <c r="FJ667">
        <v>4.09</v>
      </c>
      <c r="FK667">
        <v>3.7</v>
      </c>
      <c r="FL667">
        <v>3.35</v>
      </c>
      <c r="FM667">
        <v>3.01</v>
      </c>
      <c r="FN667">
        <v>2.7</v>
      </c>
      <c r="FO667">
        <v>2.4</v>
      </c>
    </row>
    <row r="668" spans="1:181" x14ac:dyDescent="0.25">
      <c r="A668" t="s">
        <v>455</v>
      </c>
      <c r="B668">
        <v>64</v>
      </c>
      <c r="C668">
        <v>64</v>
      </c>
      <c r="E668">
        <v>100000</v>
      </c>
      <c r="F668">
        <v>99932.7</v>
      </c>
      <c r="G668">
        <v>99859.8</v>
      </c>
      <c r="H668">
        <v>99781</v>
      </c>
      <c r="I668">
        <v>99695.5</v>
      </c>
      <c r="J668">
        <v>99602.9</v>
      </c>
      <c r="K668">
        <v>99502.6</v>
      </c>
      <c r="L668">
        <v>99393.9</v>
      </c>
      <c r="M668">
        <v>99276.1</v>
      </c>
      <c r="N668">
        <v>99148.7</v>
      </c>
      <c r="O668">
        <v>99011.1</v>
      </c>
      <c r="P668">
        <v>98862</v>
      </c>
      <c r="Q668">
        <v>98700.6</v>
      </c>
      <c r="R668">
        <v>98526</v>
      </c>
      <c r="S668">
        <v>98337.600000000006</v>
      </c>
      <c r="T668">
        <v>98134.9</v>
      </c>
      <c r="U668">
        <v>97916.9</v>
      </c>
      <c r="V668">
        <v>97682.6</v>
      </c>
      <c r="W668">
        <v>97431.2</v>
      </c>
      <c r="X668">
        <v>97161.3</v>
      </c>
      <c r="Y668">
        <v>96871.1</v>
      </c>
      <c r="Z668">
        <v>96559.6</v>
      </c>
      <c r="AA668">
        <v>96225.9</v>
      </c>
      <c r="AB668">
        <v>95868.9</v>
      </c>
      <c r="AC668">
        <v>95487</v>
      </c>
      <c r="AD668">
        <v>95078.6</v>
      </c>
      <c r="AE668">
        <v>94642.5</v>
      </c>
      <c r="AF668">
        <v>94177.3</v>
      </c>
      <c r="AG668">
        <v>93681.3</v>
      </c>
      <c r="AH668">
        <v>93152.2</v>
      </c>
      <c r="AI668">
        <v>92587.199999999997</v>
      </c>
      <c r="AJ668">
        <v>91982.399999999994</v>
      </c>
      <c r="AK668">
        <v>91334.3</v>
      </c>
      <c r="AL668">
        <v>90638.6</v>
      </c>
      <c r="AM668">
        <v>89889.600000000006</v>
      </c>
      <c r="AN668">
        <v>89081.4</v>
      </c>
      <c r="AO668">
        <v>88207.8</v>
      </c>
      <c r="AP668">
        <v>87262.399999999994</v>
      </c>
      <c r="AQ668">
        <v>86237.1</v>
      </c>
      <c r="AR668">
        <v>85123.4</v>
      </c>
      <c r="AS668">
        <v>83911.7</v>
      </c>
      <c r="AT668">
        <v>82591.600000000006</v>
      </c>
      <c r="AU668">
        <v>81151</v>
      </c>
      <c r="AV668">
        <v>79576.7</v>
      </c>
      <c r="AW668">
        <v>77854</v>
      </c>
      <c r="AX668">
        <v>75966.899999999994</v>
      </c>
      <c r="AY668">
        <v>73899.3</v>
      </c>
      <c r="AZ668">
        <v>71635.899999999994</v>
      </c>
      <c r="BA668">
        <v>69161.100000000006</v>
      </c>
      <c r="BB668">
        <v>66460.3</v>
      </c>
      <c r="BC668">
        <v>63522.8</v>
      </c>
      <c r="BD668">
        <v>60343.1</v>
      </c>
      <c r="BE668">
        <v>56920.1</v>
      </c>
      <c r="BF668">
        <v>53260.2</v>
      </c>
      <c r="BG668">
        <v>49345.7</v>
      </c>
      <c r="BH668">
        <v>45156.2</v>
      </c>
      <c r="BI668">
        <v>40732.199999999997</v>
      </c>
      <c r="BJ668">
        <v>36148.6</v>
      </c>
      <c r="BK668">
        <v>31486.400000000001</v>
      </c>
      <c r="BL668">
        <v>26843.3</v>
      </c>
      <c r="BM668">
        <v>22329.200000000001</v>
      </c>
      <c r="BN668">
        <v>18062.099999999999</v>
      </c>
      <c r="BO668">
        <v>14157</v>
      </c>
      <c r="BP668">
        <v>10711.4</v>
      </c>
      <c r="DC668">
        <v>50.84</v>
      </c>
      <c r="DD668">
        <v>49.87</v>
      </c>
      <c r="DE668">
        <v>48.91</v>
      </c>
      <c r="DF668">
        <v>47.94</v>
      </c>
      <c r="DG668">
        <v>46.98</v>
      </c>
      <c r="DH668">
        <v>46.03</v>
      </c>
      <c r="DI668">
        <v>45.07</v>
      </c>
      <c r="DJ668">
        <v>44.12</v>
      </c>
      <c r="DK668">
        <v>43.17</v>
      </c>
      <c r="DL668">
        <v>42.23</v>
      </c>
      <c r="DM668">
        <v>41.29</v>
      </c>
      <c r="DN668">
        <v>40.35</v>
      </c>
      <c r="DO668">
        <v>39.409999999999997</v>
      </c>
      <c r="DP668">
        <v>38.479999999999997</v>
      </c>
      <c r="DQ668">
        <v>37.56</v>
      </c>
      <c r="DR668">
        <v>36.630000000000003</v>
      </c>
      <c r="DS668">
        <v>35.71</v>
      </c>
      <c r="DT668">
        <v>34.799999999999997</v>
      </c>
      <c r="DU668">
        <v>33.89</v>
      </c>
      <c r="DV668">
        <v>32.979999999999997</v>
      </c>
      <c r="DW668">
        <v>32.08</v>
      </c>
      <c r="DX668">
        <v>31.18</v>
      </c>
      <c r="DY668">
        <v>30.28</v>
      </c>
      <c r="DZ668">
        <v>29.39</v>
      </c>
      <c r="EA668">
        <v>28.51</v>
      </c>
      <c r="EB668">
        <v>27.63</v>
      </c>
      <c r="EC668">
        <v>26.76</v>
      </c>
      <c r="ED668">
        <v>25.89</v>
      </c>
      <c r="EE668">
        <v>25.02</v>
      </c>
      <c r="EF668">
        <v>24.16</v>
      </c>
      <c r="EG668">
        <v>23.3</v>
      </c>
      <c r="EH668">
        <v>22.45</v>
      </c>
      <c r="EI668">
        <v>21.61</v>
      </c>
      <c r="EJ668">
        <v>20.77</v>
      </c>
      <c r="EK668">
        <v>19.940000000000001</v>
      </c>
      <c r="EL668">
        <v>19.12</v>
      </c>
      <c r="EM668">
        <v>18.3</v>
      </c>
      <c r="EN668">
        <v>17.489999999999998</v>
      </c>
      <c r="EO668">
        <v>16.7</v>
      </c>
      <c r="EP668">
        <v>15.91</v>
      </c>
      <c r="EQ668">
        <v>15.13</v>
      </c>
      <c r="ER668">
        <v>14.36</v>
      </c>
      <c r="ES668">
        <v>13.61</v>
      </c>
      <c r="ET668">
        <v>12.87</v>
      </c>
      <c r="EU668">
        <v>12.14</v>
      </c>
      <c r="EV668">
        <v>11.43</v>
      </c>
      <c r="EW668">
        <v>10.74</v>
      </c>
      <c r="EX668">
        <v>10.06</v>
      </c>
      <c r="EY668">
        <v>9.4</v>
      </c>
      <c r="EZ668">
        <v>8.77</v>
      </c>
      <c r="FA668">
        <v>8.15</v>
      </c>
      <c r="FB668">
        <v>7.55</v>
      </c>
      <c r="FC668">
        <v>6.97</v>
      </c>
      <c r="FD668">
        <v>6.42</v>
      </c>
      <c r="FE668">
        <v>5.89</v>
      </c>
      <c r="FF668">
        <v>5.39</v>
      </c>
      <c r="FG668">
        <v>4.92</v>
      </c>
      <c r="FH668">
        <v>4.4800000000000004</v>
      </c>
      <c r="FI668">
        <v>4.07</v>
      </c>
      <c r="FJ668">
        <v>3.69</v>
      </c>
      <c r="FK668">
        <v>3.33</v>
      </c>
      <c r="FL668">
        <v>3</v>
      </c>
      <c r="FM668">
        <v>2.69</v>
      </c>
      <c r="FN668">
        <v>2.4</v>
      </c>
    </row>
    <row r="669" spans="1:181" x14ac:dyDescent="0.25">
      <c r="A669" t="s">
        <v>456</v>
      </c>
      <c r="B669">
        <v>63</v>
      </c>
      <c r="C669">
        <v>63</v>
      </c>
      <c r="E669">
        <v>100000</v>
      </c>
      <c r="F669">
        <v>99925.8</v>
      </c>
      <c r="G669">
        <v>99845.5</v>
      </c>
      <c r="H669">
        <v>99758.6</v>
      </c>
      <c r="I669">
        <v>99664.4</v>
      </c>
      <c r="J669">
        <v>99562.3</v>
      </c>
      <c r="K669">
        <v>99451.8</v>
      </c>
      <c r="L669">
        <v>99332.1</v>
      </c>
      <c r="M669">
        <v>99202.7</v>
      </c>
      <c r="N669">
        <v>99062.8</v>
      </c>
      <c r="O669">
        <v>98911.4</v>
      </c>
      <c r="P669">
        <v>98747.6</v>
      </c>
      <c r="Q669">
        <v>98570.4</v>
      </c>
      <c r="R669">
        <v>98379.4</v>
      </c>
      <c r="S669">
        <v>98173.9</v>
      </c>
      <c r="T669">
        <v>97953.1</v>
      </c>
      <c r="U669">
        <v>97715.8</v>
      </c>
      <c r="V669">
        <v>97461.2</v>
      </c>
      <c r="W669">
        <v>97188</v>
      </c>
      <c r="X669">
        <v>96894.399999999994</v>
      </c>
      <c r="Y669">
        <v>96579.199999999997</v>
      </c>
      <c r="Z669">
        <v>96241.7</v>
      </c>
      <c r="AA669">
        <v>95880.7</v>
      </c>
      <c r="AB669">
        <v>95494.6</v>
      </c>
      <c r="AC669">
        <v>95081.7</v>
      </c>
      <c r="AD669">
        <v>94640.7</v>
      </c>
      <c r="AE669">
        <v>94170.4</v>
      </c>
      <c r="AF669">
        <v>93668.9</v>
      </c>
      <c r="AG669">
        <v>93134.1</v>
      </c>
      <c r="AH669">
        <v>92562.9</v>
      </c>
      <c r="AI669">
        <v>91951.7</v>
      </c>
      <c r="AJ669">
        <v>91296.6</v>
      </c>
      <c r="AK669">
        <v>90593.5</v>
      </c>
      <c r="AL669">
        <v>89836.7</v>
      </c>
      <c r="AM669">
        <v>89020.1</v>
      </c>
      <c r="AN669">
        <v>88137.5</v>
      </c>
      <c r="AO669">
        <v>87182.399999999994</v>
      </c>
      <c r="AP669">
        <v>86146.8</v>
      </c>
      <c r="AQ669">
        <v>85022</v>
      </c>
      <c r="AR669">
        <v>83798.5</v>
      </c>
      <c r="AS669">
        <v>82465.8</v>
      </c>
      <c r="AT669">
        <v>81011.600000000006</v>
      </c>
      <c r="AU669">
        <v>79422.8</v>
      </c>
      <c r="AV669">
        <v>77684.600000000006</v>
      </c>
      <c r="AW669">
        <v>75781</v>
      </c>
      <c r="AX669">
        <v>73696</v>
      </c>
      <c r="AY669">
        <v>71414.399999999994</v>
      </c>
      <c r="AZ669">
        <v>68920.399999999994</v>
      </c>
      <c r="BA669">
        <v>66199.8</v>
      </c>
      <c r="BB669">
        <v>63242.1</v>
      </c>
      <c r="BC669">
        <v>60042.2</v>
      </c>
      <c r="BD669">
        <v>56599.7</v>
      </c>
      <c r="BE669">
        <v>52921.599999999999</v>
      </c>
      <c r="BF669">
        <v>48991.4</v>
      </c>
      <c r="BG669">
        <v>44790.3</v>
      </c>
      <c r="BH669">
        <v>40361</v>
      </c>
      <c r="BI669">
        <v>35779.1</v>
      </c>
      <c r="BJ669">
        <v>31126.799999999999</v>
      </c>
      <c r="BK669">
        <v>26501.8</v>
      </c>
      <c r="BL669">
        <v>22014</v>
      </c>
      <c r="BM669">
        <v>17780.099999999999</v>
      </c>
      <c r="BN669">
        <v>13913.7</v>
      </c>
      <c r="BO669">
        <v>10509.5</v>
      </c>
      <c r="DC669">
        <v>49.77</v>
      </c>
      <c r="DD669">
        <v>48.81</v>
      </c>
      <c r="DE669">
        <v>47.85</v>
      </c>
      <c r="DF669">
        <v>46.89</v>
      </c>
      <c r="DG669">
        <v>45.93</v>
      </c>
      <c r="DH669">
        <v>44.98</v>
      </c>
      <c r="DI669">
        <v>44.03</v>
      </c>
      <c r="DJ669">
        <v>43.08</v>
      </c>
      <c r="DK669">
        <v>42.14</v>
      </c>
      <c r="DL669">
        <v>41.2</v>
      </c>
      <c r="DM669">
        <v>40.26</v>
      </c>
      <c r="DN669">
        <v>39.32</v>
      </c>
      <c r="DO669">
        <v>38.39</v>
      </c>
      <c r="DP669">
        <v>37.47</v>
      </c>
      <c r="DQ669">
        <v>36.54</v>
      </c>
      <c r="DR669">
        <v>35.630000000000003</v>
      </c>
      <c r="DS669">
        <v>34.71</v>
      </c>
      <c r="DT669">
        <v>33.799999999999997</v>
      </c>
      <c r="DU669">
        <v>32.89</v>
      </c>
      <c r="DV669">
        <v>31.99</v>
      </c>
      <c r="DW669">
        <v>31.1</v>
      </c>
      <c r="DX669">
        <v>30.2</v>
      </c>
      <c r="DY669">
        <v>29.31</v>
      </c>
      <c r="DZ669">
        <v>28.43</v>
      </c>
      <c r="EA669">
        <v>27.55</v>
      </c>
      <c r="EB669">
        <v>26.68</v>
      </c>
      <c r="EC669">
        <v>25.81</v>
      </c>
      <c r="ED669">
        <v>24.94</v>
      </c>
      <c r="EE669">
        <v>24.08</v>
      </c>
      <c r="EF669">
        <v>23.23</v>
      </c>
      <c r="EG669">
        <v>22.38</v>
      </c>
      <c r="EH669">
        <v>21.54</v>
      </c>
      <c r="EI669">
        <v>20.7</v>
      </c>
      <c r="EJ669">
        <v>19.87</v>
      </c>
      <c r="EK669">
        <v>19.05</v>
      </c>
      <c r="EL669">
        <v>18.239999999999998</v>
      </c>
      <c r="EM669">
        <v>17.43</v>
      </c>
      <c r="EN669">
        <v>16.63</v>
      </c>
      <c r="EO669">
        <v>15.85</v>
      </c>
      <c r="EP669">
        <v>15.07</v>
      </c>
      <c r="EQ669">
        <v>14.31</v>
      </c>
      <c r="ER669">
        <v>13.55</v>
      </c>
      <c r="ES669">
        <v>12.82</v>
      </c>
      <c r="ET669">
        <v>12.09</v>
      </c>
      <c r="EU669">
        <v>11.38</v>
      </c>
      <c r="EV669">
        <v>10.69</v>
      </c>
      <c r="EW669">
        <v>10.02</v>
      </c>
      <c r="EX669">
        <v>9.36</v>
      </c>
      <c r="EY669">
        <v>8.7200000000000006</v>
      </c>
      <c r="EZ669">
        <v>8.11</v>
      </c>
      <c r="FA669">
        <v>7.51</v>
      </c>
      <c r="FB669">
        <v>6.94</v>
      </c>
      <c r="FC669">
        <v>6.39</v>
      </c>
      <c r="FD669">
        <v>5.86</v>
      </c>
      <c r="FE669">
        <v>5.36</v>
      </c>
      <c r="FF669">
        <v>4.9000000000000004</v>
      </c>
      <c r="FG669">
        <v>4.46</v>
      </c>
      <c r="FH669">
        <v>4.05</v>
      </c>
      <c r="FI669">
        <v>3.67</v>
      </c>
      <c r="FJ669">
        <v>3.32</v>
      </c>
      <c r="FK669">
        <v>2.99</v>
      </c>
      <c r="FL669">
        <v>2.68</v>
      </c>
      <c r="FM669">
        <v>2.39</v>
      </c>
    </row>
    <row r="670" spans="1:181" x14ac:dyDescent="0.25">
      <c r="A670" t="s">
        <v>457</v>
      </c>
      <c r="B670">
        <v>62</v>
      </c>
      <c r="C670">
        <v>62</v>
      </c>
      <c r="E670">
        <v>100000</v>
      </c>
      <c r="F670">
        <v>99918.2</v>
      </c>
      <c r="G670">
        <v>99829.6</v>
      </c>
      <c r="H670">
        <v>99733.7</v>
      </c>
      <c r="I670">
        <v>99629.8</v>
      </c>
      <c r="J670">
        <v>99517.4</v>
      </c>
      <c r="K670">
        <v>99395.6</v>
      </c>
      <c r="L670">
        <v>99264</v>
      </c>
      <c r="M670">
        <v>99121.8</v>
      </c>
      <c r="N670">
        <v>98968</v>
      </c>
      <c r="O670">
        <v>98801.600000000006</v>
      </c>
      <c r="P670">
        <v>98621.8</v>
      </c>
      <c r="Q670">
        <v>98428</v>
      </c>
      <c r="R670">
        <v>98219.6</v>
      </c>
      <c r="S670">
        <v>97995.8</v>
      </c>
      <c r="T670">
        <v>97755.3</v>
      </c>
      <c r="U670">
        <v>97497.600000000006</v>
      </c>
      <c r="V670">
        <v>97221</v>
      </c>
      <c r="W670">
        <v>96923.8</v>
      </c>
      <c r="X670">
        <v>96604.800000000003</v>
      </c>
      <c r="Y670">
        <v>96263.4</v>
      </c>
      <c r="Z670">
        <v>95898.3</v>
      </c>
      <c r="AA670">
        <v>95507.8</v>
      </c>
      <c r="AB670">
        <v>95090.3</v>
      </c>
      <c r="AC670">
        <v>94644.5</v>
      </c>
      <c r="AD670">
        <v>94169</v>
      </c>
      <c r="AE670">
        <v>93662</v>
      </c>
      <c r="AF670">
        <v>93121.3</v>
      </c>
      <c r="AG670">
        <v>92543.8</v>
      </c>
      <c r="AH670">
        <v>91926</v>
      </c>
      <c r="AI670">
        <v>91263.9</v>
      </c>
      <c r="AJ670">
        <v>90553.4</v>
      </c>
      <c r="AK670">
        <v>89788.6</v>
      </c>
      <c r="AL670">
        <v>88963.5</v>
      </c>
      <c r="AM670">
        <v>88071.9</v>
      </c>
      <c r="AN670">
        <v>87106.9</v>
      </c>
      <c r="AO670">
        <v>86060.9</v>
      </c>
      <c r="AP670">
        <v>84924.9</v>
      </c>
      <c r="AQ670">
        <v>83689.399999999994</v>
      </c>
      <c r="AR670">
        <v>82343.8</v>
      </c>
      <c r="AS670">
        <v>80875.899999999994</v>
      </c>
      <c r="AT670">
        <v>79272.399999999994</v>
      </c>
      <c r="AU670">
        <v>77518.600000000006</v>
      </c>
      <c r="AV670">
        <v>75598.399999999994</v>
      </c>
      <c r="AW670">
        <v>73495.899999999994</v>
      </c>
      <c r="AX670">
        <v>71195.7</v>
      </c>
      <c r="AY670">
        <v>68682.5</v>
      </c>
      <c r="AZ670">
        <v>65942</v>
      </c>
      <c r="BA670">
        <v>62964.1</v>
      </c>
      <c r="BB670">
        <v>59743.9</v>
      </c>
      <c r="BC670">
        <v>56281.8</v>
      </c>
      <c r="BD670">
        <v>52585.3</v>
      </c>
      <c r="BE670">
        <v>48639.199999999997</v>
      </c>
      <c r="BF670">
        <v>44426.9</v>
      </c>
      <c r="BG670">
        <v>39992.400000000001</v>
      </c>
      <c r="BH670">
        <v>35412.5</v>
      </c>
      <c r="BI670">
        <v>30770.2</v>
      </c>
      <c r="BJ670">
        <v>26163.5</v>
      </c>
      <c r="BK670">
        <v>21702.1</v>
      </c>
      <c r="BL670">
        <v>17501.5</v>
      </c>
      <c r="BM670">
        <v>13673.5</v>
      </c>
      <c r="BN670">
        <v>10310.6</v>
      </c>
      <c r="DC670">
        <v>48.71</v>
      </c>
      <c r="DD670">
        <v>47.75</v>
      </c>
      <c r="DE670">
        <v>46.79</v>
      </c>
      <c r="DF670">
        <v>45.84</v>
      </c>
      <c r="DG670">
        <v>44.89</v>
      </c>
      <c r="DH670">
        <v>43.94</v>
      </c>
      <c r="DI670">
        <v>42.99</v>
      </c>
      <c r="DJ670">
        <v>42.04</v>
      </c>
      <c r="DK670">
        <v>41.1</v>
      </c>
      <c r="DL670">
        <v>40.17</v>
      </c>
      <c r="DM670">
        <v>39.229999999999997</v>
      </c>
      <c r="DN670">
        <v>38.299999999999997</v>
      </c>
      <c r="DO670">
        <v>37.380000000000003</v>
      </c>
      <c r="DP670">
        <v>36.46</v>
      </c>
      <c r="DQ670">
        <v>35.54</v>
      </c>
      <c r="DR670">
        <v>34.630000000000003</v>
      </c>
      <c r="DS670">
        <v>33.72</v>
      </c>
      <c r="DT670">
        <v>32.81</v>
      </c>
      <c r="DU670">
        <v>31.91</v>
      </c>
      <c r="DV670">
        <v>31.01</v>
      </c>
      <c r="DW670">
        <v>30.12</v>
      </c>
      <c r="DX670">
        <v>29.23</v>
      </c>
      <c r="DY670">
        <v>28.35</v>
      </c>
      <c r="DZ670">
        <v>27.47</v>
      </c>
      <c r="EA670">
        <v>26.6</v>
      </c>
      <c r="EB670">
        <v>25.73</v>
      </c>
      <c r="EC670">
        <v>24.87</v>
      </c>
      <c r="ED670">
        <v>24.01</v>
      </c>
      <c r="EE670">
        <v>23.16</v>
      </c>
      <c r="EF670">
        <v>22.31</v>
      </c>
      <c r="EG670">
        <v>21.47</v>
      </c>
      <c r="EH670">
        <v>20.63</v>
      </c>
      <c r="EI670">
        <v>19.8</v>
      </c>
      <c r="EJ670">
        <v>18.98</v>
      </c>
      <c r="EK670">
        <v>18.170000000000002</v>
      </c>
      <c r="EL670">
        <v>17.37</v>
      </c>
      <c r="EM670">
        <v>16.57</v>
      </c>
      <c r="EN670">
        <v>15.79</v>
      </c>
      <c r="EO670">
        <v>15.01</v>
      </c>
      <c r="EP670">
        <v>14.25</v>
      </c>
      <c r="EQ670">
        <v>13.5</v>
      </c>
      <c r="ER670">
        <v>12.76</v>
      </c>
      <c r="ES670">
        <v>12.04</v>
      </c>
      <c r="ET670">
        <v>11.33</v>
      </c>
      <c r="EU670">
        <v>10.64</v>
      </c>
      <c r="EV670">
        <v>9.9700000000000006</v>
      </c>
      <c r="EW670">
        <v>9.32</v>
      </c>
      <c r="EX670">
        <v>8.68</v>
      </c>
      <c r="EY670">
        <v>8.07</v>
      </c>
      <c r="EZ670">
        <v>7.48</v>
      </c>
      <c r="FA670">
        <v>6.91</v>
      </c>
      <c r="FB670">
        <v>6.36</v>
      </c>
      <c r="FC670">
        <v>5.83</v>
      </c>
      <c r="FD670">
        <v>5.34</v>
      </c>
      <c r="FE670">
        <v>4.87</v>
      </c>
      <c r="FF670">
        <v>4.4400000000000004</v>
      </c>
      <c r="FG670">
        <v>4.03</v>
      </c>
      <c r="FH670">
        <v>3.66</v>
      </c>
      <c r="FI670">
        <v>3.31</v>
      </c>
      <c r="FJ670">
        <v>2.98</v>
      </c>
      <c r="FK670">
        <v>2.67</v>
      </c>
      <c r="FL670">
        <v>2.38</v>
      </c>
    </row>
    <row r="671" spans="1:181" x14ac:dyDescent="0.25">
      <c r="A671" t="s">
        <v>458</v>
      </c>
      <c r="B671">
        <v>61</v>
      </c>
      <c r="C671">
        <v>61</v>
      </c>
      <c r="E671">
        <v>100000</v>
      </c>
      <c r="F671">
        <v>99909.7</v>
      </c>
      <c r="G671">
        <v>99811.9</v>
      </c>
      <c r="H671">
        <v>99706.1</v>
      </c>
      <c r="I671">
        <v>99591.6</v>
      </c>
      <c r="J671">
        <v>99467.6</v>
      </c>
      <c r="K671">
        <v>99333.7</v>
      </c>
      <c r="L671">
        <v>99189</v>
      </c>
      <c r="M671">
        <v>99032.5</v>
      </c>
      <c r="N671">
        <v>98863.4</v>
      </c>
      <c r="O671">
        <v>98680.7</v>
      </c>
      <c r="P671">
        <v>98483.9</v>
      </c>
      <c r="Q671">
        <v>98272.4</v>
      </c>
      <c r="R671">
        <v>98045.4</v>
      </c>
      <c r="S671">
        <v>97801.600000000006</v>
      </c>
      <c r="T671">
        <v>97540.4</v>
      </c>
      <c r="U671">
        <v>97260.2</v>
      </c>
      <c r="V671">
        <v>96959.1</v>
      </c>
      <c r="W671">
        <v>96636.1</v>
      </c>
      <c r="X671">
        <v>96290.5</v>
      </c>
      <c r="Y671">
        <v>95920.9</v>
      </c>
      <c r="Z671">
        <v>95525.7</v>
      </c>
      <c r="AA671">
        <v>95103.4</v>
      </c>
      <c r="AB671">
        <v>94652.5</v>
      </c>
      <c r="AC671">
        <v>94171.6</v>
      </c>
      <c r="AD671">
        <v>93658.9</v>
      </c>
      <c r="AE671">
        <v>93112.1</v>
      </c>
      <c r="AF671">
        <v>92528.3</v>
      </c>
      <c r="AG671">
        <v>91903.6</v>
      </c>
      <c r="AH671">
        <v>91234.3</v>
      </c>
      <c r="AI671">
        <v>90516</v>
      </c>
      <c r="AJ671">
        <v>89743.1</v>
      </c>
      <c r="AK671">
        <v>88909.2</v>
      </c>
      <c r="AL671">
        <v>88008.3</v>
      </c>
      <c r="AM671">
        <v>87033.3</v>
      </c>
      <c r="AN671">
        <v>85976.4</v>
      </c>
      <c r="AO671">
        <v>84828.9</v>
      </c>
      <c r="AP671">
        <v>83581</v>
      </c>
      <c r="AQ671">
        <v>82222.2</v>
      </c>
      <c r="AR671">
        <v>80740.2</v>
      </c>
      <c r="AS671">
        <v>79121.7</v>
      </c>
      <c r="AT671">
        <v>77351.899999999994</v>
      </c>
      <c r="AU671">
        <v>75414.7</v>
      </c>
      <c r="AV671">
        <v>73294.2</v>
      </c>
      <c r="AW671">
        <v>70975.100000000006</v>
      </c>
      <c r="AX671">
        <v>68442.2</v>
      </c>
      <c r="AY671">
        <v>65681.5</v>
      </c>
      <c r="AZ671">
        <v>62683.1</v>
      </c>
      <c r="BA671">
        <v>59442.5</v>
      </c>
      <c r="BB671">
        <v>55960.7</v>
      </c>
      <c r="BC671">
        <v>52245.7</v>
      </c>
      <c r="BD671">
        <v>48283.9</v>
      </c>
      <c r="BE671">
        <v>44060.4</v>
      </c>
      <c r="BF671">
        <v>39621</v>
      </c>
      <c r="BG671">
        <v>35043.5</v>
      </c>
      <c r="BH671">
        <v>30411.8</v>
      </c>
      <c r="BI671">
        <v>25824.2</v>
      </c>
      <c r="BJ671">
        <v>21389.7</v>
      </c>
      <c r="BK671">
        <v>17223.2</v>
      </c>
      <c r="BL671">
        <v>13434.2</v>
      </c>
      <c r="BM671">
        <v>10112.799999999999</v>
      </c>
      <c r="DC671">
        <v>47.65</v>
      </c>
      <c r="DD671">
        <v>46.69</v>
      </c>
      <c r="DE671">
        <v>45.74</v>
      </c>
      <c r="DF671">
        <v>44.79</v>
      </c>
      <c r="DG671">
        <v>43.84</v>
      </c>
      <c r="DH671">
        <v>42.89</v>
      </c>
      <c r="DI671">
        <v>41.95</v>
      </c>
      <c r="DJ671">
        <v>41.01</v>
      </c>
      <c r="DK671">
        <v>40.07</v>
      </c>
      <c r="DL671">
        <v>39.14</v>
      </c>
      <c r="DM671">
        <v>38.21</v>
      </c>
      <c r="DN671">
        <v>37.29</v>
      </c>
      <c r="DO671">
        <v>36.369999999999997</v>
      </c>
      <c r="DP671">
        <v>35.450000000000003</v>
      </c>
      <c r="DQ671">
        <v>34.54</v>
      </c>
      <c r="DR671">
        <v>33.630000000000003</v>
      </c>
      <c r="DS671">
        <v>32.729999999999997</v>
      </c>
      <c r="DT671">
        <v>31.83</v>
      </c>
      <c r="DU671">
        <v>30.93</v>
      </c>
      <c r="DV671">
        <v>30.04</v>
      </c>
      <c r="DW671">
        <v>29.15</v>
      </c>
      <c r="DX671">
        <v>28.27</v>
      </c>
      <c r="DY671">
        <v>27.39</v>
      </c>
      <c r="DZ671">
        <v>26.52</v>
      </c>
      <c r="EA671">
        <v>25.66</v>
      </c>
      <c r="EB671">
        <v>24.79</v>
      </c>
      <c r="EC671">
        <v>23.94</v>
      </c>
      <c r="ED671">
        <v>23.08</v>
      </c>
      <c r="EE671">
        <v>22.24</v>
      </c>
      <c r="EF671">
        <v>21.4</v>
      </c>
      <c r="EG671">
        <v>20.56</v>
      </c>
      <c r="EH671">
        <v>19.739999999999998</v>
      </c>
      <c r="EI671">
        <v>18.920000000000002</v>
      </c>
      <c r="EJ671">
        <v>18.100000000000001</v>
      </c>
      <c r="EK671">
        <v>17.3</v>
      </c>
      <c r="EL671">
        <v>16.510000000000002</v>
      </c>
      <c r="EM671">
        <v>15.72</v>
      </c>
      <c r="EN671">
        <v>14.95</v>
      </c>
      <c r="EO671">
        <v>14.19</v>
      </c>
      <c r="EP671">
        <v>13.44</v>
      </c>
      <c r="EQ671">
        <v>12.71</v>
      </c>
      <c r="ER671">
        <v>11.99</v>
      </c>
      <c r="ES671">
        <v>11.28</v>
      </c>
      <c r="ET671">
        <v>10.59</v>
      </c>
      <c r="EU671">
        <v>9.92</v>
      </c>
      <c r="EV671">
        <v>9.27</v>
      </c>
      <c r="EW671">
        <v>8.64</v>
      </c>
      <c r="EX671">
        <v>8.0299999999999994</v>
      </c>
      <c r="EY671">
        <v>7.44</v>
      </c>
      <c r="EZ671">
        <v>6.87</v>
      </c>
      <c r="FA671">
        <v>6.33</v>
      </c>
      <c r="FB671">
        <v>5.8</v>
      </c>
      <c r="FC671">
        <v>5.31</v>
      </c>
      <c r="FD671">
        <v>4.8499999999999996</v>
      </c>
      <c r="FE671">
        <v>4.42</v>
      </c>
      <c r="FF671">
        <v>4.0199999999999996</v>
      </c>
      <c r="FG671">
        <v>3.64</v>
      </c>
      <c r="FH671">
        <v>3.29</v>
      </c>
      <c r="FI671">
        <v>2.97</v>
      </c>
      <c r="FJ671">
        <v>2.66</v>
      </c>
      <c r="FK671">
        <v>2.37</v>
      </c>
    </row>
    <row r="672" spans="1:181" x14ac:dyDescent="0.25">
      <c r="A672" t="s">
        <v>459</v>
      </c>
      <c r="B672">
        <v>60</v>
      </c>
      <c r="C672">
        <v>60</v>
      </c>
      <c r="E672">
        <v>100000</v>
      </c>
      <c r="F672">
        <v>99900.4</v>
      </c>
      <c r="G672">
        <v>99792.7</v>
      </c>
      <c r="H672">
        <v>99676.1</v>
      </c>
      <c r="I672">
        <v>99550.1</v>
      </c>
      <c r="J672">
        <v>99413.9</v>
      </c>
      <c r="K672">
        <v>99266.7</v>
      </c>
      <c r="L672">
        <v>99107.6</v>
      </c>
      <c r="M672">
        <v>98935.8</v>
      </c>
      <c r="N672">
        <v>98750.2</v>
      </c>
      <c r="O672">
        <v>98550.399999999994</v>
      </c>
      <c r="P672">
        <v>98335.7</v>
      </c>
      <c r="Q672">
        <v>98105.3</v>
      </c>
      <c r="R672">
        <v>97858.1</v>
      </c>
      <c r="S672">
        <v>97593.2</v>
      </c>
      <c r="T672">
        <v>97309.3</v>
      </c>
      <c r="U672">
        <v>97004.2</v>
      </c>
      <c r="V672">
        <v>96677.1</v>
      </c>
      <c r="W672">
        <v>96327.1</v>
      </c>
      <c r="X672">
        <v>95953</v>
      </c>
      <c r="Y672">
        <v>95553</v>
      </c>
      <c r="Z672">
        <v>95125.6</v>
      </c>
      <c r="AA672">
        <v>94669.4</v>
      </c>
      <c r="AB672">
        <v>94183.1</v>
      </c>
      <c r="AC672">
        <v>93664.5</v>
      </c>
      <c r="AD672">
        <v>93111.5</v>
      </c>
      <c r="AE672">
        <v>92521.1</v>
      </c>
      <c r="AF672">
        <v>91889.5</v>
      </c>
      <c r="AG672">
        <v>91212.800000000003</v>
      </c>
      <c r="AH672">
        <v>90486.6</v>
      </c>
      <c r="AI672">
        <v>89705.3</v>
      </c>
      <c r="AJ672">
        <v>88862.399999999994</v>
      </c>
      <c r="AK672">
        <v>87951.8</v>
      </c>
      <c r="AL672">
        <v>86966.6</v>
      </c>
      <c r="AM672">
        <v>85898.7</v>
      </c>
      <c r="AN672">
        <v>84739.4</v>
      </c>
      <c r="AO672">
        <v>83478.899999999994</v>
      </c>
      <c r="AP672">
        <v>82106.7</v>
      </c>
      <c r="AQ672">
        <v>80610.3</v>
      </c>
      <c r="AR672">
        <v>78976.399999999994</v>
      </c>
      <c r="AS672">
        <v>77190.3</v>
      </c>
      <c r="AT672">
        <v>75235.8</v>
      </c>
      <c r="AU672">
        <v>73096.899999999994</v>
      </c>
      <c r="AV672">
        <v>70758.7</v>
      </c>
      <c r="AW672">
        <v>68205.8</v>
      </c>
      <c r="AX672">
        <v>65424.5</v>
      </c>
      <c r="AY672">
        <v>62405.2</v>
      </c>
      <c r="AZ672">
        <v>59144</v>
      </c>
      <c r="BA672">
        <v>55642.2</v>
      </c>
      <c r="BB672">
        <v>51908.800000000003</v>
      </c>
      <c r="BC672">
        <v>47931</v>
      </c>
      <c r="BD672">
        <v>43696.2</v>
      </c>
      <c r="BE672">
        <v>39252</v>
      </c>
      <c r="BF672">
        <v>34677.1</v>
      </c>
      <c r="BG672">
        <v>30056.1</v>
      </c>
      <c r="BH672">
        <v>25487.599999999999</v>
      </c>
      <c r="BI672">
        <v>21080.2</v>
      </c>
      <c r="BJ672">
        <v>16947.599999999999</v>
      </c>
      <c r="BK672">
        <v>13197.6</v>
      </c>
      <c r="BL672">
        <v>9917.7000000000007</v>
      </c>
      <c r="DC672">
        <v>46.6</v>
      </c>
      <c r="DD672">
        <v>45.64</v>
      </c>
      <c r="DE672">
        <v>44.69</v>
      </c>
      <c r="DF672">
        <v>43.74</v>
      </c>
      <c r="DG672">
        <v>42.8</v>
      </c>
      <c r="DH672">
        <v>41.85</v>
      </c>
      <c r="DI672">
        <v>40.92</v>
      </c>
      <c r="DJ672">
        <v>39.979999999999997</v>
      </c>
      <c r="DK672">
        <v>39.049999999999997</v>
      </c>
      <c r="DL672">
        <v>38.119999999999997</v>
      </c>
      <c r="DM672">
        <v>37.200000000000003</v>
      </c>
      <c r="DN672">
        <v>36.28</v>
      </c>
      <c r="DO672">
        <v>35.36</v>
      </c>
      <c r="DP672">
        <v>34.450000000000003</v>
      </c>
      <c r="DQ672">
        <v>33.54</v>
      </c>
      <c r="DR672">
        <v>32.64</v>
      </c>
      <c r="DS672">
        <v>31.74</v>
      </c>
      <c r="DT672">
        <v>30.85</v>
      </c>
      <c r="DU672">
        <v>29.96</v>
      </c>
      <c r="DV672">
        <v>29.07</v>
      </c>
      <c r="DW672">
        <v>28.19</v>
      </c>
      <c r="DX672">
        <v>27.32</v>
      </c>
      <c r="DY672">
        <v>26.44</v>
      </c>
      <c r="DZ672">
        <v>25.58</v>
      </c>
      <c r="EA672">
        <v>24.72</v>
      </c>
      <c r="EB672">
        <v>23.86</v>
      </c>
      <c r="EC672">
        <v>23.01</v>
      </c>
      <c r="ED672">
        <v>22.16</v>
      </c>
      <c r="EE672">
        <v>21.33</v>
      </c>
      <c r="EF672">
        <v>20.49</v>
      </c>
      <c r="EG672">
        <v>19.670000000000002</v>
      </c>
      <c r="EH672">
        <v>18.850000000000001</v>
      </c>
      <c r="EI672">
        <v>18.04</v>
      </c>
      <c r="EJ672">
        <v>17.239999999999998</v>
      </c>
      <c r="EK672">
        <v>16.45</v>
      </c>
      <c r="EL672">
        <v>15.66</v>
      </c>
      <c r="EM672">
        <v>14.89</v>
      </c>
      <c r="EN672">
        <v>14.13</v>
      </c>
      <c r="EO672">
        <v>13.39</v>
      </c>
      <c r="EP672">
        <v>12.65</v>
      </c>
      <c r="EQ672">
        <v>11.93</v>
      </c>
      <c r="ER672">
        <v>11.23</v>
      </c>
      <c r="ES672">
        <v>10.54</v>
      </c>
      <c r="ET672">
        <v>9.8800000000000008</v>
      </c>
      <c r="EU672">
        <v>9.23</v>
      </c>
      <c r="EV672">
        <v>8.6</v>
      </c>
      <c r="EW672">
        <v>7.99</v>
      </c>
      <c r="EX672">
        <v>7.4</v>
      </c>
      <c r="EY672">
        <v>6.84</v>
      </c>
      <c r="EZ672">
        <v>6.29</v>
      </c>
      <c r="FA672">
        <v>5.77</v>
      </c>
      <c r="FB672">
        <v>5.29</v>
      </c>
      <c r="FC672">
        <v>4.83</v>
      </c>
      <c r="FD672">
        <v>4.4000000000000004</v>
      </c>
      <c r="FE672">
        <v>4</v>
      </c>
      <c r="FF672">
        <v>3.62</v>
      </c>
      <c r="FG672">
        <v>3.28</v>
      </c>
      <c r="FH672">
        <v>2.96</v>
      </c>
      <c r="FI672">
        <v>2.65</v>
      </c>
      <c r="FJ672">
        <v>2.37</v>
      </c>
    </row>
    <row r="673" spans="1:165" x14ac:dyDescent="0.25">
      <c r="A673" t="s">
        <v>460</v>
      </c>
      <c r="B673">
        <v>59</v>
      </c>
      <c r="C673">
        <v>59</v>
      </c>
      <c r="E673">
        <v>100000</v>
      </c>
      <c r="F673">
        <v>99890.5</v>
      </c>
      <c r="G673">
        <v>99772</v>
      </c>
      <c r="H673">
        <v>99643.9</v>
      </c>
      <c r="I673">
        <v>99505.600000000006</v>
      </c>
      <c r="J673">
        <v>99356.2</v>
      </c>
      <c r="K673">
        <v>99194.7</v>
      </c>
      <c r="L673">
        <v>99020.2</v>
      </c>
      <c r="M673">
        <v>98831.9</v>
      </c>
      <c r="N673">
        <v>98629.2</v>
      </c>
      <c r="O673">
        <v>98411.5</v>
      </c>
      <c r="P673">
        <v>98177.7</v>
      </c>
      <c r="Q673">
        <v>97927.2</v>
      </c>
      <c r="R673">
        <v>97658.7</v>
      </c>
      <c r="S673">
        <v>97371</v>
      </c>
      <c r="T673">
        <v>97062.1</v>
      </c>
      <c r="U673">
        <v>96730.8</v>
      </c>
      <c r="V673">
        <v>96376.5</v>
      </c>
      <c r="W673">
        <v>95997.9</v>
      </c>
      <c r="X673">
        <v>95593.1</v>
      </c>
      <c r="Y673">
        <v>95160.6</v>
      </c>
      <c r="Z673">
        <v>94699.1</v>
      </c>
      <c r="AA673">
        <v>94207</v>
      </c>
      <c r="AB673">
        <v>93682.6</v>
      </c>
      <c r="AC673">
        <v>93123.3</v>
      </c>
      <c r="AD673">
        <v>92526.2</v>
      </c>
      <c r="AE673">
        <v>91887.5</v>
      </c>
      <c r="AF673">
        <v>91203.3</v>
      </c>
      <c r="AG673">
        <v>90469.1</v>
      </c>
      <c r="AH673">
        <v>89679.1</v>
      </c>
      <c r="AI673">
        <v>88827.1</v>
      </c>
      <c r="AJ673">
        <v>87906.7</v>
      </c>
      <c r="AK673">
        <v>86911</v>
      </c>
      <c r="AL673">
        <v>85832</v>
      </c>
      <c r="AM673">
        <v>84660.6</v>
      </c>
      <c r="AN673">
        <v>83387.3</v>
      </c>
      <c r="AO673">
        <v>82001.3</v>
      </c>
      <c r="AP673">
        <v>80490.399999999994</v>
      </c>
      <c r="AQ673">
        <v>78841</v>
      </c>
      <c r="AR673">
        <v>77038.3</v>
      </c>
      <c r="AS673">
        <v>75066.2</v>
      </c>
      <c r="AT673">
        <v>72908.7</v>
      </c>
      <c r="AU673">
        <v>70551.100000000006</v>
      </c>
      <c r="AV673">
        <v>67978.100000000006</v>
      </c>
      <c r="AW673">
        <v>65175.8</v>
      </c>
      <c r="AX673">
        <v>62135.5</v>
      </c>
      <c r="AY673">
        <v>58853.2</v>
      </c>
      <c r="AZ673">
        <v>55331.199999999997</v>
      </c>
      <c r="BA673">
        <v>51578.9</v>
      </c>
      <c r="BB673">
        <v>47584.9</v>
      </c>
      <c r="BC673">
        <v>43338.6</v>
      </c>
      <c r="BD673">
        <v>38889.199999999997</v>
      </c>
      <c r="BE673">
        <v>34316.800000000003</v>
      </c>
      <c r="BF673">
        <v>29706.3</v>
      </c>
      <c r="BG673">
        <v>25156.7</v>
      </c>
      <c r="BH673">
        <v>20776</v>
      </c>
      <c r="BI673">
        <v>16676.900000000001</v>
      </c>
      <c r="BJ673">
        <v>12965.3</v>
      </c>
      <c r="BK673">
        <v>9726.2999999999993</v>
      </c>
      <c r="DC673">
        <v>45.54</v>
      </c>
      <c r="DD673">
        <v>44.59</v>
      </c>
      <c r="DE673">
        <v>43.65</v>
      </c>
      <c r="DF673">
        <v>42.7</v>
      </c>
      <c r="DG673">
        <v>41.76</v>
      </c>
      <c r="DH673">
        <v>40.82</v>
      </c>
      <c r="DI673">
        <v>39.89</v>
      </c>
      <c r="DJ673">
        <v>38.96</v>
      </c>
      <c r="DK673">
        <v>38.03</v>
      </c>
      <c r="DL673">
        <v>37.11</v>
      </c>
      <c r="DM673">
        <v>36.19</v>
      </c>
      <c r="DN673">
        <v>35.270000000000003</v>
      </c>
      <c r="DO673">
        <v>34.36</v>
      </c>
      <c r="DP673">
        <v>33.46</v>
      </c>
      <c r="DQ673">
        <v>32.549999999999997</v>
      </c>
      <c r="DR673">
        <v>31.66</v>
      </c>
      <c r="DS673">
        <v>30.76</v>
      </c>
      <c r="DT673">
        <v>29.87</v>
      </c>
      <c r="DU673">
        <v>28.99</v>
      </c>
      <c r="DV673">
        <v>28.11</v>
      </c>
      <c r="DW673">
        <v>27.24</v>
      </c>
      <c r="DX673">
        <v>26.37</v>
      </c>
      <c r="DY673">
        <v>25.5</v>
      </c>
      <c r="DZ673">
        <v>24.64</v>
      </c>
      <c r="EA673">
        <v>23.79</v>
      </c>
      <c r="EB673">
        <v>22.94</v>
      </c>
      <c r="EC673">
        <v>22.09</v>
      </c>
      <c r="ED673">
        <v>21.25</v>
      </c>
      <c r="EE673">
        <v>20.420000000000002</v>
      </c>
      <c r="EF673">
        <v>19.600000000000001</v>
      </c>
      <c r="EG673">
        <v>18.78</v>
      </c>
      <c r="EH673">
        <v>17.97</v>
      </c>
      <c r="EI673">
        <v>17.170000000000002</v>
      </c>
      <c r="EJ673">
        <v>16.38</v>
      </c>
      <c r="EK673">
        <v>15.6</v>
      </c>
      <c r="EL673">
        <v>14.83</v>
      </c>
      <c r="EM673">
        <v>14.07</v>
      </c>
      <c r="EN673">
        <v>13.33</v>
      </c>
      <c r="EO673">
        <v>12.6</v>
      </c>
      <c r="EP673">
        <v>11.88</v>
      </c>
      <c r="EQ673">
        <v>11.18</v>
      </c>
      <c r="ER673">
        <v>10.5</v>
      </c>
      <c r="ES673">
        <v>9.83</v>
      </c>
      <c r="ET673">
        <v>9.18</v>
      </c>
      <c r="EU673">
        <v>8.56</v>
      </c>
      <c r="EV673">
        <v>7.95</v>
      </c>
      <c r="EW673">
        <v>7.37</v>
      </c>
      <c r="EX673">
        <v>6.8</v>
      </c>
      <c r="EY673">
        <v>6.26</v>
      </c>
      <c r="EZ673">
        <v>5.75</v>
      </c>
      <c r="FA673">
        <v>5.26</v>
      </c>
      <c r="FB673">
        <v>4.8</v>
      </c>
      <c r="FC673">
        <v>4.38</v>
      </c>
      <c r="FD673">
        <v>3.98</v>
      </c>
      <c r="FE673">
        <v>3.61</v>
      </c>
      <c r="FF673">
        <v>3.26</v>
      </c>
      <c r="FG673">
        <v>2.94</v>
      </c>
      <c r="FH673">
        <v>2.64</v>
      </c>
      <c r="FI673">
        <v>2.36</v>
      </c>
    </row>
    <row r="674" spans="1:165" x14ac:dyDescent="0.25">
      <c r="A674" t="s">
        <v>461</v>
      </c>
      <c r="B674">
        <v>58</v>
      </c>
      <c r="C674">
        <v>58</v>
      </c>
      <c r="E674">
        <v>100000</v>
      </c>
      <c r="F674">
        <v>99879.8</v>
      </c>
      <c r="G674">
        <v>99749.8</v>
      </c>
      <c r="H674">
        <v>99609.5</v>
      </c>
      <c r="I674">
        <v>99457.9</v>
      </c>
      <c r="J674">
        <v>99294.1</v>
      </c>
      <c r="K674">
        <v>99117.2</v>
      </c>
      <c r="L674">
        <v>98926.3</v>
      </c>
      <c r="M674">
        <v>98720.8</v>
      </c>
      <c r="N674">
        <v>98500.2</v>
      </c>
      <c r="O674">
        <v>98263.4</v>
      </c>
      <c r="P674">
        <v>98009.4</v>
      </c>
      <c r="Q674">
        <v>97737.5</v>
      </c>
      <c r="R674">
        <v>97446.1</v>
      </c>
      <c r="S674">
        <v>97133.3</v>
      </c>
      <c r="T674">
        <v>96797.9</v>
      </c>
      <c r="U674">
        <v>96439.2</v>
      </c>
      <c r="V674">
        <v>96055.9</v>
      </c>
      <c r="W674">
        <v>95646.3</v>
      </c>
      <c r="X674">
        <v>95208.7</v>
      </c>
      <c r="Y674">
        <v>94741.7</v>
      </c>
      <c r="Z674">
        <v>94243.9</v>
      </c>
      <c r="AA674">
        <v>93713.3</v>
      </c>
      <c r="AB674">
        <v>93147.5</v>
      </c>
      <c r="AC674">
        <v>92543.6</v>
      </c>
      <c r="AD674">
        <v>91897.600000000006</v>
      </c>
      <c r="AE674">
        <v>91205.6</v>
      </c>
      <c r="AF674">
        <v>90463.1</v>
      </c>
      <c r="AG674">
        <v>89664.2</v>
      </c>
      <c r="AH674">
        <v>88802.9</v>
      </c>
      <c r="AI674">
        <v>87872.4</v>
      </c>
      <c r="AJ674">
        <v>86865.9</v>
      </c>
      <c r="AK674">
        <v>85775.4</v>
      </c>
      <c r="AL674">
        <v>84591.8</v>
      </c>
      <c r="AM674">
        <v>83305.399999999994</v>
      </c>
      <c r="AN674">
        <v>81905.3</v>
      </c>
      <c r="AO674">
        <v>80379.5</v>
      </c>
      <c r="AP674">
        <v>78714.2</v>
      </c>
      <c r="AQ674">
        <v>76894.600000000006</v>
      </c>
      <c r="AR674">
        <v>74904.5</v>
      </c>
      <c r="AS674">
        <v>72728.100000000006</v>
      </c>
      <c r="AT674">
        <v>70350.5</v>
      </c>
      <c r="AU674">
        <v>67756.800000000003</v>
      </c>
      <c r="AV674">
        <v>64933.3</v>
      </c>
      <c r="AW674">
        <v>61871.4</v>
      </c>
      <c r="AX674">
        <v>58567.8</v>
      </c>
      <c r="AY674">
        <v>55025.1</v>
      </c>
      <c r="AZ674">
        <v>51253.599999999999</v>
      </c>
      <c r="BA674">
        <v>47243.1</v>
      </c>
      <c r="BB674">
        <v>42985</v>
      </c>
      <c r="BC674">
        <v>38530.300000000003</v>
      </c>
      <c r="BD674">
        <v>33960.199999999997</v>
      </c>
      <c r="BE674">
        <v>29360.3</v>
      </c>
      <c r="BF674">
        <v>24829.5</v>
      </c>
      <c r="BG674">
        <v>20475.5</v>
      </c>
      <c r="BH674">
        <v>16409.8</v>
      </c>
      <c r="BI674">
        <v>12736.5</v>
      </c>
      <c r="BJ674">
        <v>9537.9</v>
      </c>
      <c r="DC674">
        <v>44.5</v>
      </c>
      <c r="DD674">
        <v>43.55</v>
      </c>
      <c r="DE674">
        <v>42.61</v>
      </c>
      <c r="DF674">
        <v>41.67</v>
      </c>
      <c r="DG674">
        <v>40.729999999999997</v>
      </c>
      <c r="DH674">
        <v>39.799999999999997</v>
      </c>
      <c r="DI674">
        <v>38.869999999999997</v>
      </c>
      <c r="DJ674">
        <v>37.94</v>
      </c>
      <c r="DK674">
        <v>37.020000000000003</v>
      </c>
      <c r="DL674">
        <v>36.1</v>
      </c>
      <c r="DM674">
        <v>35.19</v>
      </c>
      <c r="DN674">
        <v>34.28</v>
      </c>
      <c r="DO674">
        <v>33.369999999999997</v>
      </c>
      <c r="DP674">
        <v>32.47</v>
      </c>
      <c r="DQ674">
        <v>31.57</v>
      </c>
      <c r="DR674">
        <v>30.68</v>
      </c>
      <c r="DS674">
        <v>29.79</v>
      </c>
      <c r="DT674">
        <v>28.91</v>
      </c>
      <c r="DU674">
        <v>28.03</v>
      </c>
      <c r="DV674">
        <v>27.16</v>
      </c>
      <c r="DW674">
        <v>26.29</v>
      </c>
      <c r="DX674">
        <v>25.42</v>
      </c>
      <c r="DY674">
        <v>24.56</v>
      </c>
      <c r="DZ674">
        <v>23.71</v>
      </c>
      <c r="EA674">
        <v>22.86</v>
      </c>
      <c r="EB674">
        <v>22.02</v>
      </c>
      <c r="EC674">
        <v>21.18</v>
      </c>
      <c r="ED674">
        <v>20.350000000000001</v>
      </c>
      <c r="EE674">
        <v>19.53</v>
      </c>
      <c r="EF674">
        <v>18.71</v>
      </c>
      <c r="EG674">
        <v>17.91</v>
      </c>
      <c r="EH674">
        <v>17.11</v>
      </c>
      <c r="EI674">
        <v>16.32</v>
      </c>
      <c r="EJ674">
        <v>15.54</v>
      </c>
      <c r="EK674">
        <v>14.77</v>
      </c>
      <c r="EL674">
        <v>14.02</v>
      </c>
      <c r="EM674">
        <v>13.27</v>
      </c>
      <c r="EN674">
        <v>12.54</v>
      </c>
      <c r="EO674">
        <v>11.83</v>
      </c>
      <c r="EP674">
        <v>11.13</v>
      </c>
      <c r="EQ674">
        <v>10.45</v>
      </c>
      <c r="ER674">
        <v>9.7799999999999994</v>
      </c>
      <c r="ES674">
        <v>9.14</v>
      </c>
      <c r="ET674">
        <v>8.51</v>
      </c>
      <c r="EU674">
        <v>7.91</v>
      </c>
      <c r="EV674">
        <v>7.33</v>
      </c>
      <c r="EW674">
        <v>6.77</v>
      </c>
      <c r="EX674">
        <v>6.23</v>
      </c>
      <c r="EY674">
        <v>5.72</v>
      </c>
      <c r="EZ674">
        <v>5.23</v>
      </c>
      <c r="FA674">
        <v>4.78</v>
      </c>
      <c r="FB674">
        <v>4.3600000000000003</v>
      </c>
      <c r="FC674">
        <v>3.96</v>
      </c>
      <c r="FD674">
        <v>3.59</v>
      </c>
      <c r="FE674">
        <v>3.25</v>
      </c>
      <c r="FF674">
        <v>2.93</v>
      </c>
      <c r="FG674">
        <v>2.63</v>
      </c>
      <c r="FH674">
        <v>2.35</v>
      </c>
    </row>
    <row r="675" spans="1:165" x14ac:dyDescent="0.25">
      <c r="A675" t="s">
        <v>462</v>
      </c>
      <c r="B675">
        <v>57</v>
      </c>
      <c r="C675">
        <v>57</v>
      </c>
      <c r="E675">
        <v>100000</v>
      </c>
      <c r="F675">
        <v>99868.6</v>
      </c>
      <c r="G675">
        <v>99726.5</v>
      </c>
      <c r="H675">
        <v>99573.1</v>
      </c>
      <c r="I675">
        <v>99407.3</v>
      </c>
      <c r="J675">
        <v>99228.3</v>
      </c>
      <c r="K675">
        <v>99035.1</v>
      </c>
      <c r="L675">
        <v>98826.9</v>
      </c>
      <c r="M675">
        <v>98603.6</v>
      </c>
      <c r="N675">
        <v>98363.9</v>
      </c>
      <c r="O675">
        <v>98106.9</v>
      </c>
      <c r="P675">
        <v>97831.6</v>
      </c>
      <c r="Q675">
        <v>97536.6</v>
      </c>
      <c r="R675">
        <v>97220</v>
      </c>
      <c r="S675">
        <v>96880.4</v>
      </c>
      <c r="T675">
        <v>96517.3</v>
      </c>
      <c r="U675">
        <v>96129.4</v>
      </c>
      <c r="V675">
        <v>95714.9</v>
      </c>
      <c r="W675">
        <v>95272.2</v>
      </c>
      <c r="X675">
        <v>94799.8</v>
      </c>
      <c r="Y675">
        <v>94296</v>
      </c>
      <c r="Z675">
        <v>93759.2</v>
      </c>
      <c r="AA675">
        <v>93186.8</v>
      </c>
      <c r="AB675">
        <v>92575.9</v>
      </c>
      <c r="AC675">
        <v>91922.5</v>
      </c>
      <c r="AD675">
        <v>91222.6</v>
      </c>
      <c r="AE675">
        <v>90471.6</v>
      </c>
      <c r="AF675">
        <v>89663.9</v>
      </c>
      <c r="AG675">
        <v>88792.9</v>
      </c>
      <c r="AH675">
        <v>87852.3</v>
      </c>
      <c r="AI675">
        <v>86834.9</v>
      </c>
      <c r="AJ675">
        <v>85732.7</v>
      </c>
      <c r="AK675">
        <v>84536.8</v>
      </c>
      <c r="AL675">
        <v>83237.100000000006</v>
      </c>
      <c r="AM675">
        <v>81822.7</v>
      </c>
      <c r="AN675">
        <v>80281.7</v>
      </c>
      <c r="AO675">
        <v>78600</v>
      </c>
      <c r="AP675">
        <v>76763.100000000006</v>
      </c>
      <c r="AQ675">
        <v>74754.600000000006</v>
      </c>
      <c r="AR675">
        <v>72558.8</v>
      </c>
      <c r="AS675">
        <v>70160.7</v>
      </c>
      <c r="AT675">
        <v>67545.8</v>
      </c>
      <c r="AU675">
        <v>64700.6</v>
      </c>
      <c r="AV675">
        <v>61616.7</v>
      </c>
      <c r="AW675">
        <v>58291.199999999997</v>
      </c>
      <c r="AX675">
        <v>54727.5</v>
      </c>
      <c r="AY675">
        <v>50936.3</v>
      </c>
      <c r="AZ675">
        <v>46909</v>
      </c>
      <c r="BA675">
        <v>42638.8</v>
      </c>
      <c r="BB675">
        <v>38178.5</v>
      </c>
      <c r="BC675">
        <v>33610.400000000001</v>
      </c>
      <c r="BD675">
        <v>29020.6</v>
      </c>
      <c r="BE675">
        <v>24508.3</v>
      </c>
      <c r="BF675">
        <v>20180.7</v>
      </c>
      <c r="BG675">
        <v>16148</v>
      </c>
      <c r="BH675">
        <v>12512.4</v>
      </c>
      <c r="BI675">
        <v>9353.9</v>
      </c>
      <c r="DC675">
        <v>43.46</v>
      </c>
      <c r="DD675">
        <v>42.51</v>
      </c>
      <c r="DE675">
        <v>41.57</v>
      </c>
      <c r="DF675">
        <v>40.64</v>
      </c>
      <c r="DG675">
        <v>39.700000000000003</v>
      </c>
      <c r="DH675">
        <v>38.78</v>
      </c>
      <c r="DI675">
        <v>37.85</v>
      </c>
      <c r="DJ675">
        <v>36.93</v>
      </c>
      <c r="DK675">
        <v>36.01</v>
      </c>
      <c r="DL675">
        <v>35.1</v>
      </c>
      <c r="DM675">
        <v>34.19</v>
      </c>
      <c r="DN675">
        <v>33.28</v>
      </c>
      <c r="DO675">
        <v>32.380000000000003</v>
      </c>
      <c r="DP675">
        <v>31.49</v>
      </c>
      <c r="DQ675">
        <v>30.59</v>
      </c>
      <c r="DR675">
        <v>29.71</v>
      </c>
      <c r="DS675">
        <v>28.83</v>
      </c>
      <c r="DT675">
        <v>27.95</v>
      </c>
      <c r="DU675">
        <v>27.08</v>
      </c>
      <c r="DV675">
        <v>26.21</v>
      </c>
      <c r="DW675">
        <v>25.35</v>
      </c>
      <c r="DX675">
        <v>24.49</v>
      </c>
      <c r="DY675">
        <v>23.64</v>
      </c>
      <c r="DZ675">
        <v>22.79</v>
      </c>
      <c r="EA675">
        <v>21.95</v>
      </c>
      <c r="EB675">
        <v>21.11</v>
      </c>
      <c r="EC675">
        <v>20.28</v>
      </c>
      <c r="ED675">
        <v>19.46</v>
      </c>
      <c r="EE675">
        <v>18.649999999999999</v>
      </c>
      <c r="EF675">
        <v>17.84</v>
      </c>
      <c r="EG675">
        <v>17.04</v>
      </c>
      <c r="EH675">
        <v>16.260000000000002</v>
      </c>
      <c r="EI675">
        <v>15.48</v>
      </c>
      <c r="EJ675">
        <v>14.71</v>
      </c>
      <c r="EK675">
        <v>13.96</v>
      </c>
      <c r="EL675">
        <v>13.22</v>
      </c>
      <c r="EM675">
        <v>12.49</v>
      </c>
      <c r="EN675">
        <v>11.78</v>
      </c>
      <c r="EO675">
        <v>11.08</v>
      </c>
      <c r="EP675">
        <v>10.4</v>
      </c>
      <c r="EQ675">
        <v>9.74</v>
      </c>
      <c r="ER675">
        <v>9.1</v>
      </c>
      <c r="ES675">
        <v>8.4700000000000006</v>
      </c>
      <c r="ET675">
        <v>7.87</v>
      </c>
      <c r="EU675">
        <v>7.29</v>
      </c>
      <c r="EV675">
        <v>6.74</v>
      </c>
      <c r="EW675">
        <v>6.2</v>
      </c>
      <c r="EX675">
        <v>5.69</v>
      </c>
      <c r="EY675">
        <v>5.21</v>
      </c>
      <c r="EZ675">
        <v>4.76</v>
      </c>
      <c r="FA675">
        <v>4.34</v>
      </c>
      <c r="FB675">
        <v>3.94</v>
      </c>
      <c r="FC675">
        <v>3.58</v>
      </c>
      <c r="FD675">
        <v>3.24</v>
      </c>
      <c r="FE675">
        <v>2.92</v>
      </c>
      <c r="FF675">
        <v>2.63</v>
      </c>
      <c r="FG675">
        <v>2.34</v>
      </c>
    </row>
    <row r="676" spans="1:165" x14ac:dyDescent="0.25">
      <c r="A676" t="s">
        <v>463</v>
      </c>
      <c r="B676">
        <v>56</v>
      </c>
      <c r="C676">
        <v>56</v>
      </c>
      <c r="E676">
        <v>100000</v>
      </c>
      <c r="F676">
        <v>99856.8</v>
      </c>
      <c r="G676">
        <v>99702</v>
      </c>
      <c r="H676">
        <v>99534.7</v>
      </c>
      <c r="I676">
        <v>99353.9</v>
      </c>
      <c r="J676">
        <v>99158.8</v>
      </c>
      <c r="K676">
        <v>98948.5</v>
      </c>
      <c r="L676">
        <v>98722.7</v>
      </c>
      <c r="M676">
        <v>98480.4</v>
      </c>
      <c r="N676">
        <v>98220.6</v>
      </c>
      <c r="O676">
        <v>97942.399999999994</v>
      </c>
      <c r="P676">
        <v>97644.1</v>
      </c>
      <c r="Q676">
        <v>97323.9</v>
      </c>
      <c r="R676">
        <v>96980.5</v>
      </c>
      <c r="S676">
        <v>96613.2</v>
      </c>
      <c r="T676">
        <v>96220.800000000003</v>
      </c>
      <c r="U676">
        <v>95801.5</v>
      </c>
      <c r="V676">
        <v>95353.7</v>
      </c>
      <c r="W676">
        <v>94875.9</v>
      </c>
      <c r="X676">
        <v>94366.399999999994</v>
      </c>
      <c r="Y676">
        <v>93823.4</v>
      </c>
      <c r="Z676">
        <v>93244.4</v>
      </c>
      <c r="AA676">
        <v>92626.5</v>
      </c>
      <c r="AB676">
        <v>91965.7</v>
      </c>
      <c r="AC676">
        <v>91258</v>
      </c>
      <c r="AD676">
        <v>90498.7</v>
      </c>
      <c r="AE676">
        <v>89681.9</v>
      </c>
      <c r="AF676">
        <v>88801.3</v>
      </c>
      <c r="AG676">
        <v>87850.4</v>
      </c>
      <c r="AH676">
        <v>86822.2</v>
      </c>
      <c r="AI676">
        <v>85708.3</v>
      </c>
      <c r="AJ676">
        <v>84499.8</v>
      </c>
      <c r="AK676">
        <v>83186.7</v>
      </c>
      <c r="AL676">
        <v>81758</v>
      </c>
      <c r="AM676">
        <v>80201.5</v>
      </c>
      <c r="AN676">
        <v>78503.399999999994</v>
      </c>
      <c r="AO676">
        <v>76648.899999999994</v>
      </c>
      <c r="AP676">
        <v>74621.8</v>
      </c>
      <c r="AQ676">
        <v>72406.3</v>
      </c>
      <c r="AR676">
        <v>69987.600000000006</v>
      </c>
      <c r="AS676">
        <v>67351.100000000006</v>
      </c>
      <c r="AT676">
        <v>64483.8</v>
      </c>
      <c r="AU676">
        <v>61377.3</v>
      </c>
      <c r="AV676">
        <v>58029.5</v>
      </c>
      <c r="AW676">
        <v>54444</v>
      </c>
      <c r="AX676">
        <v>50632.6</v>
      </c>
      <c r="AY676">
        <v>46587.9</v>
      </c>
      <c r="AZ676">
        <v>42305.2</v>
      </c>
      <c r="BA676">
        <v>37838.800000000003</v>
      </c>
      <c r="BB676">
        <v>33271.9</v>
      </c>
      <c r="BC676">
        <v>28691.5</v>
      </c>
      <c r="BD676">
        <v>24196.799999999999</v>
      </c>
      <c r="BE676">
        <v>19894.7</v>
      </c>
      <c r="BF676">
        <v>15893.9</v>
      </c>
      <c r="BG676">
        <v>12295</v>
      </c>
      <c r="BH676">
        <v>9175.2999999999993</v>
      </c>
      <c r="DC676">
        <v>42.43</v>
      </c>
      <c r="DD676">
        <v>41.49</v>
      </c>
      <c r="DE676">
        <v>40.549999999999997</v>
      </c>
      <c r="DF676">
        <v>39.619999999999997</v>
      </c>
      <c r="DG676">
        <v>38.69</v>
      </c>
      <c r="DH676">
        <v>37.76</v>
      </c>
      <c r="DI676">
        <v>36.840000000000003</v>
      </c>
      <c r="DJ676">
        <v>35.92</v>
      </c>
      <c r="DK676">
        <v>35.01</v>
      </c>
      <c r="DL676">
        <v>34.1</v>
      </c>
      <c r="DM676">
        <v>33.200000000000003</v>
      </c>
      <c r="DN676">
        <v>32.299999999999997</v>
      </c>
      <c r="DO676">
        <v>31.4</v>
      </c>
      <c r="DP676">
        <v>30.51</v>
      </c>
      <c r="DQ676">
        <v>29.63</v>
      </c>
      <c r="DR676">
        <v>28.75</v>
      </c>
      <c r="DS676">
        <v>27.87</v>
      </c>
      <c r="DT676">
        <v>27</v>
      </c>
      <c r="DU676">
        <v>26.13</v>
      </c>
      <c r="DV676">
        <v>25.27</v>
      </c>
      <c r="DW676">
        <v>24.41</v>
      </c>
      <c r="DX676">
        <v>23.56</v>
      </c>
      <c r="DY676">
        <v>22.72</v>
      </c>
      <c r="DZ676">
        <v>21.87</v>
      </c>
      <c r="EA676">
        <v>21.04</v>
      </c>
      <c r="EB676">
        <v>20.21</v>
      </c>
      <c r="EC676">
        <v>19.39</v>
      </c>
      <c r="ED676">
        <v>18.579999999999998</v>
      </c>
      <c r="EE676">
        <v>17.78</v>
      </c>
      <c r="EF676">
        <v>16.98</v>
      </c>
      <c r="EG676">
        <v>16.190000000000001</v>
      </c>
      <c r="EH676">
        <v>15.42</v>
      </c>
      <c r="EI676">
        <v>14.65</v>
      </c>
      <c r="EJ676">
        <v>13.9</v>
      </c>
      <c r="EK676">
        <v>13.16</v>
      </c>
      <c r="EL676">
        <v>12.44</v>
      </c>
      <c r="EM676">
        <v>11.72</v>
      </c>
      <c r="EN676">
        <v>11.03</v>
      </c>
      <c r="EO676">
        <v>10.35</v>
      </c>
      <c r="EP676">
        <v>9.69</v>
      </c>
      <c r="EQ676">
        <v>9.0500000000000007</v>
      </c>
      <c r="ER676">
        <v>8.43</v>
      </c>
      <c r="ES676">
        <v>7.83</v>
      </c>
      <c r="ET676">
        <v>7.26</v>
      </c>
      <c r="EU676">
        <v>6.7</v>
      </c>
      <c r="EV676">
        <v>6.17</v>
      </c>
      <c r="EW676">
        <v>5.66</v>
      </c>
      <c r="EX676">
        <v>5.18</v>
      </c>
      <c r="EY676">
        <v>4.74</v>
      </c>
      <c r="EZ676">
        <v>4.32</v>
      </c>
      <c r="FA676">
        <v>3.93</v>
      </c>
      <c r="FB676">
        <v>3.56</v>
      </c>
      <c r="FC676">
        <v>3.22</v>
      </c>
      <c r="FD676">
        <v>2.91</v>
      </c>
      <c r="FE676">
        <v>2.62</v>
      </c>
      <c r="FF676">
        <v>2.34</v>
      </c>
    </row>
    <row r="677" spans="1:165" x14ac:dyDescent="0.25">
      <c r="A677" t="s">
        <v>464</v>
      </c>
      <c r="B677">
        <v>55</v>
      </c>
      <c r="C677">
        <v>55</v>
      </c>
      <c r="E677">
        <v>100000</v>
      </c>
      <c r="F677">
        <v>99844</v>
      </c>
      <c r="G677">
        <v>99675.5</v>
      </c>
      <c r="H677">
        <v>99493.2</v>
      </c>
      <c r="I677">
        <v>99296.2</v>
      </c>
      <c r="J677">
        <v>99084.2</v>
      </c>
      <c r="K677">
        <v>98856.4</v>
      </c>
      <c r="L677">
        <v>98611.7</v>
      </c>
      <c r="M677">
        <v>98349.3</v>
      </c>
      <c r="N677">
        <v>98068.2</v>
      </c>
      <c r="O677">
        <v>97766.9</v>
      </c>
      <c r="P677">
        <v>97443.4</v>
      </c>
      <c r="Q677">
        <v>97096.3</v>
      </c>
      <c r="R677">
        <v>96725</v>
      </c>
      <c r="S677">
        <v>96328.3</v>
      </c>
      <c r="T677">
        <v>95904.3</v>
      </c>
      <c r="U677">
        <v>95451.3</v>
      </c>
      <c r="V677">
        <v>94968</v>
      </c>
      <c r="W677">
        <v>94452.7</v>
      </c>
      <c r="X677">
        <v>93903.5</v>
      </c>
      <c r="Y677">
        <v>93317.9</v>
      </c>
      <c r="Z677">
        <v>92693</v>
      </c>
      <c r="AA677">
        <v>92024.6</v>
      </c>
      <c r="AB677">
        <v>91308.9</v>
      </c>
      <c r="AC677">
        <v>90541.1</v>
      </c>
      <c r="AD677">
        <v>89715.3</v>
      </c>
      <c r="AE677">
        <v>88824.9</v>
      </c>
      <c r="AF677">
        <v>87863.5</v>
      </c>
      <c r="AG677">
        <v>86824</v>
      </c>
      <c r="AH677">
        <v>85698.3</v>
      </c>
      <c r="AI677">
        <v>84476.9</v>
      </c>
      <c r="AJ677">
        <v>83150.100000000006</v>
      </c>
      <c r="AK677">
        <v>81706.8</v>
      </c>
      <c r="AL677">
        <v>80134.600000000006</v>
      </c>
      <c r="AM677">
        <v>78419.8</v>
      </c>
      <c r="AN677">
        <v>76547.399999999994</v>
      </c>
      <c r="AO677">
        <v>74501.3</v>
      </c>
      <c r="AP677">
        <v>72265.7</v>
      </c>
      <c r="AQ677">
        <v>69826</v>
      </c>
      <c r="AR677">
        <v>67167.5</v>
      </c>
      <c r="AS677">
        <v>64277.599999999999</v>
      </c>
      <c r="AT677">
        <v>61148.1</v>
      </c>
      <c r="AU677">
        <v>57777.2</v>
      </c>
      <c r="AV677">
        <v>54169.5</v>
      </c>
      <c r="AW677">
        <v>50337.3</v>
      </c>
      <c r="AX677">
        <v>46274.6</v>
      </c>
      <c r="AY677">
        <v>41978.8</v>
      </c>
      <c r="AZ677">
        <v>37505.9</v>
      </c>
      <c r="BA677">
        <v>32939.9</v>
      </c>
      <c r="BB677">
        <v>28368.6</v>
      </c>
      <c r="BC677">
        <v>23891.200000000001</v>
      </c>
      <c r="BD677">
        <v>19614</v>
      </c>
      <c r="BE677">
        <v>15644.8</v>
      </c>
      <c r="BF677">
        <v>12081.9</v>
      </c>
      <c r="BG677">
        <v>9000.4</v>
      </c>
      <c r="DC677">
        <v>41.4</v>
      </c>
      <c r="DD677">
        <v>40.46</v>
      </c>
      <c r="DE677">
        <v>39.53</v>
      </c>
      <c r="DF677">
        <v>38.6</v>
      </c>
      <c r="DG677">
        <v>37.68</v>
      </c>
      <c r="DH677">
        <v>36.76</v>
      </c>
      <c r="DI677">
        <v>35.840000000000003</v>
      </c>
      <c r="DJ677">
        <v>34.93</v>
      </c>
      <c r="DK677">
        <v>34.020000000000003</v>
      </c>
      <c r="DL677">
        <v>33.119999999999997</v>
      </c>
      <c r="DM677">
        <v>32.22</v>
      </c>
      <c r="DN677">
        <v>31.32</v>
      </c>
      <c r="DO677">
        <v>30.43</v>
      </c>
      <c r="DP677">
        <v>29.55</v>
      </c>
      <c r="DQ677">
        <v>28.67</v>
      </c>
      <c r="DR677">
        <v>27.79</v>
      </c>
      <c r="DS677">
        <v>26.92</v>
      </c>
      <c r="DT677">
        <v>26.05</v>
      </c>
      <c r="DU677">
        <v>25.19</v>
      </c>
      <c r="DV677">
        <v>24.34</v>
      </c>
      <c r="DW677">
        <v>23.49</v>
      </c>
      <c r="DX677">
        <v>22.64</v>
      </c>
      <c r="DY677">
        <v>21.8</v>
      </c>
      <c r="DZ677">
        <v>20.97</v>
      </c>
      <c r="EA677">
        <v>20.14</v>
      </c>
      <c r="EB677">
        <v>19.32</v>
      </c>
      <c r="EC677">
        <v>18.510000000000002</v>
      </c>
      <c r="ED677">
        <v>17.71</v>
      </c>
      <c r="EE677">
        <v>16.920000000000002</v>
      </c>
      <c r="EF677">
        <v>16.13</v>
      </c>
      <c r="EG677">
        <v>15.36</v>
      </c>
      <c r="EH677">
        <v>14.6</v>
      </c>
      <c r="EI677">
        <v>13.84</v>
      </c>
      <c r="EJ677">
        <v>13.11</v>
      </c>
      <c r="EK677">
        <v>12.38</v>
      </c>
      <c r="EL677">
        <v>11.67</v>
      </c>
      <c r="EM677">
        <v>10.98</v>
      </c>
      <c r="EN677">
        <v>10.3</v>
      </c>
      <c r="EO677">
        <v>9.65</v>
      </c>
      <c r="EP677">
        <v>9.01</v>
      </c>
      <c r="EQ677">
        <v>8.39</v>
      </c>
      <c r="ER677">
        <v>7.79</v>
      </c>
      <c r="ES677">
        <v>7.22</v>
      </c>
      <c r="ET677">
        <v>6.67</v>
      </c>
      <c r="EU677">
        <v>6.14</v>
      </c>
      <c r="EV677">
        <v>5.63</v>
      </c>
      <c r="EW677">
        <v>5.16</v>
      </c>
      <c r="EX677">
        <v>4.71</v>
      </c>
      <c r="EY677">
        <v>4.3</v>
      </c>
      <c r="EZ677">
        <v>3.91</v>
      </c>
      <c r="FA677">
        <v>3.55</v>
      </c>
      <c r="FB677">
        <v>3.21</v>
      </c>
      <c r="FC677">
        <v>2.9</v>
      </c>
      <c r="FD677">
        <v>2.61</v>
      </c>
      <c r="FE677">
        <v>2.33</v>
      </c>
    </row>
    <row r="678" spans="1:165" x14ac:dyDescent="0.25">
      <c r="A678" t="s">
        <v>465</v>
      </c>
      <c r="B678">
        <v>54</v>
      </c>
      <c r="C678">
        <v>54</v>
      </c>
      <c r="E678">
        <v>100000</v>
      </c>
      <c r="F678">
        <v>99829.9</v>
      </c>
      <c r="G678">
        <v>99646.1</v>
      </c>
      <c r="H678">
        <v>99447.3</v>
      </c>
      <c r="I678">
        <v>99233.3</v>
      </c>
      <c r="J678">
        <v>99003.199999999997</v>
      </c>
      <c r="K678">
        <v>98756.2</v>
      </c>
      <c r="L678">
        <v>98491.1</v>
      </c>
      <c r="M678">
        <v>98206.9</v>
      </c>
      <c r="N678">
        <v>97902.3</v>
      </c>
      <c r="O678">
        <v>97575.2</v>
      </c>
      <c r="P678">
        <v>97224.3</v>
      </c>
      <c r="Q678">
        <v>96848.9</v>
      </c>
      <c r="R678">
        <v>96447.5</v>
      </c>
      <c r="S678">
        <v>96018.6</v>
      </c>
      <c r="T678">
        <v>95560.3</v>
      </c>
      <c r="U678">
        <v>95071.1</v>
      </c>
      <c r="V678">
        <v>94549.6</v>
      </c>
      <c r="W678">
        <v>93993.7</v>
      </c>
      <c r="X678">
        <v>93401.2</v>
      </c>
      <c r="Y678">
        <v>92768.8</v>
      </c>
      <c r="Z678">
        <v>92092.6</v>
      </c>
      <c r="AA678">
        <v>91368.3</v>
      </c>
      <c r="AB678">
        <v>90591.5</v>
      </c>
      <c r="AC678">
        <v>89756.2</v>
      </c>
      <c r="AD678">
        <v>88855.6</v>
      </c>
      <c r="AE678">
        <v>87883.3</v>
      </c>
      <c r="AF678">
        <v>86832.1</v>
      </c>
      <c r="AG678">
        <v>85693.7</v>
      </c>
      <c r="AH678">
        <v>84459</v>
      </c>
      <c r="AI678">
        <v>83117.7</v>
      </c>
      <c r="AJ678">
        <v>81659.199999999997</v>
      </c>
      <c r="AK678">
        <v>80070.600000000006</v>
      </c>
      <c r="AL678">
        <v>78338.5</v>
      </c>
      <c r="AM678">
        <v>76447.600000000006</v>
      </c>
      <c r="AN678">
        <v>74381.899999999994</v>
      </c>
      <c r="AO678">
        <v>72125.5</v>
      </c>
      <c r="AP678">
        <v>69663.899999999994</v>
      </c>
      <c r="AQ678">
        <v>66982.8</v>
      </c>
      <c r="AR678">
        <v>64069.599999999999</v>
      </c>
      <c r="AS678">
        <v>60916.6</v>
      </c>
      <c r="AT678">
        <v>57522.3</v>
      </c>
      <c r="AU678">
        <v>53891.9</v>
      </c>
      <c r="AV678">
        <v>50038.5</v>
      </c>
      <c r="AW678">
        <v>45957.599999999999</v>
      </c>
      <c r="AX678">
        <v>41648.699999999997</v>
      </c>
      <c r="AY678">
        <v>37169.4</v>
      </c>
      <c r="AZ678">
        <v>32604.799999999999</v>
      </c>
      <c r="BA678">
        <v>28043</v>
      </c>
      <c r="BB678">
        <v>23583.5</v>
      </c>
      <c r="BC678">
        <v>19332</v>
      </c>
      <c r="BD678">
        <v>15395</v>
      </c>
      <c r="BE678">
        <v>11868.8</v>
      </c>
      <c r="BF678">
        <v>8825.9</v>
      </c>
      <c r="DC678">
        <v>40.369999999999997</v>
      </c>
      <c r="DD678">
        <v>39.44</v>
      </c>
      <c r="DE678">
        <v>38.51</v>
      </c>
      <c r="DF678">
        <v>37.590000000000003</v>
      </c>
      <c r="DG678">
        <v>36.67</v>
      </c>
      <c r="DH678">
        <v>35.75</v>
      </c>
      <c r="DI678">
        <v>34.840000000000003</v>
      </c>
      <c r="DJ678">
        <v>33.93</v>
      </c>
      <c r="DK678">
        <v>33.03</v>
      </c>
      <c r="DL678">
        <v>32.130000000000003</v>
      </c>
      <c r="DM678">
        <v>31.24</v>
      </c>
      <c r="DN678">
        <v>30.35</v>
      </c>
      <c r="DO678">
        <v>29.46</v>
      </c>
      <c r="DP678">
        <v>28.58</v>
      </c>
      <c r="DQ678">
        <v>27.71</v>
      </c>
      <c r="DR678">
        <v>26.84</v>
      </c>
      <c r="DS678">
        <v>25.98</v>
      </c>
      <c r="DT678">
        <v>25.12</v>
      </c>
      <c r="DU678">
        <v>24.26</v>
      </c>
      <c r="DV678">
        <v>23.41</v>
      </c>
      <c r="DW678">
        <v>22.57</v>
      </c>
      <c r="DX678">
        <v>21.73</v>
      </c>
      <c r="DY678">
        <v>20.9</v>
      </c>
      <c r="DZ678">
        <v>20.07</v>
      </c>
      <c r="EA678">
        <v>19.260000000000002</v>
      </c>
      <c r="EB678">
        <v>18.45</v>
      </c>
      <c r="EC678">
        <v>17.64</v>
      </c>
      <c r="ED678">
        <v>16.850000000000001</v>
      </c>
      <c r="EE678">
        <v>16.07</v>
      </c>
      <c r="EF678">
        <v>15.3</v>
      </c>
      <c r="EG678">
        <v>14.54</v>
      </c>
      <c r="EH678">
        <v>13.79</v>
      </c>
      <c r="EI678">
        <v>13.05</v>
      </c>
      <c r="EJ678">
        <v>12.33</v>
      </c>
      <c r="EK678">
        <v>11.62</v>
      </c>
      <c r="EL678">
        <v>10.93</v>
      </c>
      <c r="EM678">
        <v>10.25</v>
      </c>
      <c r="EN678">
        <v>9.6</v>
      </c>
      <c r="EO678">
        <v>8.9600000000000009</v>
      </c>
      <c r="EP678">
        <v>8.35</v>
      </c>
      <c r="EQ678">
        <v>7.75</v>
      </c>
      <c r="ER678">
        <v>7.18</v>
      </c>
      <c r="ES678">
        <v>6.63</v>
      </c>
      <c r="ET678">
        <v>6.11</v>
      </c>
      <c r="EU678">
        <v>5.6</v>
      </c>
      <c r="EV678">
        <v>5.13</v>
      </c>
      <c r="EW678">
        <v>4.6900000000000004</v>
      </c>
      <c r="EX678">
        <v>4.28</v>
      </c>
      <c r="EY678">
        <v>3.89</v>
      </c>
      <c r="EZ678">
        <v>3.53</v>
      </c>
      <c r="FA678">
        <v>3.2</v>
      </c>
      <c r="FB678">
        <v>2.89</v>
      </c>
      <c r="FC678">
        <v>2.6</v>
      </c>
      <c r="FD678">
        <v>2.3199999999999998</v>
      </c>
    </row>
    <row r="679" spans="1:165" x14ac:dyDescent="0.25">
      <c r="A679" t="s">
        <v>466</v>
      </c>
      <c r="B679">
        <v>53</v>
      </c>
      <c r="C679">
        <v>53</v>
      </c>
      <c r="E679">
        <v>100000</v>
      </c>
      <c r="F679">
        <v>99814.2</v>
      </c>
      <c r="G679">
        <v>99613.5</v>
      </c>
      <c r="H679">
        <v>99397.1</v>
      </c>
      <c r="I679">
        <v>99164.6</v>
      </c>
      <c r="J679">
        <v>98914.8</v>
      </c>
      <c r="K679">
        <v>98646.8</v>
      </c>
      <c r="L679">
        <v>98359.4</v>
      </c>
      <c r="M679">
        <v>98051.1</v>
      </c>
      <c r="N679">
        <v>97720.1</v>
      </c>
      <c r="O679">
        <v>97365</v>
      </c>
      <c r="P679">
        <v>96985.1</v>
      </c>
      <c r="Q679">
        <v>96578.9</v>
      </c>
      <c r="R679">
        <v>96144.7</v>
      </c>
      <c r="S679">
        <v>95680.9</v>
      </c>
      <c r="T679">
        <v>95185.7</v>
      </c>
      <c r="U679">
        <v>94657.8</v>
      </c>
      <c r="V679">
        <v>94095</v>
      </c>
      <c r="W679">
        <v>93495.1</v>
      </c>
      <c r="X679">
        <v>92855</v>
      </c>
      <c r="Y679">
        <v>92170.5</v>
      </c>
      <c r="Z679">
        <v>91437.5</v>
      </c>
      <c r="AA679">
        <v>90651.3</v>
      </c>
      <c r="AB679">
        <v>89806</v>
      </c>
      <c r="AC679">
        <v>88894.9</v>
      </c>
      <c r="AD679">
        <v>87911.3</v>
      </c>
      <c r="AE679">
        <v>86848</v>
      </c>
      <c r="AF679">
        <v>85696.8</v>
      </c>
      <c r="AG679">
        <v>84448.2</v>
      </c>
      <c r="AH679">
        <v>83092.100000000006</v>
      </c>
      <c r="AI679">
        <v>81617.7</v>
      </c>
      <c r="AJ679">
        <v>80012.3</v>
      </c>
      <c r="AK679">
        <v>78262.100000000006</v>
      </c>
      <c r="AL679">
        <v>76352.2</v>
      </c>
      <c r="AM679">
        <v>74266.3</v>
      </c>
      <c r="AN679">
        <v>71988.7</v>
      </c>
      <c r="AO679">
        <v>69504.899999999994</v>
      </c>
      <c r="AP679">
        <v>66800.5</v>
      </c>
      <c r="AQ679">
        <v>63863.5</v>
      </c>
      <c r="AR679">
        <v>60686.5</v>
      </c>
      <c r="AS679">
        <v>57268.5</v>
      </c>
      <c r="AT679">
        <v>53615.1</v>
      </c>
      <c r="AU679">
        <v>49740.5</v>
      </c>
      <c r="AV679">
        <v>45641.3</v>
      </c>
      <c r="AW679">
        <v>41319.1</v>
      </c>
      <c r="AX679">
        <v>36833.4</v>
      </c>
      <c r="AY679">
        <v>32270.3</v>
      </c>
      <c r="AZ679">
        <v>27718.3</v>
      </c>
      <c r="BA679">
        <v>23277.1</v>
      </c>
      <c r="BB679">
        <v>19051.7</v>
      </c>
      <c r="BC679">
        <v>15147</v>
      </c>
      <c r="BD679">
        <v>11657.6</v>
      </c>
      <c r="BE679">
        <v>8653.2999999999993</v>
      </c>
      <c r="DC679">
        <v>39.35</v>
      </c>
      <c r="DD679">
        <v>38.42</v>
      </c>
      <c r="DE679">
        <v>37.5</v>
      </c>
      <c r="DF679">
        <v>36.58</v>
      </c>
      <c r="DG679">
        <v>35.659999999999997</v>
      </c>
      <c r="DH679">
        <v>34.75</v>
      </c>
      <c r="DI679">
        <v>33.840000000000003</v>
      </c>
      <c r="DJ679">
        <v>32.94</v>
      </c>
      <c r="DK679">
        <v>32.04</v>
      </c>
      <c r="DL679">
        <v>31.15</v>
      </c>
      <c r="DM679">
        <v>30.26</v>
      </c>
      <c r="DN679">
        <v>29.38</v>
      </c>
      <c r="DO679">
        <v>28.5</v>
      </c>
      <c r="DP679">
        <v>27.63</v>
      </c>
      <c r="DQ679">
        <v>26.76</v>
      </c>
      <c r="DR679">
        <v>25.9</v>
      </c>
      <c r="DS679">
        <v>25.04</v>
      </c>
      <c r="DT679">
        <v>24.18</v>
      </c>
      <c r="DU679">
        <v>23.34</v>
      </c>
      <c r="DV679">
        <v>22.49</v>
      </c>
      <c r="DW679">
        <v>21.66</v>
      </c>
      <c r="DX679">
        <v>20.83</v>
      </c>
      <c r="DY679">
        <v>20</v>
      </c>
      <c r="DZ679">
        <v>19.190000000000001</v>
      </c>
      <c r="EA679">
        <v>18.38</v>
      </c>
      <c r="EB679">
        <v>17.579999999999998</v>
      </c>
      <c r="EC679">
        <v>16.79</v>
      </c>
      <c r="ED679">
        <v>16.010000000000002</v>
      </c>
      <c r="EE679">
        <v>15.23</v>
      </c>
      <c r="EF679">
        <v>14.48</v>
      </c>
      <c r="EG679">
        <v>13.73</v>
      </c>
      <c r="EH679">
        <v>12.99</v>
      </c>
      <c r="EI679">
        <v>12.27</v>
      </c>
      <c r="EJ679">
        <v>11.57</v>
      </c>
      <c r="EK679">
        <v>10.88</v>
      </c>
      <c r="EL679">
        <v>10.210000000000001</v>
      </c>
      <c r="EM679">
        <v>9.5500000000000007</v>
      </c>
      <c r="EN679">
        <v>8.92</v>
      </c>
      <c r="EO679">
        <v>8.31</v>
      </c>
      <c r="EP679">
        <v>7.72</v>
      </c>
      <c r="EQ679">
        <v>7.15</v>
      </c>
      <c r="ER679">
        <v>6.6</v>
      </c>
      <c r="ES679">
        <v>6.07</v>
      </c>
      <c r="ET679">
        <v>5.57</v>
      </c>
      <c r="EU679">
        <v>5.1100000000000003</v>
      </c>
      <c r="EV679">
        <v>4.67</v>
      </c>
      <c r="EW679">
        <v>4.26</v>
      </c>
      <c r="EX679">
        <v>3.87</v>
      </c>
      <c r="EY679">
        <v>3.52</v>
      </c>
      <c r="EZ679">
        <v>3.18</v>
      </c>
      <c r="FA679">
        <v>2.88</v>
      </c>
      <c r="FB679">
        <v>2.59</v>
      </c>
      <c r="FC679">
        <v>2.31</v>
      </c>
    </row>
    <row r="680" spans="1:165" x14ac:dyDescent="0.25">
      <c r="A680" t="s">
        <v>467</v>
      </c>
      <c r="B680">
        <v>52</v>
      </c>
      <c r="C680">
        <v>52</v>
      </c>
      <c r="E680">
        <v>100000</v>
      </c>
      <c r="F680">
        <v>99797</v>
      </c>
      <c r="G680">
        <v>99578.1</v>
      </c>
      <c r="H680">
        <v>99342.7</v>
      </c>
      <c r="I680">
        <v>99089.9</v>
      </c>
      <c r="J680">
        <v>98818.6</v>
      </c>
      <c r="K680">
        <v>98527.8</v>
      </c>
      <c r="L680">
        <v>98215.8</v>
      </c>
      <c r="M680">
        <v>97880.6</v>
      </c>
      <c r="N680">
        <v>97521</v>
      </c>
      <c r="O680">
        <v>97136.1</v>
      </c>
      <c r="P680">
        <v>96724.9</v>
      </c>
      <c r="Q680">
        <v>96285.2</v>
      </c>
      <c r="R680">
        <v>95815.4</v>
      </c>
      <c r="S680">
        <v>95314</v>
      </c>
      <c r="T680">
        <v>94779.5</v>
      </c>
      <c r="U680">
        <v>94209.7</v>
      </c>
      <c r="V680">
        <v>93602.2</v>
      </c>
      <c r="W680">
        <v>92954.2</v>
      </c>
      <c r="X680">
        <v>92261.1</v>
      </c>
      <c r="Y680">
        <v>91519.1</v>
      </c>
      <c r="Z680">
        <v>90723.4</v>
      </c>
      <c r="AA680">
        <v>89867.9</v>
      </c>
      <c r="AB680">
        <v>88945.8</v>
      </c>
      <c r="AC680">
        <v>87950.6</v>
      </c>
      <c r="AD680">
        <v>86874.9</v>
      </c>
      <c r="AE680">
        <v>85710.399999999994</v>
      </c>
      <c r="AF680">
        <v>84447.7</v>
      </c>
      <c r="AG680">
        <v>83076.600000000006</v>
      </c>
      <c r="AH680">
        <v>81586</v>
      </c>
      <c r="AI680">
        <v>79963.3</v>
      </c>
      <c r="AJ680">
        <v>78194.600000000006</v>
      </c>
      <c r="AK680">
        <v>76265.100000000006</v>
      </c>
      <c r="AL680">
        <v>74158.5</v>
      </c>
      <c r="AM680">
        <v>71859.199999999997</v>
      </c>
      <c r="AN680">
        <v>69352.600000000006</v>
      </c>
      <c r="AO680">
        <v>66624.7</v>
      </c>
      <c r="AP680">
        <v>63663.5</v>
      </c>
      <c r="AQ680">
        <v>60462</v>
      </c>
      <c r="AR680">
        <v>57019.9</v>
      </c>
      <c r="AS680">
        <v>53343.3</v>
      </c>
      <c r="AT680">
        <v>49447</v>
      </c>
      <c r="AU680">
        <v>45329.2</v>
      </c>
      <c r="AV680">
        <v>40993.599999999999</v>
      </c>
      <c r="AW680">
        <v>36501.4</v>
      </c>
      <c r="AX680">
        <v>31939.7</v>
      </c>
      <c r="AY680">
        <v>27397.599999999999</v>
      </c>
      <c r="AZ680">
        <v>22974.400000000001</v>
      </c>
      <c r="BA680">
        <v>18775</v>
      </c>
      <c r="BB680">
        <v>14902.6</v>
      </c>
      <c r="BC680">
        <v>11449.6</v>
      </c>
      <c r="BD680">
        <v>8483.6</v>
      </c>
      <c r="DC680">
        <v>38.33</v>
      </c>
      <c r="DD680">
        <v>37.409999999999997</v>
      </c>
      <c r="DE680">
        <v>36.49</v>
      </c>
      <c r="DF680">
        <v>35.57</v>
      </c>
      <c r="DG680">
        <v>34.659999999999997</v>
      </c>
      <c r="DH680">
        <v>33.76</v>
      </c>
      <c r="DI680">
        <v>32.85</v>
      </c>
      <c r="DJ680">
        <v>31.96</v>
      </c>
      <c r="DK680">
        <v>31.07</v>
      </c>
      <c r="DL680">
        <v>30.18</v>
      </c>
      <c r="DM680">
        <v>29.3</v>
      </c>
      <c r="DN680">
        <v>28.42</v>
      </c>
      <c r="DO680">
        <v>27.55</v>
      </c>
      <c r="DP680">
        <v>26.68</v>
      </c>
      <c r="DQ680">
        <v>25.82</v>
      </c>
      <c r="DR680">
        <v>24.96</v>
      </c>
      <c r="DS680">
        <v>24.11</v>
      </c>
      <c r="DT680">
        <v>23.26</v>
      </c>
      <c r="DU680">
        <v>22.42</v>
      </c>
      <c r="DV680">
        <v>21.58</v>
      </c>
      <c r="DW680">
        <v>20.75</v>
      </c>
      <c r="DX680">
        <v>19.93</v>
      </c>
      <c r="DY680">
        <v>19.12</v>
      </c>
      <c r="DZ680">
        <v>18.309999999999999</v>
      </c>
      <c r="EA680">
        <v>17.510000000000002</v>
      </c>
      <c r="EB680">
        <v>16.72</v>
      </c>
      <c r="EC680">
        <v>15.94</v>
      </c>
      <c r="ED680">
        <v>15.17</v>
      </c>
      <c r="EE680">
        <v>14.41</v>
      </c>
      <c r="EF680">
        <v>13.67</v>
      </c>
      <c r="EG680">
        <v>12.94</v>
      </c>
      <c r="EH680">
        <v>12.22</v>
      </c>
      <c r="EI680">
        <v>11.51</v>
      </c>
      <c r="EJ680">
        <v>10.83</v>
      </c>
      <c r="EK680">
        <v>10.16</v>
      </c>
      <c r="EL680">
        <v>9.51</v>
      </c>
      <c r="EM680">
        <v>8.8800000000000008</v>
      </c>
      <c r="EN680">
        <v>8.26</v>
      </c>
      <c r="EO680">
        <v>7.68</v>
      </c>
      <c r="EP680">
        <v>7.11</v>
      </c>
      <c r="EQ680">
        <v>6.56</v>
      </c>
      <c r="ER680">
        <v>6.04</v>
      </c>
      <c r="ES680">
        <v>5.55</v>
      </c>
      <c r="ET680">
        <v>5.08</v>
      </c>
      <c r="EU680">
        <v>4.6399999999999997</v>
      </c>
      <c r="EV680">
        <v>4.24</v>
      </c>
      <c r="EW680">
        <v>3.85</v>
      </c>
      <c r="EX680">
        <v>3.5</v>
      </c>
      <c r="EY680">
        <v>3.17</v>
      </c>
      <c r="EZ680">
        <v>2.87</v>
      </c>
      <c r="FA680">
        <v>2.58</v>
      </c>
      <c r="FB680">
        <v>2.31</v>
      </c>
    </row>
    <row r="681" spans="1:165" x14ac:dyDescent="0.25">
      <c r="A681" t="s">
        <v>468</v>
      </c>
      <c r="B681">
        <v>51</v>
      </c>
      <c r="C681">
        <v>51</v>
      </c>
      <c r="E681">
        <v>100000</v>
      </c>
      <c r="F681">
        <v>99778.5</v>
      </c>
      <c r="G681">
        <v>99540</v>
      </c>
      <c r="H681">
        <v>99283.9</v>
      </c>
      <c r="I681">
        <v>99009.2</v>
      </c>
      <c r="J681">
        <v>98714.7</v>
      </c>
      <c r="K681">
        <v>98398.6</v>
      </c>
      <c r="L681">
        <v>98059.1</v>
      </c>
      <c r="M681">
        <v>97694.7</v>
      </c>
      <c r="N681">
        <v>97304.9</v>
      </c>
      <c r="O681">
        <v>96888.2</v>
      </c>
      <c r="P681">
        <v>96442.9</v>
      </c>
      <c r="Q681">
        <v>95966.8</v>
      </c>
      <c r="R681">
        <v>95458.9</v>
      </c>
      <c r="S681">
        <v>94917.4</v>
      </c>
      <c r="T681">
        <v>94340.3</v>
      </c>
      <c r="U681">
        <v>93725</v>
      </c>
      <c r="V681">
        <v>93068.5</v>
      </c>
      <c r="W681">
        <v>92366.7</v>
      </c>
      <c r="X681">
        <v>91615.3</v>
      </c>
      <c r="Y681">
        <v>90809.600000000006</v>
      </c>
      <c r="Z681">
        <v>89943.5</v>
      </c>
      <c r="AA681">
        <v>89010.3</v>
      </c>
      <c r="AB681">
        <v>88003.1</v>
      </c>
      <c r="AC681">
        <v>86914.5</v>
      </c>
      <c r="AD681">
        <v>85736.3</v>
      </c>
      <c r="AE681">
        <v>84459</v>
      </c>
      <c r="AF681">
        <v>83072.3</v>
      </c>
      <c r="AG681">
        <v>81565.100000000006</v>
      </c>
      <c r="AH681">
        <v>79924.7</v>
      </c>
      <c r="AI681">
        <v>78137.2</v>
      </c>
      <c r="AJ681">
        <v>76187.5</v>
      </c>
      <c r="AK681">
        <v>74059.7</v>
      </c>
      <c r="AL681">
        <v>71737.899999999994</v>
      </c>
      <c r="AM681">
        <v>69207.899999999994</v>
      </c>
      <c r="AN681">
        <v>66455.899999999994</v>
      </c>
      <c r="AO681">
        <v>63469.9</v>
      </c>
      <c r="AP681">
        <v>60243.4</v>
      </c>
      <c r="AQ681">
        <v>56776.5</v>
      </c>
      <c r="AR681">
        <v>53076.2</v>
      </c>
      <c r="AS681">
        <v>49157.8</v>
      </c>
      <c r="AT681">
        <v>45021</v>
      </c>
      <c r="AU681">
        <v>40671.699999999997</v>
      </c>
      <c r="AV681">
        <v>36172.699999999997</v>
      </c>
      <c r="AW681">
        <v>31612.3</v>
      </c>
      <c r="AX681">
        <v>27079.9</v>
      </c>
      <c r="AY681">
        <v>22674.9</v>
      </c>
      <c r="AZ681">
        <v>18501.2</v>
      </c>
      <c r="BA681">
        <v>14661</v>
      </c>
      <c r="BB681">
        <v>11244.3</v>
      </c>
      <c r="BC681">
        <v>8316.5</v>
      </c>
      <c r="DC681">
        <v>37.31</v>
      </c>
      <c r="DD681">
        <v>36.4</v>
      </c>
      <c r="DE681">
        <v>35.479999999999997</v>
      </c>
      <c r="DF681">
        <v>34.57</v>
      </c>
      <c r="DG681">
        <v>33.67</v>
      </c>
      <c r="DH681">
        <v>32.770000000000003</v>
      </c>
      <c r="DI681">
        <v>31.87</v>
      </c>
      <c r="DJ681">
        <v>30.98</v>
      </c>
      <c r="DK681">
        <v>30.09</v>
      </c>
      <c r="DL681">
        <v>29.21</v>
      </c>
      <c r="DM681">
        <v>28.33</v>
      </c>
      <c r="DN681">
        <v>27.46</v>
      </c>
      <c r="DO681">
        <v>26.6</v>
      </c>
      <c r="DP681">
        <v>25.73</v>
      </c>
      <c r="DQ681">
        <v>24.88</v>
      </c>
      <c r="DR681">
        <v>24.03</v>
      </c>
      <c r="DS681">
        <v>23.18</v>
      </c>
      <c r="DT681">
        <v>22.34</v>
      </c>
      <c r="DU681">
        <v>21.51</v>
      </c>
      <c r="DV681">
        <v>20.68</v>
      </c>
      <c r="DW681">
        <v>19.86</v>
      </c>
      <c r="DX681">
        <v>19.05</v>
      </c>
      <c r="DY681">
        <v>18.239999999999998</v>
      </c>
      <c r="DZ681">
        <v>17.440000000000001</v>
      </c>
      <c r="EA681">
        <v>16.66</v>
      </c>
      <c r="EB681">
        <v>15.88</v>
      </c>
      <c r="EC681">
        <v>15.11</v>
      </c>
      <c r="ED681">
        <v>14.35</v>
      </c>
      <c r="EE681">
        <v>13.61</v>
      </c>
      <c r="EF681">
        <v>12.88</v>
      </c>
      <c r="EG681">
        <v>12.16</v>
      </c>
      <c r="EH681">
        <v>11.46</v>
      </c>
      <c r="EI681">
        <v>10.78</v>
      </c>
      <c r="EJ681">
        <v>10.11</v>
      </c>
      <c r="EK681">
        <v>9.4600000000000009</v>
      </c>
      <c r="EL681">
        <v>8.83</v>
      </c>
      <c r="EM681">
        <v>8.2200000000000006</v>
      </c>
      <c r="EN681">
        <v>7.64</v>
      </c>
      <c r="EO681">
        <v>7.07</v>
      </c>
      <c r="EP681">
        <v>6.53</v>
      </c>
      <c r="EQ681">
        <v>6.01</v>
      </c>
      <c r="ER681">
        <v>5.52</v>
      </c>
      <c r="ES681">
        <v>5.05</v>
      </c>
      <c r="ET681">
        <v>4.62</v>
      </c>
      <c r="EU681">
        <v>4.21</v>
      </c>
      <c r="EV681">
        <v>3.84</v>
      </c>
      <c r="EW681">
        <v>3.48</v>
      </c>
      <c r="EX681">
        <v>3.16</v>
      </c>
      <c r="EY681">
        <v>2.85</v>
      </c>
      <c r="EZ681">
        <v>2.57</v>
      </c>
      <c r="FA681">
        <v>2.2999999999999998</v>
      </c>
    </row>
    <row r="682" spans="1:165" x14ac:dyDescent="0.25">
      <c r="A682" t="s">
        <v>469</v>
      </c>
      <c r="B682">
        <v>50</v>
      </c>
      <c r="C682">
        <v>50</v>
      </c>
      <c r="E682">
        <v>100000</v>
      </c>
      <c r="F682">
        <v>99758.8</v>
      </c>
      <c r="G682">
        <v>99499.6</v>
      </c>
      <c r="H682">
        <v>99221.3</v>
      </c>
      <c r="I682">
        <v>98923.1</v>
      </c>
      <c r="J682">
        <v>98603.1</v>
      </c>
      <c r="K682">
        <v>98259.3</v>
      </c>
      <c r="L682">
        <v>97890.4</v>
      </c>
      <c r="M682">
        <v>97495.6</v>
      </c>
      <c r="N682">
        <v>97073.600000000006</v>
      </c>
      <c r="O682">
        <v>96622.5</v>
      </c>
      <c r="P682">
        <v>96140.4</v>
      </c>
      <c r="Q682">
        <v>95625.9</v>
      </c>
      <c r="R682">
        <v>95077.4</v>
      </c>
      <c r="S682">
        <v>94492.800000000003</v>
      </c>
      <c r="T682">
        <v>93869.6</v>
      </c>
      <c r="U682">
        <v>93204.6</v>
      </c>
      <c r="V682">
        <v>92493.9</v>
      </c>
      <c r="W682">
        <v>91732.9</v>
      </c>
      <c r="X682">
        <v>90917.2</v>
      </c>
      <c r="Y682">
        <v>90040.3</v>
      </c>
      <c r="Z682">
        <v>89095.5</v>
      </c>
      <c r="AA682">
        <v>88076.1</v>
      </c>
      <c r="AB682">
        <v>86974.5</v>
      </c>
      <c r="AC682">
        <v>85782.399999999994</v>
      </c>
      <c r="AD682">
        <v>84490.2</v>
      </c>
      <c r="AE682">
        <v>83087.600000000006</v>
      </c>
      <c r="AF682">
        <v>81563.5</v>
      </c>
      <c r="AG682">
        <v>79904.899999999994</v>
      </c>
      <c r="AH682">
        <v>78098</v>
      </c>
      <c r="AI682">
        <v>76127.899999999994</v>
      </c>
      <c r="AJ682">
        <v>73978.3</v>
      </c>
      <c r="AK682">
        <v>71633.600000000006</v>
      </c>
      <c r="AL682">
        <v>69079.5</v>
      </c>
      <c r="AM682">
        <v>66302.600000000006</v>
      </c>
      <c r="AN682">
        <v>63291.1</v>
      </c>
      <c r="AO682">
        <v>60038.9</v>
      </c>
      <c r="AP682">
        <v>56546.5</v>
      </c>
      <c r="AQ682">
        <v>52821.5</v>
      </c>
      <c r="AR682">
        <v>48880.3</v>
      </c>
      <c r="AS682">
        <v>44723.8</v>
      </c>
      <c r="AT682">
        <v>40360.1</v>
      </c>
      <c r="AU682">
        <v>35853.800000000003</v>
      </c>
      <c r="AV682">
        <v>31293.9</v>
      </c>
      <c r="AW682">
        <v>26770.6</v>
      </c>
      <c r="AX682">
        <v>22383.1</v>
      </c>
      <c r="AY682">
        <v>18234.5</v>
      </c>
      <c r="AZ682">
        <v>14425.6</v>
      </c>
      <c r="BA682">
        <v>11044.3</v>
      </c>
      <c r="BB682">
        <v>8153.8</v>
      </c>
      <c r="DC682">
        <v>36.31</v>
      </c>
      <c r="DD682">
        <v>35.39</v>
      </c>
      <c r="DE682">
        <v>34.479999999999997</v>
      </c>
      <c r="DF682">
        <v>33.58</v>
      </c>
      <c r="DG682">
        <v>32.68</v>
      </c>
      <c r="DH682">
        <v>31.78</v>
      </c>
      <c r="DI682">
        <v>30.89</v>
      </c>
      <c r="DJ682">
        <v>30.01</v>
      </c>
      <c r="DK682">
        <v>29.13</v>
      </c>
      <c r="DL682">
        <v>28.25</v>
      </c>
      <c r="DM682">
        <v>27.38</v>
      </c>
      <c r="DN682">
        <v>26.51</v>
      </c>
      <c r="DO682">
        <v>25.65</v>
      </c>
      <c r="DP682">
        <v>24.8</v>
      </c>
      <c r="DQ682">
        <v>23.95</v>
      </c>
      <c r="DR682">
        <v>23.11</v>
      </c>
      <c r="DS682">
        <v>22.27</v>
      </c>
      <c r="DT682">
        <v>21.43</v>
      </c>
      <c r="DU682">
        <v>20.61</v>
      </c>
      <c r="DV682">
        <v>19.79</v>
      </c>
      <c r="DW682">
        <v>18.98</v>
      </c>
      <c r="DX682">
        <v>18.170000000000002</v>
      </c>
      <c r="DY682">
        <v>17.38</v>
      </c>
      <c r="DZ682">
        <v>16.59</v>
      </c>
      <c r="EA682">
        <v>15.81</v>
      </c>
      <c r="EB682">
        <v>15.05</v>
      </c>
      <c r="EC682">
        <v>14.29</v>
      </c>
      <c r="ED682">
        <v>13.55</v>
      </c>
      <c r="EE682">
        <v>12.82</v>
      </c>
      <c r="EF682">
        <v>12.11</v>
      </c>
      <c r="EG682">
        <v>11.41</v>
      </c>
      <c r="EH682">
        <v>10.73</v>
      </c>
      <c r="EI682">
        <v>10.06</v>
      </c>
      <c r="EJ682">
        <v>9.41</v>
      </c>
      <c r="EK682">
        <v>8.7899999999999991</v>
      </c>
      <c r="EL682">
        <v>8.18</v>
      </c>
      <c r="EM682">
        <v>7.6</v>
      </c>
      <c r="EN682">
        <v>7.04</v>
      </c>
      <c r="EO682">
        <v>6.5</v>
      </c>
      <c r="EP682">
        <v>5.98</v>
      </c>
      <c r="EQ682">
        <v>5.49</v>
      </c>
      <c r="ER682">
        <v>5.03</v>
      </c>
      <c r="ES682">
        <v>4.5999999999999996</v>
      </c>
      <c r="ET682">
        <v>4.1900000000000004</v>
      </c>
      <c r="EU682">
        <v>3.82</v>
      </c>
      <c r="EV682">
        <v>3.47</v>
      </c>
      <c r="EW682">
        <v>3.14</v>
      </c>
      <c r="EX682">
        <v>2.84</v>
      </c>
      <c r="EY682">
        <v>2.56</v>
      </c>
      <c r="EZ682">
        <v>2.29</v>
      </c>
    </row>
    <row r="683" spans="1:165" x14ac:dyDescent="0.25">
      <c r="A683" t="s">
        <v>470</v>
      </c>
      <c r="B683">
        <v>49</v>
      </c>
      <c r="C683">
        <v>49</v>
      </c>
      <c r="E683">
        <v>100000</v>
      </c>
      <c r="F683">
        <v>99738</v>
      </c>
      <c r="G683">
        <v>99456.7</v>
      </c>
      <c r="H683">
        <v>99155</v>
      </c>
      <c r="I683">
        <v>98831.3</v>
      </c>
      <c r="J683">
        <v>98483.5</v>
      </c>
      <c r="K683">
        <v>98110.3</v>
      </c>
      <c r="L683">
        <v>97710.7</v>
      </c>
      <c r="M683">
        <v>97283.5</v>
      </c>
      <c r="N683">
        <v>96826.7</v>
      </c>
      <c r="O683">
        <v>96338.5</v>
      </c>
      <c r="P683">
        <v>95817.4</v>
      </c>
      <c r="Q683">
        <v>95261.8</v>
      </c>
      <c r="R683">
        <v>94669.7</v>
      </c>
      <c r="S683">
        <v>94038.6</v>
      </c>
      <c r="T683">
        <v>93365</v>
      </c>
      <c r="U683">
        <v>92645.1</v>
      </c>
      <c r="V683">
        <v>91874.4</v>
      </c>
      <c r="W683">
        <v>91048.2</v>
      </c>
      <c r="X683">
        <v>90160.3</v>
      </c>
      <c r="Y683">
        <v>89203.4</v>
      </c>
      <c r="Z683">
        <v>88171.4</v>
      </c>
      <c r="AA683">
        <v>87056.2</v>
      </c>
      <c r="AB683">
        <v>85849.5</v>
      </c>
      <c r="AC683">
        <v>84541.9</v>
      </c>
      <c r="AD683">
        <v>83122.899999999994</v>
      </c>
      <c r="AE683">
        <v>81581.2</v>
      </c>
      <c r="AF683">
        <v>79903.899999999994</v>
      </c>
      <c r="AG683">
        <v>78077</v>
      </c>
      <c r="AH683">
        <v>76085.600000000006</v>
      </c>
      <c r="AI683">
        <v>73913.5</v>
      </c>
      <c r="AJ683">
        <v>71545</v>
      </c>
      <c r="AK683">
        <v>68966.100000000006</v>
      </c>
      <c r="AL683">
        <v>66163.3</v>
      </c>
      <c r="AM683">
        <v>63125.2</v>
      </c>
      <c r="AN683">
        <v>59846.2</v>
      </c>
      <c r="AO683">
        <v>56327.3</v>
      </c>
      <c r="AP683">
        <v>52576.9</v>
      </c>
      <c r="AQ683">
        <v>48611.9</v>
      </c>
      <c r="AR683">
        <v>44435</v>
      </c>
      <c r="AS683">
        <v>40056.1</v>
      </c>
      <c r="AT683">
        <v>35541.800000000003</v>
      </c>
      <c r="AU683">
        <v>30981.9</v>
      </c>
      <c r="AV683">
        <v>26467.1</v>
      </c>
      <c r="AW683">
        <v>22096.400000000001</v>
      </c>
      <c r="AX683">
        <v>17972.5</v>
      </c>
      <c r="AY683">
        <v>14194.5</v>
      </c>
      <c r="AZ683">
        <v>10848.2</v>
      </c>
      <c r="BA683">
        <v>7994</v>
      </c>
      <c r="DC683">
        <v>35.299999999999997</v>
      </c>
      <c r="DD683">
        <v>34.39</v>
      </c>
      <c r="DE683">
        <v>33.49</v>
      </c>
      <c r="DF683">
        <v>32.590000000000003</v>
      </c>
      <c r="DG683">
        <v>31.7</v>
      </c>
      <c r="DH683">
        <v>30.81</v>
      </c>
      <c r="DI683">
        <v>29.92</v>
      </c>
      <c r="DJ683">
        <v>29.04</v>
      </c>
      <c r="DK683">
        <v>28.17</v>
      </c>
      <c r="DL683">
        <v>27.3</v>
      </c>
      <c r="DM683">
        <v>26.43</v>
      </c>
      <c r="DN683">
        <v>25.57</v>
      </c>
      <c r="DO683">
        <v>24.72</v>
      </c>
      <c r="DP683">
        <v>23.87</v>
      </c>
      <c r="DQ683">
        <v>23.03</v>
      </c>
      <c r="DR683">
        <v>22.19</v>
      </c>
      <c r="DS683">
        <v>21.36</v>
      </c>
      <c r="DT683">
        <v>20.54</v>
      </c>
      <c r="DU683">
        <v>19.72</v>
      </c>
      <c r="DV683">
        <v>18.91</v>
      </c>
      <c r="DW683">
        <v>18.100000000000001</v>
      </c>
      <c r="DX683">
        <v>17.309999999999999</v>
      </c>
      <c r="DY683">
        <v>16.52</v>
      </c>
      <c r="DZ683">
        <v>15.75</v>
      </c>
      <c r="EA683">
        <v>14.99</v>
      </c>
      <c r="EB683">
        <v>14.23</v>
      </c>
      <c r="EC683">
        <v>13.49</v>
      </c>
      <c r="ED683">
        <v>12.77</v>
      </c>
      <c r="EE683">
        <v>12.05</v>
      </c>
      <c r="EF683">
        <v>11.36</v>
      </c>
      <c r="EG683">
        <v>10.67</v>
      </c>
      <c r="EH683">
        <v>10.01</v>
      </c>
      <c r="EI683">
        <v>9.3699999999999992</v>
      </c>
      <c r="EJ683">
        <v>8.74</v>
      </c>
      <c r="EK683">
        <v>8.14</v>
      </c>
      <c r="EL683">
        <v>7.56</v>
      </c>
      <c r="EM683">
        <v>7</v>
      </c>
      <c r="EN683">
        <v>6.46</v>
      </c>
      <c r="EO683">
        <v>5.95</v>
      </c>
      <c r="EP683">
        <v>5.46</v>
      </c>
      <c r="EQ683">
        <v>5</v>
      </c>
      <c r="ER683">
        <v>4.57</v>
      </c>
      <c r="ES683">
        <v>4.17</v>
      </c>
      <c r="ET683">
        <v>3.8</v>
      </c>
      <c r="EU683">
        <v>3.45</v>
      </c>
      <c r="EV683">
        <v>3.13</v>
      </c>
      <c r="EW683">
        <v>2.83</v>
      </c>
      <c r="EX683">
        <v>2.5499999999999998</v>
      </c>
      <c r="EY683">
        <v>2.2799999999999998</v>
      </c>
    </row>
    <row r="684" spans="1:165" x14ac:dyDescent="0.25">
      <c r="A684" t="s">
        <v>471</v>
      </c>
      <c r="B684">
        <v>48</v>
      </c>
      <c r="C684">
        <v>48</v>
      </c>
      <c r="E684">
        <v>100000</v>
      </c>
      <c r="F684">
        <v>99715.9</v>
      </c>
      <c r="G684">
        <v>99411</v>
      </c>
      <c r="H684">
        <v>99083.9</v>
      </c>
      <c r="I684">
        <v>98732.2</v>
      </c>
      <c r="J684">
        <v>98354.7</v>
      </c>
      <c r="K684">
        <v>97950.5</v>
      </c>
      <c r="L684">
        <v>97518.2</v>
      </c>
      <c r="M684">
        <v>97055.8</v>
      </c>
      <c r="N684">
        <v>96561.5</v>
      </c>
      <c r="O684">
        <v>96034</v>
      </c>
      <c r="P684">
        <v>95471.4</v>
      </c>
      <c r="Q684">
        <v>94871.7</v>
      </c>
      <c r="R684">
        <v>94232.3</v>
      </c>
      <c r="S684">
        <v>93550</v>
      </c>
      <c r="T684">
        <v>92820.6</v>
      </c>
      <c r="U684">
        <v>92039.9</v>
      </c>
      <c r="V684">
        <v>91202.9</v>
      </c>
      <c r="W684">
        <v>90303.3</v>
      </c>
      <c r="X684">
        <v>89334.1</v>
      </c>
      <c r="Y684">
        <v>88288.7</v>
      </c>
      <c r="Z684">
        <v>87159.5</v>
      </c>
      <c r="AA684">
        <v>85937.5</v>
      </c>
      <c r="AB684">
        <v>84613.7</v>
      </c>
      <c r="AC684">
        <v>83177.399999999994</v>
      </c>
      <c r="AD684">
        <v>81617.2</v>
      </c>
      <c r="AE684">
        <v>79920.3</v>
      </c>
      <c r="AF684">
        <v>78072.5</v>
      </c>
      <c r="AG684">
        <v>76058.8</v>
      </c>
      <c r="AH684">
        <v>73863.100000000006</v>
      </c>
      <c r="AI684">
        <v>71469.899999999994</v>
      </c>
      <c r="AJ684">
        <v>68865</v>
      </c>
      <c r="AK684">
        <v>66035.3</v>
      </c>
      <c r="AL684">
        <v>62969.599999999999</v>
      </c>
      <c r="AM684">
        <v>59662.7</v>
      </c>
      <c r="AN684">
        <v>56116.3</v>
      </c>
      <c r="AO684">
        <v>52339.4</v>
      </c>
      <c r="AP684">
        <v>48349.8</v>
      </c>
      <c r="AQ684">
        <v>44151.5</v>
      </c>
      <c r="AR684">
        <v>39756.800000000003</v>
      </c>
      <c r="AS684">
        <v>35233.699999999997</v>
      </c>
      <c r="AT684">
        <v>30673.4</v>
      </c>
      <c r="AU684">
        <v>26166.799999999999</v>
      </c>
      <c r="AV684">
        <v>21812.799999999999</v>
      </c>
      <c r="AW684">
        <v>17713.3</v>
      </c>
      <c r="AX684">
        <v>13966</v>
      </c>
      <c r="AY684">
        <v>10654.6</v>
      </c>
      <c r="AZ684">
        <v>7836.8</v>
      </c>
      <c r="DC684">
        <v>34.31</v>
      </c>
      <c r="DD684">
        <v>33.4</v>
      </c>
      <c r="DE684">
        <v>32.5</v>
      </c>
      <c r="DF684">
        <v>31.61</v>
      </c>
      <c r="DG684">
        <v>30.72</v>
      </c>
      <c r="DH684">
        <v>29.84</v>
      </c>
      <c r="DI684">
        <v>28.96</v>
      </c>
      <c r="DJ684">
        <v>28.08</v>
      </c>
      <c r="DK684">
        <v>27.21</v>
      </c>
      <c r="DL684">
        <v>26.35</v>
      </c>
      <c r="DM684">
        <v>25.49</v>
      </c>
      <c r="DN684">
        <v>24.64</v>
      </c>
      <c r="DO684">
        <v>23.79</v>
      </c>
      <c r="DP684">
        <v>22.95</v>
      </c>
      <c r="DQ684">
        <v>22.12</v>
      </c>
      <c r="DR684">
        <v>21.28</v>
      </c>
      <c r="DS684">
        <v>20.46</v>
      </c>
      <c r="DT684">
        <v>19.64</v>
      </c>
      <c r="DU684">
        <v>18.84</v>
      </c>
      <c r="DV684">
        <v>18.03</v>
      </c>
      <c r="DW684">
        <v>17.239999999999998</v>
      </c>
      <c r="DX684">
        <v>16.46</v>
      </c>
      <c r="DY684">
        <v>15.69</v>
      </c>
      <c r="DZ684">
        <v>14.92</v>
      </c>
      <c r="EA684">
        <v>14.17</v>
      </c>
      <c r="EB684">
        <v>13.43</v>
      </c>
      <c r="EC684">
        <v>12.71</v>
      </c>
      <c r="ED684">
        <v>12</v>
      </c>
      <c r="EE684">
        <v>11.3</v>
      </c>
      <c r="EF684">
        <v>10.62</v>
      </c>
      <c r="EG684">
        <v>9.9600000000000009</v>
      </c>
      <c r="EH684">
        <v>9.32</v>
      </c>
      <c r="EI684">
        <v>8.6999999999999993</v>
      </c>
      <c r="EJ684">
        <v>8.1</v>
      </c>
      <c r="EK684">
        <v>7.52</v>
      </c>
      <c r="EL684">
        <v>6.96</v>
      </c>
      <c r="EM684">
        <v>6.43</v>
      </c>
      <c r="EN684">
        <v>5.92</v>
      </c>
      <c r="EO684">
        <v>5.43</v>
      </c>
      <c r="EP684">
        <v>4.9800000000000004</v>
      </c>
      <c r="EQ684">
        <v>4.55</v>
      </c>
      <c r="ER684">
        <v>4.1500000000000004</v>
      </c>
      <c r="ES684">
        <v>3.78</v>
      </c>
      <c r="ET684">
        <v>3.44</v>
      </c>
      <c r="EU684">
        <v>3.12</v>
      </c>
      <c r="EV684">
        <v>2.82</v>
      </c>
      <c r="EW684">
        <v>2.54</v>
      </c>
      <c r="EX684">
        <v>2.27</v>
      </c>
    </row>
    <row r="685" spans="1:165" x14ac:dyDescent="0.25">
      <c r="A685" t="s">
        <v>472</v>
      </c>
      <c r="B685">
        <v>47</v>
      </c>
      <c r="C685">
        <v>47</v>
      </c>
      <c r="E685">
        <v>100000</v>
      </c>
      <c r="F685">
        <v>99692.3</v>
      </c>
      <c r="G685">
        <v>99362</v>
      </c>
      <c r="H685">
        <v>99006.8</v>
      </c>
      <c r="I685">
        <v>98625.4</v>
      </c>
      <c r="J685">
        <v>98216.8</v>
      </c>
      <c r="K685">
        <v>97779.6</v>
      </c>
      <c r="L685">
        <v>97311.8</v>
      </c>
      <c r="M685">
        <v>96811.7</v>
      </c>
      <c r="N685">
        <v>96277.7</v>
      </c>
      <c r="O685">
        <v>95708.2</v>
      </c>
      <c r="P685">
        <v>95101.1</v>
      </c>
      <c r="Q685">
        <v>94453.6</v>
      </c>
      <c r="R685">
        <v>93762.6</v>
      </c>
      <c r="S685">
        <v>93023.8</v>
      </c>
      <c r="T685">
        <v>92232.9</v>
      </c>
      <c r="U685">
        <v>91384.9</v>
      </c>
      <c r="V685">
        <v>90473.5</v>
      </c>
      <c r="W685">
        <v>89491.7</v>
      </c>
      <c r="X685">
        <v>88432.6</v>
      </c>
      <c r="Y685">
        <v>87288.8</v>
      </c>
      <c r="Z685">
        <v>86051.3</v>
      </c>
      <c r="AA685">
        <v>84710.6</v>
      </c>
      <c r="AB685">
        <v>83256.399999999994</v>
      </c>
      <c r="AC685">
        <v>81677</v>
      </c>
      <c r="AD685">
        <v>79959.600000000006</v>
      </c>
      <c r="AE685">
        <v>78090.100000000006</v>
      </c>
      <c r="AF685">
        <v>76053.399999999994</v>
      </c>
      <c r="AG685">
        <v>73833.399999999994</v>
      </c>
      <c r="AH685">
        <v>71414.399999999994</v>
      </c>
      <c r="AI685">
        <v>68782.7</v>
      </c>
      <c r="AJ685">
        <v>65925</v>
      </c>
      <c r="AK685">
        <v>62830.7</v>
      </c>
      <c r="AL685">
        <v>59494.9</v>
      </c>
      <c r="AM685">
        <v>55919.9</v>
      </c>
      <c r="AN685">
        <v>52115.4</v>
      </c>
      <c r="AO685">
        <v>48100.1</v>
      </c>
      <c r="AP685">
        <v>43879.3</v>
      </c>
      <c r="AQ685">
        <v>39467.599999999999</v>
      </c>
      <c r="AR685">
        <v>34934.9</v>
      </c>
      <c r="AS685">
        <v>30373.200000000001</v>
      </c>
      <c r="AT685">
        <v>25874</v>
      </c>
      <c r="AU685">
        <v>21536</v>
      </c>
      <c r="AV685">
        <v>17460.2</v>
      </c>
      <c r="AW685">
        <v>13743</v>
      </c>
      <c r="AX685">
        <v>10465.700000000001</v>
      </c>
      <c r="AY685">
        <v>7683.6</v>
      </c>
      <c r="DC685">
        <v>33.32</v>
      </c>
      <c r="DD685">
        <v>32.42</v>
      </c>
      <c r="DE685">
        <v>31.52</v>
      </c>
      <c r="DF685">
        <v>30.64</v>
      </c>
      <c r="DG685">
        <v>29.75</v>
      </c>
      <c r="DH685">
        <v>28.87</v>
      </c>
      <c r="DI685">
        <v>28</v>
      </c>
      <c r="DJ685">
        <v>27.13</v>
      </c>
      <c r="DK685">
        <v>26.27</v>
      </c>
      <c r="DL685">
        <v>25.41</v>
      </c>
      <c r="DM685">
        <v>24.56</v>
      </c>
      <c r="DN685">
        <v>23.71</v>
      </c>
      <c r="DO685">
        <v>22.87</v>
      </c>
      <c r="DP685">
        <v>22.04</v>
      </c>
      <c r="DQ685">
        <v>21.21</v>
      </c>
      <c r="DR685">
        <v>20.39</v>
      </c>
      <c r="DS685">
        <v>19.57</v>
      </c>
      <c r="DT685">
        <v>18.760000000000002</v>
      </c>
      <c r="DU685">
        <v>17.96</v>
      </c>
      <c r="DV685">
        <v>17.170000000000002</v>
      </c>
      <c r="DW685">
        <v>16.39</v>
      </c>
      <c r="DX685">
        <v>15.62</v>
      </c>
      <c r="DY685">
        <v>14.86</v>
      </c>
      <c r="DZ685">
        <v>14.11</v>
      </c>
      <c r="EA685">
        <v>13.37</v>
      </c>
      <c r="EB685">
        <v>12.65</v>
      </c>
      <c r="EC685">
        <v>11.94</v>
      </c>
      <c r="ED685">
        <v>11.25</v>
      </c>
      <c r="EE685">
        <v>10.57</v>
      </c>
      <c r="EF685">
        <v>9.91</v>
      </c>
      <c r="EG685">
        <v>9.27</v>
      </c>
      <c r="EH685">
        <v>8.65</v>
      </c>
      <c r="EI685">
        <v>8.0500000000000007</v>
      </c>
      <c r="EJ685">
        <v>7.48</v>
      </c>
      <c r="EK685">
        <v>6.92</v>
      </c>
      <c r="EL685">
        <v>6.39</v>
      </c>
      <c r="EM685">
        <v>5.88</v>
      </c>
      <c r="EN685">
        <v>5.4</v>
      </c>
      <c r="EO685">
        <v>4.95</v>
      </c>
      <c r="EP685">
        <v>4.53</v>
      </c>
      <c r="EQ685">
        <v>4.13</v>
      </c>
      <c r="ER685">
        <v>3.76</v>
      </c>
      <c r="ES685">
        <v>3.42</v>
      </c>
      <c r="ET685">
        <v>3.1</v>
      </c>
      <c r="EU685">
        <v>2.81</v>
      </c>
      <c r="EV685">
        <v>2.5299999999999998</v>
      </c>
      <c r="EW685">
        <v>2.27</v>
      </c>
    </row>
    <row r="686" spans="1:165" x14ac:dyDescent="0.25">
      <c r="A686" t="s">
        <v>473</v>
      </c>
      <c r="B686">
        <v>46</v>
      </c>
      <c r="C686">
        <v>46</v>
      </c>
      <c r="E686">
        <v>100000</v>
      </c>
      <c r="F686">
        <v>99666.9</v>
      </c>
      <c r="G686">
        <v>99308.6</v>
      </c>
      <c r="H686">
        <v>98923.6</v>
      </c>
      <c r="I686">
        <v>98510.9</v>
      </c>
      <c r="J686">
        <v>98069.3</v>
      </c>
      <c r="K686">
        <v>97596.6</v>
      </c>
      <c r="L686">
        <v>97090.8</v>
      </c>
      <c r="M686">
        <v>96550.7</v>
      </c>
      <c r="N686">
        <v>95974.5</v>
      </c>
      <c r="O686">
        <v>95360</v>
      </c>
      <c r="P686">
        <v>94704.5</v>
      </c>
      <c r="Q686">
        <v>94004.800000000003</v>
      </c>
      <c r="R686">
        <v>93256.6</v>
      </c>
      <c r="S686">
        <v>92455.5</v>
      </c>
      <c r="T686">
        <v>91596.5</v>
      </c>
      <c r="U686">
        <v>90673.2</v>
      </c>
      <c r="V686">
        <v>89678.399999999994</v>
      </c>
      <c r="W686">
        <v>88605.5</v>
      </c>
      <c r="X686">
        <v>87446.7</v>
      </c>
      <c r="Y686">
        <v>86193.2</v>
      </c>
      <c r="Z686">
        <v>84835.199999999997</v>
      </c>
      <c r="AA686">
        <v>83362.399999999994</v>
      </c>
      <c r="AB686">
        <v>81763.199999999997</v>
      </c>
      <c r="AC686">
        <v>80024.7</v>
      </c>
      <c r="AD686">
        <v>78132.899999999994</v>
      </c>
      <c r="AE686">
        <v>76072.3</v>
      </c>
      <c r="AF686">
        <v>73827</v>
      </c>
      <c r="AG686">
        <v>71381.399999999994</v>
      </c>
      <c r="AH686">
        <v>68721.899999999994</v>
      </c>
      <c r="AI686">
        <v>65835.3</v>
      </c>
      <c r="AJ686">
        <v>62711.3</v>
      </c>
      <c r="AK686">
        <v>59345.599999999999</v>
      </c>
      <c r="AL686">
        <v>55741</v>
      </c>
      <c r="AM686">
        <v>51907.6</v>
      </c>
      <c r="AN686">
        <v>47865.3</v>
      </c>
      <c r="AO686">
        <v>43621</v>
      </c>
      <c r="AP686">
        <v>39191.4</v>
      </c>
      <c r="AQ686">
        <v>34647.9</v>
      </c>
      <c r="AR686">
        <v>30083.7</v>
      </c>
      <c r="AS686">
        <v>25590.9</v>
      </c>
      <c r="AT686">
        <v>21267.9</v>
      </c>
      <c r="AU686">
        <v>17214.8</v>
      </c>
      <c r="AV686">
        <v>13526.4</v>
      </c>
      <c r="AW686">
        <v>10282.299999999999</v>
      </c>
      <c r="AX686">
        <v>7534.8</v>
      </c>
      <c r="DC686">
        <v>32.33</v>
      </c>
      <c r="DD686">
        <v>31.44</v>
      </c>
      <c r="DE686">
        <v>30.55</v>
      </c>
      <c r="DF686">
        <v>29.67</v>
      </c>
      <c r="DG686">
        <v>28.79</v>
      </c>
      <c r="DH686">
        <v>27.92</v>
      </c>
      <c r="DI686">
        <v>27.05</v>
      </c>
      <c r="DJ686">
        <v>26.19</v>
      </c>
      <c r="DK686">
        <v>25.33</v>
      </c>
      <c r="DL686">
        <v>24.48</v>
      </c>
      <c r="DM686">
        <v>23.64</v>
      </c>
      <c r="DN686">
        <v>22.8</v>
      </c>
      <c r="DO686">
        <v>21.96</v>
      </c>
      <c r="DP686">
        <v>21.14</v>
      </c>
      <c r="DQ686">
        <v>20.309999999999999</v>
      </c>
      <c r="DR686">
        <v>19.5</v>
      </c>
      <c r="DS686">
        <v>18.690000000000001</v>
      </c>
      <c r="DT686">
        <v>17.899999999999999</v>
      </c>
      <c r="DU686">
        <v>17.11</v>
      </c>
      <c r="DV686">
        <v>16.329999999999998</v>
      </c>
      <c r="DW686">
        <v>15.56</v>
      </c>
      <c r="DX686">
        <v>14.8</v>
      </c>
      <c r="DY686">
        <v>14.05</v>
      </c>
      <c r="DZ686">
        <v>13.31</v>
      </c>
      <c r="EA686">
        <v>12.59</v>
      </c>
      <c r="EB686">
        <v>11.89</v>
      </c>
      <c r="EC686">
        <v>11.19</v>
      </c>
      <c r="ED686">
        <v>10.52</v>
      </c>
      <c r="EE686">
        <v>9.86</v>
      </c>
      <c r="EF686">
        <v>9.23</v>
      </c>
      <c r="EG686">
        <v>8.61</v>
      </c>
      <c r="EH686">
        <v>8.01</v>
      </c>
      <c r="EI686">
        <v>7.44</v>
      </c>
      <c r="EJ686">
        <v>6.89</v>
      </c>
      <c r="EK686">
        <v>6.36</v>
      </c>
      <c r="EL686">
        <v>5.85</v>
      </c>
      <c r="EM686">
        <v>5.37</v>
      </c>
      <c r="EN686">
        <v>4.92</v>
      </c>
      <c r="EO686">
        <v>4.5</v>
      </c>
      <c r="EP686">
        <v>4.1100000000000003</v>
      </c>
      <c r="EQ686">
        <v>3.75</v>
      </c>
      <c r="ER686">
        <v>3.41</v>
      </c>
      <c r="ES686">
        <v>3.09</v>
      </c>
      <c r="ET686">
        <v>2.8</v>
      </c>
      <c r="EU686">
        <v>2.52</v>
      </c>
      <c r="EV686">
        <v>2.2599999999999998</v>
      </c>
    </row>
    <row r="687" spans="1:165" x14ac:dyDescent="0.25">
      <c r="A687" t="s">
        <v>474</v>
      </c>
      <c r="B687">
        <v>45</v>
      </c>
      <c r="C687">
        <v>45</v>
      </c>
      <c r="E687">
        <v>100000</v>
      </c>
      <c r="F687">
        <v>99638.9</v>
      </c>
      <c r="G687">
        <v>99250.6</v>
      </c>
      <c r="H687">
        <v>98834.2</v>
      </c>
      <c r="I687">
        <v>98388.4</v>
      </c>
      <c r="J687">
        <v>97910.9</v>
      </c>
      <c r="K687">
        <v>97399.9</v>
      </c>
      <c r="L687">
        <v>96853.8</v>
      </c>
      <c r="M687">
        <v>96271</v>
      </c>
      <c r="N687">
        <v>95649.2</v>
      </c>
      <c r="O687">
        <v>94985.9</v>
      </c>
      <c r="P687">
        <v>94277.6</v>
      </c>
      <c r="Q687">
        <v>93519.8</v>
      </c>
      <c r="R687">
        <v>92708.3</v>
      </c>
      <c r="S687">
        <v>91838.2</v>
      </c>
      <c r="T687">
        <v>90902.8</v>
      </c>
      <c r="U687">
        <v>89895.1</v>
      </c>
      <c r="V687">
        <v>88807.9</v>
      </c>
      <c r="W687">
        <v>87633.8</v>
      </c>
      <c r="X687">
        <v>86363.8</v>
      </c>
      <c r="Y687">
        <v>84988</v>
      </c>
      <c r="Z687">
        <v>83496.100000000006</v>
      </c>
      <c r="AA687">
        <v>81876.600000000006</v>
      </c>
      <c r="AB687">
        <v>80116.3</v>
      </c>
      <c r="AC687">
        <v>78201.100000000006</v>
      </c>
      <c r="AD687">
        <v>76115.899999999994</v>
      </c>
      <c r="AE687">
        <v>73844.399999999994</v>
      </c>
      <c r="AF687">
        <v>71371.100000000006</v>
      </c>
      <c r="AG687">
        <v>68682.7</v>
      </c>
      <c r="AH687">
        <v>65766.2</v>
      </c>
      <c r="AI687">
        <v>62611.4</v>
      </c>
      <c r="AJ687">
        <v>59214.6</v>
      </c>
      <c r="AK687">
        <v>55578.9</v>
      </c>
      <c r="AL687">
        <v>51715.5</v>
      </c>
      <c r="AM687">
        <v>47645</v>
      </c>
      <c r="AN687">
        <v>43376</v>
      </c>
      <c r="AO687">
        <v>38927.199999999997</v>
      </c>
      <c r="AP687">
        <v>34372.1</v>
      </c>
      <c r="AQ687">
        <v>29804.5</v>
      </c>
      <c r="AR687">
        <v>25317</v>
      </c>
      <c r="AS687">
        <v>21008</v>
      </c>
      <c r="AT687">
        <v>16976.5</v>
      </c>
      <c r="AU687">
        <v>13316.1</v>
      </c>
      <c r="AV687">
        <v>10103.9</v>
      </c>
      <c r="AW687">
        <v>7390.2</v>
      </c>
      <c r="DC687">
        <v>31.36</v>
      </c>
      <c r="DD687">
        <v>30.47</v>
      </c>
      <c r="DE687">
        <v>29.59</v>
      </c>
      <c r="DF687">
        <v>28.71</v>
      </c>
      <c r="DG687">
        <v>27.84</v>
      </c>
      <c r="DH687">
        <v>26.97</v>
      </c>
      <c r="DI687">
        <v>26.11</v>
      </c>
      <c r="DJ687">
        <v>25.26</v>
      </c>
      <c r="DK687">
        <v>24.4</v>
      </c>
      <c r="DL687">
        <v>23.56</v>
      </c>
      <c r="DM687">
        <v>22.72</v>
      </c>
      <c r="DN687">
        <v>21.89</v>
      </c>
      <c r="DO687">
        <v>21.06</v>
      </c>
      <c r="DP687">
        <v>20.239999999999998</v>
      </c>
      <c r="DQ687">
        <v>19.43</v>
      </c>
      <c r="DR687">
        <v>18.62</v>
      </c>
      <c r="DS687">
        <v>17.829999999999998</v>
      </c>
      <c r="DT687">
        <v>17.04</v>
      </c>
      <c r="DU687">
        <v>16.260000000000002</v>
      </c>
      <c r="DV687">
        <v>15.49</v>
      </c>
      <c r="DW687">
        <v>14.73</v>
      </c>
      <c r="DX687">
        <v>13.99</v>
      </c>
      <c r="DY687">
        <v>13.26</v>
      </c>
      <c r="DZ687">
        <v>12.54</v>
      </c>
      <c r="EA687">
        <v>11.83</v>
      </c>
      <c r="EB687">
        <v>11.14</v>
      </c>
      <c r="EC687">
        <v>10.47</v>
      </c>
      <c r="ED687">
        <v>9.81</v>
      </c>
      <c r="EE687">
        <v>9.18</v>
      </c>
      <c r="EF687">
        <v>8.56</v>
      </c>
      <c r="EG687">
        <v>7.97</v>
      </c>
      <c r="EH687">
        <v>7.4</v>
      </c>
      <c r="EI687">
        <v>6.85</v>
      </c>
      <c r="EJ687">
        <v>6.32</v>
      </c>
      <c r="EK687">
        <v>5.82</v>
      </c>
      <c r="EL687">
        <v>5.35</v>
      </c>
      <c r="EM687">
        <v>4.9000000000000004</v>
      </c>
      <c r="EN687">
        <v>4.4800000000000004</v>
      </c>
      <c r="EO687">
        <v>4.09</v>
      </c>
      <c r="EP687">
        <v>3.73</v>
      </c>
      <c r="EQ687">
        <v>3.39</v>
      </c>
      <c r="ER687">
        <v>3.08</v>
      </c>
      <c r="ES687">
        <v>2.79</v>
      </c>
      <c r="ET687">
        <v>2.5099999999999998</v>
      </c>
      <c r="EU687">
        <v>2.25</v>
      </c>
    </row>
    <row r="688" spans="1:165" x14ac:dyDescent="0.25">
      <c r="A688" t="s">
        <v>475</v>
      </c>
      <c r="B688">
        <v>44</v>
      </c>
      <c r="C688">
        <v>44</v>
      </c>
      <c r="E688">
        <v>100000</v>
      </c>
      <c r="F688">
        <v>99608.5</v>
      </c>
      <c r="G688">
        <v>99188.6</v>
      </c>
      <c r="H688">
        <v>98738.7</v>
      </c>
      <c r="I688">
        <v>98256.6</v>
      </c>
      <c r="J688">
        <v>97740.4</v>
      </c>
      <c r="K688">
        <v>97188.4</v>
      </c>
      <c r="L688">
        <v>96599.1</v>
      </c>
      <c r="M688">
        <v>95970.2</v>
      </c>
      <c r="N688">
        <v>95299</v>
      </c>
      <c r="O688">
        <v>94582.1</v>
      </c>
      <c r="P688">
        <v>93814.8</v>
      </c>
      <c r="Q688">
        <v>92993</v>
      </c>
      <c r="R688">
        <v>92111.5</v>
      </c>
      <c r="S688">
        <v>91163.9</v>
      </c>
      <c r="T688">
        <v>90142.9</v>
      </c>
      <c r="U688">
        <v>89041.3</v>
      </c>
      <c r="V688">
        <v>87851.5</v>
      </c>
      <c r="W688">
        <v>86564.6</v>
      </c>
      <c r="X688">
        <v>85170.7</v>
      </c>
      <c r="Y688">
        <v>83659.100000000006</v>
      </c>
      <c r="Z688">
        <v>82018.5</v>
      </c>
      <c r="AA688">
        <v>80235.600000000006</v>
      </c>
      <c r="AB688">
        <v>78296.2</v>
      </c>
      <c r="AC688">
        <v>76185.3</v>
      </c>
      <c r="AD688">
        <v>73886.600000000006</v>
      </c>
      <c r="AE688">
        <v>71384.7</v>
      </c>
      <c r="AF688">
        <v>68666</v>
      </c>
      <c r="AG688">
        <v>65718.3</v>
      </c>
      <c r="AH688">
        <v>62531.4</v>
      </c>
      <c r="AI688">
        <v>59101.9</v>
      </c>
      <c r="AJ688">
        <v>55433.9</v>
      </c>
      <c r="AK688">
        <v>51539.1</v>
      </c>
      <c r="AL688">
        <v>47439</v>
      </c>
      <c r="AM688">
        <v>43143.9</v>
      </c>
      <c r="AN688">
        <v>38674.800000000003</v>
      </c>
      <c r="AO688">
        <v>34106.800000000003</v>
      </c>
      <c r="AP688">
        <v>29534.799999999999</v>
      </c>
      <c r="AQ688">
        <v>25051.7</v>
      </c>
      <c r="AR688">
        <v>20755.8</v>
      </c>
      <c r="AS688">
        <v>16745.099999999999</v>
      </c>
      <c r="AT688">
        <v>13111.7</v>
      </c>
      <c r="AU688">
        <v>9930.6</v>
      </c>
      <c r="AV688">
        <v>7249.6</v>
      </c>
      <c r="DC688">
        <v>30.39</v>
      </c>
      <c r="DD688">
        <v>29.51</v>
      </c>
      <c r="DE688">
        <v>28.63</v>
      </c>
      <c r="DF688">
        <v>27.76</v>
      </c>
      <c r="DG688">
        <v>26.89</v>
      </c>
      <c r="DH688">
        <v>26.03</v>
      </c>
      <c r="DI688">
        <v>25.18</v>
      </c>
      <c r="DJ688">
        <v>24.33</v>
      </c>
      <c r="DK688">
        <v>23.48</v>
      </c>
      <c r="DL688">
        <v>22.65</v>
      </c>
      <c r="DM688">
        <v>21.81</v>
      </c>
      <c r="DN688">
        <v>20.99</v>
      </c>
      <c r="DO688">
        <v>20.170000000000002</v>
      </c>
      <c r="DP688">
        <v>19.36</v>
      </c>
      <c r="DQ688">
        <v>18.55</v>
      </c>
      <c r="DR688">
        <v>17.760000000000002</v>
      </c>
      <c r="DS688">
        <v>16.97</v>
      </c>
      <c r="DT688">
        <v>16.190000000000001</v>
      </c>
      <c r="DU688">
        <v>15.43</v>
      </c>
      <c r="DV688">
        <v>14.67</v>
      </c>
      <c r="DW688">
        <v>13.93</v>
      </c>
      <c r="DX688">
        <v>13.2</v>
      </c>
      <c r="DY688">
        <v>12.48</v>
      </c>
      <c r="DZ688">
        <v>11.78</v>
      </c>
      <c r="EA688">
        <v>11.09</v>
      </c>
      <c r="EB688">
        <v>10.42</v>
      </c>
      <c r="EC688">
        <v>9.77</v>
      </c>
      <c r="ED688">
        <v>9.1300000000000008</v>
      </c>
      <c r="EE688">
        <v>8.52</v>
      </c>
      <c r="EF688">
        <v>7.93</v>
      </c>
      <c r="EG688">
        <v>7.36</v>
      </c>
      <c r="EH688">
        <v>6.81</v>
      </c>
      <c r="EI688">
        <v>6.29</v>
      </c>
      <c r="EJ688">
        <v>5.79</v>
      </c>
      <c r="EK688">
        <v>5.32</v>
      </c>
      <c r="EL688">
        <v>4.87</v>
      </c>
      <c r="EM688">
        <v>4.46</v>
      </c>
      <c r="EN688">
        <v>4.07</v>
      </c>
      <c r="EO688">
        <v>3.71</v>
      </c>
      <c r="EP688">
        <v>3.38</v>
      </c>
      <c r="EQ688">
        <v>3.06</v>
      </c>
      <c r="ER688">
        <v>2.77</v>
      </c>
      <c r="ES688">
        <v>2.5</v>
      </c>
      <c r="ET688">
        <v>2.2400000000000002</v>
      </c>
    </row>
    <row r="689" spans="1:149" x14ac:dyDescent="0.25">
      <c r="A689" t="s">
        <v>476</v>
      </c>
      <c r="B689">
        <v>43</v>
      </c>
      <c r="C689">
        <v>43</v>
      </c>
      <c r="E689">
        <v>100000</v>
      </c>
      <c r="F689">
        <v>99576.6</v>
      </c>
      <c r="G689">
        <v>99122.8</v>
      </c>
      <c r="H689">
        <v>98636.3</v>
      </c>
      <c r="I689">
        <v>98115</v>
      </c>
      <c r="J689">
        <v>97557.4</v>
      </c>
      <c r="K689">
        <v>96961.600000000006</v>
      </c>
      <c r="L689">
        <v>96325.6</v>
      </c>
      <c r="M689">
        <v>95646.5</v>
      </c>
      <c r="N689">
        <v>94920.9</v>
      </c>
      <c r="O689">
        <v>94144.3</v>
      </c>
      <c r="P689">
        <v>93312</v>
      </c>
      <c r="Q689">
        <v>92419.3</v>
      </c>
      <c r="R689">
        <v>91459.3</v>
      </c>
      <c r="S689">
        <v>90424.8</v>
      </c>
      <c r="T689">
        <v>89308.5</v>
      </c>
      <c r="U689">
        <v>88102.8</v>
      </c>
      <c r="V689">
        <v>86798.6</v>
      </c>
      <c r="W689">
        <v>85386</v>
      </c>
      <c r="X689">
        <v>83854.3</v>
      </c>
      <c r="Y689">
        <v>82192</v>
      </c>
      <c r="Z689">
        <v>80385.899999999994</v>
      </c>
      <c r="AA689">
        <v>78421.600000000006</v>
      </c>
      <c r="AB689">
        <v>76284</v>
      </c>
      <c r="AC689">
        <v>73957</v>
      </c>
      <c r="AD689">
        <v>71425.100000000006</v>
      </c>
      <c r="AE689">
        <v>68675.3</v>
      </c>
      <c r="AF689">
        <v>65694.899999999994</v>
      </c>
      <c r="AG689">
        <v>62474.5</v>
      </c>
      <c r="AH689">
        <v>59011.1</v>
      </c>
      <c r="AI689">
        <v>55309.2</v>
      </c>
      <c r="AJ689">
        <v>51381.5</v>
      </c>
      <c r="AK689">
        <v>47250.400000000001</v>
      </c>
      <c r="AL689">
        <v>42927.7</v>
      </c>
      <c r="AM689">
        <v>38436.800000000003</v>
      </c>
      <c r="AN689">
        <v>33854.6</v>
      </c>
      <c r="AO689">
        <v>29276.9</v>
      </c>
      <c r="AP689">
        <v>24796.799999999999</v>
      </c>
      <c r="AQ689">
        <v>20512.599999999999</v>
      </c>
      <c r="AR689">
        <v>16521.599999999999</v>
      </c>
      <c r="AS689">
        <v>12913.9</v>
      </c>
      <c r="AT689">
        <v>9763</v>
      </c>
      <c r="AU689">
        <v>7113.7</v>
      </c>
      <c r="DC689">
        <v>29.43</v>
      </c>
      <c r="DD689">
        <v>28.55</v>
      </c>
      <c r="DE689">
        <v>27.68</v>
      </c>
      <c r="DF689">
        <v>26.82</v>
      </c>
      <c r="DG689">
        <v>25.96</v>
      </c>
      <c r="DH689">
        <v>25.1</v>
      </c>
      <c r="DI689">
        <v>24.25</v>
      </c>
      <c r="DJ689">
        <v>23.41</v>
      </c>
      <c r="DK689">
        <v>22.57</v>
      </c>
      <c r="DL689">
        <v>21.74</v>
      </c>
      <c r="DM689">
        <v>20.92</v>
      </c>
      <c r="DN689">
        <v>20.100000000000001</v>
      </c>
      <c r="DO689">
        <v>19.29</v>
      </c>
      <c r="DP689">
        <v>18.48</v>
      </c>
      <c r="DQ689">
        <v>17.690000000000001</v>
      </c>
      <c r="DR689">
        <v>16.899999999999999</v>
      </c>
      <c r="DS689">
        <v>16.13</v>
      </c>
      <c r="DT689">
        <v>15.36</v>
      </c>
      <c r="DU689">
        <v>14.61</v>
      </c>
      <c r="DV689">
        <v>13.87</v>
      </c>
      <c r="DW689">
        <v>13.14</v>
      </c>
      <c r="DX689">
        <v>12.42</v>
      </c>
      <c r="DY689">
        <v>11.72</v>
      </c>
      <c r="DZ689">
        <v>11.03</v>
      </c>
      <c r="EA689">
        <v>10.37</v>
      </c>
      <c r="EB689">
        <v>9.7200000000000006</v>
      </c>
      <c r="EC689">
        <v>9.09</v>
      </c>
      <c r="ED689">
        <v>8.4700000000000006</v>
      </c>
      <c r="EE689">
        <v>7.89</v>
      </c>
      <c r="EF689">
        <v>7.32</v>
      </c>
      <c r="EG689">
        <v>6.78</v>
      </c>
      <c r="EH689">
        <v>6.26</v>
      </c>
      <c r="EI689">
        <v>5.76</v>
      </c>
      <c r="EJ689">
        <v>5.29</v>
      </c>
      <c r="EK689">
        <v>4.8499999999999996</v>
      </c>
      <c r="EL689">
        <v>4.4400000000000004</v>
      </c>
      <c r="EM689">
        <v>4.05</v>
      </c>
      <c r="EN689">
        <v>3.69</v>
      </c>
      <c r="EO689">
        <v>3.36</v>
      </c>
      <c r="EP689">
        <v>3.05</v>
      </c>
      <c r="EQ689">
        <v>2.76</v>
      </c>
      <c r="ER689">
        <v>2.4900000000000002</v>
      </c>
      <c r="ES689">
        <v>2.2400000000000002</v>
      </c>
    </row>
    <row r="690" spans="1:149" x14ac:dyDescent="0.25">
      <c r="A690" t="s">
        <v>477</v>
      </c>
      <c r="B690">
        <v>42</v>
      </c>
      <c r="C690">
        <v>42</v>
      </c>
      <c r="E690">
        <v>100000</v>
      </c>
      <c r="F690">
        <v>99542.399999999994</v>
      </c>
      <c r="G690">
        <v>99051.5</v>
      </c>
      <c r="H690">
        <v>98525.2</v>
      </c>
      <c r="I690">
        <v>97961.9</v>
      </c>
      <c r="J690">
        <v>97359.9</v>
      </c>
      <c r="K690">
        <v>96716.800000000003</v>
      </c>
      <c r="L690">
        <v>96030</v>
      </c>
      <c r="M690">
        <v>95295.6</v>
      </c>
      <c r="N690">
        <v>94509.5</v>
      </c>
      <c r="O690">
        <v>93666.9</v>
      </c>
      <c r="P690">
        <v>92762.5</v>
      </c>
      <c r="Q690">
        <v>91789.9</v>
      </c>
      <c r="R690">
        <v>90741.7</v>
      </c>
      <c r="S690">
        <v>89610.5</v>
      </c>
      <c r="T690">
        <v>88388.6</v>
      </c>
      <c r="U690">
        <v>87066.8</v>
      </c>
      <c r="V690">
        <v>85635.1</v>
      </c>
      <c r="W690">
        <v>84082.7</v>
      </c>
      <c r="X690">
        <v>82398.2</v>
      </c>
      <c r="Y690">
        <v>80568.100000000006</v>
      </c>
      <c r="Z690">
        <v>78578.2</v>
      </c>
      <c r="AA690">
        <v>76413.2</v>
      </c>
      <c r="AB690">
        <v>74057</v>
      </c>
      <c r="AC690">
        <v>71494.3</v>
      </c>
      <c r="AD690">
        <v>68711.899999999994</v>
      </c>
      <c r="AE690">
        <v>65697.899999999994</v>
      </c>
      <c r="AF690">
        <v>62442.6</v>
      </c>
      <c r="AG690">
        <v>58943.8</v>
      </c>
      <c r="AH690">
        <v>55206.7</v>
      </c>
      <c r="AI690">
        <v>51244.7</v>
      </c>
      <c r="AJ690">
        <v>47081</v>
      </c>
      <c r="AK690">
        <v>42729.2</v>
      </c>
      <c r="AL690">
        <v>38214.800000000003</v>
      </c>
      <c r="AM690">
        <v>33617</v>
      </c>
      <c r="AN690">
        <v>29032</v>
      </c>
      <c r="AO690">
        <v>24553.5</v>
      </c>
      <c r="AP690">
        <v>20279.599999999999</v>
      </c>
      <c r="AQ690">
        <v>16306.8</v>
      </c>
      <c r="AR690">
        <v>12723.6</v>
      </c>
      <c r="AS690">
        <v>9601.4</v>
      </c>
      <c r="AT690">
        <v>6982.7</v>
      </c>
      <c r="DC690">
        <v>28.48</v>
      </c>
      <c r="DD690">
        <v>27.61</v>
      </c>
      <c r="DE690">
        <v>26.74</v>
      </c>
      <c r="DF690">
        <v>25.88</v>
      </c>
      <c r="DG690">
        <v>25.03</v>
      </c>
      <c r="DH690">
        <v>24.18</v>
      </c>
      <c r="DI690">
        <v>23.34</v>
      </c>
      <c r="DJ690">
        <v>22.5</v>
      </c>
      <c r="DK690">
        <v>21.67</v>
      </c>
      <c r="DL690">
        <v>20.84</v>
      </c>
      <c r="DM690">
        <v>20.03</v>
      </c>
      <c r="DN690">
        <v>19.22</v>
      </c>
      <c r="DO690">
        <v>18.420000000000002</v>
      </c>
      <c r="DP690">
        <v>17.62</v>
      </c>
      <c r="DQ690">
        <v>16.84</v>
      </c>
      <c r="DR690">
        <v>16.059999999999999</v>
      </c>
      <c r="DS690">
        <v>15.3</v>
      </c>
      <c r="DT690">
        <v>14.55</v>
      </c>
      <c r="DU690">
        <v>13.81</v>
      </c>
      <c r="DV690">
        <v>13.08</v>
      </c>
      <c r="DW690">
        <v>12.37</v>
      </c>
      <c r="DX690">
        <v>11.67</v>
      </c>
      <c r="DY690">
        <v>10.98</v>
      </c>
      <c r="DZ690">
        <v>10.32</v>
      </c>
      <c r="EA690">
        <v>9.67</v>
      </c>
      <c r="EB690">
        <v>9.0399999999999991</v>
      </c>
      <c r="EC690">
        <v>8.43</v>
      </c>
      <c r="ED690">
        <v>7.84</v>
      </c>
      <c r="EE690">
        <v>7.28</v>
      </c>
      <c r="EF690">
        <v>6.74</v>
      </c>
      <c r="EG690">
        <v>6.22</v>
      </c>
      <c r="EH690">
        <v>5.73</v>
      </c>
      <c r="EI690">
        <v>5.26</v>
      </c>
      <c r="EJ690">
        <v>4.82</v>
      </c>
      <c r="EK690">
        <v>4.41</v>
      </c>
      <c r="EL690">
        <v>4.03</v>
      </c>
      <c r="EM690">
        <v>3.68</v>
      </c>
      <c r="EN690">
        <v>3.34</v>
      </c>
      <c r="EO690">
        <v>3.04</v>
      </c>
      <c r="EP690">
        <v>2.75</v>
      </c>
      <c r="EQ690">
        <v>2.48</v>
      </c>
      <c r="ER690">
        <v>2.23</v>
      </c>
    </row>
    <row r="691" spans="1:149" x14ac:dyDescent="0.25">
      <c r="A691" t="s">
        <v>478</v>
      </c>
      <c r="B691">
        <v>41</v>
      </c>
      <c r="C691">
        <v>41</v>
      </c>
      <c r="E691">
        <v>100000</v>
      </c>
      <c r="F691">
        <v>99504.3</v>
      </c>
      <c r="G691">
        <v>98972.7</v>
      </c>
      <c r="H691">
        <v>98403.3</v>
      </c>
      <c r="I691">
        <v>97794.5</v>
      </c>
      <c r="J691">
        <v>97143.9</v>
      </c>
      <c r="K691">
        <v>96448.8</v>
      </c>
      <c r="L691">
        <v>95705.4</v>
      </c>
      <c r="M691">
        <v>94909.1</v>
      </c>
      <c r="N691">
        <v>94055.5</v>
      </c>
      <c r="O691">
        <v>93139.199999999997</v>
      </c>
      <c r="P691">
        <v>92153.3</v>
      </c>
      <c r="Q691">
        <v>91090.5</v>
      </c>
      <c r="R691">
        <v>89943.7</v>
      </c>
      <c r="S691">
        <v>88704.7</v>
      </c>
      <c r="T691">
        <v>87364.5</v>
      </c>
      <c r="U691">
        <v>85912.9</v>
      </c>
      <c r="V691">
        <v>84339.1</v>
      </c>
      <c r="W691">
        <v>82631.199999999997</v>
      </c>
      <c r="X691">
        <v>80776.2</v>
      </c>
      <c r="Y691">
        <v>78759.399999999994</v>
      </c>
      <c r="Z691">
        <v>76565.8</v>
      </c>
      <c r="AA691">
        <v>74179.100000000006</v>
      </c>
      <c r="AB691">
        <v>71584.2</v>
      </c>
      <c r="AC691">
        <v>68768</v>
      </c>
      <c r="AD691">
        <v>65718.7</v>
      </c>
      <c r="AE691">
        <v>62427.199999999997</v>
      </c>
      <c r="AF691">
        <v>58891.5</v>
      </c>
      <c r="AG691">
        <v>55117.5</v>
      </c>
      <c r="AH691">
        <v>51119.6</v>
      </c>
      <c r="AI691">
        <v>46922.1</v>
      </c>
      <c r="AJ691">
        <v>42539.7</v>
      </c>
      <c r="AK691">
        <v>38000.800000000003</v>
      </c>
      <c r="AL691">
        <v>33386</v>
      </c>
      <c r="AM691">
        <v>28792.9</v>
      </c>
      <c r="AN691">
        <v>24315.3</v>
      </c>
      <c r="AO691">
        <v>20051.2</v>
      </c>
      <c r="AP691">
        <v>16096</v>
      </c>
      <c r="AQ691">
        <v>12537</v>
      </c>
      <c r="AR691">
        <v>9442.7999999999993</v>
      </c>
      <c r="AS691">
        <v>6854.1</v>
      </c>
      <c r="DC691">
        <v>27.53</v>
      </c>
      <c r="DD691">
        <v>26.66</v>
      </c>
      <c r="DE691">
        <v>25.8</v>
      </c>
      <c r="DF691">
        <v>24.95</v>
      </c>
      <c r="DG691">
        <v>24.1</v>
      </c>
      <c r="DH691">
        <v>23.26</v>
      </c>
      <c r="DI691">
        <v>22.42</v>
      </c>
      <c r="DJ691">
        <v>21.59</v>
      </c>
      <c r="DK691">
        <v>20.77</v>
      </c>
      <c r="DL691">
        <v>19.96</v>
      </c>
      <c r="DM691">
        <v>19.149999999999999</v>
      </c>
      <c r="DN691">
        <v>18.350000000000001</v>
      </c>
      <c r="DO691">
        <v>17.55</v>
      </c>
      <c r="DP691">
        <v>16.77</v>
      </c>
      <c r="DQ691">
        <v>16</v>
      </c>
      <c r="DR691">
        <v>15.24</v>
      </c>
      <c r="DS691">
        <v>14.49</v>
      </c>
      <c r="DT691">
        <v>13.75</v>
      </c>
      <c r="DU691">
        <v>13.02</v>
      </c>
      <c r="DV691">
        <v>12.31</v>
      </c>
      <c r="DW691">
        <v>11.61</v>
      </c>
      <c r="DX691">
        <v>10.93</v>
      </c>
      <c r="DY691">
        <v>10.27</v>
      </c>
      <c r="DZ691">
        <v>9.6199999999999992</v>
      </c>
      <c r="EA691">
        <v>8.99</v>
      </c>
      <c r="EB691">
        <v>8.39</v>
      </c>
      <c r="EC691">
        <v>7.8</v>
      </c>
      <c r="ED691">
        <v>7.24</v>
      </c>
      <c r="EE691">
        <v>6.7</v>
      </c>
      <c r="EF691">
        <v>6.19</v>
      </c>
      <c r="EG691">
        <v>5.7</v>
      </c>
      <c r="EH691">
        <v>5.23</v>
      </c>
      <c r="EI691">
        <v>4.8</v>
      </c>
      <c r="EJ691">
        <v>4.3899999999999997</v>
      </c>
      <c r="EK691">
        <v>4.01</v>
      </c>
      <c r="EL691">
        <v>3.66</v>
      </c>
      <c r="EM691">
        <v>3.33</v>
      </c>
      <c r="EN691">
        <v>3.02</v>
      </c>
      <c r="EO691">
        <v>2.74</v>
      </c>
      <c r="EP691">
        <v>2.48</v>
      </c>
      <c r="EQ691">
        <v>2.2200000000000002</v>
      </c>
    </row>
    <row r="692" spans="1:149" x14ac:dyDescent="0.25">
      <c r="A692" t="s">
        <v>479</v>
      </c>
      <c r="B692">
        <v>40</v>
      </c>
      <c r="C692">
        <v>40</v>
      </c>
      <c r="E692">
        <v>100000</v>
      </c>
      <c r="F692">
        <v>99462</v>
      </c>
      <c r="G692">
        <v>98885.8</v>
      </c>
      <c r="H692">
        <v>98269.3</v>
      </c>
      <c r="I692">
        <v>97610.3</v>
      </c>
      <c r="J692">
        <v>96905.8</v>
      </c>
      <c r="K692">
        <v>96152.3</v>
      </c>
      <c r="L692">
        <v>95344.9</v>
      </c>
      <c r="M692">
        <v>94479.3</v>
      </c>
      <c r="N692">
        <v>93549.9</v>
      </c>
      <c r="O692">
        <v>92549.7</v>
      </c>
      <c r="P692">
        <v>91471.4</v>
      </c>
      <c r="Q692">
        <v>90307.9</v>
      </c>
      <c r="R692">
        <v>89050.7</v>
      </c>
      <c r="S692">
        <v>87690.8</v>
      </c>
      <c r="T692">
        <v>86218.1</v>
      </c>
      <c r="U692">
        <v>84621.5</v>
      </c>
      <c r="V692">
        <v>82889.2</v>
      </c>
      <c r="W692">
        <v>81007.899999999994</v>
      </c>
      <c r="X692">
        <v>78963.100000000006</v>
      </c>
      <c r="Y692">
        <v>76739.199999999997</v>
      </c>
      <c r="Z692">
        <v>74320.5</v>
      </c>
      <c r="AA692">
        <v>71691.8</v>
      </c>
      <c r="AB692">
        <v>68840.2</v>
      </c>
      <c r="AC692">
        <v>65754</v>
      </c>
      <c r="AD692">
        <v>62424.6</v>
      </c>
      <c r="AE692">
        <v>58850.400000000001</v>
      </c>
      <c r="AF692">
        <v>55038.2</v>
      </c>
      <c r="AG692">
        <v>51002.9</v>
      </c>
      <c r="AH692">
        <v>46770</v>
      </c>
      <c r="AI692">
        <v>42355.9</v>
      </c>
      <c r="AJ692">
        <v>37791.300000000003</v>
      </c>
      <c r="AK692">
        <v>33158.800000000003</v>
      </c>
      <c r="AL692">
        <v>28556.9</v>
      </c>
      <c r="AM692">
        <v>24079.8</v>
      </c>
      <c r="AN692">
        <v>19825</v>
      </c>
      <c r="AO692">
        <v>15887.4</v>
      </c>
      <c r="AP692">
        <v>12352.3</v>
      </c>
      <c r="AQ692">
        <v>9286.2999999999993</v>
      </c>
      <c r="AR692">
        <v>6727.3</v>
      </c>
      <c r="DC692">
        <v>26.58</v>
      </c>
      <c r="DD692">
        <v>25.73</v>
      </c>
      <c r="DE692">
        <v>24.87</v>
      </c>
      <c r="DF692">
        <v>24.03</v>
      </c>
      <c r="DG692">
        <v>23.18</v>
      </c>
      <c r="DH692">
        <v>22.35</v>
      </c>
      <c r="DI692">
        <v>21.52</v>
      </c>
      <c r="DJ692">
        <v>20.7</v>
      </c>
      <c r="DK692">
        <v>19.88</v>
      </c>
      <c r="DL692">
        <v>19.079999999999998</v>
      </c>
      <c r="DM692">
        <v>18.28</v>
      </c>
      <c r="DN692">
        <v>17.489999999999998</v>
      </c>
      <c r="DO692">
        <v>16.7</v>
      </c>
      <c r="DP692">
        <v>15.93</v>
      </c>
      <c r="DQ692">
        <v>15.17</v>
      </c>
      <c r="DR692">
        <v>14.42</v>
      </c>
      <c r="DS692">
        <v>13.69</v>
      </c>
      <c r="DT692">
        <v>12.96</v>
      </c>
      <c r="DU692">
        <v>12.25</v>
      </c>
      <c r="DV692">
        <v>11.56</v>
      </c>
      <c r="DW692">
        <v>10.88</v>
      </c>
      <c r="DX692">
        <v>10.210000000000001</v>
      </c>
      <c r="DY692">
        <v>9.57</v>
      </c>
      <c r="DZ692">
        <v>8.9499999999999993</v>
      </c>
      <c r="EA692">
        <v>8.34</v>
      </c>
      <c r="EB692">
        <v>7.76</v>
      </c>
      <c r="EC692">
        <v>7.2</v>
      </c>
      <c r="ED692">
        <v>6.67</v>
      </c>
      <c r="EE692">
        <v>6.15</v>
      </c>
      <c r="EF692">
        <v>5.66</v>
      </c>
      <c r="EG692">
        <v>5.2</v>
      </c>
      <c r="EH692">
        <v>4.7699999999999996</v>
      </c>
      <c r="EI692">
        <v>4.37</v>
      </c>
      <c r="EJ692">
        <v>3.99</v>
      </c>
      <c r="EK692">
        <v>3.64</v>
      </c>
      <c r="EL692">
        <v>3.31</v>
      </c>
      <c r="EM692">
        <v>3.01</v>
      </c>
      <c r="EN692">
        <v>2.73</v>
      </c>
      <c r="EO692">
        <v>2.4700000000000002</v>
      </c>
      <c r="EP692">
        <v>2.21</v>
      </c>
    </row>
    <row r="693" spans="1:149" x14ac:dyDescent="0.25">
      <c r="A693" t="s">
        <v>480</v>
      </c>
      <c r="B693">
        <v>39</v>
      </c>
      <c r="C693">
        <v>39</v>
      </c>
      <c r="E693">
        <v>100000</v>
      </c>
      <c r="F693">
        <v>99415.7</v>
      </c>
      <c r="G693">
        <v>98790.399999999994</v>
      </c>
      <c r="H693">
        <v>98121.8</v>
      </c>
      <c r="I693">
        <v>97406.9</v>
      </c>
      <c r="J693">
        <v>96642</v>
      </c>
      <c r="K693">
        <v>95822.5</v>
      </c>
      <c r="L693">
        <v>94943.6</v>
      </c>
      <c r="M693">
        <v>94000</v>
      </c>
      <c r="N693">
        <v>92984.3</v>
      </c>
      <c r="O693">
        <v>91889.3</v>
      </c>
      <c r="P693">
        <v>90707.8</v>
      </c>
      <c r="Q693">
        <v>89431.4</v>
      </c>
      <c r="R693">
        <v>88050.7</v>
      </c>
      <c r="S693">
        <v>86555.7</v>
      </c>
      <c r="T693">
        <v>84935.2</v>
      </c>
      <c r="U693">
        <v>83177.3</v>
      </c>
      <c r="V693">
        <v>81268.600000000006</v>
      </c>
      <c r="W693">
        <v>79194.600000000006</v>
      </c>
      <c r="X693">
        <v>76939.8</v>
      </c>
      <c r="Y693">
        <v>74487.899999999994</v>
      </c>
      <c r="Z693">
        <v>71824.2</v>
      </c>
      <c r="AA693">
        <v>68935.8</v>
      </c>
      <c r="AB693">
        <v>65811.3</v>
      </c>
      <c r="AC693">
        <v>62442.6</v>
      </c>
      <c r="AD693">
        <v>58828.4</v>
      </c>
      <c r="AE693">
        <v>54976.3</v>
      </c>
      <c r="AF693">
        <v>50902.2</v>
      </c>
      <c r="AG693">
        <v>46632.4</v>
      </c>
      <c r="AH693">
        <v>42185.3</v>
      </c>
      <c r="AI693">
        <v>37593.699999999997</v>
      </c>
      <c r="AJ693">
        <v>32942.300000000003</v>
      </c>
      <c r="AK693">
        <v>28330.400000000001</v>
      </c>
      <c r="AL693">
        <v>23852.6</v>
      </c>
      <c r="AM693">
        <v>19606.3</v>
      </c>
      <c r="AN693">
        <v>15685.2</v>
      </c>
      <c r="AO693">
        <v>12173</v>
      </c>
      <c r="AP693">
        <v>9134.4</v>
      </c>
      <c r="AQ693">
        <v>6604.4</v>
      </c>
      <c r="DC693">
        <v>25.64</v>
      </c>
      <c r="DD693">
        <v>24.79</v>
      </c>
      <c r="DE693">
        <v>23.95</v>
      </c>
      <c r="DF693">
        <v>23.11</v>
      </c>
      <c r="DG693">
        <v>22.27</v>
      </c>
      <c r="DH693">
        <v>21.44</v>
      </c>
      <c r="DI693">
        <v>20.62</v>
      </c>
      <c r="DJ693">
        <v>19.809999999999999</v>
      </c>
      <c r="DK693">
        <v>19</v>
      </c>
      <c r="DL693">
        <v>18.21</v>
      </c>
      <c r="DM693">
        <v>17.420000000000002</v>
      </c>
      <c r="DN693">
        <v>16.64</v>
      </c>
      <c r="DO693">
        <v>15.87</v>
      </c>
      <c r="DP693">
        <v>15.11</v>
      </c>
      <c r="DQ693">
        <v>14.36</v>
      </c>
      <c r="DR693">
        <v>13.63</v>
      </c>
      <c r="DS693">
        <v>12.9</v>
      </c>
      <c r="DT693">
        <v>12.19</v>
      </c>
      <c r="DU693">
        <v>11.5</v>
      </c>
      <c r="DV693">
        <v>10.82</v>
      </c>
      <c r="DW693">
        <v>10.16</v>
      </c>
      <c r="DX693">
        <v>9.52</v>
      </c>
      <c r="DY693">
        <v>8.9</v>
      </c>
      <c r="DZ693">
        <v>8.3000000000000007</v>
      </c>
      <c r="EA693">
        <v>7.72</v>
      </c>
      <c r="EB693">
        <v>7.16</v>
      </c>
      <c r="EC693">
        <v>6.63</v>
      </c>
      <c r="ED693">
        <v>6.12</v>
      </c>
      <c r="EE693">
        <v>5.63</v>
      </c>
      <c r="EF693">
        <v>5.17</v>
      </c>
      <c r="EG693">
        <v>4.75</v>
      </c>
      <c r="EH693">
        <v>4.34</v>
      </c>
      <c r="EI693">
        <v>3.97</v>
      </c>
      <c r="EJ693">
        <v>3.62</v>
      </c>
      <c r="EK693">
        <v>3.3</v>
      </c>
      <c r="EL693">
        <v>3</v>
      </c>
      <c r="EM693">
        <v>2.72</v>
      </c>
      <c r="EN693">
        <v>2.46</v>
      </c>
      <c r="EO693">
        <v>2.21</v>
      </c>
    </row>
    <row r="694" spans="1:149" x14ac:dyDescent="0.25">
      <c r="A694" t="s">
        <v>481</v>
      </c>
      <c r="B694">
        <v>38</v>
      </c>
      <c r="C694">
        <v>38</v>
      </c>
      <c r="E694">
        <v>100000</v>
      </c>
      <c r="F694">
        <v>99364.5</v>
      </c>
      <c r="G694">
        <v>98684.800000000003</v>
      </c>
      <c r="H694">
        <v>97958.1</v>
      </c>
      <c r="I694">
        <v>97180.5</v>
      </c>
      <c r="J694">
        <v>96347.199999999997</v>
      </c>
      <c r="K694">
        <v>95453.6</v>
      </c>
      <c r="L694">
        <v>94494.1</v>
      </c>
      <c r="M694">
        <v>93461.6</v>
      </c>
      <c r="N694">
        <v>92348.5</v>
      </c>
      <c r="O694">
        <v>91147.4</v>
      </c>
      <c r="P694">
        <v>89850.2</v>
      </c>
      <c r="Q694">
        <v>88447.4</v>
      </c>
      <c r="R694">
        <v>86928.8</v>
      </c>
      <c r="S694">
        <v>85283.199999999997</v>
      </c>
      <c r="T694">
        <v>83498.5</v>
      </c>
      <c r="U694">
        <v>81561.2</v>
      </c>
      <c r="V694">
        <v>79456.899999999994</v>
      </c>
      <c r="W694">
        <v>77169.899999999994</v>
      </c>
      <c r="X694">
        <v>74684</v>
      </c>
      <c r="Y694">
        <v>71984.3</v>
      </c>
      <c r="Z694">
        <v>69058.100000000006</v>
      </c>
      <c r="AA694">
        <v>65894.399999999994</v>
      </c>
      <c r="AB694">
        <v>62485.1</v>
      </c>
      <c r="AC694">
        <v>58829.8</v>
      </c>
      <c r="AD694">
        <v>54936.3</v>
      </c>
      <c r="AE694">
        <v>50821.8</v>
      </c>
      <c r="AF694">
        <v>46513.8</v>
      </c>
      <c r="AG694">
        <v>42032.1</v>
      </c>
      <c r="AH694">
        <v>37412.199999999997</v>
      </c>
      <c r="AI694">
        <v>32740.3</v>
      </c>
      <c r="AJ694">
        <v>28117</v>
      </c>
      <c r="AK694">
        <v>23637.200000000001</v>
      </c>
      <c r="AL694">
        <v>19397.900000000001</v>
      </c>
      <c r="AM694">
        <v>15491.9</v>
      </c>
      <c r="AN694">
        <v>12001.4</v>
      </c>
      <c r="AO694">
        <v>8988.6</v>
      </c>
      <c r="AP694">
        <v>6486.4</v>
      </c>
      <c r="DC694">
        <v>24.71</v>
      </c>
      <c r="DD694">
        <v>23.87</v>
      </c>
      <c r="DE694">
        <v>23.03</v>
      </c>
      <c r="DF694">
        <v>22.19</v>
      </c>
      <c r="DG694">
        <v>21.37</v>
      </c>
      <c r="DH694">
        <v>20.55</v>
      </c>
      <c r="DI694">
        <v>19.739999999999998</v>
      </c>
      <c r="DJ694">
        <v>18.93</v>
      </c>
      <c r="DK694">
        <v>18.14</v>
      </c>
      <c r="DL694">
        <v>17.350000000000001</v>
      </c>
      <c r="DM694">
        <v>16.57</v>
      </c>
      <c r="DN694">
        <v>15.8</v>
      </c>
      <c r="DO694">
        <v>15.04</v>
      </c>
      <c r="DP694">
        <v>14.3</v>
      </c>
      <c r="DQ694">
        <v>13.56</v>
      </c>
      <c r="DR694">
        <v>12.84</v>
      </c>
      <c r="DS694">
        <v>12.14</v>
      </c>
      <c r="DT694">
        <v>11.45</v>
      </c>
      <c r="DU694">
        <v>10.77</v>
      </c>
      <c r="DV694">
        <v>10.11</v>
      </c>
      <c r="DW694">
        <v>9.4700000000000006</v>
      </c>
      <c r="DX694">
        <v>8.85</v>
      </c>
      <c r="DY694">
        <v>8.25</v>
      </c>
      <c r="DZ694">
        <v>7.68</v>
      </c>
      <c r="EA694">
        <v>7.12</v>
      </c>
      <c r="EB694">
        <v>6.59</v>
      </c>
      <c r="EC694">
        <v>6.08</v>
      </c>
      <c r="ED694">
        <v>5.6</v>
      </c>
      <c r="EE694">
        <v>5.15</v>
      </c>
      <c r="EF694">
        <v>4.72</v>
      </c>
      <c r="EG694">
        <v>4.32</v>
      </c>
      <c r="EH694">
        <v>3.95</v>
      </c>
      <c r="EI694">
        <v>3.6</v>
      </c>
      <c r="EJ694">
        <v>3.28</v>
      </c>
      <c r="EK694">
        <v>2.98</v>
      </c>
      <c r="EL694">
        <v>2.71</v>
      </c>
      <c r="EM694">
        <v>2.4500000000000002</v>
      </c>
      <c r="EN694">
        <v>2.2000000000000002</v>
      </c>
    </row>
    <row r="695" spans="1:149" x14ac:dyDescent="0.25">
      <c r="A695" t="s">
        <v>482</v>
      </c>
      <c r="B695">
        <v>37</v>
      </c>
      <c r="C695">
        <v>37</v>
      </c>
      <c r="E695">
        <v>100000</v>
      </c>
      <c r="F695">
        <v>99307.1</v>
      </c>
      <c r="G695">
        <v>98566.2</v>
      </c>
      <c r="H695">
        <v>97773.7</v>
      </c>
      <c r="I695">
        <v>96924.4</v>
      </c>
      <c r="J695">
        <v>96013.7</v>
      </c>
      <c r="K695">
        <v>95036.1</v>
      </c>
      <c r="L695">
        <v>93984.4</v>
      </c>
      <c r="M695">
        <v>92851</v>
      </c>
      <c r="N695">
        <v>91628.3</v>
      </c>
      <c r="O695">
        <v>90308.1</v>
      </c>
      <c r="P695">
        <v>88881</v>
      </c>
      <c r="Q695">
        <v>87336.6</v>
      </c>
      <c r="R695">
        <v>85663.8</v>
      </c>
      <c r="S695">
        <v>83850.399999999994</v>
      </c>
      <c r="T695">
        <v>81882.8</v>
      </c>
      <c r="U695">
        <v>79746.399999999994</v>
      </c>
      <c r="V695">
        <v>77425.5</v>
      </c>
      <c r="W695">
        <v>74903.899999999994</v>
      </c>
      <c r="X695">
        <v>72166.8</v>
      </c>
      <c r="Y695">
        <v>69201.5</v>
      </c>
      <c r="Z695">
        <v>65996.899999999994</v>
      </c>
      <c r="AA695">
        <v>62545.8</v>
      </c>
      <c r="AB695">
        <v>58848</v>
      </c>
      <c r="AC695">
        <v>54912</v>
      </c>
      <c r="AD695">
        <v>50755.7</v>
      </c>
      <c r="AE695">
        <v>46407.9</v>
      </c>
      <c r="AF695">
        <v>41890.400000000001</v>
      </c>
      <c r="AG695">
        <v>37240.9</v>
      </c>
      <c r="AH695">
        <v>32547.7</v>
      </c>
      <c r="AI695">
        <v>27911.9</v>
      </c>
      <c r="AJ695">
        <v>23429</v>
      </c>
      <c r="AK695">
        <v>19195.8</v>
      </c>
      <c r="AL695">
        <v>15304</v>
      </c>
      <c r="AM695">
        <v>11834.4</v>
      </c>
      <c r="AN695">
        <v>8846.7000000000007</v>
      </c>
      <c r="AO695">
        <v>6371.4</v>
      </c>
      <c r="DC695">
        <v>23.78</v>
      </c>
      <c r="DD695">
        <v>22.95</v>
      </c>
      <c r="DE695">
        <v>22.11</v>
      </c>
      <c r="DF695">
        <v>21.29</v>
      </c>
      <c r="DG695">
        <v>20.47</v>
      </c>
      <c r="DH695">
        <v>19.66</v>
      </c>
      <c r="DI695">
        <v>18.86</v>
      </c>
      <c r="DJ695">
        <v>18.059999999999999</v>
      </c>
      <c r="DK695">
        <v>17.28</v>
      </c>
      <c r="DL695">
        <v>16.5</v>
      </c>
      <c r="DM695">
        <v>15.74</v>
      </c>
      <c r="DN695">
        <v>14.98</v>
      </c>
      <c r="DO695">
        <v>14.24</v>
      </c>
      <c r="DP695">
        <v>13.5</v>
      </c>
      <c r="DQ695">
        <v>12.79</v>
      </c>
      <c r="DR695">
        <v>12.08</v>
      </c>
      <c r="DS695">
        <v>11.39</v>
      </c>
      <c r="DT695">
        <v>10.72</v>
      </c>
      <c r="DU695">
        <v>10.06</v>
      </c>
      <c r="DV695">
        <v>9.42</v>
      </c>
      <c r="DW695">
        <v>8.81</v>
      </c>
      <c r="DX695">
        <v>8.2100000000000009</v>
      </c>
      <c r="DY695">
        <v>7.64</v>
      </c>
      <c r="DZ695">
        <v>7.08</v>
      </c>
      <c r="EA695">
        <v>6.56</v>
      </c>
      <c r="EB695">
        <v>6.05</v>
      </c>
      <c r="EC695">
        <v>5.57</v>
      </c>
      <c r="ED695">
        <v>5.12</v>
      </c>
      <c r="EE695">
        <v>4.6900000000000004</v>
      </c>
      <c r="EF695">
        <v>4.3</v>
      </c>
      <c r="EG695">
        <v>3.93</v>
      </c>
      <c r="EH695">
        <v>3.59</v>
      </c>
      <c r="EI695">
        <v>3.27</v>
      </c>
      <c r="EJ695">
        <v>2.97</v>
      </c>
      <c r="EK695">
        <v>2.7</v>
      </c>
      <c r="EL695">
        <v>2.44</v>
      </c>
      <c r="EM695">
        <v>2.19</v>
      </c>
    </row>
    <row r="696" spans="1:149" x14ac:dyDescent="0.25">
      <c r="A696" t="s">
        <v>483</v>
      </c>
      <c r="B696">
        <v>36</v>
      </c>
      <c r="C696">
        <v>36</v>
      </c>
      <c r="E696">
        <v>100000</v>
      </c>
      <c r="F696">
        <v>99242.2</v>
      </c>
      <c r="G696">
        <v>98431.6</v>
      </c>
      <c r="H696">
        <v>97563.4</v>
      </c>
      <c r="I696">
        <v>96632.5</v>
      </c>
      <c r="J696">
        <v>95633.7</v>
      </c>
      <c r="K696">
        <v>94559.7</v>
      </c>
      <c r="L696">
        <v>93402.7</v>
      </c>
      <c r="M696">
        <v>92155.199999999997</v>
      </c>
      <c r="N696">
        <v>90808.9</v>
      </c>
      <c r="O696">
        <v>89354.3</v>
      </c>
      <c r="P696">
        <v>87781.1</v>
      </c>
      <c r="Q696">
        <v>86078</v>
      </c>
      <c r="R696">
        <v>84232.8</v>
      </c>
      <c r="S696">
        <v>82231.899999999994</v>
      </c>
      <c r="T696">
        <v>80060.5</v>
      </c>
      <c r="U696">
        <v>77703.100000000006</v>
      </c>
      <c r="V696">
        <v>75143.199999999997</v>
      </c>
      <c r="W696">
        <v>72366.2</v>
      </c>
      <c r="X696">
        <v>69359.5</v>
      </c>
      <c r="Y696">
        <v>66112.2</v>
      </c>
      <c r="Z696">
        <v>62617.2</v>
      </c>
      <c r="AA696">
        <v>58874.9</v>
      </c>
      <c r="AB696">
        <v>54894.8</v>
      </c>
      <c r="AC696">
        <v>50695.4</v>
      </c>
      <c r="AD696">
        <v>46306.6</v>
      </c>
      <c r="AE696">
        <v>41752</v>
      </c>
      <c r="AF696">
        <v>37071.9</v>
      </c>
      <c r="AG696">
        <v>32356.5</v>
      </c>
      <c r="AH696">
        <v>27707.9</v>
      </c>
      <c r="AI696">
        <v>23221.8</v>
      </c>
      <c r="AJ696">
        <v>18994.7</v>
      </c>
      <c r="AK696">
        <v>15117</v>
      </c>
      <c r="AL696">
        <v>11668</v>
      </c>
      <c r="AM696">
        <v>8705.5</v>
      </c>
      <c r="AN696">
        <v>6257.1</v>
      </c>
      <c r="DC696">
        <v>22.86</v>
      </c>
      <c r="DD696">
        <v>22.03</v>
      </c>
      <c r="DE696">
        <v>21.2</v>
      </c>
      <c r="DF696">
        <v>20.39</v>
      </c>
      <c r="DG696">
        <v>19.579999999999998</v>
      </c>
      <c r="DH696">
        <v>18.78</v>
      </c>
      <c r="DI696">
        <v>17.989999999999998</v>
      </c>
      <c r="DJ696">
        <v>17.2</v>
      </c>
      <c r="DK696">
        <v>16.43</v>
      </c>
      <c r="DL696">
        <v>15.67</v>
      </c>
      <c r="DM696">
        <v>14.91</v>
      </c>
      <c r="DN696">
        <v>14.17</v>
      </c>
      <c r="DO696">
        <v>13.44</v>
      </c>
      <c r="DP696">
        <v>12.73</v>
      </c>
      <c r="DQ696">
        <v>12.02</v>
      </c>
      <c r="DR696">
        <v>11.34</v>
      </c>
      <c r="DS696">
        <v>10.66</v>
      </c>
      <c r="DT696">
        <v>10.01</v>
      </c>
      <c r="DU696">
        <v>9.3699999999999992</v>
      </c>
      <c r="DV696">
        <v>8.76</v>
      </c>
      <c r="DW696">
        <v>8.17</v>
      </c>
      <c r="DX696">
        <v>7.59</v>
      </c>
      <c r="DY696">
        <v>7.04</v>
      </c>
      <c r="DZ696">
        <v>6.52</v>
      </c>
      <c r="EA696">
        <v>6.02</v>
      </c>
      <c r="EB696">
        <v>5.54</v>
      </c>
      <c r="EC696">
        <v>5.09</v>
      </c>
      <c r="ED696">
        <v>4.67</v>
      </c>
      <c r="EE696">
        <v>4.28</v>
      </c>
      <c r="EF696">
        <v>3.91</v>
      </c>
      <c r="EG696">
        <v>3.57</v>
      </c>
      <c r="EH696">
        <v>3.25</v>
      </c>
      <c r="EI696">
        <v>2.96</v>
      </c>
      <c r="EJ696">
        <v>2.69</v>
      </c>
      <c r="EK696">
        <v>2.4300000000000002</v>
      </c>
      <c r="EL696">
        <v>2.1800000000000002</v>
      </c>
    </row>
    <row r="697" spans="1:149" x14ac:dyDescent="0.25">
      <c r="A697" t="s">
        <v>484</v>
      </c>
      <c r="B697">
        <v>35</v>
      </c>
      <c r="C697">
        <v>35</v>
      </c>
      <c r="E697">
        <v>100000</v>
      </c>
      <c r="F697">
        <v>99168.4</v>
      </c>
      <c r="G697">
        <v>98278</v>
      </c>
      <c r="H697">
        <v>97323.9</v>
      </c>
      <c r="I697">
        <v>96300.5</v>
      </c>
      <c r="J697">
        <v>95200.9</v>
      </c>
      <c r="K697">
        <v>94016.9</v>
      </c>
      <c r="L697">
        <v>92741.1</v>
      </c>
      <c r="M697">
        <v>91365.2</v>
      </c>
      <c r="N697">
        <v>89879.6</v>
      </c>
      <c r="O697">
        <v>88274.1</v>
      </c>
      <c r="P697">
        <v>86537.3</v>
      </c>
      <c r="Q697">
        <v>84656.9</v>
      </c>
      <c r="R697">
        <v>82619.3</v>
      </c>
      <c r="S697">
        <v>80409.8</v>
      </c>
      <c r="T697">
        <v>78012.7</v>
      </c>
      <c r="U697">
        <v>75411.5</v>
      </c>
      <c r="V697">
        <v>72591.5</v>
      </c>
      <c r="W697">
        <v>69540.600000000006</v>
      </c>
      <c r="X697">
        <v>66247.8</v>
      </c>
      <c r="Y697">
        <v>62706.5</v>
      </c>
      <c r="Z697">
        <v>58917.7</v>
      </c>
      <c r="AA697">
        <v>54891.3</v>
      </c>
      <c r="AB697">
        <v>50646.9</v>
      </c>
      <c r="AC697">
        <v>46215.4</v>
      </c>
      <c r="AD697">
        <v>41622.300000000003</v>
      </c>
      <c r="AE697">
        <v>36910.1</v>
      </c>
      <c r="AF697">
        <v>32171.3</v>
      </c>
      <c r="AG697">
        <v>27509</v>
      </c>
      <c r="AH697">
        <v>23019</v>
      </c>
      <c r="AI697">
        <v>18797.400000000001</v>
      </c>
      <c r="AJ697">
        <v>14933.7</v>
      </c>
      <c r="AK697">
        <v>11504.9</v>
      </c>
      <c r="AL697">
        <v>8567.1</v>
      </c>
      <c r="AM697">
        <v>6145.3</v>
      </c>
      <c r="DC697">
        <v>21.93</v>
      </c>
      <c r="DD697">
        <v>21.11</v>
      </c>
      <c r="DE697">
        <v>20.3</v>
      </c>
      <c r="DF697">
        <v>19.489999999999998</v>
      </c>
      <c r="DG697">
        <v>18.7</v>
      </c>
      <c r="DH697">
        <v>17.91</v>
      </c>
      <c r="DI697">
        <v>17.13</v>
      </c>
      <c r="DJ697">
        <v>16.350000000000001</v>
      </c>
      <c r="DK697">
        <v>15.59</v>
      </c>
      <c r="DL697">
        <v>14.84</v>
      </c>
      <c r="DM697">
        <v>14.1</v>
      </c>
      <c r="DN697">
        <v>13.38</v>
      </c>
      <c r="DO697">
        <v>12.66</v>
      </c>
      <c r="DP697">
        <v>11.96</v>
      </c>
      <c r="DQ697">
        <v>11.28</v>
      </c>
      <c r="DR697">
        <v>10.61</v>
      </c>
      <c r="DS697">
        <v>9.9600000000000009</v>
      </c>
      <c r="DT697">
        <v>9.33</v>
      </c>
      <c r="DU697">
        <v>8.7100000000000009</v>
      </c>
      <c r="DV697">
        <v>8.1199999999999992</v>
      </c>
      <c r="DW697">
        <v>7.55</v>
      </c>
      <c r="DX697">
        <v>7</v>
      </c>
      <c r="DY697">
        <v>6.48</v>
      </c>
      <c r="DZ697">
        <v>5.98</v>
      </c>
      <c r="EA697">
        <v>5.51</v>
      </c>
      <c r="EB697">
        <v>5.0599999999999996</v>
      </c>
      <c r="EC697">
        <v>4.6399999999999997</v>
      </c>
      <c r="ED697">
        <v>4.25</v>
      </c>
      <c r="EE697">
        <v>3.89</v>
      </c>
      <c r="EF697">
        <v>3.55</v>
      </c>
      <c r="EG697">
        <v>3.24</v>
      </c>
      <c r="EH697">
        <v>2.95</v>
      </c>
      <c r="EI697">
        <v>2.67</v>
      </c>
      <c r="EJ697">
        <v>2.42</v>
      </c>
      <c r="EK697">
        <v>2.1800000000000002</v>
      </c>
    </row>
    <row r="698" spans="1:149" x14ac:dyDescent="0.25">
      <c r="A698" t="s">
        <v>485</v>
      </c>
      <c r="B698">
        <v>34</v>
      </c>
      <c r="C698">
        <v>34</v>
      </c>
      <c r="E698">
        <v>100000</v>
      </c>
      <c r="F698">
        <v>99084.6</v>
      </c>
      <c r="G698">
        <v>98104.4</v>
      </c>
      <c r="H698">
        <v>97053.6</v>
      </c>
      <c r="I698">
        <v>95925</v>
      </c>
      <c r="J698">
        <v>94710.9</v>
      </c>
      <c r="K698">
        <v>93403.6</v>
      </c>
      <c r="L698">
        <v>91994.8</v>
      </c>
      <c r="M698">
        <v>90474.8</v>
      </c>
      <c r="N698">
        <v>88833.5</v>
      </c>
      <c r="O698">
        <v>87059.5</v>
      </c>
      <c r="P698">
        <v>85140.6</v>
      </c>
      <c r="Q698">
        <v>83063.100000000006</v>
      </c>
      <c r="R698">
        <v>80811.899999999994</v>
      </c>
      <c r="S698">
        <v>78371.7</v>
      </c>
      <c r="T698">
        <v>75725.899999999994</v>
      </c>
      <c r="U698">
        <v>72859.7</v>
      </c>
      <c r="V698">
        <v>69761.2</v>
      </c>
      <c r="W698">
        <v>66419.899999999994</v>
      </c>
      <c r="X698">
        <v>62829.3</v>
      </c>
      <c r="Y698">
        <v>58990.9</v>
      </c>
      <c r="Z698">
        <v>54915.5</v>
      </c>
      <c r="AA698">
        <v>50623.5</v>
      </c>
      <c r="AB698">
        <v>46146.7</v>
      </c>
      <c r="AC698">
        <v>41512.6</v>
      </c>
      <c r="AD698">
        <v>36766.199999999997</v>
      </c>
      <c r="AE698">
        <v>32001.8</v>
      </c>
      <c r="AF698">
        <v>27323.5</v>
      </c>
      <c r="AG698">
        <v>22827.7</v>
      </c>
      <c r="AH698">
        <v>18609.8</v>
      </c>
      <c r="AI698">
        <v>14758.4</v>
      </c>
      <c r="AJ698">
        <v>11348.7</v>
      </c>
      <c r="AK698">
        <v>8434.2999999999993</v>
      </c>
      <c r="AL698">
        <v>6038</v>
      </c>
      <c r="DC698">
        <v>21.02</v>
      </c>
      <c r="DD698">
        <v>20.21</v>
      </c>
      <c r="DE698">
        <v>19.41</v>
      </c>
      <c r="DF698">
        <v>18.61</v>
      </c>
      <c r="DG698">
        <v>17.82</v>
      </c>
      <c r="DH698">
        <v>17.05</v>
      </c>
      <c r="DI698">
        <v>16.28</v>
      </c>
      <c r="DJ698">
        <v>15.52</v>
      </c>
      <c r="DK698">
        <v>14.77</v>
      </c>
      <c r="DL698">
        <v>14.04</v>
      </c>
      <c r="DM698">
        <v>13.31</v>
      </c>
      <c r="DN698">
        <v>12.6</v>
      </c>
      <c r="DO698">
        <v>11.9</v>
      </c>
      <c r="DP698">
        <v>11.22</v>
      </c>
      <c r="DQ698">
        <v>10.55</v>
      </c>
      <c r="DR698">
        <v>9.91</v>
      </c>
      <c r="DS698">
        <v>9.2799999999999994</v>
      </c>
      <c r="DT698">
        <v>8.67</v>
      </c>
      <c r="DU698">
        <v>8.08</v>
      </c>
      <c r="DV698">
        <v>7.51</v>
      </c>
      <c r="DW698">
        <v>6.97</v>
      </c>
      <c r="DX698">
        <v>6.44</v>
      </c>
      <c r="DY698">
        <v>5.95</v>
      </c>
      <c r="DZ698">
        <v>5.48</v>
      </c>
      <c r="EA698">
        <v>5.03</v>
      </c>
      <c r="EB698">
        <v>4.62</v>
      </c>
      <c r="EC698">
        <v>4.2300000000000004</v>
      </c>
      <c r="ED698">
        <v>3.87</v>
      </c>
      <c r="EE698">
        <v>3.53</v>
      </c>
      <c r="EF698">
        <v>3.22</v>
      </c>
      <c r="EG698">
        <v>2.93</v>
      </c>
      <c r="EH698">
        <v>2.66</v>
      </c>
      <c r="EI698">
        <v>2.41</v>
      </c>
      <c r="EJ698">
        <v>2.17</v>
      </c>
    </row>
    <row r="699" spans="1:149" x14ac:dyDescent="0.25">
      <c r="A699" t="s">
        <v>486</v>
      </c>
      <c r="B699">
        <v>33</v>
      </c>
      <c r="C699">
        <v>33</v>
      </c>
      <c r="E699">
        <v>100000</v>
      </c>
      <c r="F699">
        <v>98991.4</v>
      </c>
      <c r="G699">
        <v>97911</v>
      </c>
      <c r="H699">
        <v>96751.3</v>
      </c>
      <c r="I699">
        <v>95504.5</v>
      </c>
      <c r="J699">
        <v>94163</v>
      </c>
      <c r="K699">
        <v>92718.399999999994</v>
      </c>
      <c r="L699">
        <v>91161.4</v>
      </c>
      <c r="M699">
        <v>89481.2</v>
      </c>
      <c r="N699">
        <v>87667</v>
      </c>
      <c r="O699">
        <v>85706.1</v>
      </c>
      <c r="P699">
        <v>83585</v>
      </c>
      <c r="Q699">
        <v>81288.899999999994</v>
      </c>
      <c r="R699">
        <v>78801.899999999994</v>
      </c>
      <c r="S699">
        <v>76107.8</v>
      </c>
      <c r="T699">
        <v>73191.7</v>
      </c>
      <c r="U699">
        <v>70041.8</v>
      </c>
      <c r="V699">
        <v>66648.3</v>
      </c>
      <c r="W699">
        <v>63004.7</v>
      </c>
      <c r="X699">
        <v>59112.9</v>
      </c>
      <c r="Y699">
        <v>54984.6</v>
      </c>
      <c r="Z699">
        <v>50641</v>
      </c>
      <c r="AA699">
        <v>46115.1</v>
      </c>
      <c r="AB699">
        <v>41436.1</v>
      </c>
      <c r="AC699">
        <v>36651.699999999997</v>
      </c>
      <c r="AD699">
        <v>31858.1</v>
      </c>
      <c r="AE699">
        <v>27160.6</v>
      </c>
      <c r="AF699">
        <v>22655.599999999999</v>
      </c>
      <c r="AG699">
        <v>18438.2</v>
      </c>
      <c r="AH699">
        <v>14596.1</v>
      </c>
      <c r="AI699">
        <v>11203</v>
      </c>
      <c r="AJ699">
        <v>8309.6</v>
      </c>
      <c r="AK699">
        <v>5936.7</v>
      </c>
      <c r="DC699">
        <v>20.12</v>
      </c>
      <c r="DD699">
        <v>19.32</v>
      </c>
      <c r="DE699">
        <v>18.52</v>
      </c>
      <c r="DF699">
        <v>17.739999999999998</v>
      </c>
      <c r="DG699">
        <v>16.97</v>
      </c>
      <c r="DH699">
        <v>16.2</v>
      </c>
      <c r="DI699">
        <v>15.44</v>
      </c>
      <c r="DJ699">
        <v>14.7</v>
      </c>
      <c r="DK699">
        <v>13.97</v>
      </c>
      <c r="DL699">
        <v>13.25</v>
      </c>
      <c r="DM699">
        <v>12.54</v>
      </c>
      <c r="DN699">
        <v>11.84</v>
      </c>
      <c r="DO699">
        <v>11.16</v>
      </c>
      <c r="DP699">
        <v>10.5</v>
      </c>
      <c r="DQ699">
        <v>9.85</v>
      </c>
      <c r="DR699">
        <v>9.23</v>
      </c>
      <c r="DS699">
        <v>8.6199999999999992</v>
      </c>
      <c r="DT699">
        <v>8.0299999999999994</v>
      </c>
      <c r="DU699">
        <v>7.47</v>
      </c>
      <c r="DV699">
        <v>6.93</v>
      </c>
      <c r="DW699">
        <v>6.41</v>
      </c>
      <c r="DX699">
        <v>5.92</v>
      </c>
      <c r="DY699">
        <v>5.45</v>
      </c>
      <c r="DZ699">
        <v>5.01</v>
      </c>
      <c r="EA699">
        <v>4.59</v>
      </c>
      <c r="EB699">
        <v>4.21</v>
      </c>
      <c r="EC699">
        <v>3.85</v>
      </c>
      <c r="ED699">
        <v>3.52</v>
      </c>
      <c r="EE699">
        <v>3.21</v>
      </c>
      <c r="EF699">
        <v>2.92</v>
      </c>
      <c r="EG699">
        <v>2.65</v>
      </c>
      <c r="EH699">
        <v>2.4</v>
      </c>
      <c r="EI699">
        <v>2.16</v>
      </c>
    </row>
    <row r="700" spans="1:149" x14ac:dyDescent="0.25">
      <c r="A700" t="s">
        <v>487</v>
      </c>
      <c r="B700">
        <v>32</v>
      </c>
      <c r="C700">
        <v>32</v>
      </c>
      <c r="E700">
        <v>100000</v>
      </c>
      <c r="F700">
        <v>98888.6</v>
      </c>
      <c r="G700">
        <v>97696.4</v>
      </c>
      <c r="H700">
        <v>96415.4</v>
      </c>
      <c r="I700">
        <v>95038</v>
      </c>
      <c r="J700">
        <v>93555.7</v>
      </c>
      <c r="K700">
        <v>91959.1</v>
      </c>
      <c r="L700">
        <v>90237.9</v>
      </c>
      <c r="M700">
        <v>88380.7</v>
      </c>
      <c r="N700">
        <v>86375.1</v>
      </c>
      <c r="O700">
        <v>84207.3</v>
      </c>
      <c r="P700">
        <v>81862.7</v>
      </c>
      <c r="Q700">
        <v>79325.399999999994</v>
      </c>
      <c r="R700">
        <v>76579.199999999997</v>
      </c>
      <c r="S700">
        <v>73609.2</v>
      </c>
      <c r="T700">
        <v>70403.899999999994</v>
      </c>
      <c r="U700">
        <v>66953.2</v>
      </c>
      <c r="V700">
        <v>63251.8</v>
      </c>
      <c r="W700">
        <v>59301.8</v>
      </c>
      <c r="X700">
        <v>55115.199999999997</v>
      </c>
      <c r="Y700">
        <v>50714.8</v>
      </c>
      <c r="Z700">
        <v>46134.5</v>
      </c>
      <c r="AA700">
        <v>41405.199999999997</v>
      </c>
      <c r="AB700">
        <v>36577.4</v>
      </c>
      <c r="AC700">
        <v>31749.5</v>
      </c>
      <c r="AD700">
        <v>27027.8</v>
      </c>
      <c r="AE700">
        <v>22508.799999999999</v>
      </c>
      <c r="AF700">
        <v>18287.8</v>
      </c>
      <c r="AG700">
        <v>14451</v>
      </c>
      <c r="AH700">
        <v>11070.7</v>
      </c>
      <c r="AI700">
        <v>8195.5</v>
      </c>
      <c r="AJ700">
        <v>5843.3</v>
      </c>
      <c r="DC700">
        <v>19.23</v>
      </c>
      <c r="DD700">
        <v>18.440000000000001</v>
      </c>
      <c r="DE700">
        <v>17.66</v>
      </c>
      <c r="DF700">
        <v>16.89</v>
      </c>
      <c r="DG700">
        <v>16.12</v>
      </c>
      <c r="DH700">
        <v>15.37</v>
      </c>
      <c r="DI700">
        <v>14.63</v>
      </c>
      <c r="DJ700">
        <v>13.9</v>
      </c>
      <c r="DK700">
        <v>13.18</v>
      </c>
      <c r="DL700">
        <v>12.47</v>
      </c>
      <c r="DM700">
        <v>11.78</v>
      </c>
      <c r="DN700">
        <v>11.11</v>
      </c>
      <c r="DO700">
        <v>10.44</v>
      </c>
      <c r="DP700">
        <v>9.8000000000000007</v>
      </c>
      <c r="DQ700">
        <v>9.18</v>
      </c>
      <c r="DR700">
        <v>8.57</v>
      </c>
      <c r="DS700">
        <v>7.99</v>
      </c>
      <c r="DT700">
        <v>7.43</v>
      </c>
      <c r="DU700">
        <v>6.89</v>
      </c>
      <c r="DV700">
        <v>6.37</v>
      </c>
      <c r="DW700">
        <v>5.88</v>
      </c>
      <c r="DX700">
        <v>5.42</v>
      </c>
      <c r="DY700">
        <v>4.9800000000000004</v>
      </c>
      <c r="DZ700">
        <v>4.57</v>
      </c>
      <c r="EA700">
        <v>4.1900000000000004</v>
      </c>
      <c r="EB700">
        <v>3.83</v>
      </c>
      <c r="EC700">
        <v>3.5</v>
      </c>
      <c r="ED700">
        <v>3.19</v>
      </c>
      <c r="EE700">
        <v>2.91</v>
      </c>
      <c r="EF700">
        <v>2.64</v>
      </c>
      <c r="EG700">
        <v>2.39</v>
      </c>
      <c r="EH700">
        <v>2.15</v>
      </c>
    </row>
    <row r="701" spans="1:149" x14ac:dyDescent="0.25">
      <c r="A701" t="s">
        <v>488</v>
      </c>
      <c r="B701">
        <v>31</v>
      </c>
      <c r="C701">
        <v>31</v>
      </c>
      <c r="E701">
        <v>100000</v>
      </c>
      <c r="F701">
        <v>98774.399999999994</v>
      </c>
      <c r="G701">
        <v>97458.1</v>
      </c>
      <c r="H701">
        <v>96043.6</v>
      </c>
      <c r="I701">
        <v>94522.2</v>
      </c>
      <c r="J701">
        <v>92884.3</v>
      </c>
      <c r="K701">
        <v>91119.9</v>
      </c>
      <c r="L701">
        <v>89217.3</v>
      </c>
      <c r="M701">
        <v>87164.4</v>
      </c>
      <c r="N701">
        <v>84947.3</v>
      </c>
      <c r="O701">
        <v>82550.899999999994</v>
      </c>
      <c r="P701">
        <v>79959.7</v>
      </c>
      <c r="Q701">
        <v>77157.3</v>
      </c>
      <c r="R701">
        <v>74129</v>
      </c>
      <c r="S701">
        <v>70863.3</v>
      </c>
      <c r="T701">
        <v>67350.5</v>
      </c>
      <c r="U701">
        <v>63585.4</v>
      </c>
      <c r="V701">
        <v>59571</v>
      </c>
      <c r="W701">
        <v>55320.2</v>
      </c>
      <c r="X701">
        <v>50856.3</v>
      </c>
      <c r="Y701">
        <v>46214.9</v>
      </c>
      <c r="Z701">
        <v>41428.699999999997</v>
      </c>
      <c r="AA701">
        <v>36550.800000000003</v>
      </c>
      <c r="AB701">
        <v>31682</v>
      </c>
      <c r="AC701">
        <v>26929.7</v>
      </c>
      <c r="AD701">
        <v>22391.1</v>
      </c>
      <c r="AE701">
        <v>18160.900000000001</v>
      </c>
      <c r="AF701">
        <v>14324.8</v>
      </c>
      <c r="AG701">
        <v>10953.1</v>
      </c>
      <c r="AH701">
        <v>8092.5</v>
      </c>
      <c r="AI701">
        <v>5758.1</v>
      </c>
      <c r="DC701">
        <v>18.350000000000001</v>
      </c>
      <c r="DD701">
        <v>17.579999999999998</v>
      </c>
      <c r="DE701">
        <v>16.809999999999999</v>
      </c>
      <c r="DF701">
        <v>16.05</v>
      </c>
      <c r="DG701">
        <v>15.3</v>
      </c>
      <c r="DH701">
        <v>14.56</v>
      </c>
      <c r="DI701">
        <v>13.83</v>
      </c>
      <c r="DJ701">
        <v>13.11</v>
      </c>
      <c r="DK701">
        <v>12.41</v>
      </c>
      <c r="DL701">
        <v>11.72</v>
      </c>
      <c r="DM701">
        <v>11.05</v>
      </c>
      <c r="DN701">
        <v>10.39</v>
      </c>
      <c r="DO701">
        <v>9.75</v>
      </c>
      <c r="DP701">
        <v>9.1300000000000008</v>
      </c>
      <c r="DQ701">
        <v>8.52</v>
      </c>
      <c r="DR701">
        <v>7.94</v>
      </c>
      <c r="DS701">
        <v>7.38</v>
      </c>
      <c r="DT701">
        <v>6.85</v>
      </c>
      <c r="DU701">
        <v>6.34</v>
      </c>
      <c r="DV701">
        <v>5.85</v>
      </c>
      <c r="DW701">
        <v>5.38</v>
      </c>
      <c r="DX701">
        <v>4.95</v>
      </c>
      <c r="DY701">
        <v>4.54</v>
      </c>
      <c r="DZ701">
        <v>4.16</v>
      </c>
      <c r="EA701">
        <v>3.81</v>
      </c>
      <c r="EB701">
        <v>3.48</v>
      </c>
      <c r="EC701">
        <v>3.18</v>
      </c>
      <c r="ED701">
        <v>2.89</v>
      </c>
      <c r="EE701">
        <v>2.63</v>
      </c>
      <c r="EF701">
        <v>2.38</v>
      </c>
      <c r="EG701">
        <v>2.15</v>
      </c>
    </row>
    <row r="702" spans="1:149" x14ac:dyDescent="0.25">
      <c r="A702" t="s">
        <v>489</v>
      </c>
      <c r="B702">
        <v>30</v>
      </c>
      <c r="C702">
        <v>30</v>
      </c>
      <c r="E702">
        <v>100000</v>
      </c>
      <c r="F702">
        <v>98647.9</v>
      </c>
      <c r="G702">
        <v>97195.199999999997</v>
      </c>
      <c r="H702">
        <v>95633.7</v>
      </c>
      <c r="I702">
        <v>93953.600000000006</v>
      </c>
      <c r="J702">
        <v>92144.2</v>
      </c>
      <c r="K702">
        <v>90194.5</v>
      </c>
      <c r="L702">
        <v>88092</v>
      </c>
      <c r="M702">
        <v>85822.9</v>
      </c>
      <c r="N702">
        <v>83372</v>
      </c>
      <c r="O702">
        <v>80723.5</v>
      </c>
      <c r="P702">
        <v>77861</v>
      </c>
      <c r="Q702">
        <v>74769.8</v>
      </c>
      <c r="R702">
        <v>71438.7</v>
      </c>
      <c r="S702">
        <v>67858.399999999994</v>
      </c>
      <c r="T702">
        <v>64023.8</v>
      </c>
      <c r="U702">
        <v>59938.7</v>
      </c>
      <c r="V702">
        <v>55616.800000000003</v>
      </c>
      <c r="W702">
        <v>51082.400000000001</v>
      </c>
      <c r="X702">
        <v>46372.1</v>
      </c>
      <c r="Y702">
        <v>41521.1</v>
      </c>
      <c r="Z702">
        <v>36585.1</v>
      </c>
      <c r="AA702">
        <v>31667.3</v>
      </c>
      <c r="AB702">
        <v>26876.6</v>
      </c>
      <c r="AC702">
        <v>22311</v>
      </c>
      <c r="AD702">
        <v>18064.900000000001</v>
      </c>
      <c r="AE702">
        <v>14223.3</v>
      </c>
      <c r="AF702">
        <v>10854.9</v>
      </c>
      <c r="AG702">
        <v>8003.9</v>
      </c>
      <c r="AH702">
        <v>5683.6</v>
      </c>
      <c r="DC702">
        <v>17.5</v>
      </c>
      <c r="DD702">
        <v>16.73</v>
      </c>
      <c r="DE702">
        <v>15.97</v>
      </c>
      <c r="DF702">
        <v>15.23</v>
      </c>
      <c r="DG702">
        <v>14.49</v>
      </c>
      <c r="DH702">
        <v>13.76</v>
      </c>
      <c r="DI702">
        <v>13.05</v>
      </c>
      <c r="DJ702">
        <v>12.35</v>
      </c>
      <c r="DK702">
        <v>11.66</v>
      </c>
      <c r="DL702">
        <v>10.99</v>
      </c>
      <c r="DM702">
        <v>10.34</v>
      </c>
      <c r="DN702">
        <v>9.6999999999999993</v>
      </c>
      <c r="DO702">
        <v>9.08</v>
      </c>
      <c r="DP702">
        <v>8.48</v>
      </c>
      <c r="DQ702">
        <v>7.9</v>
      </c>
      <c r="DR702">
        <v>7.34</v>
      </c>
      <c r="DS702">
        <v>6.81</v>
      </c>
      <c r="DT702">
        <v>6.3</v>
      </c>
      <c r="DU702">
        <v>5.81</v>
      </c>
      <c r="DV702">
        <v>5.35</v>
      </c>
      <c r="DW702">
        <v>4.92</v>
      </c>
      <c r="DX702">
        <v>4.5199999999999996</v>
      </c>
      <c r="DY702">
        <v>4.1399999999999997</v>
      </c>
      <c r="DZ702">
        <v>3.79</v>
      </c>
      <c r="EA702">
        <v>3.46</v>
      </c>
      <c r="EB702">
        <v>3.16</v>
      </c>
      <c r="EC702">
        <v>2.88</v>
      </c>
      <c r="ED702">
        <v>2.62</v>
      </c>
      <c r="EE702">
        <v>2.37</v>
      </c>
      <c r="EF702">
        <v>2.14</v>
      </c>
    </row>
    <row r="703" spans="1:149" x14ac:dyDescent="0.25">
      <c r="A703" t="s">
        <v>490</v>
      </c>
      <c r="B703">
        <v>29</v>
      </c>
      <c r="C703">
        <v>29</v>
      </c>
      <c r="E703">
        <v>100000</v>
      </c>
      <c r="F703">
        <v>98508</v>
      </c>
      <c r="G703">
        <v>96904.6</v>
      </c>
      <c r="H703">
        <v>95180.2</v>
      </c>
      <c r="I703">
        <v>93324.1</v>
      </c>
      <c r="J703">
        <v>91324.800000000003</v>
      </c>
      <c r="K703">
        <v>89169.9</v>
      </c>
      <c r="L703">
        <v>86845.7</v>
      </c>
      <c r="M703">
        <v>84336.7</v>
      </c>
      <c r="N703">
        <v>81627.100000000006</v>
      </c>
      <c r="O703">
        <v>78700.3</v>
      </c>
      <c r="P703">
        <v>75541.399999999994</v>
      </c>
      <c r="Q703">
        <v>72139.5</v>
      </c>
      <c r="R703">
        <v>68485.600000000006</v>
      </c>
      <c r="S703">
        <v>64575.1</v>
      </c>
      <c r="T703">
        <v>60412.2</v>
      </c>
      <c r="U703">
        <v>56011.7</v>
      </c>
      <c r="V703">
        <v>51398.9</v>
      </c>
      <c r="W703">
        <v>46611.7</v>
      </c>
      <c r="X703">
        <v>41687</v>
      </c>
      <c r="Y703">
        <v>36684.199999999997</v>
      </c>
      <c r="Z703">
        <v>31708.799999999999</v>
      </c>
      <c r="AA703">
        <v>26871.3</v>
      </c>
      <c r="AB703">
        <v>22270.6</v>
      </c>
      <c r="AC703">
        <v>18001.400000000001</v>
      </c>
      <c r="AD703">
        <v>14147.6</v>
      </c>
      <c r="AE703">
        <v>10776.6</v>
      </c>
      <c r="AF703">
        <v>7930.3</v>
      </c>
      <c r="AG703">
        <v>5619.6</v>
      </c>
      <c r="DC703">
        <v>16.66</v>
      </c>
      <c r="DD703">
        <v>15.9</v>
      </c>
      <c r="DE703">
        <v>15.16</v>
      </c>
      <c r="DF703">
        <v>14.42</v>
      </c>
      <c r="DG703">
        <v>13.7</v>
      </c>
      <c r="DH703">
        <v>12.99</v>
      </c>
      <c r="DI703">
        <v>12.29</v>
      </c>
      <c r="DJ703">
        <v>11.61</v>
      </c>
      <c r="DK703">
        <v>10.94</v>
      </c>
      <c r="DL703">
        <v>10.29</v>
      </c>
      <c r="DM703">
        <v>9.65</v>
      </c>
      <c r="DN703">
        <v>9.0299999999999994</v>
      </c>
      <c r="DO703">
        <v>8.43</v>
      </c>
      <c r="DP703">
        <v>7.86</v>
      </c>
      <c r="DQ703">
        <v>7.3</v>
      </c>
      <c r="DR703">
        <v>6.77</v>
      </c>
      <c r="DS703">
        <v>6.26</v>
      </c>
      <c r="DT703">
        <v>5.78</v>
      </c>
      <c r="DU703">
        <v>5.32</v>
      </c>
      <c r="DV703">
        <v>4.8899999999999997</v>
      </c>
      <c r="DW703">
        <v>4.49</v>
      </c>
      <c r="DX703">
        <v>4.12</v>
      </c>
      <c r="DY703">
        <v>3.77</v>
      </c>
      <c r="DZ703">
        <v>3.45</v>
      </c>
      <c r="EA703">
        <v>3.15</v>
      </c>
      <c r="EB703">
        <v>2.87</v>
      </c>
      <c r="EC703">
        <v>2.61</v>
      </c>
      <c r="ED703">
        <v>2.36</v>
      </c>
      <c r="EE703">
        <v>2.13</v>
      </c>
    </row>
    <row r="704" spans="1:149" x14ac:dyDescent="0.25">
      <c r="A704" t="s">
        <v>491</v>
      </c>
      <c r="B704">
        <v>28</v>
      </c>
      <c r="C704">
        <v>28</v>
      </c>
      <c r="E704">
        <v>100000</v>
      </c>
      <c r="F704">
        <v>98352.6</v>
      </c>
      <c r="G704">
        <v>96581.2</v>
      </c>
      <c r="H704">
        <v>94675.4</v>
      </c>
      <c r="I704">
        <v>92623.3</v>
      </c>
      <c r="J704">
        <v>90412.6</v>
      </c>
      <c r="K704">
        <v>88029.3</v>
      </c>
      <c r="L704">
        <v>85457.9</v>
      </c>
      <c r="M704">
        <v>82682.3</v>
      </c>
      <c r="N704">
        <v>79685.899999999994</v>
      </c>
      <c r="O704">
        <v>76453.7</v>
      </c>
      <c r="P704">
        <v>72974.7</v>
      </c>
      <c r="Q704">
        <v>69240.5</v>
      </c>
      <c r="R704">
        <v>65246.6</v>
      </c>
      <c r="S704">
        <v>60998.1</v>
      </c>
      <c r="T704">
        <v>56510.5</v>
      </c>
      <c r="U704">
        <v>51810.400000000001</v>
      </c>
      <c r="V704">
        <v>46937.1</v>
      </c>
      <c r="W704">
        <v>41929.9</v>
      </c>
      <c r="X704">
        <v>36850.699999999997</v>
      </c>
      <c r="Y704">
        <v>31808.400000000001</v>
      </c>
      <c r="Z704">
        <v>26915.200000000001</v>
      </c>
      <c r="AA704">
        <v>22270.799999999999</v>
      </c>
      <c r="AB704">
        <v>17970.5</v>
      </c>
      <c r="AC704">
        <v>14097.5</v>
      </c>
      <c r="AD704">
        <v>10717.7</v>
      </c>
      <c r="AE704">
        <v>7871.2</v>
      </c>
      <c r="AF704">
        <v>5566</v>
      </c>
      <c r="DC704">
        <v>15.84</v>
      </c>
      <c r="DD704">
        <v>15.09</v>
      </c>
      <c r="DE704">
        <v>14.36</v>
      </c>
      <c r="DF704">
        <v>13.64</v>
      </c>
      <c r="DG704">
        <v>12.93</v>
      </c>
      <c r="DH704">
        <v>12.24</v>
      </c>
      <c r="DI704">
        <v>11.55</v>
      </c>
      <c r="DJ704">
        <v>10.89</v>
      </c>
      <c r="DK704">
        <v>10.23</v>
      </c>
      <c r="DL704">
        <v>9.6</v>
      </c>
      <c r="DM704">
        <v>8.99</v>
      </c>
      <c r="DN704">
        <v>8.39</v>
      </c>
      <c r="DO704">
        <v>7.82</v>
      </c>
      <c r="DP704">
        <v>7.26</v>
      </c>
      <c r="DQ704">
        <v>6.73</v>
      </c>
      <c r="DR704">
        <v>6.23</v>
      </c>
      <c r="DS704">
        <v>5.75</v>
      </c>
      <c r="DT704">
        <v>5.29</v>
      </c>
      <c r="DU704">
        <v>4.87</v>
      </c>
      <c r="DV704">
        <v>4.47</v>
      </c>
      <c r="DW704">
        <v>4.0999999999999996</v>
      </c>
      <c r="DX704">
        <v>3.75</v>
      </c>
      <c r="DY704">
        <v>3.43</v>
      </c>
      <c r="DZ704">
        <v>3.13</v>
      </c>
      <c r="EA704">
        <v>2.85</v>
      </c>
      <c r="EB704">
        <v>2.6</v>
      </c>
      <c r="EC704">
        <v>2.36</v>
      </c>
      <c r="ED704">
        <v>2.12</v>
      </c>
    </row>
    <row r="705" spans="1:133" x14ac:dyDescent="0.25">
      <c r="A705" t="s">
        <v>492</v>
      </c>
      <c r="B705">
        <v>27</v>
      </c>
      <c r="C705">
        <v>27</v>
      </c>
      <c r="E705">
        <v>100000</v>
      </c>
      <c r="F705">
        <v>98179.7</v>
      </c>
      <c r="G705">
        <v>96221.5</v>
      </c>
      <c r="H705">
        <v>94113.9</v>
      </c>
      <c r="I705">
        <v>91844.2</v>
      </c>
      <c r="J705">
        <v>89397.9</v>
      </c>
      <c r="K705">
        <v>86759.9</v>
      </c>
      <c r="L705">
        <v>83913.4</v>
      </c>
      <c r="M705">
        <v>80841.899999999994</v>
      </c>
      <c r="N705">
        <v>77530.5</v>
      </c>
      <c r="O705">
        <v>73968</v>
      </c>
      <c r="P705">
        <v>70146</v>
      </c>
      <c r="Q705">
        <v>66060.899999999994</v>
      </c>
      <c r="R705">
        <v>61718.1</v>
      </c>
      <c r="S705">
        <v>57134</v>
      </c>
      <c r="T705">
        <v>52336.800000000003</v>
      </c>
      <c r="U705">
        <v>47366.9</v>
      </c>
      <c r="V705">
        <v>42266.1</v>
      </c>
      <c r="W705">
        <v>37099.699999999997</v>
      </c>
      <c r="X705">
        <v>31979.3</v>
      </c>
      <c r="Y705">
        <v>27019.4</v>
      </c>
      <c r="Z705">
        <v>22321.1</v>
      </c>
      <c r="AA705">
        <v>17979.900000000001</v>
      </c>
      <c r="AB705">
        <v>14078.8</v>
      </c>
      <c r="AC705">
        <v>10682.8</v>
      </c>
      <c r="AD705">
        <v>7829.8</v>
      </c>
      <c r="AE705">
        <v>5525.4</v>
      </c>
      <c r="DC705">
        <v>15.03</v>
      </c>
      <c r="DD705">
        <v>14.3</v>
      </c>
      <c r="DE705">
        <v>13.58</v>
      </c>
      <c r="DF705">
        <v>12.88</v>
      </c>
      <c r="DG705">
        <v>12.18</v>
      </c>
      <c r="DH705">
        <v>11.5</v>
      </c>
      <c r="DI705">
        <v>10.84</v>
      </c>
      <c r="DJ705">
        <v>10.19</v>
      </c>
      <c r="DK705">
        <v>9.5500000000000007</v>
      </c>
      <c r="DL705">
        <v>8.94</v>
      </c>
      <c r="DM705">
        <v>8.35</v>
      </c>
      <c r="DN705">
        <v>7.78</v>
      </c>
      <c r="DO705">
        <v>7.23</v>
      </c>
      <c r="DP705">
        <v>6.7</v>
      </c>
      <c r="DQ705">
        <v>6.2</v>
      </c>
      <c r="DR705">
        <v>5.72</v>
      </c>
      <c r="DS705">
        <v>5.27</v>
      </c>
      <c r="DT705">
        <v>4.84</v>
      </c>
      <c r="DU705">
        <v>4.4400000000000004</v>
      </c>
      <c r="DV705">
        <v>4.08</v>
      </c>
      <c r="DW705">
        <v>3.73</v>
      </c>
      <c r="DX705">
        <v>3.41</v>
      </c>
      <c r="DY705">
        <v>3.12</v>
      </c>
      <c r="DZ705">
        <v>2.84</v>
      </c>
      <c r="EA705">
        <v>2.59</v>
      </c>
      <c r="EB705">
        <v>2.35</v>
      </c>
      <c r="EC705">
        <v>2.12</v>
      </c>
    </row>
    <row r="706" spans="1:133" x14ac:dyDescent="0.25">
      <c r="A706" t="s">
        <v>493</v>
      </c>
      <c r="B706">
        <v>26</v>
      </c>
      <c r="C706">
        <v>26</v>
      </c>
      <c r="E706">
        <v>100000</v>
      </c>
      <c r="F706">
        <v>97987.5</v>
      </c>
      <c r="G706">
        <v>95821.7</v>
      </c>
      <c r="H706">
        <v>93489.9</v>
      </c>
      <c r="I706">
        <v>90977.3</v>
      </c>
      <c r="J706">
        <v>88268.4</v>
      </c>
      <c r="K706">
        <v>85346.6</v>
      </c>
      <c r="L706">
        <v>82194.5</v>
      </c>
      <c r="M706">
        <v>78797.7</v>
      </c>
      <c r="N706">
        <v>75144.899999999994</v>
      </c>
      <c r="O706">
        <v>71227.7</v>
      </c>
      <c r="P706">
        <v>67042.7</v>
      </c>
      <c r="Q706">
        <v>62596.3</v>
      </c>
      <c r="R706">
        <v>57905.7</v>
      </c>
      <c r="S706">
        <v>53000.2</v>
      </c>
      <c r="T706">
        <v>47922</v>
      </c>
      <c r="U706">
        <v>42714.8</v>
      </c>
      <c r="V706">
        <v>37448.1</v>
      </c>
      <c r="W706">
        <v>32236.400000000001</v>
      </c>
      <c r="X706">
        <v>27196.9</v>
      </c>
      <c r="Y706">
        <v>22432</v>
      </c>
      <c r="Z706">
        <v>18038.099999999999</v>
      </c>
      <c r="AA706">
        <v>14098.4</v>
      </c>
      <c r="AB706">
        <v>10676.9</v>
      </c>
      <c r="AC706">
        <v>7809.8</v>
      </c>
      <c r="AD706">
        <v>5499.9</v>
      </c>
      <c r="DC706">
        <v>14.25</v>
      </c>
      <c r="DD706">
        <v>13.53</v>
      </c>
      <c r="DE706">
        <v>12.82</v>
      </c>
      <c r="DF706">
        <v>12.13</v>
      </c>
      <c r="DG706">
        <v>11.45</v>
      </c>
      <c r="DH706">
        <v>10.79</v>
      </c>
      <c r="DI706">
        <v>10.14</v>
      </c>
      <c r="DJ706">
        <v>9.51</v>
      </c>
      <c r="DK706">
        <v>8.9</v>
      </c>
      <c r="DL706">
        <v>8.31</v>
      </c>
      <c r="DM706">
        <v>7.74</v>
      </c>
      <c r="DN706">
        <v>7.19</v>
      </c>
      <c r="DO706">
        <v>6.66</v>
      </c>
      <c r="DP706">
        <v>6.16</v>
      </c>
      <c r="DQ706">
        <v>5.69</v>
      </c>
      <c r="DR706">
        <v>5.24</v>
      </c>
      <c r="DS706">
        <v>4.8099999999999996</v>
      </c>
      <c r="DT706">
        <v>4.42</v>
      </c>
      <c r="DU706">
        <v>4.0599999999999996</v>
      </c>
      <c r="DV706">
        <v>3.71</v>
      </c>
      <c r="DW706">
        <v>3.4</v>
      </c>
      <c r="DX706">
        <v>3.1</v>
      </c>
      <c r="DY706">
        <v>2.83</v>
      </c>
      <c r="DZ706">
        <v>2.58</v>
      </c>
      <c r="EA706">
        <v>2.34</v>
      </c>
      <c r="EB706">
        <v>2.11</v>
      </c>
    </row>
    <row r="707" spans="1:133" x14ac:dyDescent="0.25">
      <c r="A707" t="s">
        <v>494</v>
      </c>
      <c r="B707">
        <v>25</v>
      </c>
      <c r="C707">
        <v>25</v>
      </c>
      <c r="E707">
        <v>100000</v>
      </c>
      <c r="F707">
        <v>97771.9</v>
      </c>
      <c r="G707">
        <v>95373.5</v>
      </c>
      <c r="H707">
        <v>92789.6</v>
      </c>
      <c r="I707">
        <v>90004.5</v>
      </c>
      <c r="J707">
        <v>87001.1</v>
      </c>
      <c r="K707">
        <v>83761.899999999994</v>
      </c>
      <c r="L707">
        <v>80271.899999999994</v>
      </c>
      <c r="M707">
        <v>76520.3</v>
      </c>
      <c r="N707">
        <v>72498.7</v>
      </c>
      <c r="O707">
        <v>68204</v>
      </c>
      <c r="P707">
        <v>63643.1</v>
      </c>
      <c r="Q707">
        <v>58834.6</v>
      </c>
      <c r="R707">
        <v>53808.6</v>
      </c>
      <c r="S707">
        <v>48609.2</v>
      </c>
      <c r="T707">
        <v>43282.5</v>
      </c>
      <c r="U707">
        <v>37901.199999999997</v>
      </c>
      <c r="V707">
        <v>32584.3</v>
      </c>
      <c r="W707">
        <v>27451.200000000001</v>
      </c>
      <c r="X707">
        <v>22606.5</v>
      </c>
      <c r="Y707">
        <v>18147.900000000001</v>
      </c>
      <c r="Z707">
        <v>14158.6</v>
      </c>
      <c r="AA707">
        <v>10701.6</v>
      </c>
      <c r="AB707">
        <v>7812</v>
      </c>
      <c r="AC707">
        <v>5490.1</v>
      </c>
      <c r="DC707">
        <v>13.48</v>
      </c>
      <c r="DD707">
        <v>12.78</v>
      </c>
      <c r="DE707">
        <v>12.08</v>
      </c>
      <c r="DF707">
        <v>11.41</v>
      </c>
      <c r="DG707">
        <v>10.74</v>
      </c>
      <c r="DH707">
        <v>10.1</v>
      </c>
      <c r="DI707">
        <v>9.4700000000000006</v>
      </c>
      <c r="DJ707">
        <v>8.86</v>
      </c>
      <c r="DK707">
        <v>8.27</v>
      </c>
      <c r="DL707">
        <v>7.7</v>
      </c>
      <c r="DM707">
        <v>7.15</v>
      </c>
      <c r="DN707">
        <v>6.63</v>
      </c>
      <c r="DO707">
        <v>6.13</v>
      </c>
      <c r="DP707">
        <v>5.66</v>
      </c>
      <c r="DQ707">
        <v>5.21</v>
      </c>
      <c r="DR707">
        <v>4.79</v>
      </c>
      <c r="DS707">
        <v>4.4000000000000004</v>
      </c>
      <c r="DT707">
        <v>4.03</v>
      </c>
      <c r="DU707">
        <v>3.7</v>
      </c>
      <c r="DV707">
        <v>3.38</v>
      </c>
      <c r="DW707">
        <v>3.09</v>
      </c>
      <c r="DX707">
        <v>2.82</v>
      </c>
      <c r="DY707">
        <v>2.56</v>
      </c>
      <c r="DZ707">
        <v>2.33</v>
      </c>
      <c r="EA707">
        <v>2.1</v>
      </c>
    </row>
    <row r="708" spans="1:133" x14ac:dyDescent="0.25">
      <c r="A708" t="s">
        <v>495</v>
      </c>
      <c r="B708">
        <v>24</v>
      </c>
      <c r="C708">
        <v>24</v>
      </c>
      <c r="E708">
        <v>100000</v>
      </c>
      <c r="F708">
        <v>97525.2</v>
      </c>
      <c r="G708">
        <v>94859.9</v>
      </c>
      <c r="H708">
        <v>91988</v>
      </c>
      <c r="I708">
        <v>88892.1</v>
      </c>
      <c r="J708">
        <v>85554.2</v>
      </c>
      <c r="K708">
        <v>81959.199999999997</v>
      </c>
      <c r="L708">
        <v>78096.2</v>
      </c>
      <c r="M708">
        <v>73957</v>
      </c>
      <c r="N708">
        <v>69539</v>
      </c>
      <c r="O708">
        <v>64850</v>
      </c>
      <c r="P708">
        <v>59909.5</v>
      </c>
      <c r="Q708">
        <v>54749.1</v>
      </c>
      <c r="R708">
        <v>49414.3</v>
      </c>
      <c r="S708">
        <v>43954.1</v>
      </c>
      <c r="T708">
        <v>38445</v>
      </c>
      <c r="U708">
        <v>33009.599999999999</v>
      </c>
      <c r="V708">
        <v>27770.5</v>
      </c>
      <c r="W708">
        <v>22834.5</v>
      </c>
      <c r="X708">
        <v>18300.5</v>
      </c>
      <c r="Y708">
        <v>14252.2</v>
      </c>
      <c r="Z708">
        <v>10751.7</v>
      </c>
      <c r="AA708">
        <v>7832.7</v>
      </c>
      <c r="AB708">
        <v>5493.1</v>
      </c>
      <c r="DC708">
        <v>12.73</v>
      </c>
      <c r="DD708">
        <v>12.04</v>
      </c>
      <c r="DE708">
        <v>11.36</v>
      </c>
      <c r="DF708">
        <v>10.7</v>
      </c>
      <c r="DG708">
        <v>10.06</v>
      </c>
      <c r="DH708">
        <v>9.43</v>
      </c>
      <c r="DI708">
        <v>8.82</v>
      </c>
      <c r="DJ708">
        <v>8.23</v>
      </c>
      <c r="DK708">
        <v>7.66</v>
      </c>
      <c r="DL708">
        <v>7.12</v>
      </c>
      <c r="DM708">
        <v>6.6</v>
      </c>
      <c r="DN708">
        <v>6.1</v>
      </c>
      <c r="DO708">
        <v>5.63</v>
      </c>
      <c r="DP708">
        <v>5.18</v>
      </c>
      <c r="DQ708">
        <v>4.76</v>
      </c>
      <c r="DR708">
        <v>4.38</v>
      </c>
      <c r="DS708">
        <v>4.01</v>
      </c>
      <c r="DT708">
        <v>3.68</v>
      </c>
      <c r="DU708">
        <v>3.36</v>
      </c>
      <c r="DV708">
        <v>3.07</v>
      </c>
      <c r="DW708">
        <v>2.8</v>
      </c>
      <c r="DX708">
        <v>2.5499999999999998</v>
      </c>
      <c r="DY708">
        <v>2.3199999999999998</v>
      </c>
      <c r="DZ708">
        <v>2.09</v>
      </c>
    </row>
    <row r="709" spans="1:133" x14ac:dyDescent="0.25">
      <c r="A709" t="s">
        <v>496</v>
      </c>
      <c r="B709">
        <v>23</v>
      </c>
      <c r="C709">
        <v>23</v>
      </c>
      <c r="E709">
        <v>100000</v>
      </c>
      <c r="F709">
        <v>97235.6</v>
      </c>
      <c r="G709">
        <v>94258.4</v>
      </c>
      <c r="H709">
        <v>91051.199999999997</v>
      </c>
      <c r="I709">
        <v>87595.6</v>
      </c>
      <c r="J709">
        <v>83876.100000000006</v>
      </c>
      <c r="K709">
        <v>79882.100000000006</v>
      </c>
      <c r="L709">
        <v>75605.899999999994</v>
      </c>
      <c r="M709">
        <v>71045.399999999994</v>
      </c>
      <c r="N709">
        <v>66209.399999999994</v>
      </c>
      <c r="O709">
        <v>61118.5</v>
      </c>
      <c r="P709">
        <v>55806.1</v>
      </c>
      <c r="Q709">
        <v>50319.5</v>
      </c>
      <c r="R709">
        <v>44710.3</v>
      </c>
      <c r="S709">
        <v>39059.199999999997</v>
      </c>
      <c r="T709">
        <v>33492.800000000003</v>
      </c>
      <c r="U709">
        <v>28136.6</v>
      </c>
      <c r="V709">
        <v>23099.7</v>
      </c>
      <c r="W709">
        <v>18482.099999999999</v>
      </c>
      <c r="X709">
        <v>14367.9</v>
      </c>
      <c r="Y709">
        <v>10818.4</v>
      </c>
      <c r="Z709">
        <v>7865.4</v>
      </c>
      <c r="AA709">
        <v>5504.5</v>
      </c>
      <c r="DC709">
        <v>11.98</v>
      </c>
      <c r="DD709">
        <v>11.31</v>
      </c>
      <c r="DE709">
        <v>10.65</v>
      </c>
      <c r="DF709">
        <v>10.01</v>
      </c>
      <c r="DG709">
        <v>9.3800000000000008</v>
      </c>
      <c r="DH709">
        <v>8.7799999999999994</v>
      </c>
      <c r="DI709">
        <v>8.19</v>
      </c>
      <c r="DJ709">
        <v>7.63</v>
      </c>
      <c r="DK709">
        <v>7.08</v>
      </c>
      <c r="DL709">
        <v>6.56</v>
      </c>
      <c r="DM709">
        <v>6.07</v>
      </c>
      <c r="DN709">
        <v>5.6</v>
      </c>
      <c r="DO709">
        <v>5.16</v>
      </c>
      <c r="DP709">
        <v>4.74</v>
      </c>
      <c r="DQ709">
        <v>4.3499999999999996</v>
      </c>
      <c r="DR709">
        <v>3.99</v>
      </c>
      <c r="DS709">
        <v>3.66</v>
      </c>
      <c r="DT709">
        <v>3.35</v>
      </c>
      <c r="DU709">
        <v>3.06</v>
      </c>
      <c r="DV709">
        <v>2.79</v>
      </c>
      <c r="DW709">
        <v>2.54</v>
      </c>
      <c r="DX709">
        <v>2.31</v>
      </c>
      <c r="DY709">
        <v>2.09</v>
      </c>
    </row>
    <row r="710" spans="1:133" x14ac:dyDescent="0.25">
      <c r="A710" t="s">
        <v>497</v>
      </c>
      <c r="B710">
        <v>22</v>
      </c>
      <c r="C710">
        <v>22</v>
      </c>
      <c r="E710">
        <v>100000</v>
      </c>
      <c r="F710">
        <v>96891.3</v>
      </c>
      <c r="G710">
        <v>93545.600000000006</v>
      </c>
      <c r="H710">
        <v>89944.5</v>
      </c>
      <c r="I710">
        <v>86072.9</v>
      </c>
      <c r="J710">
        <v>81920.3</v>
      </c>
      <c r="K710">
        <v>77479.7</v>
      </c>
      <c r="L710">
        <v>72749.600000000006</v>
      </c>
      <c r="M710">
        <v>67740.3</v>
      </c>
      <c r="N710">
        <v>62474.2</v>
      </c>
      <c r="O710">
        <v>56986.2</v>
      </c>
      <c r="P710">
        <v>51326.2</v>
      </c>
      <c r="Q710">
        <v>45548.9</v>
      </c>
      <c r="R710">
        <v>39738.6</v>
      </c>
      <c r="S710">
        <v>34026.400000000001</v>
      </c>
      <c r="T710">
        <v>28540.799999999999</v>
      </c>
      <c r="U710">
        <v>23392.799999999999</v>
      </c>
      <c r="V710">
        <v>18683.900000000001</v>
      </c>
      <c r="W710">
        <v>14497.7</v>
      </c>
      <c r="X710">
        <v>10894.8</v>
      </c>
      <c r="Y710">
        <v>7904.9</v>
      </c>
      <c r="Z710">
        <v>5520.3</v>
      </c>
      <c r="DC710">
        <v>11.25</v>
      </c>
      <c r="DD710">
        <v>10.59</v>
      </c>
      <c r="DE710">
        <v>9.9499999999999993</v>
      </c>
      <c r="DF710">
        <v>9.33</v>
      </c>
      <c r="DG710">
        <v>8.73</v>
      </c>
      <c r="DH710">
        <v>8.14</v>
      </c>
      <c r="DI710">
        <v>7.58</v>
      </c>
      <c r="DJ710">
        <v>7.04</v>
      </c>
      <c r="DK710">
        <v>6.53</v>
      </c>
      <c r="DL710">
        <v>6.03</v>
      </c>
      <c r="DM710">
        <v>5.57</v>
      </c>
      <c r="DN710">
        <v>5.13</v>
      </c>
      <c r="DO710">
        <v>4.71</v>
      </c>
      <c r="DP710">
        <v>4.33</v>
      </c>
      <c r="DQ710">
        <v>3.97</v>
      </c>
      <c r="DR710">
        <v>3.64</v>
      </c>
      <c r="DS710">
        <v>3.33</v>
      </c>
      <c r="DT710">
        <v>3.04</v>
      </c>
      <c r="DU710">
        <v>2.78</v>
      </c>
      <c r="DV710">
        <v>2.5299999999999998</v>
      </c>
      <c r="DW710">
        <v>2.2999999999999998</v>
      </c>
      <c r="DX710">
        <v>2.08</v>
      </c>
    </row>
    <row r="711" spans="1:133" x14ac:dyDescent="0.25">
      <c r="A711" t="s">
        <v>498</v>
      </c>
      <c r="B711">
        <v>21</v>
      </c>
      <c r="C711">
        <v>21</v>
      </c>
      <c r="E711">
        <v>100000</v>
      </c>
      <c r="F711">
        <v>96483</v>
      </c>
      <c r="G711">
        <v>92702.8</v>
      </c>
      <c r="H711">
        <v>88644.7</v>
      </c>
      <c r="I711">
        <v>84299.1</v>
      </c>
      <c r="J711">
        <v>79659.600000000006</v>
      </c>
      <c r="K711">
        <v>74726</v>
      </c>
      <c r="L711">
        <v>69509.899999999994</v>
      </c>
      <c r="M711">
        <v>64036.2</v>
      </c>
      <c r="N711">
        <v>58341.9</v>
      </c>
      <c r="O711">
        <v>52479.9</v>
      </c>
      <c r="P711">
        <v>46508.1</v>
      </c>
      <c r="Q711">
        <v>40515.199999999997</v>
      </c>
      <c r="R711">
        <v>34636.300000000003</v>
      </c>
      <c r="S711">
        <v>29003.599999999999</v>
      </c>
      <c r="T711">
        <v>23729.8</v>
      </c>
      <c r="U711">
        <v>18917.3</v>
      </c>
      <c r="V711">
        <v>14649.9</v>
      </c>
      <c r="W711">
        <v>10986.5</v>
      </c>
      <c r="X711">
        <v>7954.5</v>
      </c>
      <c r="Y711">
        <v>5543</v>
      </c>
      <c r="DC711">
        <v>10.52</v>
      </c>
      <c r="DD711">
        <v>9.89</v>
      </c>
      <c r="DE711">
        <v>9.27</v>
      </c>
      <c r="DF711">
        <v>8.67</v>
      </c>
      <c r="DG711">
        <v>8.09</v>
      </c>
      <c r="DH711">
        <v>7.53</v>
      </c>
      <c r="DI711">
        <v>7</v>
      </c>
      <c r="DJ711">
        <v>6.49</v>
      </c>
      <c r="DK711">
        <v>6</v>
      </c>
      <c r="DL711">
        <v>5.53</v>
      </c>
      <c r="DM711">
        <v>5.0999999999999996</v>
      </c>
      <c r="DN711">
        <v>4.6900000000000004</v>
      </c>
      <c r="DO711">
        <v>4.3</v>
      </c>
      <c r="DP711">
        <v>3.95</v>
      </c>
      <c r="DQ711">
        <v>3.62</v>
      </c>
      <c r="DR711">
        <v>3.31</v>
      </c>
      <c r="DS711">
        <v>3.03</v>
      </c>
      <c r="DT711">
        <v>2.77</v>
      </c>
      <c r="DU711">
        <v>2.52</v>
      </c>
      <c r="DV711">
        <v>2.29</v>
      </c>
      <c r="DW711">
        <v>2.0699999999999998</v>
      </c>
    </row>
    <row r="712" spans="1:133" x14ac:dyDescent="0.25">
      <c r="A712" t="s">
        <v>499</v>
      </c>
      <c r="B712">
        <v>20</v>
      </c>
      <c r="C712">
        <v>20</v>
      </c>
      <c r="E712">
        <v>100000</v>
      </c>
      <c r="F712">
        <v>96003.6</v>
      </c>
      <c r="G712">
        <v>91720.7</v>
      </c>
      <c r="H712">
        <v>87142.399999999994</v>
      </c>
      <c r="I712">
        <v>82263.899999999994</v>
      </c>
      <c r="J712">
        <v>77086.7</v>
      </c>
      <c r="K712">
        <v>71623.899999999994</v>
      </c>
      <c r="L712">
        <v>65902.899999999994</v>
      </c>
      <c r="M712">
        <v>59964.3</v>
      </c>
      <c r="N712">
        <v>53863.4</v>
      </c>
      <c r="O712">
        <v>47661.599999999999</v>
      </c>
      <c r="P712">
        <v>41453.1</v>
      </c>
      <c r="Q712">
        <v>35377.800000000003</v>
      </c>
      <c r="R712">
        <v>29571.4</v>
      </c>
      <c r="S712">
        <v>24148.9</v>
      </c>
      <c r="T712">
        <v>19213.5</v>
      </c>
      <c r="U712">
        <v>14848.7</v>
      </c>
      <c r="V712">
        <v>11111.9</v>
      </c>
      <c r="W712">
        <v>8027.5</v>
      </c>
      <c r="X712">
        <v>5581.4</v>
      </c>
      <c r="DC712">
        <v>9.81</v>
      </c>
      <c r="DD712">
        <v>9.1999999999999993</v>
      </c>
      <c r="DE712">
        <v>8.61</v>
      </c>
      <c r="DF712">
        <v>8.0299999999999994</v>
      </c>
      <c r="DG712">
        <v>7.48</v>
      </c>
      <c r="DH712">
        <v>6.95</v>
      </c>
      <c r="DI712">
        <v>6.44</v>
      </c>
      <c r="DJ712">
        <v>5.96</v>
      </c>
      <c r="DK712">
        <v>5.5</v>
      </c>
      <c r="DL712">
        <v>5.0599999999999996</v>
      </c>
      <c r="DM712">
        <v>4.66</v>
      </c>
      <c r="DN712">
        <v>4.28</v>
      </c>
      <c r="DO712">
        <v>3.93</v>
      </c>
      <c r="DP712">
        <v>3.6</v>
      </c>
      <c r="DQ712">
        <v>3.3</v>
      </c>
      <c r="DR712">
        <v>3.01</v>
      </c>
      <c r="DS712">
        <v>2.75</v>
      </c>
      <c r="DT712">
        <v>2.5099999999999998</v>
      </c>
      <c r="DU712">
        <v>2.2799999999999998</v>
      </c>
      <c r="DV712">
        <v>2.0699999999999998</v>
      </c>
    </row>
    <row r="713" spans="1:133" x14ac:dyDescent="0.25">
      <c r="A713" t="s">
        <v>500</v>
      </c>
      <c r="B713">
        <v>19</v>
      </c>
      <c r="C713">
        <v>19</v>
      </c>
      <c r="E713">
        <v>100000</v>
      </c>
      <c r="F713">
        <v>95448.4</v>
      </c>
      <c r="G713">
        <v>90592.2</v>
      </c>
      <c r="H713">
        <v>85427.8</v>
      </c>
      <c r="I713">
        <v>79958.899999999994</v>
      </c>
      <c r="J713">
        <v>74201.600000000006</v>
      </c>
      <c r="K713">
        <v>68185.399999999994</v>
      </c>
      <c r="L713">
        <v>61954.400000000001</v>
      </c>
      <c r="M713">
        <v>55567.8</v>
      </c>
      <c r="N713">
        <v>49091.3</v>
      </c>
      <c r="O713">
        <v>42623.5</v>
      </c>
      <c r="P713">
        <v>36311.599999999999</v>
      </c>
      <c r="Q713">
        <v>30294.7</v>
      </c>
      <c r="R713">
        <v>24690.9</v>
      </c>
      <c r="S713">
        <v>19604.599999999999</v>
      </c>
      <c r="T713">
        <v>15118.9</v>
      </c>
      <c r="U713">
        <v>11289.6</v>
      </c>
      <c r="V713">
        <v>8137.5</v>
      </c>
      <c r="W713">
        <v>5644.8</v>
      </c>
      <c r="DC713">
        <v>9.1300000000000008</v>
      </c>
      <c r="DD713">
        <v>8.5399999999999991</v>
      </c>
      <c r="DE713">
        <v>7.97</v>
      </c>
      <c r="DF713">
        <v>7.42</v>
      </c>
      <c r="DG713">
        <v>6.9</v>
      </c>
      <c r="DH713">
        <v>6.39</v>
      </c>
      <c r="DI713">
        <v>5.91</v>
      </c>
      <c r="DJ713">
        <v>5.46</v>
      </c>
      <c r="DK713">
        <v>5.03</v>
      </c>
      <c r="DL713">
        <v>4.63</v>
      </c>
      <c r="DM713">
        <v>4.25</v>
      </c>
      <c r="DN713">
        <v>3.9</v>
      </c>
      <c r="DO713">
        <v>3.58</v>
      </c>
      <c r="DP713">
        <v>3.28</v>
      </c>
      <c r="DQ713">
        <v>3</v>
      </c>
      <c r="DR713">
        <v>2.74</v>
      </c>
      <c r="DS713">
        <v>2.5</v>
      </c>
      <c r="DT713">
        <v>2.27</v>
      </c>
      <c r="DU713">
        <v>2.06</v>
      </c>
    </row>
    <row r="714" spans="1:133" x14ac:dyDescent="0.25">
      <c r="A714" t="s">
        <v>501</v>
      </c>
      <c r="B714">
        <v>18</v>
      </c>
      <c r="C714">
        <v>18</v>
      </c>
      <c r="E714">
        <v>100000</v>
      </c>
      <c r="F714">
        <v>94812.4</v>
      </c>
      <c r="G714">
        <v>89306.8</v>
      </c>
      <c r="H714">
        <v>83489.2</v>
      </c>
      <c r="I714">
        <v>77378.899999999994</v>
      </c>
      <c r="J714">
        <v>71009</v>
      </c>
      <c r="K714">
        <v>64426.9</v>
      </c>
      <c r="L714">
        <v>57696.4</v>
      </c>
      <c r="M714">
        <v>50887.8</v>
      </c>
      <c r="N714">
        <v>44106.5</v>
      </c>
      <c r="O714">
        <v>37505.800000000003</v>
      </c>
      <c r="P714">
        <v>31231</v>
      </c>
      <c r="Q714">
        <v>25402.5</v>
      </c>
      <c r="R714">
        <v>20127.2</v>
      </c>
      <c r="S714">
        <v>15488.1</v>
      </c>
      <c r="T714">
        <v>11539.4</v>
      </c>
      <c r="U714">
        <v>8298.7999999999993</v>
      </c>
      <c r="V714">
        <v>5743.4</v>
      </c>
      <c r="DC714">
        <v>8.4700000000000006</v>
      </c>
      <c r="DD714">
        <v>7.91</v>
      </c>
      <c r="DE714">
        <v>7.37</v>
      </c>
      <c r="DF714">
        <v>6.85</v>
      </c>
      <c r="DG714">
        <v>6.35</v>
      </c>
      <c r="DH714">
        <v>5.87</v>
      </c>
      <c r="DI714">
        <v>5.42</v>
      </c>
      <c r="DJ714">
        <v>4.99</v>
      </c>
      <c r="DK714">
        <v>4.59</v>
      </c>
      <c r="DL714">
        <v>4.22</v>
      </c>
      <c r="DM714">
        <v>3.88</v>
      </c>
      <c r="DN714">
        <v>3.56</v>
      </c>
      <c r="DO714">
        <v>3.26</v>
      </c>
      <c r="DP714">
        <v>2.98</v>
      </c>
      <c r="DQ714">
        <v>2.73</v>
      </c>
      <c r="DR714">
        <v>2.4900000000000002</v>
      </c>
      <c r="DS714">
        <v>2.2599999999999998</v>
      </c>
      <c r="DT714">
        <v>2.0499999999999998</v>
      </c>
    </row>
    <row r="715" spans="1:133" x14ac:dyDescent="0.25">
      <c r="A715" t="s">
        <v>502</v>
      </c>
      <c r="B715">
        <v>17</v>
      </c>
      <c r="C715">
        <v>17</v>
      </c>
      <c r="E715">
        <v>100000</v>
      </c>
      <c r="F715">
        <v>94087.8</v>
      </c>
      <c r="G715">
        <v>87853.3</v>
      </c>
      <c r="H715">
        <v>81319.8</v>
      </c>
      <c r="I715">
        <v>74524.7</v>
      </c>
      <c r="J715">
        <v>67520</v>
      </c>
      <c r="K715">
        <v>60374.2</v>
      </c>
      <c r="L715">
        <v>53162.7</v>
      </c>
      <c r="M715">
        <v>45998.9</v>
      </c>
      <c r="N715">
        <v>39044.1</v>
      </c>
      <c r="O715">
        <v>32450</v>
      </c>
      <c r="P715">
        <v>26341.7</v>
      </c>
      <c r="Q715">
        <v>20828</v>
      </c>
      <c r="R715">
        <v>15993</v>
      </c>
      <c r="S715">
        <v>11888.7</v>
      </c>
      <c r="T715">
        <v>8530.6</v>
      </c>
      <c r="U715">
        <v>5890.4</v>
      </c>
      <c r="DC715">
        <v>7.85</v>
      </c>
      <c r="DD715">
        <v>7.31</v>
      </c>
      <c r="DE715">
        <v>6.79</v>
      </c>
      <c r="DF715">
        <v>6.3</v>
      </c>
      <c r="DG715">
        <v>5.83</v>
      </c>
      <c r="DH715">
        <v>5.38</v>
      </c>
      <c r="DI715">
        <v>4.96</v>
      </c>
      <c r="DJ715">
        <v>4.5599999999999996</v>
      </c>
      <c r="DK715">
        <v>4.2</v>
      </c>
      <c r="DL715">
        <v>3.86</v>
      </c>
      <c r="DM715">
        <v>3.54</v>
      </c>
      <c r="DN715">
        <v>3.24</v>
      </c>
      <c r="DO715">
        <v>2.97</v>
      </c>
      <c r="DP715">
        <v>2.71</v>
      </c>
      <c r="DQ715">
        <v>2.48</v>
      </c>
      <c r="DR715">
        <v>2.2599999999999998</v>
      </c>
      <c r="DS715">
        <v>2.04</v>
      </c>
    </row>
    <row r="716" spans="1:133" x14ac:dyDescent="0.25">
      <c r="A716" t="s">
        <v>503</v>
      </c>
      <c r="B716">
        <v>16</v>
      </c>
      <c r="C716">
        <v>16</v>
      </c>
      <c r="E716">
        <v>100000</v>
      </c>
      <c r="F716">
        <v>93266.4</v>
      </c>
      <c r="G716">
        <v>86224.5</v>
      </c>
      <c r="H716">
        <v>78916.800000000003</v>
      </c>
      <c r="I716">
        <v>71400.7</v>
      </c>
      <c r="J716">
        <v>63750.5</v>
      </c>
      <c r="K716">
        <v>56048.3</v>
      </c>
      <c r="L716">
        <v>48415.1</v>
      </c>
      <c r="M716">
        <v>41023.599999999999</v>
      </c>
      <c r="N716">
        <v>34032.9</v>
      </c>
      <c r="O716">
        <v>27574.2</v>
      </c>
      <c r="P716">
        <v>21759.5</v>
      </c>
      <c r="Q716">
        <v>16673.599999999999</v>
      </c>
      <c r="R716">
        <v>12368.4</v>
      </c>
      <c r="S716">
        <v>8855</v>
      </c>
      <c r="T716">
        <v>6100.8</v>
      </c>
      <c r="DC716">
        <v>7.26</v>
      </c>
      <c r="DD716">
        <v>6.75</v>
      </c>
      <c r="DE716">
        <v>6.26</v>
      </c>
      <c r="DF716">
        <v>5.79</v>
      </c>
      <c r="DG716">
        <v>5.35</v>
      </c>
      <c r="DH716">
        <v>4.93</v>
      </c>
      <c r="DI716">
        <v>4.54</v>
      </c>
      <c r="DJ716">
        <v>4.17</v>
      </c>
      <c r="DK716">
        <v>3.83</v>
      </c>
      <c r="DL716">
        <v>3.52</v>
      </c>
      <c r="DM716">
        <v>3.22</v>
      </c>
      <c r="DN716">
        <v>2.95</v>
      </c>
      <c r="DO716">
        <v>2.7</v>
      </c>
      <c r="DP716">
        <v>2.4700000000000002</v>
      </c>
      <c r="DQ716">
        <v>2.25</v>
      </c>
      <c r="DR716">
        <v>2.0299999999999998</v>
      </c>
    </row>
    <row r="717" spans="1:133" x14ac:dyDescent="0.25">
      <c r="A717" t="s">
        <v>504</v>
      </c>
      <c r="B717">
        <v>15</v>
      </c>
      <c r="C717">
        <v>15</v>
      </c>
      <c r="E717">
        <v>100000</v>
      </c>
      <c r="F717">
        <v>92343.9</v>
      </c>
      <c r="G717">
        <v>84415</v>
      </c>
      <c r="H717">
        <v>76277.100000000006</v>
      </c>
      <c r="I717">
        <v>68011.5</v>
      </c>
      <c r="J717">
        <v>59707.7</v>
      </c>
      <c r="K717">
        <v>51496.9</v>
      </c>
      <c r="L717">
        <v>43564.1</v>
      </c>
      <c r="M717">
        <v>36079.1</v>
      </c>
      <c r="N717">
        <v>29180.1</v>
      </c>
      <c r="O717">
        <v>22984.3</v>
      </c>
      <c r="P717">
        <v>17578.2</v>
      </c>
      <c r="Q717">
        <v>13013.5</v>
      </c>
      <c r="R717">
        <v>9297.5</v>
      </c>
      <c r="S717">
        <v>6392</v>
      </c>
      <c r="DC717">
        <v>6.7</v>
      </c>
      <c r="DD717">
        <v>6.22</v>
      </c>
      <c r="DE717">
        <v>5.75</v>
      </c>
      <c r="DF717">
        <v>5.31</v>
      </c>
      <c r="DG717">
        <v>4.9000000000000004</v>
      </c>
      <c r="DH717">
        <v>4.51</v>
      </c>
      <c r="DI717">
        <v>4.1500000000000004</v>
      </c>
      <c r="DJ717">
        <v>3.81</v>
      </c>
      <c r="DK717">
        <v>3.5</v>
      </c>
      <c r="DL717">
        <v>3.21</v>
      </c>
      <c r="DM717">
        <v>2.94</v>
      </c>
      <c r="DN717">
        <v>2.69</v>
      </c>
      <c r="DO717">
        <v>2.46</v>
      </c>
      <c r="DP717">
        <v>2.2400000000000002</v>
      </c>
      <c r="DQ717">
        <v>2.0299999999999998</v>
      </c>
    </row>
    <row r="718" spans="1:133" x14ac:dyDescent="0.25">
      <c r="A718" t="s">
        <v>505</v>
      </c>
      <c r="B718">
        <v>14</v>
      </c>
      <c r="C718">
        <v>14</v>
      </c>
      <c r="E718">
        <v>100000</v>
      </c>
      <c r="F718">
        <v>91311.3</v>
      </c>
      <c r="G718">
        <v>82410.8</v>
      </c>
      <c r="H718">
        <v>73388.800000000003</v>
      </c>
      <c r="I718">
        <v>64343</v>
      </c>
      <c r="J718">
        <v>55417.5</v>
      </c>
      <c r="K718">
        <v>46811.6</v>
      </c>
      <c r="L718">
        <v>38708.5</v>
      </c>
      <c r="M718">
        <v>31255.9</v>
      </c>
      <c r="N718">
        <v>24577.5</v>
      </c>
      <c r="O718">
        <v>18763.599999999999</v>
      </c>
      <c r="P718">
        <v>13865.4</v>
      </c>
      <c r="Q718">
        <v>9887.4</v>
      </c>
      <c r="R718">
        <v>6784</v>
      </c>
      <c r="DC718">
        <v>6.18</v>
      </c>
      <c r="DD718">
        <v>5.72</v>
      </c>
      <c r="DE718">
        <v>5.28</v>
      </c>
      <c r="DF718">
        <v>4.87</v>
      </c>
      <c r="DG718">
        <v>4.4800000000000004</v>
      </c>
      <c r="DH718">
        <v>4.13</v>
      </c>
      <c r="DI718">
        <v>3.79</v>
      </c>
      <c r="DJ718">
        <v>3.48</v>
      </c>
      <c r="DK718">
        <v>3.19</v>
      </c>
      <c r="DL718">
        <v>2.93</v>
      </c>
      <c r="DM718">
        <v>2.68</v>
      </c>
      <c r="DN718">
        <v>2.4500000000000002</v>
      </c>
      <c r="DO718">
        <v>2.23</v>
      </c>
      <c r="DP718">
        <v>2.02</v>
      </c>
    </row>
    <row r="719" spans="1:133" x14ac:dyDescent="0.25">
      <c r="A719" t="s">
        <v>506</v>
      </c>
      <c r="B719">
        <v>13</v>
      </c>
      <c r="C719">
        <v>13</v>
      </c>
      <c r="E719">
        <v>100000</v>
      </c>
      <c r="F719">
        <v>90149.8</v>
      </c>
      <c r="G719">
        <v>80184.800000000003</v>
      </c>
      <c r="H719">
        <v>70213.399999999994</v>
      </c>
      <c r="I719">
        <v>60393.599999999999</v>
      </c>
      <c r="J719">
        <v>50944.6</v>
      </c>
      <c r="K719">
        <v>42065</v>
      </c>
      <c r="L719">
        <v>33914.199999999997</v>
      </c>
      <c r="M719">
        <v>26625.200000000001</v>
      </c>
      <c r="N719">
        <v>20292.900000000001</v>
      </c>
      <c r="O719">
        <v>14969.3</v>
      </c>
      <c r="P719">
        <v>10655.5</v>
      </c>
      <c r="Q719">
        <v>7297.3</v>
      </c>
      <c r="DC719">
        <v>5.69</v>
      </c>
      <c r="DD719">
        <v>5.25</v>
      </c>
      <c r="DE719">
        <v>4.8499999999999996</v>
      </c>
      <c r="DF719">
        <v>4.46</v>
      </c>
      <c r="DG719">
        <v>4.1100000000000003</v>
      </c>
      <c r="DH719">
        <v>3.78</v>
      </c>
      <c r="DI719">
        <v>3.47</v>
      </c>
      <c r="DJ719">
        <v>3.18</v>
      </c>
      <c r="DK719">
        <v>2.91</v>
      </c>
      <c r="DL719">
        <v>2.67</v>
      </c>
      <c r="DM719">
        <v>2.44</v>
      </c>
      <c r="DN719">
        <v>2.2200000000000002</v>
      </c>
      <c r="DO719">
        <v>2.0099999999999998</v>
      </c>
    </row>
    <row r="720" spans="1:133" x14ac:dyDescent="0.25">
      <c r="A720" t="s">
        <v>507</v>
      </c>
      <c r="B720">
        <v>12</v>
      </c>
      <c r="C720">
        <v>12</v>
      </c>
      <c r="E720">
        <v>100000</v>
      </c>
      <c r="F720">
        <v>88831.1</v>
      </c>
      <c r="G720">
        <v>77679.7</v>
      </c>
      <c r="H720">
        <v>66721</v>
      </c>
      <c r="I720">
        <v>56198.8</v>
      </c>
      <c r="J720">
        <v>46331.7</v>
      </c>
      <c r="K720">
        <v>37293.9</v>
      </c>
      <c r="L720">
        <v>29228.9</v>
      </c>
      <c r="M720">
        <v>22238.2</v>
      </c>
      <c r="N720">
        <v>16374.1</v>
      </c>
      <c r="O720">
        <v>11633.6</v>
      </c>
      <c r="P720">
        <v>7951.8</v>
      </c>
      <c r="DC720">
        <v>5.22</v>
      </c>
      <c r="DD720">
        <v>4.82</v>
      </c>
      <c r="DE720">
        <v>4.4400000000000004</v>
      </c>
      <c r="DF720">
        <v>4.09</v>
      </c>
      <c r="DG720">
        <v>3.76</v>
      </c>
      <c r="DH720">
        <v>3.45</v>
      </c>
      <c r="DI720">
        <v>3.17</v>
      </c>
      <c r="DJ720">
        <v>2.9</v>
      </c>
      <c r="DK720">
        <v>2.66</v>
      </c>
      <c r="DL720">
        <v>2.4300000000000002</v>
      </c>
      <c r="DM720">
        <v>2.21</v>
      </c>
      <c r="DN720">
        <v>2.0099999999999998</v>
      </c>
    </row>
    <row r="721" spans="1:189" x14ac:dyDescent="0.25">
      <c r="A721" t="s">
        <v>508</v>
      </c>
      <c r="B721">
        <v>11</v>
      </c>
      <c r="C721">
        <v>11</v>
      </c>
      <c r="E721">
        <v>100000</v>
      </c>
      <c r="F721">
        <v>87300.9</v>
      </c>
      <c r="G721">
        <v>74854.5</v>
      </c>
      <c r="H721">
        <v>62934.5</v>
      </c>
      <c r="I721">
        <v>51786.1</v>
      </c>
      <c r="J721">
        <v>41602.199999999997</v>
      </c>
      <c r="K721">
        <v>32538.6</v>
      </c>
      <c r="L721">
        <v>24703.8</v>
      </c>
      <c r="M721">
        <v>18149.7</v>
      </c>
      <c r="N721">
        <v>12866.3</v>
      </c>
      <c r="O721">
        <v>8774.7000000000007</v>
      </c>
      <c r="DC721">
        <v>4.79</v>
      </c>
      <c r="DD721">
        <v>4.41</v>
      </c>
      <c r="DE721">
        <v>4.0599999999999996</v>
      </c>
      <c r="DF721">
        <v>3.74</v>
      </c>
      <c r="DG721">
        <v>3.43</v>
      </c>
      <c r="DH721">
        <v>3.15</v>
      </c>
      <c r="DI721">
        <v>2.89</v>
      </c>
      <c r="DJ721">
        <v>2.64</v>
      </c>
      <c r="DK721">
        <v>2.42</v>
      </c>
      <c r="DL721">
        <v>2.21</v>
      </c>
      <c r="DM721">
        <v>2</v>
      </c>
    </row>
    <row r="722" spans="1:189" x14ac:dyDescent="0.25">
      <c r="A722" t="s">
        <v>509</v>
      </c>
      <c r="B722">
        <v>10</v>
      </c>
      <c r="C722">
        <v>10</v>
      </c>
      <c r="E722">
        <v>100000</v>
      </c>
      <c r="F722">
        <v>85553.7</v>
      </c>
      <c r="G722">
        <v>71763.399999999994</v>
      </c>
      <c r="H722">
        <v>58908.3</v>
      </c>
      <c r="I722">
        <v>47205.2</v>
      </c>
      <c r="J722">
        <v>36825.300000000003</v>
      </c>
      <c r="K722">
        <v>27884.2</v>
      </c>
      <c r="L722">
        <v>20431</v>
      </c>
      <c r="M722">
        <v>14443.3</v>
      </c>
      <c r="N722">
        <v>9822.6</v>
      </c>
      <c r="DC722">
        <v>4.38</v>
      </c>
      <c r="DD722">
        <v>4.03</v>
      </c>
      <c r="DE722">
        <v>3.71</v>
      </c>
      <c r="DF722">
        <v>3.41</v>
      </c>
      <c r="DG722">
        <v>3.13</v>
      </c>
      <c r="DH722">
        <v>2.87</v>
      </c>
      <c r="DI722">
        <v>2.63</v>
      </c>
      <c r="DJ722">
        <v>2.41</v>
      </c>
      <c r="DK722">
        <v>2.2000000000000002</v>
      </c>
      <c r="DL722">
        <v>1.99</v>
      </c>
    </row>
    <row r="723" spans="1:189" x14ac:dyDescent="0.25">
      <c r="A723" t="s">
        <v>510</v>
      </c>
      <c r="B723">
        <v>9</v>
      </c>
      <c r="C723">
        <v>9</v>
      </c>
      <c r="E723">
        <v>100000</v>
      </c>
      <c r="F723">
        <v>83645.2</v>
      </c>
      <c r="G723">
        <v>68460.3</v>
      </c>
      <c r="H723">
        <v>54691.4</v>
      </c>
      <c r="I723">
        <v>42531</v>
      </c>
      <c r="J723">
        <v>32100.2</v>
      </c>
      <c r="K723">
        <v>23442.5</v>
      </c>
      <c r="L723">
        <v>16516.599999999999</v>
      </c>
      <c r="M723">
        <v>11195.1</v>
      </c>
      <c r="DC723">
        <v>3.99</v>
      </c>
      <c r="DD723">
        <v>3.67</v>
      </c>
      <c r="DE723">
        <v>3.38</v>
      </c>
      <c r="DF723">
        <v>3.1</v>
      </c>
      <c r="DG723">
        <v>2.85</v>
      </c>
      <c r="DH723">
        <v>2.61</v>
      </c>
      <c r="DI723">
        <v>2.39</v>
      </c>
      <c r="DJ723">
        <v>2.1800000000000002</v>
      </c>
      <c r="DK723">
        <v>1.98</v>
      </c>
    </row>
    <row r="724" spans="1:189" x14ac:dyDescent="0.25">
      <c r="A724" t="s">
        <v>511</v>
      </c>
      <c r="B724">
        <v>8</v>
      </c>
      <c r="C724">
        <v>8</v>
      </c>
      <c r="E724">
        <v>100000</v>
      </c>
      <c r="F724">
        <v>81574.8</v>
      </c>
      <c r="G724">
        <v>64944.1</v>
      </c>
      <c r="H724">
        <v>50324.6</v>
      </c>
      <c r="I724">
        <v>37843.599999999999</v>
      </c>
      <c r="J724">
        <v>27533</v>
      </c>
      <c r="K724">
        <v>19324.8</v>
      </c>
      <c r="L724">
        <v>13048.4</v>
      </c>
      <c r="DC724">
        <v>3.64</v>
      </c>
      <c r="DD724">
        <v>3.35</v>
      </c>
      <c r="DE724">
        <v>3.08</v>
      </c>
      <c r="DF724">
        <v>2.82</v>
      </c>
      <c r="DG724">
        <v>2.59</v>
      </c>
      <c r="DH724">
        <v>2.37</v>
      </c>
      <c r="DI724">
        <v>2.17</v>
      </c>
      <c r="DJ724">
        <v>1.97</v>
      </c>
    </row>
    <row r="725" spans="1:189" x14ac:dyDescent="0.25">
      <c r="A725" t="s">
        <v>512</v>
      </c>
      <c r="B725">
        <v>7</v>
      </c>
      <c r="C725">
        <v>7</v>
      </c>
      <c r="E725">
        <v>100000</v>
      </c>
      <c r="F725">
        <v>79324.800000000003</v>
      </c>
      <c r="G725">
        <v>61238</v>
      </c>
      <c r="H725">
        <v>45873.7</v>
      </c>
      <c r="I725">
        <v>33244.199999999997</v>
      </c>
      <c r="J725">
        <v>23240</v>
      </c>
      <c r="K725">
        <v>15627.9</v>
      </c>
      <c r="DC725">
        <v>3.31</v>
      </c>
      <c r="DD725">
        <v>3.05</v>
      </c>
      <c r="DE725">
        <v>2.8</v>
      </c>
      <c r="DF725">
        <v>2.57</v>
      </c>
      <c r="DG725">
        <v>2.36</v>
      </c>
      <c r="DH725">
        <v>2.16</v>
      </c>
      <c r="DI725">
        <v>1.96</v>
      </c>
    </row>
    <row r="726" spans="1:189" x14ac:dyDescent="0.25">
      <c r="A726" t="s">
        <v>513</v>
      </c>
      <c r="B726">
        <v>6</v>
      </c>
      <c r="C726">
        <v>6</v>
      </c>
      <c r="E726">
        <v>100000</v>
      </c>
      <c r="F726">
        <v>76900.100000000006</v>
      </c>
      <c r="G726">
        <v>57376.2</v>
      </c>
      <c r="H726">
        <v>41409.199999999997</v>
      </c>
      <c r="I726">
        <v>28826.799999999999</v>
      </c>
      <c r="J726">
        <v>19303.5</v>
      </c>
      <c r="DC726">
        <v>3.02</v>
      </c>
      <c r="DD726">
        <v>2.77</v>
      </c>
      <c r="DE726">
        <v>2.5499999999999998</v>
      </c>
      <c r="DF726">
        <v>2.34</v>
      </c>
      <c r="DG726">
        <v>2.14</v>
      </c>
      <c r="DH726">
        <v>1.95</v>
      </c>
    </row>
    <row r="727" spans="1:189" x14ac:dyDescent="0.25">
      <c r="A727" t="s">
        <v>514</v>
      </c>
      <c r="B727">
        <v>5</v>
      </c>
      <c r="C727">
        <v>5</v>
      </c>
      <c r="E727">
        <v>100000</v>
      </c>
      <c r="F727">
        <v>74299.199999999997</v>
      </c>
      <c r="G727">
        <v>53392.6</v>
      </c>
      <c r="H727">
        <v>37005.599999999999</v>
      </c>
      <c r="I727">
        <v>24670.6</v>
      </c>
      <c r="DC727">
        <v>2.75</v>
      </c>
      <c r="DD727">
        <v>2.5299999999999998</v>
      </c>
      <c r="DE727">
        <v>2.3199999999999998</v>
      </c>
      <c r="DF727">
        <v>2.13</v>
      </c>
      <c r="DG727">
        <v>1.94</v>
      </c>
    </row>
    <row r="728" spans="1:189" x14ac:dyDescent="0.25">
      <c r="A728" t="s">
        <v>515</v>
      </c>
      <c r="B728">
        <v>4</v>
      </c>
      <c r="C728">
        <v>4</v>
      </c>
      <c r="E728">
        <v>100000</v>
      </c>
      <c r="F728">
        <v>71546.899999999994</v>
      </c>
      <c r="G728">
        <v>49364.800000000003</v>
      </c>
      <c r="H728">
        <v>32761.599999999999</v>
      </c>
      <c r="DC728">
        <v>2.5</v>
      </c>
      <c r="DD728">
        <v>2.2999999999999998</v>
      </c>
      <c r="DE728">
        <v>2.11</v>
      </c>
      <c r="DF728">
        <v>1.93</v>
      </c>
    </row>
    <row r="729" spans="1:189" x14ac:dyDescent="0.25">
      <c r="A729" t="s">
        <v>516</v>
      </c>
      <c r="B729">
        <v>3</v>
      </c>
      <c r="C729">
        <v>3</v>
      </c>
      <c r="E729">
        <v>100000</v>
      </c>
      <c r="F729">
        <v>68702</v>
      </c>
      <c r="G729">
        <v>45395.9</v>
      </c>
      <c r="DC729">
        <v>2.2799999999999998</v>
      </c>
      <c r="DD729">
        <v>2.09</v>
      </c>
      <c r="DE729">
        <v>1.91</v>
      </c>
    </row>
    <row r="730" spans="1:189" x14ac:dyDescent="0.25">
      <c r="A730" t="s">
        <v>517</v>
      </c>
      <c r="B730">
        <v>2</v>
      </c>
      <c r="C730">
        <v>2</v>
      </c>
      <c r="E730">
        <v>100000</v>
      </c>
      <c r="F730">
        <v>65828.800000000003</v>
      </c>
      <c r="DC730">
        <v>2.08</v>
      </c>
      <c r="DD730">
        <v>1.9</v>
      </c>
    </row>
    <row r="731" spans="1:189" x14ac:dyDescent="0.25">
      <c r="A731" t="s">
        <v>518</v>
      </c>
      <c r="B731">
        <v>1</v>
      </c>
      <c r="C731">
        <v>1</v>
      </c>
      <c r="E731">
        <v>100000</v>
      </c>
      <c r="DC731">
        <v>1.89</v>
      </c>
    </row>
    <row r="732" spans="1:189" x14ac:dyDescent="0.25">
      <c r="A732" t="s">
        <v>519</v>
      </c>
      <c r="B732">
        <v>83</v>
      </c>
      <c r="C732">
        <v>83</v>
      </c>
      <c r="E732">
        <v>100000</v>
      </c>
      <c r="F732">
        <v>99950</v>
      </c>
      <c r="G732">
        <v>99893</v>
      </c>
      <c r="H732">
        <v>99833</v>
      </c>
      <c r="I732">
        <v>99771</v>
      </c>
      <c r="J732">
        <v>99706</v>
      </c>
      <c r="K732">
        <v>99637</v>
      </c>
      <c r="L732">
        <v>99565</v>
      </c>
      <c r="M732">
        <v>99491</v>
      </c>
      <c r="N732">
        <v>99415</v>
      </c>
      <c r="O732">
        <v>99337</v>
      </c>
      <c r="P732">
        <v>99258</v>
      </c>
      <c r="Q732">
        <v>99180</v>
      </c>
      <c r="R732">
        <v>99102</v>
      </c>
      <c r="S732">
        <v>99023</v>
      </c>
      <c r="T732">
        <v>98944</v>
      </c>
      <c r="U732">
        <v>98863</v>
      </c>
      <c r="V732">
        <v>98780</v>
      </c>
      <c r="W732">
        <v>98697</v>
      </c>
      <c r="X732">
        <v>98614</v>
      </c>
      <c r="Y732">
        <v>98533</v>
      </c>
      <c r="Z732">
        <v>98452</v>
      </c>
      <c r="AA732">
        <v>98368</v>
      </c>
      <c r="AB732">
        <v>98280</v>
      </c>
      <c r="AC732">
        <v>98188</v>
      </c>
      <c r="AD732">
        <v>98096</v>
      </c>
      <c r="AE732">
        <v>98003</v>
      </c>
      <c r="AF732">
        <v>97903</v>
      </c>
      <c r="AG732">
        <v>97795</v>
      </c>
      <c r="AH732">
        <v>97681</v>
      </c>
      <c r="AI732">
        <v>97561</v>
      </c>
      <c r="AJ732">
        <v>97433</v>
      </c>
      <c r="AK732">
        <v>97294</v>
      </c>
      <c r="AL732">
        <v>97144</v>
      </c>
      <c r="AM732">
        <v>96982</v>
      </c>
      <c r="AN732">
        <v>96808</v>
      </c>
      <c r="AO732">
        <v>96620</v>
      </c>
      <c r="AP732">
        <v>96418</v>
      </c>
      <c r="AQ732">
        <v>96198</v>
      </c>
      <c r="AR732">
        <v>95964</v>
      </c>
      <c r="AS732">
        <v>95708</v>
      </c>
      <c r="AT732">
        <v>95432</v>
      </c>
      <c r="AU732">
        <v>95134</v>
      </c>
      <c r="AV732">
        <v>94814</v>
      </c>
      <c r="AW732">
        <v>94462</v>
      </c>
      <c r="AX732">
        <v>94100</v>
      </c>
      <c r="AY732">
        <v>93718</v>
      </c>
      <c r="AZ732">
        <v>93315</v>
      </c>
      <c r="BA732">
        <v>92886</v>
      </c>
      <c r="BB732">
        <v>92410</v>
      </c>
      <c r="BC732">
        <v>91921</v>
      </c>
      <c r="BD732">
        <v>91405</v>
      </c>
      <c r="BE732">
        <v>90851</v>
      </c>
      <c r="BF732">
        <v>90254</v>
      </c>
      <c r="BG732">
        <v>89574</v>
      </c>
      <c r="BH732">
        <v>88876</v>
      </c>
      <c r="BI732">
        <v>88113</v>
      </c>
      <c r="BJ732">
        <v>87299</v>
      </c>
      <c r="BK732">
        <v>86432</v>
      </c>
      <c r="BL732">
        <v>85486</v>
      </c>
      <c r="BM732">
        <v>84444</v>
      </c>
      <c r="BN732">
        <v>83346</v>
      </c>
      <c r="BO732">
        <v>82113</v>
      </c>
      <c r="BP732">
        <v>80693</v>
      </c>
      <c r="BQ732">
        <v>79054</v>
      </c>
      <c r="BR732">
        <v>77324</v>
      </c>
      <c r="BS732">
        <v>75382</v>
      </c>
      <c r="BT732">
        <v>73190</v>
      </c>
      <c r="BU732">
        <v>70670</v>
      </c>
      <c r="BV732">
        <v>67925</v>
      </c>
      <c r="BW732">
        <v>64769</v>
      </c>
      <c r="BX732">
        <v>61167</v>
      </c>
      <c r="BY732">
        <v>57139</v>
      </c>
      <c r="BZ732">
        <v>52666</v>
      </c>
      <c r="CA732">
        <v>47557</v>
      </c>
      <c r="CB732">
        <v>42441</v>
      </c>
      <c r="CC732">
        <v>37120</v>
      </c>
      <c r="CD732">
        <v>31766</v>
      </c>
      <c r="CE732">
        <v>26431</v>
      </c>
      <c r="CF732">
        <v>21312</v>
      </c>
      <c r="CG732">
        <v>16589</v>
      </c>
      <c r="CH732">
        <v>12437</v>
      </c>
      <c r="CI732">
        <v>8947</v>
      </c>
      <c r="DC732">
        <v>69.89</v>
      </c>
      <c r="DD732">
        <v>68.930000000000007</v>
      </c>
      <c r="DE732">
        <v>67.97</v>
      </c>
      <c r="DF732">
        <v>67.010000000000005</v>
      </c>
      <c r="DG732">
        <v>66.05</v>
      </c>
      <c r="DH732">
        <v>65.09</v>
      </c>
      <c r="DI732">
        <v>64.14</v>
      </c>
      <c r="DJ732">
        <v>63.18</v>
      </c>
      <c r="DK732">
        <v>62.23</v>
      </c>
      <c r="DL732">
        <v>61.28</v>
      </c>
      <c r="DM732">
        <v>60.33</v>
      </c>
      <c r="DN732">
        <v>59.37</v>
      </c>
      <c r="DO732">
        <v>58.42</v>
      </c>
      <c r="DP732">
        <v>57.47</v>
      </c>
      <c r="DQ732">
        <v>56.51</v>
      </c>
      <c r="DR732">
        <v>55.56</v>
      </c>
      <c r="DS732">
        <v>54.6</v>
      </c>
      <c r="DT732">
        <v>53.65</v>
      </c>
      <c r="DU732">
        <v>52.69</v>
      </c>
      <c r="DV732">
        <v>51.73</v>
      </c>
      <c r="DW732">
        <v>50.78</v>
      </c>
      <c r="DX732">
        <v>49.82</v>
      </c>
      <c r="DY732">
        <v>48.86</v>
      </c>
      <c r="DZ732">
        <v>47.9</v>
      </c>
      <c r="EA732">
        <v>46.95</v>
      </c>
      <c r="EB732">
        <v>45.99</v>
      </c>
      <c r="EC732">
        <v>45.03</v>
      </c>
      <c r="ED732">
        <v>44.08</v>
      </c>
      <c r="EE732">
        <v>43.13</v>
      </c>
      <c r="EF732">
        <v>42.18</v>
      </c>
      <c r="EG732">
        <v>41.23</v>
      </c>
      <c r="EH732">
        <v>40.28</v>
      </c>
      <c r="EI732">
        <v>39.340000000000003</v>
      </c>
      <c r="EJ732">
        <v>38.4</v>
      </c>
      <c r="EK732">
        <v>37.46</v>
      </c>
      <c r="EL732">
        <v>36.53</v>
      </c>
      <c r="EM732">
        <v>35.6</v>
      </c>
      <c r="EN732">
        <v>34.67</v>
      </c>
      <c r="EO732">
        <v>33.75</v>
      </c>
      <c r="EP732">
        <v>32.83</v>
      </c>
      <c r="EQ732">
        <v>31.92</v>
      </c>
      <c r="ER732">
        <v>31.01</v>
      </c>
      <c r="ES732">
        <v>30.1</v>
      </c>
      <c r="ET732">
        <v>29.2</v>
      </c>
      <c r="EU732">
        <v>28.31</v>
      </c>
      <c r="EV732">
        <v>27.42</v>
      </c>
      <c r="EW732">
        <v>26.53</v>
      </c>
      <c r="EX732">
        <v>25.64</v>
      </c>
      <c r="EY732">
        <v>24.76</v>
      </c>
      <c r="EZ732">
        <v>23.88</v>
      </c>
      <c r="FA732">
        <v>23.01</v>
      </c>
      <c r="FB732">
        <v>22.13</v>
      </c>
      <c r="FC732">
        <v>21.27</v>
      </c>
      <c r="FD732">
        <v>20.399999999999999</v>
      </c>
      <c r="FE732">
        <v>19.55</v>
      </c>
      <c r="FF732">
        <v>18.7</v>
      </c>
      <c r="FG732">
        <v>17.86</v>
      </c>
      <c r="FH732">
        <v>17.02</v>
      </c>
      <c r="FI732">
        <v>16.190000000000001</v>
      </c>
      <c r="FJ732">
        <v>15.36</v>
      </c>
      <c r="FK732">
        <v>14.55</v>
      </c>
      <c r="FL732">
        <v>13.73</v>
      </c>
      <c r="FM732">
        <v>12.93</v>
      </c>
      <c r="FN732">
        <v>12.15</v>
      </c>
      <c r="FO732">
        <v>11.39</v>
      </c>
      <c r="FP732">
        <v>10.63</v>
      </c>
      <c r="FQ732">
        <v>9.89</v>
      </c>
      <c r="FR732">
        <v>9.18</v>
      </c>
      <c r="FS732">
        <v>8.48</v>
      </c>
      <c r="FT732">
        <v>7.81</v>
      </c>
      <c r="FU732">
        <v>7.16</v>
      </c>
      <c r="FV732">
        <v>6.56</v>
      </c>
      <c r="FW732">
        <v>5.98</v>
      </c>
      <c r="FX732">
        <v>5.45</v>
      </c>
      <c r="FY732">
        <v>4.9800000000000004</v>
      </c>
      <c r="FZ732">
        <v>4.5199999999999996</v>
      </c>
      <c r="GA732">
        <v>4.0999999999999996</v>
      </c>
      <c r="GB732">
        <v>3.7</v>
      </c>
      <c r="GC732">
        <v>3.35</v>
      </c>
      <c r="GD732">
        <v>3.03</v>
      </c>
      <c r="GE732">
        <v>2.75</v>
      </c>
      <c r="GF732">
        <v>2.5099999999999998</v>
      </c>
      <c r="GG732">
        <v>2.29</v>
      </c>
    </row>
    <row r="733" spans="1:189" x14ac:dyDescent="0.25">
      <c r="A733" t="s">
        <v>520</v>
      </c>
      <c r="B733">
        <v>82</v>
      </c>
      <c r="C733">
        <v>82</v>
      </c>
      <c r="E733">
        <v>100000</v>
      </c>
      <c r="F733">
        <v>99942</v>
      </c>
      <c r="G733">
        <v>99880</v>
      </c>
      <c r="H733">
        <v>99817</v>
      </c>
      <c r="I733">
        <v>99751</v>
      </c>
      <c r="J733">
        <v>99681</v>
      </c>
      <c r="K733">
        <v>99609</v>
      </c>
      <c r="L733">
        <v>99534</v>
      </c>
      <c r="M733">
        <v>99456</v>
      </c>
      <c r="N733">
        <v>99377</v>
      </c>
      <c r="O733">
        <v>99297</v>
      </c>
      <c r="P733">
        <v>99218</v>
      </c>
      <c r="Q733">
        <v>99139</v>
      </c>
      <c r="R733">
        <v>99059</v>
      </c>
      <c r="S733">
        <v>98978</v>
      </c>
      <c r="T733">
        <v>98896</v>
      </c>
      <c r="U733">
        <v>98813</v>
      </c>
      <c r="V733">
        <v>98728</v>
      </c>
      <c r="W733">
        <v>98645</v>
      </c>
      <c r="X733">
        <v>98562</v>
      </c>
      <c r="Y733">
        <v>98480</v>
      </c>
      <c r="Z733">
        <v>98395</v>
      </c>
      <c r="AA733">
        <v>98305</v>
      </c>
      <c r="AB733">
        <v>98212</v>
      </c>
      <c r="AC733">
        <v>98119</v>
      </c>
      <c r="AD733">
        <v>98024</v>
      </c>
      <c r="AE733">
        <v>97923</v>
      </c>
      <c r="AF733">
        <v>97813</v>
      </c>
      <c r="AG733">
        <v>97697</v>
      </c>
      <c r="AH733">
        <v>97575</v>
      </c>
      <c r="AI733">
        <v>97445</v>
      </c>
      <c r="AJ733">
        <v>97304</v>
      </c>
      <c r="AK733">
        <v>97152</v>
      </c>
      <c r="AL733">
        <v>96987</v>
      </c>
      <c r="AM733">
        <v>96811</v>
      </c>
      <c r="AN733">
        <v>96619</v>
      </c>
      <c r="AO733">
        <v>96414</v>
      </c>
      <c r="AP733">
        <v>96191</v>
      </c>
      <c r="AQ733">
        <v>95952</v>
      </c>
      <c r="AR733">
        <v>95693</v>
      </c>
      <c r="AS733">
        <v>95413</v>
      </c>
      <c r="AT733">
        <v>95111</v>
      </c>
      <c r="AU733">
        <v>94786</v>
      </c>
      <c r="AV733">
        <v>94429</v>
      </c>
      <c r="AW733">
        <v>94061</v>
      </c>
      <c r="AX733">
        <v>93673</v>
      </c>
      <c r="AY733">
        <v>93263</v>
      </c>
      <c r="AZ733">
        <v>92827</v>
      </c>
      <c r="BA733">
        <v>92344</v>
      </c>
      <c r="BB733">
        <v>91847</v>
      </c>
      <c r="BC733">
        <v>91323</v>
      </c>
      <c r="BD733">
        <v>90760</v>
      </c>
      <c r="BE733">
        <v>90153</v>
      </c>
      <c r="BF733">
        <v>89464</v>
      </c>
      <c r="BG733">
        <v>88755</v>
      </c>
      <c r="BH733">
        <v>87982</v>
      </c>
      <c r="BI733">
        <v>87155</v>
      </c>
      <c r="BJ733">
        <v>86274</v>
      </c>
      <c r="BK733">
        <v>85311</v>
      </c>
      <c r="BL733">
        <v>84256</v>
      </c>
      <c r="BM733">
        <v>83143</v>
      </c>
      <c r="BN733">
        <v>81895</v>
      </c>
      <c r="BO733">
        <v>80454</v>
      </c>
      <c r="BP733">
        <v>78798</v>
      </c>
      <c r="BQ733">
        <v>77041</v>
      </c>
      <c r="BR733">
        <v>75079</v>
      </c>
      <c r="BS733">
        <v>72861</v>
      </c>
      <c r="BT733">
        <v>70317</v>
      </c>
      <c r="BU733">
        <v>67554</v>
      </c>
      <c r="BV733">
        <v>64374</v>
      </c>
      <c r="BW733">
        <v>60752</v>
      </c>
      <c r="BX733">
        <v>56708</v>
      </c>
      <c r="BY733">
        <v>52229</v>
      </c>
      <c r="BZ733">
        <v>47125</v>
      </c>
      <c r="CA733">
        <v>42015</v>
      </c>
      <c r="CB733">
        <v>36748</v>
      </c>
      <c r="CC733">
        <v>31448</v>
      </c>
      <c r="CD733">
        <v>26165</v>
      </c>
      <c r="CE733">
        <v>21098</v>
      </c>
      <c r="CF733">
        <v>16423</v>
      </c>
      <c r="CG733">
        <v>12312</v>
      </c>
      <c r="CH733">
        <v>8857</v>
      </c>
      <c r="DC733">
        <v>68.819999999999993</v>
      </c>
      <c r="DD733">
        <v>67.86</v>
      </c>
      <c r="DE733">
        <v>66.900000000000006</v>
      </c>
      <c r="DF733">
        <v>65.94</v>
      </c>
      <c r="DG733">
        <v>64.989999999999995</v>
      </c>
      <c r="DH733">
        <v>64.03</v>
      </c>
      <c r="DI733">
        <v>63.08</v>
      </c>
      <c r="DJ733">
        <v>62.12</v>
      </c>
      <c r="DK733">
        <v>61.17</v>
      </c>
      <c r="DL733">
        <v>60.22</v>
      </c>
      <c r="DM733">
        <v>59.27</v>
      </c>
      <c r="DN733">
        <v>58.32</v>
      </c>
      <c r="DO733">
        <v>57.36</v>
      </c>
      <c r="DP733">
        <v>56.41</v>
      </c>
      <c r="DQ733">
        <v>55.45</v>
      </c>
      <c r="DR733">
        <v>54.5</v>
      </c>
      <c r="DS733">
        <v>53.54</v>
      </c>
      <c r="DT733">
        <v>52.59</v>
      </c>
      <c r="DU733">
        <v>51.63</v>
      </c>
      <c r="DV733">
        <v>50.68</v>
      </c>
      <c r="DW733">
        <v>49.72</v>
      </c>
      <c r="DX733">
        <v>48.76</v>
      </c>
      <c r="DY733">
        <v>47.81</v>
      </c>
      <c r="DZ733">
        <v>46.85</v>
      </c>
      <c r="EA733">
        <v>45.89</v>
      </c>
      <c r="EB733">
        <v>44.94</v>
      </c>
      <c r="EC733">
        <v>43.98</v>
      </c>
      <c r="ED733">
        <v>43.03</v>
      </c>
      <c r="EE733">
        <v>42.08</v>
      </c>
      <c r="EF733">
        <v>41.14</v>
      </c>
      <c r="EG733">
        <v>40.19</v>
      </c>
      <c r="EH733">
        <v>39.25</v>
      </c>
      <c r="EI733">
        <v>38.31</v>
      </c>
      <c r="EJ733">
        <v>37.369999999999997</v>
      </c>
      <c r="EK733">
        <v>36.44</v>
      </c>
      <c r="EL733">
        <v>35.51</v>
      </c>
      <c r="EM733">
        <v>34.590000000000003</v>
      </c>
      <c r="EN733">
        <v>33.659999999999997</v>
      </c>
      <c r="EO733">
        <v>32.75</v>
      </c>
      <c r="EP733">
        <v>31.83</v>
      </c>
      <c r="EQ733">
        <v>30.93</v>
      </c>
      <c r="ER733">
        <v>30.02</v>
      </c>
      <c r="ES733">
        <v>29.12</v>
      </c>
      <c r="ET733">
        <v>28.23</v>
      </c>
      <c r="EU733">
        <v>27.34</v>
      </c>
      <c r="EV733">
        <v>26.45</v>
      </c>
      <c r="EW733">
        <v>25.57</v>
      </c>
      <c r="EX733">
        <v>24.68</v>
      </c>
      <c r="EY733">
        <v>23.81</v>
      </c>
      <c r="EZ733">
        <v>22.94</v>
      </c>
      <c r="FA733">
        <v>22.06</v>
      </c>
      <c r="FB733">
        <v>21.2</v>
      </c>
      <c r="FC733">
        <v>20.34</v>
      </c>
      <c r="FD733">
        <v>19.489999999999998</v>
      </c>
      <c r="FE733">
        <v>18.64</v>
      </c>
      <c r="FF733">
        <v>17.8</v>
      </c>
      <c r="FG733">
        <v>16.97</v>
      </c>
      <c r="FH733">
        <v>16.13</v>
      </c>
      <c r="FI733">
        <v>15.31</v>
      </c>
      <c r="FJ733">
        <v>14.5</v>
      </c>
      <c r="FK733">
        <v>13.68</v>
      </c>
      <c r="FL733">
        <v>12.88</v>
      </c>
      <c r="FM733">
        <v>12.11</v>
      </c>
      <c r="FN733">
        <v>11.35</v>
      </c>
      <c r="FO733">
        <v>10.6</v>
      </c>
      <c r="FP733">
        <v>9.86</v>
      </c>
      <c r="FQ733">
        <v>9.15</v>
      </c>
      <c r="FR733">
        <v>8.4600000000000009</v>
      </c>
      <c r="FS733">
        <v>7.78</v>
      </c>
      <c r="FT733">
        <v>7.14</v>
      </c>
      <c r="FU733">
        <v>6.54</v>
      </c>
      <c r="FV733">
        <v>5.97</v>
      </c>
      <c r="FW733">
        <v>5.44</v>
      </c>
      <c r="FX733">
        <v>4.9800000000000004</v>
      </c>
      <c r="FY733">
        <v>4.5199999999999996</v>
      </c>
      <c r="FZ733">
        <v>4.0999999999999996</v>
      </c>
      <c r="GA733">
        <v>3.7</v>
      </c>
      <c r="GB733">
        <v>3.35</v>
      </c>
      <c r="GC733">
        <v>3.03</v>
      </c>
      <c r="GD733">
        <v>2.75</v>
      </c>
      <c r="GE733">
        <v>2.5099999999999998</v>
      </c>
      <c r="GF733">
        <v>2.29</v>
      </c>
    </row>
    <row r="734" spans="1:189" x14ac:dyDescent="0.25">
      <c r="A734" t="s">
        <v>521</v>
      </c>
      <c r="B734">
        <v>81</v>
      </c>
      <c r="C734">
        <v>81</v>
      </c>
      <c r="E734">
        <v>100000</v>
      </c>
      <c r="F734">
        <v>99937</v>
      </c>
      <c r="G734">
        <v>99873</v>
      </c>
      <c r="H734">
        <v>99806</v>
      </c>
      <c r="I734">
        <v>99735</v>
      </c>
      <c r="J734">
        <v>99661</v>
      </c>
      <c r="K734">
        <v>99585</v>
      </c>
      <c r="L734">
        <v>99507</v>
      </c>
      <c r="M734">
        <v>99426</v>
      </c>
      <c r="N734">
        <v>99345</v>
      </c>
      <c r="O734">
        <v>99265</v>
      </c>
      <c r="P734">
        <v>99185</v>
      </c>
      <c r="Q734">
        <v>99104</v>
      </c>
      <c r="R734">
        <v>99022</v>
      </c>
      <c r="S734">
        <v>98939</v>
      </c>
      <c r="T734">
        <v>98854</v>
      </c>
      <c r="U734">
        <v>98769</v>
      </c>
      <c r="V734">
        <v>98684</v>
      </c>
      <c r="W734">
        <v>98600</v>
      </c>
      <c r="X734">
        <v>98516</v>
      </c>
      <c r="Y734">
        <v>98430</v>
      </c>
      <c r="Z734">
        <v>98339</v>
      </c>
      <c r="AA734">
        <v>98245</v>
      </c>
      <c r="AB734">
        <v>98150</v>
      </c>
      <c r="AC734">
        <v>98054</v>
      </c>
      <c r="AD734">
        <v>97951</v>
      </c>
      <c r="AE734">
        <v>97839</v>
      </c>
      <c r="AF734">
        <v>97722</v>
      </c>
      <c r="AG734">
        <v>97598</v>
      </c>
      <c r="AH734">
        <v>97465</v>
      </c>
      <c r="AI734">
        <v>97322</v>
      </c>
      <c r="AJ734">
        <v>97167</v>
      </c>
      <c r="AK734">
        <v>97000</v>
      </c>
      <c r="AL734">
        <v>96821</v>
      </c>
      <c r="AM734">
        <v>96626</v>
      </c>
      <c r="AN734">
        <v>96418</v>
      </c>
      <c r="AO734">
        <v>96191</v>
      </c>
      <c r="AP734">
        <v>95949</v>
      </c>
      <c r="AQ734">
        <v>95686</v>
      </c>
      <c r="AR734">
        <v>95402</v>
      </c>
      <c r="AS734">
        <v>95095</v>
      </c>
      <c r="AT734">
        <v>94765</v>
      </c>
      <c r="AU734">
        <v>94403</v>
      </c>
      <c r="AV734">
        <v>94029</v>
      </c>
      <c r="AW734">
        <v>93636</v>
      </c>
      <c r="AX734">
        <v>93219</v>
      </c>
      <c r="AY734">
        <v>92775</v>
      </c>
      <c r="AZ734">
        <v>92284</v>
      </c>
      <c r="BA734">
        <v>91780</v>
      </c>
      <c r="BB734">
        <v>91247</v>
      </c>
      <c r="BC734">
        <v>90675</v>
      </c>
      <c r="BD734">
        <v>90059</v>
      </c>
      <c r="BE734">
        <v>89359</v>
      </c>
      <c r="BF734">
        <v>88640</v>
      </c>
      <c r="BG734">
        <v>87856</v>
      </c>
      <c r="BH734">
        <v>87017</v>
      </c>
      <c r="BI734">
        <v>86122</v>
      </c>
      <c r="BJ734">
        <v>85144</v>
      </c>
      <c r="BK734">
        <v>84071</v>
      </c>
      <c r="BL734">
        <v>82944</v>
      </c>
      <c r="BM734">
        <v>81680</v>
      </c>
      <c r="BN734">
        <v>80222</v>
      </c>
      <c r="BO734">
        <v>78544</v>
      </c>
      <c r="BP734">
        <v>76770</v>
      </c>
      <c r="BQ734">
        <v>74779</v>
      </c>
      <c r="BR734">
        <v>72540</v>
      </c>
      <c r="BS734">
        <v>69970</v>
      </c>
      <c r="BT734">
        <v>67182</v>
      </c>
      <c r="BU734">
        <v>63986</v>
      </c>
      <c r="BV734">
        <v>60343</v>
      </c>
      <c r="BW734">
        <v>56283</v>
      </c>
      <c r="BX734">
        <v>51794</v>
      </c>
      <c r="BY734">
        <v>46696</v>
      </c>
      <c r="BZ734">
        <v>41595</v>
      </c>
      <c r="CA734">
        <v>36343</v>
      </c>
      <c r="CB734">
        <v>31102</v>
      </c>
      <c r="CC734">
        <v>25877</v>
      </c>
      <c r="CD734">
        <v>20866</v>
      </c>
      <c r="CE734">
        <v>16242</v>
      </c>
      <c r="CF734">
        <v>12176</v>
      </c>
      <c r="CG734">
        <v>8759</v>
      </c>
      <c r="DC734">
        <v>67.75</v>
      </c>
      <c r="DD734">
        <v>66.790000000000006</v>
      </c>
      <c r="DE734">
        <v>65.83</v>
      </c>
      <c r="DF734">
        <v>64.88</v>
      </c>
      <c r="DG734">
        <v>63.92</v>
      </c>
      <c r="DH734">
        <v>62.97</v>
      </c>
      <c r="DI734">
        <v>62.02</v>
      </c>
      <c r="DJ734">
        <v>61.07</v>
      </c>
      <c r="DK734">
        <v>60.11</v>
      </c>
      <c r="DL734">
        <v>59.16</v>
      </c>
      <c r="DM734">
        <v>58.21</v>
      </c>
      <c r="DN734">
        <v>57.26</v>
      </c>
      <c r="DO734">
        <v>56.3</v>
      </c>
      <c r="DP734">
        <v>55.35</v>
      </c>
      <c r="DQ734">
        <v>54.4</v>
      </c>
      <c r="DR734">
        <v>53.44</v>
      </c>
      <c r="DS734">
        <v>52.49</v>
      </c>
      <c r="DT734">
        <v>51.53</v>
      </c>
      <c r="DU734">
        <v>50.58</v>
      </c>
      <c r="DV734">
        <v>49.62</v>
      </c>
      <c r="DW734">
        <v>48.66</v>
      </c>
      <c r="DX734">
        <v>47.71</v>
      </c>
      <c r="DY734">
        <v>46.75</v>
      </c>
      <c r="DZ734">
        <v>45.8</v>
      </c>
      <c r="EA734">
        <v>44.84</v>
      </c>
      <c r="EB734">
        <v>43.89</v>
      </c>
      <c r="EC734">
        <v>42.94</v>
      </c>
      <c r="ED734">
        <v>41.99</v>
      </c>
      <c r="EE734">
        <v>41.04</v>
      </c>
      <c r="EF734">
        <v>40.090000000000003</v>
      </c>
      <c r="EG734">
        <v>39.15</v>
      </c>
      <c r="EH734">
        <v>38.21</v>
      </c>
      <c r="EI734">
        <v>37.28</v>
      </c>
      <c r="EJ734">
        <v>36.35</v>
      </c>
      <c r="EK734">
        <v>35.42</v>
      </c>
      <c r="EL734">
        <v>34.5</v>
      </c>
      <c r="EM734">
        <v>33.58</v>
      </c>
      <c r="EN734">
        <v>32.659999999999997</v>
      </c>
      <c r="EO734">
        <v>31.75</v>
      </c>
      <c r="EP734">
        <v>30.84</v>
      </c>
      <c r="EQ734">
        <v>29.94</v>
      </c>
      <c r="ER734">
        <v>29.04</v>
      </c>
      <c r="ES734">
        <v>28.15</v>
      </c>
      <c r="ET734">
        <v>27.26</v>
      </c>
      <c r="EU734">
        <v>26.37</v>
      </c>
      <c r="EV734">
        <v>25.49</v>
      </c>
      <c r="EW734">
        <v>24.61</v>
      </c>
      <c r="EX734">
        <v>23.74</v>
      </c>
      <c r="EY734">
        <v>22.86</v>
      </c>
      <c r="EZ734">
        <v>21.99</v>
      </c>
      <c r="FA734">
        <v>21.13</v>
      </c>
      <c r="FB734">
        <v>20.27</v>
      </c>
      <c r="FC734">
        <v>19.43</v>
      </c>
      <c r="FD734">
        <v>18.579999999999998</v>
      </c>
      <c r="FE734">
        <v>17.739999999999998</v>
      </c>
      <c r="FF734">
        <v>16.91</v>
      </c>
      <c r="FG734">
        <v>16.079999999999998</v>
      </c>
      <c r="FH734">
        <v>15.26</v>
      </c>
      <c r="FI734">
        <v>14.44</v>
      </c>
      <c r="FJ734">
        <v>13.63</v>
      </c>
      <c r="FK734">
        <v>12.84</v>
      </c>
      <c r="FL734">
        <v>12.06</v>
      </c>
      <c r="FM734">
        <v>11.31</v>
      </c>
      <c r="FN734">
        <v>10.56</v>
      </c>
      <c r="FO734">
        <v>9.83</v>
      </c>
      <c r="FP734">
        <v>9.11</v>
      </c>
      <c r="FQ734">
        <v>8.43</v>
      </c>
      <c r="FR734">
        <v>7.76</v>
      </c>
      <c r="FS734">
        <v>7.12</v>
      </c>
      <c r="FT734">
        <v>6.52</v>
      </c>
      <c r="FU734">
        <v>5.96</v>
      </c>
      <c r="FV734">
        <v>5.43</v>
      </c>
      <c r="FW734">
        <v>4.97</v>
      </c>
      <c r="FX734">
        <v>4.5199999999999996</v>
      </c>
      <c r="FY734">
        <v>4.0999999999999996</v>
      </c>
      <c r="FZ734">
        <v>3.7</v>
      </c>
      <c r="GA734">
        <v>3.35</v>
      </c>
      <c r="GB734">
        <v>3.03</v>
      </c>
      <c r="GC734">
        <v>2.75</v>
      </c>
      <c r="GD734">
        <v>2.5099999999999998</v>
      </c>
      <c r="GE734">
        <v>2.29</v>
      </c>
    </row>
    <row r="735" spans="1:189" x14ac:dyDescent="0.25">
      <c r="A735" t="s">
        <v>522</v>
      </c>
      <c r="B735">
        <v>80</v>
      </c>
      <c r="C735">
        <v>80</v>
      </c>
      <c r="E735">
        <v>100000</v>
      </c>
      <c r="F735">
        <v>99934</v>
      </c>
      <c r="G735">
        <v>99866</v>
      </c>
      <c r="H735">
        <v>99794</v>
      </c>
      <c r="I735">
        <v>99719</v>
      </c>
      <c r="J735">
        <v>99642</v>
      </c>
      <c r="K735">
        <v>99563</v>
      </c>
      <c r="L735">
        <v>99481</v>
      </c>
      <c r="M735">
        <v>99399</v>
      </c>
      <c r="N735">
        <v>99318</v>
      </c>
      <c r="O735">
        <v>99236</v>
      </c>
      <c r="P735">
        <v>99154</v>
      </c>
      <c r="Q735">
        <v>99072</v>
      </c>
      <c r="R735">
        <v>98987</v>
      </c>
      <c r="S735">
        <v>98901</v>
      </c>
      <c r="T735">
        <v>98815</v>
      </c>
      <c r="U735">
        <v>98729</v>
      </c>
      <c r="V735">
        <v>98644</v>
      </c>
      <c r="W735">
        <v>98558</v>
      </c>
      <c r="X735">
        <v>98471</v>
      </c>
      <c r="Y735">
        <v>98379</v>
      </c>
      <c r="Z735">
        <v>98283</v>
      </c>
      <c r="AA735">
        <v>98186</v>
      </c>
      <c r="AB735">
        <v>98089</v>
      </c>
      <c r="AC735">
        <v>97984</v>
      </c>
      <c r="AD735">
        <v>97871</v>
      </c>
      <c r="AE735">
        <v>97751</v>
      </c>
      <c r="AF735">
        <v>97626</v>
      </c>
      <c r="AG735">
        <v>97491</v>
      </c>
      <c r="AH735">
        <v>97345</v>
      </c>
      <c r="AI735">
        <v>97188</v>
      </c>
      <c r="AJ735">
        <v>97017</v>
      </c>
      <c r="AK735">
        <v>96836</v>
      </c>
      <c r="AL735">
        <v>96639</v>
      </c>
      <c r="AM735">
        <v>96427</v>
      </c>
      <c r="AN735">
        <v>96196</v>
      </c>
      <c r="AO735">
        <v>95950</v>
      </c>
      <c r="AP735">
        <v>95683</v>
      </c>
      <c r="AQ735">
        <v>95395</v>
      </c>
      <c r="AR735">
        <v>95083</v>
      </c>
      <c r="AS735">
        <v>94749</v>
      </c>
      <c r="AT735">
        <v>94381</v>
      </c>
      <c r="AU735">
        <v>94002</v>
      </c>
      <c r="AV735">
        <v>93602</v>
      </c>
      <c r="AW735">
        <v>93178</v>
      </c>
      <c r="AX735">
        <v>92728</v>
      </c>
      <c r="AY735">
        <v>92228</v>
      </c>
      <c r="AZ735">
        <v>91715</v>
      </c>
      <c r="BA735">
        <v>91175</v>
      </c>
      <c r="BB735">
        <v>90594</v>
      </c>
      <c r="BC735">
        <v>89968</v>
      </c>
      <c r="BD735">
        <v>89258</v>
      </c>
      <c r="BE735">
        <v>88527</v>
      </c>
      <c r="BF735">
        <v>87731</v>
      </c>
      <c r="BG735">
        <v>86881</v>
      </c>
      <c r="BH735">
        <v>85973</v>
      </c>
      <c r="BI735">
        <v>84980</v>
      </c>
      <c r="BJ735">
        <v>83891</v>
      </c>
      <c r="BK735">
        <v>82744</v>
      </c>
      <c r="BL735">
        <v>81465</v>
      </c>
      <c r="BM735">
        <v>79991</v>
      </c>
      <c r="BN735">
        <v>78295</v>
      </c>
      <c r="BO735">
        <v>76497</v>
      </c>
      <c r="BP735">
        <v>74488</v>
      </c>
      <c r="BQ735">
        <v>72219</v>
      </c>
      <c r="BR735">
        <v>69627</v>
      </c>
      <c r="BS735">
        <v>66813</v>
      </c>
      <c r="BT735">
        <v>63594</v>
      </c>
      <c r="BU735">
        <v>59939</v>
      </c>
      <c r="BV735">
        <v>55862</v>
      </c>
      <c r="BW735">
        <v>51363</v>
      </c>
      <c r="BX735">
        <v>46266</v>
      </c>
      <c r="BY735">
        <v>41176</v>
      </c>
      <c r="BZ735">
        <v>35943</v>
      </c>
      <c r="CA735">
        <v>30726</v>
      </c>
      <c r="CB735">
        <v>25565</v>
      </c>
      <c r="CC735">
        <v>20614</v>
      </c>
      <c r="CD735">
        <v>16046</v>
      </c>
      <c r="CE735">
        <v>12029</v>
      </c>
      <c r="CF735">
        <v>8654</v>
      </c>
      <c r="DC735">
        <v>66.680000000000007</v>
      </c>
      <c r="DD735">
        <v>65.72</v>
      </c>
      <c r="DE735">
        <v>64.760000000000005</v>
      </c>
      <c r="DF735">
        <v>63.81</v>
      </c>
      <c r="DG735">
        <v>62.86</v>
      </c>
      <c r="DH735">
        <v>61.91</v>
      </c>
      <c r="DI735">
        <v>60.96</v>
      </c>
      <c r="DJ735">
        <v>60.01</v>
      </c>
      <c r="DK735">
        <v>59.05</v>
      </c>
      <c r="DL735">
        <v>58.1</v>
      </c>
      <c r="DM735">
        <v>57.15</v>
      </c>
      <c r="DN735">
        <v>56.2</v>
      </c>
      <c r="DO735">
        <v>55.24</v>
      </c>
      <c r="DP735">
        <v>54.29</v>
      </c>
      <c r="DQ735">
        <v>53.34</v>
      </c>
      <c r="DR735">
        <v>52.38</v>
      </c>
      <c r="DS735">
        <v>51.43</v>
      </c>
      <c r="DT735">
        <v>50.47</v>
      </c>
      <c r="DU735">
        <v>49.52</v>
      </c>
      <c r="DV735">
        <v>48.56</v>
      </c>
      <c r="DW735">
        <v>47.6</v>
      </c>
      <c r="DX735">
        <v>46.65</v>
      </c>
      <c r="DY735">
        <v>45.7</v>
      </c>
      <c r="DZ735">
        <v>44.74</v>
      </c>
      <c r="EA735">
        <v>43.79</v>
      </c>
      <c r="EB735">
        <v>42.84</v>
      </c>
      <c r="EC735">
        <v>41.89</v>
      </c>
      <c r="ED735">
        <v>40.94</v>
      </c>
      <c r="EE735">
        <v>40</v>
      </c>
      <c r="EF735">
        <v>39.06</v>
      </c>
      <c r="EG735">
        <v>38.119999999999997</v>
      </c>
      <c r="EH735">
        <v>37.19</v>
      </c>
      <c r="EI735">
        <v>36.25</v>
      </c>
      <c r="EJ735">
        <v>35.33</v>
      </c>
      <c r="EK735">
        <v>34.4</v>
      </c>
      <c r="EL735">
        <v>33.49</v>
      </c>
      <c r="EM735">
        <v>32.57</v>
      </c>
      <c r="EN735">
        <v>31.66</v>
      </c>
      <c r="EO735">
        <v>30.75</v>
      </c>
      <c r="EP735">
        <v>29.85</v>
      </c>
      <c r="EQ735">
        <v>28.96</v>
      </c>
      <c r="ER735">
        <v>28.07</v>
      </c>
      <c r="ES735">
        <v>27.18</v>
      </c>
      <c r="ET735">
        <v>26.29</v>
      </c>
      <c r="EU735">
        <v>25.41</v>
      </c>
      <c r="EV735">
        <v>24.53</v>
      </c>
      <c r="EW735">
        <v>23.66</v>
      </c>
      <c r="EX735">
        <v>22.79</v>
      </c>
      <c r="EY735">
        <v>21.92</v>
      </c>
      <c r="EZ735">
        <v>21.06</v>
      </c>
      <c r="FA735">
        <v>20.2</v>
      </c>
      <c r="FB735">
        <v>19.36</v>
      </c>
      <c r="FC735">
        <v>18.52</v>
      </c>
      <c r="FD735">
        <v>17.68</v>
      </c>
      <c r="FE735">
        <v>16.850000000000001</v>
      </c>
      <c r="FF735">
        <v>16.02</v>
      </c>
      <c r="FG735">
        <v>15.2</v>
      </c>
      <c r="FH735">
        <v>14.39</v>
      </c>
      <c r="FI735">
        <v>13.58</v>
      </c>
      <c r="FJ735">
        <v>12.79</v>
      </c>
      <c r="FK735">
        <v>12.02</v>
      </c>
      <c r="FL735">
        <v>11.27</v>
      </c>
      <c r="FM735">
        <v>10.52</v>
      </c>
      <c r="FN735">
        <v>9.7899999999999991</v>
      </c>
      <c r="FO735">
        <v>9.08</v>
      </c>
      <c r="FP735">
        <v>8.4</v>
      </c>
      <c r="FQ735">
        <v>7.73</v>
      </c>
      <c r="FR735">
        <v>7.1</v>
      </c>
      <c r="FS735">
        <v>6.5</v>
      </c>
      <c r="FT735">
        <v>5.94</v>
      </c>
      <c r="FU735">
        <v>5.42</v>
      </c>
      <c r="FV735">
        <v>4.96</v>
      </c>
      <c r="FW735">
        <v>4.51</v>
      </c>
      <c r="FX735">
        <v>4.09</v>
      </c>
      <c r="FY735">
        <v>3.7</v>
      </c>
      <c r="FZ735">
        <v>3.35</v>
      </c>
      <c r="GA735">
        <v>3.03</v>
      </c>
      <c r="GB735">
        <v>2.75</v>
      </c>
      <c r="GC735">
        <v>2.5099999999999998</v>
      </c>
      <c r="GD735">
        <v>2.29</v>
      </c>
    </row>
    <row r="736" spans="1:189" x14ac:dyDescent="0.25">
      <c r="A736" t="s">
        <v>523</v>
      </c>
      <c r="B736">
        <v>79</v>
      </c>
      <c r="C736">
        <v>79</v>
      </c>
      <c r="E736">
        <v>100000</v>
      </c>
      <c r="F736">
        <v>99930</v>
      </c>
      <c r="G736">
        <v>99857</v>
      </c>
      <c r="H736">
        <v>99781</v>
      </c>
      <c r="I736">
        <v>99703</v>
      </c>
      <c r="J736">
        <v>99622</v>
      </c>
      <c r="K736">
        <v>99540</v>
      </c>
      <c r="L736">
        <v>99457</v>
      </c>
      <c r="M736">
        <v>99374</v>
      </c>
      <c r="N736">
        <v>99292</v>
      </c>
      <c r="O736">
        <v>99209</v>
      </c>
      <c r="P736">
        <v>99125</v>
      </c>
      <c r="Q736">
        <v>99039</v>
      </c>
      <c r="R736">
        <v>98952</v>
      </c>
      <c r="S736">
        <v>98864</v>
      </c>
      <c r="T736">
        <v>98777</v>
      </c>
      <c r="U736">
        <v>98691</v>
      </c>
      <c r="V736">
        <v>98604</v>
      </c>
      <c r="W736">
        <v>98515</v>
      </c>
      <c r="X736">
        <v>98422</v>
      </c>
      <c r="Y736">
        <v>98324</v>
      </c>
      <c r="Z736">
        <v>98226</v>
      </c>
      <c r="AA736">
        <v>98127</v>
      </c>
      <c r="AB736">
        <v>98021</v>
      </c>
      <c r="AC736">
        <v>97906</v>
      </c>
      <c r="AD736">
        <v>97785</v>
      </c>
      <c r="AE736">
        <v>97657</v>
      </c>
      <c r="AF736">
        <v>97520</v>
      </c>
      <c r="AG736">
        <v>97371</v>
      </c>
      <c r="AH736">
        <v>97212</v>
      </c>
      <c r="AI736">
        <v>97039</v>
      </c>
      <c r="AJ736">
        <v>96854</v>
      </c>
      <c r="AK736">
        <v>96654</v>
      </c>
      <c r="AL736">
        <v>96439</v>
      </c>
      <c r="AM736">
        <v>96205</v>
      </c>
      <c r="AN736">
        <v>95954</v>
      </c>
      <c r="AO736">
        <v>95683</v>
      </c>
      <c r="AP736">
        <v>95390</v>
      </c>
      <c r="AQ736">
        <v>95074</v>
      </c>
      <c r="AR736">
        <v>94735</v>
      </c>
      <c r="AS736">
        <v>94361</v>
      </c>
      <c r="AT736">
        <v>93976</v>
      </c>
      <c r="AU736">
        <v>93570</v>
      </c>
      <c r="AV736">
        <v>93140</v>
      </c>
      <c r="AW736">
        <v>92682</v>
      </c>
      <c r="AX736">
        <v>92175</v>
      </c>
      <c r="AY736">
        <v>91654</v>
      </c>
      <c r="AZ736">
        <v>91104</v>
      </c>
      <c r="BA736">
        <v>90514</v>
      </c>
      <c r="BB736">
        <v>89878</v>
      </c>
      <c r="BC736">
        <v>89157</v>
      </c>
      <c r="BD736">
        <v>88416</v>
      </c>
      <c r="BE736">
        <v>87607</v>
      </c>
      <c r="BF736">
        <v>86745</v>
      </c>
      <c r="BG736">
        <v>85825</v>
      </c>
      <c r="BH736">
        <v>84818</v>
      </c>
      <c r="BI736">
        <v>83713</v>
      </c>
      <c r="BJ736">
        <v>82549</v>
      </c>
      <c r="BK736">
        <v>81248</v>
      </c>
      <c r="BL736">
        <v>79757</v>
      </c>
      <c r="BM736">
        <v>78044</v>
      </c>
      <c r="BN736">
        <v>76228</v>
      </c>
      <c r="BO736">
        <v>74193</v>
      </c>
      <c r="BP736">
        <v>71905</v>
      </c>
      <c r="BQ736">
        <v>69284</v>
      </c>
      <c r="BR736">
        <v>66448</v>
      </c>
      <c r="BS736">
        <v>63205</v>
      </c>
      <c r="BT736">
        <v>59529</v>
      </c>
      <c r="BU736">
        <v>55445</v>
      </c>
      <c r="BV736">
        <v>50936</v>
      </c>
      <c r="BW736">
        <v>45841</v>
      </c>
      <c r="BX736">
        <v>40757</v>
      </c>
      <c r="BY736">
        <v>35544</v>
      </c>
      <c r="BZ736">
        <v>30355</v>
      </c>
      <c r="CA736">
        <v>25228</v>
      </c>
      <c r="CB736">
        <v>20342</v>
      </c>
      <c r="CC736">
        <v>15835</v>
      </c>
      <c r="CD736">
        <v>11871</v>
      </c>
      <c r="CE736">
        <v>8540</v>
      </c>
      <c r="DC736">
        <v>65.61</v>
      </c>
      <c r="DD736">
        <v>64.650000000000006</v>
      </c>
      <c r="DE736">
        <v>63.7</v>
      </c>
      <c r="DF736">
        <v>62.75</v>
      </c>
      <c r="DG736">
        <v>61.8</v>
      </c>
      <c r="DH736">
        <v>60.85</v>
      </c>
      <c r="DI736">
        <v>59.9</v>
      </c>
      <c r="DJ736">
        <v>58.94</v>
      </c>
      <c r="DK736">
        <v>57.99</v>
      </c>
      <c r="DL736">
        <v>57.04</v>
      </c>
      <c r="DM736">
        <v>56.09</v>
      </c>
      <c r="DN736">
        <v>55.14</v>
      </c>
      <c r="DO736">
        <v>54.18</v>
      </c>
      <c r="DP736">
        <v>53.23</v>
      </c>
      <c r="DQ736">
        <v>52.28</v>
      </c>
      <c r="DR736">
        <v>51.32</v>
      </c>
      <c r="DS736">
        <v>50.37</v>
      </c>
      <c r="DT736">
        <v>49.41</v>
      </c>
      <c r="DU736">
        <v>48.45</v>
      </c>
      <c r="DV736">
        <v>47.5</v>
      </c>
      <c r="DW736">
        <v>46.55</v>
      </c>
      <c r="DX736">
        <v>45.59</v>
      </c>
      <c r="DY736">
        <v>44.64</v>
      </c>
      <c r="DZ736">
        <v>43.69</v>
      </c>
      <c r="EA736">
        <v>42.74</v>
      </c>
      <c r="EB736">
        <v>41.79</v>
      </c>
      <c r="EC736">
        <v>40.840000000000003</v>
      </c>
      <c r="ED736">
        <v>39.9</v>
      </c>
      <c r="EE736">
        <v>38.96</v>
      </c>
      <c r="EF736">
        <v>38.020000000000003</v>
      </c>
      <c r="EG736">
        <v>37.090000000000003</v>
      </c>
      <c r="EH736">
        <v>36.159999999999997</v>
      </c>
      <c r="EI736">
        <v>35.229999999999997</v>
      </c>
      <c r="EJ736">
        <v>34.31</v>
      </c>
      <c r="EK736">
        <v>33.39</v>
      </c>
      <c r="EL736">
        <v>32.479999999999997</v>
      </c>
      <c r="EM736">
        <v>31.57</v>
      </c>
      <c r="EN736">
        <v>30.67</v>
      </c>
      <c r="EO736">
        <v>29.77</v>
      </c>
      <c r="EP736">
        <v>28.87</v>
      </c>
      <c r="EQ736">
        <v>27.98</v>
      </c>
      <c r="ER736">
        <v>27.1</v>
      </c>
      <c r="ES736">
        <v>26.21</v>
      </c>
      <c r="ET736">
        <v>25.33</v>
      </c>
      <c r="EU736">
        <v>24.45</v>
      </c>
      <c r="EV736">
        <v>23.58</v>
      </c>
      <c r="EW736">
        <v>22.72</v>
      </c>
      <c r="EX736">
        <v>21.85</v>
      </c>
      <c r="EY736">
        <v>20.99</v>
      </c>
      <c r="EZ736">
        <v>20.13</v>
      </c>
      <c r="FA736">
        <v>19.29</v>
      </c>
      <c r="FB736">
        <v>18.45</v>
      </c>
      <c r="FC736">
        <v>17.62</v>
      </c>
      <c r="FD736">
        <v>16.79</v>
      </c>
      <c r="FE736">
        <v>15.96</v>
      </c>
      <c r="FF736">
        <v>15.14</v>
      </c>
      <c r="FG736">
        <v>14.34</v>
      </c>
      <c r="FH736">
        <v>13.53</v>
      </c>
      <c r="FI736">
        <v>12.74</v>
      </c>
      <c r="FJ736">
        <v>11.97</v>
      </c>
      <c r="FK736">
        <v>11.22</v>
      </c>
      <c r="FL736">
        <v>10.48</v>
      </c>
      <c r="FM736">
        <v>9.75</v>
      </c>
      <c r="FN736">
        <v>9.0500000000000007</v>
      </c>
      <c r="FO736">
        <v>8.3699999999999992</v>
      </c>
      <c r="FP736">
        <v>7.7</v>
      </c>
      <c r="FQ736">
        <v>7.07</v>
      </c>
      <c r="FR736">
        <v>6.48</v>
      </c>
      <c r="FS736">
        <v>5.92</v>
      </c>
      <c r="FT736">
        <v>5.4</v>
      </c>
      <c r="FU736">
        <v>4.9400000000000004</v>
      </c>
      <c r="FV736">
        <v>4.5</v>
      </c>
      <c r="FW736">
        <v>4.09</v>
      </c>
      <c r="FX736">
        <v>3.7</v>
      </c>
      <c r="FY736">
        <v>3.35</v>
      </c>
      <c r="FZ736">
        <v>3.03</v>
      </c>
      <c r="GA736">
        <v>2.75</v>
      </c>
      <c r="GB736">
        <v>2.5099999999999998</v>
      </c>
      <c r="GC736">
        <v>2.29</v>
      </c>
    </row>
    <row r="737" spans="1:184" x14ac:dyDescent="0.25">
      <c r="A737" t="s">
        <v>524</v>
      </c>
      <c r="B737">
        <v>78</v>
      </c>
      <c r="C737">
        <v>78</v>
      </c>
      <c r="E737">
        <v>100000</v>
      </c>
      <c r="F737">
        <v>99926</v>
      </c>
      <c r="G737">
        <v>99849</v>
      </c>
      <c r="H737">
        <v>99769</v>
      </c>
      <c r="I737">
        <v>99688</v>
      </c>
      <c r="J737">
        <v>99604</v>
      </c>
      <c r="K737">
        <v>99520</v>
      </c>
      <c r="L737">
        <v>99436</v>
      </c>
      <c r="M737">
        <v>99352</v>
      </c>
      <c r="N737">
        <v>99268</v>
      </c>
      <c r="O737">
        <v>99183</v>
      </c>
      <c r="P737">
        <v>99096</v>
      </c>
      <c r="Q737">
        <v>99008</v>
      </c>
      <c r="R737">
        <v>98919</v>
      </c>
      <c r="S737">
        <v>98830</v>
      </c>
      <c r="T737">
        <v>98743</v>
      </c>
      <c r="U737">
        <v>98655</v>
      </c>
      <c r="V737">
        <v>98565</v>
      </c>
      <c r="W737">
        <v>98470</v>
      </c>
      <c r="X737">
        <v>98371</v>
      </c>
      <c r="Y737">
        <v>98271</v>
      </c>
      <c r="Z737">
        <v>98170</v>
      </c>
      <c r="AA737">
        <v>98063</v>
      </c>
      <c r="AB737">
        <v>97946</v>
      </c>
      <c r="AC737">
        <v>97822</v>
      </c>
      <c r="AD737">
        <v>97693</v>
      </c>
      <c r="AE737">
        <v>97553</v>
      </c>
      <c r="AF737">
        <v>97403</v>
      </c>
      <c r="AG737">
        <v>97240</v>
      </c>
      <c r="AH737">
        <v>97064</v>
      </c>
      <c r="AI737">
        <v>96877</v>
      </c>
      <c r="AJ737">
        <v>96673</v>
      </c>
      <c r="AK737">
        <v>96454</v>
      </c>
      <c r="AL737">
        <v>96217</v>
      </c>
      <c r="AM737">
        <v>95963</v>
      </c>
      <c r="AN737">
        <v>95687</v>
      </c>
      <c r="AO737">
        <v>95389</v>
      </c>
      <c r="AP737">
        <v>95069</v>
      </c>
      <c r="AQ737">
        <v>94724</v>
      </c>
      <c r="AR737">
        <v>94345</v>
      </c>
      <c r="AS737">
        <v>93954</v>
      </c>
      <c r="AT737">
        <v>93542</v>
      </c>
      <c r="AU737">
        <v>93105</v>
      </c>
      <c r="AV737">
        <v>92640</v>
      </c>
      <c r="AW737">
        <v>92125</v>
      </c>
      <c r="AX737">
        <v>91596</v>
      </c>
      <c r="AY737">
        <v>91036</v>
      </c>
      <c r="AZ737">
        <v>90436</v>
      </c>
      <c r="BA737">
        <v>89791</v>
      </c>
      <c r="BB737">
        <v>89060</v>
      </c>
      <c r="BC737">
        <v>88307</v>
      </c>
      <c r="BD737">
        <v>87486</v>
      </c>
      <c r="BE737">
        <v>86610</v>
      </c>
      <c r="BF737">
        <v>85677</v>
      </c>
      <c r="BG737">
        <v>84657</v>
      </c>
      <c r="BH737">
        <v>83537</v>
      </c>
      <c r="BI737">
        <v>82355</v>
      </c>
      <c r="BJ737">
        <v>81036</v>
      </c>
      <c r="BK737">
        <v>79523</v>
      </c>
      <c r="BL737">
        <v>77792</v>
      </c>
      <c r="BM737">
        <v>75958</v>
      </c>
      <c r="BN737">
        <v>73904</v>
      </c>
      <c r="BO737">
        <v>71590</v>
      </c>
      <c r="BP737">
        <v>68950</v>
      </c>
      <c r="BQ737">
        <v>66084</v>
      </c>
      <c r="BR737">
        <v>62820</v>
      </c>
      <c r="BS737">
        <v>59124</v>
      </c>
      <c r="BT737">
        <v>55024</v>
      </c>
      <c r="BU737">
        <v>50514</v>
      </c>
      <c r="BV737">
        <v>45420</v>
      </c>
      <c r="BW737">
        <v>40343</v>
      </c>
      <c r="BX737">
        <v>35146</v>
      </c>
      <c r="BY737">
        <v>29985</v>
      </c>
      <c r="BZ737">
        <v>24896</v>
      </c>
      <c r="CA737">
        <v>20052</v>
      </c>
      <c r="CB737">
        <v>15608</v>
      </c>
      <c r="CC737">
        <v>11701</v>
      </c>
      <c r="CD737">
        <v>8418</v>
      </c>
      <c r="DC737">
        <v>64.540000000000006</v>
      </c>
      <c r="DD737">
        <v>63.58</v>
      </c>
      <c r="DE737">
        <v>62.63</v>
      </c>
      <c r="DF737">
        <v>61.68</v>
      </c>
      <c r="DG737">
        <v>60.73</v>
      </c>
      <c r="DH737">
        <v>59.78</v>
      </c>
      <c r="DI737">
        <v>58.83</v>
      </c>
      <c r="DJ737">
        <v>57.88</v>
      </c>
      <c r="DK737">
        <v>56.93</v>
      </c>
      <c r="DL737">
        <v>55.98</v>
      </c>
      <c r="DM737">
        <v>55.03</v>
      </c>
      <c r="DN737">
        <v>54.07</v>
      </c>
      <c r="DO737">
        <v>53.12</v>
      </c>
      <c r="DP737">
        <v>52.17</v>
      </c>
      <c r="DQ737">
        <v>51.22</v>
      </c>
      <c r="DR737">
        <v>50.26</v>
      </c>
      <c r="DS737">
        <v>49.31</v>
      </c>
      <c r="DT737">
        <v>48.35</v>
      </c>
      <c r="DU737">
        <v>47.4</v>
      </c>
      <c r="DV737">
        <v>46.44</v>
      </c>
      <c r="DW737">
        <v>45.49</v>
      </c>
      <c r="DX737">
        <v>44.54</v>
      </c>
      <c r="DY737">
        <v>43.58</v>
      </c>
      <c r="DZ737">
        <v>42.64</v>
      </c>
      <c r="EA737">
        <v>41.69</v>
      </c>
      <c r="EB737">
        <v>40.74</v>
      </c>
      <c r="EC737">
        <v>39.799999999999997</v>
      </c>
      <c r="ED737">
        <v>38.86</v>
      </c>
      <c r="EE737">
        <v>37.93</v>
      </c>
      <c r="EF737">
        <v>36.99</v>
      </c>
      <c r="EG737">
        <v>36.06</v>
      </c>
      <c r="EH737">
        <v>35.14</v>
      </c>
      <c r="EI737">
        <v>34.22</v>
      </c>
      <c r="EJ737">
        <v>33.299999999999997</v>
      </c>
      <c r="EK737">
        <v>32.39</v>
      </c>
      <c r="EL737">
        <v>31.48</v>
      </c>
      <c r="EM737">
        <v>30.58</v>
      </c>
      <c r="EN737">
        <v>29.68</v>
      </c>
      <c r="EO737">
        <v>28.78</v>
      </c>
      <c r="EP737">
        <v>27.9</v>
      </c>
      <c r="EQ737">
        <v>27.01</v>
      </c>
      <c r="ER737">
        <v>26.13</v>
      </c>
      <c r="ES737">
        <v>25.25</v>
      </c>
      <c r="ET737">
        <v>24.37</v>
      </c>
      <c r="EU737">
        <v>23.51</v>
      </c>
      <c r="EV737">
        <v>22.64</v>
      </c>
      <c r="EW737">
        <v>21.78</v>
      </c>
      <c r="EX737">
        <v>20.92</v>
      </c>
      <c r="EY737">
        <v>20.059999999999999</v>
      </c>
      <c r="EZ737">
        <v>19.22</v>
      </c>
      <c r="FA737">
        <v>18.38</v>
      </c>
      <c r="FB737">
        <v>17.55</v>
      </c>
      <c r="FC737">
        <v>16.72</v>
      </c>
      <c r="FD737">
        <v>15.9</v>
      </c>
      <c r="FE737">
        <v>15.09</v>
      </c>
      <c r="FF737">
        <v>14.28</v>
      </c>
      <c r="FG737">
        <v>13.48</v>
      </c>
      <c r="FH737">
        <v>12.69</v>
      </c>
      <c r="FI737">
        <v>11.92</v>
      </c>
      <c r="FJ737">
        <v>11.18</v>
      </c>
      <c r="FK737">
        <v>10.43</v>
      </c>
      <c r="FL737">
        <v>9.7100000000000009</v>
      </c>
      <c r="FM737">
        <v>9.01</v>
      </c>
      <c r="FN737">
        <v>8.33</v>
      </c>
      <c r="FO737">
        <v>7.67</v>
      </c>
      <c r="FP737">
        <v>7.05</v>
      </c>
      <c r="FQ737">
        <v>6.46</v>
      </c>
      <c r="FR737">
        <v>5.9</v>
      </c>
      <c r="FS737">
        <v>5.38</v>
      </c>
      <c r="FT737">
        <v>4.93</v>
      </c>
      <c r="FU737">
        <v>4.49</v>
      </c>
      <c r="FV737">
        <v>4.08</v>
      </c>
      <c r="FW737">
        <v>3.69</v>
      </c>
      <c r="FX737">
        <v>3.35</v>
      </c>
      <c r="FY737">
        <v>3.03</v>
      </c>
      <c r="FZ737">
        <v>2.75</v>
      </c>
      <c r="GA737">
        <v>2.5099999999999998</v>
      </c>
      <c r="GB737">
        <v>2.29</v>
      </c>
    </row>
    <row r="738" spans="1:184" x14ac:dyDescent="0.25">
      <c r="A738" t="s">
        <v>525</v>
      </c>
      <c r="B738">
        <v>77</v>
      </c>
      <c r="C738">
        <v>77</v>
      </c>
      <c r="E738">
        <v>100000</v>
      </c>
      <c r="F738">
        <v>99922</v>
      </c>
      <c r="G738">
        <v>99841</v>
      </c>
      <c r="H738">
        <v>99758</v>
      </c>
      <c r="I738">
        <v>99673</v>
      </c>
      <c r="J738">
        <v>99588</v>
      </c>
      <c r="K738">
        <v>99503</v>
      </c>
      <c r="L738">
        <v>99419</v>
      </c>
      <c r="M738">
        <v>99333</v>
      </c>
      <c r="N738">
        <v>99247</v>
      </c>
      <c r="O738">
        <v>99159</v>
      </c>
      <c r="P738">
        <v>99069</v>
      </c>
      <c r="Q738">
        <v>98979</v>
      </c>
      <c r="R738">
        <v>98889</v>
      </c>
      <c r="S738">
        <v>98800</v>
      </c>
      <c r="T738">
        <v>98711</v>
      </c>
      <c r="U738">
        <v>98619</v>
      </c>
      <c r="V738">
        <v>98523</v>
      </c>
      <c r="W738">
        <v>98422</v>
      </c>
      <c r="X738">
        <v>98321</v>
      </c>
      <c r="Y738">
        <v>98219</v>
      </c>
      <c r="Z738">
        <v>98109</v>
      </c>
      <c r="AA738">
        <v>97990</v>
      </c>
      <c r="AB738">
        <v>97865</v>
      </c>
      <c r="AC738">
        <v>97733</v>
      </c>
      <c r="AD738">
        <v>97592</v>
      </c>
      <c r="AE738">
        <v>97439</v>
      </c>
      <c r="AF738">
        <v>97274</v>
      </c>
      <c r="AG738">
        <v>97095</v>
      </c>
      <c r="AH738">
        <v>96904</v>
      </c>
      <c r="AI738">
        <v>96697</v>
      </c>
      <c r="AJ738">
        <v>96475</v>
      </c>
      <c r="AK738">
        <v>96234</v>
      </c>
      <c r="AL738">
        <v>95976</v>
      </c>
      <c r="AM738">
        <v>95696</v>
      </c>
      <c r="AN738">
        <v>95393</v>
      </c>
      <c r="AO738">
        <v>95067</v>
      </c>
      <c r="AP738">
        <v>94717</v>
      </c>
      <c r="AQ738">
        <v>94333</v>
      </c>
      <c r="AR738">
        <v>93936</v>
      </c>
      <c r="AS738">
        <v>93517</v>
      </c>
      <c r="AT738">
        <v>93073</v>
      </c>
      <c r="AU738">
        <v>92601</v>
      </c>
      <c r="AV738">
        <v>92079</v>
      </c>
      <c r="AW738">
        <v>91541</v>
      </c>
      <c r="AX738">
        <v>90973</v>
      </c>
      <c r="AY738">
        <v>90362</v>
      </c>
      <c r="AZ738">
        <v>89707</v>
      </c>
      <c r="BA738">
        <v>88966</v>
      </c>
      <c r="BB738">
        <v>88201</v>
      </c>
      <c r="BC738">
        <v>87367</v>
      </c>
      <c r="BD738">
        <v>86479</v>
      </c>
      <c r="BE738">
        <v>85531</v>
      </c>
      <c r="BF738">
        <v>84496</v>
      </c>
      <c r="BG738">
        <v>83362</v>
      </c>
      <c r="BH738">
        <v>82164</v>
      </c>
      <c r="BI738">
        <v>80826</v>
      </c>
      <c r="BJ738">
        <v>79293</v>
      </c>
      <c r="BK738">
        <v>77539</v>
      </c>
      <c r="BL738">
        <v>75686</v>
      </c>
      <c r="BM738">
        <v>73614</v>
      </c>
      <c r="BN738">
        <v>71280</v>
      </c>
      <c r="BO738">
        <v>68614</v>
      </c>
      <c r="BP738">
        <v>65729</v>
      </c>
      <c r="BQ738">
        <v>62436</v>
      </c>
      <c r="BR738">
        <v>58723</v>
      </c>
      <c r="BS738">
        <v>54608</v>
      </c>
      <c r="BT738">
        <v>50088</v>
      </c>
      <c r="BU738">
        <v>45004</v>
      </c>
      <c r="BV738">
        <v>39933</v>
      </c>
      <c r="BW738">
        <v>34752</v>
      </c>
      <c r="BX738">
        <v>29616</v>
      </c>
      <c r="BY738">
        <v>24565</v>
      </c>
      <c r="BZ738">
        <v>19765</v>
      </c>
      <c r="CA738">
        <v>15368</v>
      </c>
      <c r="CB738">
        <v>11521</v>
      </c>
      <c r="CC738">
        <v>8288</v>
      </c>
      <c r="DC738">
        <v>63.47</v>
      </c>
      <c r="DD738">
        <v>62.52</v>
      </c>
      <c r="DE738">
        <v>61.57</v>
      </c>
      <c r="DF738">
        <v>60.62</v>
      </c>
      <c r="DG738">
        <v>59.67</v>
      </c>
      <c r="DH738">
        <v>58.72</v>
      </c>
      <c r="DI738">
        <v>57.77</v>
      </c>
      <c r="DJ738">
        <v>56.82</v>
      </c>
      <c r="DK738">
        <v>55.87</v>
      </c>
      <c r="DL738">
        <v>54.92</v>
      </c>
      <c r="DM738">
        <v>53.97</v>
      </c>
      <c r="DN738">
        <v>53.01</v>
      </c>
      <c r="DO738">
        <v>52.06</v>
      </c>
      <c r="DP738">
        <v>51.11</v>
      </c>
      <c r="DQ738">
        <v>50.15</v>
      </c>
      <c r="DR738">
        <v>49.2</v>
      </c>
      <c r="DS738">
        <v>48.24</v>
      </c>
      <c r="DT738">
        <v>47.29</v>
      </c>
      <c r="DU738">
        <v>46.34</v>
      </c>
      <c r="DV738">
        <v>45.39</v>
      </c>
      <c r="DW738">
        <v>44.43</v>
      </c>
      <c r="DX738">
        <v>43.48</v>
      </c>
      <c r="DY738">
        <v>42.53</v>
      </c>
      <c r="DZ738">
        <v>41.59</v>
      </c>
      <c r="EA738">
        <v>40.64</v>
      </c>
      <c r="EB738">
        <v>39.700000000000003</v>
      </c>
      <c r="EC738">
        <v>38.76</v>
      </c>
      <c r="ED738">
        <v>37.83</v>
      </c>
      <c r="EE738">
        <v>36.9</v>
      </c>
      <c r="EF738">
        <v>35.97</v>
      </c>
      <c r="EG738">
        <v>35.04</v>
      </c>
      <c r="EH738">
        <v>34.119999999999997</v>
      </c>
      <c r="EI738">
        <v>33.21</v>
      </c>
      <c r="EJ738">
        <v>32.299999999999997</v>
      </c>
      <c r="EK738">
        <v>31.39</v>
      </c>
      <c r="EL738">
        <v>30.49</v>
      </c>
      <c r="EM738">
        <v>29.59</v>
      </c>
      <c r="EN738">
        <v>28.7</v>
      </c>
      <c r="EO738">
        <v>27.81</v>
      </c>
      <c r="EP738">
        <v>26.93</v>
      </c>
      <c r="EQ738">
        <v>26.05</v>
      </c>
      <c r="ER738">
        <v>25.17</v>
      </c>
      <c r="ES738">
        <v>24.29</v>
      </c>
      <c r="ET738">
        <v>23.43</v>
      </c>
      <c r="EU738">
        <v>22.56</v>
      </c>
      <c r="EV738">
        <v>21.7</v>
      </c>
      <c r="EW738">
        <v>20.84</v>
      </c>
      <c r="EX738">
        <v>19.989999999999998</v>
      </c>
      <c r="EY738">
        <v>19.16</v>
      </c>
      <c r="EZ738">
        <v>18.32</v>
      </c>
      <c r="FA738">
        <v>17.489999999999998</v>
      </c>
      <c r="FB738">
        <v>16.66</v>
      </c>
      <c r="FC738">
        <v>15.84</v>
      </c>
      <c r="FD738">
        <v>15.03</v>
      </c>
      <c r="FE738">
        <v>14.23</v>
      </c>
      <c r="FF738">
        <v>13.43</v>
      </c>
      <c r="FG738">
        <v>12.64</v>
      </c>
      <c r="FH738">
        <v>11.88</v>
      </c>
      <c r="FI738">
        <v>11.13</v>
      </c>
      <c r="FJ738">
        <v>10.39</v>
      </c>
      <c r="FK738">
        <v>9.67</v>
      </c>
      <c r="FL738">
        <v>8.9700000000000006</v>
      </c>
      <c r="FM738">
        <v>8.3000000000000007</v>
      </c>
      <c r="FN738">
        <v>7.64</v>
      </c>
      <c r="FO738">
        <v>7.02</v>
      </c>
      <c r="FP738">
        <v>6.43</v>
      </c>
      <c r="FQ738">
        <v>5.88</v>
      </c>
      <c r="FR738">
        <v>5.36</v>
      </c>
      <c r="FS738">
        <v>4.91</v>
      </c>
      <c r="FT738">
        <v>4.47</v>
      </c>
      <c r="FU738">
        <v>4.07</v>
      </c>
      <c r="FV738">
        <v>3.69</v>
      </c>
      <c r="FW738">
        <v>3.34</v>
      </c>
      <c r="FX738">
        <v>3.03</v>
      </c>
      <c r="FY738">
        <v>2.75</v>
      </c>
      <c r="FZ738">
        <v>2.5099999999999998</v>
      </c>
      <c r="GA738">
        <v>2.29</v>
      </c>
    </row>
    <row r="739" spans="1:184" x14ac:dyDescent="0.25">
      <c r="A739" t="s">
        <v>526</v>
      </c>
      <c r="B739">
        <v>76</v>
      </c>
      <c r="C739">
        <v>76</v>
      </c>
      <c r="E739">
        <v>100000</v>
      </c>
      <c r="F739">
        <v>99918</v>
      </c>
      <c r="G739">
        <v>99834</v>
      </c>
      <c r="H739">
        <v>99748</v>
      </c>
      <c r="I739">
        <v>99662</v>
      </c>
      <c r="J739">
        <v>99576</v>
      </c>
      <c r="K739">
        <v>99490</v>
      </c>
      <c r="L739">
        <v>99403</v>
      </c>
      <c r="M739">
        <v>99316</v>
      </c>
      <c r="N739">
        <v>99226</v>
      </c>
      <c r="O739">
        <v>99135</v>
      </c>
      <c r="P739">
        <v>99044</v>
      </c>
      <c r="Q739">
        <v>98952</v>
      </c>
      <c r="R739">
        <v>98862</v>
      </c>
      <c r="S739">
        <v>98772</v>
      </c>
      <c r="T739">
        <v>98679</v>
      </c>
      <c r="U739">
        <v>98581</v>
      </c>
      <c r="V739">
        <v>98478</v>
      </c>
      <c r="W739">
        <v>98375</v>
      </c>
      <c r="X739">
        <v>98271</v>
      </c>
      <c r="Y739">
        <v>98160</v>
      </c>
      <c r="Z739">
        <v>98040</v>
      </c>
      <c r="AA739">
        <v>97912</v>
      </c>
      <c r="AB739">
        <v>97778</v>
      </c>
      <c r="AC739">
        <v>97635</v>
      </c>
      <c r="AD739">
        <v>97479</v>
      </c>
      <c r="AE739">
        <v>97312</v>
      </c>
      <c r="AF739">
        <v>97130</v>
      </c>
      <c r="AG739">
        <v>96936</v>
      </c>
      <c r="AH739">
        <v>96725</v>
      </c>
      <c r="AI739">
        <v>96499</v>
      </c>
      <c r="AJ739">
        <v>96254</v>
      </c>
      <c r="AK739">
        <v>95993</v>
      </c>
      <c r="AL739">
        <v>95708</v>
      </c>
      <c r="AM739">
        <v>95401</v>
      </c>
      <c r="AN739">
        <v>95069</v>
      </c>
      <c r="AO739">
        <v>94714</v>
      </c>
      <c r="AP739">
        <v>94323</v>
      </c>
      <c r="AQ739">
        <v>93920</v>
      </c>
      <c r="AR739">
        <v>93495</v>
      </c>
      <c r="AS739">
        <v>93045</v>
      </c>
      <c r="AT739">
        <v>92564</v>
      </c>
      <c r="AU739">
        <v>92034</v>
      </c>
      <c r="AV739">
        <v>91488</v>
      </c>
      <c r="AW739">
        <v>90912</v>
      </c>
      <c r="AX739">
        <v>90292</v>
      </c>
      <c r="AY739">
        <v>89625</v>
      </c>
      <c r="AZ739">
        <v>88872</v>
      </c>
      <c r="BA739">
        <v>88096</v>
      </c>
      <c r="BB739">
        <v>87251</v>
      </c>
      <c r="BC739">
        <v>86348</v>
      </c>
      <c r="BD739">
        <v>85387</v>
      </c>
      <c r="BE739">
        <v>84336</v>
      </c>
      <c r="BF739">
        <v>83187</v>
      </c>
      <c r="BG739">
        <v>81974</v>
      </c>
      <c r="BH739">
        <v>80619</v>
      </c>
      <c r="BI739">
        <v>79065</v>
      </c>
      <c r="BJ739">
        <v>77291</v>
      </c>
      <c r="BK739">
        <v>75413</v>
      </c>
      <c r="BL739">
        <v>73321</v>
      </c>
      <c r="BM739">
        <v>70968</v>
      </c>
      <c r="BN739">
        <v>68283</v>
      </c>
      <c r="BO739">
        <v>65371</v>
      </c>
      <c r="BP739">
        <v>62063</v>
      </c>
      <c r="BQ739">
        <v>58324</v>
      </c>
      <c r="BR739">
        <v>54197</v>
      </c>
      <c r="BS739">
        <v>49667</v>
      </c>
      <c r="BT739">
        <v>44585</v>
      </c>
      <c r="BU739">
        <v>39529</v>
      </c>
      <c r="BV739">
        <v>34364</v>
      </c>
      <c r="BW739">
        <v>29253</v>
      </c>
      <c r="BX739">
        <v>24236</v>
      </c>
      <c r="BY739">
        <v>19481</v>
      </c>
      <c r="BZ739">
        <v>15132</v>
      </c>
      <c r="CA739">
        <v>11332</v>
      </c>
      <c r="CB739">
        <v>8152</v>
      </c>
      <c r="DC739">
        <v>62.4</v>
      </c>
      <c r="DD739">
        <v>61.46</v>
      </c>
      <c r="DE739">
        <v>60.51</v>
      </c>
      <c r="DF739">
        <v>59.56</v>
      </c>
      <c r="DG739">
        <v>58.61</v>
      </c>
      <c r="DH739">
        <v>57.66</v>
      </c>
      <c r="DI739">
        <v>56.71</v>
      </c>
      <c r="DJ739">
        <v>55.76</v>
      </c>
      <c r="DK739">
        <v>54.81</v>
      </c>
      <c r="DL739">
        <v>53.86</v>
      </c>
      <c r="DM739">
        <v>52.9</v>
      </c>
      <c r="DN739">
        <v>51.95</v>
      </c>
      <c r="DO739">
        <v>51</v>
      </c>
      <c r="DP739">
        <v>50.05</v>
      </c>
      <c r="DQ739">
        <v>49.09</v>
      </c>
      <c r="DR739">
        <v>48.14</v>
      </c>
      <c r="DS739">
        <v>47.19</v>
      </c>
      <c r="DT739">
        <v>46.23</v>
      </c>
      <c r="DU739">
        <v>45.28</v>
      </c>
      <c r="DV739">
        <v>44.33</v>
      </c>
      <c r="DW739">
        <v>43.38</v>
      </c>
      <c r="DX739">
        <v>42.43</v>
      </c>
      <c r="DY739">
        <v>41.49</v>
      </c>
      <c r="DZ739">
        <v>40.54</v>
      </c>
      <c r="EA739">
        <v>39.6</v>
      </c>
      <c r="EB739">
        <v>38.659999999999997</v>
      </c>
      <c r="EC739">
        <v>37.729999999999997</v>
      </c>
      <c r="ED739">
        <v>36.799999999999997</v>
      </c>
      <c r="EE739">
        <v>35.869999999999997</v>
      </c>
      <c r="EF739">
        <v>34.950000000000003</v>
      </c>
      <c r="EG739">
        <v>34.03</v>
      </c>
      <c r="EH739">
        <v>33.11</v>
      </c>
      <c r="EI739">
        <v>32.200000000000003</v>
      </c>
      <c r="EJ739">
        <v>31.3</v>
      </c>
      <c r="EK739">
        <v>30.4</v>
      </c>
      <c r="EL739">
        <v>29.5</v>
      </c>
      <c r="EM739">
        <v>28.61</v>
      </c>
      <c r="EN739">
        <v>27.73</v>
      </c>
      <c r="EO739">
        <v>26.84</v>
      </c>
      <c r="EP739">
        <v>25.96</v>
      </c>
      <c r="EQ739">
        <v>25.09</v>
      </c>
      <c r="ER739">
        <v>24.21</v>
      </c>
      <c r="ES739">
        <v>23.35</v>
      </c>
      <c r="ET739">
        <v>22.49</v>
      </c>
      <c r="EU739">
        <v>21.63</v>
      </c>
      <c r="EV739">
        <v>20.77</v>
      </c>
      <c r="EW739">
        <v>19.920000000000002</v>
      </c>
      <c r="EX739">
        <v>19.09</v>
      </c>
      <c r="EY739">
        <v>18.25</v>
      </c>
      <c r="EZ739">
        <v>17.420000000000002</v>
      </c>
      <c r="FA739">
        <v>16.600000000000001</v>
      </c>
      <c r="FB739">
        <v>15.78</v>
      </c>
      <c r="FC739">
        <v>14.97</v>
      </c>
      <c r="FD739">
        <v>14.17</v>
      </c>
      <c r="FE739">
        <v>13.37</v>
      </c>
      <c r="FF739">
        <v>12.59</v>
      </c>
      <c r="FG739">
        <v>11.83</v>
      </c>
      <c r="FH739">
        <v>11.09</v>
      </c>
      <c r="FI739">
        <v>10.35</v>
      </c>
      <c r="FJ739">
        <v>9.6300000000000008</v>
      </c>
      <c r="FK739">
        <v>8.93</v>
      </c>
      <c r="FL739">
        <v>8.27</v>
      </c>
      <c r="FM739">
        <v>7.61</v>
      </c>
      <c r="FN739">
        <v>6.99</v>
      </c>
      <c r="FO739">
        <v>6.41</v>
      </c>
      <c r="FP739">
        <v>5.86</v>
      </c>
      <c r="FQ739">
        <v>5.35</v>
      </c>
      <c r="FR739">
        <v>4.9000000000000004</v>
      </c>
      <c r="FS739">
        <v>4.46</v>
      </c>
      <c r="FT739">
        <v>4.0599999999999996</v>
      </c>
      <c r="FU739">
        <v>3.68</v>
      </c>
      <c r="FV739">
        <v>3.33</v>
      </c>
      <c r="FW739">
        <v>3.03</v>
      </c>
      <c r="FX739">
        <v>2.75</v>
      </c>
      <c r="FY739">
        <v>2.5099999999999998</v>
      </c>
      <c r="FZ739">
        <v>2.29</v>
      </c>
    </row>
    <row r="740" spans="1:184" x14ac:dyDescent="0.25">
      <c r="A740" t="s">
        <v>527</v>
      </c>
      <c r="B740">
        <v>75</v>
      </c>
      <c r="C740">
        <v>75</v>
      </c>
      <c r="E740">
        <v>100000</v>
      </c>
      <c r="F740">
        <v>99915</v>
      </c>
      <c r="G740">
        <v>99827</v>
      </c>
      <c r="H740">
        <v>99739</v>
      </c>
      <c r="I740">
        <v>99652</v>
      </c>
      <c r="J740">
        <v>99565</v>
      </c>
      <c r="K740">
        <v>99478</v>
      </c>
      <c r="L740">
        <v>99389</v>
      </c>
      <c r="M740">
        <v>99298</v>
      </c>
      <c r="N740">
        <v>99206</v>
      </c>
      <c r="O740">
        <v>99113</v>
      </c>
      <c r="P740">
        <v>99020</v>
      </c>
      <c r="Q740">
        <v>98928</v>
      </c>
      <c r="R740">
        <v>98837</v>
      </c>
      <c r="S740">
        <v>98742</v>
      </c>
      <c r="T740">
        <v>98643</v>
      </c>
      <c r="U740">
        <v>98539</v>
      </c>
      <c r="V740">
        <v>98434</v>
      </c>
      <c r="W740">
        <v>98328</v>
      </c>
      <c r="X740">
        <v>98216</v>
      </c>
      <c r="Y740">
        <v>98093</v>
      </c>
      <c r="Z740">
        <v>97963</v>
      </c>
      <c r="AA740">
        <v>97827</v>
      </c>
      <c r="AB740">
        <v>97681</v>
      </c>
      <c r="AC740">
        <v>97524</v>
      </c>
      <c r="AD740">
        <v>97353</v>
      </c>
      <c r="AE740">
        <v>97169</v>
      </c>
      <c r="AF740">
        <v>96972</v>
      </c>
      <c r="AG740">
        <v>96757</v>
      </c>
      <c r="AH740">
        <v>96528</v>
      </c>
      <c r="AI740">
        <v>96279</v>
      </c>
      <c r="AJ740">
        <v>96012</v>
      </c>
      <c r="AK740">
        <v>95724</v>
      </c>
      <c r="AL740">
        <v>95412</v>
      </c>
      <c r="AM740">
        <v>95075</v>
      </c>
      <c r="AN740">
        <v>94714</v>
      </c>
      <c r="AO740">
        <v>94317</v>
      </c>
      <c r="AP740">
        <v>93907</v>
      </c>
      <c r="AQ740">
        <v>93475</v>
      </c>
      <c r="AR740">
        <v>93018</v>
      </c>
      <c r="AS740">
        <v>92530</v>
      </c>
      <c r="AT740">
        <v>91992</v>
      </c>
      <c r="AU740">
        <v>91438</v>
      </c>
      <c r="AV740">
        <v>90852</v>
      </c>
      <c r="AW740">
        <v>90223</v>
      </c>
      <c r="AX740">
        <v>89546</v>
      </c>
      <c r="AY740">
        <v>88781</v>
      </c>
      <c r="AZ740">
        <v>87993</v>
      </c>
      <c r="BA740">
        <v>87135</v>
      </c>
      <c r="BB740">
        <v>86220</v>
      </c>
      <c r="BC740">
        <v>85243</v>
      </c>
      <c r="BD740">
        <v>84178</v>
      </c>
      <c r="BE740">
        <v>83011</v>
      </c>
      <c r="BF740">
        <v>81782</v>
      </c>
      <c r="BG740">
        <v>80411</v>
      </c>
      <c r="BH740">
        <v>78839</v>
      </c>
      <c r="BI740">
        <v>77044</v>
      </c>
      <c r="BJ740">
        <v>75144</v>
      </c>
      <c r="BK740">
        <v>73026</v>
      </c>
      <c r="BL740">
        <v>70653</v>
      </c>
      <c r="BM740">
        <v>67949</v>
      </c>
      <c r="BN740">
        <v>65019</v>
      </c>
      <c r="BO740">
        <v>61685</v>
      </c>
      <c r="BP740">
        <v>57934</v>
      </c>
      <c r="BQ740">
        <v>53786</v>
      </c>
      <c r="BR740">
        <v>49252</v>
      </c>
      <c r="BS740">
        <v>44171</v>
      </c>
      <c r="BT740">
        <v>39122</v>
      </c>
      <c r="BU740">
        <v>33981</v>
      </c>
      <c r="BV740">
        <v>28895</v>
      </c>
      <c r="BW740">
        <v>23913</v>
      </c>
      <c r="BX740">
        <v>19199</v>
      </c>
      <c r="BY740">
        <v>14898</v>
      </c>
      <c r="BZ740">
        <v>11146</v>
      </c>
      <c r="CA740">
        <v>8010</v>
      </c>
      <c r="DC740">
        <v>61.34</v>
      </c>
      <c r="DD740">
        <v>60.39</v>
      </c>
      <c r="DE740">
        <v>59.44</v>
      </c>
      <c r="DF740">
        <v>58.5</v>
      </c>
      <c r="DG740">
        <v>57.55</v>
      </c>
      <c r="DH740">
        <v>56.6</v>
      </c>
      <c r="DI740">
        <v>55.65</v>
      </c>
      <c r="DJ740">
        <v>54.7</v>
      </c>
      <c r="DK740">
        <v>53.74</v>
      </c>
      <c r="DL740">
        <v>52.79</v>
      </c>
      <c r="DM740">
        <v>51.84</v>
      </c>
      <c r="DN740">
        <v>50.89</v>
      </c>
      <c r="DO740">
        <v>49.94</v>
      </c>
      <c r="DP740">
        <v>48.98</v>
      </c>
      <c r="DQ740">
        <v>48.03</v>
      </c>
      <c r="DR740">
        <v>47.08</v>
      </c>
      <c r="DS740">
        <v>46.13</v>
      </c>
      <c r="DT740">
        <v>45.18</v>
      </c>
      <c r="DU740">
        <v>44.22</v>
      </c>
      <c r="DV740">
        <v>43.27</v>
      </c>
      <c r="DW740">
        <v>42.33</v>
      </c>
      <c r="DX740">
        <v>41.38</v>
      </c>
      <c r="DY740">
        <v>40.44</v>
      </c>
      <c r="DZ740">
        <v>39.5</v>
      </c>
      <c r="EA740">
        <v>38.56</v>
      </c>
      <c r="EB740">
        <v>37.630000000000003</v>
      </c>
      <c r="EC740">
        <v>36.700000000000003</v>
      </c>
      <c r="ED740">
        <v>35.770000000000003</v>
      </c>
      <c r="EE740">
        <v>34.85</v>
      </c>
      <c r="EF740">
        <v>33.93</v>
      </c>
      <c r="EG740">
        <v>33.020000000000003</v>
      </c>
      <c r="EH740">
        <v>32.11</v>
      </c>
      <c r="EI740">
        <v>31.21</v>
      </c>
      <c r="EJ740">
        <v>30.31</v>
      </c>
      <c r="EK740">
        <v>29.41</v>
      </c>
      <c r="EL740">
        <v>28.52</v>
      </c>
      <c r="EM740">
        <v>27.64</v>
      </c>
      <c r="EN740">
        <v>26.76</v>
      </c>
      <c r="EO740">
        <v>25.88</v>
      </c>
      <c r="EP740">
        <v>25</v>
      </c>
      <c r="EQ740">
        <v>24.13</v>
      </c>
      <c r="ER740">
        <v>23.27</v>
      </c>
      <c r="ES740">
        <v>22.41</v>
      </c>
      <c r="ET740">
        <v>21.55</v>
      </c>
      <c r="EU740">
        <v>20.7</v>
      </c>
      <c r="EV740">
        <v>19.850000000000001</v>
      </c>
      <c r="EW740">
        <v>19.02</v>
      </c>
      <c r="EX740">
        <v>18.18</v>
      </c>
      <c r="EY740">
        <v>17.36</v>
      </c>
      <c r="EZ740">
        <v>16.54</v>
      </c>
      <c r="FA740">
        <v>15.72</v>
      </c>
      <c r="FB740">
        <v>14.91</v>
      </c>
      <c r="FC740">
        <v>14.11</v>
      </c>
      <c r="FD740">
        <v>13.32</v>
      </c>
      <c r="FE740">
        <v>12.54</v>
      </c>
      <c r="FF740">
        <v>11.78</v>
      </c>
      <c r="FG740">
        <v>11.04</v>
      </c>
      <c r="FH740">
        <v>10.31</v>
      </c>
      <c r="FI740">
        <v>9.59</v>
      </c>
      <c r="FJ740">
        <v>8.9</v>
      </c>
      <c r="FK740">
        <v>8.23</v>
      </c>
      <c r="FL740">
        <v>7.58</v>
      </c>
      <c r="FM740">
        <v>6.96</v>
      </c>
      <c r="FN740">
        <v>6.38</v>
      </c>
      <c r="FO740">
        <v>5.83</v>
      </c>
      <c r="FP740">
        <v>5.33</v>
      </c>
      <c r="FQ740">
        <v>4.88</v>
      </c>
      <c r="FR740">
        <v>4.45</v>
      </c>
      <c r="FS740">
        <v>4.04</v>
      </c>
      <c r="FT740">
        <v>3.67</v>
      </c>
      <c r="FU740">
        <v>3.33</v>
      </c>
      <c r="FV740">
        <v>3.02</v>
      </c>
      <c r="FW740">
        <v>2.75</v>
      </c>
      <c r="FX740">
        <v>2.5</v>
      </c>
      <c r="FY740">
        <v>2.29</v>
      </c>
    </row>
    <row r="741" spans="1:184" x14ac:dyDescent="0.25">
      <c r="A741" t="s">
        <v>528</v>
      </c>
      <c r="B741">
        <v>74</v>
      </c>
      <c r="C741">
        <v>74</v>
      </c>
      <c r="E741">
        <v>100000</v>
      </c>
      <c r="F741">
        <v>99911</v>
      </c>
      <c r="G741">
        <v>99822</v>
      </c>
      <c r="H741">
        <v>99734</v>
      </c>
      <c r="I741">
        <v>99646</v>
      </c>
      <c r="J741">
        <v>99557</v>
      </c>
      <c r="K741">
        <v>99467</v>
      </c>
      <c r="L741">
        <v>99375</v>
      </c>
      <c r="M741">
        <v>99281</v>
      </c>
      <c r="N741">
        <v>99187</v>
      </c>
      <c r="O741">
        <v>99093</v>
      </c>
      <c r="P741">
        <v>99000</v>
      </c>
      <c r="Q741">
        <v>98906</v>
      </c>
      <c r="R741">
        <v>98810</v>
      </c>
      <c r="S741">
        <v>98709</v>
      </c>
      <c r="T741">
        <v>98604</v>
      </c>
      <c r="U741">
        <v>98497</v>
      </c>
      <c r="V741">
        <v>98390</v>
      </c>
      <c r="W741">
        <v>98275</v>
      </c>
      <c r="X741">
        <v>98150</v>
      </c>
      <c r="Y741">
        <v>98019</v>
      </c>
      <c r="Z741">
        <v>97880</v>
      </c>
      <c r="AA741">
        <v>97732</v>
      </c>
      <c r="AB741">
        <v>97572</v>
      </c>
      <c r="AC741">
        <v>97399</v>
      </c>
      <c r="AD741">
        <v>97211</v>
      </c>
      <c r="AE741">
        <v>97011</v>
      </c>
      <c r="AF741">
        <v>96793</v>
      </c>
      <c r="AG741">
        <v>96560</v>
      </c>
      <c r="AH741">
        <v>96307</v>
      </c>
      <c r="AI741">
        <v>96036</v>
      </c>
      <c r="AJ741">
        <v>95743</v>
      </c>
      <c r="AK741">
        <v>95426</v>
      </c>
      <c r="AL741">
        <v>95084</v>
      </c>
      <c r="AM741">
        <v>94717</v>
      </c>
      <c r="AN741">
        <v>94314</v>
      </c>
      <c r="AO741">
        <v>93897</v>
      </c>
      <c r="AP741">
        <v>93458</v>
      </c>
      <c r="AQ741">
        <v>92994</v>
      </c>
      <c r="AR741">
        <v>92498</v>
      </c>
      <c r="AS741">
        <v>91952</v>
      </c>
      <c r="AT741">
        <v>91389</v>
      </c>
      <c r="AU741">
        <v>90795</v>
      </c>
      <c r="AV741">
        <v>90156</v>
      </c>
      <c r="AW741">
        <v>89469</v>
      </c>
      <c r="AX741">
        <v>88694</v>
      </c>
      <c r="AY741">
        <v>87892</v>
      </c>
      <c r="AZ741">
        <v>87020</v>
      </c>
      <c r="BA741">
        <v>86092</v>
      </c>
      <c r="BB741">
        <v>85101</v>
      </c>
      <c r="BC741">
        <v>84020</v>
      </c>
      <c r="BD741">
        <v>82838</v>
      </c>
      <c r="BE741">
        <v>81590</v>
      </c>
      <c r="BF741">
        <v>80202</v>
      </c>
      <c r="BG741">
        <v>78612</v>
      </c>
      <c r="BH741">
        <v>76798</v>
      </c>
      <c r="BI741">
        <v>74876</v>
      </c>
      <c r="BJ741">
        <v>72735</v>
      </c>
      <c r="BK741">
        <v>70335</v>
      </c>
      <c r="BL741">
        <v>67612</v>
      </c>
      <c r="BM741">
        <v>64664</v>
      </c>
      <c r="BN741">
        <v>61314</v>
      </c>
      <c r="BO741">
        <v>57542</v>
      </c>
      <c r="BP741">
        <v>53386</v>
      </c>
      <c r="BQ741">
        <v>48837</v>
      </c>
      <c r="BR741">
        <v>43763</v>
      </c>
      <c r="BS741">
        <v>38721</v>
      </c>
      <c r="BT741">
        <v>33596</v>
      </c>
      <c r="BU741">
        <v>28541</v>
      </c>
      <c r="BV741">
        <v>23593</v>
      </c>
      <c r="BW741">
        <v>18921</v>
      </c>
      <c r="BX741">
        <v>14666</v>
      </c>
      <c r="BY741">
        <v>10962</v>
      </c>
      <c r="BZ741">
        <v>7871</v>
      </c>
      <c r="DC741">
        <v>60.28</v>
      </c>
      <c r="DD741">
        <v>59.33</v>
      </c>
      <c r="DE741">
        <v>58.38</v>
      </c>
      <c r="DF741">
        <v>57.43</v>
      </c>
      <c r="DG741">
        <v>56.48</v>
      </c>
      <c r="DH741">
        <v>55.53</v>
      </c>
      <c r="DI741">
        <v>54.58</v>
      </c>
      <c r="DJ741">
        <v>53.63</v>
      </c>
      <c r="DK741">
        <v>52.68</v>
      </c>
      <c r="DL741">
        <v>51.73</v>
      </c>
      <c r="DM741">
        <v>50.78</v>
      </c>
      <c r="DN741">
        <v>49.83</v>
      </c>
      <c r="DO741">
        <v>48.88</v>
      </c>
      <c r="DP741">
        <v>47.92</v>
      </c>
      <c r="DQ741">
        <v>46.97</v>
      </c>
      <c r="DR741">
        <v>46.02</v>
      </c>
      <c r="DS741">
        <v>45.07</v>
      </c>
      <c r="DT741">
        <v>44.12</v>
      </c>
      <c r="DU741">
        <v>43.17</v>
      </c>
      <c r="DV741">
        <v>42.22</v>
      </c>
      <c r="DW741">
        <v>41.28</v>
      </c>
      <c r="DX741">
        <v>40.340000000000003</v>
      </c>
      <c r="DY741">
        <v>39.4</v>
      </c>
      <c r="DZ741">
        <v>38.46</v>
      </c>
      <c r="EA741">
        <v>37.53</v>
      </c>
      <c r="EB741">
        <v>36.6</v>
      </c>
      <c r="EC741">
        <v>35.68</v>
      </c>
      <c r="ED741">
        <v>34.75</v>
      </c>
      <c r="EE741">
        <v>33.840000000000003</v>
      </c>
      <c r="EF741">
        <v>32.93</v>
      </c>
      <c r="EG741">
        <v>32.020000000000003</v>
      </c>
      <c r="EH741">
        <v>31.11</v>
      </c>
      <c r="EI741">
        <v>30.21</v>
      </c>
      <c r="EJ741">
        <v>29.32</v>
      </c>
      <c r="EK741">
        <v>28.43</v>
      </c>
      <c r="EL741">
        <v>27.55</v>
      </c>
      <c r="EM741">
        <v>26.67</v>
      </c>
      <c r="EN741">
        <v>25.8</v>
      </c>
      <c r="EO741">
        <v>24.92</v>
      </c>
      <c r="EP741">
        <v>24.05</v>
      </c>
      <c r="EQ741">
        <v>23.19</v>
      </c>
      <c r="ER741">
        <v>22.33</v>
      </c>
      <c r="ES741">
        <v>21.48</v>
      </c>
      <c r="ET741">
        <v>20.62</v>
      </c>
      <c r="EU741">
        <v>19.78</v>
      </c>
      <c r="EV741">
        <v>18.95</v>
      </c>
      <c r="EW741">
        <v>18.12</v>
      </c>
      <c r="EX741">
        <v>17.29</v>
      </c>
      <c r="EY741">
        <v>16.47</v>
      </c>
      <c r="EZ741">
        <v>15.66</v>
      </c>
      <c r="FA741">
        <v>14.85</v>
      </c>
      <c r="FB741">
        <v>14.06</v>
      </c>
      <c r="FC741">
        <v>13.27</v>
      </c>
      <c r="FD741">
        <v>12.49</v>
      </c>
      <c r="FE741">
        <v>11.73</v>
      </c>
      <c r="FF741">
        <v>10.99</v>
      </c>
      <c r="FG741">
        <v>10.26</v>
      </c>
      <c r="FH741">
        <v>9.5500000000000007</v>
      </c>
      <c r="FI741">
        <v>8.86</v>
      </c>
      <c r="FJ741">
        <v>8.1999999999999993</v>
      </c>
      <c r="FK741">
        <v>7.55</v>
      </c>
      <c r="FL741">
        <v>6.93</v>
      </c>
      <c r="FM741">
        <v>6.36</v>
      </c>
      <c r="FN741">
        <v>5.81</v>
      </c>
      <c r="FO741">
        <v>5.31</v>
      </c>
      <c r="FP741">
        <v>4.8600000000000003</v>
      </c>
      <c r="FQ741">
        <v>4.43</v>
      </c>
      <c r="FR741">
        <v>4.03</v>
      </c>
      <c r="FS741">
        <v>3.66</v>
      </c>
      <c r="FT741">
        <v>3.32</v>
      </c>
      <c r="FU741">
        <v>3.01</v>
      </c>
      <c r="FV741">
        <v>2.74</v>
      </c>
      <c r="FW741">
        <v>2.5</v>
      </c>
      <c r="FX741">
        <v>2.29</v>
      </c>
    </row>
    <row r="742" spans="1:184" x14ac:dyDescent="0.25">
      <c r="A742" t="s">
        <v>529</v>
      </c>
      <c r="B742">
        <v>73</v>
      </c>
      <c r="C742">
        <v>73</v>
      </c>
      <c r="E742">
        <v>100000</v>
      </c>
      <c r="F742">
        <v>99910</v>
      </c>
      <c r="G742">
        <v>99820</v>
      </c>
      <c r="H742">
        <v>99730</v>
      </c>
      <c r="I742">
        <v>99640</v>
      </c>
      <c r="J742">
        <v>99549</v>
      </c>
      <c r="K742">
        <v>99456</v>
      </c>
      <c r="L742">
        <v>99361</v>
      </c>
      <c r="M742">
        <v>99265</v>
      </c>
      <c r="N742">
        <v>99169</v>
      </c>
      <c r="O742">
        <v>99075</v>
      </c>
      <c r="P742">
        <v>98980</v>
      </c>
      <c r="Q742">
        <v>98882</v>
      </c>
      <c r="R742">
        <v>98779</v>
      </c>
      <c r="S742">
        <v>98672</v>
      </c>
      <c r="T742">
        <v>98564</v>
      </c>
      <c r="U742">
        <v>98455</v>
      </c>
      <c r="V742">
        <v>98339</v>
      </c>
      <c r="W742">
        <v>98212</v>
      </c>
      <c r="X742">
        <v>98078</v>
      </c>
      <c r="Y742">
        <v>97937</v>
      </c>
      <c r="Z742">
        <v>97786</v>
      </c>
      <c r="AA742">
        <v>97624</v>
      </c>
      <c r="AB742">
        <v>97448</v>
      </c>
      <c r="AC742">
        <v>97257</v>
      </c>
      <c r="AD742">
        <v>97054</v>
      </c>
      <c r="AE742">
        <v>96833</v>
      </c>
      <c r="AF742">
        <v>96596</v>
      </c>
      <c r="AG742">
        <v>96338</v>
      </c>
      <c r="AH742">
        <v>96063</v>
      </c>
      <c r="AI742">
        <v>95765</v>
      </c>
      <c r="AJ742">
        <v>95442</v>
      </c>
      <c r="AK742">
        <v>95096</v>
      </c>
      <c r="AL742">
        <v>94723</v>
      </c>
      <c r="AM742">
        <v>94314</v>
      </c>
      <c r="AN742">
        <v>93890</v>
      </c>
      <c r="AO742">
        <v>93443</v>
      </c>
      <c r="AP742">
        <v>92972</v>
      </c>
      <c r="AQ742">
        <v>92468</v>
      </c>
      <c r="AR742">
        <v>91914</v>
      </c>
      <c r="AS742">
        <v>91342</v>
      </c>
      <c r="AT742">
        <v>90739</v>
      </c>
      <c r="AU742">
        <v>90090</v>
      </c>
      <c r="AV742">
        <v>89393</v>
      </c>
      <c r="AW742">
        <v>88607</v>
      </c>
      <c r="AX742">
        <v>87793</v>
      </c>
      <c r="AY742">
        <v>86908</v>
      </c>
      <c r="AZ742">
        <v>85964</v>
      </c>
      <c r="BA742">
        <v>84960</v>
      </c>
      <c r="BB742">
        <v>83864</v>
      </c>
      <c r="BC742">
        <v>82664</v>
      </c>
      <c r="BD742">
        <v>81400</v>
      </c>
      <c r="BE742">
        <v>79991</v>
      </c>
      <c r="BF742">
        <v>78384</v>
      </c>
      <c r="BG742">
        <v>76552</v>
      </c>
      <c r="BH742">
        <v>74610</v>
      </c>
      <c r="BI742">
        <v>72446</v>
      </c>
      <c r="BJ742">
        <v>70022</v>
      </c>
      <c r="BK742">
        <v>67273</v>
      </c>
      <c r="BL742">
        <v>64306</v>
      </c>
      <c r="BM742">
        <v>60940</v>
      </c>
      <c r="BN742">
        <v>57155</v>
      </c>
      <c r="BO742">
        <v>52983</v>
      </c>
      <c r="BP742">
        <v>48433</v>
      </c>
      <c r="BQ742">
        <v>43356</v>
      </c>
      <c r="BR742">
        <v>38325</v>
      </c>
      <c r="BS742">
        <v>33217</v>
      </c>
      <c r="BT742">
        <v>28187</v>
      </c>
      <c r="BU742">
        <v>23279</v>
      </c>
      <c r="BV742">
        <v>18648</v>
      </c>
      <c r="BW742">
        <v>14438</v>
      </c>
      <c r="BX742">
        <v>10780</v>
      </c>
      <c r="BY742">
        <v>7733</v>
      </c>
      <c r="DC742">
        <v>59.21</v>
      </c>
      <c r="DD742">
        <v>58.27</v>
      </c>
      <c r="DE742">
        <v>57.32</v>
      </c>
      <c r="DF742">
        <v>56.37</v>
      </c>
      <c r="DG742">
        <v>55.42</v>
      </c>
      <c r="DH742">
        <v>54.47</v>
      </c>
      <c r="DI742">
        <v>53.52</v>
      </c>
      <c r="DJ742">
        <v>52.57</v>
      </c>
      <c r="DK742">
        <v>51.62</v>
      </c>
      <c r="DL742">
        <v>50.67</v>
      </c>
      <c r="DM742">
        <v>49.72</v>
      </c>
      <c r="DN742">
        <v>48.77</v>
      </c>
      <c r="DO742">
        <v>47.82</v>
      </c>
      <c r="DP742">
        <v>46.86</v>
      </c>
      <c r="DQ742">
        <v>45.91</v>
      </c>
      <c r="DR742">
        <v>44.96</v>
      </c>
      <c r="DS742">
        <v>44.01</v>
      </c>
      <c r="DT742">
        <v>43.07</v>
      </c>
      <c r="DU742">
        <v>42.12</v>
      </c>
      <c r="DV742">
        <v>41.18</v>
      </c>
      <c r="DW742">
        <v>40.24</v>
      </c>
      <c r="DX742">
        <v>39.299999999999997</v>
      </c>
      <c r="DY742">
        <v>38.36</v>
      </c>
      <c r="DZ742">
        <v>37.43</v>
      </c>
      <c r="EA742">
        <v>36.5</v>
      </c>
      <c r="EB742">
        <v>35.58</v>
      </c>
      <c r="EC742">
        <v>34.659999999999997</v>
      </c>
      <c r="ED742">
        <v>33.74</v>
      </c>
      <c r="EE742">
        <v>32.83</v>
      </c>
      <c r="EF742">
        <v>31.92</v>
      </c>
      <c r="EG742">
        <v>31.02</v>
      </c>
      <c r="EH742">
        <v>30.12</v>
      </c>
      <c r="EI742">
        <v>29.23</v>
      </c>
      <c r="EJ742">
        <v>28.34</v>
      </c>
      <c r="EK742">
        <v>27.47</v>
      </c>
      <c r="EL742">
        <v>26.59</v>
      </c>
      <c r="EM742">
        <v>25.71</v>
      </c>
      <c r="EN742">
        <v>24.84</v>
      </c>
      <c r="EO742">
        <v>23.97</v>
      </c>
      <c r="EP742">
        <v>23.11</v>
      </c>
      <c r="EQ742">
        <v>22.26</v>
      </c>
      <c r="ER742">
        <v>21.4</v>
      </c>
      <c r="ES742">
        <v>20.55</v>
      </c>
      <c r="ET742">
        <v>19.71</v>
      </c>
      <c r="EU742">
        <v>18.88</v>
      </c>
      <c r="EV742">
        <v>18.05</v>
      </c>
      <c r="EW742">
        <v>17.23</v>
      </c>
      <c r="EX742">
        <v>16.41</v>
      </c>
      <c r="EY742">
        <v>15.6</v>
      </c>
      <c r="EZ742">
        <v>14.8</v>
      </c>
      <c r="FA742">
        <v>14</v>
      </c>
      <c r="FB742">
        <v>13.21</v>
      </c>
      <c r="FC742">
        <v>12.44</v>
      </c>
      <c r="FD742">
        <v>11.68</v>
      </c>
      <c r="FE742">
        <v>10.95</v>
      </c>
      <c r="FF742">
        <v>10.220000000000001</v>
      </c>
      <c r="FG742">
        <v>9.51</v>
      </c>
      <c r="FH742">
        <v>8.82</v>
      </c>
      <c r="FI742">
        <v>8.16</v>
      </c>
      <c r="FJ742">
        <v>7.52</v>
      </c>
      <c r="FK742">
        <v>6.91</v>
      </c>
      <c r="FL742">
        <v>6.33</v>
      </c>
      <c r="FM742">
        <v>5.79</v>
      </c>
      <c r="FN742">
        <v>5.28</v>
      </c>
      <c r="FO742">
        <v>4.8499999999999996</v>
      </c>
      <c r="FP742">
        <v>4.42</v>
      </c>
      <c r="FQ742">
        <v>4.0199999999999996</v>
      </c>
      <c r="FR742">
        <v>3.65</v>
      </c>
      <c r="FS742">
        <v>3.31</v>
      </c>
      <c r="FT742">
        <v>3.01</v>
      </c>
      <c r="FU742">
        <v>2.74</v>
      </c>
      <c r="FV742">
        <v>2.5</v>
      </c>
      <c r="FW742">
        <v>2.2799999999999998</v>
      </c>
    </row>
    <row r="743" spans="1:184" x14ac:dyDescent="0.25">
      <c r="A743" t="s">
        <v>530</v>
      </c>
      <c r="B743">
        <v>72</v>
      </c>
      <c r="C743">
        <v>72</v>
      </c>
      <c r="E743">
        <v>100000</v>
      </c>
      <c r="F743">
        <v>99909</v>
      </c>
      <c r="G743">
        <v>99818</v>
      </c>
      <c r="H743">
        <v>99727</v>
      </c>
      <c r="I743">
        <v>99634</v>
      </c>
      <c r="J743">
        <v>99540</v>
      </c>
      <c r="K743">
        <v>99443</v>
      </c>
      <c r="L743">
        <v>99346</v>
      </c>
      <c r="M743">
        <v>99249</v>
      </c>
      <c r="N743">
        <v>99153</v>
      </c>
      <c r="O743">
        <v>99056</v>
      </c>
      <c r="P743">
        <v>98957</v>
      </c>
      <c r="Q743">
        <v>98852</v>
      </c>
      <c r="R743">
        <v>98743</v>
      </c>
      <c r="S743">
        <v>98634</v>
      </c>
      <c r="T743">
        <v>98523</v>
      </c>
      <c r="U743">
        <v>98404</v>
      </c>
      <c r="V743">
        <v>98275</v>
      </c>
      <c r="W743">
        <v>98139</v>
      </c>
      <c r="X743">
        <v>97996</v>
      </c>
      <c r="Y743">
        <v>97843</v>
      </c>
      <c r="Z743">
        <v>97677</v>
      </c>
      <c r="AA743">
        <v>97499</v>
      </c>
      <c r="AB743">
        <v>97305</v>
      </c>
      <c r="AC743">
        <v>97099</v>
      </c>
      <c r="AD743">
        <v>96874</v>
      </c>
      <c r="AE743">
        <v>96634</v>
      </c>
      <c r="AF743">
        <v>96372</v>
      </c>
      <c r="AG743">
        <v>96092</v>
      </c>
      <c r="AH743">
        <v>95789</v>
      </c>
      <c r="AI743">
        <v>95461</v>
      </c>
      <c r="AJ743">
        <v>95109</v>
      </c>
      <c r="AK743">
        <v>94730</v>
      </c>
      <c r="AL743">
        <v>94315</v>
      </c>
      <c r="AM743">
        <v>93884</v>
      </c>
      <c r="AN743">
        <v>93430</v>
      </c>
      <c r="AO743">
        <v>92950</v>
      </c>
      <c r="AP743">
        <v>92439</v>
      </c>
      <c r="AQ743">
        <v>91876</v>
      </c>
      <c r="AR743">
        <v>91296</v>
      </c>
      <c r="AS743">
        <v>90683</v>
      </c>
      <c r="AT743">
        <v>90024</v>
      </c>
      <c r="AU743">
        <v>89316</v>
      </c>
      <c r="AV743">
        <v>88519</v>
      </c>
      <c r="AW743">
        <v>87694</v>
      </c>
      <c r="AX743">
        <v>86796</v>
      </c>
      <c r="AY743">
        <v>85837</v>
      </c>
      <c r="AZ743">
        <v>84817</v>
      </c>
      <c r="BA743">
        <v>83705</v>
      </c>
      <c r="BB743">
        <v>82490</v>
      </c>
      <c r="BC743">
        <v>81207</v>
      </c>
      <c r="BD743">
        <v>79781</v>
      </c>
      <c r="BE743">
        <v>78152</v>
      </c>
      <c r="BF743">
        <v>76302</v>
      </c>
      <c r="BG743">
        <v>74341</v>
      </c>
      <c r="BH743">
        <v>72157</v>
      </c>
      <c r="BI743">
        <v>69709</v>
      </c>
      <c r="BJ743">
        <v>66937</v>
      </c>
      <c r="BK743">
        <v>63943</v>
      </c>
      <c r="BL743">
        <v>60562</v>
      </c>
      <c r="BM743">
        <v>56765</v>
      </c>
      <c r="BN743">
        <v>52585</v>
      </c>
      <c r="BO743">
        <v>48026</v>
      </c>
      <c r="BP743">
        <v>42959</v>
      </c>
      <c r="BQ743">
        <v>37930</v>
      </c>
      <c r="BR743">
        <v>32842</v>
      </c>
      <c r="BS743">
        <v>27838</v>
      </c>
      <c r="BT743">
        <v>22964</v>
      </c>
      <c r="BU743">
        <v>18378</v>
      </c>
      <c r="BV743">
        <v>14213</v>
      </c>
      <c r="BW743">
        <v>10600</v>
      </c>
      <c r="BX743">
        <v>7597</v>
      </c>
      <c r="DC743">
        <v>58.15</v>
      </c>
      <c r="DD743">
        <v>57.21</v>
      </c>
      <c r="DE743">
        <v>56.26</v>
      </c>
      <c r="DF743">
        <v>55.31</v>
      </c>
      <c r="DG743">
        <v>54.36</v>
      </c>
      <c r="DH743">
        <v>53.41</v>
      </c>
      <c r="DI743">
        <v>52.46</v>
      </c>
      <c r="DJ743">
        <v>51.51</v>
      </c>
      <c r="DK743">
        <v>50.56</v>
      </c>
      <c r="DL743">
        <v>49.61</v>
      </c>
      <c r="DM743">
        <v>48.66</v>
      </c>
      <c r="DN743">
        <v>47.71</v>
      </c>
      <c r="DO743">
        <v>46.76</v>
      </c>
      <c r="DP743">
        <v>45.81</v>
      </c>
      <c r="DQ743">
        <v>44.86</v>
      </c>
      <c r="DR743">
        <v>43.91</v>
      </c>
      <c r="DS743">
        <v>42.96</v>
      </c>
      <c r="DT743">
        <v>42.02</v>
      </c>
      <c r="DU743">
        <v>41.07</v>
      </c>
      <c r="DV743">
        <v>40.130000000000003</v>
      </c>
      <c r="DW743">
        <v>39.19</v>
      </c>
      <c r="DX743">
        <v>38.26</v>
      </c>
      <c r="DY743">
        <v>37.33</v>
      </c>
      <c r="DZ743">
        <v>36.4</v>
      </c>
      <c r="EA743">
        <v>35.479999999999997</v>
      </c>
      <c r="EB743">
        <v>34.56</v>
      </c>
      <c r="EC743">
        <v>33.65</v>
      </c>
      <c r="ED743">
        <v>32.74</v>
      </c>
      <c r="EE743">
        <v>31.83</v>
      </c>
      <c r="EF743">
        <v>30.93</v>
      </c>
      <c r="EG743">
        <v>30.03</v>
      </c>
      <c r="EH743">
        <v>29.14</v>
      </c>
      <c r="EI743">
        <v>28.26</v>
      </c>
      <c r="EJ743">
        <v>27.38</v>
      </c>
      <c r="EK743">
        <v>26.5</v>
      </c>
      <c r="EL743">
        <v>25.63</v>
      </c>
      <c r="EM743">
        <v>24.76</v>
      </c>
      <c r="EN743">
        <v>23.89</v>
      </c>
      <c r="EO743">
        <v>23.04</v>
      </c>
      <c r="EP743">
        <v>22.18</v>
      </c>
      <c r="EQ743">
        <v>21.33</v>
      </c>
      <c r="ER743">
        <v>20.48</v>
      </c>
      <c r="ES743">
        <v>19.64</v>
      </c>
      <c r="ET743">
        <v>18.809999999999999</v>
      </c>
      <c r="EU743">
        <v>17.98</v>
      </c>
      <c r="EV743">
        <v>17.16</v>
      </c>
      <c r="EW743">
        <v>16.350000000000001</v>
      </c>
      <c r="EX743">
        <v>15.54</v>
      </c>
      <c r="EY743">
        <v>14.74</v>
      </c>
      <c r="EZ743">
        <v>13.95</v>
      </c>
      <c r="FA743">
        <v>13.16</v>
      </c>
      <c r="FB743">
        <v>12.39</v>
      </c>
      <c r="FC743">
        <v>11.63</v>
      </c>
      <c r="FD743">
        <v>10.9</v>
      </c>
      <c r="FE743">
        <v>10.18</v>
      </c>
      <c r="FF743">
        <v>9.4700000000000006</v>
      </c>
      <c r="FG743">
        <v>8.7899999999999991</v>
      </c>
      <c r="FH743">
        <v>8.1300000000000008</v>
      </c>
      <c r="FI743">
        <v>7.49</v>
      </c>
      <c r="FJ743">
        <v>6.88</v>
      </c>
      <c r="FK743">
        <v>6.3</v>
      </c>
      <c r="FL743">
        <v>5.77</v>
      </c>
      <c r="FM743">
        <v>5.27</v>
      </c>
      <c r="FN743">
        <v>4.83</v>
      </c>
      <c r="FO743">
        <v>4.4000000000000004</v>
      </c>
      <c r="FP743">
        <v>4.01</v>
      </c>
      <c r="FQ743">
        <v>3.64</v>
      </c>
      <c r="FR743">
        <v>3.3</v>
      </c>
      <c r="FS743">
        <v>3</v>
      </c>
      <c r="FT743">
        <v>2.73</v>
      </c>
      <c r="FU743">
        <v>2.4900000000000002</v>
      </c>
      <c r="FV743">
        <v>2.2799999999999998</v>
      </c>
    </row>
    <row r="744" spans="1:184" x14ac:dyDescent="0.25">
      <c r="A744" t="s">
        <v>531</v>
      </c>
      <c r="B744">
        <v>71</v>
      </c>
      <c r="C744">
        <v>71</v>
      </c>
      <c r="E744">
        <v>100000</v>
      </c>
      <c r="F744">
        <v>99908</v>
      </c>
      <c r="G744">
        <v>99815</v>
      </c>
      <c r="H744">
        <v>99721</v>
      </c>
      <c r="I744">
        <v>99625</v>
      </c>
      <c r="J744">
        <v>99527</v>
      </c>
      <c r="K744">
        <v>99429</v>
      </c>
      <c r="L744">
        <v>99330</v>
      </c>
      <c r="M744">
        <v>99233</v>
      </c>
      <c r="N744">
        <v>99135</v>
      </c>
      <c r="O744">
        <v>99033</v>
      </c>
      <c r="P744">
        <v>98927</v>
      </c>
      <c r="Q744">
        <v>98817</v>
      </c>
      <c r="R744">
        <v>98705</v>
      </c>
      <c r="S744">
        <v>98592</v>
      </c>
      <c r="T744">
        <v>98472</v>
      </c>
      <c r="U744">
        <v>98341</v>
      </c>
      <c r="V744">
        <v>98202</v>
      </c>
      <c r="W744">
        <v>98057</v>
      </c>
      <c r="X744">
        <v>97901</v>
      </c>
      <c r="Y744">
        <v>97733</v>
      </c>
      <c r="Z744">
        <v>97551</v>
      </c>
      <c r="AA744">
        <v>97355</v>
      </c>
      <c r="AB744">
        <v>97145</v>
      </c>
      <c r="AC744">
        <v>96917</v>
      </c>
      <c r="AD744">
        <v>96672</v>
      </c>
      <c r="AE744">
        <v>96407</v>
      </c>
      <c r="AF744">
        <v>96122</v>
      </c>
      <c r="AG744">
        <v>95813</v>
      </c>
      <c r="AH744">
        <v>95481</v>
      </c>
      <c r="AI744">
        <v>95122</v>
      </c>
      <c r="AJ744">
        <v>94738</v>
      </c>
      <c r="AK744">
        <v>94316</v>
      </c>
      <c r="AL744">
        <v>93878</v>
      </c>
      <c r="AM744">
        <v>93417</v>
      </c>
      <c r="AN744">
        <v>92929</v>
      </c>
      <c r="AO744">
        <v>92408</v>
      </c>
      <c r="AP744">
        <v>91837</v>
      </c>
      <c r="AQ744">
        <v>91248</v>
      </c>
      <c r="AR744">
        <v>90626</v>
      </c>
      <c r="AS744">
        <v>89957</v>
      </c>
      <c r="AT744">
        <v>89239</v>
      </c>
      <c r="AU744">
        <v>88431</v>
      </c>
      <c r="AV744">
        <v>87593</v>
      </c>
      <c r="AW744">
        <v>86682</v>
      </c>
      <c r="AX744">
        <v>85710</v>
      </c>
      <c r="AY744">
        <v>84673</v>
      </c>
      <c r="AZ744">
        <v>83545</v>
      </c>
      <c r="BA744">
        <v>82314</v>
      </c>
      <c r="BB744">
        <v>81014</v>
      </c>
      <c r="BC744">
        <v>79568</v>
      </c>
      <c r="BD744">
        <v>77921</v>
      </c>
      <c r="BE744">
        <v>76048</v>
      </c>
      <c r="BF744">
        <v>74068</v>
      </c>
      <c r="BG744">
        <v>71864</v>
      </c>
      <c r="BH744">
        <v>69396</v>
      </c>
      <c r="BI744">
        <v>66600</v>
      </c>
      <c r="BJ744">
        <v>63584</v>
      </c>
      <c r="BK744">
        <v>60178</v>
      </c>
      <c r="BL744">
        <v>56370</v>
      </c>
      <c r="BM744">
        <v>52184</v>
      </c>
      <c r="BN744">
        <v>47624</v>
      </c>
      <c r="BO744">
        <v>42559</v>
      </c>
      <c r="BP744">
        <v>37545</v>
      </c>
      <c r="BQ744">
        <v>32470</v>
      </c>
      <c r="BR744">
        <v>27494</v>
      </c>
      <c r="BS744">
        <v>22654</v>
      </c>
      <c r="BT744">
        <v>18109</v>
      </c>
      <c r="BU744">
        <v>13992</v>
      </c>
      <c r="BV744">
        <v>10424</v>
      </c>
      <c r="BW744">
        <v>7463</v>
      </c>
      <c r="DC744">
        <v>57.09</v>
      </c>
      <c r="DD744">
        <v>56.14</v>
      </c>
      <c r="DE744">
        <v>55.19</v>
      </c>
      <c r="DF744">
        <v>54.25</v>
      </c>
      <c r="DG744">
        <v>53.3</v>
      </c>
      <c r="DH744">
        <v>52.35</v>
      </c>
      <c r="DI744">
        <v>51.4</v>
      </c>
      <c r="DJ744">
        <v>50.45</v>
      </c>
      <c r="DK744">
        <v>49.5</v>
      </c>
      <c r="DL744">
        <v>48.55</v>
      </c>
      <c r="DM744">
        <v>47.6</v>
      </c>
      <c r="DN744">
        <v>46.65</v>
      </c>
      <c r="DO744">
        <v>45.7</v>
      </c>
      <c r="DP744">
        <v>44.75</v>
      </c>
      <c r="DQ744">
        <v>43.8</v>
      </c>
      <c r="DR744">
        <v>42.85</v>
      </c>
      <c r="DS744">
        <v>41.91</v>
      </c>
      <c r="DT744">
        <v>40.97</v>
      </c>
      <c r="DU744">
        <v>40.03</v>
      </c>
      <c r="DV744">
        <v>39.090000000000003</v>
      </c>
      <c r="DW744">
        <v>38.159999999999997</v>
      </c>
      <c r="DX744">
        <v>37.229999999999997</v>
      </c>
      <c r="DY744">
        <v>36.299999999999997</v>
      </c>
      <c r="DZ744">
        <v>35.380000000000003</v>
      </c>
      <c r="EA744">
        <v>34.46</v>
      </c>
      <c r="EB744">
        <v>33.549999999999997</v>
      </c>
      <c r="EC744">
        <v>32.64</v>
      </c>
      <c r="ED744">
        <v>31.73</v>
      </c>
      <c r="EE744">
        <v>30.84</v>
      </c>
      <c r="EF744">
        <v>29.94</v>
      </c>
      <c r="EG744">
        <v>29.05</v>
      </c>
      <c r="EH744">
        <v>28.17</v>
      </c>
      <c r="EI744">
        <v>27.29</v>
      </c>
      <c r="EJ744">
        <v>26.42</v>
      </c>
      <c r="EK744">
        <v>25.54</v>
      </c>
      <c r="EL744">
        <v>24.68</v>
      </c>
      <c r="EM744">
        <v>23.81</v>
      </c>
      <c r="EN744">
        <v>22.96</v>
      </c>
      <c r="EO744">
        <v>22.1</v>
      </c>
      <c r="EP744">
        <v>21.25</v>
      </c>
      <c r="EQ744">
        <v>20.399999999999999</v>
      </c>
      <c r="ER744">
        <v>19.57</v>
      </c>
      <c r="ES744">
        <v>18.739999999999998</v>
      </c>
      <c r="ET744">
        <v>17.91</v>
      </c>
      <c r="EU744">
        <v>17.100000000000001</v>
      </c>
      <c r="EV744">
        <v>16.28</v>
      </c>
      <c r="EW744">
        <v>15.48</v>
      </c>
      <c r="EX744">
        <v>14.68</v>
      </c>
      <c r="EY744">
        <v>13.89</v>
      </c>
      <c r="EZ744">
        <v>13.11</v>
      </c>
      <c r="FA744">
        <v>12.34</v>
      </c>
      <c r="FB744">
        <v>11.59</v>
      </c>
      <c r="FC744">
        <v>10.86</v>
      </c>
      <c r="FD744">
        <v>10.14</v>
      </c>
      <c r="FE744">
        <v>9.43</v>
      </c>
      <c r="FF744">
        <v>8.75</v>
      </c>
      <c r="FG744">
        <v>8.1</v>
      </c>
      <c r="FH744">
        <v>7.46</v>
      </c>
      <c r="FI744">
        <v>6.85</v>
      </c>
      <c r="FJ744">
        <v>6.28</v>
      </c>
      <c r="FK744">
        <v>5.74</v>
      </c>
      <c r="FL744">
        <v>5.24</v>
      </c>
      <c r="FM744">
        <v>4.8099999999999996</v>
      </c>
      <c r="FN744">
        <v>4.3899999999999997</v>
      </c>
      <c r="FO744">
        <v>3.99</v>
      </c>
      <c r="FP744">
        <v>3.62</v>
      </c>
      <c r="FQ744">
        <v>3.29</v>
      </c>
      <c r="FR744">
        <v>2.99</v>
      </c>
      <c r="FS744">
        <v>2.73</v>
      </c>
      <c r="FT744">
        <v>2.4900000000000002</v>
      </c>
      <c r="FU744">
        <v>2.2799999999999998</v>
      </c>
    </row>
    <row r="745" spans="1:184" x14ac:dyDescent="0.25">
      <c r="A745" t="s">
        <v>532</v>
      </c>
      <c r="B745">
        <v>70</v>
      </c>
      <c r="C745">
        <v>70</v>
      </c>
      <c r="E745">
        <v>100000</v>
      </c>
      <c r="F745">
        <v>99906</v>
      </c>
      <c r="G745">
        <v>99811</v>
      </c>
      <c r="H745">
        <v>99713</v>
      </c>
      <c r="I745">
        <v>99614</v>
      </c>
      <c r="J745">
        <v>99514</v>
      </c>
      <c r="K745">
        <v>99414</v>
      </c>
      <c r="L745">
        <v>99315</v>
      </c>
      <c r="M745">
        <v>99215</v>
      </c>
      <c r="N745">
        <v>99112</v>
      </c>
      <c r="O745">
        <v>99004</v>
      </c>
      <c r="P745">
        <v>98892</v>
      </c>
      <c r="Q745">
        <v>98778</v>
      </c>
      <c r="R745">
        <v>98663</v>
      </c>
      <c r="S745">
        <v>98541</v>
      </c>
      <c r="T745">
        <v>98408</v>
      </c>
      <c r="U745">
        <v>98267</v>
      </c>
      <c r="V745">
        <v>98119</v>
      </c>
      <c r="W745">
        <v>97961</v>
      </c>
      <c r="X745">
        <v>97789</v>
      </c>
      <c r="Y745">
        <v>97605</v>
      </c>
      <c r="Z745">
        <v>97405</v>
      </c>
      <c r="AA745">
        <v>97192</v>
      </c>
      <c r="AB745">
        <v>96960</v>
      </c>
      <c r="AC745">
        <v>96712</v>
      </c>
      <c r="AD745">
        <v>96442</v>
      </c>
      <c r="AE745">
        <v>96154</v>
      </c>
      <c r="AF745">
        <v>95840</v>
      </c>
      <c r="AG745">
        <v>95501</v>
      </c>
      <c r="AH745">
        <v>95137</v>
      </c>
      <c r="AI745">
        <v>94746</v>
      </c>
      <c r="AJ745">
        <v>94318</v>
      </c>
      <c r="AK745">
        <v>93873</v>
      </c>
      <c r="AL745">
        <v>93405</v>
      </c>
      <c r="AM745">
        <v>92908</v>
      </c>
      <c r="AN745">
        <v>92379</v>
      </c>
      <c r="AO745">
        <v>91798</v>
      </c>
      <c r="AP745">
        <v>91200</v>
      </c>
      <c r="AQ745">
        <v>90568</v>
      </c>
      <c r="AR745">
        <v>89889</v>
      </c>
      <c r="AS745">
        <v>89160</v>
      </c>
      <c r="AT745">
        <v>88341</v>
      </c>
      <c r="AU745">
        <v>87491</v>
      </c>
      <c r="AV745">
        <v>86567</v>
      </c>
      <c r="AW745">
        <v>85581</v>
      </c>
      <c r="AX745">
        <v>84530</v>
      </c>
      <c r="AY745">
        <v>83384</v>
      </c>
      <c r="AZ745">
        <v>82135</v>
      </c>
      <c r="BA745">
        <v>80818</v>
      </c>
      <c r="BB745">
        <v>79354</v>
      </c>
      <c r="BC745">
        <v>77685</v>
      </c>
      <c r="BD745">
        <v>75795</v>
      </c>
      <c r="BE745">
        <v>73791</v>
      </c>
      <c r="BF745">
        <v>71568</v>
      </c>
      <c r="BG745">
        <v>69080</v>
      </c>
      <c r="BH745">
        <v>66265</v>
      </c>
      <c r="BI745">
        <v>63226</v>
      </c>
      <c r="BJ745">
        <v>59799</v>
      </c>
      <c r="BK745">
        <v>55971</v>
      </c>
      <c r="BL745">
        <v>51779</v>
      </c>
      <c r="BM745">
        <v>47219</v>
      </c>
      <c r="BN745">
        <v>42164</v>
      </c>
      <c r="BO745">
        <v>37158</v>
      </c>
      <c r="BP745">
        <v>32106</v>
      </c>
      <c r="BQ745">
        <v>27151</v>
      </c>
      <c r="BR745">
        <v>22349</v>
      </c>
      <c r="BS745">
        <v>17845</v>
      </c>
      <c r="BT745">
        <v>13772</v>
      </c>
      <c r="BU745">
        <v>10251</v>
      </c>
      <c r="BV745">
        <v>7331</v>
      </c>
      <c r="DC745">
        <v>56.03</v>
      </c>
      <c r="DD745">
        <v>55.08</v>
      </c>
      <c r="DE745">
        <v>54.13</v>
      </c>
      <c r="DF745">
        <v>53.18</v>
      </c>
      <c r="DG745">
        <v>52.24</v>
      </c>
      <c r="DH745">
        <v>51.29</v>
      </c>
      <c r="DI745">
        <v>50.34</v>
      </c>
      <c r="DJ745">
        <v>49.39</v>
      </c>
      <c r="DK745">
        <v>48.44</v>
      </c>
      <c r="DL745">
        <v>47.49</v>
      </c>
      <c r="DM745">
        <v>46.54</v>
      </c>
      <c r="DN745">
        <v>45.59</v>
      </c>
      <c r="DO745">
        <v>44.64</v>
      </c>
      <c r="DP745">
        <v>43.7</v>
      </c>
      <c r="DQ745">
        <v>42.75</v>
      </c>
      <c r="DR745">
        <v>41.81</v>
      </c>
      <c r="DS745">
        <v>40.869999999999997</v>
      </c>
      <c r="DT745">
        <v>39.93</v>
      </c>
      <c r="DU745">
        <v>38.99</v>
      </c>
      <c r="DV745">
        <v>38.06</v>
      </c>
      <c r="DW745">
        <v>37.130000000000003</v>
      </c>
      <c r="DX745">
        <v>36.200000000000003</v>
      </c>
      <c r="DY745">
        <v>35.28</v>
      </c>
      <c r="DZ745">
        <v>34.36</v>
      </c>
      <c r="EA745">
        <v>33.450000000000003</v>
      </c>
      <c r="EB745">
        <v>32.54</v>
      </c>
      <c r="EC745">
        <v>31.64</v>
      </c>
      <c r="ED745">
        <v>30.74</v>
      </c>
      <c r="EE745">
        <v>29.85</v>
      </c>
      <c r="EF745">
        <v>28.96</v>
      </c>
      <c r="EG745">
        <v>28.08</v>
      </c>
      <c r="EH745">
        <v>27.2</v>
      </c>
      <c r="EI745">
        <v>26.33</v>
      </c>
      <c r="EJ745">
        <v>25.46</v>
      </c>
      <c r="EK745">
        <v>24.59</v>
      </c>
      <c r="EL745">
        <v>23.73</v>
      </c>
      <c r="EM745">
        <v>22.88</v>
      </c>
      <c r="EN745">
        <v>22.03</v>
      </c>
      <c r="EO745">
        <v>21.18</v>
      </c>
      <c r="EP745">
        <v>20.329999999999998</v>
      </c>
      <c r="EQ745">
        <v>19.489999999999998</v>
      </c>
      <c r="ER745">
        <v>18.670000000000002</v>
      </c>
      <c r="ES745">
        <v>17.850000000000001</v>
      </c>
      <c r="ET745">
        <v>17.03</v>
      </c>
      <c r="EU745">
        <v>16.22</v>
      </c>
      <c r="EV745">
        <v>15.42</v>
      </c>
      <c r="EW745">
        <v>14.62</v>
      </c>
      <c r="EX745">
        <v>13.84</v>
      </c>
      <c r="EY745">
        <v>13.05</v>
      </c>
      <c r="EZ745">
        <v>12.29</v>
      </c>
      <c r="FA745">
        <v>11.54</v>
      </c>
      <c r="FB745">
        <v>10.82</v>
      </c>
      <c r="FC745">
        <v>10.1</v>
      </c>
      <c r="FD745">
        <v>9.39</v>
      </c>
      <c r="FE745">
        <v>8.7100000000000009</v>
      </c>
      <c r="FF745">
        <v>8.06</v>
      </c>
      <c r="FG745">
        <v>7.43</v>
      </c>
      <c r="FH745">
        <v>6.82</v>
      </c>
      <c r="FI745">
        <v>6.26</v>
      </c>
      <c r="FJ745">
        <v>5.72</v>
      </c>
      <c r="FK745">
        <v>5.23</v>
      </c>
      <c r="FL745">
        <v>4.79</v>
      </c>
      <c r="FM745">
        <v>4.37</v>
      </c>
      <c r="FN745">
        <v>3.98</v>
      </c>
      <c r="FO745">
        <v>3.61</v>
      </c>
      <c r="FP745">
        <v>3.28</v>
      </c>
      <c r="FQ745">
        <v>2.99</v>
      </c>
      <c r="FR745">
        <v>2.72</v>
      </c>
      <c r="FS745">
        <v>2.48</v>
      </c>
      <c r="FT745">
        <v>2.27</v>
      </c>
    </row>
    <row r="746" spans="1:184" x14ac:dyDescent="0.25">
      <c r="A746" t="s">
        <v>533</v>
      </c>
      <c r="B746">
        <v>69</v>
      </c>
      <c r="C746">
        <v>69</v>
      </c>
      <c r="E746">
        <v>100000</v>
      </c>
      <c r="F746">
        <v>99903</v>
      </c>
      <c r="G746">
        <v>99804</v>
      </c>
      <c r="H746">
        <v>99704</v>
      </c>
      <c r="I746">
        <v>99602</v>
      </c>
      <c r="J746">
        <v>99500</v>
      </c>
      <c r="K746">
        <v>99399</v>
      </c>
      <c r="L746">
        <v>99298</v>
      </c>
      <c r="M746">
        <v>99194</v>
      </c>
      <c r="N746">
        <v>99084</v>
      </c>
      <c r="O746">
        <v>98969</v>
      </c>
      <c r="P746">
        <v>98854</v>
      </c>
      <c r="Q746">
        <v>98737</v>
      </c>
      <c r="R746">
        <v>98612</v>
      </c>
      <c r="S746">
        <v>98477</v>
      </c>
      <c r="T746">
        <v>98334</v>
      </c>
      <c r="U746">
        <v>98184</v>
      </c>
      <c r="V746">
        <v>98023</v>
      </c>
      <c r="W746">
        <v>97849</v>
      </c>
      <c r="X746">
        <v>97661</v>
      </c>
      <c r="Y746">
        <v>97458</v>
      </c>
      <c r="Z746">
        <v>97241</v>
      </c>
      <c r="AA746">
        <v>97006</v>
      </c>
      <c r="AB746">
        <v>96753</v>
      </c>
      <c r="AC746">
        <v>96479</v>
      </c>
      <c r="AD746">
        <v>96186</v>
      </c>
      <c r="AE746">
        <v>95868</v>
      </c>
      <c r="AF746">
        <v>95524</v>
      </c>
      <c r="AG746">
        <v>95153</v>
      </c>
      <c r="AH746">
        <v>94756</v>
      </c>
      <c r="AI746">
        <v>94321</v>
      </c>
      <c r="AJ746">
        <v>93868</v>
      </c>
      <c r="AK746">
        <v>93393</v>
      </c>
      <c r="AL746">
        <v>92889</v>
      </c>
      <c r="AM746">
        <v>92351</v>
      </c>
      <c r="AN746">
        <v>91760</v>
      </c>
      <c r="AO746">
        <v>91151</v>
      </c>
      <c r="AP746">
        <v>90510</v>
      </c>
      <c r="AQ746">
        <v>89821</v>
      </c>
      <c r="AR746">
        <v>89081</v>
      </c>
      <c r="AS746">
        <v>88250</v>
      </c>
      <c r="AT746">
        <v>87388</v>
      </c>
      <c r="AU746">
        <v>86451</v>
      </c>
      <c r="AV746">
        <v>85452</v>
      </c>
      <c r="AW746">
        <v>84386</v>
      </c>
      <c r="AX746">
        <v>83224</v>
      </c>
      <c r="AY746">
        <v>81956</v>
      </c>
      <c r="AZ746">
        <v>80620</v>
      </c>
      <c r="BA746">
        <v>79138</v>
      </c>
      <c r="BB746">
        <v>77450</v>
      </c>
      <c r="BC746">
        <v>75538</v>
      </c>
      <c r="BD746">
        <v>73515</v>
      </c>
      <c r="BE746">
        <v>71267</v>
      </c>
      <c r="BF746">
        <v>68760</v>
      </c>
      <c r="BG746">
        <v>65925</v>
      </c>
      <c r="BH746">
        <v>62868</v>
      </c>
      <c r="BI746">
        <v>59421</v>
      </c>
      <c r="BJ746">
        <v>55577</v>
      </c>
      <c r="BK746">
        <v>51370</v>
      </c>
      <c r="BL746">
        <v>46811</v>
      </c>
      <c r="BM746">
        <v>41768</v>
      </c>
      <c r="BN746">
        <v>36777</v>
      </c>
      <c r="BO746">
        <v>31741</v>
      </c>
      <c r="BP746">
        <v>26818</v>
      </c>
      <c r="BQ746">
        <v>22046</v>
      </c>
      <c r="BR746">
        <v>17584</v>
      </c>
      <c r="BS746">
        <v>13556</v>
      </c>
      <c r="BT746">
        <v>10079</v>
      </c>
      <c r="BU746">
        <v>7202</v>
      </c>
      <c r="DC746">
        <v>54.96</v>
      </c>
      <c r="DD746">
        <v>54.02</v>
      </c>
      <c r="DE746">
        <v>53.07</v>
      </c>
      <c r="DF746">
        <v>52.12</v>
      </c>
      <c r="DG746">
        <v>51.18</v>
      </c>
      <c r="DH746">
        <v>50.23</v>
      </c>
      <c r="DI746">
        <v>49.28</v>
      </c>
      <c r="DJ746">
        <v>48.33</v>
      </c>
      <c r="DK746">
        <v>47.38</v>
      </c>
      <c r="DL746">
        <v>46.43</v>
      </c>
      <c r="DM746">
        <v>45.48</v>
      </c>
      <c r="DN746">
        <v>44.54</v>
      </c>
      <c r="DO746">
        <v>43.59</v>
      </c>
      <c r="DP746">
        <v>42.64</v>
      </c>
      <c r="DQ746">
        <v>41.7</v>
      </c>
      <c r="DR746">
        <v>40.76</v>
      </c>
      <c r="DS746">
        <v>39.82</v>
      </c>
      <c r="DT746">
        <v>38.89</v>
      </c>
      <c r="DU746">
        <v>37.96</v>
      </c>
      <c r="DV746">
        <v>37.03</v>
      </c>
      <c r="DW746">
        <v>36.1</v>
      </c>
      <c r="DX746">
        <v>35.18</v>
      </c>
      <c r="DY746">
        <v>34.270000000000003</v>
      </c>
      <c r="DZ746">
        <v>33.35</v>
      </c>
      <c r="EA746">
        <v>32.450000000000003</v>
      </c>
      <c r="EB746">
        <v>31.55</v>
      </c>
      <c r="EC746">
        <v>30.65</v>
      </c>
      <c r="ED746">
        <v>29.76</v>
      </c>
      <c r="EE746">
        <v>28.87</v>
      </c>
      <c r="EF746">
        <v>27.99</v>
      </c>
      <c r="EG746">
        <v>27.12</v>
      </c>
      <c r="EH746">
        <v>26.25</v>
      </c>
      <c r="EI746">
        <v>25.38</v>
      </c>
      <c r="EJ746">
        <v>24.51</v>
      </c>
      <c r="EK746">
        <v>23.65</v>
      </c>
      <c r="EL746">
        <v>22.8</v>
      </c>
      <c r="EM746">
        <v>21.95</v>
      </c>
      <c r="EN746">
        <v>21.1</v>
      </c>
      <c r="EO746">
        <v>20.260000000000002</v>
      </c>
      <c r="EP746">
        <v>19.420000000000002</v>
      </c>
      <c r="EQ746">
        <v>18.600000000000001</v>
      </c>
      <c r="ER746">
        <v>17.78</v>
      </c>
      <c r="ES746">
        <v>16.97</v>
      </c>
      <c r="ET746">
        <v>16.16</v>
      </c>
      <c r="EU746">
        <v>15.36</v>
      </c>
      <c r="EV746">
        <v>14.56</v>
      </c>
      <c r="EW746">
        <v>13.78</v>
      </c>
      <c r="EX746">
        <v>13</v>
      </c>
      <c r="EY746">
        <v>12.24</v>
      </c>
      <c r="EZ746">
        <v>11.49</v>
      </c>
      <c r="FA746">
        <v>10.77</v>
      </c>
      <c r="FB746">
        <v>10.050000000000001</v>
      </c>
      <c r="FC746">
        <v>9.35</v>
      </c>
      <c r="FD746">
        <v>8.68</v>
      </c>
      <c r="FE746">
        <v>8.0299999999999994</v>
      </c>
      <c r="FF746">
        <v>7.4</v>
      </c>
      <c r="FG746">
        <v>6.8</v>
      </c>
      <c r="FH746">
        <v>6.23</v>
      </c>
      <c r="FI746">
        <v>5.7</v>
      </c>
      <c r="FJ746">
        <v>5.21</v>
      </c>
      <c r="FK746">
        <v>4.78</v>
      </c>
      <c r="FL746">
        <v>4.3600000000000003</v>
      </c>
      <c r="FM746">
        <v>3.97</v>
      </c>
      <c r="FN746">
        <v>3.6</v>
      </c>
      <c r="FO746">
        <v>3.27</v>
      </c>
      <c r="FP746">
        <v>2.98</v>
      </c>
      <c r="FQ746">
        <v>2.72</v>
      </c>
      <c r="FR746">
        <v>2.48</v>
      </c>
      <c r="FS746">
        <v>2.27</v>
      </c>
    </row>
    <row r="747" spans="1:184" x14ac:dyDescent="0.25">
      <c r="A747" t="s">
        <v>534</v>
      </c>
      <c r="B747">
        <v>68</v>
      </c>
      <c r="C747">
        <v>68</v>
      </c>
      <c r="E747">
        <v>100000</v>
      </c>
      <c r="F747">
        <v>99899</v>
      </c>
      <c r="G747">
        <v>99797</v>
      </c>
      <c r="H747">
        <v>99693</v>
      </c>
      <c r="I747">
        <v>99590</v>
      </c>
      <c r="J747">
        <v>99488</v>
      </c>
      <c r="K747">
        <v>99385</v>
      </c>
      <c r="L747">
        <v>99279</v>
      </c>
      <c r="M747">
        <v>99167</v>
      </c>
      <c r="N747">
        <v>99051</v>
      </c>
      <c r="O747">
        <v>98933</v>
      </c>
      <c r="P747">
        <v>98814</v>
      </c>
      <c r="Q747">
        <v>98687</v>
      </c>
      <c r="R747">
        <v>98549</v>
      </c>
      <c r="S747">
        <v>98404</v>
      </c>
      <c r="T747">
        <v>98251</v>
      </c>
      <c r="U747">
        <v>98088</v>
      </c>
      <c r="V747">
        <v>97911</v>
      </c>
      <c r="W747">
        <v>97720</v>
      </c>
      <c r="X747">
        <v>97513</v>
      </c>
      <c r="Y747">
        <v>97293</v>
      </c>
      <c r="Z747">
        <v>97054</v>
      </c>
      <c r="AA747">
        <v>96797</v>
      </c>
      <c r="AB747">
        <v>96519</v>
      </c>
      <c r="AC747">
        <v>96221</v>
      </c>
      <c r="AD747">
        <v>95898</v>
      </c>
      <c r="AE747">
        <v>95549</v>
      </c>
      <c r="AF747">
        <v>95173</v>
      </c>
      <c r="AG747">
        <v>94768</v>
      </c>
      <c r="AH747">
        <v>94326</v>
      </c>
      <c r="AI747">
        <v>93866</v>
      </c>
      <c r="AJ747">
        <v>93382</v>
      </c>
      <c r="AK747">
        <v>92870</v>
      </c>
      <c r="AL747">
        <v>92323</v>
      </c>
      <c r="AM747">
        <v>91724</v>
      </c>
      <c r="AN747">
        <v>91105</v>
      </c>
      <c r="AO747">
        <v>90452</v>
      </c>
      <c r="AP747">
        <v>89753</v>
      </c>
      <c r="AQ747">
        <v>89002</v>
      </c>
      <c r="AR747">
        <v>88160</v>
      </c>
      <c r="AS747">
        <v>87285</v>
      </c>
      <c r="AT747">
        <v>86335</v>
      </c>
      <c r="AU747">
        <v>85321</v>
      </c>
      <c r="AV747">
        <v>84241</v>
      </c>
      <c r="AW747">
        <v>83063</v>
      </c>
      <c r="AX747">
        <v>81779</v>
      </c>
      <c r="AY747">
        <v>80423</v>
      </c>
      <c r="AZ747">
        <v>78919</v>
      </c>
      <c r="BA747">
        <v>77213</v>
      </c>
      <c r="BB747">
        <v>75281</v>
      </c>
      <c r="BC747">
        <v>73236</v>
      </c>
      <c r="BD747">
        <v>70968</v>
      </c>
      <c r="BE747">
        <v>68436</v>
      </c>
      <c r="BF747">
        <v>65583</v>
      </c>
      <c r="BG747">
        <v>62507</v>
      </c>
      <c r="BH747">
        <v>59045</v>
      </c>
      <c r="BI747">
        <v>55184</v>
      </c>
      <c r="BJ747">
        <v>50967</v>
      </c>
      <c r="BK747">
        <v>46400</v>
      </c>
      <c r="BL747">
        <v>41369</v>
      </c>
      <c r="BM747">
        <v>36394</v>
      </c>
      <c r="BN747">
        <v>31383</v>
      </c>
      <c r="BO747">
        <v>26484</v>
      </c>
      <c r="BP747">
        <v>21751</v>
      </c>
      <c r="BQ747">
        <v>17327</v>
      </c>
      <c r="BR747">
        <v>13343</v>
      </c>
      <c r="BS747">
        <v>9910</v>
      </c>
      <c r="BT747">
        <v>7075</v>
      </c>
      <c r="DC747">
        <v>53.9</v>
      </c>
      <c r="DD747">
        <v>52.96</v>
      </c>
      <c r="DE747">
        <v>52.01</v>
      </c>
      <c r="DF747">
        <v>51.06</v>
      </c>
      <c r="DG747">
        <v>50.12</v>
      </c>
      <c r="DH747">
        <v>49.17</v>
      </c>
      <c r="DI747">
        <v>48.22</v>
      </c>
      <c r="DJ747">
        <v>47.27</v>
      </c>
      <c r="DK747">
        <v>46.32</v>
      </c>
      <c r="DL747">
        <v>45.37</v>
      </c>
      <c r="DM747">
        <v>44.43</v>
      </c>
      <c r="DN747">
        <v>43.48</v>
      </c>
      <c r="DO747">
        <v>42.54</v>
      </c>
      <c r="DP747">
        <v>41.59</v>
      </c>
      <c r="DQ747">
        <v>40.659999999999997</v>
      </c>
      <c r="DR747">
        <v>39.72</v>
      </c>
      <c r="DS747">
        <v>38.78</v>
      </c>
      <c r="DT747">
        <v>37.85</v>
      </c>
      <c r="DU747">
        <v>36.93</v>
      </c>
      <c r="DV747">
        <v>36</v>
      </c>
      <c r="DW747">
        <v>35.08</v>
      </c>
      <c r="DX747">
        <v>34.17</v>
      </c>
      <c r="DY747">
        <v>33.26</v>
      </c>
      <c r="DZ747">
        <v>32.35</v>
      </c>
      <c r="EA747">
        <v>31.45</v>
      </c>
      <c r="EB747">
        <v>30.55</v>
      </c>
      <c r="EC747">
        <v>29.66</v>
      </c>
      <c r="ED747">
        <v>28.78</v>
      </c>
      <c r="EE747">
        <v>27.9</v>
      </c>
      <c r="EF747">
        <v>27.03</v>
      </c>
      <c r="EG747">
        <v>26.16</v>
      </c>
      <c r="EH747">
        <v>25.29</v>
      </c>
      <c r="EI747">
        <v>24.43</v>
      </c>
      <c r="EJ747">
        <v>23.57</v>
      </c>
      <c r="EK747">
        <v>22.72</v>
      </c>
      <c r="EL747">
        <v>21.87</v>
      </c>
      <c r="EM747">
        <v>21.03</v>
      </c>
      <c r="EN747">
        <v>20.190000000000001</v>
      </c>
      <c r="EO747">
        <v>19.350000000000001</v>
      </c>
      <c r="EP747">
        <v>18.53</v>
      </c>
      <c r="EQ747">
        <v>17.71</v>
      </c>
      <c r="ER747">
        <v>16.899999999999999</v>
      </c>
      <c r="ES747">
        <v>16.100000000000001</v>
      </c>
      <c r="ET747">
        <v>15.3</v>
      </c>
      <c r="EU747">
        <v>14.51</v>
      </c>
      <c r="EV747">
        <v>13.73</v>
      </c>
      <c r="EW747">
        <v>12.95</v>
      </c>
      <c r="EX747">
        <v>12.19</v>
      </c>
      <c r="EY747">
        <v>11.45</v>
      </c>
      <c r="EZ747">
        <v>10.73</v>
      </c>
      <c r="FA747">
        <v>10.01</v>
      </c>
      <c r="FB747">
        <v>9.32</v>
      </c>
      <c r="FC747">
        <v>8.64</v>
      </c>
      <c r="FD747">
        <v>8</v>
      </c>
      <c r="FE747">
        <v>7.37</v>
      </c>
      <c r="FF747">
        <v>6.77</v>
      </c>
      <c r="FG747">
        <v>6.21</v>
      </c>
      <c r="FH747">
        <v>5.68</v>
      </c>
      <c r="FI747">
        <v>5.19</v>
      </c>
      <c r="FJ747">
        <v>4.76</v>
      </c>
      <c r="FK747">
        <v>4.34</v>
      </c>
      <c r="FL747">
        <v>3.95</v>
      </c>
      <c r="FM747">
        <v>3.59</v>
      </c>
      <c r="FN747">
        <v>3.27</v>
      </c>
      <c r="FO747">
        <v>2.97</v>
      </c>
      <c r="FP747">
        <v>2.71</v>
      </c>
      <c r="FQ747">
        <v>2.48</v>
      </c>
      <c r="FR747">
        <v>2.27</v>
      </c>
    </row>
    <row r="748" spans="1:184" x14ac:dyDescent="0.25">
      <c r="A748" t="s">
        <v>535</v>
      </c>
      <c r="B748">
        <v>67</v>
      </c>
      <c r="C748">
        <v>67</v>
      </c>
      <c r="E748">
        <v>100000</v>
      </c>
      <c r="F748">
        <v>99896</v>
      </c>
      <c r="G748">
        <v>99791</v>
      </c>
      <c r="H748">
        <v>99686</v>
      </c>
      <c r="I748">
        <v>99582</v>
      </c>
      <c r="J748">
        <v>99477</v>
      </c>
      <c r="K748">
        <v>99369</v>
      </c>
      <c r="L748">
        <v>99255</v>
      </c>
      <c r="M748">
        <v>99137</v>
      </c>
      <c r="N748">
        <v>99017</v>
      </c>
      <c r="O748">
        <v>98896</v>
      </c>
      <c r="P748">
        <v>98767</v>
      </c>
      <c r="Q748">
        <v>98627</v>
      </c>
      <c r="R748">
        <v>98479</v>
      </c>
      <c r="S748">
        <v>98323</v>
      </c>
      <c r="T748">
        <v>98157</v>
      </c>
      <c r="U748">
        <v>97977</v>
      </c>
      <c r="V748">
        <v>97783</v>
      </c>
      <c r="W748">
        <v>97573</v>
      </c>
      <c r="X748">
        <v>97349</v>
      </c>
      <c r="Y748">
        <v>97106</v>
      </c>
      <c r="Z748">
        <v>96845</v>
      </c>
      <c r="AA748">
        <v>96563</v>
      </c>
      <c r="AB748">
        <v>96260</v>
      </c>
      <c r="AC748">
        <v>95932</v>
      </c>
      <c r="AD748">
        <v>95577</v>
      </c>
      <c r="AE748">
        <v>95195</v>
      </c>
      <c r="AF748">
        <v>94785</v>
      </c>
      <c r="AG748">
        <v>94334</v>
      </c>
      <c r="AH748">
        <v>93867</v>
      </c>
      <c r="AI748">
        <v>93374</v>
      </c>
      <c r="AJ748">
        <v>92854</v>
      </c>
      <c r="AK748">
        <v>92298</v>
      </c>
      <c r="AL748">
        <v>91690</v>
      </c>
      <c r="AM748">
        <v>91061</v>
      </c>
      <c r="AN748">
        <v>90397</v>
      </c>
      <c r="AO748">
        <v>89686</v>
      </c>
      <c r="AP748">
        <v>88924</v>
      </c>
      <c r="AQ748">
        <v>88070</v>
      </c>
      <c r="AR748">
        <v>87183</v>
      </c>
      <c r="AS748">
        <v>86219</v>
      </c>
      <c r="AT748">
        <v>85191</v>
      </c>
      <c r="AU748">
        <v>84096</v>
      </c>
      <c r="AV748">
        <v>82903</v>
      </c>
      <c r="AW748">
        <v>81601</v>
      </c>
      <c r="AX748">
        <v>80228</v>
      </c>
      <c r="AY748">
        <v>78703</v>
      </c>
      <c r="AZ748">
        <v>76975</v>
      </c>
      <c r="BA748">
        <v>75024</v>
      </c>
      <c r="BB748">
        <v>72958</v>
      </c>
      <c r="BC748">
        <v>70667</v>
      </c>
      <c r="BD748">
        <v>68115</v>
      </c>
      <c r="BE748">
        <v>65239</v>
      </c>
      <c r="BF748">
        <v>62145</v>
      </c>
      <c r="BG748">
        <v>58667</v>
      </c>
      <c r="BH748">
        <v>54795</v>
      </c>
      <c r="BI748">
        <v>50567</v>
      </c>
      <c r="BJ748">
        <v>45996</v>
      </c>
      <c r="BK748">
        <v>40969</v>
      </c>
      <c r="BL748">
        <v>36011</v>
      </c>
      <c r="BM748">
        <v>31024</v>
      </c>
      <c r="BN748">
        <v>26157</v>
      </c>
      <c r="BO748">
        <v>21457</v>
      </c>
      <c r="BP748">
        <v>17077</v>
      </c>
      <c r="BQ748">
        <v>13134</v>
      </c>
      <c r="BR748">
        <v>9745</v>
      </c>
      <c r="BS748">
        <v>6950</v>
      </c>
      <c r="DC748">
        <v>52.84</v>
      </c>
      <c r="DD748">
        <v>51.89</v>
      </c>
      <c r="DE748">
        <v>50.95</v>
      </c>
      <c r="DF748">
        <v>50</v>
      </c>
      <c r="DG748">
        <v>49.05</v>
      </c>
      <c r="DH748">
        <v>48.1</v>
      </c>
      <c r="DI748">
        <v>47.16</v>
      </c>
      <c r="DJ748">
        <v>46.21</v>
      </c>
      <c r="DK748">
        <v>45.26</v>
      </c>
      <c r="DL748">
        <v>44.32</v>
      </c>
      <c r="DM748">
        <v>43.37</v>
      </c>
      <c r="DN748">
        <v>42.43</v>
      </c>
      <c r="DO748">
        <v>41.49</v>
      </c>
      <c r="DP748">
        <v>40.549999999999997</v>
      </c>
      <c r="DQ748">
        <v>39.61</v>
      </c>
      <c r="DR748">
        <v>38.68</v>
      </c>
      <c r="DS748">
        <v>37.75</v>
      </c>
      <c r="DT748">
        <v>36.82</v>
      </c>
      <c r="DU748">
        <v>35.9</v>
      </c>
      <c r="DV748">
        <v>34.979999999999997</v>
      </c>
      <c r="DW748">
        <v>34.07</v>
      </c>
      <c r="DX748">
        <v>33.159999999999997</v>
      </c>
      <c r="DY748">
        <v>32.26</v>
      </c>
      <c r="DZ748">
        <v>31.36</v>
      </c>
      <c r="EA748">
        <v>30.46</v>
      </c>
      <c r="EB748">
        <v>29.57</v>
      </c>
      <c r="EC748">
        <v>28.69</v>
      </c>
      <c r="ED748">
        <v>27.81</v>
      </c>
      <c r="EE748">
        <v>26.94</v>
      </c>
      <c r="EF748">
        <v>26.07</v>
      </c>
      <c r="EG748">
        <v>25.21</v>
      </c>
      <c r="EH748">
        <v>24.35</v>
      </c>
      <c r="EI748">
        <v>23.49</v>
      </c>
      <c r="EJ748">
        <v>22.64</v>
      </c>
      <c r="EK748">
        <v>21.79</v>
      </c>
      <c r="EL748">
        <v>20.95</v>
      </c>
      <c r="EM748">
        <v>20.11</v>
      </c>
      <c r="EN748">
        <v>19.28</v>
      </c>
      <c r="EO748">
        <v>18.46</v>
      </c>
      <c r="EP748">
        <v>17.649999999999999</v>
      </c>
      <c r="EQ748">
        <v>16.84</v>
      </c>
      <c r="ER748">
        <v>16.04</v>
      </c>
      <c r="ES748">
        <v>15.24</v>
      </c>
      <c r="ET748">
        <v>14.45</v>
      </c>
      <c r="EU748">
        <v>13.67</v>
      </c>
      <c r="EV748">
        <v>12.9</v>
      </c>
      <c r="EW748">
        <v>12.14</v>
      </c>
      <c r="EX748">
        <v>11.4</v>
      </c>
      <c r="EY748">
        <v>10.68</v>
      </c>
      <c r="EZ748">
        <v>9.9700000000000006</v>
      </c>
      <c r="FA748">
        <v>9.2799999999999994</v>
      </c>
      <c r="FB748">
        <v>8.61</v>
      </c>
      <c r="FC748">
        <v>7.96</v>
      </c>
      <c r="FD748">
        <v>7.34</v>
      </c>
      <c r="FE748">
        <v>6.74</v>
      </c>
      <c r="FF748">
        <v>6.18</v>
      </c>
      <c r="FG748">
        <v>5.66</v>
      </c>
      <c r="FH748">
        <v>5.17</v>
      </c>
      <c r="FI748">
        <v>4.74</v>
      </c>
      <c r="FJ748">
        <v>4.33</v>
      </c>
      <c r="FK748">
        <v>3.94</v>
      </c>
      <c r="FL748">
        <v>3.58</v>
      </c>
      <c r="FM748">
        <v>3.26</v>
      </c>
      <c r="FN748">
        <v>2.97</v>
      </c>
      <c r="FO748">
        <v>2.71</v>
      </c>
      <c r="FP748">
        <v>2.4700000000000002</v>
      </c>
      <c r="FQ748">
        <v>2.27</v>
      </c>
    </row>
    <row r="749" spans="1:184" x14ac:dyDescent="0.25">
      <c r="A749" t="s">
        <v>536</v>
      </c>
      <c r="B749">
        <v>66</v>
      </c>
      <c r="C749">
        <v>66</v>
      </c>
      <c r="E749">
        <v>100000</v>
      </c>
      <c r="F749">
        <v>99893</v>
      </c>
      <c r="G749">
        <v>99786</v>
      </c>
      <c r="H749">
        <v>99680</v>
      </c>
      <c r="I749">
        <v>99574</v>
      </c>
      <c r="J749">
        <v>99464</v>
      </c>
      <c r="K749">
        <v>99348</v>
      </c>
      <c r="L749">
        <v>99228</v>
      </c>
      <c r="M749">
        <v>99106</v>
      </c>
      <c r="N749">
        <v>98983</v>
      </c>
      <c r="O749">
        <v>98851</v>
      </c>
      <c r="P749">
        <v>98709</v>
      </c>
      <c r="Q749">
        <v>98558</v>
      </c>
      <c r="R749">
        <v>98400</v>
      </c>
      <c r="S749">
        <v>98231</v>
      </c>
      <c r="T749">
        <v>98048</v>
      </c>
      <c r="U749">
        <v>97851</v>
      </c>
      <c r="V749">
        <v>97637</v>
      </c>
      <c r="W749">
        <v>97409</v>
      </c>
      <c r="X749">
        <v>97162</v>
      </c>
      <c r="Y749">
        <v>96897</v>
      </c>
      <c r="Z749">
        <v>96610</v>
      </c>
      <c r="AA749">
        <v>96303</v>
      </c>
      <c r="AB749">
        <v>95969</v>
      </c>
      <c r="AC749">
        <v>95609</v>
      </c>
      <c r="AD749">
        <v>95221</v>
      </c>
      <c r="AE749">
        <v>94804</v>
      </c>
      <c r="AF749">
        <v>94347</v>
      </c>
      <c r="AG749">
        <v>93871</v>
      </c>
      <c r="AH749">
        <v>93370</v>
      </c>
      <c r="AI749">
        <v>92841</v>
      </c>
      <c r="AJ749">
        <v>92275</v>
      </c>
      <c r="AK749">
        <v>91658</v>
      </c>
      <c r="AL749">
        <v>91020</v>
      </c>
      <c r="AM749">
        <v>90345</v>
      </c>
      <c r="AN749">
        <v>89622</v>
      </c>
      <c r="AO749">
        <v>88847</v>
      </c>
      <c r="AP749">
        <v>87981</v>
      </c>
      <c r="AQ749">
        <v>87081</v>
      </c>
      <c r="AR749">
        <v>86104</v>
      </c>
      <c r="AS749">
        <v>85062</v>
      </c>
      <c r="AT749">
        <v>83951</v>
      </c>
      <c r="AU749">
        <v>82742</v>
      </c>
      <c r="AV749">
        <v>81423</v>
      </c>
      <c r="AW749">
        <v>80032</v>
      </c>
      <c r="AX749">
        <v>78489</v>
      </c>
      <c r="AY749">
        <v>76738</v>
      </c>
      <c r="AZ749">
        <v>74765</v>
      </c>
      <c r="BA749">
        <v>72679</v>
      </c>
      <c r="BB749">
        <v>70367</v>
      </c>
      <c r="BC749">
        <v>67791</v>
      </c>
      <c r="BD749">
        <v>64896</v>
      </c>
      <c r="BE749">
        <v>61779</v>
      </c>
      <c r="BF749">
        <v>58286</v>
      </c>
      <c r="BG749">
        <v>54404</v>
      </c>
      <c r="BH749">
        <v>50170</v>
      </c>
      <c r="BI749">
        <v>45596</v>
      </c>
      <c r="BJ749">
        <v>40576</v>
      </c>
      <c r="BK749">
        <v>35627</v>
      </c>
      <c r="BL749">
        <v>30665</v>
      </c>
      <c r="BM749">
        <v>25830</v>
      </c>
      <c r="BN749">
        <v>21169</v>
      </c>
      <c r="BO749">
        <v>16827</v>
      </c>
      <c r="BP749">
        <v>12930</v>
      </c>
      <c r="BQ749">
        <v>9582</v>
      </c>
      <c r="BR749">
        <v>6827</v>
      </c>
      <c r="DC749">
        <v>51.78</v>
      </c>
      <c r="DD749">
        <v>50.83</v>
      </c>
      <c r="DE749">
        <v>49.89</v>
      </c>
      <c r="DF749">
        <v>48.94</v>
      </c>
      <c r="DG749">
        <v>47.99</v>
      </c>
      <c r="DH749">
        <v>47.04</v>
      </c>
      <c r="DI749">
        <v>46.1</v>
      </c>
      <c r="DJ749">
        <v>45.15</v>
      </c>
      <c r="DK749">
        <v>44.21</v>
      </c>
      <c r="DL749">
        <v>43.26</v>
      </c>
      <c r="DM749">
        <v>42.32</v>
      </c>
      <c r="DN749">
        <v>41.38</v>
      </c>
      <c r="DO749">
        <v>40.44</v>
      </c>
      <c r="DP749">
        <v>39.51</v>
      </c>
      <c r="DQ749">
        <v>38.57</v>
      </c>
      <c r="DR749">
        <v>37.65</v>
      </c>
      <c r="DS749">
        <v>36.72</v>
      </c>
      <c r="DT749">
        <v>35.799999999999997</v>
      </c>
      <c r="DU749">
        <v>34.880000000000003</v>
      </c>
      <c r="DV749">
        <v>33.97</v>
      </c>
      <c r="DW749">
        <v>33.06</v>
      </c>
      <c r="DX749">
        <v>32.159999999999997</v>
      </c>
      <c r="DY749">
        <v>31.26</v>
      </c>
      <c r="DZ749">
        <v>30.37</v>
      </c>
      <c r="EA749">
        <v>29.48</v>
      </c>
      <c r="EB749">
        <v>28.6</v>
      </c>
      <c r="EC749">
        <v>27.72</v>
      </c>
      <c r="ED749">
        <v>26.85</v>
      </c>
      <c r="EE749">
        <v>25.99</v>
      </c>
      <c r="EF749">
        <v>25.12</v>
      </c>
      <c r="EG749">
        <v>24.26</v>
      </c>
      <c r="EH749">
        <v>23.41</v>
      </c>
      <c r="EI749">
        <v>22.56</v>
      </c>
      <c r="EJ749">
        <v>21.72</v>
      </c>
      <c r="EK749">
        <v>20.88</v>
      </c>
      <c r="EL749">
        <v>20.04</v>
      </c>
      <c r="EM749">
        <v>19.21</v>
      </c>
      <c r="EN749">
        <v>18.39</v>
      </c>
      <c r="EO749">
        <v>17.579999999999998</v>
      </c>
      <c r="EP749">
        <v>16.77</v>
      </c>
      <c r="EQ749">
        <v>15.97</v>
      </c>
      <c r="ER749">
        <v>15.18</v>
      </c>
      <c r="ES749">
        <v>14.39</v>
      </c>
      <c r="ET749">
        <v>13.62</v>
      </c>
      <c r="EU749">
        <v>12.85</v>
      </c>
      <c r="EV749">
        <v>12.09</v>
      </c>
      <c r="EW749">
        <v>11.35</v>
      </c>
      <c r="EX749">
        <v>10.64</v>
      </c>
      <c r="EY749">
        <v>9.93</v>
      </c>
      <c r="EZ749">
        <v>9.24</v>
      </c>
      <c r="FA749">
        <v>8.57</v>
      </c>
      <c r="FB749">
        <v>7.93</v>
      </c>
      <c r="FC749">
        <v>7.31</v>
      </c>
      <c r="FD749">
        <v>6.71</v>
      </c>
      <c r="FE749">
        <v>6.16</v>
      </c>
      <c r="FF749">
        <v>5.64</v>
      </c>
      <c r="FG749">
        <v>5.15</v>
      </c>
      <c r="FH749">
        <v>4.7300000000000004</v>
      </c>
      <c r="FI749">
        <v>4.3099999999999996</v>
      </c>
      <c r="FJ749">
        <v>3.93</v>
      </c>
      <c r="FK749">
        <v>3.57</v>
      </c>
      <c r="FL749">
        <v>3.25</v>
      </c>
      <c r="FM749">
        <v>2.96</v>
      </c>
      <c r="FN749">
        <v>2.7</v>
      </c>
      <c r="FO749">
        <v>2.4700000000000002</v>
      </c>
      <c r="FP749">
        <v>2.2599999999999998</v>
      </c>
    </row>
    <row r="750" spans="1:184" x14ac:dyDescent="0.25">
      <c r="A750" t="s">
        <v>537</v>
      </c>
      <c r="B750">
        <v>65</v>
      </c>
      <c r="C750">
        <v>65</v>
      </c>
      <c r="E750">
        <v>100000</v>
      </c>
      <c r="F750">
        <v>99891</v>
      </c>
      <c r="G750">
        <v>99784</v>
      </c>
      <c r="H750">
        <v>99675</v>
      </c>
      <c r="I750">
        <v>99563</v>
      </c>
      <c r="J750">
        <v>99446</v>
      </c>
      <c r="K750">
        <v>99323</v>
      </c>
      <c r="L750">
        <v>99199</v>
      </c>
      <c r="M750">
        <v>99073</v>
      </c>
      <c r="N750">
        <v>98940</v>
      </c>
      <c r="O750">
        <v>98794</v>
      </c>
      <c r="P750">
        <v>98641</v>
      </c>
      <c r="Q750">
        <v>98480</v>
      </c>
      <c r="R750">
        <v>98308</v>
      </c>
      <c r="S750">
        <v>98122</v>
      </c>
      <c r="T750">
        <v>97921</v>
      </c>
      <c r="U750">
        <v>97704</v>
      </c>
      <c r="V750">
        <v>97473</v>
      </c>
      <c r="W750">
        <v>97221</v>
      </c>
      <c r="X750">
        <v>96952</v>
      </c>
      <c r="Y750">
        <v>96660</v>
      </c>
      <c r="Z750">
        <v>96348</v>
      </c>
      <c r="AA750">
        <v>96009</v>
      </c>
      <c r="AB750">
        <v>95643</v>
      </c>
      <c r="AC750">
        <v>95249</v>
      </c>
      <c r="AD750">
        <v>94826</v>
      </c>
      <c r="AE750">
        <v>94362</v>
      </c>
      <c r="AF750">
        <v>93878</v>
      </c>
      <c r="AG750">
        <v>93368</v>
      </c>
      <c r="AH750">
        <v>92830</v>
      </c>
      <c r="AI750">
        <v>92255</v>
      </c>
      <c r="AJ750">
        <v>91627</v>
      </c>
      <c r="AK750">
        <v>90979</v>
      </c>
      <c r="AL750">
        <v>90294</v>
      </c>
      <c r="AM750">
        <v>89560</v>
      </c>
      <c r="AN750">
        <v>88772</v>
      </c>
      <c r="AO750">
        <v>87892</v>
      </c>
      <c r="AP750">
        <v>86979</v>
      </c>
      <c r="AQ750">
        <v>85988</v>
      </c>
      <c r="AR750">
        <v>84931</v>
      </c>
      <c r="AS750">
        <v>83805</v>
      </c>
      <c r="AT750">
        <v>82579</v>
      </c>
      <c r="AU750">
        <v>81244</v>
      </c>
      <c r="AV750">
        <v>79835</v>
      </c>
      <c r="AW750">
        <v>78273</v>
      </c>
      <c r="AX750">
        <v>76503</v>
      </c>
      <c r="AY750">
        <v>74507</v>
      </c>
      <c r="AZ750">
        <v>72397</v>
      </c>
      <c r="BA750">
        <v>70065</v>
      </c>
      <c r="BB750">
        <v>67468</v>
      </c>
      <c r="BC750">
        <v>64550</v>
      </c>
      <c r="BD750">
        <v>61415</v>
      </c>
      <c r="BE750">
        <v>57903</v>
      </c>
      <c r="BF750">
        <v>54009</v>
      </c>
      <c r="BG750">
        <v>49770</v>
      </c>
      <c r="BH750">
        <v>45198</v>
      </c>
      <c r="BI750">
        <v>40186</v>
      </c>
      <c r="BJ750">
        <v>35250</v>
      </c>
      <c r="BK750">
        <v>30306</v>
      </c>
      <c r="BL750">
        <v>25503</v>
      </c>
      <c r="BM750">
        <v>20881</v>
      </c>
      <c r="BN750">
        <v>16582</v>
      </c>
      <c r="BO750">
        <v>12727</v>
      </c>
      <c r="BP750">
        <v>9424</v>
      </c>
      <c r="BQ750">
        <v>6707</v>
      </c>
      <c r="DC750">
        <v>50.72</v>
      </c>
      <c r="DD750">
        <v>49.77</v>
      </c>
      <c r="DE750">
        <v>48.83</v>
      </c>
      <c r="DF750">
        <v>47.88</v>
      </c>
      <c r="DG750">
        <v>46.93</v>
      </c>
      <c r="DH750">
        <v>45.99</v>
      </c>
      <c r="DI750">
        <v>45.04</v>
      </c>
      <c r="DJ750">
        <v>44.1</v>
      </c>
      <c r="DK750">
        <v>43.15</v>
      </c>
      <c r="DL750">
        <v>42.21</v>
      </c>
      <c r="DM750">
        <v>41.27</v>
      </c>
      <c r="DN750">
        <v>40.340000000000003</v>
      </c>
      <c r="DO750">
        <v>39.4</v>
      </c>
      <c r="DP750">
        <v>38.47</v>
      </c>
      <c r="DQ750">
        <v>37.54</v>
      </c>
      <c r="DR750">
        <v>36.619999999999997</v>
      </c>
      <c r="DS750">
        <v>35.700000000000003</v>
      </c>
      <c r="DT750">
        <v>34.78</v>
      </c>
      <c r="DU750">
        <v>33.869999999999997</v>
      </c>
      <c r="DV750">
        <v>32.96</v>
      </c>
      <c r="DW750">
        <v>32.06</v>
      </c>
      <c r="DX750">
        <v>31.16</v>
      </c>
      <c r="DY750">
        <v>30.27</v>
      </c>
      <c r="DZ750">
        <v>29.39</v>
      </c>
      <c r="EA750">
        <v>28.5</v>
      </c>
      <c r="EB750">
        <v>27.63</v>
      </c>
      <c r="EC750">
        <v>26.76</v>
      </c>
      <c r="ED750">
        <v>25.9</v>
      </c>
      <c r="EE750">
        <v>25.04</v>
      </c>
      <c r="EF750">
        <v>24.18</v>
      </c>
      <c r="EG750">
        <v>23.33</v>
      </c>
      <c r="EH750">
        <v>22.48</v>
      </c>
      <c r="EI750">
        <v>21.64</v>
      </c>
      <c r="EJ750">
        <v>20.8</v>
      </c>
      <c r="EK750">
        <v>19.97</v>
      </c>
      <c r="EL750">
        <v>19.14</v>
      </c>
      <c r="EM750">
        <v>18.329999999999998</v>
      </c>
      <c r="EN750">
        <v>17.510000000000002</v>
      </c>
      <c r="EO750">
        <v>16.71</v>
      </c>
      <c r="EP750">
        <v>15.91</v>
      </c>
      <c r="EQ750">
        <v>15.12</v>
      </c>
      <c r="ER750">
        <v>14.34</v>
      </c>
      <c r="ES750">
        <v>13.56</v>
      </c>
      <c r="ET750">
        <v>12.79</v>
      </c>
      <c r="EU750">
        <v>12.04</v>
      </c>
      <c r="EV750">
        <v>11.31</v>
      </c>
      <c r="EW750">
        <v>10.59</v>
      </c>
      <c r="EX750">
        <v>9.89</v>
      </c>
      <c r="EY750">
        <v>9.1999999999999993</v>
      </c>
      <c r="EZ750">
        <v>8.5399999999999991</v>
      </c>
      <c r="FA750">
        <v>7.9</v>
      </c>
      <c r="FB750">
        <v>7.28</v>
      </c>
      <c r="FC750">
        <v>6.69</v>
      </c>
      <c r="FD750">
        <v>6.13</v>
      </c>
      <c r="FE750">
        <v>5.61</v>
      </c>
      <c r="FF750">
        <v>5.13</v>
      </c>
      <c r="FG750">
        <v>4.71</v>
      </c>
      <c r="FH750">
        <v>4.3</v>
      </c>
      <c r="FI750">
        <v>3.92</v>
      </c>
      <c r="FJ750">
        <v>3.56</v>
      </c>
      <c r="FK750">
        <v>3.24</v>
      </c>
      <c r="FL750">
        <v>2.95</v>
      </c>
      <c r="FM750">
        <v>2.69</v>
      </c>
      <c r="FN750">
        <v>2.46</v>
      </c>
      <c r="FO750">
        <v>2.2599999999999998</v>
      </c>
    </row>
    <row r="751" spans="1:184" x14ac:dyDescent="0.25">
      <c r="A751" t="s">
        <v>538</v>
      </c>
      <c r="B751">
        <v>64</v>
      </c>
      <c r="C751">
        <v>64</v>
      </c>
      <c r="E751">
        <v>100000</v>
      </c>
      <c r="F751">
        <v>99890</v>
      </c>
      <c r="G751">
        <v>99779</v>
      </c>
      <c r="H751">
        <v>99665</v>
      </c>
      <c r="I751">
        <v>99546</v>
      </c>
      <c r="J751">
        <v>99421</v>
      </c>
      <c r="K751">
        <v>99295</v>
      </c>
      <c r="L751">
        <v>99167</v>
      </c>
      <c r="M751">
        <v>99031</v>
      </c>
      <c r="N751">
        <v>98883</v>
      </c>
      <c r="O751">
        <v>98727</v>
      </c>
      <c r="P751">
        <v>98563</v>
      </c>
      <c r="Q751">
        <v>98387</v>
      </c>
      <c r="R751">
        <v>98198</v>
      </c>
      <c r="S751">
        <v>97994</v>
      </c>
      <c r="T751">
        <v>97774</v>
      </c>
      <c r="U751">
        <v>97538</v>
      </c>
      <c r="V751">
        <v>97283</v>
      </c>
      <c r="W751">
        <v>97009</v>
      </c>
      <c r="X751">
        <v>96712</v>
      </c>
      <c r="Y751">
        <v>96395</v>
      </c>
      <c r="Z751">
        <v>96050</v>
      </c>
      <c r="AA751">
        <v>95678</v>
      </c>
      <c r="AB751">
        <v>95278</v>
      </c>
      <c r="AC751">
        <v>94848</v>
      </c>
      <c r="AD751">
        <v>94378</v>
      </c>
      <c r="AE751">
        <v>93886</v>
      </c>
      <c r="AF751">
        <v>93368</v>
      </c>
      <c r="AG751">
        <v>92819</v>
      </c>
      <c r="AH751">
        <v>92235</v>
      </c>
      <c r="AI751">
        <v>91596</v>
      </c>
      <c r="AJ751">
        <v>90937</v>
      </c>
      <c r="AK751">
        <v>90242</v>
      </c>
      <c r="AL751">
        <v>89497</v>
      </c>
      <c r="AM751">
        <v>88697</v>
      </c>
      <c r="AN751">
        <v>87804</v>
      </c>
      <c r="AO751">
        <v>86876</v>
      </c>
      <c r="AP751">
        <v>85870</v>
      </c>
      <c r="AQ751">
        <v>84799</v>
      </c>
      <c r="AR751">
        <v>83657</v>
      </c>
      <c r="AS751">
        <v>82415</v>
      </c>
      <c r="AT751">
        <v>81063</v>
      </c>
      <c r="AU751">
        <v>79635</v>
      </c>
      <c r="AV751">
        <v>78054</v>
      </c>
      <c r="AW751">
        <v>76265</v>
      </c>
      <c r="AX751">
        <v>74249</v>
      </c>
      <c r="AY751">
        <v>72116</v>
      </c>
      <c r="AZ751">
        <v>69759</v>
      </c>
      <c r="BA751">
        <v>67142</v>
      </c>
      <c r="BB751">
        <v>64205</v>
      </c>
      <c r="BC751">
        <v>61048</v>
      </c>
      <c r="BD751">
        <v>57520</v>
      </c>
      <c r="BE751">
        <v>53612</v>
      </c>
      <c r="BF751">
        <v>49368</v>
      </c>
      <c r="BG751">
        <v>44797</v>
      </c>
      <c r="BH751">
        <v>39798</v>
      </c>
      <c r="BI751">
        <v>34875</v>
      </c>
      <c r="BJ751">
        <v>29952</v>
      </c>
      <c r="BK751">
        <v>25175</v>
      </c>
      <c r="BL751">
        <v>20593</v>
      </c>
      <c r="BM751">
        <v>16338</v>
      </c>
      <c r="BN751">
        <v>12528</v>
      </c>
      <c r="BO751">
        <v>9266</v>
      </c>
      <c r="BP751">
        <v>6589</v>
      </c>
      <c r="DC751">
        <v>49.66</v>
      </c>
      <c r="DD751">
        <v>48.71</v>
      </c>
      <c r="DE751">
        <v>47.76</v>
      </c>
      <c r="DF751">
        <v>46.82</v>
      </c>
      <c r="DG751">
        <v>45.87</v>
      </c>
      <c r="DH751">
        <v>44.93</v>
      </c>
      <c r="DI751">
        <v>43.99</v>
      </c>
      <c r="DJ751">
        <v>43.04</v>
      </c>
      <c r="DK751">
        <v>42.1</v>
      </c>
      <c r="DL751">
        <v>41.16</v>
      </c>
      <c r="DM751">
        <v>40.229999999999997</v>
      </c>
      <c r="DN751">
        <v>39.29</v>
      </c>
      <c r="DO751">
        <v>38.36</v>
      </c>
      <c r="DP751">
        <v>37.44</v>
      </c>
      <c r="DQ751">
        <v>36.51</v>
      </c>
      <c r="DR751">
        <v>35.6</v>
      </c>
      <c r="DS751">
        <v>34.68</v>
      </c>
      <c r="DT751">
        <v>33.770000000000003</v>
      </c>
      <c r="DU751">
        <v>32.86</v>
      </c>
      <c r="DV751">
        <v>31.96</v>
      </c>
      <c r="DW751">
        <v>31.07</v>
      </c>
      <c r="DX751">
        <v>30.18</v>
      </c>
      <c r="DY751">
        <v>29.29</v>
      </c>
      <c r="DZ751">
        <v>28.41</v>
      </c>
      <c r="EA751">
        <v>27.54</v>
      </c>
      <c r="EB751">
        <v>26.67</v>
      </c>
      <c r="EC751">
        <v>25.81</v>
      </c>
      <c r="ED751">
        <v>24.95</v>
      </c>
      <c r="EE751">
        <v>24.1</v>
      </c>
      <c r="EF751">
        <v>23.25</v>
      </c>
      <c r="EG751">
        <v>22.4</v>
      </c>
      <c r="EH751">
        <v>21.56</v>
      </c>
      <c r="EI751">
        <v>20.72</v>
      </c>
      <c r="EJ751">
        <v>19.89</v>
      </c>
      <c r="EK751">
        <v>19.07</v>
      </c>
      <c r="EL751">
        <v>18.260000000000002</v>
      </c>
      <c r="EM751">
        <v>17.45</v>
      </c>
      <c r="EN751">
        <v>16.649999999999999</v>
      </c>
      <c r="EO751">
        <v>15.85</v>
      </c>
      <c r="EP751">
        <v>15.06</v>
      </c>
      <c r="EQ751">
        <v>14.28</v>
      </c>
      <c r="ER751">
        <v>13.51</v>
      </c>
      <c r="ES751">
        <v>12.74</v>
      </c>
      <c r="ET751">
        <v>11.99</v>
      </c>
      <c r="EU751">
        <v>11.26</v>
      </c>
      <c r="EV751">
        <v>10.55</v>
      </c>
      <c r="EW751">
        <v>9.85</v>
      </c>
      <c r="EX751">
        <v>9.16</v>
      </c>
      <c r="EY751">
        <v>8.5</v>
      </c>
      <c r="EZ751">
        <v>7.87</v>
      </c>
      <c r="FA751">
        <v>7.25</v>
      </c>
      <c r="FB751">
        <v>6.66</v>
      </c>
      <c r="FC751">
        <v>6.11</v>
      </c>
      <c r="FD751">
        <v>5.59</v>
      </c>
      <c r="FE751">
        <v>5.1100000000000003</v>
      </c>
      <c r="FF751">
        <v>4.6900000000000004</v>
      </c>
      <c r="FG751">
        <v>4.29</v>
      </c>
      <c r="FH751">
        <v>3.91</v>
      </c>
      <c r="FI751">
        <v>3.55</v>
      </c>
      <c r="FJ751">
        <v>3.23</v>
      </c>
      <c r="FK751">
        <v>2.95</v>
      </c>
      <c r="FL751">
        <v>2.69</v>
      </c>
      <c r="FM751">
        <v>2.46</v>
      </c>
      <c r="FN751">
        <v>2.2599999999999998</v>
      </c>
    </row>
    <row r="752" spans="1:184" x14ac:dyDescent="0.25">
      <c r="A752" t="s">
        <v>539</v>
      </c>
      <c r="B752">
        <v>63</v>
      </c>
      <c r="C752">
        <v>63</v>
      </c>
      <c r="E752">
        <v>100000</v>
      </c>
      <c r="F752">
        <v>99887</v>
      </c>
      <c r="G752">
        <v>99771</v>
      </c>
      <c r="H752">
        <v>99649</v>
      </c>
      <c r="I752">
        <v>99522</v>
      </c>
      <c r="J752">
        <v>99393</v>
      </c>
      <c r="K752">
        <v>99263</v>
      </c>
      <c r="L752">
        <v>99125</v>
      </c>
      <c r="M752">
        <v>98974</v>
      </c>
      <c r="N752">
        <v>98815</v>
      </c>
      <c r="O752">
        <v>98648</v>
      </c>
      <c r="P752">
        <v>98469</v>
      </c>
      <c r="Q752">
        <v>98276</v>
      </c>
      <c r="R752">
        <v>98069</v>
      </c>
      <c r="S752">
        <v>97845</v>
      </c>
      <c r="T752">
        <v>97605</v>
      </c>
      <c r="U752">
        <v>97346</v>
      </c>
      <c r="V752">
        <v>97067</v>
      </c>
      <c r="W752">
        <v>96765</v>
      </c>
      <c r="X752">
        <v>96443</v>
      </c>
      <c r="Y752">
        <v>96093</v>
      </c>
      <c r="Z752">
        <v>95715</v>
      </c>
      <c r="AA752">
        <v>95309</v>
      </c>
      <c r="AB752">
        <v>94872</v>
      </c>
      <c r="AC752">
        <v>94394</v>
      </c>
      <c r="AD752">
        <v>93894</v>
      </c>
      <c r="AE752">
        <v>93368</v>
      </c>
      <c r="AF752">
        <v>92811</v>
      </c>
      <c r="AG752">
        <v>92215</v>
      </c>
      <c r="AH752">
        <v>91567</v>
      </c>
      <c r="AI752">
        <v>90897</v>
      </c>
      <c r="AJ752">
        <v>90190</v>
      </c>
      <c r="AK752">
        <v>89433</v>
      </c>
      <c r="AL752">
        <v>88621</v>
      </c>
      <c r="AM752">
        <v>87716</v>
      </c>
      <c r="AN752">
        <v>86773</v>
      </c>
      <c r="AO752">
        <v>85751</v>
      </c>
      <c r="AP752">
        <v>84665</v>
      </c>
      <c r="AQ752">
        <v>83507</v>
      </c>
      <c r="AR752">
        <v>82249</v>
      </c>
      <c r="AS752">
        <v>80879</v>
      </c>
      <c r="AT752">
        <v>79433</v>
      </c>
      <c r="AU752">
        <v>77833</v>
      </c>
      <c r="AV752">
        <v>76024</v>
      </c>
      <c r="AW752">
        <v>73988</v>
      </c>
      <c r="AX752">
        <v>71834</v>
      </c>
      <c r="AY752">
        <v>69453</v>
      </c>
      <c r="AZ752">
        <v>66812</v>
      </c>
      <c r="BA752">
        <v>63856</v>
      </c>
      <c r="BB752">
        <v>60681</v>
      </c>
      <c r="BC752">
        <v>57134</v>
      </c>
      <c r="BD752">
        <v>53216</v>
      </c>
      <c r="BE752">
        <v>48963</v>
      </c>
      <c r="BF752">
        <v>44395</v>
      </c>
      <c r="BG752">
        <v>39409</v>
      </c>
      <c r="BH752">
        <v>34503</v>
      </c>
      <c r="BI752">
        <v>29602</v>
      </c>
      <c r="BJ752">
        <v>24854</v>
      </c>
      <c r="BK752">
        <v>20306</v>
      </c>
      <c r="BL752">
        <v>16095</v>
      </c>
      <c r="BM752">
        <v>12330</v>
      </c>
      <c r="BN752">
        <v>9111</v>
      </c>
      <c r="BO752">
        <v>6472</v>
      </c>
      <c r="DC752">
        <v>48.6</v>
      </c>
      <c r="DD752">
        <v>47.65</v>
      </c>
      <c r="DE752">
        <v>46.7</v>
      </c>
      <c r="DF752">
        <v>45.76</v>
      </c>
      <c r="DG752">
        <v>44.82</v>
      </c>
      <c r="DH752">
        <v>43.88</v>
      </c>
      <c r="DI752">
        <v>42.93</v>
      </c>
      <c r="DJ752">
        <v>41.99</v>
      </c>
      <c r="DK752">
        <v>41.06</v>
      </c>
      <c r="DL752">
        <v>40.119999999999997</v>
      </c>
      <c r="DM752">
        <v>39.19</v>
      </c>
      <c r="DN752">
        <v>38.26</v>
      </c>
      <c r="DO752">
        <v>37.33</v>
      </c>
      <c r="DP752">
        <v>36.409999999999997</v>
      </c>
      <c r="DQ752">
        <v>35.49</v>
      </c>
      <c r="DR752">
        <v>34.58</v>
      </c>
      <c r="DS752">
        <v>33.67</v>
      </c>
      <c r="DT752">
        <v>32.76</v>
      </c>
      <c r="DU752">
        <v>31.86</v>
      </c>
      <c r="DV752">
        <v>30.97</v>
      </c>
      <c r="DW752">
        <v>30.08</v>
      </c>
      <c r="DX752">
        <v>29.2</v>
      </c>
      <c r="DY752">
        <v>28.32</v>
      </c>
      <c r="DZ752">
        <v>27.45</v>
      </c>
      <c r="EA752">
        <v>26.58</v>
      </c>
      <c r="EB752">
        <v>25.72</v>
      </c>
      <c r="EC752">
        <v>24.87</v>
      </c>
      <c r="ED752">
        <v>24.01</v>
      </c>
      <c r="EE752">
        <v>23.16</v>
      </c>
      <c r="EF752">
        <v>22.32</v>
      </c>
      <c r="EG752">
        <v>21.48</v>
      </c>
      <c r="EH752">
        <v>20.65</v>
      </c>
      <c r="EI752">
        <v>19.82</v>
      </c>
      <c r="EJ752">
        <v>19</v>
      </c>
      <c r="EK752">
        <v>18.190000000000001</v>
      </c>
      <c r="EL752">
        <v>17.38</v>
      </c>
      <c r="EM752">
        <v>16.579999999999998</v>
      </c>
      <c r="EN752">
        <v>15.79</v>
      </c>
      <c r="EO752">
        <v>15</v>
      </c>
      <c r="EP752">
        <v>14.22</v>
      </c>
      <c r="EQ752">
        <v>13.45</v>
      </c>
      <c r="ER752">
        <v>12.69</v>
      </c>
      <c r="ES752">
        <v>11.94</v>
      </c>
      <c r="ET752">
        <v>11.21</v>
      </c>
      <c r="EU752">
        <v>10.51</v>
      </c>
      <c r="EV752">
        <v>9.81</v>
      </c>
      <c r="EW752">
        <v>9.1300000000000008</v>
      </c>
      <c r="EX752">
        <v>8.4700000000000006</v>
      </c>
      <c r="EY752">
        <v>7.84</v>
      </c>
      <c r="EZ752">
        <v>7.22</v>
      </c>
      <c r="FA752">
        <v>6.64</v>
      </c>
      <c r="FB752">
        <v>6.09</v>
      </c>
      <c r="FC752">
        <v>5.57</v>
      </c>
      <c r="FD752">
        <v>5.0999999999999996</v>
      </c>
      <c r="FE752">
        <v>4.68</v>
      </c>
      <c r="FF752">
        <v>4.2699999999999996</v>
      </c>
      <c r="FG752">
        <v>3.9</v>
      </c>
      <c r="FH752">
        <v>3.54</v>
      </c>
      <c r="FI752">
        <v>3.23</v>
      </c>
      <c r="FJ752">
        <v>2.94</v>
      </c>
      <c r="FK752">
        <v>2.68</v>
      </c>
      <c r="FL752">
        <v>2.46</v>
      </c>
      <c r="FM752">
        <v>2.25</v>
      </c>
    </row>
    <row r="753" spans="1:168" x14ac:dyDescent="0.25">
      <c r="A753" t="s">
        <v>540</v>
      </c>
      <c r="B753">
        <v>62</v>
      </c>
      <c r="C753">
        <v>62</v>
      </c>
      <c r="E753">
        <v>100000</v>
      </c>
      <c r="F753">
        <v>99881</v>
      </c>
      <c r="G753">
        <v>99757</v>
      </c>
      <c r="H753">
        <v>99628</v>
      </c>
      <c r="I753">
        <v>99496</v>
      </c>
      <c r="J753">
        <v>99364</v>
      </c>
      <c r="K753">
        <v>99223</v>
      </c>
      <c r="L753">
        <v>99070</v>
      </c>
      <c r="M753">
        <v>98908</v>
      </c>
      <c r="N753">
        <v>98738</v>
      </c>
      <c r="O753">
        <v>98556</v>
      </c>
      <c r="P753">
        <v>98359</v>
      </c>
      <c r="Q753">
        <v>98148</v>
      </c>
      <c r="R753">
        <v>97920</v>
      </c>
      <c r="S753">
        <v>97676</v>
      </c>
      <c r="T753">
        <v>97412</v>
      </c>
      <c r="U753">
        <v>97129</v>
      </c>
      <c r="V753">
        <v>96823</v>
      </c>
      <c r="W753">
        <v>96494</v>
      </c>
      <c r="X753">
        <v>96139</v>
      </c>
      <c r="Y753">
        <v>95755</v>
      </c>
      <c r="Z753">
        <v>95341</v>
      </c>
      <c r="AA753">
        <v>94898</v>
      </c>
      <c r="AB753">
        <v>94412</v>
      </c>
      <c r="AC753">
        <v>93905</v>
      </c>
      <c r="AD753">
        <v>93371</v>
      </c>
      <c r="AE753">
        <v>92805</v>
      </c>
      <c r="AF753">
        <v>92199</v>
      </c>
      <c r="AG753">
        <v>91539</v>
      </c>
      <c r="AH753">
        <v>90858</v>
      </c>
      <c r="AI753">
        <v>90139</v>
      </c>
      <c r="AJ753">
        <v>89370</v>
      </c>
      <c r="AK753">
        <v>88546</v>
      </c>
      <c r="AL753">
        <v>87628</v>
      </c>
      <c r="AM753">
        <v>86671</v>
      </c>
      <c r="AN753">
        <v>85633</v>
      </c>
      <c r="AO753">
        <v>84530</v>
      </c>
      <c r="AP753">
        <v>83357</v>
      </c>
      <c r="AQ753">
        <v>82081</v>
      </c>
      <c r="AR753">
        <v>80694</v>
      </c>
      <c r="AS753">
        <v>79229</v>
      </c>
      <c r="AT753">
        <v>77610</v>
      </c>
      <c r="AU753">
        <v>75781</v>
      </c>
      <c r="AV753">
        <v>73725</v>
      </c>
      <c r="AW753">
        <v>71551</v>
      </c>
      <c r="AX753">
        <v>69149</v>
      </c>
      <c r="AY753">
        <v>66483</v>
      </c>
      <c r="AZ753">
        <v>63504</v>
      </c>
      <c r="BA753">
        <v>60311</v>
      </c>
      <c r="BB753">
        <v>56750</v>
      </c>
      <c r="BC753">
        <v>52817</v>
      </c>
      <c r="BD753">
        <v>48561</v>
      </c>
      <c r="BE753">
        <v>43991</v>
      </c>
      <c r="BF753">
        <v>39019</v>
      </c>
      <c r="BG753">
        <v>34130</v>
      </c>
      <c r="BH753">
        <v>29255</v>
      </c>
      <c r="BI753">
        <v>24536</v>
      </c>
      <c r="BJ753">
        <v>20024</v>
      </c>
      <c r="BK753">
        <v>15853</v>
      </c>
      <c r="BL753">
        <v>12133</v>
      </c>
      <c r="BM753">
        <v>8958</v>
      </c>
      <c r="BN753">
        <v>6358</v>
      </c>
      <c r="DC753">
        <v>47.53</v>
      </c>
      <c r="DD753">
        <v>46.59</v>
      </c>
      <c r="DE753">
        <v>45.65</v>
      </c>
      <c r="DF753">
        <v>44.7</v>
      </c>
      <c r="DG753">
        <v>43.76</v>
      </c>
      <c r="DH753">
        <v>42.82</v>
      </c>
      <c r="DI753">
        <v>41.88</v>
      </c>
      <c r="DJ753">
        <v>40.950000000000003</v>
      </c>
      <c r="DK753">
        <v>40.01</v>
      </c>
      <c r="DL753">
        <v>39.08</v>
      </c>
      <c r="DM753">
        <v>38.15</v>
      </c>
      <c r="DN753">
        <v>37.229999999999997</v>
      </c>
      <c r="DO753">
        <v>36.299999999999997</v>
      </c>
      <c r="DP753">
        <v>35.39</v>
      </c>
      <c r="DQ753">
        <v>34.479999999999997</v>
      </c>
      <c r="DR753">
        <v>33.57</v>
      </c>
      <c r="DS753">
        <v>32.659999999999997</v>
      </c>
      <c r="DT753">
        <v>31.77</v>
      </c>
      <c r="DU753">
        <v>30.87</v>
      </c>
      <c r="DV753">
        <v>29.98</v>
      </c>
      <c r="DW753">
        <v>29.1</v>
      </c>
      <c r="DX753">
        <v>28.23</v>
      </c>
      <c r="DY753">
        <v>27.36</v>
      </c>
      <c r="DZ753">
        <v>26.49</v>
      </c>
      <c r="EA753">
        <v>25.63</v>
      </c>
      <c r="EB753">
        <v>24.78</v>
      </c>
      <c r="EC753">
        <v>23.93</v>
      </c>
      <c r="ED753">
        <v>23.08</v>
      </c>
      <c r="EE753">
        <v>22.24</v>
      </c>
      <c r="EF753">
        <v>21.41</v>
      </c>
      <c r="EG753">
        <v>20.57</v>
      </c>
      <c r="EH753">
        <v>19.75</v>
      </c>
      <c r="EI753">
        <v>18.920000000000002</v>
      </c>
      <c r="EJ753">
        <v>18.12</v>
      </c>
      <c r="EK753">
        <v>17.309999999999999</v>
      </c>
      <c r="EL753">
        <v>16.52</v>
      </c>
      <c r="EM753">
        <v>15.73</v>
      </c>
      <c r="EN753">
        <v>14.94</v>
      </c>
      <c r="EO753">
        <v>14.16</v>
      </c>
      <c r="EP753">
        <v>13.4</v>
      </c>
      <c r="EQ753">
        <v>12.64</v>
      </c>
      <c r="ER753">
        <v>11.89</v>
      </c>
      <c r="ES753">
        <v>11.17</v>
      </c>
      <c r="ET753">
        <v>10.46</v>
      </c>
      <c r="EU753">
        <v>9.77</v>
      </c>
      <c r="EV753">
        <v>9.09</v>
      </c>
      <c r="EW753">
        <v>8.43</v>
      </c>
      <c r="EX753">
        <v>7.8</v>
      </c>
      <c r="EY753">
        <v>7.19</v>
      </c>
      <c r="EZ753">
        <v>6.61</v>
      </c>
      <c r="FA753">
        <v>6.07</v>
      </c>
      <c r="FB753">
        <v>5.55</v>
      </c>
      <c r="FC753">
        <v>5.08</v>
      </c>
      <c r="FD753">
        <v>4.66</v>
      </c>
      <c r="FE753">
        <v>4.26</v>
      </c>
      <c r="FF753">
        <v>3.88</v>
      </c>
      <c r="FG753">
        <v>3.53</v>
      </c>
      <c r="FH753">
        <v>3.22</v>
      </c>
      <c r="FI753">
        <v>2.93</v>
      </c>
      <c r="FJ753">
        <v>2.68</v>
      </c>
      <c r="FK753">
        <v>2.4500000000000002</v>
      </c>
      <c r="FL753">
        <v>2.25</v>
      </c>
    </row>
    <row r="754" spans="1:168" x14ac:dyDescent="0.25">
      <c r="A754" t="s">
        <v>541</v>
      </c>
      <c r="B754">
        <v>61</v>
      </c>
      <c r="C754">
        <v>61</v>
      </c>
      <c r="E754">
        <v>100000</v>
      </c>
      <c r="F754">
        <v>99873</v>
      </c>
      <c r="G754">
        <v>99741</v>
      </c>
      <c r="H754">
        <v>99607</v>
      </c>
      <c r="I754">
        <v>99472</v>
      </c>
      <c r="J754">
        <v>99329</v>
      </c>
      <c r="K754">
        <v>99172</v>
      </c>
      <c r="L754">
        <v>99008</v>
      </c>
      <c r="M754">
        <v>98834</v>
      </c>
      <c r="N754">
        <v>98649</v>
      </c>
      <c r="O754">
        <v>98449</v>
      </c>
      <c r="P754">
        <v>98234</v>
      </c>
      <c r="Q754">
        <v>98002</v>
      </c>
      <c r="R754">
        <v>97753</v>
      </c>
      <c r="S754">
        <v>97485</v>
      </c>
      <c r="T754">
        <v>97197</v>
      </c>
      <c r="U754">
        <v>96886</v>
      </c>
      <c r="V754">
        <v>96552</v>
      </c>
      <c r="W754">
        <v>96190</v>
      </c>
      <c r="X754">
        <v>95800</v>
      </c>
      <c r="Y754">
        <v>95380</v>
      </c>
      <c r="Z754">
        <v>94929</v>
      </c>
      <c r="AA754">
        <v>94436</v>
      </c>
      <c r="AB754">
        <v>93920</v>
      </c>
      <c r="AC754">
        <v>93377</v>
      </c>
      <c r="AD754">
        <v>92803</v>
      </c>
      <c r="AE754">
        <v>92188</v>
      </c>
      <c r="AF754">
        <v>91518</v>
      </c>
      <c r="AG754">
        <v>90824</v>
      </c>
      <c r="AH754">
        <v>90093</v>
      </c>
      <c r="AI754">
        <v>89311</v>
      </c>
      <c r="AJ754">
        <v>88473</v>
      </c>
      <c r="AK754">
        <v>87543</v>
      </c>
      <c r="AL754">
        <v>86572</v>
      </c>
      <c r="AM754">
        <v>85519</v>
      </c>
      <c r="AN754">
        <v>84398</v>
      </c>
      <c r="AO754">
        <v>83207</v>
      </c>
      <c r="AP754">
        <v>81914</v>
      </c>
      <c r="AQ754">
        <v>80509</v>
      </c>
      <c r="AR754">
        <v>79026</v>
      </c>
      <c r="AS754">
        <v>77387</v>
      </c>
      <c r="AT754">
        <v>75538</v>
      </c>
      <c r="AU754">
        <v>73463</v>
      </c>
      <c r="AV754">
        <v>71268</v>
      </c>
      <c r="AW754">
        <v>68845</v>
      </c>
      <c r="AX754">
        <v>66158</v>
      </c>
      <c r="AY754">
        <v>63156</v>
      </c>
      <c r="AZ754">
        <v>59941</v>
      </c>
      <c r="BA754">
        <v>56365</v>
      </c>
      <c r="BB754">
        <v>52423</v>
      </c>
      <c r="BC754">
        <v>48157</v>
      </c>
      <c r="BD754">
        <v>43590</v>
      </c>
      <c r="BE754">
        <v>38628</v>
      </c>
      <c r="BF754">
        <v>33759</v>
      </c>
      <c r="BG754">
        <v>28909</v>
      </c>
      <c r="BH754">
        <v>24222</v>
      </c>
      <c r="BI754">
        <v>19747</v>
      </c>
      <c r="BJ754">
        <v>15616</v>
      </c>
      <c r="BK754">
        <v>11938</v>
      </c>
      <c r="BL754">
        <v>8806</v>
      </c>
      <c r="BM754">
        <v>6245</v>
      </c>
      <c r="DC754">
        <v>46.47</v>
      </c>
      <c r="DD754">
        <v>45.53</v>
      </c>
      <c r="DE754">
        <v>44.59</v>
      </c>
      <c r="DF754">
        <v>43.65</v>
      </c>
      <c r="DG754">
        <v>42.71</v>
      </c>
      <c r="DH754">
        <v>41.77</v>
      </c>
      <c r="DI754">
        <v>40.83</v>
      </c>
      <c r="DJ754">
        <v>39.9</v>
      </c>
      <c r="DK754">
        <v>38.97</v>
      </c>
      <c r="DL754">
        <v>38.04</v>
      </c>
      <c r="DM754">
        <v>37.119999999999997</v>
      </c>
      <c r="DN754">
        <v>36.200000000000003</v>
      </c>
      <c r="DO754">
        <v>35.28</v>
      </c>
      <c r="DP754">
        <v>34.369999999999997</v>
      </c>
      <c r="DQ754">
        <v>33.47</v>
      </c>
      <c r="DR754">
        <v>32.56</v>
      </c>
      <c r="DS754">
        <v>31.67</v>
      </c>
      <c r="DT754">
        <v>30.77</v>
      </c>
      <c r="DU754">
        <v>29.89</v>
      </c>
      <c r="DV754">
        <v>29.01</v>
      </c>
      <c r="DW754">
        <v>28.13</v>
      </c>
      <c r="DX754">
        <v>27.26</v>
      </c>
      <c r="DY754">
        <v>26.4</v>
      </c>
      <c r="DZ754">
        <v>25.55</v>
      </c>
      <c r="EA754">
        <v>24.69</v>
      </c>
      <c r="EB754">
        <v>23.84</v>
      </c>
      <c r="EC754">
        <v>23</v>
      </c>
      <c r="ED754">
        <v>22.16</v>
      </c>
      <c r="EE754">
        <v>21.33</v>
      </c>
      <c r="EF754">
        <v>20.5</v>
      </c>
      <c r="EG754">
        <v>19.670000000000002</v>
      </c>
      <c r="EH754">
        <v>18.850000000000001</v>
      </c>
      <c r="EI754">
        <v>18.05</v>
      </c>
      <c r="EJ754">
        <v>17.239999999999998</v>
      </c>
      <c r="EK754">
        <v>16.45</v>
      </c>
      <c r="EL754">
        <v>15.66</v>
      </c>
      <c r="EM754">
        <v>14.88</v>
      </c>
      <c r="EN754">
        <v>14.11</v>
      </c>
      <c r="EO754">
        <v>13.34</v>
      </c>
      <c r="EP754">
        <v>12.59</v>
      </c>
      <c r="EQ754">
        <v>11.84</v>
      </c>
      <c r="ER754">
        <v>11.12</v>
      </c>
      <c r="ES754">
        <v>10.42</v>
      </c>
      <c r="ET754">
        <v>9.7200000000000006</v>
      </c>
      <c r="EU754">
        <v>9.0500000000000007</v>
      </c>
      <c r="EV754">
        <v>8.4</v>
      </c>
      <c r="EW754">
        <v>7.77</v>
      </c>
      <c r="EX754">
        <v>7.16</v>
      </c>
      <c r="EY754">
        <v>6.58</v>
      </c>
      <c r="EZ754">
        <v>6.04</v>
      </c>
      <c r="FA754">
        <v>5.53</v>
      </c>
      <c r="FB754">
        <v>5.0599999999999996</v>
      </c>
      <c r="FC754">
        <v>4.6500000000000004</v>
      </c>
      <c r="FD754">
        <v>4.24</v>
      </c>
      <c r="FE754">
        <v>3.87</v>
      </c>
      <c r="FF754">
        <v>3.52</v>
      </c>
      <c r="FG754">
        <v>3.21</v>
      </c>
      <c r="FH754">
        <v>2.93</v>
      </c>
      <c r="FI754">
        <v>2.67</v>
      </c>
      <c r="FJ754">
        <v>2.4500000000000002</v>
      </c>
      <c r="FK754">
        <v>2.25</v>
      </c>
    </row>
    <row r="755" spans="1:168" x14ac:dyDescent="0.25">
      <c r="A755" t="s">
        <v>542</v>
      </c>
      <c r="B755">
        <v>60</v>
      </c>
      <c r="C755">
        <v>60</v>
      </c>
      <c r="E755">
        <v>100000</v>
      </c>
      <c r="F755">
        <v>99865</v>
      </c>
      <c r="G755">
        <v>99729</v>
      </c>
      <c r="H755">
        <v>99591</v>
      </c>
      <c r="I755">
        <v>99444</v>
      </c>
      <c r="J755">
        <v>99285</v>
      </c>
      <c r="K755">
        <v>99117</v>
      </c>
      <c r="L755">
        <v>98941</v>
      </c>
      <c r="M755">
        <v>98752</v>
      </c>
      <c r="N755">
        <v>98548</v>
      </c>
      <c r="O755">
        <v>98329</v>
      </c>
      <c r="P755">
        <v>98092</v>
      </c>
      <c r="Q755">
        <v>97840</v>
      </c>
      <c r="R755">
        <v>97566</v>
      </c>
      <c r="S755">
        <v>97274</v>
      </c>
      <c r="T755">
        <v>96957</v>
      </c>
      <c r="U755">
        <v>96618</v>
      </c>
      <c r="V755">
        <v>96251</v>
      </c>
      <c r="W755">
        <v>95853</v>
      </c>
      <c r="X755">
        <v>95427</v>
      </c>
      <c r="Y755">
        <v>94969</v>
      </c>
      <c r="Z755">
        <v>94467</v>
      </c>
      <c r="AA755">
        <v>93943</v>
      </c>
      <c r="AB755">
        <v>93391</v>
      </c>
      <c r="AC755">
        <v>92807</v>
      </c>
      <c r="AD755">
        <v>92182</v>
      </c>
      <c r="AE755">
        <v>91502</v>
      </c>
      <c r="AF755">
        <v>90798</v>
      </c>
      <c r="AG755">
        <v>90053</v>
      </c>
      <c r="AH755">
        <v>89259</v>
      </c>
      <c r="AI755">
        <v>88407</v>
      </c>
      <c r="AJ755">
        <v>87462</v>
      </c>
      <c r="AK755">
        <v>86477</v>
      </c>
      <c r="AL755">
        <v>85410</v>
      </c>
      <c r="AM755">
        <v>84273</v>
      </c>
      <c r="AN755">
        <v>83063</v>
      </c>
      <c r="AO755">
        <v>81750</v>
      </c>
      <c r="AP755">
        <v>80327</v>
      </c>
      <c r="AQ755">
        <v>78825</v>
      </c>
      <c r="AR755">
        <v>77166</v>
      </c>
      <c r="AS755">
        <v>75297</v>
      </c>
      <c r="AT755">
        <v>73202</v>
      </c>
      <c r="AU755">
        <v>70986</v>
      </c>
      <c r="AV755">
        <v>68542</v>
      </c>
      <c r="AW755">
        <v>65835</v>
      </c>
      <c r="AX755">
        <v>62813</v>
      </c>
      <c r="AY755">
        <v>59575</v>
      </c>
      <c r="AZ755">
        <v>55980</v>
      </c>
      <c r="BA755">
        <v>52028</v>
      </c>
      <c r="BB755">
        <v>47759</v>
      </c>
      <c r="BC755">
        <v>43191</v>
      </c>
      <c r="BD755">
        <v>38243</v>
      </c>
      <c r="BE755">
        <v>33388</v>
      </c>
      <c r="BF755">
        <v>28565</v>
      </c>
      <c r="BG755">
        <v>23910</v>
      </c>
      <c r="BH755">
        <v>19473</v>
      </c>
      <c r="BI755">
        <v>15383</v>
      </c>
      <c r="BJ755">
        <v>11747</v>
      </c>
      <c r="BK755">
        <v>8655</v>
      </c>
      <c r="BL755">
        <v>6133</v>
      </c>
      <c r="DC755">
        <v>45.41</v>
      </c>
      <c r="DD755">
        <v>44.47</v>
      </c>
      <c r="DE755">
        <v>43.54</v>
      </c>
      <c r="DF755">
        <v>42.59</v>
      </c>
      <c r="DG755">
        <v>41.66</v>
      </c>
      <c r="DH755">
        <v>40.72</v>
      </c>
      <c r="DI755">
        <v>39.79</v>
      </c>
      <c r="DJ755">
        <v>38.86</v>
      </c>
      <c r="DK755">
        <v>37.93</v>
      </c>
      <c r="DL755">
        <v>37.01</v>
      </c>
      <c r="DM755">
        <v>36.090000000000003</v>
      </c>
      <c r="DN755">
        <v>35.18</v>
      </c>
      <c r="DO755">
        <v>34.270000000000003</v>
      </c>
      <c r="DP755">
        <v>33.36</v>
      </c>
      <c r="DQ755">
        <v>32.46</v>
      </c>
      <c r="DR755">
        <v>31.57</v>
      </c>
      <c r="DS755">
        <v>30.68</v>
      </c>
      <c r="DT755">
        <v>29.79</v>
      </c>
      <c r="DU755">
        <v>28.91</v>
      </c>
      <c r="DV755">
        <v>28.04</v>
      </c>
      <c r="DW755">
        <v>27.17</v>
      </c>
      <c r="DX755">
        <v>26.31</v>
      </c>
      <c r="DY755">
        <v>25.46</v>
      </c>
      <c r="DZ755">
        <v>24.6</v>
      </c>
      <c r="EA755">
        <v>23.76</v>
      </c>
      <c r="EB755">
        <v>22.91</v>
      </c>
      <c r="EC755">
        <v>22.08</v>
      </c>
      <c r="ED755">
        <v>21.25</v>
      </c>
      <c r="EE755">
        <v>20.420000000000002</v>
      </c>
      <c r="EF755">
        <v>19.600000000000001</v>
      </c>
      <c r="EG755">
        <v>18.78</v>
      </c>
      <c r="EH755">
        <v>17.98</v>
      </c>
      <c r="EI755">
        <v>17.18</v>
      </c>
      <c r="EJ755">
        <v>16.39</v>
      </c>
      <c r="EK755">
        <v>15.6</v>
      </c>
      <c r="EL755">
        <v>14.82</v>
      </c>
      <c r="EM755">
        <v>14.05</v>
      </c>
      <c r="EN755">
        <v>13.29</v>
      </c>
      <c r="EO755">
        <v>12.53</v>
      </c>
      <c r="EP755">
        <v>11.79</v>
      </c>
      <c r="EQ755">
        <v>11.07</v>
      </c>
      <c r="ER755">
        <v>10.38</v>
      </c>
      <c r="ES755">
        <v>9.68</v>
      </c>
      <c r="ET755">
        <v>9.01</v>
      </c>
      <c r="EU755">
        <v>8.36</v>
      </c>
      <c r="EV755">
        <v>7.74</v>
      </c>
      <c r="EW755">
        <v>7.13</v>
      </c>
      <c r="EX755">
        <v>6.56</v>
      </c>
      <c r="EY755">
        <v>6.02</v>
      </c>
      <c r="EZ755">
        <v>5.51</v>
      </c>
      <c r="FA755">
        <v>5.04</v>
      </c>
      <c r="FB755">
        <v>4.63</v>
      </c>
      <c r="FC755">
        <v>4.2300000000000004</v>
      </c>
      <c r="FD755">
        <v>3.86</v>
      </c>
      <c r="FE755">
        <v>3.52</v>
      </c>
      <c r="FF755">
        <v>3.2</v>
      </c>
      <c r="FG755">
        <v>2.92</v>
      </c>
      <c r="FH755">
        <v>2.67</v>
      </c>
      <c r="FI755">
        <v>2.4500000000000002</v>
      </c>
      <c r="FJ755">
        <v>2.25</v>
      </c>
    </row>
    <row r="756" spans="1:168" x14ac:dyDescent="0.25">
      <c r="A756" t="s">
        <v>543</v>
      </c>
      <c r="B756">
        <v>59</v>
      </c>
      <c r="C756">
        <v>59</v>
      </c>
      <c r="E756">
        <v>100000</v>
      </c>
      <c r="F756">
        <v>99860</v>
      </c>
      <c r="G756">
        <v>99719</v>
      </c>
      <c r="H756">
        <v>99570</v>
      </c>
      <c r="I756">
        <v>99408</v>
      </c>
      <c r="J756">
        <v>99237</v>
      </c>
      <c r="K756">
        <v>99057</v>
      </c>
      <c r="L756">
        <v>98864</v>
      </c>
      <c r="M756">
        <v>98657</v>
      </c>
      <c r="N756">
        <v>98433</v>
      </c>
      <c r="O756">
        <v>98193</v>
      </c>
      <c r="P756">
        <v>97935</v>
      </c>
      <c r="Q756">
        <v>97657</v>
      </c>
      <c r="R756">
        <v>97359</v>
      </c>
      <c r="S756">
        <v>97037</v>
      </c>
      <c r="T756">
        <v>96692</v>
      </c>
      <c r="U756">
        <v>96319</v>
      </c>
      <c r="V756">
        <v>95915</v>
      </c>
      <c r="W756">
        <v>95481</v>
      </c>
      <c r="X756">
        <v>95016</v>
      </c>
      <c r="Y756">
        <v>94507</v>
      </c>
      <c r="Z756">
        <v>93973</v>
      </c>
      <c r="AA756">
        <v>93412</v>
      </c>
      <c r="AB756">
        <v>92818</v>
      </c>
      <c r="AC756">
        <v>92183</v>
      </c>
      <c r="AD756">
        <v>91493</v>
      </c>
      <c r="AE756">
        <v>90777</v>
      </c>
      <c r="AF756">
        <v>90021</v>
      </c>
      <c r="AG756">
        <v>89212</v>
      </c>
      <c r="AH756">
        <v>88347</v>
      </c>
      <c r="AI756">
        <v>87387</v>
      </c>
      <c r="AJ756">
        <v>86386</v>
      </c>
      <c r="AK756">
        <v>85304</v>
      </c>
      <c r="AL756">
        <v>84151</v>
      </c>
      <c r="AM756">
        <v>82924</v>
      </c>
      <c r="AN756">
        <v>81592</v>
      </c>
      <c r="AO756">
        <v>80148</v>
      </c>
      <c r="AP756">
        <v>78627</v>
      </c>
      <c r="AQ756">
        <v>76947</v>
      </c>
      <c r="AR756">
        <v>75058</v>
      </c>
      <c r="AS756">
        <v>72942</v>
      </c>
      <c r="AT756">
        <v>70705</v>
      </c>
      <c r="AU756">
        <v>68240</v>
      </c>
      <c r="AV756">
        <v>65512</v>
      </c>
      <c r="AW756">
        <v>62471</v>
      </c>
      <c r="AX756">
        <v>59215</v>
      </c>
      <c r="AY756">
        <v>55601</v>
      </c>
      <c r="AZ756">
        <v>51634</v>
      </c>
      <c r="BA756">
        <v>47362</v>
      </c>
      <c r="BB756">
        <v>42796</v>
      </c>
      <c r="BC756">
        <v>37859</v>
      </c>
      <c r="BD756">
        <v>33022</v>
      </c>
      <c r="BE756">
        <v>28222</v>
      </c>
      <c r="BF756">
        <v>23600</v>
      </c>
      <c r="BG756">
        <v>19202</v>
      </c>
      <c r="BH756">
        <v>15154</v>
      </c>
      <c r="BI756">
        <v>11560</v>
      </c>
      <c r="BJ756">
        <v>8509</v>
      </c>
      <c r="BK756">
        <v>6023</v>
      </c>
      <c r="DC756">
        <v>44.36</v>
      </c>
      <c r="DD756">
        <v>43.42</v>
      </c>
      <c r="DE756">
        <v>42.48</v>
      </c>
      <c r="DF756">
        <v>41.54</v>
      </c>
      <c r="DG756">
        <v>40.61</v>
      </c>
      <c r="DH756">
        <v>39.68</v>
      </c>
      <c r="DI756">
        <v>38.75</v>
      </c>
      <c r="DJ756">
        <v>37.82</v>
      </c>
      <c r="DK756">
        <v>36.9</v>
      </c>
      <c r="DL756">
        <v>35.99</v>
      </c>
      <c r="DM756">
        <v>35.07</v>
      </c>
      <c r="DN756">
        <v>34.159999999999997</v>
      </c>
      <c r="DO756">
        <v>33.26</v>
      </c>
      <c r="DP756">
        <v>32.36</v>
      </c>
      <c r="DQ756">
        <v>31.47</v>
      </c>
      <c r="DR756">
        <v>30.58</v>
      </c>
      <c r="DS756">
        <v>29.69</v>
      </c>
      <c r="DT756">
        <v>28.82</v>
      </c>
      <c r="DU756">
        <v>27.94</v>
      </c>
      <c r="DV756">
        <v>27.08</v>
      </c>
      <c r="DW756">
        <v>26.22</v>
      </c>
      <c r="DX756">
        <v>25.37</v>
      </c>
      <c r="DY756">
        <v>24.52</v>
      </c>
      <c r="DZ756">
        <v>23.67</v>
      </c>
      <c r="EA756">
        <v>22.83</v>
      </c>
      <c r="EB756">
        <v>22</v>
      </c>
      <c r="EC756">
        <v>21.17</v>
      </c>
      <c r="ED756">
        <v>20.34</v>
      </c>
      <c r="EE756">
        <v>19.52</v>
      </c>
      <c r="EF756">
        <v>18.71</v>
      </c>
      <c r="EG756">
        <v>17.91</v>
      </c>
      <c r="EH756">
        <v>17.11</v>
      </c>
      <c r="EI756">
        <v>16.32</v>
      </c>
      <c r="EJ756">
        <v>15.54</v>
      </c>
      <c r="EK756">
        <v>14.76</v>
      </c>
      <c r="EL756">
        <v>13.99</v>
      </c>
      <c r="EM756">
        <v>13.24</v>
      </c>
      <c r="EN756">
        <v>12.48</v>
      </c>
      <c r="EO756">
        <v>11.74</v>
      </c>
      <c r="EP756">
        <v>11.03</v>
      </c>
      <c r="EQ756">
        <v>10.33</v>
      </c>
      <c r="ER756">
        <v>9.64</v>
      </c>
      <c r="ES756">
        <v>8.9700000000000006</v>
      </c>
      <c r="ET756">
        <v>8.33</v>
      </c>
      <c r="EU756">
        <v>7.71</v>
      </c>
      <c r="EV756">
        <v>7.1</v>
      </c>
      <c r="EW756">
        <v>6.53</v>
      </c>
      <c r="EX756">
        <v>6</v>
      </c>
      <c r="EY756">
        <v>5.49</v>
      </c>
      <c r="EZ756">
        <v>5.0199999999999996</v>
      </c>
      <c r="FA756">
        <v>4.6100000000000003</v>
      </c>
      <c r="FB756">
        <v>4.22</v>
      </c>
      <c r="FC756">
        <v>3.85</v>
      </c>
      <c r="FD756">
        <v>3.51</v>
      </c>
      <c r="FE756">
        <v>3.19</v>
      </c>
      <c r="FF756">
        <v>2.91</v>
      </c>
      <c r="FG756">
        <v>2.66</v>
      </c>
      <c r="FH756">
        <v>2.44</v>
      </c>
      <c r="FI756">
        <v>2.2400000000000002</v>
      </c>
    </row>
    <row r="757" spans="1:168" x14ac:dyDescent="0.25">
      <c r="A757" t="s">
        <v>544</v>
      </c>
      <c r="B757">
        <v>58</v>
      </c>
      <c r="C757">
        <v>58</v>
      </c>
      <c r="E757">
        <v>100000</v>
      </c>
      <c r="F757">
        <v>99856</v>
      </c>
      <c r="G757">
        <v>99703</v>
      </c>
      <c r="H757">
        <v>99538</v>
      </c>
      <c r="I757">
        <v>99363</v>
      </c>
      <c r="J757">
        <v>99180</v>
      </c>
      <c r="K757">
        <v>98984</v>
      </c>
      <c r="L757">
        <v>98772</v>
      </c>
      <c r="M757">
        <v>98545</v>
      </c>
      <c r="N757">
        <v>98300</v>
      </c>
      <c r="O757">
        <v>98037</v>
      </c>
      <c r="P757">
        <v>97754</v>
      </c>
      <c r="Q757">
        <v>97451</v>
      </c>
      <c r="R757">
        <v>97123</v>
      </c>
      <c r="S757">
        <v>96772</v>
      </c>
      <c r="T757">
        <v>96393</v>
      </c>
      <c r="U757">
        <v>95982</v>
      </c>
      <c r="V757">
        <v>95541</v>
      </c>
      <c r="W757">
        <v>95068</v>
      </c>
      <c r="X757">
        <v>94550</v>
      </c>
      <c r="Y757">
        <v>94008</v>
      </c>
      <c r="Z757">
        <v>93437</v>
      </c>
      <c r="AA757">
        <v>92834</v>
      </c>
      <c r="AB757">
        <v>92188</v>
      </c>
      <c r="AC757">
        <v>91487</v>
      </c>
      <c r="AD757">
        <v>90760</v>
      </c>
      <c r="AE757">
        <v>89993</v>
      </c>
      <c r="AF757">
        <v>89170</v>
      </c>
      <c r="AG757">
        <v>88290</v>
      </c>
      <c r="AH757">
        <v>87316</v>
      </c>
      <c r="AI757">
        <v>86299</v>
      </c>
      <c r="AJ757">
        <v>85199</v>
      </c>
      <c r="AK757">
        <v>84030</v>
      </c>
      <c r="AL757">
        <v>82786</v>
      </c>
      <c r="AM757">
        <v>81436</v>
      </c>
      <c r="AN757">
        <v>79971</v>
      </c>
      <c r="AO757">
        <v>78427</v>
      </c>
      <c r="AP757">
        <v>76728</v>
      </c>
      <c r="AQ757">
        <v>74817</v>
      </c>
      <c r="AR757">
        <v>72682</v>
      </c>
      <c r="AS757">
        <v>70423</v>
      </c>
      <c r="AT757">
        <v>67937</v>
      </c>
      <c r="AU757">
        <v>65188</v>
      </c>
      <c r="AV757">
        <v>62127</v>
      </c>
      <c r="AW757">
        <v>58853</v>
      </c>
      <c r="AX757">
        <v>55225</v>
      </c>
      <c r="AY757">
        <v>51244</v>
      </c>
      <c r="AZ757">
        <v>46963</v>
      </c>
      <c r="BA757">
        <v>42402</v>
      </c>
      <c r="BB757">
        <v>37478</v>
      </c>
      <c r="BC757">
        <v>32657</v>
      </c>
      <c r="BD757">
        <v>27883</v>
      </c>
      <c r="BE757">
        <v>23291</v>
      </c>
      <c r="BF757">
        <v>18932</v>
      </c>
      <c r="BG757">
        <v>14926</v>
      </c>
      <c r="BH757">
        <v>11375</v>
      </c>
      <c r="BI757">
        <v>8364</v>
      </c>
      <c r="BJ757">
        <v>5915</v>
      </c>
      <c r="DC757">
        <v>43.3</v>
      </c>
      <c r="DD757">
        <v>42.36</v>
      </c>
      <c r="DE757">
        <v>41.43</v>
      </c>
      <c r="DF757">
        <v>40.5</v>
      </c>
      <c r="DG757">
        <v>39.57</v>
      </c>
      <c r="DH757">
        <v>38.64</v>
      </c>
      <c r="DI757">
        <v>37.71</v>
      </c>
      <c r="DJ757">
        <v>36.79</v>
      </c>
      <c r="DK757">
        <v>35.880000000000003</v>
      </c>
      <c r="DL757">
        <v>34.97</v>
      </c>
      <c r="DM757">
        <v>34.06</v>
      </c>
      <c r="DN757">
        <v>33.159999999999997</v>
      </c>
      <c r="DO757">
        <v>32.26</v>
      </c>
      <c r="DP757">
        <v>31.36</v>
      </c>
      <c r="DQ757">
        <v>30.48</v>
      </c>
      <c r="DR757">
        <v>29.59</v>
      </c>
      <c r="DS757">
        <v>28.72</v>
      </c>
      <c r="DT757">
        <v>27.85</v>
      </c>
      <c r="DU757">
        <v>26.99</v>
      </c>
      <c r="DV757">
        <v>26.13</v>
      </c>
      <c r="DW757">
        <v>25.28</v>
      </c>
      <c r="DX757">
        <v>24.43</v>
      </c>
      <c r="DY757">
        <v>23.58</v>
      </c>
      <c r="DZ757">
        <v>22.75</v>
      </c>
      <c r="EA757">
        <v>21.92</v>
      </c>
      <c r="EB757">
        <v>21.09</v>
      </c>
      <c r="EC757">
        <v>20.260000000000002</v>
      </c>
      <c r="ED757">
        <v>19.45</v>
      </c>
      <c r="EE757">
        <v>18.64</v>
      </c>
      <c r="EF757">
        <v>17.84</v>
      </c>
      <c r="EG757">
        <v>17.04</v>
      </c>
      <c r="EH757">
        <v>16.260000000000002</v>
      </c>
      <c r="EI757">
        <v>15.47</v>
      </c>
      <c r="EJ757">
        <v>14.7</v>
      </c>
      <c r="EK757">
        <v>13.94</v>
      </c>
      <c r="EL757">
        <v>13.18</v>
      </c>
      <c r="EM757">
        <v>12.43</v>
      </c>
      <c r="EN757">
        <v>11.7</v>
      </c>
      <c r="EO757">
        <v>10.98</v>
      </c>
      <c r="EP757">
        <v>10.29</v>
      </c>
      <c r="EQ757">
        <v>9.6</v>
      </c>
      <c r="ER757">
        <v>8.94</v>
      </c>
      <c r="ES757">
        <v>8.2899999999999991</v>
      </c>
      <c r="ET757">
        <v>7.68</v>
      </c>
      <c r="EU757">
        <v>7.07</v>
      </c>
      <c r="EV757">
        <v>6.51</v>
      </c>
      <c r="EW757">
        <v>5.97</v>
      </c>
      <c r="EX757">
        <v>5.47</v>
      </c>
      <c r="EY757">
        <v>5.01</v>
      </c>
      <c r="EZ757">
        <v>4.5999999999999996</v>
      </c>
      <c r="FA757">
        <v>4.2</v>
      </c>
      <c r="FB757">
        <v>3.84</v>
      </c>
      <c r="FC757">
        <v>3.5</v>
      </c>
      <c r="FD757">
        <v>3.19</v>
      </c>
      <c r="FE757">
        <v>2.91</v>
      </c>
      <c r="FF757">
        <v>2.66</v>
      </c>
      <c r="FG757">
        <v>2.44</v>
      </c>
      <c r="FH757">
        <v>2.2400000000000002</v>
      </c>
    </row>
    <row r="758" spans="1:168" x14ac:dyDescent="0.25">
      <c r="A758" t="s">
        <v>545</v>
      </c>
      <c r="B758">
        <v>57</v>
      </c>
      <c r="C758">
        <v>57</v>
      </c>
      <c r="E758">
        <v>100000</v>
      </c>
      <c r="F758">
        <v>99844</v>
      </c>
      <c r="G758">
        <v>99675</v>
      </c>
      <c r="H758">
        <v>99496</v>
      </c>
      <c r="I758">
        <v>99309</v>
      </c>
      <c r="J758">
        <v>99109</v>
      </c>
      <c r="K758">
        <v>98894</v>
      </c>
      <c r="L758">
        <v>98662</v>
      </c>
      <c r="M758">
        <v>98412</v>
      </c>
      <c r="N758">
        <v>98145</v>
      </c>
      <c r="O758">
        <v>97857</v>
      </c>
      <c r="P758">
        <v>97548</v>
      </c>
      <c r="Q758">
        <v>97214</v>
      </c>
      <c r="R758">
        <v>96857</v>
      </c>
      <c r="S758">
        <v>96471</v>
      </c>
      <c r="T758">
        <v>96054</v>
      </c>
      <c r="U758">
        <v>95605</v>
      </c>
      <c r="V758">
        <v>95124</v>
      </c>
      <c r="W758">
        <v>94598</v>
      </c>
      <c r="X758">
        <v>94047</v>
      </c>
      <c r="Y758">
        <v>93466</v>
      </c>
      <c r="Z758">
        <v>92852</v>
      </c>
      <c r="AA758">
        <v>92196</v>
      </c>
      <c r="AB758">
        <v>91483</v>
      </c>
      <c r="AC758">
        <v>90745</v>
      </c>
      <c r="AD758">
        <v>89966</v>
      </c>
      <c r="AE758">
        <v>89131</v>
      </c>
      <c r="AF758">
        <v>88237</v>
      </c>
      <c r="AG758">
        <v>87247</v>
      </c>
      <c r="AH758">
        <v>86214</v>
      </c>
      <c r="AI758">
        <v>85097</v>
      </c>
      <c r="AJ758">
        <v>83909</v>
      </c>
      <c r="AK758">
        <v>82648</v>
      </c>
      <c r="AL758">
        <v>81280</v>
      </c>
      <c r="AM758">
        <v>79796</v>
      </c>
      <c r="AN758">
        <v>78230</v>
      </c>
      <c r="AO758">
        <v>76507</v>
      </c>
      <c r="AP758">
        <v>74575</v>
      </c>
      <c r="AQ758">
        <v>72419</v>
      </c>
      <c r="AR758">
        <v>70140</v>
      </c>
      <c r="AS758">
        <v>67632</v>
      </c>
      <c r="AT758">
        <v>64862</v>
      </c>
      <c r="AU758">
        <v>61782</v>
      </c>
      <c r="AV758">
        <v>58490</v>
      </c>
      <c r="AW758">
        <v>54847</v>
      </c>
      <c r="AX758">
        <v>50857</v>
      </c>
      <c r="AY758">
        <v>46568</v>
      </c>
      <c r="AZ758">
        <v>42006</v>
      </c>
      <c r="BA758">
        <v>37098</v>
      </c>
      <c r="BB758">
        <v>32295</v>
      </c>
      <c r="BC758">
        <v>27544</v>
      </c>
      <c r="BD758">
        <v>22985</v>
      </c>
      <c r="BE758">
        <v>18663</v>
      </c>
      <c r="BF758">
        <v>14699</v>
      </c>
      <c r="BG758">
        <v>11192</v>
      </c>
      <c r="BH758">
        <v>8222</v>
      </c>
      <c r="BI758">
        <v>5809</v>
      </c>
      <c r="DC758">
        <v>42.25</v>
      </c>
      <c r="DD758">
        <v>41.31</v>
      </c>
      <c r="DE758">
        <v>40.380000000000003</v>
      </c>
      <c r="DF758">
        <v>39.450000000000003</v>
      </c>
      <c r="DG758">
        <v>38.53</v>
      </c>
      <c r="DH758">
        <v>37.6</v>
      </c>
      <c r="DI758">
        <v>36.68</v>
      </c>
      <c r="DJ758">
        <v>35.770000000000003</v>
      </c>
      <c r="DK758">
        <v>34.86</v>
      </c>
      <c r="DL758">
        <v>33.950000000000003</v>
      </c>
      <c r="DM758">
        <v>33.049999999999997</v>
      </c>
      <c r="DN758">
        <v>32.15</v>
      </c>
      <c r="DO758">
        <v>31.26</v>
      </c>
      <c r="DP758">
        <v>30.38</v>
      </c>
      <c r="DQ758">
        <v>29.5</v>
      </c>
      <c r="DR758">
        <v>28.62</v>
      </c>
      <c r="DS758">
        <v>27.75</v>
      </c>
      <c r="DT758">
        <v>26.89</v>
      </c>
      <c r="DU758">
        <v>26.04</v>
      </c>
      <c r="DV758">
        <v>25.19</v>
      </c>
      <c r="DW758">
        <v>24.34</v>
      </c>
      <c r="DX758">
        <v>23.5</v>
      </c>
      <c r="DY758">
        <v>22.66</v>
      </c>
      <c r="DZ758">
        <v>21.83</v>
      </c>
      <c r="EA758">
        <v>21.01</v>
      </c>
      <c r="EB758">
        <v>20.190000000000001</v>
      </c>
      <c r="EC758">
        <v>19.37</v>
      </c>
      <c r="ED758">
        <v>18.559999999999999</v>
      </c>
      <c r="EE758">
        <v>17.77</v>
      </c>
      <c r="EF758">
        <v>16.97</v>
      </c>
      <c r="EG758">
        <v>16.190000000000001</v>
      </c>
      <c r="EH758">
        <v>15.41</v>
      </c>
      <c r="EI758">
        <v>14.64</v>
      </c>
      <c r="EJ758">
        <v>13.88</v>
      </c>
      <c r="EK758">
        <v>13.13</v>
      </c>
      <c r="EL758">
        <v>12.38</v>
      </c>
      <c r="EM758">
        <v>11.65</v>
      </c>
      <c r="EN758">
        <v>10.94</v>
      </c>
      <c r="EO758">
        <v>10.25</v>
      </c>
      <c r="EP758">
        <v>9.56</v>
      </c>
      <c r="EQ758">
        <v>8.9</v>
      </c>
      <c r="ER758">
        <v>8.26</v>
      </c>
      <c r="ES758">
        <v>7.64</v>
      </c>
      <c r="ET758">
        <v>7.05</v>
      </c>
      <c r="EU758">
        <v>6.48</v>
      </c>
      <c r="EV758">
        <v>5.95</v>
      </c>
      <c r="EW758">
        <v>5.45</v>
      </c>
      <c r="EX758">
        <v>4.99</v>
      </c>
      <c r="EY758">
        <v>4.58</v>
      </c>
      <c r="EZ758">
        <v>4.1900000000000004</v>
      </c>
      <c r="FA758">
        <v>3.83</v>
      </c>
      <c r="FB758">
        <v>3.49</v>
      </c>
      <c r="FC758">
        <v>3.18</v>
      </c>
      <c r="FD758">
        <v>2.9</v>
      </c>
      <c r="FE758">
        <v>2.66</v>
      </c>
      <c r="FF758">
        <v>2.4300000000000002</v>
      </c>
      <c r="FG758">
        <v>2.2400000000000002</v>
      </c>
    </row>
    <row r="759" spans="1:168" x14ac:dyDescent="0.25">
      <c r="A759" t="s">
        <v>546</v>
      </c>
      <c r="B759">
        <v>56</v>
      </c>
      <c r="C759">
        <v>56</v>
      </c>
      <c r="E759">
        <v>100000</v>
      </c>
      <c r="F759">
        <v>99827</v>
      </c>
      <c r="G759">
        <v>99645</v>
      </c>
      <c r="H759">
        <v>99454</v>
      </c>
      <c r="I759">
        <v>99250</v>
      </c>
      <c r="J759">
        <v>99030</v>
      </c>
      <c r="K759">
        <v>98794</v>
      </c>
      <c r="L759">
        <v>98539</v>
      </c>
      <c r="M759">
        <v>98267</v>
      </c>
      <c r="N759">
        <v>97973</v>
      </c>
      <c r="O759">
        <v>97659</v>
      </c>
      <c r="P759">
        <v>97319</v>
      </c>
      <c r="Q759">
        <v>96955</v>
      </c>
      <c r="R759">
        <v>96562</v>
      </c>
      <c r="S759">
        <v>96138</v>
      </c>
      <c r="T759">
        <v>95682</v>
      </c>
      <c r="U759">
        <v>95193</v>
      </c>
      <c r="V759">
        <v>94658</v>
      </c>
      <c r="W759">
        <v>94097</v>
      </c>
      <c r="X759">
        <v>93507</v>
      </c>
      <c r="Y759">
        <v>92883</v>
      </c>
      <c r="Z759">
        <v>92214</v>
      </c>
      <c r="AA759">
        <v>91491</v>
      </c>
      <c r="AB759">
        <v>90740</v>
      </c>
      <c r="AC759">
        <v>89948</v>
      </c>
      <c r="AD759">
        <v>89101</v>
      </c>
      <c r="AE759">
        <v>88193</v>
      </c>
      <c r="AF759">
        <v>87189</v>
      </c>
      <c r="AG759">
        <v>86138</v>
      </c>
      <c r="AH759">
        <v>85004</v>
      </c>
      <c r="AI759">
        <v>83798</v>
      </c>
      <c r="AJ759">
        <v>82517</v>
      </c>
      <c r="AK759">
        <v>81130</v>
      </c>
      <c r="AL759">
        <v>79627</v>
      </c>
      <c r="AM759">
        <v>78041</v>
      </c>
      <c r="AN759">
        <v>76294</v>
      </c>
      <c r="AO759">
        <v>74338</v>
      </c>
      <c r="AP759">
        <v>72160</v>
      </c>
      <c r="AQ759">
        <v>69859</v>
      </c>
      <c r="AR759">
        <v>67330</v>
      </c>
      <c r="AS759">
        <v>64539</v>
      </c>
      <c r="AT759">
        <v>61440</v>
      </c>
      <c r="AU759">
        <v>58130</v>
      </c>
      <c r="AV759">
        <v>54472</v>
      </c>
      <c r="AW759">
        <v>50473</v>
      </c>
      <c r="AX759">
        <v>46181</v>
      </c>
      <c r="AY759">
        <v>41618</v>
      </c>
      <c r="AZ759">
        <v>36720</v>
      </c>
      <c r="BA759">
        <v>31936</v>
      </c>
      <c r="BB759">
        <v>27212</v>
      </c>
      <c r="BC759">
        <v>22682</v>
      </c>
      <c r="BD759">
        <v>18399</v>
      </c>
      <c r="BE759">
        <v>14475</v>
      </c>
      <c r="BF759">
        <v>11011</v>
      </c>
      <c r="BG759">
        <v>8081</v>
      </c>
      <c r="BH759">
        <v>5705</v>
      </c>
      <c r="DC759">
        <v>41.2</v>
      </c>
      <c r="DD759">
        <v>40.270000000000003</v>
      </c>
      <c r="DE759">
        <v>39.340000000000003</v>
      </c>
      <c r="DF759">
        <v>38.409999999999997</v>
      </c>
      <c r="DG759">
        <v>37.49</v>
      </c>
      <c r="DH759">
        <v>36.57</v>
      </c>
      <c r="DI759">
        <v>35.659999999999997</v>
      </c>
      <c r="DJ759">
        <v>34.75</v>
      </c>
      <c r="DK759">
        <v>33.840000000000003</v>
      </c>
      <c r="DL759">
        <v>32.94</v>
      </c>
      <c r="DM759">
        <v>32.049999999999997</v>
      </c>
      <c r="DN759">
        <v>31.16</v>
      </c>
      <c r="DO759">
        <v>30.27</v>
      </c>
      <c r="DP759">
        <v>29.4</v>
      </c>
      <c r="DQ759">
        <v>28.52</v>
      </c>
      <c r="DR759">
        <v>27.66</v>
      </c>
      <c r="DS759">
        <v>26.8</v>
      </c>
      <c r="DT759">
        <v>25.94</v>
      </c>
      <c r="DU759">
        <v>25.1</v>
      </c>
      <c r="DV759">
        <v>24.25</v>
      </c>
      <c r="DW759">
        <v>23.41</v>
      </c>
      <c r="DX759">
        <v>22.58</v>
      </c>
      <c r="DY759">
        <v>21.75</v>
      </c>
      <c r="DZ759">
        <v>20.93</v>
      </c>
      <c r="EA759">
        <v>20.11</v>
      </c>
      <c r="EB759">
        <v>19.29</v>
      </c>
      <c r="EC759">
        <v>18.489999999999998</v>
      </c>
      <c r="ED759">
        <v>17.690000000000001</v>
      </c>
      <c r="EE759">
        <v>16.899999999999999</v>
      </c>
      <c r="EF759">
        <v>16.12</v>
      </c>
      <c r="EG759">
        <v>15.35</v>
      </c>
      <c r="EH759">
        <v>14.58</v>
      </c>
      <c r="EI759">
        <v>13.82</v>
      </c>
      <c r="EJ759">
        <v>13.07</v>
      </c>
      <c r="EK759">
        <v>12.33</v>
      </c>
      <c r="EL759">
        <v>11.6</v>
      </c>
      <c r="EM759">
        <v>10.89</v>
      </c>
      <c r="EN759">
        <v>10.199999999999999</v>
      </c>
      <c r="EO759">
        <v>9.52</v>
      </c>
      <c r="EP759">
        <v>8.86</v>
      </c>
      <c r="EQ759">
        <v>8.2200000000000006</v>
      </c>
      <c r="ER759">
        <v>7.61</v>
      </c>
      <c r="ES759">
        <v>7.02</v>
      </c>
      <c r="ET759">
        <v>6.46</v>
      </c>
      <c r="EU759">
        <v>5.93</v>
      </c>
      <c r="EV759">
        <v>5.43</v>
      </c>
      <c r="EW759">
        <v>4.97</v>
      </c>
      <c r="EX759">
        <v>4.57</v>
      </c>
      <c r="EY759">
        <v>4.18</v>
      </c>
      <c r="EZ759">
        <v>3.82</v>
      </c>
      <c r="FA759">
        <v>3.48</v>
      </c>
      <c r="FB759">
        <v>3.17</v>
      </c>
      <c r="FC759">
        <v>2.9</v>
      </c>
      <c r="FD759">
        <v>2.65</v>
      </c>
      <c r="FE759">
        <v>2.4300000000000002</v>
      </c>
      <c r="FF759">
        <v>2.23</v>
      </c>
    </row>
    <row r="760" spans="1:168" x14ac:dyDescent="0.25">
      <c r="A760" t="s">
        <v>547</v>
      </c>
      <c r="B760">
        <v>55</v>
      </c>
      <c r="C760">
        <v>55</v>
      </c>
      <c r="E760">
        <v>100000</v>
      </c>
      <c r="F760">
        <v>99813</v>
      </c>
      <c r="G760">
        <v>99618</v>
      </c>
      <c r="H760">
        <v>99409</v>
      </c>
      <c r="I760">
        <v>99185</v>
      </c>
      <c r="J760">
        <v>98944</v>
      </c>
      <c r="K760">
        <v>98685</v>
      </c>
      <c r="L760">
        <v>98408</v>
      </c>
      <c r="M760">
        <v>98108</v>
      </c>
      <c r="N760">
        <v>97788</v>
      </c>
      <c r="O760">
        <v>97442</v>
      </c>
      <c r="P760">
        <v>97072</v>
      </c>
      <c r="Q760">
        <v>96671</v>
      </c>
      <c r="R760">
        <v>96239</v>
      </c>
      <c r="S760">
        <v>95775</v>
      </c>
      <c r="T760">
        <v>95278</v>
      </c>
      <c r="U760">
        <v>94735</v>
      </c>
      <c r="V760">
        <v>94164</v>
      </c>
      <c r="W760">
        <v>93563</v>
      </c>
      <c r="X760">
        <v>92928</v>
      </c>
      <c r="Y760">
        <v>92249</v>
      </c>
      <c r="Z760">
        <v>91512</v>
      </c>
      <c r="AA760">
        <v>90750</v>
      </c>
      <c r="AB760">
        <v>89944</v>
      </c>
      <c r="AC760">
        <v>89084</v>
      </c>
      <c r="AD760">
        <v>88162</v>
      </c>
      <c r="AE760">
        <v>87144</v>
      </c>
      <c r="AF760">
        <v>86077</v>
      </c>
      <c r="AG760">
        <v>84923</v>
      </c>
      <c r="AH760">
        <v>83699</v>
      </c>
      <c r="AI760">
        <v>82398</v>
      </c>
      <c r="AJ760">
        <v>80989</v>
      </c>
      <c r="AK760">
        <v>79467</v>
      </c>
      <c r="AL760">
        <v>77860</v>
      </c>
      <c r="AM760">
        <v>76092</v>
      </c>
      <c r="AN760">
        <v>74111</v>
      </c>
      <c r="AO760">
        <v>71909</v>
      </c>
      <c r="AP760">
        <v>69586</v>
      </c>
      <c r="AQ760">
        <v>67035</v>
      </c>
      <c r="AR760">
        <v>64222</v>
      </c>
      <c r="AS760">
        <v>61104</v>
      </c>
      <c r="AT760">
        <v>57775</v>
      </c>
      <c r="AU760">
        <v>54103</v>
      </c>
      <c r="AV760">
        <v>50094</v>
      </c>
      <c r="AW760">
        <v>45798</v>
      </c>
      <c r="AX760">
        <v>41238</v>
      </c>
      <c r="AY760">
        <v>36350</v>
      </c>
      <c r="AZ760">
        <v>31582</v>
      </c>
      <c r="BA760">
        <v>26884</v>
      </c>
      <c r="BB760">
        <v>22386</v>
      </c>
      <c r="BC760">
        <v>18138</v>
      </c>
      <c r="BD760">
        <v>14256</v>
      </c>
      <c r="BE760">
        <v>10832</v>
      </c>
      <c r="BF760">
        <v>7943</v>
      </c>
      <c r="BG760">
        <v>5603</v>
      </c>
      <c r="DC760">
        <v>40.15</v>
      </c>
      <c r="DD760">
        <v>39.22</v>
      </c>
      <c r="DE760">
        <v>38.299999999999997</v>
      </c>
      <c r="DF760">
        <v>37.380000000000003</v>
      </c>
      <c r="DG760">
        <v>36.46</v>
      </c>
      <c r="DH760">
        <v>35.549999999999997</v>
      </c>
      <c r="DI760">
        <v>34.64</v>
      </c>
      <c r="DJ760">
        <v>33.74</v>
      </c>
      <c r="DK760">
        <v>32.840000000000003</v>
      </c>
      <c r="DL760">
        <v>31.94</v>
      </c>
      <c r="DM760">
        <v>31.06</v>
      </c>
      <c r="DN760">
        <v>30.17</v>
      </c>
      <c r="DO760">
        <v>29.3</v>
      </c>
      <c r="DP760">
        <v>28.42</v>
      </c>
      <c r="DQ760">
        <v>27.56</v>
      </c>
      <c r="DR760">
        <v>26.7</v>
      </c>
      <c r="DS760">
        <v>25.85</v>
      </c>
      <c r="DT760">
        <v>25.01</v>
      </c>
      <c r="DU760">
        <v>24.16</v>
      </c>
      <c r="DV760">
        <v>23.32</v>
      </c>
      <c r="DW760">
        <v>22.49</v>
      </c>
      <c r="DX760">
        <v>21.67</v>
      </c>
      <c r="DY760">
        <v>20.85</v>
      </c>
      <c r="DZ760">
        <v>20.03</v>
      </c>
      <c r="EA760">
        <v>19.22</v>
      </c>
      <c r="EB760">
        <v>18.41</v>
      </c>
      <c r="EC760">
        <v>17.62</v>
      </c>
      <c r="ED760">
        <v>16.84</v>
      </c>
      <c r="EE760">
        <v>16.059999999999999</v>
      </c>
      <c r="EF760">
        <v>15.28</v>
      </c>
      <c r="EG760">
        <v>14.52</v>
      </c>
      <c r="EH760">
        <v>13.76</v>
      </c>
      <c r="EI760">
        <v>13.02</v>
      </c>
      <c r="EJ760">
        <v>12.27</v>
      </c>
      <c r="EK760">
        <v>11.55</v>
      </c>
      <c r="EL760">
        <v>10.84</v>
      </c>
      <c r="EM760">
        <v>10.16</v>
      </c>
      <c r="EN760">
        <v>9.48</v>
      </c>
      <c r="EO760">
        <v>8.82</v>
      </c>
      <c r="EP760">
        <v>8.19</v>
      </c>
      <c r="EQ760">
        <v>7.58</v>
      </c>
      <c r="ER760">
        <v>6.99</v>
      </c>
      <c r="ES760">
        <v>6.43</v>
      </c>
      <c r="ET760">
        <v>5.9</v>
      </c>
      <c r="EU760">
        <v>5.41</v>
      </c>
      <c r="EV760">
        <v>4.95</v>
      </c>
      <c r="EW760">
        <v>4.55</v>
      </c>
      <c r="EX760">
        <v>4.16</v>
      </c>
      <c r="EY760">
        <v>3.81</v>
      </c>
      <c r="EZ760">
        <v>3.47</v>
      </c>
      <c r="FA760">
        <v>3.16</v>
      </c>
      <c r="FB760">
        <v>2.89</v>
      </c>
      <c r="FC760">
        <v>2.65</v>
      </c>
      <c r="FD760">
        <v>2.4300000000000002</v>
      </c>
      <c r="FE760">
        <v>2.23</v>
      </c>
    </row>
    <row r="761" spans="1:168" x14ac:dyDescent="0.25">
      <c r="A761" t="s">
        <v>548</v>
      </c>
      <c r="B761">
        <v>54</v>
      </c>
      <c r="C761">
        <v>54</v>
      </c>
      <c r="E761">
        <v>100000</v>
      </c>
      <c r="F761">
        <v>99800</v>
      </c>
      <c r="G761">
        <v>99587</v>
      </c>
      <c r="H761">
        <v>99357</v>
      </c>
      <c r="I761">
        <v>99112</v>
      </c>
      <c r="J761">
        <v>98847</v>
      </c>
      <c r="K761">
        <v>98565</v>
      </c>
      <c r="L761">
        <v>98260</v>
      </c>
      <c r="M761">
        <v>97933</v>
      </c>
      <c r="N761">
        <v>97580</v>
      </c>
      <c r="O761">
        <v>97203</v>
      </c>
      <c r="P761">
        <v>96795</v>
      </c>
      <c r="Q761">
        <v>96355</v>
      </c>
      <c r="R761">
        <v>95883</v>
      </c>
      <c r="S761">
        <v>95377</v>
      </c>
      <c r="T761">
        <v>94825</v>
      </c>
      <c r="U761">
        <v>94244</v>
      </c>
      <c r="V761">
        <v>93633</v>
      </c>
      <c r="W761">
        <v>92987</v>
      </c>
      <c r="X761">
        <v>92295</v>
      </c>
      <c r="Y761">
        <v>91547</v>
      </c>
      <c r="Z761">
        <v>90771</v>
      </c>
      <c r="AA761">
        <v>89953</v>
      </c>
      <c r="AB761">
        <v>89077</v>
      </c>
      <c r="AC761">
        <v>88142</v>
      </c>
      <c r="AD761">
        <v>87109</v>
      </c>
      <c r="AE761">
        <v>86026</v>
      </c>
      <c r="AF761">
        <v>84855</v>
      </c>
      <c r="AG761">
        <v>83609</v>
      </c>
      <c r="AH761">
        <v>82289</v>
      </c>
      <c r="AI761">
        <v>80859</v>
      </c>
      <c r="AJ761">
        <v>79314</v>
      </c>
      <c r="AK761">
        <v>77686</v>
      </c>
      <c r="AL761">
        <v>75896</v>
      </c>
      <c r="AM761">
        <v>73893</v>
      </c>
      <c r="AN761">
        <v>71666</v>
      </c>
      <c r="AO761">
        <v>69317</v>
      </c>
      <c r="AP761">
        <v>66744</v>
      </c>
      <c r="AQ761">
        <v>63909</v>
      </c>
      <c r="AR761">
        <v>60771</v>
      </c>
      <c r="AS761">
        <v>57424</v>
      </c>
      <c r="AT761">
        <v>53737</v>
      </c>
      <c r="AU761">
        <v>49718</v>
      </c>
      <c r="AV761">
        <v>45418</v>
      </c>
      <c r="AW761">
        <v>40862</v>
      </c>
      <c r="AX761">
        <v>35988</v>
      </c>
      <c r="AY761">
        <v>31234</v>
      </c>
      <c r="AZ761">
        <v>26558</v>
      </c>
      <c r="BA761">
        <v>22093</v>
      </c>
      <c r="BB761">
        <v>17883</v>
      </c>
      <c r="BC761">
        <v>14040</v>
      </c>
      <c r="BD761">
        <v>10658</v>
      </c>
      <c r="BE761">
        <v>7807</v>
      </c>
      <c r="BF761">
        <v>5502</v>
      </c>
      <c r="DC761">
        <v>39.11</v>
      </c>
      <c r="DD761">
        <v>38.18</v>
      </c>
      <c r="DE761">
        <v>37.26</v>
      </c>
      <c r="DF761">
        <v>36.35</v>
      </c>
      <c r="DG761">
        <v>35.44</v>
      </c>
      <c r="DH761">
        <v>34.53</v>
      </c>
      <c r="DI761">
        <v>33.630000000000003</v>
      </c>
      <c r="DJ761">
        <v>32.729999999999997</v>
      </c>
      <c r="DK761">
        <v>31.84</v>
      </c>
      <c r="DL761">
        <v>30.95</v>
      </c>
      <c r="DM761">
        <v>30.07</v>
      </c>
      <c r="DN761">
        <v>29.19</v>
      </c>
      <c r="DO761">
        <v>28.33</v>
      </c>
      <c r="DP761">
        <v>27.46</v>
      </c>
      <c r="DQ761">
        <v>26.61</v>
      </c>
      <c r="DR761">
        <v>25.76</v>
      </c>
      <c r="DS761">
        <v>24.91</v>
      </c>
      <c r="DT761">
        <v>24.07</v>
      </c>
      <c r="DU761">
        <v>23.24</v>
      </c>
      <c r="DV761">
        <v>22.41</v>
      </c>
      <c r="DW761">
        <v>21.59</v>
      </c>
      <c r="DX761">
        <v>20.77</v>
      </c>
      <c r="DY761">
        <v>19.95</v>
      </c>
      <c r="DZ761">
        <v>19.14</v>
      </c>
      <c r="EA761">
        <v>18.34</v>
      </c>
      <c r="EB761">
        <v>17.55</v>
      </c>
      <c r="EC761">
        <v>16.77</v>
      </c>
      <c r="ED761">
        <v>15.99</v>
      </c>
      <c r="EE761">
        <v>15.22</v>
      </c>
      <c r="EF761">
        <v>14.46</v>
      </c>
      <c r="EG761">
        <v>13.7</v>
      </c>
      <c r="EH761">
        <v>12.96</v>
      </c>
      <c r="EI761">
        <v>12.22</v>
      </c>
      <c r="EJ761">
        <v>11.5</v>
      </c>
      <c r="EK761">
        <v>10.8</v>
      </c>
      <c r="EL761">
        <v>10.119999999999999</v>
      </c>
      <c r="EM761">
        <v>9.44</v>
      </c>
      <c r="EN761">
        <v>8.7899999999999991</v>
      </c>
      <c r="EO761">
        <v>8.15</v>
      </c>
      <c r="EP761">
        <v>7.55</v>
      </c>
      <c r="EQ761">
        <v>6.96</v>
      </c>
      <c r="ER761">
        <v>6.4</v>
      </c>
      <c r="ES761">
        <v>5.88</v>
      </c>
      <c r="ET761">
        <v>5.39</v>
      </c>
      <c r="EU761">
        <v>4.9400000000000004</v>
      </c>
      <c r="EV761">
        <v>4.54</v>
      </c>
      <c r="EW761">
        <v>4.1500000000000004</v>
      </c>
      <c r="EX761">
        <v>3.79</v>
      </c>
      <c r="EY761">
        <v>3.46</v>
      </c>
      <c r="EZ761">
        <v>3.16</v>
      </c>
      <c r="FA761">
        <v>2.88</v>
      </c>
      <c r="FB761">
        <v>2.64</v>
      </c>
      <c r="FC761">
        <v>2.42</v>
      </c>
      <c r="FD761">
        <v>2.23</v>
      </c>
    </row>
    <row r="762" spans="1:168" x14ac:dyDescent="0.25">
      <c r="A762" t="s">
        <v>549</v>
      </c>
      <c r="B762">
        <v>53</v>
      </c>
      <c r="C762">
        <v>53</v>
      </c>
      <c r="E762">
        <v>100000</v>
      </c>
      <c r="F762">
        <v>99782</v>
      </c>
      <c r="G762">
        <v>99547</v>
      </c>
      <c r="H762">
        <v>99296</v>
      </c>
      <c r="I762">
        <v>99026</v>
      </c>
      <c r="J762">
        <v>98738</v>
      </c>
      <c r="K762">
        <v>98427</v>
      </c>
      <c r="L762">
        <v>98094</v>
      </c>
      <c r="M762">
        <v>97735</v>
      </c>
      <c r="N762">
        <v>97350</v>
      </c>
      <c r="O762">
        <v>96934</v>
      </c>
      <c r="P762">
        <v>96487</v>
      </c>
      <c r="Q762">
        <v>96006</v>
      </c>
      <c r="R762">
        <v>95490</v>
      </c>
      <c r="S762">
        <v>94928</v>
      </c>
      <c r="T762">
        <v>94338</v>
      </c>
      <c r="U762">
        <v>93716</v>
      </c>
      <c r="V762">
        <v>93059</v>
      </c>
      <c r="W762">
        <v>92354</v>
      </c>
      <c r="X762">
        <v>91594</v>
      </c>
      <c r="Y762">
        <v>90805</v>
      </c>
      <c r="Z762">
        <v>89972</v>
      </c>
      <c r="AA762">
        <v>89083</v>
      </c>
      <c r="AB762">
        <v>88131</v>
      </c>
      <c r="AC762">
        <v>87083</v>
      </c>
      <c r="AD762">
        <v>85984</v>
      </c>
      <c r="AE762">
        <v>84796</v>
      </c>
      <c r="AF762">
        <v>83532</v>
      </c>
      <c r="AG762">
        <v>82189</v>
      </c>
      <c r="AH762">
        <v>80739</v>
      </c>
      <c r="AI762">
        <v>79170</v>
      </c>
      <c r="AJ762">
        <v>77518</v>
      </c>
      <c r="AK762">
        <v>75706</v>
      </c>
      <c r="AL762">
        <v>73681</v>
      </c>
      <c r="AM762">
        <v>71431</v>
      </c>
      <c r="AN762">
        <v>69056</v>
      </c>
      <c r="AO762">
        <v>66456</v>
      </c>
      <c r="AP762">
        <v>63599</v>
      </c>
      <c r="AQ762">
        <v>60441</v>
      </c>
      <c r="AR762">
        <v>57076</v>
      </c>
      <c r="AS762">
        <v>53374</v>
      </c>
      <c r="AT762">
        <v>49346</v>
      </c>
      <c r="AU762">
        <v>45042</v>
      </c>
      <c r="AV762">
        <v>40489</v>
      </c>
      <c r="AW762">
        <v>35629</v>
      </c>
      <c r="AX762">
        <v>30893</v>
      </c>
      <c r="AY762">
        <v>26239</v>
      </c>
      <c r="AZ762">
        <v>21803</v>
      </c>
      <c r="BA762">
        <v>17630</v>
      </c>
      <c r="BB762">
        <v>13828</v>
      </c>
      <c r="BC762">
        <v>10485</v>
      </c>
      <c r="BD762">
        <v>7674</v>
      </c>
      <c r="BE762">
        <v>5403</v>
      </c>
      <c r="DC762">
        <v>38.07</v>
      </c>
      <c r="DD762">
        <v>37.15</v>
      </c>
      <c r="DE762">
        <v>36.229999999999997</v>
      </c>
      <c r="DF762">
        <v>35.32</v>
      </c>
      <c r="DG762">
        <v>34.42</v>
      </c>
      <c r="DH762">
        <v>33.520000000000003</v>
      </c>
      <c r="DI762">
        <v>32.619999999999997</v>
      </c>
      <c r="DJ762">
        <v>31.73</v>
      </c>
      <c r="DK762">
        <v>30.85</v>
      </c>
      <c r="DL762">
        <v>29.97</v>
      </c>
      <c r="DM762">
        <v>29.09</v>
      </c>
      <c r="DN762">
        <v>28.23</v>
      </c>
      <c r="DO762">
        <v>27.36</v>
      </c>
      <c r="DP762">
        <v>26.51</v>
      </c>
      <c r="DQ762">
        <v>25.66</v>
      </c>
      <c r="DR762">
        <v>24.82</v>
      </c>
      <c r="DS762">
        <v>23.98</v>
      </c>
      <c r="DT762">
        <v>23.15</v>
      </c>
      <c r="DU762">
        <v>22.32</v>
      </c>
      <c r="DV762">
        <v>21.5</v>
      </c>
      <c r="DW762">
        <v>20.68</v>
      </c>
      <c r="DX762">
        <v>19.87</v>
      </c>
      <c r="DY762">
        <v>19.059999999999999</v>
      </c>
      <c r="DZ762">
        <v>18.260000000000002</v>
      </c>
      <c r="EA762">
        <v>17.48</v>
      </c>
      <c r="EB762">
        <v>16.7</v>
      </c>
      <c r="EC762">
        <v>15.92</v>
      </c>
      <c r="ED762">
        <v>15.16</v>
      </c>
      <c r="EE762">
        <v>14.4</v>
      </c>
      <c r="EF762">
        <v>13.64</v>
      </c>
      <c r="EG762">
        <v>12.91</v>
      </c>
      <c r="EH762">
        <v>12.17</v>
      </c>
      <c r="EI762">
        <v>11.45</v>
      </c>
      <c r="EJ762">
        <v>10.75</v>
      </c>
      <c r="EK762">
        <v>10.07</v>
      </c>
      <c r="EL762">
        <v>9.4</v>
      </c>
      <c r="EM762">
        <v>8.75</v>
      </c>
      <c r="EN762">
        <v>8.1199999999999992</v>
      </c>
      <c r="EO762">
        <v>7.52</v>
      </c>
      <c r="EP762">
        <v>6.93</v>
      </c>
      <c r="EQ762">
        <v>6.38</v>
      </c>
      <c r="ER762">
        <v>5.86</v>
      </c>
      <c r="ES762">
        <v>5.37</v>
      </c>
      <c r="ET762">
        <v>4.92</v>
      </c>
      <c r="EU762">
        <v>4.5199999999999996</v>
      </c>
      <c r="EV762">
        <v>4.1399999999999997</v>
      </c>
      <c r="EW762">
        <v>3.78</v>
      </c>
      <c r="EX762">
        <v>3.45</v>
      </c>
      <c r="EY762">
        <v>3.15</v>
      </c>
      <c r="EZ762">
        <v>2.88</v>
      </c>
      <c r="FA762">
        <v>2.64</v>
      </c>
      <c r="FB762">
        <v>2.42</v>
      </c>
      <c r="FC762">
        <v>2.23</v>
      </c>
    </row>
    <row r="763" spans="1:168" x14ac:dyDescent="0.25">
      <c r="A763" t="s">
        <v>550</v>
      </c>
      <c r="B763">
        <v>52</v>
      </c>
      <c r="C763">
        <v>52</v>
      </c>
      <c r="E763">
        <v>100000</v>
      </c>
      <c r="F763">
        <v>99760</v>
      </c>
      <c r="G763">
        <v>99503</v>
      </c>
      <c r="H763">
        <v>99228</v>
      </c>
      <c r="I763">
        <v>98933</v>
      </c>
      <c r="J763">
        <v>98616</v>
      </c>
      <c r="K763">
        <v>98276</v>
      </c>
      <c r="L763">
        <v>97910</v>
      </c>
      <c r="M763">
        <v>97518</v>
      </c>
      <c r="N763">
        <v>97095</v>
      </c>
      <c r="O763">
        <v>96638</v>
      </c>
      <c r="P763">
        <v>96148</v>
      </c>
      <c r="Q763">
        <v>95623</v>
      </c>
      <c r="R763">
        <v>95051</v>
      </c>
      <c r="S763">
        <v>94449</v>
      </c>
      <c r="T763">
        <v>93817</v>
      </c>
      <c r="U763">
        <v>93148</v>
      </c>
      <c r="V763">
        <v>92432</v>
      </c>
      <c r="W763">
        <v>91657</v>
      </c>
      <c r="X763">
        <v>90855</v>
      </c>
      <c r="Y763">
        <v>90009</v>
      </c>
      <c r="Z763">
        <v>89104</v>
      </c>
      <c r="AA763">
        <v>88137</v>
      </c>
      <c r="AB763">
        <v>87072</v>
      </c>
      <c r="AC763">
        <v>85956</v>
      </c>
      <c r="AD763">
        <v>84750</v>
      </c>
      <c r="AE763">
        <v>83468</v>
      </c>
      <c r="AF763">
        <v>82106</v>
      </c>
      <c r="AG763">
        <v>80630</v>
      </c>
      <c r="AH763">
        <v>79041</v>
      </c>
      <c r="AI763">
        <v>77363</v>
      </c>
      <c r="AJ763">
        <v>75525</v>
      </c>
      <c r="AK763">
        <v>73477</v>
      </c>
      <c r="AL763">
        <v>71205</v>
      </c>
      <c r="AM763">
        <v>68806</v>
      </c>
      <c r="AN763">
        <v>66179</v>
      </c>
      <c r="AO763">
        <v>63296</v>
      </c>
      <c r="AP763">
        <v>60118</v>
      </c>
      <c r="AQ763">
        <v>56733</v>
      </c>
      <c r="AR763">
        <v>53016</v>
      </c>
      <c r="AS763">
        <v>48978</v>
      </c>
      <c r="AT763">
        <v>44670</v>
      </c>
      <c r="AU763">
        <v>40120</v>
      </c>
      <c r="AV763">
        <v>35274</v>
      </c>
      <c r="AW763">
        <v>30556</v>
      </c>
      <c r="AX763">
        <v>25928</v>
      </c>
      <c r="AY763">
        <v>21519</v>
      </c>
      <c r="AZ763">
        <v>17381</v>
      </c>
      <c r="BA763">
        <v>13619</v>
      </c>
      <c r="BB763">
        <v>10317</v>
      </c>
      <c r="BC763">
        <v>7543</v>
      </c>
      <c r="BD763">
        <v>5306</v>
      </c>
      <c r="DC763">
        <v>37.03</v>
      </c>
      <c r="DD763">
        <v>36.119999999999997</v>
      </c>
      <c r="DE763">
        <v>35.21</v>
      </c>
      <c r="DF763">
        <v>34.31</v>
      </c>
      <c r="DG763">
        <v>33.409999999999997</v>
      </c>
      <c r="DH763">
        <v>32.51</v>
      </c>
      <c r="DI763">
        <v>31.62</v>
      </c>
      <c r="DJ763">
        <v>30.74</v>
      </c>
      <c r="DK763">
        <v>29.86</v>
      </c>
      <c r="DL763">
        <v>28.99</v>
      </c>
      <c r="DM763">
        <v>28.12</v>
      </c>
      <c r="DN763">
        <v>27.26</v>
      </c>
      <c r="DO763">
        <v>26.41</v>
      </c>
      <c r="DP763">
        <v>25.57</v>
      </c>
      <c r="DQ763">
        <v>24.73</v>
      </c>
      <c r="DR763">
        <v>23.89</v>
      </c>
      <c r="DS763">
        <v>23.06</v>
      </c>
      <c r="DT763">
        <v>22.23</v>
      </c>
      <c r="DU763">
        <v>21.42</v>
      </c>
      <c r="DV763">
        <v>20.6</v>
      </c>
      <c r="DW763">
        <v>19.79</v>
      </c>
      <c r="DX763">
        <v>18.989999999999998</v>
      </c>
      <c r="DY763">
        <v>18.190000000000001</v>
      </c>
      <c r="DZ763">
        <v>17.41</v>
      </c>
      <c r="EA763">
        <v>16.63</v>
      </c>
      <c r="EB763">
        <v>15.85</v>
      </c>
      <c r="EC763">
        <v>15.09</v>
      </c>
      <c r="ED763">
        <v>14.33</v>
      </c>
      <c r="EE763">
        <v>13.59</v>
      </c>
      <c r="EF763">
        <v>12.85</v>
      </c>
      <c r="EG763">
        <v>12.12</v>
      </c>
      <c r="EH763">
        <v>11.4</v>
      </c>
      <c r="EI763">
        <v>10.7</v>
      </c>
      <c r="EJ763">
        <v>10.029999999999999</v>
      </c>
      <c r="EK763">
        <v>9.36</v>
      </c>
      <c r="EL763">
        <v>8.7100000000000009</v>
      </c>
      <c r="EM763">
        <v>8.09</v>
      </c>
      <c r="EN763">
        <v>7.49</v>
      </c>
      <c r="EO763">
        <v>6.9</v>
      </c>
      <c r="EP763">
        <v>6.35</v>
      </c>
      <c r="EQ763">
        <v>5.84</v>
      </c>
      <c r="ER763">
        <v>5.35</v>
      </c>
      <c r="ES763">
        <v>4.9000000000000004</v>
      </c>
      <c r="ET763">
        <v>4.51</v>
      </c>
      <c r="EU763">
        <v>4.12</v>
      </c>
      <c r="EV763">
        <v>3.77</v>
      </c>
      <c r="EW763">
        <v>3.44</v>
      </c>
      <c r="EX763">
        <v>3.14</v>
      </c>
      <c r="EY763">
        <v>2.87</v>
      </c>
      <c r="EZ763">
        <v>2.63</v>
      </c>
      <c r="FA763">
        <v>2.42</v>
      </c>
      <c r="FB763">
        <v>2.2200000000000002</v>
      </c>
    </row>
    <row r="764" spans="1:168" x14ac:dyDescent="0.25">
      <c r="A764" t="s">
        <v>551</v>
      </c>
      <c r="B764">
        <v>51</v>
      </c>
      <c r="C764">
        <v>51</v>
      </c>
      <c r="E764">
        <v>100000</v>
      </c>
      <c r="F764">
        <v>99737</v>
      </c>
      <c r="G764">
        <v>99455</v>
      </c>
      <c r="H764">
        <v>99154</v>
      </c>
      <c r="I764">
        <v>98830</v>
      </c>
      <c r="J764">
        <v>98484</v>
      </c>
      <c r="K764">
        <v>98110</v>
      </c>
      <c r="L764">
        <v>97711</v>
      </c>
      <c r="M764">
        <v>97279</v>
      </c>
      <c r="N764">
        <v>96814</v>
      </c>
      <c r="O764">
        <v>96314</v>
      </c>
      <c r="P764">
        <v>95780</v>
      </c>
      <c r="Q764">
        <v>95197</v>
      </c>
      <c r="R764">
        <v>94583</v>
      </c>
      <c r="S764">
        <v>93939</v>
      </c>
      <c r="T764">
        <v>93259</v>
      </c>
      <c r="U764">
        <v>92529</v>
      </c>
      <c r="V764">
        <v>91742</v>
      </c>
      <c r="W764">
        <v>90925</v>
      </c>
      <c r="X764">
        <v>90064</v>
      </c>
      <c r="Y764">
        <v>89144</v>
      </c>
      <c r="Z764">
        <v>88160</v>
      </c>
      <c r="AA764">
        <v>87080</v>
      </c>
      <c r="AB764">
        <v>85945</v>
      </c>
      <c r="AC764">
        <v>84721</v>
      </c>
      <c r="AD764">
        <v>83420</v>
      </c>
      <c r="AE764">
        <v>82037</v>
      </c>
      <c r="AF764">
        <v>80540</v>
      </c>
      <c r="AG764">
        <v>78924</v>
      </c>
      <c r="AH764">
        <v>77224</v>
      </c>
      <c r="AI764">
        <v>75360</v>
      </c>
      <c r="AJ764">
        <v>73284</v>
      </c>
      <c r="AK764">
        <v>70989</v>
      </c>
      <c r="AL764">
        <v>68567</v>
      </c>
      <c r="AM764">
        <v>65916</v>
      </c>
      <c r="AN764">
        <v>63005</v>
      </c>
      <c r="AO764">
        <v>59802</v>
      </c>
      <c r="AP764">
        <v>56398</v>
      </c>
      <c r="AQ764">
        <v>52665</v>
      </c>
      <c r="AR764">
        <v>48617</v>
      </c>
      <c r="AS764">
        <v>44305</v>
      </c>
      <c r="AT764">
        <v>39758</v>
      </c>
      <c r="AU764">
        <v>34925</v>
      </c>
      <c r="AV764">
        <v>30225</v>
      </c>
      <c r="AW764">
        <v>25621</v>
      </c>
      <c r="AX764">
        <v>21243</v>
      </c>
      <c r="AY764">
        <v>17139</v>
      </c>
      <c r="AZ764">
        <v>13414</v>
      </c>
      <c r="BA764">
        <v>10152</v>
      </c>
      <c r="BB764">
        <v>7415</v>
      </c>
      <c r="BC764">
        <v>5211</v>
      </c>
      <c r="DC764">
        <v>36</v>
      </c>
      <c r="DD764">
        <v>35.090000000000003</v>
      </c>
      <c r="DE764">
        <v>34.19</v>
      </c>
      <c r="DF764">
        <v>33.29</v>
      </c>
      <c r="DG764">
        <v>32.4</v>
      </c>
      <c r="DH764">
        <v>31.51</v>
      </c>
      <c r="DI764">
        <v>30.63</v>
      </c>
      <c r="DJ764">
        <v>29.76</v>
      </c>
      <c r="DK764">
        <v>28.89</v>
      </c>
      <c r="DL764">
        <v>28.02</v>
      </c>
      <c r="DM764">
        <v>27.16</v>
      </c>
      <c r="DN764">
        <v>26.31</v>
      </c>
      <c r="DO764">
        <v>25.47</v>
      </c>
      <c r="DP764">
        <v>24.63</v>
      </c>
      <c r="DQ764">
        <v>23.8</v>
      </c>
      <c r="DR764">
        <v>22.97</v>
      </c>
      <c r="DS764">
        <v>22.15</v>
      </c>
      <c r="DT764">
        <v>21.33</v>
      </c>
      <c r="DU764">
        <v>20.52</v>
      </c>
      <c r="DV764">
        <v>19.71</v>
      </c>
      <c r="DW764">
        <v>18.91</v>
      </c>
      <c r="DX764">
        <v>18.11</v>
      </c>
      <c r="DY764">
        <v>17.329999999999998</v>
      </c>
      <c r="DZ764">
        <v>16.559999999999999</v>
      </c>
      <c r="EA764">
        <v>15.79</v>
      </c>
      <c r="EB764">
        <v>15.03</v>
      </c>
      <c r="EC764">
        <v>14.27</v>
      </c>
      <c r="ED764">
        <v>13.53</v>
      </c>
      <c r="EE764">
        <v>12.79</v>
      </c>
      <c r="EF764">
        <v>12.06</v>
      </c>
      <c r="EG764">
        <v>11.35</v>
      </c>
      <c r="EH764">
        <v>10.66</v>
      </c>
      <c r="EI764">
        <v>9.99</v>
      </c>
      <c r="EJ764">
        <v>9.32</v>
      </c>
      <c r="EK764">
        <v>8.68</v>
      </c>
      <c r="EL764">
        <v>8.0500000000000007</v>
      </c>
      <c r="EM764">
        <v>7.46</v>
      </c>
      <c r="EN764">
        <v>6.88</v>
      </c>
      <c r="EO764">
        <v>6.33</v>
      </c>
      <c r="EP764">
        <v>5.81</v>
      </c>
      <c r="EQ764">
        <v>5.33</v>
      </c>
      <c r="ER764">
        <v>4.88</v>
      </c>
      <c r="ES764">
        <v>4.49</v>
      </c>
      <c r="ET764">
        <v>4.1100000000000003</v>
      </c>
      <c r="EU764">
        <v>3.76</v>
      </c>
      <c r="EV764">
        <v>3.43</v>
      </c>
      <c r="EW764">
        <v>3.14</v>
      </c>
      <c r="EX764">
        <v>2.87</v>
      </c>
      <c r="EY764">
        <v>2.63</v>
      </c>
      <c r="EZ764">
        <v>2.41</v>
      </c>
      <c r="FA764">
        <v>2.2200000000000002</v>
      </c>
    </row>
    <row r="765" spans="1:168" x14ac:dyDescent="0.25">
      <c r="A765" t="s">
        <v>552</v>
      </c>
      <c r="B765">
        <v>50</v>
      </c>
      <c r="C765">
        <v>50</v>
      </c>
      <c r="E765">
        <v>100000</v>
      </c>
      <c r="F765">
        <v>99711</v>
      </c>
      <c r="G765">
        <v>99403</v>
      </c>
      <c r="H765">
        <v>99072</v>
      </c>
      <c r="I765">
        <v>98718</v>
      </c>
      <c r="J765">
        <v>98338</v>
      </c>
      <c r="K765">
        <v>97930</v>
      </c>
      <c r="L765">
        <v>97490</v>
      </c>
      <c r="M765">
        <v>97015</v>
      </c>
      <c r="N765">
        <v>96506</v>
      </c>
      <c r="O765">
        <v>95961</v>
      </c>
      <c r="P765">
        <v>95368</v>
      </c>
      <c r="Q765">
        <v>94742</v>
      </c>
      <c r="R765">
        <v>94085</v>
      </c>
      <c r="S765">
        <v>93392</v>
      </c>
      <c r="T765">
        <v>92650</v>
      </c>
      <c r="U765">
        <v>91849</v>
      </c>
      <c r="V765">
        <v>91018</v>
      </c>
      <c r="W765">
        <v>90140</v>
      </c>
      <c r="X765">
        <v>89204</v>
      </c>
      <c r="Y765">
        <v>88204</v>
      </c>
      <c r="Z765">
        <v>87106</v>
      </c>
      <c r="AA765">
        <v>85953</v>
      </c>
      <c r="AB765">
        <v>84708</v>
      </c>
      <c r="AC765">
        <v>83388</v>
      </c>
      <c r="AD765">
        <v>81985</v>
      </c>
      <c r="AE765">
        <v>80467</v>
      </c>
      <c r="AF765">
        <v>78828</v>
      </c>
      <c r="AG765">
        <v>77099</v>
      </c>
      <c r="AH765">
        <v>75210</v>
      </c>
      <c r="AI765">
        <v>73107</v>
      </c>
      <c r="AJ765">
        <v>70785</v>
      </c>
      <c r="AK765">
        <v>68338</v>
      </c>
      <c r="AL765">
        <v>65663</v>
      </c>
      <c r="AM765">
        <v>62728</v>
      </c>
      <c r="AN765">
        <v>59499</v>
      </c>
      <c r="AO765">
        <v>56070</v>
      </c>
      <c r="AP765">
        <v>52322</v>
      </c>
      <c r="AQ765">
        <v>48263</v>
      </c>
      <c r="AR765">
        <v>43947</v>
      </c>
      <c r="AS765">
        <v>39402</v>
      </c>
      <c r="AT765">
        <v>34582</v>
      </c>
      <c r="AU765">
        <v>29899</v>
      </c>
      <c r="AV765">
        <v>25320</v>
      </c>
      <c r="AW765">
        <v>20972</v>
      </c>
      <c r="AX765">
        <v>16902</v>
      </c>
      <c r="AY765">
        <v>13214</v>
      </c>
      <c r="AZ765">
        <v>9989</v>
      </c>
      <c r="BA765">
        <v>7290</v>
      </c>
      <c r="BB765">
        <v>5119</v>
      </c>
      <c r="DC765">
        <v>34.979999999999997</v>
      </c>
      <c r="DD765">
        <v>34.08</v>
      </c>
      <c r="DE765">
        <v>33.18</v>
      </c>
      <c r="DF765">
        <v>32.29</v>
      </c>
      <c r="DG765">
        <v>31.4</v>
      </c>
      <c r="DH765">
        <v>30.52</v>
      </c>
      <c r="DI765">
        <v>29.65</v>
      </c>
      <c r="DJ765">
        <v>28.78</v>
      </c>
      <c r="DK765">
        <v>27.92</v>
      </c>
      <c r="DL765">
        <v>27.06</v>
      </c>
      <c r="DM765">
        <v>26.21</v>
      </c>
      <c r="DN765">
        <v>25.37</v>
      </c>
      <c r="DO765">
        <v>24.54</v>
      </c>
      <c r="DP765">
        <v>23.71</v>
      </c>
      <c r="DQ765">
        <v>22.88</v>
      </c>
      <c r="DR765">
        <v>22.06</v>
      </c>
      <c r="DS765">
        <v>21.25</v>
      </c>
      <c r="DT765">
        <v>20.440000000000001</v>
      </c>
      <c r="DU765">
        <v>19.63</v>
      </c>
      <c r="DV765">
        <v>18.829999999999998</v>
      </c>
      <c r="DW765">
        <v>18.04</v>
      </c>
      <c r="DX765">
        <v>17.260000000000002</v>
      </c>
      <c r="DY765">
        <v>16.48</v>
      </c>
      <c r="DZ765">
        <v>15.72</v>
      </c>
      <c r="EA765">
        <v>14.96</v>
      </c>
      <c r="EB765">
        <v>14.21</v>
      </c>
      <c r="EC765">
        <v>13.47</v>
      </c>
      <c r="ED765">
        <v>12.74</v>
      </c>
      <c r="EE765">
        <v>12.01</v>
      </c>
      <c r="EF765">
        <v>11.3</v>
      </c>
      <c r="EG765">
        <v>10.61</v>
      </c>
      <c r="EH765">
        <v>9.94</v>
      </c>
      <c r="EI765">
        <v>9.2799999999999994</v>
      </c>
      <c r="EJ765">
        <v>8.64</v>
      </c>
      <c r="EK765">
        <v>8.02</v>
      </c>
      <c r="EL765">
        <v>7.43</v>
      </c>
      <c r="EM765">
        <v>6.85</v>
      </c>
      <c r="EN765">
        <v>6.3</v>
      </c>
      <c r="EO765">
        <v>5.79</v>
      </c>
      <c r="EP765">
        <v>5.31</v>
      </c>
      <c r="EQ765">
        <v>4.87</v>
      </c>
      <c r="ER765">
        <v>4.4800000000000004</v>
      </c>
      <c r="ES765">
        <v>4.0999999999999996</v>
      </c>
      <c r="ET765">
        <v>3.75</v>
      </c>
      <c r="EU765">
        <v>3.42</v>
      </c>
      <c r="EV765">
        <v>3.13</v>
      </c>
      <c r="EW765">
        <v>2.86</v>
      </c>
      <c r="EX765">
        <v>2.62</v>
      </c>
      <c r="EY765">
        <v>2.41</v>
      </c>
      <c r="EZ765">
        <v>2.2200000000000002</v>
      </c>
    </row>
    <row r="766" spans="1:168" x14ac:dyDescent="0.25">
      <c r="A766" t="s">
        <v>553</v>
      </c>
      <c r="B766">
        <v>49</v>
      </c>
      <c r="C766">
        <v>49</v>
      </c>
      <c r="E766">
        <v>100000</v>
      </c>
      <c r="F766">
        <v>99684</v>
      </c>
      <c r="G766">
        <v>99345</v>
      </c>
      <c r="H766">
        <v>98983</v>
      </c>
      <c r="I766">
        <v>98595</v>
      </c>
      <c r="J766">
        <v>98179</v>
      </c>
      <c r="K766">
        <v>97729</v>
      </c>
      <c r="L766">
        <v>97246</v>
      </c>
      <c r="M766">
        <v>96726</v>
      </c>
      <c r="N766">
        <v>96171</v>
      </c>
      <c r="O766">
        <v>95565</v>
      </c>
      <c r="P766">
        <v>94928</v>
      </c>
      <c r="Q766">
        <v>94258</v>
      </c>
      <c r="R766">
        <v>93551</v>
      </c>
      <c r="S766">
        <v>92794</v>
      </c>
      <c r="T766">
        <v>91980</v>
      </c>
      <c r="U766">
        <v>91134</v>
      </c>
      <c r="V766">
        <v>90241</v>
      </c>
      <c r="W766">
        <v>89288</v>
      </c>
      <c r="X766">
        <v>88270</v>
      </c>
      <c r="Y766">
        <v>87155</v>
      </c>
      <c r="Z766">
        <v>85982</v>
      </c>
      <c r="AA766">
        <v>84718</v>
      </c>
      <c r="AB766">
        <v>83375</v>
      </c>
      <c r="AC766">
        <v>81951</v>
      </c>
      <c r="AD766">
        <v>80411</v>
      </c>
      <c r="AE766">
        <v>78749</v>
      </c>
      <c r="AF766">
        <v>76996</v>
      </c>
      <c r="AG766">
        <v>75076</v>
      </c>
      <c r="AH766">
        <v>72948</v>
      </c>
      <c r="AI766">
        <v>70598</v>
      </c>
      <c r="AJ766">
        <v>68121</v>
      </c>
      <c r="AK766">
        <v>65421</v>
      </c>
      <c r="AL766">
        <v>62463</v>
      </c>
      <c r="AM766">
        <v>59210</v>
      </c>
      <c r="AN766">
        <v>55756</v>
      </c>
      <c r="AO766">
        <v>51987</v>
      </c>
      <c r="AP766">
        <v>47917</v>
      </c>
      <c r="AQ766">
        <v>43595</v>
      </c>
      <c r="AR766">
        <v>39053</v>
      </c>
      <c r="AS766">
        <v>34246</v>
      </c>
      <c r="AT766">
        <v>29579</v>
      </c>
      <c r="AU766">
        <v>25024</v>
      </c>
      <c r="AV766">
        <v>20705</v>
      </c>
      <c r="AW766">
        <v>16671</v>
      </c>
      <c r="AX766">
        <v>13020</v>
      </c>
      <c r="AY766">
        <v>9832</v>
      </c>
      <c r="AZ766">
        <v>7167</v>
      </c>
      <c r="BA766">
        <v>5029</v>
      </c>
      <c r="DC766">
        <v>33.96</v>
      </c>
      <c r="DD766">
        <v>33.07</v>
      </c>
      <c r="DE766">
        <v>32.18</v>
      </c>
      <c r="DF766">
        <v>31.29</v>
      </c>
      <c r="DG766">
        <v>30.41</v>
      </c>
      <c r="DH766">
        <v>29.54</v>
      </c>
      <c r="DI766">
        <v>28.68</v>
      </c>
      <c r="DJ766">
        <v>27.82</v>
      </c>
      <c r="DK766">
        <v>26.96</v>
      </c>
      <c r="DL766">
        <v>26.11</v>
      </c>
      <c r="DM766">
        <v>25.28</v>
      </c>
      <c r="DN766">
        <v>24.44</v>
      </c>
      <c r="DO766">
        <v>23.61</v>
      </c>
      <c r="DP766">
        <v>22.79</v>
      </c>
      <c r="DQ766">
        <v>21.97</v>
      </c>
      <c r="DR766">
        <v>21.16</v>
      </c>
      <c r="DS766">
        <v>20.350000000000001</v>
      </c>
      <c r="DT766">
        <v>19.55</v>
      </c>
      <c r="DU766">
        <v>18.75</v>
      </c>
      <c r="DV766">
        <v>17.96</v>
      </c>
      <c r="DW766">
        <v>17.190000000000001</v>
      </c>
      <c r="DX766">
        <v>16.41</v>
      </c>
      <c r="DY766">
        <v>15.65</v>
      </c>
      <c r="DZ766">
        <v>14.89</v>
      </c>
      <c r="EA766">
        <v>14.14</v>
      </c>
      <c r="EB766">
        <v>13.41</v>
      </c>
      <c r="EC766">
        <v>12.68</v>
      </c>
      <c r="ED766">
        <v>11.96</v>
      </c>
      <c r="EE766">
        <v>11.25</v>
      </c>
      <c r="EF766">
        <v>10.56</v>
      </c>
      <c r="EG766">
        <v>9.9</v>
      </c>
      <c r="EH766">
        <v>9.24</v>
      </c>
      <c r="EI766">
        <v>8.6</v>
      </c>
      <c r="EJ766">
        <v>7.98</v>
      </c>
      <c r="EK766">
        <v>7.39</v>
      </c>
      <c r="EL766">
        <v>6.82</v>
      </c>
      <c r="EM766">
        <v>6.28</v>
      </c>
      <c r="EN766">
        <v>5.77</v>
      </c>
      <c r="EO766">
        <v>5.29</v>
      </c>
      <c r="EP766">
        <v>4.8499999999999996</v>
      </c>
      <c r="EQ766">
        <v>4.46</v>
      </c>
      <c r="ER766">
        <v>4.09</v>
      </c>
      <c r="ES766">
        <v>3.74</v>
      </c>
      <c r="ET766">
        <v>3.41</v>
      </c>
      <c r="EU766">
        <v>3.12</v>
      </c>
      <c r="EV766">
        <v>2.85</v>
      </c>
      <c r="EW766">
        <v>2.62</v>
      </c>
      <c r="EX766">
        <v>2.41</v>
      </c>
      <c r="EY766">
        <v>2.2200000000000002</v>
      </c>
    </row>
    <row r="767" spans="1:168" x14ac:dyDescent="0.25">
      <c r="A767" t="s">
        <v>554</v>
      </c>
      <c r="B767">
        <v>48</v>
      </c>
      <c r="C767">
        <v>48</v>
      </c>
      <c r="E767">
        <v>100000</v>
      </c>
      <c r="F767">
        <v>99653</v>
      </c>
      <c r="G767">
        <v>99282</v>
      </c>
      <c r="H767">
        <v>98885</v>
      </c>
      <c r="I767">
        <v>98460</v>
      </c>
      <c r="J767">
        <v>98001</v>
      </c>
      <c r="K767">
        <v>97507</v>
      </c>
      <c r="L767">
        <v>96978</v>
      </c>
      <c r="M767">
        <v>96411</v>
      </c>
      <c r="N767">
        <v>95794</v>
      </c>
      <c r="O767">
        <v>95143</v>
      </c>
      <c r="P767">
        <v>94460</v>
      </c>
      <c r="Q767">
        <v>93739</v>
      </c>
      <c r="R767">
        <v>92966</v>
      </c>
      <c r="S767">
        <v>92137</v>
      </c>
      <c r="T767">
        <v>91276</v>
      </c>
      <c r="U767">
        <v>90367</v>
      </c>
      <c r="V767">
        <v>89397</v>
      </c>
      <c r="W767">
        <v>88361</v>
      </c>
      <c r="X767">
        <v>87226</v>
      </c>
      <c r="Y767">
        <v>86034</v>
      </c>
      <c r="Z767">
        <v>84748</v>
      </c>
      <c r="AA767">
        <v>83385</v>
      </c>
      <c r="AB767">
        <v>81937</v>
      </c>
      <c r="AC767">
        <v>80374</v>
      </c>
      <c r="AD767">
        <v>78689</v>
      </c>
      <c r="AE767">
        <v>76911</v>
      </c>
      <c r="AF767">
        <v>74965</v>
      </c>
      <c r="AG767">
        <v>72804</v>
      </c>
      <c r="AH767">
        <v>70428</v>
      </c>
      <c r="AI767">
        <v>67922</v>
      </c>
      <c r="AJ767">
        <v>65192</v>
      </c>
      <c r="AK767">
        <v>62208</v>
      </c>
      <c r="AL767">
        <v>58933</v>
      </c>
      <c r="AM767">
        <v>55457</v>
      </c>
      <c r="AN767">
        <v>51665</v>
      </c>
      <c r="AO767">
        <v>47579</v>
      </c>
      <c r="AP767">
        <v>43252</v>
      </c>
      <c r="AQ767">
        <v>38712</v>
      </c>
      <c r="AR767">
        <v>33917</v>
      </c>
      <c r="AS767">
        <v>29266</v>
      </c>
      <c r="AT767">
        <v>24734</v>
      </c>
      <c r="AU767">
        <v>20444</v>
      </c>
      <c r="AV767">
        <v>16444</v>
      </c>
      <c r="AW767">
        <v>12829</v>
      </c>
      <c r="AX767">
        <v>9678</v>
      </c>
      <c r="AY767">
        <v>7048</v>
      </c>
      <c r="AZ767">
        <v>4940</v>
      </c>
      <c r="DC767">
        <v>32.950000000000003</v>
      </c>
      <c r="DD767">
        <v>32.06</v>
      </c>
      <c r="DE767">
        <v>31.18</v>
      </c>
      <c r="DF767">
        <v>30.3</v>
      </c>
      <c r="DG767">
        <v>29.43</v>
      </c>
      <c r="DH767">
        <v>28.57</v>
      </c>
      <c r="DI767">
        <v>27.71</v>
      </c>
      <c r="DJ767">
        <v>26.86</v>
      </c>
      <c r="DK767">
        <v>26.01</v>
      </c>
      <c r="DL767">
        <v>25.18</v>
      </c>
      <c r="DM767">
        <v>24.35</v>
      </c>
      <c r="DN767">
        <v>23.52</v>
      </c>
      <c r="DO767">
        <v>22.7</v>
      </c>
      <c r="DP767">
        <v>21.88</v>
      </c>
      <c r="DQ767">
        <v>21.07</v>
      </c>
      <c r="DR767">
        <v>20.27</v>
      </c>
      <c r="DS767">
        <v>19.47</v>
      </c>
      <c r="DT767">
        <v>18.670000000000002</v>
      </c>
      <c r="DU767">
        <v>17.89</v>
      </c>
      <c r="DV767">
        <v>17.11</v>
      </c>
      <c r="DW767">
        <v>16.34</v>
      </c>
      <c r="DX767">
        <v>15.58</v>
      </c>
      <c r="DY767">
        <v>14.83</v>
      </c>
      <c r="DZ767">
        <v>14.08</v>
      </c>
      <c r="EA767">
        <v>13.35</v>
      </c>
      <c r="EB767">
        <v>12.62</v>
      </c>
      <c r="EC767">
        <v>11.9</v>
      </c>
      <c r="ED767">
        <v>11.2</v>
      </c>
      <c r="EE767">
        <v>10.51</v>
      </c>
      <c r="EF767">
        <v>9.85</v>
      </c>
      <c r="EG767">
        <v>9.1999999999999993</v>
      </c>
      <c r="EH767">
        <v>8.56</v>
      </c>
      <c r="EI767">
        <v>7.95</v>
      </c>
      <c r="EJ767">
        <v>7.36</v>
      </c>
      <c r="EK767">
        <v>6.79</v>
      </c>
      <c r="EL767">
        <v>6.25</v>
      </c>
      <c r="EM767">
        <v>5.75</v>
      </c>
      <c r="EN767">
        <v>5.27</v>
      </c>
      <c r="EO767">
        <v>4.83</v>
      </c>
      <c r="EP767">
        <v>4.45</v>
      </c>
      <c r="EQ767">
        <v>4.07</v>
      </c>
      <c r="ER767">
        <v>3.73</v>
      </c>
      <c r="ES767">
        <v>3.41</v>
      </c>
      <c r="ET767">
        <v>3.11</v>
      </c>
      <c r="EU767">
        <v>2.85</v>
      </c>
      <c r="EV767">
        <v>2.61</v>
      </c>
      <c r="EW767">
        <v>2.4</v>
      </c>
      <c r="EX767">
        <v>2.21</v>
      </c>
    </row>
    <row r="768" spans="1:168" x14ac:dyDescent="0.25">
      <c r="A768" t="s">
        <v>555</v>
      </c>
      <c r="B768">
        <v>47</v>
      </c>
      <c r="C768">
        <v>47</v>
      </c>
      <c r="E768">
        <v>100000</v>
      </c>
      <c r="F768">
        <v>99620</v>
      </c>
      <c r="G768">
        <v>99214</v>
      </c>
      <c r="H768">
        <v>98779</v>
      </c>
      <c r="I768">
        <v>98310</v>
      </c>
      <c r="J768">
        <v>97805</v>
      </c>
      <c r="K768">
        <v>97265</v>
      </c>
      <c r="L768">
        <v>96687</v>
      </c>
      <c r="M768">
        <v>96057</v>
      </c>
      <c r="N768">
        <v>95393</v>
      </c>
      <c r="O768">
        <v>94696</v>
      </c>
      <c r="P768">
        <v>93960</v>
      </c>
      <c r="Q768">
        <v>93172</v>
      </c>
      <c r="R768">
        <v>92325</v>
      </c>
      <c r="S768">
        <v>91448</v>
      </c>
      <c r="T768">
        <v>90523</v>
      </c>
      <c r="U768">
        <v>89535</v>
      </c>
      <c r="V768">
        <v>88481</v>
      </c>
      <c r="W768">
        <v>87327</v>
      </c>
      <c r="X768">
        <v>86113</v>
      </c>
      <c r="Y768">
        <v>84807</v>
      </c>
      <c r="Z768">
        <v>83420</v>
      </c>
      <c r="AA768">
        <v>81949</v>
      </c>
      <c r="AB768">
        <v>80359</v>
      </c>
      <c r="AC768">
        <v>78650</v>
      </c>
      <c r="AD768">
        <v>76847</v>
      </c>
      <c r="AE768">
        <v>74875</v>
      </c>
      <c r="AF768">
        <v>72686</v>
      </c>
      <c r="AG768">
        <v>70277</v>
      </c>
      <c r="AH768">
        <v>67744</v>
      </c>
      <c r="AI768">
        <v>64983</v>
      </c>
      <c r="AJ768">
        <v>61968</v>
      </c>
      <c r="AK768">
        <v>58670</v>
      </c>
      <c r="AL768">
        <v>55171</v>
      </c>
      <c r="AM768">
        <v>51361</v>
      </c>
      <c r="AN768">
        <v>47257</v>
      </c>
      <c r="AO768">
        <v>42919</v>
      </c>
      <c r="AP768">
        <v>38379</v>
      </c>
      <c r="AQ768">
        <v>33596</v>
      </c>
      <c r="AR768">
        <v>28961</v>
      </c>
      <c r="AS768">
        <v>24451</v>
      </c>
      <c r="AT768">
        <v>20189</v>
      </c>
      <c r="AU768">
        <v>16222</v>
      </c>
      <c r="AV768">
        <v>12643</v>
      </c>
      <c r="AW768">
        <v>9529</v>
      </c>
      <c r="AX768">
        <v>6933</v>
      </c>
      <c r="AY768">
        <v>4855</v>
      </c>
      <c r="DC768">
        <v>31.95</v>
      </c>
      <c r="DD768">
        <v>31.07</v>
      </c>
      <c r="DE768">
        <v>30.19</v>
      </c>
      <c r="DF768">
        <v>29.32</v>
      </c>
      <c r="DG768">
        <v>28.46</v>
      </c>
      <c r="DH768">
        <v>27.6</v>
      </c>
      <c r="DI768">
        <v>26.76</v>
      </c>
      <c r="DJ768">
        <v>25.91</v>
      </c>
      <c r="DK768">
        <v>25.08</v>
      </c>
      <c r="DL768">
        <v>24.25</v>
      </c>
      <c r="DM768">
        <v>23.42</v>
      </c>
      <c r="DN768">
        <v>22.6</v>
      </c>
      <c r="DO768">
        <v>21.79</v>
      </c>
      <c r="DP768">
        <v>20.99</v>
      </c>
      <c r="DQ768">
        <v>20.18</v>
      </c>
      <c r="DR768">
        <v>19.38</v>
      </c>
      <c r="DS768">
        <v>18.59</v>
      </c>
      <c r="DT768">
        <v>17.809999999999999</v>
      </c>
      <c r="DU768">
        <v>17.04</v>
      </c>
      <c r="DV768">
        <v>16.27</v>
      </c>
      <c r="DW768">
        <v>15.51</v>
      </c>
      <c r="DX768">
        <v>14.76</v>
      </c>
      <c r="DY768">
        <v>14.02</v>
      </c>
      <c r="DZ768">
        <v>13.29</v>
      </c>
      <c r="EA768">
        <v>12.56</v>
      </c>
      <c r="EB768">
        <v>11.85</v>
      </c>
      <c r="EC768">
        <v>11.15</v>
      </c>
      <c r="ED768">
        <v>10.47</v>
      </c>
      <c r="EE768">
        <v>9.81</v>
      </c>
      <c r="EF768">
        <v>9.16</v>
      </c>
      <c r="EG768">
        <v>8.52</v>
      </c>
      <c r="EH768">
        <v>7.91</v>
      </c>
      <c r="EI768">
        <v>7.33</v>
      </c>
      <c r="EJ768">
        <v>6.76</v>
      </c>
      <c r="EK768">
        <v>6.23</v>
      </c>
      <c r="EL768">
        <v>5.73</v>
      </c>
      <c r="EM768">
        <v>5.25</v>
      </c>
      <c r="EN768">
        <v>4.82</v>
      </c>
      <c r="EO768">
        <v>4.43</v>
      </c>
      <c r="EP768">
        <v>4.0599999999999996</v>
      </c>
      <c r="EQ768">
        <v>3.72</v>
      </c>
      <c r="ER768">
        <v>3.4</v>
      </c>
      <c r="ES768">
        <v>3.11</v>
      </c>
      <c r="ET768">
        <v>2.84</v>
      </c>
      <c r="EU768">
        <v>2.61</v>
      </c>
      <c r="EV768">
        <v>2.4</v>
      </c>
      <c r="EW768">
        <v>2.21</v>
      </c>
    </row>
    <row r="769" spans="1:152" x14ac:dyDescent="0.25">
      <c r="A769" t="s">
        <v>556</v>
      </c>
      <c r="B769">
        <v>46</v>
      </c>
      <c r="C769">
        <v>46</v>
      </c>
      <c r="E769">
        <v>100000</v>
      </c>
      <c r="F769">
        <v>99583</v>
      </c>
      <c r="G769">
        <v>99138</v>
      </c>
      <c r="H769">
        <v>98658</v>
      </c>
      <c r="I769">
        <v>98142</v>
      </c>
      <c r="J769">
        <v>97590</v>
      </c>
      <c r="K769">
        <v>96999</v>
      </c>
      <c r="L769">
        <v>96358</v>
      </c>
      <c r="M769">
        <v>95679</v>
      </c>
      <c r="N769">
        <v>94968</v>
      </c>
      <c r="O769">
        <v>94216</v>
      </c>
      <c r="P769">
        <v>93412</v>
      </c>
      <c r="Q769">
        <v>92549</v>
      </c>
      <c r="R769">
        <v>91653</v>
      </c>
      <c r="S769">
        <v>90710</v>
      </c>
      <c r="T769">
        <v>89704</v>
      </c>
      <c r="U769">
        <v>88630</v>
      </c>
      <c r="V769">
        <v>87457</v>
      </c>
      <c r="W769">
        <v>86221</v>
      </c>
      <c r="X769">
        <v>84891</v>
      </c>
      <c r="Y769">
        <v>83482</v>
      </c>
      <c r="Z769">
        <v>81985</v>
      </c>
      <c r="AA769">
        <v>80371</v>
      </c>
      <c r="AB769">
        <v>78634</v>
      </c>
      <c r="AC769">
        <v>76804</v>
      </c>
      <c r="AD769">
        <v>74805</v>
      </c>
      <c r="AE769">
        <v>72589</v>
      </c>
      <c r="AF769">
        <v>70152</v>
      </c>
      <c r="AG769">
        <v>67583</v>
      </c>
      <c r="AH769">
        <v>64794</v>
      </c>
      <c r="AI769">
        <v>61748</v>
      </c>
      <c r="AJ769">
        <v>58419</v>
      </c>
      <c r="AK769">
        <v>54898</v>
      </c>
      <c r="AL769">
        <v>51068</v>
      </c>
      <c r="AM769">
        <v>46950</v>
      </c>
      <c r="AN769">
        <v>42600</v>
      </c>
      <c r="AO769">
        <v>38056</v>
      </c>
      <c r="AP769">
        <v>33283</v>
      </c>
      <c r="AQ769">
        <v>28663</v>
      </c>
      <c r="AR769">
        <v>24175</v>
      </c>
      <c r="AS769">
        <v>19940</v>
      </c>
      <c r="AT769">
        <v>16005</v>
      </c>
      <c r="AU769">
        <v>12462</v>
      </c>
      <c r="AV769">
        <v>9383</v>
      </c>
      <c r="AW769">
        <v>6820</v>
      </c>
      <c r="AX769">
        <v>4772</v>
      </c>
      <c r="DC769">
        <v>30.95</v>
      </c>
      <c r="DD769">
        <v>30.08</v>
      </c>
      <c r="DE769">
        <v>29.21</v>
      </c>
      <c r="DF769">
        <v>28.35</v>
      </c>
      <c r="DG769">
        <v>27.5</v>
      </c>
      <c r="DH769">
        <v>26.65</v>
      </c>
      <c r="DI769">
        <v>25.81</v>
      </c>
      <c r="DJ769">
        <v>24.98</v>
      </c>
      <c r="DK769">
        <v>24.15</v>
      </c>
      <c r="DL769">
        <v>23.33</v>
      </c>
      <c r="DM769">
        <v>22.51</v>
      </c>
      <c r="DN769">
        <v>21.7</v>
      </c>
      <c r="DO769">
        <v>20.9</v>
      </c>
      <c r="DP769">
        <v>20.100000000000001</v>
      </c>
      <c r="DQ769">
        <v>19.3</v>
      </c>
      <c r="DR769">
        <v>18.510000000000002</v>
      </c>
      <c r="DS769">
        <v>17.73</v>
      </c>
      <c r="DT769">
        <v>16.96</v>
      </c>
      <c r="DU769">
        <v>16.2</v>
      </c>
      <c r="DV769">
        <v>15.44</v>
      </c>
      <c r="DW769">
        <v>14.7</v>
      </c>
      <c r="DX769">
        <v>13.96</v>
      </c>
      <c r="DY769">
        <v>13.23</v>
      </c>
      <c r="DZ769">
        <v>12.51</v>
      </c>
      <c r="EA769">
        <v>11.79</v>
      </c>
      <c r="EB769">
        <v>11.09</v>
      </c>
      <c r="EC769">
        <v>10.42</v>
      </c>
      <c r="ED769">
        <v>9.76</v>
      </c>
      <c r="EE769">
        <v>9.11</v>
      </c>
      <c r="EF769">
        <v>8.49</v>
      </c>
      <c r="EG769">
        <v>7.88</v>
      </c>
      <c r="EH769">
        <v>7.3</v>
      </c>
      <c r="EI769">
        <v>6.74</v>
      </c>
      <c r="EJ769">
        <v>6.2</v>
      </c>
      <c r="EK769">
        <v>5.7</v>
      </c>
      <c r="EL769">
        <v>5.23</v>
      </c>
      <c r="EM769">
        <v>4.8</v>
      </c>
      <c r="EN769">
        <v>4.42</v>
      </c>
      <c r="EO769">
        <v>4.05</v>
      </c>
      <c r="EP769">
        <v>3.71</v>
      </c>
      <c r="EQ769">
        <v>3.39</v>
      </c>
      <c r="ER769">
        <v>3.1</v>
      </c>
      <c r="ES769">
        <v>2.84</v>
      </c>
      <c r="ET769">
        <v>2.6</v>
      </c>
      <c r="EU769">
        <v>2.39</v>
      </c>
      <c r="EV769">
        <v>2.21</v>
      </c>
    </row>
    <row r="770" spans="1:152" x14ac:dyDescent="0.25">
      <c r="A770" t="s">
        <v>557</v>
      </c>
      <c r="B770">
        <v>45</v>
      </c>
      <c r="C770">
        <v>45</v>
      </c>
      <c r="E770">
        <v>100000</v>
      </c>
      <c r="F770">
        <v>99543</v>
      </c>
      <c r="G770">
        <v>99052</v>
      </c>
      <c r="H770">
        <v>98523</v>
      </c>
      <c r="I770">
        <v>97959</v>
      </c>
      <c r="J770">
        <v>97355</v>
      </c>
      <c r="K770">
        <v>96700</v>
      </c>
      <c r="L770">
        <v>96007</v>
      </c>
      <c r="M770">
        <v>95280</v>
      </c>
      <c r="N770">
        <v>94513</v>
      </c>
      <c r="O770">
        <v>93690</v>
      </c>
      <c r="P770">
        <v>92810</v>
      </c>
      <c r="Q770">
        <v>91896</v>
      </c>
      <c r="R770">
        <v>90933</v>
      </c>
      <c r="S770">
        <v>89907</v>
      </c>
      <c r="T770">
        <v>88814</v>
      </c>
      <c r="U770">
        <v>87620</v>
      </c>
      <c r="V770">
        <v>86363</v>
      </c>
      <c r="W770">
        <v>85008</v>
      </c>
      <c r="X770">
        <v>83573</v>
      </c>
      <c r="Y770">
        <v>82053</v>
      </c>
      <c r="Z770">
        <v>80410</v>
      </c>
      <c r="AA770">
        <v>78647</v>
      </c>
      <c r="AB770">
        <v>76787</v>
      </c>
      <c r="AC770">
        <v>74759</v>
      </c>
      <c r="AD770">
        <v>72514</v>
      </c>
      <c r="AE770">
        <v>70049</v>
      </c>
      <c r="AF770">
        <v>67451</v>
      </c>
      <c r="AG770">
        <v>64624</v>
      </c>
      <c r="AH770">
        <v>61549</v>
      </c>
      <c r="AI770">
        <v>58190</v>
      </c>
      <c r="AJ770">
        <v>54639</v>
      </c>
      <c r="AK770">
        <v>50789</v>
      </c>
      <c r="AL770">
        <v>46656</v>
      </c>
      <c r="AM770">
        <v>42297</v>
      </c>
      <c r="AN770">
        <v>37747</v>
      </c>
      <c r="AO770">
        <v>32979</v>
      </c>
      <c r="AP770">
        <v>28373</v>
      </c>
      <c r="AQ770">
        <v>23906</v>
      </c>
      <c r="AR770">
        <v>19698</v>
      </c>
      <c r="AS770">
        <v>15794</v>
      </c>
      <c r="AT770">
        <v>12285</v>
      </c>
      <c r="AU770">
        <v>9240</v>
      </c>
      <c r="AV770">
        <v>6710</v>
      </c>
      <c r="AW770">
        <v>4691</v>
      </c>
      <c r="DC770">
        <v>29.96</v>
      </c>
      <c r="DD770">
        <v>29.1</v>
      </c>
      <c r="DE770">
        <v>28.24</v>
      </c>
      <c r="DF770">
        <v>27.39</v>
      </c>
      <c r="DG770">
        <v>26.54</v>
      </c>
      <c r="DH770">
        <v>25.71</v>
      </c>
      <c r="DI770">
        <v>24.88</v>
      </c>
      <c r="DJ770">
        <v>24.05</v>
      </c>
      <c r="DK770">
        <v>23.23</v>
      </c>
      <c r="DL770">
        <v>22.42</v>
      </c>
      <c r="DM770">
        <v>21.61</v>
      </c>
      <c r="DN770">
        <v>20.81</v>
      </c>
      <c r="DO770">
        <v>20.010000000000002</v>
      </c>
      <c r="DP770">
        <v>19.22</v>
      </c>
      <c r="DQ770">
        <v>18.43</v>
      </c>
      <c r="DR770">
        <v>17.649999999999999</v>
      </c>
      <c r="DS770">
        <v>16.89</v>
      </c>
      <c r="DT770">
        <v>16.12</v>
      </c>
      <c r="DU770">
        <v>15.37</v>
      </c>
      <c r="DV770">
        <v>14.63</v>
      </c>
      <c r="DW770">
        <v>13.89</v>
      </c>
      <c r="DX770">
        <v>13.16</v>
      </c>
      <c r="DY770">
        <v>12.45</v>
      </c>
      <c r="DZ770">
        <v>11.74</v>
      </c>
      <c r="EA770">
        <v>11.04</v>
      </c>
      <c r="EB770">
        <v>10.37</v>
      </c>
      <c r="EC770">
        <v>9.7200000000000006</v>
      </c>
      <c r="ED770">
        <v>9.07</v>
      </c>
      <c r="EE770">
        <v>8.4499999999999993</v>
      </c>
      <c r="EF770">
        <v>7.84</v>
      </c>
      <c r="EG770">
        <v>7.27</v>
      </c>
      <c r="EH770">
        <v>6.71</v>
      </c>
      <c r="EI770">
        <v>6.18</v>
      </c>
      <c r="EJ770">
        <v>5.68</v>
      </c>
      <c r="EK770">
        <v>5.21</v>
      </c>
      <c r="EL770">
        <v>4.78</v>
      </c>
      <c r="EM770">
        <v>4.4000000000000004</v>
      </c>
      <c r="EN770">
        <v>4.04</v>
      </c>
      <c r="EO770">
        <v>3.7</v>
      </c>
      <c r="EP770">
        <v>3.38</v>
      </c>
      <c r="EQ770">
        <v>3.09</v>
      </c>
      <c r="ER770">
        <v>2.83</v>
      </c>
      <c r="ES770">
        <v>2.6</v>
      </c>
      <c r="ET770">
        <v>2.39</v>
      </c>
      <c r="EU770">
        <v>2.21</v>
      </c>
    </row>
    <row r="771" spans="1:152" x14ac:dyDescent="0.25">
      <c r="A771" t="s">
        <v>558</v>
      </c>
      <c r="B771">
        <v>44</v>
      </c>
      <c r="C771">
        <v>44</v>
      </c>
      <c r="E771">
        <v>100000</v>
      </c>
      <c r="F771">
        <v>99495</v>
      </c>
      <c r="G771">
        <v>98954</v>
      </c>
      <c r="H771">
        <v>98376</v>
      </c>
      <c r="I771">
        <v>97759</v>
      </c>
      <c r="J771">
        <v>97089</v>
      </c>
      <c r="K771">
        <v>96381</v>
      </c>
      <c r="L771">
        <v>95638</v>
      </c>
      <c r="M771">
        <v>94853</v>
      </c>
      <c r="N771">
        <v>94013</v>
      </c>
      <c r="O771">
        <v>93114</v>
      </c>
      <c r="P771">
        <v>92181</v>
      </c>
      <c r="Q771">
        <v>91198</v>
      </c>
      <c r="R771">
        <v>90150</v>
      </c>
      <c r="S771">
        <v>89036</v>
      </c>
      <c r="T771">
        <v>87821</v>
      </c>
      <c r="U771">
        <v>86540</v>
      </c>
      <c r="V771">
        <v>85162</v>
      </c>
      <c r="W771">
        <v>83700</v>
      </c>
      <c r="X771">
        <v>82152</v>
      </c>
      <c r="Y771">
        <v>80483</v>
      </c>
      <c r="Z771">
        <v>78689</v>
      </c>
      <c r="AA771">
        <v>76800</v>
      </c>
      <c r="AB771">
        <v>74739</v>
      </c>
      <c r="AC771">
        <v>72465</v>
      </c>
      <c r="AD771">
        <v>69970</v>
      </c>
      <c r="AE771">
        <v>67341</v>
      </c>
      <c r="AF771">
        <v>64484</v>
      </c>
      <c r="AG771">
        <v>61370</v>
      </c>
      <c r="AH771">
        <v>57983</v>
      </c>
      <c r="AI771">
        <v>54402</v>
      </c>
      <c r="AJ771">
        <v>50526</v>
      </c>
      <c r="AK771">
        <v>46377</v>
      </c>
      <c r="AL771">
        <v>42008</v>
      </c>
      <c r="AM771">
        <v>37455</v>
      </c>
      <c r="AN771">
        <v>32691</v>
      </c>
      <c r="AO771">
        <v>28093</v>
      </c>
      <c r="AP771">
        <v>23646</v>
      </c>
      <c r="AQ771">
        <v>19463</v>
      </c>
      <c r="AR771">
        <v>15589</v>
      </c>
      <c r="AS771">
        <v>12113</v>
      </c>
      <c r="AT771">
        <v>9102</v>
      </c>
      <c r="AU771">
        <v>6604</v>
      </c>
      <c r="AV771">
        <v>4613</v>
      </c>
      <c r="DC771">
        <v>28.98</v>
      </c>
      <c r="DD771">
        <v>28.13</v>
      </c>
      <c r="DE771">
        <v>27.28</v>
      </c>
      <c r="DF771">
        <v>26.44</v>
      </c>
      <c r="DG771">
        <v>25.6</v>
      </c>
      <c r="DH771">
        <v>24.77</v>
      </c>
      <c r="DI771">
        <v>23.95</v>
      </c>
      <c r="DJ771">
        <v>23.14</v>
      </c>
      <c r="DK771">
        <v>22.32</v>
      </c>
      <c r="DL771">
        <v>21.52</v>
      </c>
      <c r="DM771">
        <v>20.72</v>
      </c>
      <c r="DN771">
        <v>19.920000000000002</v>
      </c>
      <c r="DO771">
        <v>19.13</v>
      </c>
      <c r="DP771">
        <v>18.350000000000001</v>
      </c>
      <c r="DQ771">
        <v>17.57</v>
      </c>
      <c r="DR771">
        <v>16.809999999999999</v>
      </c>
      <c r="DS771">
        <v>16.05</v>
      </c>
      <c r="DT771">
        <v>15.3</v>
      </c>
      <c r="DU771">
        <v>14.56</v>
      </c>
      <c r="DV771">
        <v>13.83</v>
      </c>
      <c r="DW771">
        <v>13.1</v>
      </c>
      <c r="DX771">
        <v>12.39</v>
      </c>
      <c r="DY771">
        <v>11.68</v>
      </c>
      <c r="DZ771">
        <v>10.99</v>
      </c>
      <c r="EA771">
        <v>10.32</v>
      </c>
      <c r="EB771">
        <v>9.67</v>
      </c>
      <c r="EC771">
        <v>9.0299999999999994</v>
      </c>
      <c r="ED771">
        <v>8.41</v>
      </c>
      <c r="EE771">
        <v>7.81</v>
      </c>
      <c r="EF771">
        <v>7.24</v>
      </c>
      <c r="EG771">
        <v>6.68</v>
      </c>
      <c r="EH771">
        <v>6.15</v>
      </c>
      <c r="EI771">
        <v>5.66</v>
      </c>
      <c r="EJ771">
        <v>5.19</v>
      </c>
      <c r="EK771">
        <v>4.7699999999999996</v>
      </c>
      <c r="EL771">
        <v>4.3899999999999997</v>
      </c>
      <c r="EM771">
        <v>4.0199999999999996</v>
      </c>
      <c r="EN771">
        <v>3.69</v>
      </c>
      <c r="EO771">
        <v>3.37</v>
      </c>
      <c r="EP771">
        <v>3.08</v>
      </c>
      <c r="EQ771">
        <v>2.83</v>
      </c>
      <c r="ER771">
        <v>2.6</v>
      </c>
      <c r="ES771">
        <v>2.39</v>
      </c>
      <c r="ET771">
        <v>2.2000000000000002</v>
      </c>
    </row>
    <row r="772" spans="1:152" x14ac:dyDescent="0.25">
      <c r="A772" t="s">
        <v>559</v>
      </c>
      <c r="B772">
        <v>43</v>
      </c>
      <c r="C772">
        <v>43</v>
      </c>
      <c r="E772">
        <v>100000</v>
      </c>
      <c r="F772">
        <v>99444</v>
      </c>
      <c r="G772">
        <v>98852</v>
      </c>
      <c r="H772">
        <v>98219</v>
      </c>
      <c r="I772">
        <v>97534</v>
      </c>
      <c r="J772">
        <v>96809</v>
      </c>
      <c r="K772">
        <v>96049</v>
      </c>
      <c r="L772">
        <v>95247</v>
      </c>
      <c r="M772">
        <v>94388</v>
      </c>
      <c r="N772">
        <v>93470</v>
      </c>
      <c r="O772">
        <v>92516</v>
      </c>
      <c r="P772">
        <v>91512</v>
      </c>
      <c r="Q772">
        <v>90442</v>
      </c>
      <c r="R772">
        <v>89303</v>
      </c>
      <c r="S772">
        <v>88065</v>
      </c>
      <c r="T772">
        <v>86761</v>
      </c>
      <c r="U772">
        <v>85357</v>
      </c>
      <c r="V772">
        <v>83870</v>
      </c>
      <c r="W772">
        <v>82292</v>
      </c>
      <c r="X772">
        <v>80592</v>
      </c>
      <c r="Y772">
        <v>78770</v>
      </c>
      <c r="Z772">
        <v>76848</v>
      </c>
      <c r="AA772">
        <v>74756</v>
      </c>
      <c r="AB772">
        <v>72446</v>
      </c>
      <c r="AC772">
        <v>69921</v>
      </c>
      <c r="AD772">
        <v>67260</v>
      </c>
      <c r="AE772">
        <v>64371</v>
      </c>
      <c r="AF772">
        <v>61225</v>
      </c>
      <c r="AG772">
        <v>57800</v>
      </c>
      <c r="AH772">
        <v>54191</v>
      </c>
      <c r="AI772">
        <v>50286</v>
      </c>
      <c r="AJ772">
        <v>46115</v>
      </c>
      <c r="AK772">
        <v>41734</v>
      </c>
      <c r="AL772">
        <v>37177</v>
      </c>
      <c r="AM772">
        <v>32419</v>
      </c>
      <c r="AN772">
        <v>27828</v>
      </c>
      <c r="AO772">
        <v>23395</v>
      </c>
      <c r="AP772">
        <v>19236</v>
      </c>
      <c r="AQ772">
        <v>15392</v>
      </c>
      <c r="AR772">
        <v>11947</v>
      </c>
      <c r="AS772">
        <v>8969</v>
      </c>
      <c r="AT772">
        <v>6501</v>
      </c>
      <c r="AU772">
        <v>4537</v>
      </c>
      <c r="DC772">
        <v>28.02</v>
      </c>
      <c r="DD772">
        <v>27.17</v>
      </c>
      <c r="DE772">
        <v>26.33</v>
      </c>
      <c r="DF772">
        <v>25.5</v>
      </c>
      <c r="DG772">
        <v>24.67</v>
      </c>
      <c r="DH772">
        <v>23.85</v>
      </c>
      <c r="DI772">
        <v>23.04</v>
      </c>
      <c r="DJ772">
        <v>22.23</v>
      </c>
      <c r="DK772">
        <v>21.42</v>
      </c>
      <c r="DL772">
        <v>20.63</v>
      </c>
      <c r="DM772">
        <v>19.84</v>
      </c>
      <c r="DN772">
        <v>19.05</v>
      </c>
      <c r="DO772">
        <v>18.27</v>
      </c>
      <c r="DP772">
        <v>17.5</v>
      </c>
      <c r="DQ772">
        <v>16.73</v>
      </c>
      <c r="DR772">
        <v>15.98</v>
      </c>
      <c r="DS772">
        <v>15.23</v>
      </c>
      <c r="DT772">
        <v>14.49</v>
      </c>
      <c r="DU772">
        <v>13.76</v>
      </c>
      <c r="DV772">
        <v>13.04</v>
      </c>
      <c r="DW772">
        <v>12.33</v>
      </c>
      <c r="DX772">
        <v>11.63</v>
      </c>
      <c r="DY772">
        <v>10.94</v>
      </c>
      <c r="DZ772">
        <v>10.27</v>
      </c>
      <c r="EA772">
        <v>9.6300000000000008</v>
      </c>
      <c r="EB772">
        <v>8.99</v>
      </c>
      <c r="EC772">
        <v>8.3699999999999992</v>
      </c>
      <c r="ED772">
        <v>7.77</v>
      </c>
      <c r="EE772">
        <v>7.2</v>
      </c>
      <c r="EF772">
        <v>6.65</v>
      </c>
      <c r="EG772">
        <v>6.13</v>
      </c>
      <c r="EH772">
        <v>5.64</v>
      </c>
      <c r="EI772">
        <v>5.18</v>
      </c>
      <c r="EJ772">
        <v>4.75</v>
      </c>
      <c r="EK772">
        <v>4.37</v>
      </c>
      <c r="EL772">
        <v>4.01</v>
      </c>
      <c r="EM772">
        <v>3.68</v>
      </c>
      <c r="EN772">
        <v>3.36</v>
      </c>
      <c r="EO772">
        <v>3.08</v>
      </c>
      <c r="EP772">
        <v>2.82</v>
      </c>
      <c r="EQ772">
        <v>2.59</v>
      </c>
      <c r="ER772">
        <v>2.38</v>
      </c>
      <c r="ES772">
        <v>2.2000000000000002</v>
      </c>
    </row>
    <row r="773" spans="1:152" x14ac:dyDescent="0.25">
      <c r="A773" t="s">
        <v>560</v>
      </c>
      <c r="B773">
        <v>42</v>
      </c>
      <c r="C773">
        <v>42</v>
      </c>
      <c r="E773">
        <v>100000</v>
      </c>
      <c r="F773">
        <v>99391</v>
      </c>
      <c r="G773">
        <v>98742</v>
      </c>
      <c r="H773">
        <v>98040</v>
      </c>
      <c r="I773">
        <v>97298</v>
      </c>
      <c r="J773">
        <v>96519</v>
      </c>
      <c r="K773">
        <v>95699</v>
      </c>
      <c r="L773">
        <v>94820</v>
      </c>
      <c r="M773">
        <v>93881</v>
      </c>
      <c r="N773">
        <v>92907</v>
      </c>
      <c r="O773">
        <v>91879</v>
      </c>
      <c r="P773">
        <v>90787</v>
      </c>
      <c r="Q773">
        <v>89624</v>
      </c>
      <c r="R773">
        <v>88359</v>
      </c>
      <c r="S773">
        <v>87029</v>
      </c>
      <c r="T773">
        <v>85599</v>
      </c>
      <c r="U773">
        <v>84083</v>
      </c>
      <c r="V773">
        <v>82477</v>
      </c>
      <c r="W773">
        <v>80745</v>
      </c>
      <c r="X773">
        <v>78890</v>
      </c>
      <c r="Y773">
        <v>76937</v>
      </c>
      <c r="Z773">
        <v>74809</v>
      </c>
      <c r="AA773">
        <v>72466</v>
      </c>
      <c r="AB773">
        <v>69904</v>
      </c>
      <c r="AC773">
        <v>67210</v>
      </c>
      <c r="AD773">
        <v>64287</v>
      </c>
      <c r="AE773">
        <v>61108</v>
      </c>
      <c r="AF773">
        <v>57651</v>
      </c>
      <c r="AG773">
        <v>54003</v>
      </c>
      <c r="AH773">
        <v>50072</v>
      </c>
      <c r="AI773">
        <v>45876</v>
      </c>
      <c r="AJ773">
        <v>41478</v>
      </c>
      <c r="AK773">
        <v>36914</v>
      </c>
      <c r="AL773">
        <v>32160</v>
      </c>
      <c r="AM773">
        <v>27578</v>
      </c>
      <c r="AN773">
        <v>23158</v>
      </c>
      <c r="AO773">
        <v>19019</v>
      </c>
      <c r="AP773">
        <v>15202</v>
      </c>
      <c r="AQ773">
        <v>11788</v>
      </c>
      <c r="AR773">
        <v>8840</v>
      </c>
      <c r="AS773">
        <v>6402</v>
      </c>
      <c r="AT773">
        <v>4464</v>
      </c>
      <c r="DC773">
        <v>27.06</v>
      </c>
      <c r="DD773">
        <v>26.22</v>
      </c>
      <c r="DE773">
        <v>25.39</v>
      </c>
      <c r="DF773">
        <v>24.57</v>
      </c>
      <c r="DG773">
        <v>23.75</v>
      </c>
      <c r="DH773">
        <v>22.94</v>
      </c>
      <c r="DI773">
        <v>22.13</v>
      </c>
      <c r="DJ773">
        <v>21.33</v>
      </c>
      <c r="DK773">
        <v>20.54</v>
      </c>
      <c r="DL773">
        <v>19.75</v>
      </c>
      <c r="DM773">
        <v>18.96</v>
      </c>
      <c r="DN773">
        <v>18.190000000000001</v>
      </c>
      <c r="DO773">
        <v>17.420000000000002</v>
      </c>
      <c r="DP773">
        <v>16.66</v>
      </c>
      <c r="DQ773">
        <v>15.91</v>
      </c>
      <c r="DR773">
        <v>15.16</v>
      </c>
      <c r="DS773">
        <v>14.43</v>
      </c>
      <c r="DT773">
        <v>13.7</v>
      </c>
      <c r="DU773">
        <v>12.98</v>
      </c>
      <c r="DV773">
        <v>12.27</v>
      </c>
      <c r="DW773">
        <v>11.57</v>
      </c>
      <c r="DX773">
        <v>10.89</v>
      </c>
      <c r="DY773">
        <v>10.220000000000001</v>
      </c>
      <c r="DZ773">
        <v>9.58</v>
      </c>
      <c r="EA773">
        <v>8.94</v>
      </c>
      <c r="EB773">
        <v>8.33</v>
      </c>
      <c r="EC773">
        <v>7.74</v>
      </c>
      <c r="ED773">
        <v>7.17</v>
      </c>
      <c r="EE773">
        <v>6.62</v>
      </c>
      <c r="EF773">
        <v>6.1</v>
      </c>
      <c r="EG773">
        <v>5.61</v>
      </c>
      <c r="EH773">
        <v>5.16</v>
      </c>
      <c r="EI773">
        <v>4.7300000000000004</v>
      </c>
      <c r="EJ773">
        <v>4.3600000000000003</v>
      </c>
      <c r="EK773">
        <v>4</v>
      </c>
      <c r="EL773">
        <v>3.66</v>
      </c>
      <c r="EM773">
        <v>3.35</v>
      </c>
      <c r="EN773">
        <v>3.07</v>
      </c>
      <c r="EO773">
        <v>2.81</v>
      </c>
      <c r="EP773">
        <v>2.59</v>
      </c>
      <c r="EQ773">
        <v>2.38</v>
      </c>
      <c r="ER773">
        <v>2.2000000000000002</v>
      </c>
    </row>
    <row r="774" spans="1:152" x14ac:dyDescent="0.25">
      <c r="A774" t="s">
        <v>561</v>
      </c>
      <c r="B774">
        <v>41</v>
      </c>
      <c r="C774">
        <v>41</v>
      </c>
      <c r="E774">
        <v>100000</v>
      </c>
      <c r="F774">
        <v>99332</v>
      </c>
      <c r="G774">
        <v>98613</v>
      </c>
      <c r="H774">
        <v>97851</v>
      </c>
      <c r="I774">
        <v>97053</v>
      </c>
      <c r="J774">
        <v>96213</v>
      </c>
      <c r="K774">
        <v>95312</v>
      </c>
      <c r="L774">
        <v>94352</v>
      </c>
      <c r="M774">
        <v>93355</v>
      </c>
      <c r="N774">
        <v>92304</v>
      </c>
      <c r="O774">
        <v>91186</v>
      </c>
      <c r="P774">
        <v>89998</v>
      </c>
      <c r="Q774">
        <v>88708</v>
      </c>
      <c r="R774">
        <v>87347</v>
      </c>
      <c r="S774">
        <v>85888</v>
      </c>
      <c r="T774">
        <v>84344</v>
      </c>
      <c r="U774">
        <v>82707</v>
      </c>
      <c r="V774">
        <v>80945</v>
      </c>
      <c r="W774">
        <v>79054</v>
      </c>
      <c r="X774">
        <v>77065</v>
      </c>
      <c r="Y774">
        <v>74903</v>
      </c>
      <c r="Z774">
        <v>72521</v>
      </c>
      <c r="AA774">
        <v>69925</v>
      </c>
      <c r="AB774">
        <v>67191</v>
      </c>
      <c r="AC774">
        <v>64233</v>
      </c>
      <c r="AD774">
        <v>61019</v>
      </c>
      <c r="AE774">
        <v>57529</v>
      </c>
      <c r="AF774">
        <v>53849</v>
      </c>
      <c r="AG774">
        <v>49881</v>
      </c>
      <c r="AH774">
        <v>45663</v>
      </c>
      <c r="AI774">
        <v>41244</v>
      </c>
      <c r="AJ774">
        <v>36668</v>
      </c>
      <c r="AK774">
        <v>31916</v>
      </c>
      <c r="AL774">
        <v>27341</v>
      </c>
      <c r="AM774">
        <v>22935</v>
      </c>
      <c r="AN774">
        <v>18813</v>
      </c>
      <c r="AO774">
        <v>15019</v>
      </c>
      <c r="AP774">
        <v>11634</v>
      </c>
      <c r="AQ774">
        <v>8716</v>
      </c>
      <c r="AR774">
        <v>6306</v>
      </c>
      <c r="AS774">
        <v>4393</v>
      </c>
      <c r="DC774">
        <v>26.11</v>
      </c>
      <c r="DD774">
        <v>25.28</v>
      </c>
      <c r="DE774">
        <v>24.46</v>
      </c>
      <c r="DF774">
        <v>23.65</v>
      </c>
      <c r="DG774">
        <v>22.84</v>
      </c>
      <c r="DH774">
        <v>22.03</v>
      </c>
      <c r="DI774">
        <v>21.24</v>
      </c>
      <c r="DJ774">
        <v>20.45</v>
      </c>
      <c r="DK774">
        <v>19.66</v>
      </c>
      <c r="DL774">
        <v>18.88</v>
      </c>
      <c r="DM774">
        <v>18.100000000000001</v>
      </c>
      <c r="DN774">
        <v>17.34</v>
      </c>
      <c r="DO774">
        <v>16.579999999999998</v>
      </c>
      <c r="DP774">
        <v>15.83</v>
      </c>
      <c r="DQ774">
        <v>15.09</v>
      </c>
      <c r="DR774">
        <v>14.36</v>
      </c>
      <c r="DS774">
        <v>13.63</v>
      </c>
      <c r="DT774">
        <v>12.92</v>
      </c>
      <c r="DU774">
        <v>12.22</v>
      </c>
      <c r="DV774">
        <v>11.52</v>
      </c>
      <c r="DW774">
        <v>10.84</v>
      </c>
      <c r="DX774">
        <v>10.18</v>
      </c>
      <c r="DY774">
        <v>9.5399999999999991</v>
      </c>
      <c r="DZ774">
        <v>8.9</v>
      </c>
      <c r="EA774">
        <v>8.2899999999999991</v>
      </c>
      <c r="EB774">
        <v>7.7</v>
      </c>
      <c r="EC774">
        <v>7.14</v>
      </c>
      <c r="ED774">
        <v>6.59</v>
      </c>
      <c r="EE774">
        <v>6.08</v>
      </c>
      <c r="EF774">
        <v>5.59</v>
      </c>
      <c r="EG774">
        <v>5.14</v>
      </c>
      <c r="EH774">
        <v>4.71</v>
      </c>
      <c r="EI774">
        <v>4.34</v>
      </c>
      <c r="EJ774">
        <v>3.98</v>
      </c>
      <c r="EK774">
        <v>3.65</v>
      </c>
      <c r="EL774">
        <v>3.34</v>
      </c>
      <c r="EM774">
        <v>3.06</v>
      </c>
      <c r="EN774">
        <v>2.81</v>
      </c>
      <c r="EO774">
        <v>2.58</v>
      </c>
      <c r="EP774">
        <v>2.38</v>
      </c>
      <c r="EQ774">
        <v>2.2000000000000002</v>
      </c>
    </row>
    <row r="775" spans="1:152" x14ac:dyDescent="0.25">
      <c r="A775" t="s">
        <v>562</v>
      </c>
      <c r="B775">
        <v>40</v>
      </c>
      <c r="C775">
        <v>40</v>
      </c>
      <c r="E775">
        <v>100000</v>
      </c>
      <c r="F775">
        <v>99260</v>
      </c>
      <c r="G775">
        <v>98477</v>
      </c>
      <c r="H775">
        <v>97658</v>
      </c>
      <c r="I775">
        <v>96796</v>
      </c>
      <c r="J775">
        <v>95873</v>
      </c>
      <c r="K775">
        <v>94890</v>
      </c>
      <c r="L775">
        <v>93869</v>
      </c>
      <c r="M775">
        <v>92793</v>
      </c>
      <c r="N775">
        <v>91650</v>
      </c>
      <c r="O775">
        <v>90433</v>
      </c>
      <c r="P775">
        <v>89117</v>
      </c>
      <c r="Q775">
        <v>87726</v>
      </c>
      <c r="R775">
        <v>86234</v>
      </c>
      <c r="S775">
        <v>84658</v>
      </c>
      <c r="T775">
        <v>82989</v>
      </c>
      <c r="U775">
        <v>81192</v>
      </c>
      <c r="V775">
        <v>79269</v>
      </c>
      <c r="W775">
        <v>77241</v>
      </c>
      <c r="X775">
        <v>75039</v>
      </c>
      <c r="Y775">
        <v>72621</v>
      </c>
      <c r="Z775">
        <v>69985</v>
      </c>
      <c r="AA775">
        <v>67213</v>
      </c>
      <c r="AB775">
        <v>64213</v>
      </c>
      <c r="AC775">
        <v>60962</v>
      </c>
      <c r="AD775">
        <v>57437</v>
      </c>
      <c r="AE775">
        <v>53722</v>
      </c>
      <c r="AF775">
        <v>49724</v>
      </c>
      <c r="AG775">
        <v>45472</v>
      </c>
      <c r="AH775">
        <v>41035</v>
      </c>
      <c r="AI775">
        <v>36444</v>
      </c>
      <c r="AJ775">
        <v>31688</v>
      </c>
      <c r="AK775">
        <v>27118</v>
      </c>
      <c r="AL775">
        <v>22724</v>
      </c>
      <c r="AM775">
        <v>18619</v>
      </c>
      <c r="AN775">
        <v>14847</v>
      </c>
      <c r="AO775">
        <v>11488</v>
      </c>
      <c r="AP775">
        <v>8598</v>
      </c>
      <c r="AQ775">
        <v>6214</v>
      </c>
      <c r="AR775">
        <v>4326</v>
      </c>
      <c r="DC775">
        <v>25.17</v>
      </c>
      <c r="DD775">
        <v>24.35</v>
      </c>
      <c r="DE775">
        <v>23.54</v>
      </c>
      <c r="DF775">
        <v>22.74</v>
      </c>
      <c r="DG775">
        <v>21.93</v>
      </c>
      <c r="DH775">
        <v>21.14</v>
      </c>
      <c r="DI775">
        <v>20.350000000000001</v>
      </c>
      <c r="DJ775">
        <v>19.57</v>
      </c>
      <c r="DK775">
        <v>18.79</v>
      </c>
      <c r="DL775">
        <v>18.02</v>
      </c>
      <c r="DM775">
        <v>17.260000000000002</v>
      </c>
      <c r="DN775">
        <v>16.5</v>
      </c>
      <c r="DO775">
        <v>15.76</v>
      </c>
      <c r="DP775">
        <v>15.02</v>
      </c>
      <c r="DQ775">
        <v>14.29</v>
      </c>
      <c r="DR775">
        <v>13.57</v>
      </c>
      <c r="DS775">
        <v>12.86</v>
      </c>
      <c r="DT775">
        <v>12.16</v>
      </c>
      <c r="DU775">
        <v>11.46</v>
      </c>
      <c r="DV775">
        <v>10.78</v>
      </c>
      <c r="DW775">
        <v>10.130000000000001</v>
      </c>
      <c r="DX775">
        <v>9.49</v>
      </c>
      <c r="DY775">
        <v>8.86</v>
      </c>
      <c r="DZ775">
        <v>8.25</v>
      </c>
      <c r="EA775">
        <v>7.66</v>
      </c>
      <c r="EB775">
        <v>7.1</v>
      </c>
      <c r="EC775">
        <v>6.56</v>
      </c>
      <c r="ED775">
        <v>6.05</v>
      </c>
      <c r="EE775">
        <v>5.57</v>
      </c>
      <c r="EF775">
        <v>5.12</v>
      </c>
      <c r="EG775">
        <v>4.7</v>
      </c>
      <c r="EH775">
        <v>4.33</v>
      </c>
      <c r="EI775">
        <v>3.97</v>
      </c>
      <c r="EJ775">
        <v>3.64</v>
      </c>
      <c r="EK775">
        <v>3.34</v>
      </c>
      <c r="EL775">
        <v>3.06</v>
      </c>
      <c r="EM775">
        <v>2.8</v>
      </c>
      <c r="EN775">
        <v>2.58</v>
      </c>
      <c r="EO775">
        <v>2.37</v>
      </c>
      <c r="EP775">
        <v>2.19</v>
      </c>
    </row>
    <row r="776" spans="1:152" x14ac:dyDescent="0.25">
      <c r="A776" t="s">
        <v>563</v>
      </c>
      <c r="B776">
        <v>39</v>
      </c>
      <c r="C776">
        <v>39</v>
      </c>
      <c r="E776">
        <v>100000</v>
      </c>
      <c r="F776">
        <v>99194</v>
      </c>
      <c r="G776">
        <v>98351</v>
      </c>
      <c r="H776">
        <v>97466</v>
      </c>
      <c r="I776">
        <v>96518</v>
      </c>
      <c r="J776">
        <v>95510</v>
      </c>
      <c r="K776">
        <v>94464</v>
      </c>
      <c r="L776">
        <v>93362</v>
      </c>
      <c r="M776">
        <v>92190</v>
      </c>
      <c r="N776">
        <v>90946</v>
      </c>
      <c r="O776">
        <v>89598</v>
      </c>
      <c r="P776">
        <v>88176</v>
      </c>
      <c r="Q776">
        <v>86651</v>
      </c>
      <c r="R776">
        <v>85038</v>
      </c>
      <c r="S776">
        <v>83334</v>
      </c>
      <c r="T776">
        <v>81503</v>
      </c>
      <c r="U776">
        <v>79541</v>
      </c>
      <c r="V776">
        <v>77476</v>
      </c>
      <c r="W776">
        <v>75232</v>
      </c>
      <c r="X776">
        <v>72772</v>
      </c>
      <c r="Y776">
        <v>70096</v>
      </c>
      <c r="Z776">
        <v>67281</v>
      </c>
      <c r="AA776">
        <v>64240</v>
      </c>
      <c r="AB776">
        <v>60945</v>
      </c>
      <c r="AC776">
        <v>57382</v>
      </c>
      <c r="AD776">
        <v>53630</v>
      </c>
      <c r="AE776">
        <v>49599</v>
      </c>
      <c r="AF776">
        <v>45319</v>
      </c>
      <c r="AG776">
        <v>40852</v>
      </c>
      <c r="AH776">
        <v>36247</v>
      </c>
      <c r="AI776">
        <v>31484</v>
      </c>
      <c r="AJ776">
        <v>26912</v>
      </c>
      <c r="AK776">
        <v>22528</v>
      </c>
      <c r="AL776">
        <v>18439</v>
      </c>
      <c r="AM776">
        <v>14688</v>
      </c>
      <c r="AN776">
        <v>11351</v>
      </c>
      <c r="AO776">
        <v>8485</v>
      </c>
      <c r="AP776">
        <v>6127</v>
      </c>
      <c r="AQ776">
        <v>4261</v>
      </c>
      <c r="DC776">
        <v>24.24</v>
      </c>
      <c r="DD776">
        <v>23.44</v>
      </c>
      <c r="DE776">
        <v>22.63</v>
      </c>
      <c r="DF776">
        <v>21.83</v>
      </c>
      <c r="DG776">
        <v>21.04</v>
      </c>
      <c r="DH776">
        <v>20.260000000000002</v>
      </c>
      <c r="DI776">
        <v>19.48</v>
      </c>
      <c r="DJ776">
        <v>18.7</v>
      </c>
      <c r="DK776">
        <v>17.940000000000001</v>
      </c>
      <c r="DL776">
        <v>17.170000000000002</v>
      </c>
      <c r="DM776">
        <v>16.420000000000002</v>
      </c>
      <c r="DN776">
        <v>15.68</v>
      </c>
      <c r="DO776">
        <v>14.95</v>
      </c>
      <c r="DP776">
        <v>14.22</v>
      </c>
      <c r="DQ776">
        <v>13.5</v>
      </c>
      <c r="DR776">
        <v>12.8</v>
      </c>
      <c r="DS776">
        <v>12.1</v>
      </c>
      <c r="DT776">
        <v>11.41</v>
      </c>
      <c r="DU776">
        <v>10.73</v>
      </c>
      <c r="DV776">
        <v>10.08</v>
      </c>
      <c r="DW776">
        <v>9.44</v>
      </c>
      <c r="DX776">
        <v>8.82</v>
      </c>
      <c r="DY776">
        <v>8.2100000000000009</v>
      </c>
      <c r="DZ776">
        <v>7.63</v>
      </c>
      <c r="EA776">
        <v>7.07</v>
      </c>
      <c r="EB776">
        <v>6.53</v>
      </c>
      <c r="EC776">
        <v>6.02</v>
      </c>
      <c r="ED776">
        <v>5.54</v>
      </c>
      <c r="EE776">
        <v>5.0999999999999996</v>
      </c>
      <c r="EF776">
        <v>4.68</v>
      </c>
      <c r="EG776">
        <v>4.3099999999999996</v>
      </c>
      <c r="EH776">
        <v>3.96</v>
      </c>
      <c r="EI776">
        <v>3.63</v>
      </c>
      <c r="EJ776">
        <v>3.33</v>
      </c>
      <c r="EK776">
        <v>3.05</v>
      </c>
      <c r="EL776">
        <v>2.8</v>
      </c>
      <c r="EM776">
        <v>2.57</v>
      </c>
      <c r="EN776">
        <v>2.37</v>
      </c>
      <c r="EO776">
        <v>2.19</v>
      </c>
    </row>
    <row r="777" spans="1:152" x14ac:dyDescent="0.25">
      <c r="A777" t="s">
        <v>564</v>
      </c>
      <c r="B777">
        <v>38</v>
      </c>
      <c r="C777">
        <v>38</v>
      </c>
      <c r="E777">
        <v>100000</v>
      </c>
      <c r="F777">
        <v>99132</v>
      </c>
      <c r="G777">
        <v>98221</v>
      </c>
      <c r="H777">
        <v>97246</v>
      </c>
      <c r="I777">
        <v>96212</v>
      </c>
      <c r="J777">
        <v>95138</v>
      </c>
      <c r="K777">
        <v>94007</v>
      </c>
      <c r="L777">
        <v>92807</v>
      </c>
      <c r="M777">
        <v>91530</v>
      </c>
      <c r="N777">
        <v>90153</v>
      </c>
      <c r="O777">
        <v>88695</v>
      </c>
      <c r="P777">
        <v>87136</v>
      </c>
      <c r="Q777">
        <v>85487</v>
      </c>
      <c r="R777">
        <v>83742</v>
      </c>
      <c r="S777">
        <v>81871</v>
      </c>
      <c r="T777">
        <v>79872</v>
      </c>
      <c r="U777">
        <v>77765</v>
      </c>
      <c r="V777">
        <v>75480</v>
      </c>
      <c r="W777">
        <v>72974</v>
      </c>
      <c r="X777">
        <v>70254</v>
      </c>
      <c r="Y777">
        <v>67396</v>
      </c>
      <c r="Z777">
        <v>64308</v>
      </c>
      <c r="AA777">
        <v>60970</v>
      </c>
      <c r="AB777">
        <v>57361</v>
      </c>
      <c r="AC777">
        <v>53571</v>
      </c>
      <c r="AD777">
        <v>49504</v>
      </c>
      <c r="AE777">
        <v>45194</v>
      </c>
      <c r="AF777">
        <v>40702</v>
      </c>
      <c r="AG777">
        <v>36072</v>
      </c>
      <c r="AH777">
        <v>31302</v>
      </c>
      <c r="AI777">
        <v>26726</v>
      </c>
      <c r="AJ777">
        <v>22345</v>
      </c>
      <c r="AK777">
        <v>18269</v>
      </c>
      <c r="AL777">
        <v>14537</v>
      </c>
      <c r="AM777">
        <v>11222</v>
      </c>
      <c r="AN777">
        <v>8380</v>
      </c>
      <c r="AO777">
        <v>6045</v>
      </c>
      <c r="AP777">
        <v>4200</v>
      </c>
      <c r="DC777">
        <v>23.33</v>
      </c>
      <c r="DD777">
        <v>22.53</v>
      </c>
      <c r="DE777">
        <v>21.73</v>
      </c>
      <c r="DF777">
        <v>20.95</v>
      </c>
      <c r="DG777">
        <v>20.170000000000002</v>
      </c>
      <c r="DH777">
        <v>19.39</v>
      </c>
      <c r="DI777">
        <v>18.62</v>
      </c>
      <c r="DJ777">
        <v>17.850000000000001</v>
      </c>
      <c r="DK777">
        <v>17.09</v>
      </c>
      <c r="DL777">
        <v>16.350000000000001</v>
      </c>
      <c r="DM777">
        <v>15.61</v>
      </c>
      <c r="DN777">
        <v>14.88</v>
      </c>
      <c r="DO777">
        <v>14.15</v>
      </c>
      <c r="DP777">
        <v>13.44</v>
      </c>
      <c r="DQ777">
        <v>12.73</v>
      </c>
      <c r="DR777">
        <v>12.04</v>
      </c>
      <c r="DS777">
        <v>11.35</v>
      </c>
      <c r="DT777">
        <v>10.68</v>
      </c>
      <c r="DU777">
        <v>10.029999999999999</v>
      </c>
      <c r="DV777">
        <v>9.4</v>
      </c>
      <c r="DW777">
        <v>8.7799999999999994</v>
      </c>
      <c r="DX777">
        <v>8.17</v>
      </c>
      <c r="DY777">
        <v>7.59</v>
      </c>
      <c r="DZ777">
        <v>7.04</v>
      </c>
      <c r="EA777">
        <v>6.5</v>
      </c>
      <c r="EB777">
        <v>6</v>
      </c>
      <c r="EC777">
        <v>5.52</v>
      </c>
      <c r="ED777">
        <v>5.07</v>
      </c>
      <c r="EE777">
        <v>4.66</v>
      </c>
      <c r="EF777">
        <v>4.3</v>
      </c>
      <c r="EG777">
        <v>3.95</v>
      </c>
      <c r="EH777">
        <v>3.62</v>
      </c>
      <c r="EI777">
        <v>3.32</v>
      </c>
      <c r="EJ777">
        <v>3.04</v>
      </c>
      <c r="EK777">
        <v>2.79</v>
      </c>
      <c r="EL777">
        <v>2.57</v>
      </c>
      <c r="EM777">
        <v>2.37</v>
      </c>
      <c r="EN777">
        <v>2.19</v>
      </c>
    </row>
    <row r="778" spans="1:152" x14ac:dyDescent="0.25">
      <c r="A778" t="s">
        <v>565</v>
      </c>
      <c r="B778">
        <v>37</v>
      </c>
      <c r="C778">
        <v>37</v>
      </c>
      <c r="E778">
        <v>100000</v>
      </c>
      <c r="F778">
        <v>99060</v>
      </c>
      <c r="G778">
        <v>98056</v>
      </c>
      <c r="H778">
        <v>96992</v>
      </c>
      <c r="I778">
        <v>95889</v>
      </c>
      <c r="J778">
        <v>94728</v>
      </c>
      <c r="K778">
        <v>93496</v>
      </c>
      <c r="L778">
        <v>92189</v>
      </c>
      <c r="M778">
        <v>90776</v>
      </c>
      <c r="N778">
        <v>89284</v>
      </c>
      <c r="O778">
        <v>87685</v>
      </c>
      <c r="P778">
        <v>85999</v>
      </c>
      <c r="Q778">
        <v>84214</v>
      </c>
      <c r="R778">
        <v>82298</v>
      </c>
      <c r="S778">
        <v>80256</v>
      </c>
      <c r="T778">
        <v>78108</v>
      </c>
      <c r="U778">
        <v>75777</v>
      </c>
      <c r="V778">
        <v>73227</v>
      </c>
      <c r="W778">
        <v>70458</v>
      </c>
      <c r="X778">
        <v>67551</v>
      </c>
      <c r="Y778">
        <v>64418</v>
      </c>
      <c r="Z778">
        <v>61030</v>
      </c>
      <c r="AA778">
        <v>57378</v>
      </c>
      <c r="AB778">
        <v>53540</v>
      </c>
      <c r="AC778">
        <v>49436</v>
      </c>
      <c r="AD778">
        <v>45093</v>
      </c>
      <c r="AE778">
        <v>40574</v>
      </c>
      <c r="AF778">
        <v>35924</v>
      </c>
      <c r="AG778">
        <v>31138</v>
      </c>
      <c r="AH778">
        <v>26557</v>
      </c>
      <c r="AI778">
        <v>22177</v>
      </c>
      <c r="AJ778">
        <v>18110</v>
      </c>
      <c r="AK778">
        <v>14395</v>
      </c>
      <c r="AL778">
        <v>11101</v>
      </c>
      <c r="AM778">
        <v>8281</v>
      </c>
      <c r="AN778">
        <v>5967</v>
      </c>
      <c r="AO778">
        <v>4142</v>
      </c>
      <c r="DC778">
        <v>22.42</v>
      </c>
      <c r="DD778">
        <v>21.63</v>
      </c>
      <c r="DE778">
        <v>20.85</v>
      </c>
      <c r="DF778">
        <v>20.07</v>
      </c>
      <c r="DG778">
        <v>19.3</v>
      </c>
      <c r="DH778">
        <v>18.53</v>
      </c>
      <c r="DI778">
        <v>17.760000000000002</v>
      </c>
      <c r="DJ778">
        <v>17.010000000000002</v>
      </c>
      <c r="DK778">
        <v>16.27</v>
      </c>
      <c r="DL778">
        <v>15.53</v>
      </c>
      <c r="DM778">
        <v>14.8</v>
      </c>
      <c r="DN778">
        <v>14.08</v>
      </c>
      <c r="DO778">
        <v>13.37</v>
      </c>
      <c r="DP778">
        <v>12.67</v>
      </c>
      <c r="DQ778">
        <v>11.98</v>
      </c>
      <c r="DR778">
        <v>11.3</v>
      </c>
      <c r="DS778">
        <v>10.63</v>
      </c>
      <c r="DT778">
        <v>9.98</v>
      </c>
      <c r="DU778">
        <v>9.35</v>
      </c>
      <c r="DV778">
        <v>8.73</v>
      </c>
      <c r="DW778">
        <v>8.1300000000000008</v>
      </c>
      <c r="DX778">
        <v>7.56</v>
      </c>
      <c r="DY778">
        <v>7.01</v>
      </c>
      <c r="DZ778">
        <v>6.47</v>
      </c>
      <c r="EA778">
        <v>5.97</v>
      </c>
      <c r="EB778">
        <v>5.5</v>
      </c>
      <c r="EC778">
        <v>5.05</v>
      </c>
      <c r="ED778">
        <v>4.6399999999999997</v>
      </c>
      <c r="EE778">
        <v>4.28</v>
      </c>
      <c r="EF778">
        <v>3.93</v>
      </c>
      <c r="EG778">
        <v>3.61</v>
      </c>
      <c r="EH778">
        <v>3.31</v>
      </c>
      <c r="EI778">
        <v>3.03</v>
      </c>
      <c r="EJ778">
        <v>2.79</v>
      </c>
      <c r="EK778">
        <v>2.56</v>
      </c>
      <c r="EL778">
        <v>2.36</v>
      </c>
      <c r="EM778">
        <v>2.19</v>
      </c>
    </row>
    <row r="779" spans="1:152" x14ac:dyDescent="0.25">
      <c r="A779" t="s">
        <v>566</v>
      </c>
      <c r="B779">
        <v>36</v>
      </c>
      <c r="C779">
        <v>36</v>
      </c>
      <c r="E779">
        <v>100000</v>
      </c>
      <c r="F779">
        <v>98963</v>
      </c>
      <c r="G779">
        <v>97868</v>
      </c>
      <c r="H779">
        <v>96732</v>
      </c>
      <c r="I779">
        <v>95539</v>
      </c>
      <c r="J779">
        <v>94273</v>
      </c>
      <c r="K779">
        <v>92930</v>
      </c>
      <c r="L779">
        <v>91483</v>
      </c>
      <c r="M779">
        <v>89952</v>
      </c>
      <c r="N779">
        <v>88314</v>
      </c>
      <c r="O779">
        <v>86584</v>
      </c>
      <c r="P779">
        <v>84758</v>
      </c>
      <c r="Q779">
        <v>82797</v>
      </c>
      <c r="R779">
        <v>80706</v>
      </c>
      <c r="S779">
        <v>78510</v>
      </c>
      <c r="T779">
        <v>76134</v>
      </c>
      <c r="U779">
        <v>73533</v>
      </c>
      <c r="V779">
        <v>70719</v>
      </c>
      <c r="W779">
        <v>67759</v>
      </c>
      <c r="X779">
        <v>64573</v>
      </c>
      <c r="Y779">
        <v>61136</v>
      </c>
      <c r="Z779">
        <v>57433</v>
      </c>
      <c r="AA779">
        <v>53550</v>
      </c>
      <c r="AB779">
        <v>49399</v>
      </c>
      <c r="AC779">
        <v>45020</v>
      </c>
      <c r="AD779">
        <v>40472</v>
      </c>
      <c r="AE779">
        <v>35799</v>
      </c>
      <c r="AF779">
        <v>31000</v>
      </c>
      <c r="AG779">
        <v>26405</v>
      </c>
      <c r="AH779">
        <v>22026</v>
      </c>
      <c r="AI779">
        <v>17964</v>
      </c>
      <c r="AJ779">
        <v>14262</v>
      </c>
      <c r="AK779">
        <v>10987</v>
      </c>
      <c r="AL779">
        <v>8188</v>
      </c>
      <c r="AM779">
        <v>5894</v>
      </c>
      <c r="AN779">
        <v>4088</v>
      </c>
      <c r="DC779">
        <v>21.53</v>
      </c>
      <c r="DD779">
        <v>20.75</v>
      </c>
      <c r="DE779">
        <v>19.97</v>
      </c>
      <c r="DF779">
        <v>19.2</v>
      </c>
      <c r="DG779">
        <v>18.440000000000001</v>
      </c>
      <c r="DH779">
        <v>17.68</v>
      </c>
      <c r="DI779">
        <v>16.920000000000002</v>
      </c>
      <c r="DJ779">
        <v>16.18</v>
      </c>
      <c r="DK779">
        <v>15.45</v>
      </c>
      <c r="DL779">
        <v>14.73</v>
      </c>
      <c r="DM779">
        <v>14.01</v>
      </c>
      <c r="DN779">
        <v>13.3</v>
      </c>
      <c r="DO779">
        <v>12.61</v>
      </c>
      <c r="DP779">
        <v>11.92</v>
      </c>
      <c r="DQ779">
        <v>11.24</v>
      </c>
      <c r="DR779">
        <v>10.58</v>
      </c>
      <c r="DS779">
        <v>9.93</v>
      </c>
      <c r="DT779">
        <v>9.31</v>
      </c>
      <c r="DU779">
        <v>8.69</v>
      </c>
      <c r="DV779">
        <v>8.1</v>
      </c>
      <c r="DW779">
        <v>7.52</v>
      </c>
      <c r="DX779">
        <v>6.98</v>
      </c>
      <c r="DY779">
        <v>6.45</v>
      </c>
      <c r="DZ779">
        <v>5.95</v>
      </c>
      <c r="EA779">
        <v>5.47</v>
      </c>
      <c r="EB779">
        <v>5.03</v>
      </c>
      <c r="EC779">
        <v>4.63</v>
      </c>
      <c r="ED779">
        <v>4.26</v>
      </c>
      <c r="EE779">
        <v>3.92</v>
      </c>
      <c r="EF779">
        <v>3.6</v>
      </c>
      <c r="EG779">
        <v>3.3</v>
      </c>
      <c r="EH779">
        <v>3.03</v>
      </c>
      <c r="EI779">
        <v>2.78</v>
      </c>
      <c r="EJ779">
        <v>2.56</v>
      </c>
      <c r="EK779">
        <v>2.36</v>
      </c>
      <c r="EL779">
        <v>2.1800000000000002</v>
      </c>
    </row>
    <row r="780" spans="1:152" x14ac:dyDescent="0.25">
      <c r="A780" t="s">
        <v>567</v>
      </c>
      <c r="B780">
        <v>35</v>
      </c>
      <c r="C780">
        <v>35</v>
      </c>
      <c r="E780">
        <v>100000</v>
      </c>
      <c r="F780">
        <v>98869</v>
      </c>
      <c r="G780">
        <v>97698</v>
      </c>
      <c r="H780">
        <v>96468</v>
      </c>
      <c r="I780">
        <v>95165</v>
      </c>
      <c r="J780">
        <v>93784</v>
      </c>
      <c r="K780">
        <v>92299</v>
      </c>
      <c r="L780">
        <v>90728</v>
      </c>
      <c r="M780">
        <v>89046</v>
      </c>
      <c r="N780">
        <v>87273</v>
      </c>
      <c r="O780">
        <v>85398</v>
      </c>
      <c r="P780">
        <v>83390</v>
      </c>
      <c r="Q780">
        <v>81250</v>
      </c>
      <c r="R780">
        <v>78999</v>
      </c>
      <c r="S780">
        <v>76570</v>
      </c>
      <c r="T780">
        <v>73919</v>
      </c>
      <c r="U780">
        <v>71050</v>
      </c>
      <c r="V780">
        <v>68039</v>
      </c>
      <c r="W780">
        <v>64796</v>
      </c>
      <c r="X780">
        <v>61302</v>
      </c>
      <c r="Y780">
        <v>57547</v>
      </c>
      <c r="Z780">
        <v>53610</v>
      </c>
      <c r="AA780">
        <v>49413</v>
      </c>
      <c r="AB780">
        <v>44989</v>
      </c>
      <c r="AC780">
        <v>40407</v>
      </c>
      <c r="AD780">
        <v>35706</v>
      </c>
      <c r="AE780">
        <v>30890</v>
      </c>
      <c r="AF780">
        <v>26284</v>
      </c>
      <c r="AG780">
        <v>21896</v>
      </c>
      <c r="AH780">
        <v>17838</v>
      </c>
      <c r="AI780">
        <v>14145</v>
      </c>
      <c r="AJ780">
        <v>10884</v>
      </c>
      <c r="AK780">
        <v>8102</v>
      </c>
      <c r="AL780">
        <v>5827</v>
      </c>
      <c r="AM780">
        <v>4038</v>
      </c>
      <c r="DC780">
        <v>20.64</v>
      </c>
      <c r="DD780">
        <v>19.87</v>
      </c>
      <c r="DE780">
        <v>19.11</v>
      </c>
      <c r="DF780">
        <v>18.34</v>
      </c>
      <c r="DG780">
        <v>17.59</v>
      </c>
      <c r="DH780">
        <v>16.84</v>
      </c>
      <c r="DI780">
        <v>16.100000000000001</v>
      </c>
      <c r="DJ780">
        <v>15.37</v>
      </c>
      <c r="DK780">
        <v>14.65</v>
      </c>
      <c r="DL780">
        <v>13.94</v>
      </c>
      <c r="DM780">
        <v>13.24</v>
      </c>
      <c r="DN780">
        <v>12.54</v>
      </c>
      <c r="DO780">
        <v>11.86</v>
      </c>
      <c r="DP780">
        <v>11.18</v>
      </c>
      <c r="DQ780">
        <v>10.52</v>
      </c>
      <c r="DR780">
        <v>9.8800000000000008</v>
      </c>
      <c r="DS780">
        <v>9.26</v>
      </c>
      <c r="DT780">
        <v>8.65</v>
      </c>
      <c r="DU780">
        <v>8.06</v>
      </c>
      <c r="DV780">
        <v>7.49</v>
      </c>
      <c r="DW780">
        <v>6.94</v>
      </c>
      <c r="DX780">
        <v>6.42</v>
      </c>
      <c r="DY780">
        <v>5.92</v>
      </c>
      <c r="DZ780">
        <v>5.45</v>
      </c>
      <c r="EA780">
        <v>5.01</v>
      </c>
      <c r="EB780">
        <v>4.6100000000000003</v>
      </c>
      <c r="EC780">
        <v>4.25</v>
      </c>
      <c r="ED780">
        <v>3.91</v>
      </c>
      <c r="EE780">
        <v>3.59</v>
      </c>
      <c r="EF780">
        <v>3.29</v>
      </c>
      <c r="EG780">
        <v>3.02</v>
      </c>
      <c r="EH780">
        <v>2.77</v>
      </c>
      <c r="EI780">
        <v>2.5499999999999998</v>
      </c>
      <c r="EJ780">
        <v>2.36</v>
      </c>
      <c r="EK780">
        <v>2.1800000000000002</v>
      </c>
    </row>
    <row r="781" spans="1:152" x14ac:dyDescent="0.25">
      <c r="A781" t="s">
        <v>568</v>
      </c>
      <c r="B781">
        <v>34</v>
      </c>
      <c r="C781">
        <v>34</v>
      </c>
      <c r="E781">
        <v>100000</v>
      </c>
      <c r="F781">
        <v>98789</v>
      </c>
      <c r="G781">
        <v>97519</v>
      </c>
      <c r="H781">
        <v>96175</v>
      </c>
      <c r="I781">
        <v>94753</v>
      </c>
      <c r="J781">
        <v>93226</v>
      </c>
      <c r="K781">
        <v>91610</v>
      </c>
      <c r="L781">
        <v>89883</v>
      </c>
      <c r="M781">
        <v>88061</v>
      </c>
      <c r="N781">
        <v>86137</v>
      </c>
      <c r="O781">
        <v>84075</v>
      </c>
      <c r="P781">
        <v>81883</v>
      </c>
      <c r="Q781">
        <v>79577</v>
      </c>
      <c r="R781">
        <v>77087</v>
      </c>
      <c r="S781">
        <v>74379</v>
      </c>
      <c r="T781">
        <v>71456</v>
      </c>
      <c r="U781">
        <v>68385</v>
      </c>
      <c r="V781">
        <v>65084</v>
      </c>
      <c r="W781">
        <v>61529</v>
      </c>
      <c r="X781">
        <v>57714</v>
      </c>
      <c r="Y781">
        <v>53723</v>
      </c>
      <c r="Z781">
        <v>49471</v>
      </c>
      <c r="AA781">
        <v>45002</v>
      </c>
      <c r="AB781">
        <v>40376</v>
      </c>
      <c r="AC781">
        <v>35644</v>
      </c>
      <c r="AD781">
        <v>30807</v>
      </c>
      <c r="AE781">
        <v>26185</v>
      </c>
      <c r="AF781">
        <v>21790</v>
      </c>
      <c r="AG781">
        <v>17727</v>
      </c>
      <c r="AH781">
        <v>14041</v>
      </c>
      <c r="AI781">
        <v>10791</v>
      </c>
      <c r="AJ781">
        <v>8025</v>
      </c>
      <c r="AK781">
        <v>5766</v>
      </c>
      <c r="AL781">
        <v>3992</v>
      </c>
      <c r="DC781">
        <v>19.77</v>
      </c>
      <c r="DD781">
        <v>19.010000000000002</v>
      </c>
      <c r="DE781">
        <v>18.25</v>
      </c>
      <c r="DF781">
        <v>17.5</v>
      </c>
      <c r="DG781">
        <v>16.75</v>
      </c>
      <c r="DH781">
        <v>16.02</v>
      </c>
      <c r="DI781">
        <v>15.29</v>
      </c>
      <c r="DJ781">
        <v>14.58</v>
      </c>
      <c r="DK781">
        <v>13.87</v>
      </c>
      <c r="DL781">
        <v>13.17</v>
      </c>
      <c r="DM781">
        <v>12.48</v>
      </c>
      <c r="DN781">
        <v>11.8</v>
      </c>
      <c r="DO781">
        <v>11.13</v>
      </c>
      <c r="DP781">
        <v>10.47</v>
      </c>
      <c r="DQ781">
        <v>9.83</v>
      </c>
      <c r="DR781">
        <v>9.2200000000000006</v>
      </c>
      <c r="DS781">
        <v>8.61</v>
      </c>
      <c r="DT781">
        <v>8.02</v>
      </c>
      <c r="DU781">
        <v>7.45</v>
      </c>
      <c r="DV781">
        <v>6.91</v>
      </c>
      <c r="DW781">
        <v>6.39</v>
      </c>
      <c r="DX781">
        <v>5.89</v>
      </c>
      <c r="DY781">
        <v>5.43</v>
      </c>
      <c r="DZ781">
        <v>4.99</v>
      </c>
      <c r="EA781">
        <v>4.59</v>
      </c>
      <c r="EB781">
        <v>4.2300000000000004</v>
      </c>
      <c r="EC781">
        <v>3.89</v>
      </c>
      <c r="ED781">
        <v>3.58</v>
      </c>
      <c r="EE781">
        <v>3.28</v>
      </c>
      <c r="EF781">
        <v>3.01</v>
      </c>
      <c r="EG781">
        <v>2.77</v>
      </c>
      <c r="EH781">
        <v>2.5499999999999998</v>
      </c>
      <c r="EI781">
        <v>2.35</v>
      </c>
      <c r="EJ781">
        <v>2.1800000000000002</v>
      </c>
    </row>
    <row r="782" spans="1:152" x14ac:dyDescent="0.25">
      <c r="A782" t="s">
        <v>569</v>
      </c>
      <c r="B782">
        <v>33</v>
      </c>
      <c r="C782">
        <v>33</v>
      </c>
      <c r="E782">
        <v>100000</v>
      </c>
      <c r="F782">
        <v>98686</v>
      </c>
      <c r="G782">
        <v>97297</v>
      </c>
      <c r="H782">
        <v>95830</v>
      </c>
      <c r="I782">
        <v>94258</v>
      </c>
      <c r="J782">
        <v>92594</v>
      </c>
      <c r="K782">
        <v>90817</v>
      </c>
      <c r="L782">
        <v>88945</v>
      </c>
      <c r="M782">
        <v>86966</v>
      </c>
      <c r="N782">
        <v>84850</v>
      </c>
      <c r="O782">
        <v>82598</v>
      </c>
      <c r="P782">
        <v>80235</v>
      </c>
      <c r="Q782">
        <v>77684</v>
      </c>
      <c r="R782">
        <v>74909</v>
      </c>
      <c r="S782">
        <v>71924</v>
      </c>
      <c r="T782">
        <v>68794</v>
      </c>
      <c r="U782">
        <v>65428</v>
      </c>
      <c r="V782">
        <v>61812</v>
      </c>
      <c r="W782">
        <v>57932</v>
      </c>
      <c r="X782">
        <v>53878</v>
      </c>
      <c r="Y782">
        <v>49571</v>
      </c>
      <c r="Z782">
        <v>45048</v>
      </c>
      <c r="AA782">
        <v>40380</v>
      </c>
      <c r="AB782">
        <v>35608</v>
      </c>
      <c r="AC782">
        <v>30746</v>
      </c>
      <c r="AD782">
        <v>26105</v>
      </c>
      <c r="AE782">
        <v>21700</v>
      </c>
      <c r="AF782">
        <v>17635</v>
      </c>
      <c r="AG782">
        <v>13949</v>
      </c>
      <c r="AH782">
        <v>10709</v>
      </c>
      <c r="AI782">
        <v>7954</v>
      </c>
      <c r="AJ782">
        <v>5709</v>
      </c>
      <c r="AK782">
        <v>3949</v>
      </c>
      <c r="DC782">
        <v>18.91</v>
      </c>
      <c r="DD782">
        <v>18.16</v>
      </c>
      <c r="DE782">
        <v>17.41</v>
      </c>
      <c r="DF782">
        <v>16.670000000000002</v>
      </c>
      <c r="DG782">
        <v>15.94</v>
      </c>
      <c r="DH782">
        <v>15.21</v>
      </c>
      <c r="DI782">
        <v>14.5</v>
      </c>
      <c r="DJ782">
        <v>13.8</v>
      </c>
      <c r="DK782">
        <v>13.1</v>
      </c>
      <c r="DL782">
        <v>12.41</v>
      </c>
      <c r="DM782">
        <v>11.74</v>
      </c>
      <c r="DN782">
        <v>11.07</v>
      </c>
      <c r="DO782">
        <v>10.42</v>
      </c>
      <c r="DP782">
        <v>9.7799999999999994</v>
      </c>
      <c r="DQ782">
        <v>9.17</v>
      </c>
      <c r="DR782">
        <v>8.56</v>
      </c>
      <c r="DS782">
        <v>7.98</v>
      </c>
      <c r="DT782">
        <v>7.42</v>
      </c>
      <c r="DU782">
        <v>6.88</v>
      </c>
      <c r="DV782">
        <v>6.36</v>
      </c>
      <c r="DW782">
        <v>5.87</v>
      </c>
      <c r="DX782">
        <v>5.41</v>
      </c>
      <c r="DY782">
        <v>4.97</v>
      </c>
      <c r="DZ782">
        <v>4.57</v>
      </c>
      <c r="EA782">
        <v>4.22</v>
      </c>
      <c r="EB782">
        <v>3.88</v>
      </c>
      <c r="EC782">
        <v>3.57</v>
      </c>
      <c r="ED782">
        <v>3.27</v>
      </c>
      <c r="EE782">
        <v>3</v>
      </c>
      <c r="EF782">
        <v>2.76</v>
      </c>
      <c r="EG782">
        <v>2.5499999999999998</v>
      </c>
      <c r="EH782">
        <v>2.35</v>
      </c>
      <c r="EI782">
        <v>2.1800000000000002</v>
      </c>
    </row>
    <row r="783" spans="1:152" x14ac:dyDescent="0.25">
      <c r="A783" t="s">
        <v>570</v>
      </c>
      <c r="B783">
        <v>32</v>
      </c>
      <c r="C783">
        <v>32</v>
      </c>
      <c r="E783">
        <v>100000</v>
      </c>
      <c r="F783">
        <v>98562</v>
      </c>
      <c r="G783">
        <v>97044</v>
      </c>
      <c r="H783">
        <v>95422</v>
      </c>
      <c r="I783">
        <v>93706</v>
      </c>
      <c r="J783">
        <v>91875</v>
      </c>
      <c r="K783">
        <v>89946</v>
      </c>
      <c r="L783">
        <v>87913</v>
      </c>
      <c r="M783">
        <v>85735</v>
      </c>
      <c r="N783">
        <v>83423</v>
      </c>
      <c r="O783">
        <v>80992</v>
      </c>
      <c r="P783">
        <v>78377</v>
      </c>
      <c r="Q783">
        <v>75535</v>
      </c>
      <c r="R783">
        <v>72478</v>
      </c>
      <c r="S783">
        <v>69279</v>
      </c>
      <c r="T783">
        <v>65849</v>
      </c>
      <c r="U783">
        <v>62161</v>
      </c>
      <c r="V783">
        <v>58217</v>
      </c>
      <c r="W783">
        <v>54094</v>
      </c>
      <c r="X783">
        <v>49722</v>
      </c>
      <c r="Y783">
        <v>45145</v>
      </c>
      <c r="Z783">
        <v>40423</v>
      </c>
      <c r="AA783">
        <v>35612</v>
      </c>
      <c r="AB783">
        <v>30715</v>
      </c>
      <c r="AC783">
        <v>26051</v>
      </c>
      <c r="AD783">
        <v>21631</v>
      </c>
      <c r="AE783">
        <v>17559</v>
      </c>
      <c r="AF783">
        <v>13874</v>
      </c>
      <c r="AG783">
        <v>10637</v>
      </c>
      <c r="AH783">
        <v>7893</v>
      </c>
      <c r="AI783">
        <v>5659</v>
      </c>
      <c r="AJ783">
        <v>3910</v>
      </c>
      <c r="DC783">
        <v>18.059999999999999</v>
      </c>
      <c r="DD783">
        <v>17.32</v>
      </c>
      <c r="DE783">
        <v>16.579999999999998</v>
      </c>
      <c r="DF783">
        <v>15.85</v>
      </c>
      <c r="DG783">
        <v>15.13</v>
      </c>
      <c r="DH783">
        <v>14.43</v>
      </c>
      <c r="DI783">
        <v>13.72</v>
      </c>
      <c r="DJ783">
        <v>13.03</v>
      </c>
      <c r="DK783">
        <v>12.35</v>
      </c>
      <c r="DL783">
        <v>11.68</v>
      </c>
      <c r="DM783">
        <v>11.01</v>
      </c>
      <c r="DN783">
        <v>10.36</v>
      </c>
      <c r="DO783">
        <v>9.73</v>
      </c>
      <c r="DP783">
        <v>9.1199999999999992</v>
      </c>
      <c r="DQ783">
        <v>8.52</v>
      </c>
      <c r="DR783">
        <v>7.94</v>
      </c>
      <c r="DS783">
        <v>7.38</v>
      </c>
      <c r="DT783">
        <v>6.85</v>
      </c>
      <c r="DU783">
        <v>6.33</v>
      </c>
      <c r="DV783">
        <v>5.84</v>
      </c>
      <c r="DW783">
        <v>5.38</v>
      </c>
      <c r="DX783">
        <v>4.95</v>
      </c>
      <c r="DY783">
        <v>4.5599999999999996</v>
      </c>
      <c r="DZ783">
        <v>4.2</v>
      </c>
      <c r="EA783">
        <v>3.87</v>
      </c>
      <c r="EB783">
        <v>3.55</v>
      </c>
      <c r="EC783">
        <v>3.26</v>
      </c>
      <c r="ED783">
        <v>3</v>
      </c>
      <c r="EE783">
        <v>2.76</v>
      </c>
      <c r="EF783">
        <v>2.54</v>
      </c>
      <c r="EG783">
        <v>2.35</v>
      </c>
      <c r="EH783">
        <v>2.17</v>
      </c>
    </row>
    <row r="784" spans="1:152" x14ac:dyDescent="0.25">
      <c r="A784" t="s">
        <v>571</v>
      </c>
      <c r="B784">
        <v>31</v>
      </c>
      <c r="C784">
        <v>31</v>
      </c>
      <c r="E784">
        <v>100000</v>
      </c>
      <c r="F784">
        <v>98426</v>
      </c>
      <c r="G784">
        <v>96749</v>
      </c>
      <c r="H784">
        <v>94974</v>
      </c>
      <c r="I784">
        <v>93084</v>
      </c>
      <c r="J784">
        <v>91095</v>
      </c>
      <c r="K784">
        <v>88997</v>
      </c>
      <c r="L784">
        <v>86756</v>
      </c>
      <c r="M784">
        <v>84376</v>
      </c>
      <c r="N784">
        <v>81877</v>
      </c>
      <c r="O784">
        <v>79187</v>
      </c>
      <c r="P784">
        <v>76273</v>
      </c>
      <c r="Q784">
        <v>73143</v>
      </c>
      <c r="R784">
        <v>69864</v>
      </c>
      <c r="S784">
        <v>66357</v>
      </c>
      <c r="T784">
        <v>62597</v>
      </c>
      <c r="U784">
        <v>58577</v>
      </c>
      <c r="V784">
        <v>54384</v>
      </c>
      <c r="W784">
        <v>49940</v>
      </c>
      <c r="X784">
        <v>45297</v>
      </c>
      <c r="Y784">
        <v>40521</v>
      </c>
      <c r="Z784">
        <v>35658</v>
      </c>
      <c r="AA784">
        <v>30725</v>
      </c>
      <c r="AB784">
        <v>26028</v>
      </c>
      <c r="AC784">
        <v>21588</v>
      </c>
      <c r="AD784">
        <v>17504</v>
      </c>
      <c r="AE784">
        <v>13816</v>
      </c>
      <c r="AF784">
        <v>10581</v>
      </c>
      <c r="AG784">
        <v>7841</v>
      </c>
      <c r="AH784">
        <v>5616</v>
      </c>
      <c r="AI784">
        <v>3877</v>
      </c>
      <c r="DC784">
        <v>17.22</v>
      </c>
      <c r="DD784">
        <v>16.489999999999998</v>
      </c>
      <c r="DE784">
        <v>15.77</v>
      </c>
      <c r="DF784">
        <v>15.05</v>
      </c>
      <c r="DG784">
        <v>14.35</v>
      </c>
      <c r="DH784">
        <v>13.65</v>
      </c>
      <c r="DI784">
        <v>12.96</v>
      </c>
      <c r="DJ784">
        <v>12.28</v>
      </c>
      <c r="DK784">
        <v>11.61</v>
      </c>
      <c r="DL784">
        <v>10.95</v>
      </c>
      <c r="DM784">
        <v>10.31</v>
      </c>
      <c r="DN784">
        <v>9.68</v>
      </c>
      <c r="DO784">
        <v>9.08</v>
      </c>
      <c r="DP784">
        <v>8.48</v>
      </c>
      <c r="DQ784">
        <v>7.9</v>
      </c>
      <c r="DR784">
        <v>7.34</v>
      </c>
      <c r="DS784">
        <v>6.81</v>
      </c>
      <c r="DT784">
        <v>6.3</v>
      </c>
      <c r="DU784">
        <v>5.82</v>
      </c>
      <c r="DV784">
        <v>5.36</v>
      </c>
      <c r="DW784">
        <v>4.9400000000000004</v>
      </c>
      <c r="DX784">
        <v>4.54</v>
      </c>
      <c r="DY784">
        <v>4.1900000000000004</v>
      </c>
      <c r="DZ784">
        <v>3.85</v>
      </c>
      <c r="EA784">
        <v>3.54</v>
      </c>
      <c r="EB784">
        <v>3.25</v>
      </c>
      <c r="EC784">
        <v>2.99</v>
      </c>
      <c r="ED784">
        <v>2.75</v>
      </c>
      <c r="EE784">
        <v>2.54</v>
      </c>
      <c r="EF784">
        <v>2.34</v>
      </c>
      <c r="EG784">
        <v>2.17</v>
      </c>
    </row>
    <row r="785" spans="1:136" x14ac:dyDescent="0.25">
      <c r="A785" t="s">
        <v>572</v>
      </c>
      <c r="B785">
        <v>30</v>
      </c>
      <c r="C785">
        <v>30</v>
      </c>
      <c r="E785">
        <v>100000</v>
      </c>
      <c r="F785">
        <v>98261</v>
      </c>
      <c r="G785">
        <v>96421</v>
      </c>
      <c r="H785">
        <v>94464</v>
      </c>
      <c r="I785">
        <v>92408</v>
      </c>
      <c r="J785">
        <v>90242</v>
      </c>
      <c r="K785">
        <v>87928</v>
      </c>
      <c r="L785">
        <v>85477</v>
      </c>
      <c r="M785">
        <v>82900</v>
      </c>
      <c r="N785">
        <v>80133</v>
      </c>
      <c r="O785">
        <v>77136</v>
      </c>
      <c r="P785">
        <v>73926</v>
      </c>
      <c r="Q785">
        <v>70565</v>
      </c>
      <c r="R785">
        <v>66969</v>
      </c>
      <c r="S785">
        <v>63125</v>
      </c>
      <c r="T785">
        <v>59027</v>
      </c>
      <c r="U785">
        <v>54751</v>
      </c>
      <c r="V785">
        <v>50234</v>
      </c>
      <c r="W785">
        <v>45516</v>
      </c>
      <c r="X785">
        <v>40673</v>
      </c>
      <c r="Y785">
        <v>35756</v>
      </c>
      <c r="Z785">
        <v>30776</v>
      </c>
      <c r="AA785">
        <v>26043</v>
      </c>
      <c r="AB785">
        <v>21573</v>
      </c>
      <c r="AC785">
        <v>17472</v>
      </c>
      <c r="AD785">
        <v>13775</v>
      </c>
      <c r="AE785">
        <v>10539</v>
      </c>
      <c r="AF785">
        <v>7802</v>
      </c>
      <c r="AG785">
        <v>5582</v>
      </c>
      <c r="AH785">
        <v>3850</v>
      </c>
      <c r="DC785">
        <v>16.399999999999999</v>
      </c>
      <c r="DD785">
        <v>15.68</v>
      </c>
      <c r="DE785">
        <v>14.97</v>
      </c>
      <c r="DF785">
        <v>14.27</v>
      </c>
      <c r="DG785">
        <v>13.57</v>
      </c>
      <c r="DH785">
        <v>12.89</v>
      </c>
      <c r="DI785">
        <v>12.21</v>
      </c>
      <c r="DJ785">
        <v>11.55</v>
      </c>
      <c r="DK785">
        <v>10.89</v>
      </c>
      <c r="DL785">
        <v>10.25</v>
      </c>
      <c r="DM785">
        <v>9.6300000000000008</v>
      </c>
      <c r="DN785">
        <v>9.0299999999999994</v>
      </c>
      <c r="DO785">
        <v>8.43</v>
      </c>
      <c r="DP785">
        <v>7.86</v>
      </c>
      <c r="DQ785">
        <v>7.31</v>
      </c>
      <c r="DR785">
        <v>6.78</v>
      </c>
      <c r="DS785">
        <v>6.27</v>
      </c>
      <c r="DT785">
        <v>5.79</v>
      </c>
      <c r="DU785">
        <v>5.34</v>
      </c>
      <c r="DV785">
        <v>4.92</v>
      </c>
      <c r="DW785">
        <v>4.5199999999999996</v>
      </c>
      <c r="DX785">
        <v>4.17</v>
      </c>
      <c r="DY785">
        <v>3.84</v>
      </c>
      <c r="DZ785">
        <v>3.53</v>
      </c>
      <c r="EA785">
        <v>3.25</v>
      </c>
      <c r="EB785">
        <v>2.98</v>
      </c>
      <c r="EC785">
        <v>2.74</v>
      </c>
      <c r="ED785">
        <v>2.5299999999999998</v>
      </c>
      <c r="EE785">
        <v>2.34</v>
      </c>
      <c r="EF785">
        <v>2.17</v>
      </c>
    </row>
    <row r="786" spans="1:136" x14ac:dyDescent="0.25">
      <c r="A786" t="s">
        <v>573</v>
      </c>
      <c r="B786">
        <v>29</v>
      </c>
      <c r="C786">
        <v>29</v>
      </c>
      <c r="E786">
        <v>100000</v>
      </c>
      <c r="F786">
        <v>98087</v>
      </c>
      <c r="G786">
        <v>96056</v>
      </c>
      <c r="H786">
        <v>93923</v>
      </c>
      <c r="I786">
        <v>91681</v>
      </c>
      <c r="J786">
        <v>89288</v>
      </c>
      <c r="K786">
        <v>86755</v>
      </c>
      <c r="L786">
        <v>84098</v>
      </c>
      <c r="M786">
        <v>81241</v>
      </c>
      <c r="N786">
        <v>78157</v>
      </c>
      <c r="O786">
        <v>74855</v>
      </c>
      <c r="P786">
        <v>71404</v>
      </c>
      <c r="Q786">
        <v>67715</v>
      </c>
      <c r="R786">
        <v>63771</v>
      </c>
      <c r="S786">
        <v>59581</v>
      </c>
      <c r="T786">
        <v>55219</v>
      </c>
      <c r="U786">
        <v>50613</v>
      </c>
      <c r="V786">
        <v>45817</v>
      </c>
      <c r="W786">
        <v>40898</v>
      </c>
      <c r="X786">
        <v>35912</v>
      </c>
      <c r="Y786">
        <v>30880</v>
      </c>
      <c r="Z786">
        <v>26099</v>
      </c>
      <c r="AA786">
        <v>21596</v>
      </c>
      <c r="AB786">
        <v>17469</v>
      </c>
      <c r="AC786">
        <v>13757</v>
      </c>
      <c r="AD786">
        <v>10514</v>
      </c>
      <c r="AE786">
        <v>7775</v>
      </c>
      <c r="AF786">
        <v>5557</v>
      </c>
      <c r="AG786">
        <v>3829</v>
      </c>
      <c r="DC786">
        <v>15.59</v>
      </c>
      <c r="DD786">
        <v>14.88</v>
      </c>
      <c r="DE786">
        <v>14.19</v>
      </c>
      <c r="DF786">
        <v>13.5</v>
      </c>
      <c r="DG786">
        <v>12.82</v>
      </c>
      <c r="DH786">
        <v>12.15</v>
      </c>
      <c r="DI786">
        <v>11.49</v>
      </c>
      <c r="DJ786">
        <v>10.83</v>
      </c>
      <c r="DK786">
        <v>10.199999999999999</v>
      </c>
      <c r="DL786">
        <v>9.58</v>
      </c>
      <c r="DM786">
        <v>8.98</v>
      </c>
      <c r="DN786">
        <v>8.39</v>
      </c>
      <c r="DO786">
        <v>7.82</v>
      </c>
      <c r="DP786">
        <v>7.27</v>
      </c>
      <c r="DQ786">
        <v>6.75</v>
      </c>
      <c r="DR786">
        <v>6.24</v>
      </c>
      <c r="DS786">
        <v>5.77</v>
      </c>
      <c r="DT786">
        <v>5.32</v>
      </c>
      <c r="DU786">
        <v>4.9000000000000004</v>
      </c>
      <c r="DV786">
        <v>4.51</v>
      </c>
      <c r="DW786">
        <v>4.16</v>
      </c>
      <c r="DX786">
        <v>3.83</v>
      </c>
      <c r="DY786">
        <v>3.52</v>
      </c>
      <c r="DZ786">
        <v>3.24</v>
      </c>
      <c r="EA786">
        <v>2.98</v>
      </c>
      <c r="EB786">
        <v>2.74</v>
      </c>
      <c r="EC786">
        <v>2.5299999999999998</v>
      </c>
      <c r="ED786">
        <v>2.34</v>
      </c>
      <c r="EE786">
        <v>2.17</v>
      </c>
    </row>
    <row r="787" spans="1:136" x14ac:dyDescent="0.25">
      <c r="A787" t="s">
        <v>574</v>
      </c>
      <c r="B787">
        <v>28</v>
      </c>
      <c r="C787">
        <v>28</v>
      </c>
      <c r="E787">
        <v>100000</v>
      </c>
      <c r="F787">
        <v>97885</v>
      </c>
      <c r="G787">
        <v>95668</v>
      </c>
      <c r="H787">
        <v>93338</v>
      </c>
      <c r="I787">
        <v>90858</v>
      </c>
      <c r="J787">
        <v>88235</v>
      </c>
      <c r="K787">
        <v>85484</v>
      </c>
      <c r="L787">
        <v>82535</v>
      </c>
      <c r="M787">
        <v>79350</v>
      </c>
      <c r="N787">
        <v>75951</v>
      </c>
      <c r="O787">
        <v>72394</v>
      </c>
      <c r="P787">
        <v>68603</v>
      </c>
      <c r="Q787">
        <v>64556</v>
      </c>
      <c r="R787">
        <v>60256</v>
      </c>
      <c r="S787">
        <v>55792</v>
      </c>
      <c r="T787">
        <v>51093</v>
      </c>
      <c r="U787">
        <v>46203</v>
      </c>
      <c r="V787">
        <v>41203</v>
      </c>
      <c r="W787">
        <v>36139</v>
      </c>
      <c r="X787">
        <v>31040</v>
      </c>
      <c r="Y787">
        <v>26205</v>
      </c>
      <c r="Z787">
        <v>21656</v>
      </c>
      <c r="AA787">
        <v>17498</v>
      </c>
      <c r="AB787">
        <v>13763</v>
      </c>
      <c r="AC787">
        <v>10507</v>
      </c>
      <c r="AD787">
        <v>7762</v>
      </c>
      <c r="AE787">
        <v>5542</v>
      </c>
      <c r="AF787">
        <v>3815</v>
      </c>
      <c r="DC787">
        <v>14.8</v>
      </c>
      <c r="DD787">
        <v>14.11</v>
      </c>
      <c r="DE787">
        <v>13.42</v>
      </c>
      <c r="DF787">
        <v>12.74</v>
      </c>
      <c r="DG787">
        <v>12.08</v>
      </c>
      <c r="DH787">
        <v>11.42</v>
      </c>
      <c r="DI787">
        <v>10.77</v>
      </c>
      <c r="DJ787">
        <v>10.14</v>
      </c>
      <c r="DK787">
        <v>9.5299999999999994</v>
      </c>
      <c r="DL787">
        <v>8.93</v>
      </c>
      <c r="DM787">
        <v>8.35</v>
      </c>
      <c r="DN787">
        <v>7.78</v>
      </c>
      <c r="DO787">
        <v>7.24</v>
      </c>
      <c r="DP787">
        <v>6.72</v>
      </c>
      <c r="DQ787">
        <v>6.21</v>
      </c>
      <c r="DR787">
        <v>5.74</v>
      </c>
      <c r="DS787">
        <v>5.29</v>
      </c>
      <c r="DT787">
        <v>4.88</v>
      </c>
      <c r="DU787">
        <v>4.49</v>
      </c>
      <c r="DV787">
        <v>4.1399999999999997</v>
      </c>
      <c r="DW787">
        <v>3.82</v>
      </c>
      <c r="DX787">
        <v>3.51</v>
      </c>
      <c r="DY787">
        <v>3.23</v>
      </c>
      <c r="DZ787">
        <v>2.97</v>
      </c>
      <c r="EA787">
        <v>2.73</v>
      </c>
      <c r="EB787">
        <v>2.52</v>
      </c>
      <c r="EC787">
        <v>2.33</v>
      </c>
      <c r="ED787">
        <v>2.16</v>
      </c>
    </row>
    <row r="788" spans="1:136" x14ac:dyDescent="0.25">
      <c r="A788" t="s">
        <v>575</v>
      </c>
      <c r="B788">
        <v>27</v>
      </c>
      <c r="C788">
        <v>27</v>
      </c>
      <c r="E788">
        <v>100000</v>
      </c>
      <c r="F788">
        <v>97686</v>
      </c>
      <c r="G788">
        <v>95260</v>
      </c>
      <c r="H788">
        <v>92678</v>
      </c>
      <c r="I788">
        <v>89956</v>
      </c>
      <c r="J788">
        <v>87100</v>
      </c>
      <c r="K788">
        <v>84043</v>
      </c>
      <c r="L788">
        <v>80752</v>
      </c>
      <c r="M788">
        <v>77240</v>
      </c>
      <c r="N788">
        <v>73572</v>
      </c>
      <c r="O788">
        <v>69661</v>
      </c>
      <c r="P788">
        <v>65497</v>
      </c>
      <c r="Q788">
        <v>61083</v>
      </c>
      <c r="R788">
        <v>56497</v>
      </c>
      <c r="S788">
        <v>51686</v>
      </c>
      <c r="T788">
        <v>46696</v>
      </c>
      <c r="U788">
        <v>41596</v>
      </c>
      <c r="V788">
        <v>36446</v>
      </c>
      <c r="W788">
        <v>31269</v>
      </c>
      <c r="X788">
        <v>26366</v>
      </c>
      <c r="Y788">
        <v>21765</v>
      </c>
      <c r="Z788">
        <v>17563</v>
      </c>
      <c r="AA788">
        <v>13799</v>
      </c>
      <c r="AB788">
        <v>10521</v>
      </c>
      <c r="AC788">
        <v>7764</v>
      </c>
      <c r="AD788">
        <v>5539</v>
      </c>
      <c r="AE788">
        <v>3809</v>
      </c>
      <c r="DC788">
        <v>14.02</v>
      </c>
      <c r="DD788">
        <v>13.34</v>
      </c>
      <c r="DE788">
        <v>12.67</v>
      </c>
      <c r="DF788">
        <v>12.01</v>
      </c>
      <c r="DG788">
        <v>11.36</v>
      </c>
      <c r="DH788">
        <v>10.71</v>
      </c>
      <c r="DI788">
        <v>10.08</v>
      </c>
      <c r="DJ788">
        <v>9.4700000000000006</v>
      </c>
      <c r="DK788">
        <v>8.8800000000000008</v>
      </c>
      <c r="DL788">
        <v>8.3000000000000007</v>
      </c>
      <c r="DM788">
        <v>7.74</v>
      </c>
      <c r="DN788">
        <v>7.2</v>
      </c>
      <c r="DO788">
        <v>6.68</v>
      </c>
      <c r="DP788">
        <v>6.18</v>
      </c>
      <c r="DQ788">
        <v>5.71</v>
      </c>
      <c r="DR788">
        <v>5.27</v>
      </c>
      <c r="DS788">
        <v>4.8600000000000003</v>
      </c>
      <c r="DT788">
        <v>4.47</v>
      </c>
      <c r="DU788">
        <v>4.13</v>
      </c>
      <c r="DV788">
        <v>3.8</v>
      </c>
      <c r="DW788">
        <v>3.5</v>
      </c>
      <c r="DX788">
        <v>3.22</v>
      </c>
      <c r="DY788">
        <v>2.96</v>
      </c>
      <c r="DZ788">
        <v>2.73</v>
      </c>
      <c r="EA788">
        <v>2.52</v>
      </c>
      <c r="EB788">
        <v>2.33</v>
      </c>
      <c r="EC788">
        <v>2.16</v>
      </c>
    </row>
    <row r="789" spans="1:136" x14ac:dyDescent="0.25">
      <c r="A789" t="s">
        <v>576</v>
      </c>
      <c r="B789">
        <v>26</v>
      </c>
      <c r="C789">
        <v>26</v>
      </c>
      <c r="E789">
        <v>100000</v>
      </c>
      <c r="F789">
        <v>97462</v>
      </c>
      <c r="G789">
        <v>94768</v>
      </c>
      <c r="H789">
        <v>91930</v>
      </c>
      <c r="I789">
        <v>88960</v>
      </c>
      <c r="J789">
        <v>85783</v>
      </c>
      <c r="K789">
        <v>82368</v>
      </c>
      <c r="L789">
        <v>78737</v>
      </c>
      <c r="M789">
        <v>74939</v>
      </c>
      <c r="N789">
        <v>70902</v>
      </c>
      <c r="O789">
        <v>66603</v>
      </c>
      <c r="P789">
        <v>62059</v>
      </c>
      <c r="Q789">
        <v>57345</v>
      </c>
      <c r="R789">
        <v>52402</v>
      </c>
      <c r="S789">
        <v>47293</v>
      </c>
      <c r="T789">
        <v>42086</v>
      </c>
      <c r="U789">
        <v>36833</v>
      </c>
      <c r="V789">
        <v>31569</v>
      </c>
      <c r="W789">
        <v>26585</v>
      </c>
      <c r="X789">
        <v>21918</v>
      </c>
      <c r="Y789">
        <v>17666</v>
      </c>
      <c r="Z789">
        <v>13863</v>
      </c>
      <c r="AA789">
        <v>10558</v>
      </c>
      <c r="AB789">
        <v>7783</v>
      </c>
      <c r="AC789">
        <v>5546</v>
      </c>
      <c r="AD789">
        <v>3811</v>
      </c>
      <c r="DC789">
        <v>13.26</v>
      </c>
      <c r="DD789">
        <v>12.59</v>
      </c>
      <c r="DE789">
        <v>11.94</v>
      </c>
      <c r="DF789">
        <v>11.29</v>
      </c>
      <c r="DG789">
        <v>10.65</v>
      </c>
      <c r="DH789">
        <v>10.029999999999999</v>
      </c>
      <c r="DI789">
        <v>9.42</v>
      </c>
      <c r="DJ789">
        <v>8.83</v>
      </c>
      <c r="DK789">
        <v>8.25</v>
      </c>
      <c r="DL789">
        <v>7.7</v>
      </c>
      <c r="DM789">
        <v>7.16</v>
      </c>
      <c r="DN789">
        <v>6.65</v>
      </c>
      <c r="DO789">
        <v>6.15</v>
      </c>
      <c r="DP789">
        <v>5.69</v>
      </c>
      <c r="DQ789">
        <v>5.25</v>
      </c>
      <c r="DR789">
        <v>4.84</v>
      </c>
      <c r="DS789">
        <v>4.45</v>
      </c>
      <c r="DT789">
        <v>4.1100000000000003</v>
      </c>
      <c r="DU789">
        <v>3.79</v>
      </c>
      <c r="DV789">
        <v>3.49</v>
      </c>
      <c r="DW789">
        <v>3.21</v>
      </c>
      <c r="DX789">
        <v>2.95</v>
      </c>
      <c r="DY789">
        <v>2.72</v>
      </c>
      <c r="DZ789">
        <v>2.5099999999999998</v>
      </c>
      <c r="EA789">
        <v>2.33</v>
      </c>
      <c r="EB789">
        <v>2.16</v>
      </c>
    </row>
    <row r="790" spans="1:136" x14ac:dyDescent="0.25">
      <c r="A790" t="s">
        <v>577</v>
      </c>
      <c r="B790">
        <v>25</v>
      </c>
      <c r="C790">
        <v>25</v>
      </c>
      <c r="E790">
        <v>100000</v>
      </c>
      <c r="F790">
        <v>97177</v>
      </c>
      <c r="G790">
        <v>94211</v>
      </c>
      <c r="H790">
        <v>91107</v>
      </c>
      <c r="I790">
        <v>87797</v>
      </c>
      <c r="J790">
        <v>84245</v>
      </c>
      <c r="K790">
        <v>80473</v>
      </c>
      <c r="L790">
        <v>76538</v>
      </c>
      <c r="M790">
        <v>72353</v>
      </c>
      <c r="N790">
        <v>67908</v>
      </c>
      <c r="O790">
        <v>63213</v>
      </c>
      <c r="P790">
        <v>58354</v>
      </c>
      <c r="Q790">
        <v>53270</v>
      </c>
      <c r="R790">
        <v>48018</v>
      </c>
      <c r="S790">
        <v>42684</v>
      </c>
      <c r="T790">
        <v>37317</v>
      </c>
      <c r="U790">
        <v>31948</v>
      </c>
      <c r="V790">
        <v>26874</v>
      </c>
      <c r="W790">
        <v>22128</v>
      </c>
      <c r="X790">
        <v>17812</v>
      </c>
      <c r="Y790">
        <v>13962</v>
      </c>
      <c r="Z790">
        <v>10621</v>
      </c>
      <c r="AA790">
        <v>7821</v>
      </c>
      <c r="AB790">
        <v>5567</v>
      </c>
      <c r="AC790">
        <v>3822</v>
      </c>
      <c r="DC790">
        <v>12.52</v>
      </c>
      <c r="DD790">
        <v>11.86</v>
      </c>
      <c r="DE790">
        <v>11.22</v>
      </c>
      <c r="DF790">
        <v>10.59</v>
      </c>
      <c r="DG790">
        <v>9.9700000000000006</v>
      </c>
      <c r="DH790">
        <v>9.3699999999999992</v>
      </c>
      <c r="DI790">
        <v>8.7799999999999994</v>
      </c>
      <c r="DJ790">
        <v>8.2100000000000009</v>
      </c>
      <c r="DK790">
        <v>7.65</v>
      </c>
      <c r="DL790">
        <v>7.12</v>
      </c>
      <c r="DM790">
        <v>6.61</v>
      </c>
      <c r="DN790">
        <v>6.12</v>
      </c>
      <c r="DO790">
        <v>5.66</v>
      </c>
      <c r="DP790">
        <v>5.22</v>
      </c>
      <c r="DQ790">
        <v>4.82</v>
      </c>
      <c r="DR790">
        <v>4.4400000000000004</v>
      </c>
      <c r="DS790">
        <v>4.0999999999999996</v>
      </c>
      <c r="DT790">
        <v>3.78</v>
      </c>
      <c r="DU790">
        <v>3.48</v>
      </c>
      <c r="DV790">
        <v>3.2</v>
      </c>
      <c r="DW790">
        <v>2.95</v>
      </c>
      <c r="DX790">
        <v>2.72</v>
      </c>
      <c r="DY790">
        <v>2.5099999999999998</v>
      </c>
      <c r="DZ790">
        <v>2.3199999999999998</v>
      </c>
      <c r="EA790">
        <v>2.15</v>
      </c>
    </row>
    <row r="791" spans="1:136" x14ac:dyDescent="0.25">
      <c r="A791" t="s">
        <v>578</v>
      </c>
      <c r="B791">
        <v>24</v>
      </c>
      <c r="C791">
        <v>24</v>
      </c>
      <c r="E791">
        <v>100000</v>
      </c>
      <c r="F791">
        <v>96883</v>
      </c>
      <c r="G791">
        <v>93629</v>
      </c>
      <c r="H791">
        <v>90163</v>
      </c>
      <c r="I791">
        <v>86455</v>
      </c>
      <c r="J791">
        <v>82525</v>
      </c>
      <c r="K791">
        <v>78427</v>
      </c>
      <c r="L791">
        <v>74080</v>
      </c>
      <c r="M791">
        <v>69464</v>
      </c>
      <c r="N791">
        <v>64603</v>
      </c>
      <c r="O791">
        <v>59572</v>
      </c>
      <c r="P791">
        <v>54325</v>
      </c>
      <c r="Q791">
        <v>48917</v>
      </c>
      <c r="R791">
        <v>43428</v>
      </c>
      <c r="S791">
        <v>37923</v>
      </c>
      <c r="T791">
        <v>32434</v>
      </c>
      <c r="U791">
        <v>27249</v>
      </c>
      <c r="V791">
        <v>22411</v>
      </c>
      <c r="W791">
        <v>18016</v>
      </c>
      <c r="X791">
        <v>14104</v>
      </c>
      <c r="Y791">
        <v>10717</v>
      </c>
      <c r="Z791">
        <v>7882</v>
      </c>
      <c r="AA791">
        <v>5606</v>
      </c>
      <c r="AB791">
        <v>3845</v>
      </c>
      <c r="DC791">
        <v>11.79</v>
      </c>
      <c r="DD791">
        <v>11.15</v>
      </c>
      <c r="DE791">
        <v>10.52</v>
      </c>
      <c r="DF791">
        <v>9.91</v>
      </c>
      <c r="DG791">
        <v>9.31</v>
      </c>
      <c r="DH791">
        <v>8.73</v>
      </c>
      <c r="DI791">
        <v>8.16</v>
      </c>
      <c r="DJ791">
        <v>7.61</v>
      </c>
      <c r="DK791">
        <v>7.08</v>
      </c>
      <c r="DL791">
        <v>6.58</v>
      </c>
      <c r="DM791">
        <v>6.09</v>
      </c>
      <c r="DN791">
        <v>5.63</v>
      </c>
      <c r="DO791">
        <v>5.2</v>
      </c>
      <c r="DP791">
        <v>4.8</v>
      </c>
      <c r="DQ791">
        <v>4.42</v>
      </c>
      <c r="DR791">
        <v>4.08</v>
      </c>
      <c r="DS791">
        <v>3.76</v>
      </c>
      <c r="DT791">
        <v>3.47</v>
      </c>
      <c r="DU791">
        <v>3.19</v>
      </c>
      <c r="DV791">
        <v>2.94</v>
      </c>
      <c r="DW791">
        <v>2.71</v>
      </c>
      <c r="DX791">
        <v>2.5099999999999998</v>
      </c>
      <c r="DY791">
        <v>2.3199999999999998</v>
      </c>
      <c r="DZ791">
        <v>2.15</v>
      </c>
    </row>
    <row r="792" spans="1:136" x14ac:dyDescent="0.25">
      <c r="A792" t="s">
        <v>579</v>
      </c>
      <c r="B792">
        <v>23</v>
      </c>
      <c r="C792">
        <v>23</v>
      </c>
      <c r="E792">
        <v>100000</v>
      </c>
      <c r="F792">
        <v>96569</v>
      </c>
      <c r="G792">
        <v>92926</v>
      </c>
      <c r="H792">
        <v>89036</v>
      </c>
      <c r="I792">
        <v>84927</v>
      </c>
      <c r="J792">
        <v>80644</v>
      </c>
      <c r="K792">
        <v>76108</v>
      </c>
      <c r="L792">
        <v>71304</v>
      </c>
      <c r="M792">
        <v>66248</v>
      </c>
      <c r="N792">
        <v>61027</v>
      </c>
      <c r="O792">
        <v>55587</v>
      </c>
      <c r="P792">
        <v>49999</v>
      </c>
      <c r="Q792">
        <v>44338</v>
      </c>
      <c r="R792">
        <v>38667</v>
      </c>
      <c r="S792">
        <v>33032</v>
      </c>
      <c r="T792">
        <v>27720</v>
      </c>
      <c r="U792">
        <v>22768</v>
      </c>
      <c r="V792">
        <v>18283</v>
      </c>
      <c r="W792">
        <v>14294</v>
      </c>
      <c r="X792">
        <v>10848</v>
      </c>
      <c r="Y792">
        <v>7971</v>
      </c>
      <c r="Z792">
        <v>5662</v>
      </c>
      <c r="AA792">
        <v>3880</v>
      </c>
      <c r="DC792">
        <v>11.08</v>
      </c>
      <c r="DD792">
        <v>10.46</v>
      </c>
      <c r="DE792">
        <v>9.85</v>
      </c>
      <c r="DF792">
        <v>9.26</v>
      </c>
      <c r="DG792">
        <v>8.68</v>
      </c>
      <c r="DH792">
        <v>8.1199999999999992</v>
      </c>
      <c r="DI792">
        <v>7.57</v>
      </c>
      <c r="DJ792">
        <v>7.05</v>
      </c>
      <c r="DK792">
        <v>6.55</v>
      </c>
      <c r="DL792">
        <v>6.06</v>
      </c>
      <c r="DM792">
        <v>5.61</v>
      </c>
      <c r="DN792">
        <v>5.18</v>
      </c>
      <c r="DO792">
        <v>4.7699999999999996</v>
      </c>
      <c r="DP792">
        <v>4.4000000000000004</v>
      </c>
      <c r="DQ792">
        <v>4.07</v>
      </c>
      <c r="DR792">
        <v>3.75</v>
      </c>
      <c r="DS792">
        <v>3.46</v>
      </c>
      <c r="DT792">
        <v>3.18</v>
      </c>
      <c r="DU792">
        <v>2.93</v>
      </c>
      <c r="DV792">
        <v>2.7</v>
      </c>
      <c r="DW792">
        <v>2.5</v>
      </c>
      <c r="DX792">
        <v>2.3199999999999998</v>
      </c>
      <c r="DY792">
        <v>2.15</v>
      </c>
    </row>
    <row r="793" spans="1:136" x14ac:dyDescent="0.25">
      <c r="A793" t="s">
        <v>580</v>
      </c>
      <c r="B793">
        <v>22</v>
      </c>
      <c r="C793">
        <v>22</v>
      </c>
      <c r="E793">
        <v>100000</v>
      </c>
      <c r="F793">
        <v>96149</v>
      </c>
      <c r="G793">
        <v>92052</v>
      </c>
      <c r="H793">
        <v>87733</v>
      </c>
      <c r="I793">
        <v>83240</v>
      </c>
      <c r="J793">
        <v>78488</v>
      </c>
      <c r="K793">
        <v>73462</v>
      </c>
      <c r="L793">
        <v>68190</v>
      </c>
      <c r="M793">
        <v>62746</v>
      </c>
      <c r="N793">
        <v>57093</v>
      </c>
      <c r="O793">
        <v>51290</v>
      </c>
      <c r="P793">
        <v>45431</v>
      </c>
      <c r="Q793">
        <v>39572</v>
      </c>
      <c r="R793">
        <v>33762</v>
      </c>
      <c r="S793">
        <v>28296</v>
      </c>
      <c r="T793">
        <v>23215</v>
      </c>
      <c r="U793">
        <v>18617</v>
      </c>
      <c r="V793">
        <v>14539</v>
      </c>
      <c r="W793">
        <v>11021</v>
      </c>
      <c r="X793">
        <v>8087</v>
      </c>
      <c r="Y793">
        <v>5740</v>
      </c>
      <c r="Z793">
        <v>3929</v>
      </c>
      <c r="DC793">
        <v>10.39</v>
      </c>
      <c r="DD793">
        <v>9.7899999999999991</v>
      </c>
      <c r="DE793">
        <v>9.1999999999999993</v>
      </c>
      <c r="DF793">
        <v>8.6300000000000008</v>
      </c>
      <c r="DG793">
        <v>8.07</v>
      </c>
      <c r="DH793">
        <v>7.53</v>
      </c>
      <c r="DI793">
        <v>7.01</v>
      </c>
      <c r="DJ793">
        <v>6.51</v>
      </c>
      <c r="DK793">
        <v>6.03</v>
      </c>
      <c r="DL793">
        <v>5.58</v>
      </c>
      <c r="DM793">
        <v>5.15</v>
      </c>
      <c r="DN793">
        <v>4.75</v>
      </c>
      <c r="DO793">
        <v>4.38</v>
      </c>
      <c r="DP793">
        <v>4.05</v>
      </c>
      <c r="DQ793">
        <v>3.74</v>
      </c>
      <c r="DR793">
        <v>3.45</v>
      </c>
      <c r="DS793">
        <v>3.17</v>
      </c>
      <c r="DT793">
        <v>2.92</v>
      </c>
      <c r="DU793">
        <v>2.7</v>
      </c>
      <c r="DV793">
        <v>2.5</v>
      </c>
      <c r="DW793">
        <v>2.31</v>
      </c>
      <c r="DX793">
        <v>2.15</v>
      </c>
    </row>
    <row r="794" spans="1:136" x14ac:dyDescent="0.25">
      <c r="A794" t="s">
        <v>581</v>
      </c>
      <c r="B794">
        <v>21</v>
      </c>
      <c r="C794">
        <v>21</v>
      </c>
      <c r="E794">
        <v>100000</v>
      </c>
      <c r="F794">
        <v>95655</v>
      </c>
      <c r="G794">
        <v>91092</v>
      </c>
      <c r="H794">
        <v>86348</v>
      </c>
      <c r="I794">
        <v>81345</v>
      </c>
      <c r="J794">
        <v>76062</v>
      </c>
      <c r="K794">
        <v>70531</v>
      </c>
      <c r="L794">
        <v>64834</v>
      </c>
      <c r="M794">
        <v>58921</v>
      </c>
      <c r="N794">
        <v>52874</v>
      </c>
      <c r="O794">
        <v>46774</v>
      </c>
      <c r="P794">
        <v>40693</v>
      </c>
      <c r="Q794">
        <v>34678</v>
      </c>
      <c r="R794">
        <v>29022</v>
      </c>
      <c r="S794">
        <v>23780</v>
      </c>
      <c r="T794">
        <v>19047</v>
      </c>
      <c r="U794">
        <v>14856</v>
      </c>
      <c r="V794">
        <v>11248</v>
      </c>
      <c r="W794">
        <v>8245</v>
      </c>
      <c r="X794">
        <v>5845</v>
      </c>
      <c r="Y794">
        <v>3998</v>
      </c>
      <c r="DC794">
        <v>9.7200000000000006</v>
      </c>
      <c r="DD794">
        <v>9.14</v>
      </c>
      <c r="DE794">
        <v>8.58</v>
      </c>
      <c r="DF794">
        <v>8.02</v>
      </c>
      <c r="DG794">
        <v>7.48</v>
      </c>
      <c r="DH794">
        <v>6.97</v>
      </c>
      <c r="DI794">
        <v>6.47</v>
      </c>
      <c r="DJ794">
        <v>6</v>
      </c>
      <c r="DK794">
        <v>5.55</v>
      </c>
      <c r="DL794">
        <v>5.13</v>
      </c>
      <c r="DM794">
        <v>4.7300000000000004</v>
      </c>
      <c r="DN794">
        <v>4.37</v>
      </c>
      <c r="DO794">
        <v>4.04</v>
      </c>
      <c r="DP794">
        <v>3.72</v>
      </c>
      <c r="DQ794">
        <v>3.44</v>
      </c>
      <c r="DR794">
        <v>3.17</v>
      </c>
      <c r="DS794">
        <v>2.92</v>
      </c>
      <c r="DT794">
        <v>2.69</v>
      </c>
      <c r="DU794">
        <v>2.4900000000000002</v>
      </c>
      <c r="DV794">
        <v>2.31</v>
      </c>
      <c r="DW794">
        <v>2.14</v>
      </c>
    </row>
    <row r="795" spans="1:136" x14ac:dyDescent="0.25">
      <c r="A795" t="s">
        <v>582</v>
      </c>
      <c r="B795">
        <v>20</v>
      </c>
      <c r="C795">
        <v>20</v>
      </c>
      <c r="E795">
        <v>100000</v>
      </c>
      <c r="F795">
        <v>95143</v>
      </c>
      <c r="G795">
        <v>90104</v>
      </c>
      <c r="H795">
        <v>84798</v>
      </c>
      <c r="I795">
        <v>79212</v>
      </c>
      <c r="J795">
        <v>73375</v>
      </c>
      <c r="K795">
        <v>67371</v>
      </c>
      <c r="L795">
        <v>61161</v>
      </c>
      <c r="M795">
        <v>54815</v>
      </c>
      <c r="N795">
        <v>48434</v>
      </c>
      <c r="O795">
        <v>42081</v>
      </c>
      <c r="P795">
        <v>35819</v>
      </c>
      <c r="Q795">
        <v>29939</v>
      </c>
      <c r="R795">
        <v>24495</v>
      </c>
      <c r="S795">
        <v>19594</v>
      </c>
      <c r="T795">
        <v>15265</v>
      </c>
      <c r="U795">
        <v>11544</v>
      </c>
      <c r="V795">
        <v>8452</v>
      </c>
      <c r="W795">
        <v>5985</v>
      </c>
      <c r="X795">
        <v>4090</v>
      </c>
      <c r="DC795">
        <v>9.08</v>
      </c>
      <c r="DD795">
        <v>8.52</v>
      </c>
      <c r="DE795">
        <v>7.97</v>
      </c>
      <c r="DF795">
        <v>7.44</v>
      </c>
      <c r="DG795">
        <v>6.93</v>
      </c>
      <c r="DH795">
        <v>6.44</v>
      </c>
      <c r="DI795">
        <v>5.97</v>
      </c>
      <c r="DJ795">
        <v>5.52</v>
      </c>
      <c r="DK795">
        <v>5.0999999999999996</v>
      </c>
      <c r="DL795">
        <v>4.71</v>
      </c>
      <c r="DM795">
        <v>4.3499999999999996</v>
      </c>
      <c r="DN795">
        <v>4.0199999999999996</v>
      </c>
      <c r="DO795">
        <v>3.71</v>
      </c>
      <c r="DP795">
        <v>3.43</v>
      </c>
      <c r="DQ795">
        <v>3.16</v>
      </c>
      <c r="DR795">
        <v>2.91</v>
      </c>
      <c r="DS795">
        <v>2.69</v>
      </c>
      <c r="DT795">
        <v>2.4900000000000002</v>
      </c>
      <c r="DU795">
        <v>2.31</v>
      </c>
      <c r="DV795">
        <v>2.14</v>
      </c>
    </row>
    <row r="796" spans="1:136" x14ac:dyDescent="0.25">
      <c r="A796" t="s">
        <v>583</v>
      </c>
      <c r="B796">
        <v>19</v>
      </c>
      <c r="C796">
        <v>19</v>
      </c>
      <c r="E796">
        <v>100000</v>
      </c>
      <c r="F796">
        <v>94607</v>
      </c>
      <c r="G796">
        <v>88944</v>
      </c>
      <c r="H796">
        <v>82993</v>
      </c>
      <c r="I796">
        <v>76796</v>
      </c>
      <c r="J796">
        <v>70430</v>
      </c>
      <c r="K796">
        <v>63861</v>
      </c>
      <c r="L796">
        <v>57170</v>
      </c>
      <c r="M796">
        <v>50449</v>
      </c>
      <c r="N796">
        <v>43778</v>
      </c>
      <c r="O796">
        <v>37214</v>
      </c>
      <c r="P796">
        <v>31065</v>
      </c>
      <c r="Q796">
        <v>25383</v>
      </c>
      <c r="R796">
        <v>20274</v>
      </c>
      <c r="S796">
        <v>15775</v>
      </c>
      <c r="T796">
        <v>11916</v>
      </c>
      <c r="U796">
        <v>8715</v>
      </c>
      <c r="V796">
        <v>6165</v>
      </c>
      <c r="W796">
        <v>4208</v>
      </c>
      <c r="DC796">
        <v>8.4700000000000006</v>
      </c>
      <c r="DD796">
        <v>7.92</v>
      </c>
      <c r="DE796">
        <v>7.39</v>
      </c>
      <c r="DF796">
        <v>6.89</v>
      </c>
      <c r="DG796">
        <v>6.4</v>
      </c>
      <c r="DH796">
        <v>5.94</v>
      </c>
      <c r="DI796">
        <v>5.5</v>
      </c>
      <c r="DJ796">
        <v>5.08</v>
      </c>
      <c r="DK796">
        <v>4.6900000000000004</v>
      </c>
      <c r="DL796">
        <v>4.33</v>
      </c>
      <c r="DM796">
        <v>4</v>
      </c>
      <c r="DN796">
        <v>3.7</v>
      </c>
      <c r="DO796">
        <v>3.41</v>
      </c>
      <c r="DP796">
        <v>3.15</v>
      </c>
      <c r="DQ796">
        <v>2.9</v>
      </c>
      <c r="DR796">
        <v>2.68</v>
      </c>
      <c r="DS796">
        <v>2.48</v>
      </c>
      <c r="DT796">
        <v>2.2999999999999998</v>
      </c>
      <c r="DU796">
        <v>2.14</v>
      </c>
    </row>
    <row r="797" spans="1:136" x14ac:dyDescent="0.25">
      <c r="A797" t="s">
        <v>584</v>
      </c>
      <c r="B797">
        <v>18</v>
      </c>
      <c r="C797">
        <v>18</v>
      </c>
      <c r="E797">
        <v>100000</v>
      </c>
      <c r="F797">
        <v>93908</v>
      </c>
      <c r="G797">
        <v>87527</v>
      </c>
      <c r="H797">
        <v>80896</v>
      </c>
      <c r="I797">
        <v>74103</v>
      </c>
      <c r="J797">
        <v>67108</v>
      </c>
      <c r="K797">
        <v>60001</v>
      </c>
      <c r="L797">
        <v>52884</v>
      </c>
      <c r="M797">
        <v>45828</v>
      </c>
      <c r="N797">
        <v>38911</v>
      </c>
      <c r="O797">
        <v>32434</v>
      </c>
      <c r="P797">
        <v>26467</v>
      </c>
      <c r="Q797">
        <v>21112</v>
      </c>
      <c r="R797">
        <v>16403</v>
      </c>
      <c r="S797">
        <v>12375</v>
      </c>
      <c r="T797">
        <v>9041</v>
      </c>
      <c r="U797">
        <v>6389</v>
      </c>
      <c r="V797">
        <v>4357</v>
      </c>
      <c r="DC797">
        <v>7.87</v>
      </c>
      <c r="DD797">
        <v>7.35</v>
      </c>
      <c r="DE797">
        <v>6.85</v>
      </c>
      <c r="DF797">
        <v>6.37</v>
      </c>
      <c r="DG797">
        <v>5.9</v>
      </c>
      <c r="DH797">
        <v>5.47</v>
      </c>
      <c r="DI797">
        <v>5.0599999999999996</v>
      </c>
      <c r="DJ797">
        <v>4.67</v>
      </c>
      <c r="DK797">
        <v>4.3099999999999996</v>
      </c>
      <c r="DL797">
        <v>3.99</v>
      </c>
      <c r="DM797">
        <v>3.68</v>
      </c>
      <c r="DN797">
        <v>3.4</v>
      </c>
      <c r="DO797">
        <v>3.14</v>
      </c>
      <c r="DP797">
        <v>2.9</v>
      </c>
      <c r="DQ797">
        <v>2.68</v>
      </c>
      <c r="DR797">
        <v>2.48</v>
      </c>
      <c r="DS797">
        <v>2.2999999999999998</v>
      </c>
      <c r="DT797">
        <v>2.14</v>
      </c>
    </row>
    <row r="798" spans="1:136" x14ac:dyDescent="0.25">
      <c r="A798" t="s">
        <v>585</v>
      </c>
      <c r="B798">
        <v>17</v>
      </c>
      <c r="C798">
        <v>17</v>
      </c>
      <c r="E798">
        <v>100000</v>
      </c>
      <c r="F798">
        <v>93089</v>
      </c>
      <c r="G798">
        <v>85935</v>
      </c>
      <c r="H798">
        <v>78615</v>
      </c>
      <c r="I798">
        <v>71106</v>
      </c>
      <c r="J798">
        <v>63494</v>
      </c>
      <c r="K798">
        <v>55889</v>
      </c>
      <c r="L798">
        <v>48372</v>
      </c>
      <c r="M798">
        <v>41017</v>
      </c>
      <c r="N798">
        <v>34144</v>
      </c>
      <c r="O798">
        <v>27821</v>
      </c>
      <c r="P798">
        <v>22162</v>
      </c>
      <c r="Q798">
        <v>17197</v>
      </c>
      <c r="R798">
        <v>12955</v>
      </c>
      <c r="S798">
        <v>9454</v>
      </c>
      <c r="T798">
        <v>6674</v>
      </c>
      <c r="U798">
        <v>4547</v>
      </c>
      <c r="DC798">
        <v>7.3</v>
      </c>
      <c r="DD798">
        <v>6.8</v>
      </c>
      <c r="DE798">
        <v>6.33</v>
      </c>
      <c r="DF798">
        <v>5.87</v>
      </c>
      <c r="DG798">
        <v>5.44</v>
      </c>
      <c r="DH798">
        <v>5.03</v>
      </c>
      <c r="DI798">
        <v>4.6500000000000004</v>
      </c>
      <c r="DJ798">
        <v>4.29</v>
      </c>
      <c r="DK798">
        <v>3.97</v>
      </c>
      <c r="DL798">
        <v>3.67</v>
      </c>
      <c r="DM798">
        <v>3.39</v>
      </c>
      <c r="DN798">
        <v>3.13</v>
      </c>
      <c r="DO798">
        <v>2.89</v>
      </c>
      <c r="DP798">
        <v>2.67</v>
      </c>
      <c r="DQ798">
        <v>2.4700000000000002</v>
      </c>
      <c r="DR798">
        <v>2.2999999999999998</v>
      </c>
      <c r="DS798">
        <v>2.13</v>
      </c>
    </row>
    <row r="799" spans="1:136" x14ac:dyDescent="0.25">
      <c r="A799" t="s">
        <v>586</v>
      </c>
      <c r="B799">
        <v>16</v>
      </c>
      <c r="C799">
        <v>16</v>
      </c>
      <c r="E799">
        <v>100000</v>
      </c>
      <c r="F799">
        <v>92193</v>
      </c>
      <c r="G799">
        <v>84229</v>
      </c>
      <c r="H799">
        <v>76079</v>
      </c>
      <c r="I799">
        <v>67846</v>
      </c>
      <c r="J799">
        <v>59639</v>
      </c>
      <c r="K799">
        <v>51546</v>
      </c>
      <c r="L799">
        <v>43656</v>
      </c>
      <c r="M799">
        <v>36288</v>
      </c>
      <c r="N799">
        <v>29528</v>
      </c>
      <c r="O799">
        <v>23487</v>
      </c>
      <c r="P799">
        <v>18201</v>
      </c>
      <c r="Q799">
        <v>13695</v>
      </c>
      <c r="R799">
        <v>9980</v>
      </c>
      <c r="S799">
        <v>7037</v>
      </c>
      <c r="T799">
        <v>4790</v>
      </c>
      <c r="DC799">
        <v>6.76</v>
      </c>
      <c r="DD799">
        <v>6.29</v>
      </c>
      <c r="DE799">
        <v>5.84</v>
      </c>
      <c r="DF799">
        <v>5.41</v>
      </c>
      <c r="DG799">
        <v>5.01</v>
      </c>
      <c r="DH799">
        <v>4.63</v>
      </c>
      <c r="DI799">
        <v>4.2699999999999996</v>
      </c>
      <c r="DJ799">
        <v>3.95</v>
      </c>
      <c r="DK799">
        <v>3.66</v>
      </c>
      <c r="DL799">
        <v>3.38</v>
      </c>
      <c r="DM799">
        <v>3.12</v>
      </c>
      <c r="DN799">
        <v>2.88</v>
      </c>
      <c r="DO799">
        <v>2.66</v>
      </c>
      <c r="DP799">
        <v>2.4700000000000002</v>
      </c>
      <c r="DQ799">
        <v>2.29</v>
      </c>
      <c r="DR799">
        <v>2.13</v>
      </c>
    </row>
    <row r="800" spans="1:136" x14ac:dyDescent="0.25">
      <c r="A800" t="s">
        <v>587</v>
      </c>
      <c r="B800">
        <v>15</v>
      </c>
      <c r="C800">
        <v>15</v>
      </c>
      <c r="E800">
        <v>100000</v>
      </c>
      <c r="F800">
        <v>91228</v>
      </c>
      <c r="G800">
        <v>82285</v>
      </c>
      <c r="H800">
        <v>73276</v>
      </c>
      <c r="I800">
        <v>64324</v>
      </c>
      <c r="J800">
        <v>55518</v>
      </c>
      <c r="K800">
        <v>46957</v>
      </c>
      <c r="L800">
        <v>38980</v>
      </c>
      <c r="M800">
        <v>31671</v>
      </c>
      <c r="N800">
        <v>25157</v>
      </c>
      <c r="O800">
        <v>19467</v>
      </c>
      <c r="P800">
        <v>14629</v>
      </c>
      <c r="Q800">
        <v>10648</v>
      </c>
      <c r="R800">
        <v>7499</v>
      </c>
      <c r="S800">
        <v>5099</v>
      </c>
      <c r="DC800">
        <v>6.25</v>
      </c>
      <c r="DD800">
        <v>5.8</v>
      </c>
      <c r="DE800">
        <v>5.38</v>
      </c>
      <c r="DF800">
        <v>4.9800000000000004</v>
      </c>
      <c r="DG800">
        <v>4.5999999999999996</v>
      </c>
      <c r="DH800">
        <v>4.25</v>
      </c>
      <c r="DI800">
        <v>3.94</v>
      </c>
      <c r="DJ800">
        <v>3.64</v>
      </c>
      <c r="DK800">
        <v>3.37</v>
      </c>
      <c r="DL800">
        <v>3.11</v>
      </c>
      <c r="DM800">
        <v>2.87</v>
      </c>
      <c r="DN800">
        <v>2.66</v>
      </c>
      <c r="DO800">
        <v>2.46</v>
      </c>
      <c r="DP800">
        <v>2.29</v>
      </c>
      <c r="DQ800">
        <v>2.13</v>
      </c>
    </row>
    <row r="801" spans="1:189" x14ac:dyDescent="0.25">
      <c r="A801" t="s">
        <v>588</v>
      </c>
      <c r="B801">
        <v>14</v>
      </c>
      <c r="C801">
        <v>14</v>
      </c>
      <c r="E801">
        <v>100000</v>
      </c>
      <c r="F801">
        <v>90058</v>
      </c>
      <c r="G801">
        <v>80081</v>
      </c>
      <c r="H801">
        <v>70193</v>
      </c>
      <c r="I801">
        <v>60498</v>
      </c>
      <c r="J801">
        <v>51100</v>
      </c>
      <c r="K801">
        <v>42355</v>
      </c>
      <c r="L801">
        <v>34368</v>
      </c>
      <c r="M801">
        <v>27258</v>
      </c>
      <c r="N801">
        <v>21065</v>
      </c>
      <c r="O801">
        <v>15807</v>
      </c>
      <c r="P801">
        <v>11491</v>
      </c>
      <c r="Q801">
        <v>8084</v>
      </c>
      <c r="R801">
        <v>5491</v>
      </c>
      <c r="DC801">
        <v>5.77</v>
      </c>
      <c r="DD801">
        <v>5.35</v>
      </c>
      <c r="DE801">
        <v>4.95</v>
      </c>
      <c r="DF801">
        <v>4.58</v>
      </c>
      <c r="DG801">
        <v>4.2300000000000004</v>
      </c>
      <c r="DH801">
        <v>3.92</v>
      </c>
      <c r="DI801">
        <v>3.63</v>
      </c>
      <c r="DJ801">
        <v>3.36</v>
      </c>
      <c r="DK801">
        <v>3.1</v>
      </c>
      <c r="DL801">
        <v>2.86</v>
      </c>
      <c r="DM801">
        <v>2.65</v>
      </c>
      <c r="DN801">
        <v>2.46</v>
      </c>
      <c r="DO801">
        <v>2.2799999999999998</v>
      </c>
      <c r="DP801">
        <v>2.13</v>
      </c>
    </row>
    <row r="802" spans="1:189" x14ac:dyDescent="0.25">
      <c r="A802" t="s">
        <v>589</v>
      </c>
      <c r="B802">
        <v>13</v>
      </c>
      <c r="C802">
        <v>13</v>
      </c>
      <c r="E802">
        <v>100000</v>
      </c>
      <c r="F802">
        <v>88779</v>
      </c>
      <c r="G802">
        <v>77699</v>
      </c>
      <c r="H802">
        <v>66863</v>
      </c>
      <c r="I802">
        <v>56400</v>
      </c>
      <c r="J802">
        <v>46678</v>
      </c>
      <c r="K802">
        <v>37818</v>
      </c>
      <c r="L802">
        <v>29953</v>
      </c>
      <c r="M802">
        <v>23114</v>
      </c>
      <c r="N802">
        <v>17323</v>
      </c>
      <c r="O802">
        <v>12576</v>
      </c>
      <c r="P802">
        <v>8838</v>
      </c>
      <c r="Q802">
        <v>5997</v>
      </c>
      <c r="DC802">
        <v>5.32</v>
      </c>
      <c r="DD802">
        <v>4.93</v>
      </c>
      <c r="DE802">
        <v>4.5599999999999996</v>
      </c>
      <c r="DF802">
        <v>4.22</v>
      </c>
      <c r="DG802">
        <v>3.9</v>
      </c>
      <c r="DH802">
        <v>3.61</v>
      </c>
      <c r="DI802">
        <v>3.34</v>
      </c>
      <c r="DJ802">
        <v>3.09</v>
      </c>
      <c r="DK802">
        <v>2.86</v>
      </c>
      <c r="DL802">
        <v>2.64</v>
      </c>
      <c r="DM802">
        <v>2.4500000000000002</v>
      </c>
      <c r="DN802">
        <v>2.2799999999999998</v>
      </c>
      <c r="DO802">
        <v>2.12</v>
      </c>
    </row>
    <row r="803" spans="1:189" x14ac:dyDescent="0.25">
      <c r="A803" t="s">
        <v>590</v>
      </c>
      <c r="B803">
        <v>12</v>
      </c>
      <c r="C803">
        <v>12</v>
      </c>
      <c r="E803">
        <v>100000</v>
      </c>
      <c r="F803">
        <v>87373</v>
      </c>
      <c r="G803">
        <v>75069</v>
      </c>
      <c r="H803">
        <v>63227</v>
      </c>
      <c r="I803">
        <v>52250</v>
      </c>
      <c r="J803">
        <v>42268</v>
      </c>
      <c r="K803">
        <v>33427</v>
      </c>
      <c r="L803">
        <v>25760</v>
      </c>
      <c r="M803">
        <v>19279</v>
      </c>
      <c r="N803">
        <v>13979</v>
      </c>
      <c r="O803">
        <v>9811</v>
      </c>
      <c r="P803">
        <v>6651</v>
      </c>
      <c r="DC803">
        <v>4.9000000000000004</v>
      </c>
      <c r="DD803">
        <v>4.53</v>
      </c>
      <c r="DE803">
        <v>4.2</v>
      </c>
      <c r="DF803">
        <v>3.89</v>
      </c>
      <c r="DG803">
        <v>3.6</v>
      </c>
      <c r="DH803">
        <v>3.33</v>
      </c>
      <c r="DI803">
        <v>3.08</v>
      </c>
      <c r="DJ803">
        <v>2.85</v>
      </c>
      <c r="DK803">
        <v>2.64</v>
      </c>
      <c r="DL803">
        <v>2.4500000000000002</v>
      </c>
      <c r="DM803">
        <v>2.2799999999999998</v>
      </c>
      <c r="DN803">
        <v>2.12</v>
      </c>
    </row>
    <row r="804" spans="1:189" x14ac:dyDescent="0.25">
      <c r="A804" t="s">
        <v>591</v>
      </c>
      <c r="B804">
        <v>11</v>
      </c>
      <c r="C804">
        <v>11</v>
      </c>
      <c r="E804">
        <v>100000</v>
      </c>
      <c r="F804">
        <v>85769</v>
      </c>
      <c r="G804">
        <v>72130</v>
      </c>
      <c r="H804">
        <v>59507</v>
      </c>
      <c r="I804">
        <v>48065</v>
      </c>
      <c r="J804">
        <v>37953</v>
      </c>
      <c r="K804">
        <v>29205</v>
      </c>
      <c r="L804">
        <v>21829</v>
      </c>
      <c r="M804">
        <v>15807</v>
      </c>
      <c r="N804">
        <v>11082</v>
      </c>
      <c r="O804">
        <v>7504</v>
      </c>
      <c r="DC804">
        <v>4.51</v>
      </c>
      <c r="DD804">
        <v>4.18</v>
      </c>
      <c r="DE804">
        <v>3.87</v>
      </c>
      <c r="DF804">
        <v>3.59</v>
      </c>
      <c r="DG804">
        <v>3.32</v>
      </c>
      <c r="DH804">
        <v>3.07</v>
      </c>
      <c r="DI804">
        <v>2.84</v>
      </c>
      <c r="DJ804">
        <v>2.63</v>
      </c>
      <c r="DK804">
        <v>2.44</v>
      </c>
      <c r="DL804">
        <v>2.27</v>
      </c>
      <c r="DM804">
        <v>2.12</v>
      </c>
    </row>
    <row r="805" spans="1:189" x14ac:dyDescent="0.25">
      <c r="A805" t="s">
        <v>592</v>
      </c>
      <c r="B805">
        <v>10</v>
      </c>
      <c r="C805">
        <v>10</v>
      </c>
      <c r="E805">
        <v>100000</v>
      </c>
      <c r="F805">
        <v>83958</v>
      </c>
      <c r="G805">
        <v>69150</v>
      </c>
      <c r="H805">
        <v>55759</v>
      </c>
      <c r="I805">
        <v>43961</v>
      </c>
      <c r="J805">
        <v>33778</v>
      </c>
      <c r="K805">
        <v>25211</v>
      </c>
      <c r="L805">
        <v>18234</v>
      </c>
      <c r="M805">
        <v>12767</v>
      </c>
      <c r="N805">
        <v>8636</v>
      </c>
      <c r="DC805">
        <v>4.1500000000000004</v>
      </c>
      <c r="DD805">
        <v>3.85</v>
      </c>
      <c r="DE805">
        <v>3.57</v>
      </c>
      <c r="DF805">
        <v>3.31</v>
      </c>
      <c r="DG805">
        <v>3.06</v>
      </c>
      <c r="DH805">
        <v>2.83</v>
      </c>
      <c r="DI805">
        <v>2.63</v>
      </c>
      <c r="DJ805">
        <v>2.44</v>
      </c>
      <c r="DK805">
        <v>2.27</v>
      </c>
      <c r="DL805">
        <v>2.12</v>
      </c>
    </row>
    <row r="806" spans="1:189" x14ac:dyDescent="0.25">
      <c r="A806" t="s">
        <v>593</v>
      </c>
      <c r="B806">
        <v>9</v>
      </c>
      <c r="C806">
        <v>9</v>
      </c>
      <c r="E806">
        <v>100000</v>
      </c>
      <c r="F806">
        <v>82210</v>
      </c>
      <c r="G806">
        <v>66178</v>
      </c>
      <c r="H806">
        <v>52086</v>
      </c>
      <c r="I806">
        <v>39961</v>
      </c>
      <c r="J806">
        <v>29783</v>
      </c>
      <c r="K806">
        <v>21512</v>
      </c>
      <c r="L806">
        <v>15045</v>
      </c>
      <c r="M806">
        <v>10166</v>
      </c>
      <c r="DC806">
        <v>3.83</v>
      </c>
      <c r="DD806">
        <v>3.55</v>
      </c>
      <c r="DE806">
        <v>3.29</v>
      </c>
      <c r="DF806">
        <v>3.05</v>
      </c>
      <c r="DG806">
        <v>2.82</v>
      </c>
      <c r="DH806">
        <v>2.62</v>
      </c>
      <c r="DI806">
        <v>2.4300000000000002</v>
      </c>
      <c r="DJ806">
        <v>2.27</v>
      </c>
      <c r="DK806">
        <v>2.11</v>
      </c>
    </row>
    <row r="807" spans="1:189" x14ac:dyDescent="0.25">
      <c r="A807" t="s">
        <v>594</v>
      </c>
      <c r="B807">
        <v>8</v>
      </c>
      <c r="C807">
        <v>8</v>
      </c>
      <c r="E807">
        <v>100000</v>
      </c>
      <c r="F807">
        <v>80349</v>
      </c>
      <c r="G807">
        <v>63131</v>
      </c>
      <c r="H807">
        <v>48356</v>
      </c>
      <c r="I807">
        <v>35988</v>
      </c>
      <c r="J807">
        <v>25958</v>
      </c>
      <c r="K807">
        <v>18132</v>
      </c>
      <c r="L807">
        <v>12239</v>
      </c>
      <c r="DC807">
        <v>3.54</v>
      </c>
      <c r="DD807">
        <v>3.28</v>
      </c>
      <c r="DE807">
        <v>3.04</v>
      </c>
      <c r="DF807">
        <v>2.82</v>
      </c>
      <c r="DG807">
        <v>2.61</v>
      </c>
      <c r="DH807">
        <v>2.4300000000000002</v>
      </c>
      <c r="DI807">
        <v>2.2599999999999998</v>
      </c>
      <c r="DJ807">
        <v>2.11</v>
      </c>
    </row>
    <row r="808" spans="1:189" x14ac:dyDescent="0.25">
      <c r="A808" t="s">
        <v>595</v>
      </c>
      <c r="B808">
        <v>7</v>
      </c>
      <c r="C808">
        <v>7</v>
      </c>
      <c r="E808">
        <v>100000</v>
      </c>
      <c r="F808">
        <v>78423</v>
      </c>
      <c r="G808">
        <v>59970</v>
      </c>
      <c r="H808">
        <v>44561</v>
      </c>
      <c r="I808">
        <v>32099</v>
      </c>
      <c r="J808">
        <v>22393</v>
      </c>
      <c r="K808">
        <v>15098</v>
      </c>
      <c r="DC808">
        <v>3.27</v>
      </c>
      <c r="DD808">
        <v>3.03</v>
      </c>
      <c r="DE808">
        <v>2.81</v>
      </c>
      <c r="DF808">
        <v>2.61</v>
      </c>
      <c r="DG808">
        <v>2.42</v>
      </c>
      <c r="DH808">
        <v>2.2599999999999998</v>
      </c>
      <c r="DI808">
        <v>2.11</v>
      </c>
    </row>
    <row r="809" spans="1:189" x14ac:dyDescent="0.25">
      <c r="A809" t="s">
        <v>596</v>
      </c>
      <c r="B809">
        <v>6</v>
      </c>
      <c r="C809">
        <v>6</v>
      </c>
      <c r="E809">
        <v>100000</v>
      </c>
      <c r="F809">
        <v>76332</v>
      </c>
      <c r="G809">
        <v>56629</v>
      </c>
      <c r="H809">
        <v>40730</v>
      </c>
      <c r="I809">
        <v>28379</v>
      </c>
      <c r="J809">
        <v>19113</v>
      </c>
      <c r="DC809">
        <v>3.02</v>
      </c>
      <c r="DD809">
        <v>2.8</v>
      </c>
      <c r="DE809">
        <v>2.6</v>
      </c>
      <c r="DF809">
        <v>2.42</v>
      </c>
      <c r="DG809">
        <v>2.25</v>
      </c>
      <c r="DH809">
        <v>2.1</v>
      </c>
    </row>
    <row r="810" spans="1:189" x14ac:dyDescent="0.25">
      <c r="A810" t="s">
        <v>597</v>
      </c>
      <c r="B810">
        <v>5</v>
      </c>
      <c r="C810">
        <v>5</v>
      </c>
      <c r="E810">
        <v>100000</v>
      </c>
      <c r="F810">
        <v>74058</v>
      </c>
      <c r="G810">
        <v>53186</v>
      </c>
      <c r="H810">
        <v>37007</v>
      </c>
      <c r="I810">
        <v>24895</v>
      </c>
      <c r="DC810">
        <v>2.79</v>
      </c>
      <c r="DD810">
        <v>2.59</v>
      </c>
      <c r="DE810">
        <v>2.41</v>
      </c>
      <c r="DF810">
        <v>2.25</v>
      </c>
      <c r="DG810">
        <v>2.1</v>
      </c>
    </row>
    <row r="811" spans="1:189" x14ac:dyDescent="0.25">
      <c r="A811" t="s">
        <v>598</v>
      </c>
      <c r="B811">
        <v>4</v>
      </c>
      <c r="C811">
        <v>4</v>
      </c>
      <c r="E811">
        <v>100000</v>
      </c>
      <c r="F811">
        <v>71698</v>
      </c>
      <c r="G811">
        <v>49818</v>
      </c>
      <c r="H811">
        <v>33472</v>
      </c>
      <c r="DC811">
        <v>2.59</v>
      </c>
      <c r="DD811">
        <v>2.41</v>
      </c>
      <c r="DE811">
        <v>2.25</v>
      </c>
      <c r="DF811">
        <v>2.1</v>
      </c>
    </row>
    <row r="812" spans="1:189" x14ac:dyDescent="0.25">
      <c r="A812" t="s">
        <v>599</v>
      </c>
      <c r="B812">
        <v>3</v>
      </c>
      <c r="C812">
        <v>3</v>
      </c>
      <c r="E812">
        <v>100000</v>
      </c>
      <c r="F812">
        <v>69378</v>
      </c>
      <c r="G812">
        <v>46555</v>
      </c>
      <c r="DC812">
        <v>2.4</v>
      </c>
      <c r="DD812">
        <v>2.2400000000000002</v>
      </c>
      <c r="DE812">
        <v>2.1</v>
      </c>
    </row>
    <row r="813" spans="1:189" x14ac:dyDescent="0.25">
      <c r="A813" t="s">
        <v>600</v>
      </c>
      <c r="B813">
        <v>2</v>
      </c>
      <c r="C813">
        <v>2</v>
      </c>
      <c r="E813">
        <v>100000</v>
      </c>
      <c r="F813">
        <v>67013</v>
      </c>
      <c r="DC813">
        <v>2.2400000000000002</v>
      </c>
      <c r="DD813">
        <v>2.09</v>
      </c>
    </row>
    <row r="814" spans="1:189" x14ac:dyDescent="0.25">
      <c r="A814" t="s">
        <v>601</v>
      </c>
      <c r="B814">
        <v>1</v>
      </c>
      <c r="C814">
        <v>1</v>
      </c>
      <c r="E814">
        <v>100000</v>
      </c>
      <c r="DC814">
        <v>2.09</v>
      </c>
    </row>
    <row r="815" spans="1:189" x14ac:dyDescent="0.25">
      <c r="A815" t="s">
        <v>602</v>
      </c>
      <c r="B815">
        <v>83</v>
      </c>
      <c r="C815">
        <v>83</v>
      </c>
      <c r="E815">
        <v>100000</v>
      </c>
      <c r="F815">
        <v>99976</v>
      </c>
      <c r="G815">
        <v>99950</v>
      </c>
      <c r="H815">
        <v>99924</v>
      </c>
      <c r="I815">
        <v>99898</v>
      </c>
      <c r="J815">
        <v>99869</v>
      </c>
      <c r="K815">
        <v>99838</v>
      </c>
      <c r="L815">
        <v>99805</v>
      </c>
      <c r="M815">
        <v>99771</v>
      </c>
      <c r="N815">
        <v>99738</v>
      </c>
      <c r="O815">
        <v>99706</v>
      </c>
      <c r="P815">
        <v>99673</v>
      </c>
      <c r="Q815">
        <v>99638</v>
      </c>
      <c r="R815">
        <v>99601</v>
      </c>
      <c r="S815">
        <v>99562</v>
      </c>
      <c r="T815">
        <v>99523</v>
      </c>
      <c r="U815">
        <v>99484</v>
      </c>
      <c r="V815">
        <v>99444</v>
      </c>
      <c r="W815">
        <v>99401</v>
      </c>
      <c r="X815">
        <v>99357</v>
      </c>
      <c r="Y815">
        <v>99313</v>
      </c>
      <c r="Z815">
        <v>99269</v>
      </c>
      <c r="AA815">
        <v>99223</v>
      </c>
      <c r="AB815">
        <v>99174</v>
      </c>
      <c r="AC815">
        <v>99122</v>
      </c>
      <c r="AD815">
        <v>99068</v>
      </c>
      <c r="AE815">
        <v>99009</v>
      </c>
      <c r="AF815">
        <v>98946</v>
      </c>
      <c r="AG815">
        <v>98879</v>
      </c>
      <c r="AH815">
        <v>98809</v>
      </c>
      <c r="AI815">
        <v>98734</v>
      </c>
      <c r="AJ815">
        <v>98652</v>
      </c>
      <c r="AK815">
        <v>98562</v>
      </c>
      <c r="AL815">
        <v>98465</v>
      </c>
      <c r="AM815">
        <v>98360</v>
      </c>
      <c r="AN815">
        <v>98248</v>
      </c>
      <c r="AO815">
        <v>98127</v>
      </c>
      <c r="AP815">
        <v>97994</v>
      </c>
      <c r="AQ815">
        <v>97850</v>
      </c>
      <c r="AR815">
        <v>97700</v>
      </c>
      <c r="AS815">
        <v>97537</v>
      </c>
      <c r="AT815">
        <v>97363</v>
      </c>
      <c r="AU815">
        <v>97175</v>
      </c>
      <c r="AV815">
        <v>96975</v>
      </c>
      <c r="AW815">
        <v>96759</v>
      </c>
      <c r="AX815">
        <v>96540</v>
      </c>
      <c r="AY815">
        <v>96307</v>
      </c>
      <c r="AZ815">
        <v>96061</v>
      </c>
      <c r="BA815">
        <v>95803</v>
      </c>
      <c r="BB815">
        <v>95517</v>
      </c>
      <c r="BC815">
        <v>95219</v>
      </c>
      <c r="BD815">
        <v>94902</v>
      </c>
      <c r="BE815">
        <v>94557</v>
      </c>
      <c r="BF815">
        <v>94181</v>
      </c>
      <c r="BG815">
        <v>93748</v>
      </c>
      <c r="BH815">
        <v>93306</v>
      </c>
      <c r="BI815">
        <v>92825</v>
      </c>
      <c r="BJ815">
        <v>92310</v>
      </c>
      <c r="BK815">
        <v>91760</v>
      </c>
      <c r="BL815">
        <v>91159</v>
      </c>
      <c r="BM815">
        <v>90494</v>
      </c>
      <c r="BN815">
        <v>89790</v>
      </c>
      <c r="BO815">
        <v>89000</v>
      </c>
      <c r="BP815">
        <v>88080</v>
      </c>
      <c r="BQ815">
        <v>86999</v>
      </c>
      <c r="BR815">
        <v>85839</v>
      </c>
      <c r="BS815">
        <v>84514</v>
      </c>
      <c r="BT815">
        <v>82999</v>
      </c>
      <c r="BU815">
        <v>81237</v>
      </c>
      <c r="BV815">
        <v>79294</v>
      </c>
      <c r="BW815">
        <v>76985</v>
      </c>
      <c r="BX815">
        <v>74245</v>
      </c>
      <c r="BY815">
        <v>71066</v>
      </c>
      <c r="BZ815">
        <v>67383</v>
      </c>
      <c r="CA815">
        <v>62943</v>
      </c>
      <c r="CB815">
        <v>58310</v>
      </c>
      <c r="CC815">
        <v>53189</v>
      </c>
      <c r="CD815">
        <v>47660</v>
      </c>
      <c r="CE815">
        <v>41706</v>
      </c>
      <c r="CF815">
        <v>35563</v>
      </c>
      <c r="CG815">
        <v>29441</v>
      </c>
      <c r="CH815">
        <v>23567</v>
      </c>
      <c r="CI815">
        <v>18169</v>
      </c>
      <c r="DC815">
        <v>73.75</v>
      </c>
      <c r="DD815">
        <v>72.77</v>
      </c>
      <c r="DE815">
        <v>71.790000000000006</v>
      </c>
      <c r="DF815">
        <v>70.81</v>
      </c>
      <c r="DG815">
        <v>69.83</v>
      </c>
      <c r="DH815">
        <v>68.849999999999994</v>
      </c>
      <c r="DI815">
        <v>67.87</v>
      </c>
      <c r="DJ815">
        <v>66.89</v>
      </c>
      <c r="DK815">
        <v>65.91</v>
      </c>
      <c r="DL815">
        <v>64.930000000000007</v>
      </c>
      <c r="DM815">
        <v>63.95</v>
      </c>
      <c r="DN815">
        <v>62.98</v>
      </c>
      <c r="DO815">
        <v>62</v>
      </c>
      <c r="DP815">
        <v>61.02</v>
      </c>
      <c r="DQ815">
        <v>60.04</v>
      </c>
      <c r="DR815">
        <v>59.07</v>
      </c>
      <c r="DS815">
        <v>58.09</v>
      </c>
      <c r="DT815">
        <v>57.11</v>
      </c>
      <c r="DU815">
        <v>56.14</v>
      </c>
      <c r="DV815">
        <v>55.16</v>
      </c>
      <c r="DW815">
        <v>54.19</v>
      </c>
      <c r="DX815">
        <v>53.21</v>
      </c>
      <c r="DY815">
        <v>52.24</v>
      </c>
      <c r="DZ815">
        <v>51.26</v>
      </c>
      <c r="EA815">
        <v>50.29</v>
      </c>
      <c r="EB815">
        <v>49.31</v>
      </c>
      <c r="EC815">
        <v>48.34</v>
      </c>
      <c r="ED815">
        <v>47.37</v>
      </c>
      <c r="EE815">
        <v>46.41</v>
      </c>
      <c r="EF815">
        <v>45.44</v>
      </c>
      <c r="EG815">
        <v>44.47</v>
      </c>
      <c r="EH815">
        <v>43.51</v>
      </c>
      <c r="EI815">
        <v>42.55</v>
      </c>
      <c r="EJ815">
        <v>41.59</v>
      </c>
      <c r="EK815">
        <v>40.630000000000003</v>
      </c>
      <c r="EL815">
        <v>39.68</v>
      </c>
      <c r="EM815">
        <v>38.729999999999997</v>
      </c>
      <c r="EN815">
        <v>37.78</v>
      </c>
      <c r="EO815">
        <v>36.83</v>
      </c>
      <c r="EP815">
        <v>35.89</v>
      </c>
      <c r="EQ815">
        <v>34.950000000000003</v>
      </c>
      <c r="ER815">
        <v>34.01</v>
      </c>
      <c r="ES815">
        <v>33.08</v>
      </c>
      <c r="ET815">
        <v>32.14</v>
      </c>
      <c r="EU815">
        <v>31.21</v>
      </c>
      <c r="EV815">
        <v>30.28</v>
      </c>
      <c r="EW815">
        <v>29.36</v>
      </c>
      <c r="EX815">
        <v>28.43</v>
      </c>
      <c r="EY815">
        <v>27.5</v>
      </c>
      <c r="EZ815">
        <v>26.59</v>
      </c>
      <c r="FA815">
        <v>25.67</v>
      </c>
      <c r="FB815">
        <v>24.75</v>
      </c>
      <c r="FC815">
        <v>23.84</v>
      </c>
      <c r="FD815">
        <v>22.93</v>
      </c>
      <c r="FE815">
        <v>22.04</v>
      </c>
      <c r="FF815">
        <v>21.14</v>
      </c>
      <c r="FG815">
        <v>20.25</v>
      </c>
      <c r="FH815">
        <v>19.36</v>
      </c>
      <c r="FI815">
        <v>18.47</v>
      </c>
      <c r="FJ815">
        <v>17.59</v>
      </c>
      <c r="FK815">
        <v>16.71</v>
      </c>
      <c r="FL815">
        <v>15.84</v>
      </c>
      <c r="FM815">
        <v>14.98</v>
      </c>
      <c r="FN815">
        <v>14.13</v>
      </c>
      <c r="FO815">
        <v>13.3</v>
      </c>
      <c r="FP815">
        <v>12.47</v>
      </c>
      <c r="FQ815">
        <v>11.66</v>
      </c>
      <c r="FR815">
        <v>10.86</v>
      </c>
      <c r="FS815">
        <v>10.09</v>
      </c>
      <c r="FT815">
        <v>9.32</v>
      </c>
      <c r="FU815">
        <v>8.58</v>
      </c>
      <c r="FV815">
        <v>7.88</v>
      </c>
      <c r="FW815">
        <v>7.21</v>
      </c>
      <c r="FX815">
        <v>6.58</v>
      </c>
      <c r="FY815">
        <v>6.01</v>
      </c>
      <c r="FZ815">
        <v>5.45</v>
      </c>
      <c r="GA815">
        <v>4.92</v>
      </c>
      <c r="GB815">
        <v>4.4400000000000004</v>
      </c>
      <c r="GC815">
        <v>4</v>
      </c>
      <c r="GD815">
        <v>3.6</v>
      </c>
      <c r="GE815">
        <v>3.25</v>
      </c>
      <c r="GF815">
        <v>2.93</v>
      </c>
      <c r="GG815">
        <v>2.66</v>
      </c>
    </row>
    <row r="816" spans="1:189" x14ac:dyDescent="0.25">
      <c r="A816" t="s">
        <v>603</v>
      </c>
      <c r="B816">
        <v>82</v>
      </c>
      <c r="C816">
        <v>82</v>
      </c>
      <c r="E816">
        <v>100000</v>
      </c>
      <c r="F816">
        <v>99974</v>
      </c>
      <c r="G816">
        <v>99948</v>
      </c>
      <c r="H816">
        <v>99921</v>
      </c>
      <c r="I816">
        <v>99892</v>
      </c>
      <c r="J816">
        <v>99861</v>
      </c>
      <c r="K816">
        <v>99827</v>
      </c>
      <c r="L816">
        <v>99793</v>
      </c>
      <c r="M816">
        <v>99760</v>
      </c>
      <c r="N816">
        <v>99727</v>
      </c>
      <c r="O816">
        <v>99693</v>
      </c>
      <c r="P816">
        <v>99658</v>
      </c>
      <c r="Q816">
        <v>99621</v>
      </c>
      <c r="R816">
        <v>99582</v>
      </c>
      <c r="S816">
        <v>99542</v>
      </c>
      <c r="T816">
        <v>99502</v>
      </c>
      <c r="U816">
        <v>99461</v>
      </c>
      <c r="V816">
        <v>99418</v>
      </c>
      <c r="W816">
        <v>99374</v>
      </c>
      <c r="X816">
        <v>99329</v>
      </c>
      <c r="Y816">
        <v>99284</v>
      </c>
      <c r="Z816">
        <v>99237</v>
      </c>
      <c r="AA816">
        <v>99187</v>
      </c>
      <c r="AB816">
        <v>99135</v>
      </c>
      <c r="AC816">
        <v>99080</v>
      </c>
      <c r="AD816">
        <v>99020</v>
      </c>
      <c r="AE816">
        <v>98955</v>
      </c>
      <c r="AF816">
        <v>98887</v>
      </c>
      <c r="AG816">
        <v>98816</v>
      </c>
      <c r="AH816">
        <v>98739</v>
      </c>
      <c r="AI816">
        <v>98656</v>
      </c>
      <c r="AJ816">
        <v>98565</v>
      </c>
      <c r="AK816">
        <v>98466</v>
      </c>
      <c r="AL816">
        <v>98359</v>
      </c>
      <c r="AM816">
        <v>98245</v>
      </c>
      <c r="AN816">
        <v>98122</v>
      </c>
      <c r="AO816">
        <v>97986</v>
      </c>
      <c r="AP816">
        <v>97840</v>
      </c>
      <c r="AQ816">
        <v>97686</v>
      </c>
      <c r="AR816">
        <v>97521</v>
      </c>
      <c r="AS816">
        <v>97343</v>
      </c>
      <c r="AT816">
        <v>97152</v>
      </c>
      <c r="AU816">
        <v>96948</v>
      </c>
      <c r="AV816">
        <v>96728</v>
      </c>
      <c r="AW816">
        <v>96505</v>
      </c>
      <c r="AX816">
        <v>96267</v>
      </c>
      <c r="AY816">
        <v>96015</v>
      </c>
      <c r="AZ816">
        <v>95752</v>
      </c>
      <c r="BA816">
        <v>95460</v>
      </c>
      <c r="BB816">
        <v>95157</v>
      </c>
      <c r="BC816">
        <v>94832</v>
      </c>
      <c r="BD816">
        <v>94480</v>
      </c>
      <c r="BE816">
        <v>94096</v>
      </c>
      <c r="BF816">
        <v>93655</v>
      </c>
      <c r="BG816">
        <v>93204</v>
      </c>
      <c r="BH816">
        <v>92712</v>
      </c>
      <c r="BI816">
        <v>92185</v>
      </c>
      <c r="BJ816">
        <v>91623</v>
      </c>
      <c r="BK816">
        <v>91009</v>
      </c>
      <c r="BL816">
        <v>90330</v>
      </c>
      <c r="BM816">
        <v>89611</v>
      </c>
      <c r="BN816">
        <v>88805</v>
      </c>
      <c r="BO816">
        <v>87868</v>
      </c>
      <c r="BP816">
        <v>86764</v>
      </c>
      <c r="BQ816">
        <v>85580</v>
      </c>
      <c r="BR816">
        <v>84233</v>
      </c>
      <c r="BS816">
        <v>82691</v>
      </c>
      <c r="BT816">
        <v>80900</v>
      </c>
      <c r="BU816">
        <v>78931</v>
      </c>
      <c r="BV816">
        <v>76585</v>
      </c>
      <c r="BW816">
        <v>73820</v>
      </c>
      <c r="BX816">
        <v>70611</v>
      </c>
      <c r="BY816">
        <v>66901</v>
      </c>
      <c r="BZ816">
        <v>62434</v>
      </c>
      <c r="CA816">
        <v>57786</v>
      </c>
      <c r="CB816">
        <v>52712</v>
      </c>
      <c r="CC816">
        <v>47232</v>
      </c>
      <c r="CD816">
        <v>41331</v>
      </c>
      <c r="CE816">
        <v>35244</v>
      </c>
      <c r="CF816">
        <v>29176</v>
      </c>
      <c r="CG816">
        <v>23355</v>
      </c>
      <c r="CH816">
        <v>18006</v>
      </c>
      <c r="DC816">
        <v>72.67</v>
      </c>
      <c r="DD816">
        <v>71.680000000000007</v>
      </c>
      <c r="DE816">
        <v>70.7</v>
      </c>
      <c r="DF816">
        <v>69.72</v>
      </c>
      <c r="DG816">
        <v>68.739999999999995</v>
      </c>
      <c r="DH816">
        <v>67.760000000000005</v>
      </c>
      <c r="DI816">
        <v>66.790000000000006</v>
      </c>
      <c r="DJ816">
        <v>65.81</v>
      </c>
      <c r="DK816">
        <v>64.83</v>
      </c>
      <c r="DL816">
        <v>63.85</v>
      </c>
      <c r="DM816">
        <v>62.87</v>
      </c>
      <c r="DN816">
        <v>61.89</v>
      </c>
      <c r="DO816">
        <v>60.92</v>
      </c>
      <c r="DP816">
        <v>59.94</v>
      </c>
      <c r="DQ816">
        <v>58.97</v>
      </c>
      <c r="DR816">
        <v>57.99</v>
      </c>
      <c r="DS816">
        <v>57.01</v>
      </c>
      <c r="DT816">
        <v>56.04</v>
      </c>
      <c r="DU816">
        <v>55.06</v>
      </c>
      <c r="DV816">
        <v>54.09</v>
      </c>
      <c r="DW816">
        <v>53.11</v>
      </c>
      <c r="DX816">
        <v>52.14</v>
      </c>
      <c r="DY816">
        <v>51.16</v>
      </c>
      <c r="DZ816">
        <v>50.19</v>
      </c>
      <c r="EA816">
        <v>49.22</v>
      </c>
      <c r="EB816">
        <v>48.25</v>
      </c>
      <c r="EC816">
        <v>47.28</v>
      </c>
      <c r="ED816">
        <v>46.31</v>
      </c>
      <c r="EE816">
        <v>45.34</v>
      </c>
      <c r="EF816">
        <v>44.38</v>
      </c>
      <c r="EG816">
        <v>43.41</v>
      </c>
      <c r="EH816">
        <v>42.45</v>
      </c>
      <c r="EI816">
        <v>41.5</v>
      </c>
      <c r="EJ816">
        <v>40.54</v>
      </c>
      <c r="EK816">
        <v>39.590000000000003</v>
      </c>
      <c r="EL816">
        <v>38.64</v>
      </c>
      <c r="EM816">
        <v>37.69</v>
      </c>
      <c r="EN816">
        <v>36.74</v>
      </c>
      <c r="EO816">
        <v>35.799999999999997</v>
      </c>
      <c r="EP816">
        <v>34.86</v>
      </c>
      <c r="EQ816">
        <v>33.92</v>
      </c>
      <c r="ER816">
        <v>32.99</v>
      </c>
      <c r="ES816">
        <v>32.06</v>
      </c>
      <c r="ET816">
        <v>31.13</v>
      </c>
      <c r="EU816">
        <v>30.2</v>
      </c>
      <c r="EV816">
        <v>29.27</v>
      </c>
      <c r="EW816">
        <v>28.35</v>
      </c>
      <c r="EX816">
        <v>27.43</v>
      </c>
      <c r="EY816">
        <v>26.51</v>
      </c>
      <c r="EZ816">
        <v>25.59</v>
      </c>
      <c r="FA816">
        <v>24.68</v>
      </c>
      <c r="FB816">
        <v>23.77</v>
      </c>
      <c r="FC816">
        <v>22.86</v>
      </c>
      <c r="FD816">
        <v>21.97</v>
      </c>
      <c r="FE816">
        <v>21.07</v>
      </c>
      <c r="FF816">
        <v>20.18</v>
      </c>
      <c r="FG816">
        <v>19.29</v>
      </c>
      <c r="FH816">
        <v>18.41</v>
      </c>
      <c r="FI816">
        <v>17.53</v>
      </c>
      <c r="FJ816">
        <v>16.66</v>
      </c>
      <c r="FK816">
        <v>15.79</v>
      </c>
      <c r="FL816">
        <v>14.92</v>
      </c>
      <c r="FM816">
        <v>14.08</v>
      </c>
      <c r="FN816">
        <v>13.25</v>
      </c>
      <c r="FO816">
        <v>12.43</v>
      </c>
      <c r="FP816">
        <v>11.62</v>
      </c>
      <c r="FQ816">
        <v>10.83</v>
      </c>
      <c r="FR816">
        <v>10.050000000000001</v>
      </c>
      <c r="FS816">
        <v>9.2899999999999991</v>
      </c>
      <c r="FT816">
        <v>8.56</v>
      </c>
      <c r="FU816">
        <v>7.86</v>
      </c>
      <c r="FV816">
        <v>7.2</v>
      </c>
      <c r="FW816">
        <v>6.57</v>
      </c>
      <c r="FX816">
        <v>6</v>
      </c>
      <c r="FY816">
        <v>5.45</v>
      </c>
      <c r="FZ816">
        <v>4.92</v>
      </c>
      <c r="GA816">
        <v>4.4400000000000004</v>
      </c>
      <c r="GB816">
        <v>4</v>
      </c>
      <c r="GC816">
        <v>3.6</v>
      </c>
      <c r="GD816">
        <v>3.25</v>
      </c>
      <c r="GE816">
        <v>2.93</v>
      </c>
      <c r="GF816">
        <v>2.66</v>
      </c>
    </row>
    <row r="817" spans="1:187" x14ac:dyDescent="0.25">
      <c r="A817" t="s">
        <v>604</v>
      </c>
      <c r="B817">
        <v>81</v>
      </c>
      <c r="C817">
        <v>81</v>
      </c>
      <c r="E817">
        <v>100000</v>
      </c>
      <c r="F817">
        <v>99974</v>
      </c>
      <c r="G817">
        <v>99946</v>
      </c>
      <c r="H817">
        <v>99917</v>
      </c>
      <c r="I817">
        <v>99885</v>
      </c>
      <c r="J817">
        <v>99851</v>
      </c>
      <c r="K817">
        <v>99817</v>
      </c>
      <c r="L817">
        <v>99783</v>
      </c>
      <c r="M817">
        <v>99750</v>
      </c>
      <c r="N817">
        <v>99716</v>
      </c>
      <c r="O817">
        <v>99680</v>
      </c>
      <c r="P817">
        <v>99643</v>
      </c>
      <c r="Q817">
        <v>99603</v>
      </c>
      <c r="R817">
        <v>99563</v>
      </c>
      <c r="S817">
        <v>99522</v>
      </c>
      <c r="T817">
        <v>99481</v>
      </c>
      <c r="U817">
        <v>99437</v>
      </c>
      <c r="V817">
        <v>99392</v>
      </c>
      <c r="W817">
        <v>99347</v>
      </c>
      <c r="X817">
        <v>99301</v>
      </c>
      <c r="Y817">
        <v>99254</v>
      </c>
      <c r="Z817">
        <v>99203</v>
      </c>
      <c r="AA817">
        <v>99149</v>
      </c>
      <c r="AB817">
        <v>99093</v>
      </c>
      <c r="AC817">
        <v>99032</v>
      </c>
      <c r="AD817">
        <v>98967</v>
      </c>
      <c r="AE817">
        <v>98898</v>
      </c>
      <c r="AF817">
        <v>98825</v>
      </c>
      <c r="AG817">
        <v>98747</v>
      </c>
      <c r="AH817">
        <v>98662</v>
      </c>
      <c r="AI817">
        <v>98569</v>
      </c>
      <c r="AJ817">
        <v>98469</v>
      </c>
      <c r="AK817">
        <v>98360</v>
      </c>
      <c r="AL817">
        <v>98244</v>
      </c>
      <c r="AM817">
        <v>98118</v>
      </c>
      <c r="AN817">
        <v>97980</v>
      </c>
      <c r="AO817">
        <v>97831</v>
      </c>
      <c r="AP817">
        <v>97675</v>
      </c>
      <c r="AQ817">
        <v>97507</v>
      </c>
      <c r="AR817">
        <v>97325</v>
      </c>
      <c r="AS817">
        <v>97131</v>
      </c>
      <c r="AT817">
        <v>96923</v>
      </c>
      <c r="AU817">
        <v>96699</v>
      </c>
      <c r="AV817">
        <v>96471</v>
      </c>
      <c r="AW817">
        <v>96229</v>
      </c>
      <c r="AX817">
        <v>95971</v>
      </c>
      <c r="AY817">
        <v>95703</v>
      </c>
      <c r="AZ817">
        <v>95405</v>
      </c>
      <c r="BA817">
        <v>95095</v>
      </c>
      <c r="BB817">
        <v>94764</v>
      </c>
      <c r="BC817">
        <v>94404</v>
      </c>
      <c r="BD817">
        <v>94013</v>
      </c>
      <c r="BE817">
        <v>93562</v>
      </c>
      <c r="BF817">
        <v>93102</v>
      </c>
      <c r="BG817">
        <v>92600</v>
      </c>
      <c r="BH817">
        <v>92061</v>
      </c>
      <c r="BI817">
        <v>91486</v>
      </c>
      <c r="BJ817">
        <v>90860</v>
      </c>
      <c r="BK817">
        <v>90166</v>
      </c>
      <c r="BL817">
        <v>89432</v>
      </c>
      <c r="BM817">
        <v>88610</v>
      </c>
      <c r="BN817">
        <v>87654</v>
      </c>
      <c r="BO817">
        <v>86532</v>
      </c>
      <c r="BP817">
        <v>85324</v>
      </c>
      <c r="BQ817">
        <v>83950</v>
      </c>
      <c r="BR817">
        <v>82384</v>
      </c>
      <c r="BS817">
        <v>80564</v>
      </c>
      <c r="BT817">
        <v>78564</v>
      </c>
      <c r="BU817">
        <v>76191</v>
      </c>
      <c r="BV817">
        <v>73388</v>
      </c>
      <c r="BW817">
        <v>70156</v>
      </c>
      <c r="BX817">
        <v>66419</v>
      </c>
      <c r="BY817">
        <v>61933</v>
      </c>
      <c r="BZ817">
        <v>57263</v>
      </c>
      <c r="CA817">
        <v>52183</v>
      </c>
      <c r="CB817">
        <v>46758</v>
      </c>
      <c r="CC817">
        <v>40917</v>
      </c>
      <c r="CD817">
        <v>34890</v>
      </c>
      <c r="CE817">
        <v>28884</v>
      </c>
      <c r="CF817">
        <v>23121</v>
      </c>
      <c r="CG817">
        <v>17825</v>
      </c>
      <c r="DC817">
        <v>71.58</v>
      </c>
      <c r="DD817">
        <v>70.59</v>
      </c>
      <c r="DE817">
        <v>69.61</v>
      </c>
      <c r="DF817">
        <v>68.63</v>
      </c>
      <c r="DG817">
        <v>67.66</v>
      </c>
      <c r="DH817">
        <v>66.680000000000007</v>
      </c>
      <c r="DI817">
        <v>65.7</v>
      </c>
      <c r="DJ817">
        <v>64.72</v>
      </c>
      <c r="DK817">
        <v>63.74</v>
      </c>
      <c r="DL817">
        <v>62.77</v>
      </c>
      <c r="DM817">
        <v>61.79</v>
      </c>
      <c r="DN817">
        <v>60.81</v>
      </c>
      <c r="DO817">
        <v>59.84</v>
      </c>
      <c r="DP817">
        <v>58.86</v>
      </c>
      <c r="DQ817">
        <v>57.88</v>
      </c>
      <c r="DR817">
        <v>56.91</v>
      </c>
      <c r="DS817">
        <v>55.93</v>
      </c>
      <c r="DT817">
        <v>54.96</v>
      </c>
      <c r="DU817">
        <v>53.98</v>
      </c>
      <c r="DV817">
        <v>53.01</v>
      </c>
      <c r="DW817">
        <v>52.03</v>
      </c>
      <c r="DX817">
        <v>51.06</v>
      </c>
      <c r="DY817">
        <v>50.09</v>
      </c>
      <c r="DZ817">
        <v>49.11</v>
      </c>
      <c r="EA817">
        <v>48.14</v>
      </c>
      <c r="EB817">
        <v>47.17</v>
      </c>
      <c r="EC817">
        <v>46.21</v>
      </c>
      <c r="ED817">
        <v>45.24</v>
      </c>
      <c r="EE817">
        <v>44.28</v>
      </c>
      <c r="EF817">
        <v>43.31</v>
      </c>
      <c r="EG817">
        <v>42.35</v>
      </c>
      <c r="EH817">
        <v>41.4</v>
      </c>
      <c r="EI817">
        <v>40.44</v>
      </c>
      <c r="EJ817">
        <v>39.49</v>
      </c>
      <c r="EK817">
        <v>38.54</v>
      </c>
      <c r="EL817">
        <v>37.590000000000003</v>
      </c>
      <c r="EM817">
        <v>36.65</v>
      </c>
      <c r="EN817">
        <v>35.71</v>
      </c>
      <c r="EO817">
        <v>34.770000000000003</v>
      </c>
      <c r="EP817">
        <v>33.83</v>
      </c>
      <c r="EQ817">
        <v>32.9</v>
      </c>
      <c r="ER817">
        <v>31.97</v>
      </c>
      <c r="ES817">
        <v>31.04</v>
      </c>
      <c r="ET817">
        <v>30.11</v>
      </c>
      <c r="EU817">
        <v>29.19</v>
      </c>
      <c r="EV817">
        <v>28.26</v>
      </c>
      <c r="EW817">
        <v>27.34</v>
      </c>
      <c r="EX817">
        <v>26.43</v>
      </c>
      <c r="EY817">
        <v>25.51</v>
      </c>
      <c r="EZ817">
        <v>24.6</v>
      </c>
      <c r="FA817">
        <v>23.69</v>
      </c>
      <c r="FB817">
        <v>22.79</v>
      </c>
      <c r="FC817">
        <v>21.89</v>
      </c>
      <c r="FD817">
        <v>21</v>
      </c>
      <c r="FE817">
        <v>20.11</v>
      </c>
      <c r="FF817">
        <v>19.23</v>
      </c>
      <c r="FG817">
        <v>18.34</v>
      </c>
      <c r="FH817">
        <v>17.47</v>
      </c>
      <c r="FI817">
        <v>16.600000000000001</v>
      </c>
      <c r="FJ817">
        <v>15.73</v>
      </c>
      <c r="FK817">
        <v>14.87</v>
      </c>
      <c r="FL817">
        <v>14.03</v>
      </c>
      <c r="FM817">
        <v>13.2</v>
      </c>
      <c r="FN817">
        <v>12.38</v>
      </c>
      <c r="FO817">
        <v>11.58</v>
      </c>
      <c r="FP817">
        <v>10.79</v>
      </c>
      <c r="FQ817">
        <v>10.02</v>
      </c>
      <c r="FR817">
        <v>9.26</v>
      </c>
      <c r="FS817">
        <v>8.5299999999999994</v>
      </c>
      <c r="FT817">
        <v>7.84</v>
      </c>
      <c r="FU817">
        <v>7.18</v>
      </c>
      <c r="FV817">
        <v>6.56</v>
      </c>
      <c r="FW817">
        <v>5.99</v>
      </c>
      <c r="FX817">
        <v>5.44</v>
      </c>
      <c r="FY817">
        <v>4.92</v>
      </c>
      <c r="FZ817">
        <v>4.4400000000000004</v>
      </c>
      <c r="GA817">
        <v>4</v>
      </c>
      <c r="GB817">
        <v>3.6</v>
      </c>
      <c r="GC817">
        <v>3.25</v>
      </c>
      <c r="GD817">
        <v>2.93</v>
      </c>
      <c r="GE817">
        <v>2.66</v>
      </c>
    </row>
    <row r="818" spans="1:187" x14ac:dyDescent="0.25">
      <c r="A818" t="s">
        <v>605</v>
      </c>
      <c r="B818">
        <v>80</v>
      </c>
      <c r="C818">
        <v>80</v>
      </c>
      <c r="E818">
        <v>100000</v>
      </c>
      <c r="F818">
        <v>99972</v>
      </c>
      <c r="G818">
        <v>99943</v>
      </c>
      <c r="H818">
        <v>99911</v>
      </c>
      <c r="I818">
        <v>99876</v>
      </c>
      <c r="J818">
        <v>99841</v>
      </c>
      <c r="K818">
        <v>99807</v>
      </c>
      <c r="L818">
        <v>99774</v>
      </c>
      <c r="M818">
        <v>99739</v>
      </c>
      <c r="N818">
        <v>99703</v>
      </c>
      <c r="O818">
        <v>99665</v>
      </c>
      <c r="P818">
        <v>99625</v>
      </c>
      <c r="Q818">
        <v>99584</v>
      </c>
      <c r="R818">
        <v>99543</v>
      </c>
      <c r="S818">
        <v>99501</v>
      </c>
      <c r="T818">
        <v>99457</v>
      </c>
      <c r="U818">
        <v>99411</v>
      </c>
      <c r="V818">
        <v>99365</v>
      </c>
      <c r="W818">
        <v>99319</v>
      </c>
      <c r="X818">
        <v>99271</v>
      </c>
      <c r="Y818">
        <v>99219</v>
      </c>
      <c r="Z818">
        <v>99165</v>
      </c>
      <c r="AA818">
        <v>99108</v>
      </c>
      <c r="AB818">
        <v>99046</v>
      </c>
      <c r="AC818">
        <v>98979</v>
      </c>
      <c r="AD818">
        <v>98909</v>
      </c>
      <c r="AE818">
        <v>98835</v>
      </c>
      <c r="AF818">
        <v>98756</v>
      </c>
      <c r="AG818">
        <v>98669</v>
      </c>
      <c r="AH818">
        <v>98575</v>
      </c>
      <c r="AI818">
        <v>98472</v>
      </c>
      <c r="AJ818">
        <v>98361</v>
      </c>
      <c r="AK818">
        <v>98244</v>
      </c>
      <c r="AL818">
        <v>98115</v>
      </c>
      <c r="AM818">
        <v>97975</v>
      </c>
      <c r="AN818">
        <v>97823</v>
      </c>
      <c r="AO818">
        <v>97664</v>
      </c>
      <c r="AP818">
        <v>97492</v>
      </c>
      <c r="AQ818">
        <v>97308</v>
      </c>
      <c r="AR818">
        <v>97109</v>
      </c>
      <c r="AS818">
        <v>96898</v>
      </c>
      <c r="AT818">
        <v>96670</v>
      </c>
      <c r="AU818">
        <v>96438</v>
      </c>
      <c r="AV818">
        <v>96191</v>
      </c>
      <c r="AW818">
        <v>95928</v>
      </c>
      <c r="AX818">
        <v>95653</v>
      </c>
      <c r="AY818">
        <v>95350</v>
      </c>
      <c r="AZ818">
        <v>95033</v>
      </c>
      <c r="BA818">
        <v>94695</v>
      </c>
      <c r="BB818">
        <v>94328</v>
      </c>
      <c r="BC818">
        <v>93928</v>
      </c>
      <c r="BD818">
        <v>93469</v>
      </c>
      <c r="BE818">
        <v>92999</v>
      </c>
      <c r="BF818">
        <v>92487</v>
      </c>
      <c r="BG818">
        <v>91937</v>
      </c>
      <c r="BH818">
        <v>91350</v>
      </c>
      <c r="BI818">
        <v>90709</v>
      </c>
      <c r="BJ818">
        <v>90001</v>
      </c>
      <c r="BK818">
        <v>89252</v>
      </c>
      <c r="BL818">
        <v>88412</v>
      </c>
      <c r="BM818">
        <v>87439</v>
      </c>
      <c r="BN818">
        <v>86297</v>
      </c>
      <c r="BO818">
        <v>85068</v>
      </c>
      <c r="BP818">
        <v>83668</v>
      </c>
      <c r="BQ818">
        <v>82073</v>
      </c>
      <c r="BR818">
        <v>80228</v>
      </c>
      <c r="BS818">
        <v>78196</v>
      </c>
      <c r="BT818">
        <v>75792</v>
      </c>
      <c r="BU818">
        <v>72963</v>
      </c>
      <c r="BV818">
        <v>69694</v>
      </c>
      <c r="BW818">
        <v>65937</v>
      </c>
      <c r="BX818">
        <v>61433</v>
      </c>
      <c r="BY818">
        <v>56748</v>
      </c>
      <c r="BZ818">
        <v>51655</v>
      </c>
      <c r="CA818">
        <v>46235</v>
      </c>
      <c r="CB818">
        <v>40460</v>
      </c>
      <c r="CC818">
        <v>34500</v>
      </c>
      <c r="CD818">
        <v>28561</v>
      </c>
      <c r="CE818">
        <v>22863</v>
      </c>
      <c r="CF818">
        <v>17626</v>
      </c>
      <c r="DC818">
        <v>70.48</v>
      </c>
      <c r="DD818">
        <v>69.5</v>
      </c>
      <c r="DE818">
        <v>68.52</v>
      </c>
      <c r="DF818">
        <v>67.540000000000006</v>
      </c>
      <c r="DG818">
        <v>66.569999999999993</v>
      </c>
      <c r="DH818">
        <v>65.59</v>
      </c>
      <c r="DI818">
        <v>64.61</v>
      </c>
      <c r="DJ818">
        <v>63.63</v>
      </c>
      <c r="DK818">
        <v>62.66</v>
      </c>
      <c r="DL818">
        <v>61.68</v>
      </c>
      <c r="DM818">
        <v>60.7</v>
      </c>
      <c r="DN818">
        <v>59.73</v>
      </c>
      <c r="DO818">
        <v>58.75</v>
      </c>
      <c r="DP818">
        <v>57.78</v>
      </c>
      <c r="DQ818">
        <v>56.8</v>
      </c>
      <c r="DR818">
        <v>55.82</v>
      </c>
      <c r="DS818">
        <v>54.85</v>
      </c>
      <c r="DT818">
        <v>53.87</v>
      </c>
      <c r="DU818">
        <v>52.9</v>
      </c>
      <c r="DV818">
        <v>51.93</v>
      </c>
      <c r="DW818">
        <v>50.95</v>
      </c>
      <c r="DX818">
        <v>49.98</v>
      </c>
      <c r="DY818">
        <v>49.01</v>
      </c>
      <c r="DZ818">
        <v>48.04</v>
      </c>
      <c r="EA818">
        <v>47.07</v>
      </c>
      <c r="EB818">
        <v>46.1</v>
      </c>
      <c r="EC818">
        <v>45.14</v>
      </c>
      <c r="ED818">
        <v>44.17</v>
      </c>
      <c r="EE818">
        <v>43.21</v>
      </c>
      <c r="EF818">
        <v>42.25</v>
      </c>
      <c r="EG818">
        <v>41.3</v>
      </c>
      <c r="EH818">
        <v>40.340000000000003</v>
      </c>
      <c r="EI818">
        <v>39.39</v>
      </c>
      <c r="EJ818">
        <v>38.44</v>
      </c>
      <c r="EK818">
        <v>37.49</v>
      </c>
      <c r="EL818">
        <v>36.549999999999997</v>
      </c>
      <c r="EM818">
        <v>35.61</v>
      </c>
      <c r="EN818">
        <v>34.67</v>
      </c>
      <c r="EO818">
        <v>33.74</v>
      </c>
      <c r="EP818">
        <v>32.81</v>
      </c>
      <c r="EQ818">
        <v>31.88</v>
      </c>
      <c r="ER818">
        <v>30.95</v>
      </c>
      <c r="ES818">
        <v>30.02</v>
      </c>
      <c r="ET818">
        <v>29.1</v>
      </c>
      <c r="EU818">
        <v>28.18</v>
      </c>
      <c r="EV818">
        <v>27.26</v>
      </c>
      <c r="EW818">
        <v>26.34</v>
      </c>
      <c r="EX818">
        <v>25.43</v>
      </c>
      <c r="EY818">
        <v>24.52</v>
      </c>
      <c r="EZ818">
        <v>23.61</v>
      </c>
      <c r="FA818">
        <v>22.71</v>
      </c>
      <c r="FB818">
        <v>21.82</v>
      </c>
      <c r="FC818">
        <v>20.93</v>
      </c>
      <c r="FD818">
        <v>20.04</v>
      </c>
      <c r="FE818">
        <v>19.16</v>
      </c>
      <c r="FF818">
        <v>18.28</v>
      </c>
      <c r="FG818">
        <v>17.399999999999999</v>
      </c>
      <c r="FH818">
        <v>16.53</v>
      </c>
      <c r="FI818">
        <v>15.67</v>
      </c>
      <c r="FJ818">
        <v>14.81</v>
      </c>
      <c r="FK818">
        <v>13.97</v>
      </c>
      <c r="FL818">
        <v>13.15</v>
      </c>
      <c r="FM818">
        <v>12.33</v>
      </c>
      <c r="FN818">
        <v>11.53</v>
      </c>
      <c r="FO818">
        <v>10.75</v>
      </c>
      <c r="FP818">
        <v>9.98</v>
      </c>
      <c r="FQ818">
        <v>9.23</v>
      </c>
      <c r="FR818">
        <v>8.5</v>
      </c>
      <c r="FS818">
        <v>7.81</v>
      </c>
      <c r="FT818">
        <v>7.16</v>
      </c>
      <c r="FU818">
        <v>6.54</v>
      </c>
      <c r="FV818">
        <v>5.98</v>
      </c>
      <c r="FW818">
        <v>5.43</v>
      </c>
      <c r="FX818">
        <v>4.92</v>
      </c>
      <c r="FY818">
        <v>4.4400000000000004</v>
      </c>
      <c r="FZ818">
        <v>4</v>
      </c>
      <c r="GA818">
        <v>3.6</v>
      </c>
      <c r="GB818">
        <v>3.25</v>
      </c>
      <c r="GC818">
        <v>2.93</v>
      </c>
      <c r="GD818">
        <v>2.66</v>
      </c>
    </row>
    <row r="819" spans="1:187" x14ac:dyDescent="0.25">
      <c r="A819" t="s">
        <v>606</v>
      </c>
      <c r="B819">
        <v>79</v>
      </c>
      <c r="C819">
        <v>79</v>
      </c>
      <c r="E819">
        <v>100000</v>
      </c>
      <c r="F819">
        <v>99970</v>
      </c>
      <c r="G819">
        <v>99938</v>
      </c>
      <c r="H819">
        <v>99903</v>
      </c>
      <c r="I819">
        <v>99868</v>
      </c>
      <c r="J819">
        <v>99833</v>
      </c>
      <c r="K819">
        <v>99799</v>
      </c>
      <c r="L819">
        <v>99764</v>
      </c>
      <c r="M819">
        <v>99728</v>
      </c>
      <c r="N819">
        <v>99689</v>
      </c>
      <c r="O819">
        <v>99648</v>
      </c>
      <c r="P819">
        <v>99607</v>
      </c>
      <c r="Q819">
        <v>99565</v>
      </c>
      <c r="R819">
        <v>99523</v>
      </c>
      <c r="S819">
        <v>99478</v>
      </c>
      <c r="T819">
        <v>99432</v>
      </c>
      <c r="U819">
        <v>99385</v>
      </c>
      <c r="V819">
        <v>99338</v>
      </c>
      <c r="W819">
        <v>99289</v>
      </c>
      <c r="X819">
        <v>99237</v>
      </c>
      <c r="Y819">
        <v>99181</v>
      </c>
      <c r="Z819">
        <v>99124</v>
      </c>
      <c r="AA819">
        <v>99061</v>
      </c>
      <c r="AB819">
        <v>98993</v>
      </c>
      <c r="AC819">
        <v>98922</v>
      </c>
      <c r="AD819">
        <v>98847</v>
      </c>
      <c r="AE819">
        <v>98766</v>
      </c>
      <c r="AF819">
        <v>98678</v>
      </c>
      <c r="AG819">
        <v>98581</v>
      </c>
      <c r="AH819">
        <v>98477</v>
      </c>
      <c r="AI819">
        <v>98364</v>
      </c>
      <c r="AJ819">
        <v>98244</v>
      </c>
      <c r="AK819">
        <v>98114</v>
      </c>
      <c r="AL819">
        <v>97971</v>
      </c>
      <c r="AM819">
        <v>97816</v>
      </c>
      <c r="AN819">
        <v>97654</v>
      </c>
      <c r="AO819">
        <v>97479</v>
      </c>
      <c r="AP819">
        <v>97291</v>
      </c>
      <c r="AQ819">
        <v>97089</v>
      </c>
      <c r="AR819">
        <v>96874</v>
      </c>
      <c r="AS819">
        <v>96641</v>
      </c>
      <c r="AT819">
        <v>96405</v>
      </c>
      <c r="AU819">
        <v>96153</v>
      </c>
      <c r="AV819">
        <v>95885</v>
      </c>
      <c r="AW819">
        <v>95605</v>
      </c>
      <c r="AX819">
        <v>95295</v>
      </c>
      <c r="AY819">
        <v>94972</v>
      </c>
      <c r="AZ819">
        <v>94628</v>
      </c>
      <c r="BA819">
        <v>94252</v>
      </c>
      <c r="BB819">
        <v>93844</v>
      </c>
      <c r="BC819">
        <v>93376</v>
      </c>
      <c r="BD819">
        <v>92897</v>
      </c>
      <c r="BE819">
        <v>92374</v>
      </c>
      <c r="BF819">
        <v>91814</v>
      </c>
      <c r="BG819">
        <v>91213</v>
      </c>
      <c r="BH819">
        <v>90559</v>
      </c>
      <c r="BI819">
        <v>89836</v>
      </c>
      <c r="BJ819">
        <v>89071</v>
      </c>
      <c r="BK819">
        <v>88215</v>
      </c>
      <c r="BL819">
        <v>87223</v>
      </c>
      <c r="BM819">
        <v>86061</v>
      </c>
      <c r="BN819">
        <v>84811</v>
      </c>
      <c r="BO819">
        <v>83388</v>
      </c>
      <c r="BP819">
        <v>81764</v>
      </c>
      <c r="BQ819">
        <v>79888</v>
      </c>
      <c r="BR819">
        <v>77831</v>
      </c>
      <c r="BS819">
        <v>75394</v>
      </c>
      <c r="BT819">
        <v>72533</v>
      </c>
      <c r="BU819">
        <v>69241</v>
      </c>
      <c r="BV819">
        <v>65449</v>
      </c>
      <c r="BW819">
        <v>60934</v>
      </c>
      <c r="BX819">
        <v>56234</v>
      </c>
      <c r="BY819">
        <v>51136</v>
      </c>
      <c r="BZ819">
        <v>45715</v>
      </c>
      <c r="CA819">
        <v>39960</v>
      </c>
      <c r="CB819">
        <v>34074</v>
      </c>
      <c r="CC819">
        <v>28208</v>
      </c>
      <c r="CD819">
        <v>22580</v>
      </c>
      <c r="CE819">
        <v>17408</v>
      </c>
      <c r="DC819">
        <v>69.39</v>
      </c>
      <c r="DD819">
        <v>68.41</v>
      </c>
      <c r="DE819">
        <v>67.430000000000007</v>
      </c>
      <c r="DF819">
        <v>66.459999999999994</v>
      </c>
      <c r="DG819">
        <v>65.48</v>
      </c>
      <c r="DH819">
        <v>64.5</v>
      </c>
      <c r="DI819">
        <v>63.52</v>
      </c>
      <c r="DJ819">
        <v>62.54</v>
      </c>
      <c r="DK819">
        <v>61.57</v>
      </c>
      <c r="DL819">
        <v>60.59</v>
      </c>
      <c r="DM819">
        <v>59.62</v>
      </c>
      <c r="DN819">
        <v>58.64</v>
      </c>
      <c r="DO819">
        <v>57.66</v>
      </c>
      <c r="DP819">
        <v>56.69</v>
      </c>
      <c r="DQ819">
        <v>55.71</v>
      </c>
      <c r="DR819">
        <v>54.74</v>
      </c>
      <c r="DS819">
        <v>53.77</v>
      </c>
      <c r="DT819">
        <v>52.79</v>
      </c>
      <c r="DU819">
        <v>51.82</v>
      </c>
      <c r="DV819">
        <v>50.84</v>
      </c>
      <c r="DW819">
        <v>49.87</v>
      </c>
      <c r="DX819">
        <v>48.9</v>
      </c>
      <c r="DY819">
        <v>47.93</v>
      </c>
      <c r="DZ819">
        <v>46.96</v>
      </c>
      <c r="EA819">
        <v>46</v>
      </c>
      <c r="EB819">
        <v>45.03</v>
      </c>
      <c r="EC819">
        <v>44.07</v>
      </c>
      <c r="ED819">
        <v>43.11</v>
      </c>
      <c r="EE819">
        <v>42.15</v>
      </c>
      <c r="EF819">
        <v>41.19</v>
      </c>
      <c r="EG819">
        <v>40.24</v>
      </c>
      <c r="EH819">
        <v>39.29</v>
      </c>
      <c r="EI819">
        <v>38.340000000000003</v>
      </c>
      <c r="EJ819">
        <v>37.39</v>
      </c>
      <c r="EK819">
        <v>36.450000000000003</v>
      </c>
      <c r="EL819">
        <v>35.51</v>
      </c>
      <c r="EM819">
        <v>34.58</v>
      </c>
      <c r="EN819">
        <v>33.64</v>
      </c>
      <c r="EO819">
        <v>32.71</v>
      </c>
      <c r="EP819">
        <v>31.78</v>
      </c>
      <c r="EQ819">
        <v>30.86</v>
      </c>
      <c r="ER819">
        <v>29.93</v>
      </c>
      <c r="ES819">
        <v>29.01</v>
      </c>
      <c r="ET819">
        <v>28.09</v>
      </c>
      <c r="EU819">
        <v>27.17</v>
      </c>
      <c r="EV819">
        <v>26.26</v>
      </c>
      <c r="EW819">
        <v>25.34</v>
      </c>
      <c r="EX819">
        <v>24.43</v>
      </c>
      <c r="EY819">
        <v>23.53</v>
      </c>
      <c r="EZ819">
        <v>22.63</v>
      </c>
      <c r="FA819">
        <v>21.74</v>
      </c>
      <c r="FB819">
        <v>20.85</v>
      </c>
      <c r="FC819">
        <v>19.97</v>
      </c>
      <c r="FD819">
        <v>19.079999999999998</v>
      </c>
      <c r="FE819">
        <v>18.21</v>
      </c>
      <c r="FF819">
        <v>17.329999999999998</v>
      </c>
      <c r="FG819">
        <v>16.47</v>
      </c>
      <c r="FH819">
        <v>15.61</v>
      </c>
      <c r="FI819">
        <v>14.75</v>
      </c>
      <c r="FJ819">
        <v>13.92</v>
      </c>
      <c r="FK819">
        <v>13.1</v>
      </c>
      <c r="FL819">
        <v>12.28</v>
      </c>
      <c r="FM819">
        <v>11.48</v>
      </c>
      <c r="FN819">
        <v>10.7</v>
      </c>
      <c r="FO819">
        <v>9.94</v>
      </c>
      <c r="FP819">
        <v>9.19</v>
      </c>
      <c r="FQ819">
        <v>8.4700000000000006</v>
      </c>
      <c r="FR819">
        <v>7.79</v>
      </c>
      <c r="FS819">
        <v>7.13</v>
      </c>
      <c r="FT819">
        <v>6.52</v>
      </c>
      <c r="FU819">
        <v>5.96</v>
      </c>
      <c r="FV819">
        <v>5.42</v>
      </c>
      <c r="FW819">
        <v>4.91</v>
      </c>
      <c r="FX819">
        <v>4.43</v>
      </c>
      <c r="FY819">
        <v>4</v>
      </c>
      <c r="FZ819">
        <v>3.6</v>
      </c>
      <c r="GA819">
        <v>3.25</v>
      </c>
      <c r="GB819">
        <v>2.93</v>
      </c>
      <c r="GC819">
        <v>2.66</v>
      </c>
    </row>
    <row r="820" spans="1:187" x14ac:dyDescent="0.25">
      <c r="A820" t="s">
        <v>607</v>
      </c>
      <c r="B820">
        <v>78</v>
      </c>
      <c r="C820">
        <v>78</v>
      </c>
      <c r="E820">
        <v>100000</v>
      </c>
      <c r="F820">
        <v>99967</v>
      </c>
      <c r="G820">
        <v>99932</v>
      </c>
      <c r="H820">
        <v>99896</v>
      </c>
      <c r="I820">
        <v>99861</v>
      </c>
      <c r="J820">
        <v>99827</v>
      </c>
      <c r="K820">
        <v>99792</v>
      </c>
      <c r="L820">
        <v>99755</v>
      </c>
      <c r="M820">
        <v>99716</v>
      </c>
      <c r="N820">
        <v>99675</v>
      </c>
      <c r="O820">
        <v>99633</v>
      </c>
      <c r="P820">
        <v>99590</v>
      </c>
      <c r="Q820">
        <v>99547</v>
      </c>
      <c r="R820">
        <v>99502</v>
      </c>
      <c r="S820">
        <v>99455</v>
      </c>
      <c r="T820">
        <v>99408</v>
      </c>
      <c r="U820">
        <v>99360</v>
      </c>
      <c r="V820">
        <v>99310</v>
      </c>
      <c r="W820">
        <v>99257</v>
      </c>
      <c r="X820">
        <v>99201</v>
      </c>
      <c r="Y820">
        <v>99142</v>
      </c>
      <c r="Z820">
        <v>99078</v>
      </c>
      <c r="AA820">
        <v>99010</v>
      </c>
      <c r="AB820">
        <v>98937</v>
      </c>
      <c r="AC820">
        <v>98861</v>
      </c>
      <c r="AD820">
        <v>98779</v>
      </c>
      <c r="AE820">
        <v>98689</v>
      </c>
      <c r="AF820">
        <v>98591</v>
      </c>
      <c r="AG820">
        <v>98484</v>
      </c>
      <c r="AH820">
        <v>98369</v>
      </c>
      <c r="AI820">
        <v>98248</v>
      </c>
      <c r="AJ820">
        <v>98115</v>
      </c>
      <c r="AK820">
        <v>97969</v>
      </c>
      <c r="AL820">
        <v>97811</v>
      </c>
      <c r="AM820">
        <v>97646</v>
      </c>
      <c r="AN820">
        <v>97468</v>
      </c>
      <c r="AO820">
        <v>97277</v>
      </c>
      <c r="AP820">
        <v>97071</v>
      </c>
      <c r="AQ820">
        <v>96852</v>
      </c>
      <c r="AR820">
        <v>96615</v>
      </c>
      <c r="AS820">
        <v>96374</v>
      </c>
      <c r="AT820">
        <v>96117</v>
      </c>
      <c r="AU820">
        <v>95844</v>
      </c>
      <c r="AV820">
        <v>95559</v>
      </c>
      <c r="AW820">
        <v>95242</v>
      </c>
      <c r="AX820">
        <v>94913</v>
      </c>
      <c r="AY820">
        <v>94561</v>
      </c>
      <c r="AZ820">
        <v>94178</v>
      </c>
      <c r="BA820">
        <v>93761</v>
      </c>
      <c r="BB820">
        <v>93284</v>
      </c>
      <c r="BC820">
        <v>92795</v>
      </c>
      <c r="BD820">
        <v>92262</v>
      </c>
      <c r="BE820">
        <v>91690</v>
      </c>
      <c r="BF820">
        <v>91078</v>
      </c>
      <c r="BG820">
        <v>90410</v>
      </c>
      <c r="BH820">
        <v>89672</v>
      </c>
      <c r="BI820">
        <v>88891</v>
      </c>
      <c r="BJ820">
        <v>88017</v>
      </c>
      <c r="BK820">
        <v>87007</v>
      </c>
      <c r="BL820">
        <v>85825</v>
      </c>
      <c r="BM820">
        <v>84553</v>
      </c>
      <c r="BN820">
        <v>83107</v>
      </c>
      <c r="BO820">
        <v>81458</v>
      </c>
      <c r="BP820">
        <v>79552</v>
      </c>
      <c r="BQ820">
        <v>77462</v>
      </c>
      <c r="BR820">
        <v>74998</v>
      </c>
      <c r="BS820">
        <v>72105</v>
      </c>
      <c r="BT820">
        <v>68782</v>
      </c>
      <c r="BU820">
        <v>64971</v>
      </c>
      <c r="BV820">
        <v>60430</v>
      </c>
      <c r="BW820">
        <v>55724</v>
      </c>
      <c r="BX820">
        <v>50621</v>
      </c>
      <c r="BY820">
        <v>45205</v>
      </c>
      <c r="BZ820">
        <v>39463</v>
      </c>
      <c r="CA820">
        <v>33612</v>
      </c>
      <c r="CB820">
        <v>27826</v>
      </c>
      <c r="CC820">
        <v>22274</v>
      </c>
      <c r="CD820">
        <v>17172</v>
      </c>
      <c r="DC820">
        <v>68.3</v>
      </c>
      <c r="DD820">
        <v>67.319999999999993</v>
      </c>
      <c r="DE820">
        <v>66.34</v>
      </c>
      <c r="DF820">
        <v>65.36</v>
      </c>
      <c r="DG820">
        <v>64.39</v>
      </c>
      <c r="DH820">
        <v>63.41</v>
      </c>
      <c r="DI820">
        <v>62.43</v>
      </c>
      <c r="DJ820">
        <v>61.45</v>
      </c>
      <c r="DK820">
        <v>60.48</v>
      </c>
      <c r="DL820">
        <v>59.5</v>
      </c>
      <c r="DM820">
        <v>58.53</v>
      </c>
      <c r="DN820">
        <v>57.55</v>
      </c>
      <c r="DO820">
        <v>56.58</v>
      </c>
      <c r="DP820">
        <v>55.6</v>
      </c>
      <c r="DQ820">
        <v>54.63</v>
      </c>
      <c r="DR820">
        <v>53.65</v>
      </c>
      <c r="DS820">
        <v>52.68</v>
      </c>
      <c r="DT820">
        <v>51.71</v>
      </c>
      <c r="DU820">
        <v>50.73</v>
      </c>
      <c r="DV820">
        <v>49.76</v>
      </c>
      <c r="DW820">
        <v>48.79</v>
      </c>
      <c r="DX820">
        <v>47.82</v>
      </c>
      <c r="DY820">
        <v>46.86</v>
      </c>
      <c r="DZ820">
        <v>45.89</v>
      </c>
      <c r="EA820">
        <v>44.92</v>
      </c>
      <c r="EB820">
        <v>43.96</v>
      </c>
      <c r="EC820">
        <v>43</v>
      </c>
      <c r="ED820">
        <v>42.04</v>
      </c>
      <c r="EE820">
        <v>41.09</v>
      </c>
      <c r="EF820">
        <v>40.14</v>
      </c>
      <c r="EG820">
        <v>39.18</v>
      </c>
      <c r="EH820">
        <v>38.24</v>
      </c>
      <c r="EI820">
        <v>37.29</v>
      </c>
      <c r="EJ820">
        <v>36.35</v>
      </c>
      <c r="EK820">
        <v>35.409999999999997</v>
      </c>
      <c r="EL820">
        <v>34.479999999999997</v>
      </c>
      <c r="EM820">
        <v>33.54</v>
      </c>
      <c r="EN820">
        <v>32.61</v>
      </c>
      <c r="EO820">
        <v>31.69</v>
      </c>
      <c r="EP820">
        <v>30.76</v>
      </c>
      <c r="EQ820">
        <v>29.84</v>
      </c>
      <c r="ER820">
        <v>28.92</v>
      </c>
      <c r="ES820">
        <v>28</v>
      </c>
      <c r="ET820">
        <v>27.08</v>
      </c>
      <c r="EU820">
        <v>26.17</v>
      </c>
      <c r="EV820">
        <v>25.26</v>
      </c>
      <c r="EW820">
        <v>24.35</v>
      </c>
      <c r="EX820">
        <v>23.45</v>
      </c>
      <c r="EY820">
        <v>22.55</v>
      </c>
      <c r="EZ820">
        <v>21.66</v>
      </c>
      <c r="FA820">
        <v>20.77</v>
      </c>
      <c r="FB820">
        <v>19.89</v>
      </c>
      <c r="FC820">
        <v>19.010000000000002</v>
      </c>
      <c r="FD820">
        <v>18.13</v>
      </c>
      <c r="FE820">
        <v>17.27</v>
      </c>
      <c r="FF820">
        <v>16.399999999999999</v>
      </c>
      <c r="FG820">
        <v>15.54</v>
      </c>
      <c r="FH820">
        <v>14.69</v>
      </c>
      <c r="FI820">
        <v>13.86</v>
      </c>
      <c r="FJ820">
        <v>13.04</v>
      </c>
      <c r="FK820">
        <v>12.23</v>
      </c>
      <c r="FL820">
        <v>11.43</v>
      </c>
      <c r="FM820">
        <v>10.66</v>
      </c>
      <c r="FN820">
        <v>9.9</v>
      </c>
      <c r="FO820">
        <v>9.15</v>
      </c>
      <c r="FP820">
        <v>8.44</v>
      </c>
      <c r="FQ820">
        <v>7.75</v>
      </c>
      <c r="FR820">
        <v>7.11</v>
      </c>
      <c r="FS820">
        <v>6.49</v>
      </c>
      <c r="FT820">
        <v>5.94</v>
      </c>
      <c r="FU820">
        <v>5.4</v>
      </c>
      <c r="FV820">
        <v>4.9000000000000004</v>
      </c>
      <c r="FW820">
        <v>4.42</v>
      </c>
      <c r="FX820">
        <v>3.99</v>
      </c>
      <c r="FY820">
        <v>3.6</v>
      </c>
      <c r="FZ820">
        <v>3.25</v>
      </c>
      <c r="GA820">
        <v>2.93</v>
      </c>
      <c r="GB820">
        <v>2.66</v>
      </c>
    </row>
    <row r="821" spans="1:187" x14ac:dyDescent="0.25">
      <c r="A821" t="s">
        <v>608</v>
      </c>
      <c r="B821">
        <v>77</v>
      </c>
      <c r="C821">
        <v>77</v>
      </c>
      <c r="E821">
        <v>100000</v>
      </c>
      <c r="F821">
        <v>99965</v>
      </c>
      <c r="G821">
        <v>99928</v>
      </c>
      <c r="H821">
        <v>99893</v>
      </c>
      <c r="I821">
        <v>99858</v>
      </c>
      <c r="J821">
        <v>99823</v>
      </c>
      <c r="K821">
        <v>99785</v>
      </c>
      <c r="L821">
        <v>99746</v>
      </c>
      <c r="M821">
        <v>99704</v>
      </c>
      <c r="N821">
        <v>99662</v>
      </c>
      <c r="O821">
        <v>99619</v>
      </c>
      <c r="P821">
        <v>99575</v>
      </c>
      <c r="Q821">
        <v>99530</v>
      </c>
      <c r="R821">
        <v>99482</v>
      </c>
      <c r="S821">
        <v>99434</v>
      </c>
      <c r="T821">
        <v>99385</v>
      </c>
      <c r="U821">
        <v>99335</v>
      </c>
      <c r="V821">
        <v>99281</v>
      </c>
      <c r="W821">
        <v>99224</v>
      </c>
      <c r="X821">
        <v>99164</v>
      </c>
      <c r="Y821">
        <v>99099</v>
      </c>
      <c r="Z821">
        <v>99029</v>
      </c>
      <c r="AA821">
        <v>98956</v>
      </c>
      <c r="AB821">
        <v>98878</v>
      </c>
      <c r="AC821">
        <v>98794</v>
      </c>
      <c r="AD821">
        <v>98703</v>
      </c>
      <c r="AE821">
        <v>98603</v>
      </c>
      <c r="AF821">
        <v>98495</v>
      </c>
      <c r="AG821">
        <v>98378</v>
      </c>
      <c r="AH821">
        <v>98254</v>
      </c>
      <c r="AI821">
        <v>98118</v>
      </c>
      <c r="AJ821">
        <v>97970</v>
      </c>
      <c r="AK821">
        <v>97810</v>
      </c>
      <c r="AL821">
        <v>97641</v>
      </c>
      <c r="AM821">
        <v>97460</v>
      </c>
      <c r="AN821">
        <v>97265</v>
      </c>
      <c r="AO821">
        <v>97056</v>
      </c>
      <c r="AP821">
        <v>96833</v>
      </c>
      <c r="AQ821">
        <v>96591</v>
      </c>
      <c r="AR821">
        <v>96345</v>
      </c>
      <c r="AS821">
        <v>96084</v>
      </c>
      <c r="AT821">
        <v>95806</v>
      </c>
      <c r="AU821">
        <v>95515</v>
      </c>
      <c r="AV821">
        <v>95192</v>
      </c>
      <c r="AW821">
        <v>94856</v>
      </c>
      <c r="AX821">
        <v>94496</v>
      </c>
      <c r="AY821">
        <v>94106</v>
      </c>
      <c r="AZ821">
        <v>93681</v>
      </c>
      <c r="BA821">
        <v>93194</v>
      </c>
      <c r="BB821">
        <v>92695</v>
      </c>
      <c r="BC821">
        <v>92151</v>
      </c>
      <c r="BD821">
        <v>91568</v>
      </c>
      <c r="BE821">
        <v>90944</v>
      </c>
      <c r="BF821">
        <v>90263</v>
      </c>
      <c r="BG821">
        <v>89510</v>
      </c>
      <c r="BH821">
        <v>88712</v>
      </c>
      <c r="BI821">
        <v>87821</v>
      </c>
      <c r="BJ821">
        <v>86791</v>
      </c>
      <c r="BK821">
        <v>85589</v>
      </c>
      <c r="BL821">
        <v>84296</v>
      </c>
      <c r="BM821">
        <v>82825</v>
      </c>
      <c r="BN821">
        <v>81152</v>
      </c>
      <c r="BO821">
        <v>79220</v>
      </c>
      <c r="BP821">
        <v>77097</v>
      </c>
      <c r="BQ821">
        <v>74600</v>
      </c>
      <c r="BR821">
        <v>71682</v>
      </c>
      <c r="BS821">
        <v>68328</v>
      </c>
      <c r="BT821">
        <v>64490</v>
      </c>
      <c r="BU821">
        <v>59938</v>
      </c>
      <c r="BV821">
        <v>55209</v>
      </c>
      <c r="BW821">
        <v>50109</v>
      </c>
      <c r="BX821">
        <v>44699</v>
      </c>
      <c r="BY821">
        <v>38978</v>
      </c>
      <c r="BZ821">
        <v>33154</v>
      </c>
      <c r="CA821">
        <v>27415</v>
      </c>
      <c r="CB821">
        <v>21946</v>
      </c>
      <c r="CC821">
        <v>16919</v>
      </c>
      <c r="DC821">
        <v>67.2</v>
      </c>
      <c r="DD821">
        <v>66.23</v>
      </c>
      <c r="DE821">
        <v>65.25</v>
      </c>
      <c r="DF821">
        <v>64.27</v>
      </c>
      <c r="DG821">
        <v>63.29</v>
      </c>
      <c r="DH821">
        <v>62.32</v>
      </c>
      <c r="DI821">
        <v>61.34</v>
      </c>
      <c r="DJ821">
        <v>60.36</v>
      </c>
      <c r="DK821">
        <v>59.39</v>
      </c>
      <c r="DL821">
        <v>58.41</v>
      </c>
      <c r="DM821">
        <v>57.44</v>
      </c>
      <c r="DN821">
        <v>56.46</v>
      </c>
      <c r="DO821">
        <v>55.49</v>
      </c>
      <c r="DP821">
        <v>54.52</v>
      </c>
      <c r="DQ821">
        <v>53.54</v>
      </c>
      <c r="DR821">
        <v>52.57</v>
      </c>
      <c r="DS821">
        <v>51.59</v>
      </c>
      <c r="DT821">
        <v>50.62</v>
      </c>
      <c r="DU821">
        <v>49.65</v>
      </c>
      <c r="DV821">
        <v>48.68</v>
      </c>
      <c r="DW821">
        <v>47.71</v>
      </c>
      <c r="DX821">
        <v>46.75</v>
      </c>
      <c r="DY821">
        <v>45.78</v>
      </c>
      <c r="DZ821">
        <v>44.82</v>
      </c>
      <c r="EA821">
        <v>43.85</v>
      </c>
      <c r="EB821">
        <v>42.89</v>
      </c>
      <c r="EC821">
        <v>41.94</v>
      </c>
      <c r="ED821">
        <v>40.98</v>
      </c>
      <c r="EE821">
        <v>40.03</v>
      </c>
      <c r="EF821">
        <v>39.08</v>
      </c>
      <c r="EG821">
        <v>38.130000000000003</v>
      </c>
      <c r="EH821">
        <v>37.19</v>
      </c>
      <c r="EI821">
        <v>36.25</v>
      </c>
      <c r="EJ821">
        <v>35.31</v>
      </c>
      <c r="EK821">
        <v>34.380000000000003</v>
      </c>
      <c r="EL821">
        <v>33.44</v>
      </c>
      <c r="EM821">
        <v>32.520000000000003</v>
      </c>
      <c r="EN821">
        <v>31.59</v>
      </c>
      <c r="EO821">
        <v>30.67</v>
      </c>
      <c r="EP821">
        <v>29.74</v>
      </c>
      <c r="EQ821">
        <v>28.82</v>
      </c>
      <c r="ER821">
        <v>27.91</v>
      </c>
      <c r="ES821">
        <v>26.99</v>
      </c>
      <c r="ET821">
        <v>26.08</v>
      </c>
      <c r="EU821">
        <v>25.17</v>
      </c>
      <c r="EV821">
        <v>24.26</v>
      </c>
      <c r="EW821">
        <v>23.36</v>
      </c>
      <c r="EX821">
        <v>22.47</v>
      </c>
      <c r="EY821">
        <v>21.58</v>
      </c>
      <c r="EZ821">
        <v>20.69</v>
      </c>
      <c r="FA821">
        <v>19.809999999999999</v>
      </c>
      <c r="FB821">
        <v>18.940000000000001</v>
      </c>
      <c r="FC821">
        <v>18.059999999999999</v>
      </c>
      <c r="FD821">
        <v>17.2</v>
      </c>
      <c r="FE821">
        <v>16.34</v>
      </c>
      <c r="FF821">
        <v>15.48</v>
      </c>
      <c r="FG821">
        <v>14.63</v>
      </c>
      <c r="FH821">
        <v>13.8</v>
      </c>
      <c r="FI821">
        <v>12.98</v>
      </c>
      <c r="FJ821">
        <v>12.18</v>
      </c>
      <c r="FK821">
        <v>11.38</v>
      </c>
      <c r="FL821">
        <v>10.61</v>
      </c>
      <c r="FM821">
        <v>9.85</v>
      </c>
      <c r="FN821">
        <v>9.11</v>
      </c>
      <c r="FO821">
        <v>8.4</v>
      </c>
      <c r="FP821">
        <v>7.72</v>
      </c>
      <c r="FQ821">
        <v>7.08</v>
      </c>
      <c r="FR821">
        <v>6.47</v>
      </c>
      <c r="FS821">
        <v>5.92</v>
      </c>
      <c r="FT821">
        <v>5.39</v>
      </c>
      <c r="FU821">
        <v>4.88</v>
      </c>
      <c r="FV821">
        <v>4.41</v>
      </c>
      <c r="FW821">
        <v>3.99</v>
      </c>
      <c r="FX821">
        <v>3.6</v>
      </c>
      <c r="FY821">
        <v>3.25</v>
      </c>
      <c r="FZ821">
        <v>2.93</v>
      </c>
      <c r="GA821">
        <v>2.66</v>
      </c>
    </row>
    <row r="822" spans="1:187" x14ac:dyDescent="0.25">
      <c r="A822" t="s">
        <v>609</v>
      </c>
      <c r="B822">
        <v>76</v>
      </c>
      <c r="C822">
        <v>76</v>
      </c>
      <c r="E822">
        <v>100000</v>
      </c>
      <c r="F822">
        <v>99963</v>
      </c>
      <c r="G822">
        <v>99928</v>
      </c>
      <c r="H822">
        <v>99893</v>
      </c>
      <c r="I822">
        <v>99857</v>
      </c>
      <c r="J822">
        <v>99819</v>
      </c>
      <c r="K822">
        <v>99779</v>
      </c>
      <c r="L822">
        <v>99737</v>
      </c>
      <c r="M822">
        <v>99694</v>
      </c>
      <c r="N822">
        <v>99650</v>
      </c>
      <c r="O822">
        <v>99606</v>
      </c>
      <c r="P822">
        <v>99560</v>
      </c>
      <c r="Q822">
        <v>99511</v>
      </c>
      <c r="R822">
        <v>99462</v>
      </c>
      <c r="S822">
        <v>99413</v>
      </c>
      <c r="T822">
        <v>99362</v>
      </c>
      <c r="U822">
        <v>99307</v>
      </c>
      <c r="V822">
        <v>99249</v>
      </c>
      <c r="W822">
        <v>99189</v>
      </c>
      <c r="X822">
        <v>99123</v>
      </c>
      <c r="Y822">
        <v>99052</v>
      </c>
      <c r="Z822">
        <v>98977</v>
      </c>
      <c r="AA822">
        <v>98898</v>
      </c>
      <c r="AB822">
        <v>98813</v>
      </c>
      <c r="AC822">
        <v>98720</v>
      </c>
      <c r="AD822">
        <v>98618</v>
      </c>
      <c r="AE822">
        <v>98508</v>
      </c>
      <c r="AF822">
        <v>98389</v>
      </c>
      <c r="AG822">
        <v>98263</v>
      </c>
      <c r="AH822">
        <v>98125</v>
      </c>
      <c r="AI822">
        <v>97974</v>
      </c>
      <c r="AJ822">
        <v>97811</v>
      </c>
      <c r="AK822">
        <v>97639</v>
      </c>
      <c r="AL822">
        <v>97455</v>
      </c>
      <c r="AM822">
        <v>97256</v>
      </c>
      <c r="AN822">
        <v>97043</v>
      </c>
      <c r="AO822">
        <v>96815</v>
      </c>
      <c r="AP822">
        <v>96570</v>
      </c>
      <c r="AQ822">
        <v>96319</v>
      </c>
      <c r="AR822">
        <v>96053</v>
      </c>
      <c r="AS822">
        <v>95769</v>
      </c>
      <c r="AT822">
        <v>95472</v>
      </c>
      <c r="AU822">
        <v>95144</v>
      </c>
      <c r="AV822">
        <v>94801</v>
      </c>
      <c r="AW822">
        <v>94434</v>
      </c>
      <c r="AX822">
        <v>94035</v>
      </c>
      <c r="AY822">
        <v>93602</v>
      </c>
      <c r="AZ822">
        <v>93107</v>
      </c>
      <c r="BA822">
        <v>92597</v>
      </c>
      <c r="BB822">
        <v>92042</v>
      </c>
      <c r="BC822">
        <v>91447</v>
      </c>
      <c r="BD822">
        <v>90811</v>
      </c>
      <c r="BE822">
        <v>90116</v>
      </c>
      <c r="BF822">
        <v>89349</v>
      </c>
      <c r="BG822">
        <v>88535</v>
      </c>
      <c r="BH822">
        <v>87625</v>
      </c>
      <c r="BI822">
        <v>86576</v>
      </c>
      <c r="BJ822">
        <v>85354</v>
      </c>
      <c r="BK822">
        <v>84038</v>
      </c>
      <c r="BL822">
        <v>82544</v>
      </c>
      <c r="BM822">
        <v>80845</v>
      </c>
      <c r="BN822">
        <v>78887</v>
      </c>
      <c r="BO822">
        <v>76737</v>
      </c>
      <c r="BP822">
        <v>74206</v>
      </c>
      <c r="BQ822">
        <v>71255</v>
      </c>
      <c r="BR822">
        <v>67877</v>
      </c>
      <c r="BS822">
        <v>64012</v>
      </c>
      <c r="BT822">
        <v>59442</v>
      </c>
      <c r="BU822">
        <v>54707</v>
      </c>
      <c r="BV822">
        <v>49595</v>
      </c>
      <c r="BW822">
        <v>44199</v>
      </c>
      <c r="BX822">
        <v>38497</v>
      </c>
      <c r="BY822">
        <v>32707</v>
      </c>
      <c r="BZ822">
        <v>27009</v>
      </c>
      <c r="CA822">
        <v>21596</v>
      </c>
      <c r="CB822">
        <v>16649</v>
      </c>
      <c r="DC822">
        <v>66.11</v>
      </c>
      <c r="DD822">
        <v>65.13</v>
      </c>
      <c r="DE822">
        <v>64.16</v>
      </c>
      <c r="DF822">
        <v>63.18</v>
      </c>
      <c r="DG822">
        <v>62.2</v>
      </c>
      <c r="DH822">
        <v>61.22</v>
      </c>
      <c r="DI822">
        <v>60.25</v>
      </c>
      <c r="DJ822">
        <v>59.27</v>
      </c>
      <c r="DK822">
        <v>58.3</v>
      </c>
      <c r="DL822">
        <v>57.32</v>
      </c>
      <c r="DM822">
        <v>56.35</v>
      </c>
      <c r="DN822">
        <v>55.38</v>
      </c>
      <c r="DO822">
        <v>54.4</v>
      </c>
      <c r="DP822">
        <v>53.43</v>
      </c>
      <c r="DQ822">
        <v>52.46</v>
      </c>
      <c r="DR822">
        <v>51.48</v>
      </c>
      <c r="DS822">
        <v>50.51</v>
      </c>
      <c r="DT822">
        <v>49.54</v>
      </c>
      <c r="DU822">
        <v>48.57</v>
      </c>
      <c r="DV822">
        <v>47.6</v>
      </c>
      <c r="DW822">
        <v>46.64</v>
      </c>
      <c r="DX822">
        <v>45.67</v>
      </c>
      <c r="DY822">
        <v>44.71</v>
      </c>
      <c r="DZ822">
        <v>43.74</v>
      </c>
      <c r="EA822">
        <v>42.78</v>
      </c>
      <c r="EB822">
        <v>41.83</v>
      </c>
      <c r="EC822">
        <v>40.869999999999997</v>
      </c>
      <c r="ED822">
        <v>39.92</v>
      </c>
      <c r="EE822">
        <v>38.97</v>
      </c>
      <c r="EF822">
        <v>38.03</v>
      </c>
      <c r="EG822">
        <v>37.090000000000003</v>
      </c>
      <c r="EH822">
        <v>36.15</v>
      </c>
      <c r="EI822">
        <v>35.21</v>
      </c>
      <c r="EJ822">
        <v>34.28</v>
      </c>
      <c r="EK822">
        <v>33.340000000000003</v>
      </c>
      <c r="EL822">
        <v>32.42</v>
      </c>
      <c r="EM822">
        <v>31.49</v>
      </c>
      <c r="EN822">
        <v>30.57</v>
      </c>
      <c r="EO822">
        <v>29.65</v>
      </c>
      <c r="EP822">
        <v>28.73</v>
      </c>
      <c r="EQ822">
        <v>27.81</v>
      </c>
      <c r="ER822">
        <v>26.9</v>
      </c>
      <c r="ES822">
        <v>25.99</v>
      </c>
      <c r="ET822">
        <v>25.08</v>
      </c>
      <c r="EU822">
        <v>24.18</v>
      </c>
      <c r="EV822">
        <v>23.28</v>
      </c>
      <c r="EW822">
        <v>22.38</v>
      </c>
      <c r="EX822">
        <v>21.5</v>
      </c>
      <c r="EY822">
        <v>20.61</v>
      </c>
      <c r="EZ822">
        <v>19.739999999999998</v>
      </c>
      <c r="FA822">
        <v>18.86</v>
      </c>
      <c r="FB822">
        <v>17.989999999999998</v>
      </c>
      <c r="FC822">
        <v>17.12</v>
      </c>
      <c r="FD822">
        <v>16.27</v>
      </c>
      <c r="FE822">
        <v>15.41</v>
      </c>
      <c r="FF822">
        <v>14.57</v>
      </c>
      <c r="FG822">
        <v>13.74</v>
      </c>
      <c r="FH822">
        <v>12.93</v>
      </c>
      <c r="FI822">
        <v>12.12</v>
      </c>
      <c r="FJ822">
        <v>11.33</v>
      </c>
      <c r="FK822">
        <v>10.56</v>
      </c>
      <c r="FL822">
        <v>9.81</v>
      </c>
      <c r="FM822">
        <v>9.07</v>
      </c>
      <c r="FN822">
        <v>8.36</v>
      </c>
      <c r="FO822">
        <v>7.69</v>
      </c>
      <c r="FP822">
        <v>7.05</v>
      </c>
      <c r="FQ822">
        <v>6.44</v>
      </c>
      <c r="FR822">
        <v>5.9</v>
      </c>
      <c r="FS822">
        <v>5.36</v>
      </c>
      <c r="FT822">
        <v>4.87</v>
      </c>
      <c r="FU822">
        <v>4.4000000000000004</v>
      </c>
      <c r="FV822">
        <v>3.98</v>
      </c>
      <c r="FW822">
        <v>3.59</v>
      </c>
      <c r="FX822">
        <v>3.25</v>
      </c>
      <c r="FY822">
        <v>2.93</v>
      </c>
      <c r="FZ822">
        <v>2.66</v>
      </c>
    </row>
    <row r="823" spans="1:187" x14ac:dyDescent="0.25">
      <c r="A823" t="s">
        <v>610</v>
      </c>
      <c r="B823">
        <v>75</v>
      </c>
      <c r="C823">
        <v>75</v>
      </c>
      <c r="E823">
        <v>100000</v>
      </c>
      <c r="F823">
        <v>99964</v>
      </c>
      <c r="G823">
        <v>99928</v>
      </c>
      <c r="H823">
        <v>99892</v>
      </c>
      <c r="I823">
        <v>99854</v>
      </c>
      <c r="J823">
        <v>99813</v>
      </c>
      <c r="K823">
        <v>99771</v>
      </c>
      <c r="L823">
        <v>99727</v>
      </c>
      <c r="M823">
        <v>99683</v>
      </c>
      <c r="N823">
        <v>99639</v>
      </c>
      <c r="O823">
        <v>99592</v>
      </c>
      <c r="P823">
        <v>99543</v>
      </c>
      <c r="Q823">
        <v>99493</v>
      </c>
      <c r="R823">
        <v>99443</v>
      </c>
      <c r="S823">
        <v>99391</v>
      </c>
      <c r="T823">
        <v>99335</v>
      </c>
      <c r="U823">
        <v>99276</v>
      </c>
      <c r="V823">
        <v>99215</v>
      </c>
      <c r="W823">
        <v>99148</v>
      </c>
      <c r="X823">
        <v>99076</v>
      </c>
      <c r="Y823">
        <v>98999</v>
      </c>
      <c r="Z823">
        <v>98919</v>
      </c>
      <c r="AA823">
        <v>98833</v>
      </c>
      <c r="AB823">
        <v>98739</v>
      </c>
      <c r="AC823">
        <v>98635</v>
      </c>
      <c r="AD823">
        <v>98523</v>
      </c>
      <c r="AE823">
        <v>98402</v>
      </c>
      <c r="AF823">
        <v>98273</v>
      </c>
      <c r="AG823">
        <v>98133</v>
      </c>
      <c r="AH823">
        <v>97979</v>
      </c>
      <c r="AI823">
        <v>97813</v>
      </c>
      <c r="AJ823">
        <v>97639</v>
      </c>
      <c r="AK823">
        <v>97451</v>
      </c>
      <c r="AL823">
        <v>97249</v>
      </c>
      <c r="AM823">
        <v>97031</v>
      </c>
      <c r="AN823">
        <v>96799</v>
      </c>
      <c r="AO823">
        <v>96549</v>
      </c>
      <c r="AP823">
        <v>96294</v>
      </c>
      <c r="AQ823">
        <v>96022</v>
      </c>
      <c r="AR823">
        <v>95733</v>
      </c>
      <c r="AS823">
        <v>95430</v>
      </c>
      <c r="AT823">
        <v>95096</v>
      </c>
      <c r="AU823">
        <v>94746</v>
      </c>
      <c r="AV823">
        <v>94373</v>
      </c>
      <c r="AW823">
        <v>93966</v>
      </c>
      <c r="AX823">
        <v>93523</v>
      </c>
      <c r="AY823">
        <v>93019</v>
      </c>
      <c r="AZ823">
        <v>92499</v>
      </c>
      <c r="BA823">
        <v>91932</v>
      </c>
      <c r="BB823">
        <v>91326</v>
      </c>
      <c r="BC823">
        <v>90676</v>
      </c>
      <c r="BD823">
        <v>89969</v>
      </c>
      <c r="BE823">
        <v>89186</v>
      </c>
      <c r="BF823">
        <v>88358</v>
      </c>
      <c r="BG823">
        <v>87430</v>
      </c>
      <c r="BH823">
        <v>86361</v>
      </c>
      <c r="BI823">
        <v>85118</v>
      </c>
      <c r="BJ823">
        <v>83779</v>
      </c>
      <c r="BK823">
        <v>82261</v>
      </c>
      <c r="BL823">
        <v>80537</v>
      </c>
      <c r="BM823">
        <v>78552</v>
      </c>
      <c r="BN823">
        <v>76375</v>
      </c>
      <c r="BO823">
        <v>73817</v>
      </c>
      <c r="BP823">
        <v>70832</v>
      </c>
      <c r="BQ823">
        <v>67424</v>
      </c>
      <c r="BR823">
        <v>63539</v>
      </c>
      <c r="BS823">
        <v>58950</v>
      </c>
      <c r="BT823">
        <v>54201</v>
      </c>
      <c r="BU823">
        <v>49092</v>
      </c>
      <c r="BV823">
        <v>43695</v>
      </c>
      <c r="BW823">
        <v>38021</v>
      </c>
      <c r="BX823">
        <v>32265</v>
      </c>
      <c r="BY823">
        <v>26613</v>
      </c>
      <c r="BZ823">
        <v>21251</v>
      </c>
      <c r="CA823">
        <v>16365</v>
      </c>
      <c r="DC823">
        <v>65.02</v>
      </c>
      <c r="DD823">
        <v>64.040000000000006</v>
      </c>
      <c r="DE823">
        <v>63.06</v>
      </c>
      <c r="DF823">
        <v>62.09</v>
      </c>
      <c r="DG823">
        <v>61.11</v>
      </c>
      <c r="DH823">
        <v>60.13</v>
      </c>
      <c r="DI823">
        <v>59.16</v>
      </c>
      <c r="DJ823">
        <v>58.18</v>
      </c>
      <c r="DK823">
        <v>57.21</v>
      </c>
      <c r="DL823">
        <v>56.24</v>
      </c>
      <c r="DM823">
        <v>55.26</v>
      </c>
      <c r="DN823">
        <v>54.29</v>
      </c>
      <c r="DO823">
        <v>53.32</v>
      </c>
      <c r="DP823">
        <v>52.34</v>
      </c>
      <c r="DQ823">
        <v>51.37</v>
      </c>
      <c r="DR823">
        <v>50.4</v>
      </c>
      <c r="DS823">
        <v>49.43</v>
      </c>
      <c r="DT823">
        <v>48.46</v>
      </c>
      <c r="DU823">
        <v>47.49</v>
      </c>
      <c r="DV823">
        <v>46.52</v>
      </c>
      <c r="DW823">
        <v>45.56</v>
      </c>
      <c r="DX823">
        <v>44.6</v>
      </c>
      <c r="DY823">
        <v>43.63</v>
      </c>
      <c r="DZ823">
        <v>42.68</v>
      </c>
      <c r="EA823">
        <v>41.72</v>
      </c>
      <c r="EB823">
        <v>40.770000000000003</v>
      </c>
      <c r="EC823">
        <v>39.82</v>
      </c>
      <c r="ED823">
        <v>38.869999999999997</v>
      </c>
      <c r="EE823">
        <v>37.92</v>
      </c>
      <c r="EF823">
        <v>36.979999999999997</v>
      </c>
      <c r="EG823">
        <v>36.04</v>
      </c>
      <c r="EH823">
        <v>35.11</v>
      </c>
      <c r="EI823">
        <v>34.17</v>
      </c>
      <c r="EJ823">
        <v>33.24</v>
      </c>
      <c r="EK823">
        <v>32.32</v>
      </c>
      <c r="EL823">
        <v>31.39</v>
      </c>
      <c r="EM823">
        <v>30.47</v>
      </c>
      <c r="EN823">
        <v>29.55</v>
      </c>
      <c r="EO823">
        <v>28.64</v>
      </c>
      <c r="EP823">
        <v>27.72</v>
      </c>
      <c r="EQ823">
        <v>26.81</v>
      </c>
      <c r="ER823">
        <v>25.9</v>
      </c>
      <c r="ES823">
        <v>24.99</v>
      </c>
      <c r="ET823">
        <v>24.09</v>
      </c>
      <c r="EU823">
        <v>23.19</v>
      </c>
      <c r="EV823">
        <v>22.3</v>
      </c>
      <c r="EW823">
        <v>21.42</v>
      </c>
      <c r="EX823">
        <v>20.53</v>
      </c>
      <c r="EY823">
        <v>19.66</v>
      </c>
      <c r="EZ823">
        <v>18.79</v>
      </c>
      <c r="FA823">
        <v>17.920000000000002</v>
      </c>
      <c r="FB823">
        <v>17.05</v>
      </c>
      <c r="FC823">
        <v>16.2</v>
      </c>
      <c r="FD823">
        <v>15.35</v>
      </c>
      <c r="FE823">
        <v>14.5</v>
      </c>
      <c r="FF823">
        <v>13.68</v>
      </c>
      <c r="FG823">
        <v>12.87</v>
      </c>
      <c r="FH823">
        <v>12.07</v>
      </c>
      <c r="FI823">
        <v>11.28</v>
      </c>
      <c r="FJ823">
        <v>10.51</v>
      </c>
      <c r="FK823">
        <v>9.76</v>
      </c>
      <c r="FL823">
        <v>9.0299999999999994</v>
      </c>
      <c r="FM823">
        <v>8.32</v>
      </c>
      <c r="FN823">
        <v>7.65</v>
      </c>
      <c r="FO823">
        <v>7.02</v>
      </c>
      <c r="FP823">
        <v>6.41</v>
      </c>
      <c r="FQ823">
        <v>5.87</v>
      </c>
      <c r="FR823">
        <v>5.34</v>
      </c>
      <c r="FS823">
        <v>4.8499999999999996</v>
      </c>
      <c r="FT823">
        <v>4.3899999999999997</v>
      </c>
      <c r="FU823">
        <v>3.97</v>
      </c>
      <c r="FV823">
        <v>3.58</v>
      </c>
      <c r="FW823">
        <v>3.24</v>
      </c>
      <c r="FX823">
        <v>2.93</v>
      </c>
      <c r="FY823">
        <v>2.66</v>
      </c>
    </row>
    <row r="824" spans="1:187" x14ac:dyDescent="0.25">
      <c r="A824" t="s">
        <v>611</v>
      </c>
      <c r="B824">
        <v>74</v>
      </c>
      <c r="C824">
        <v>74</v>
      </c>
      <c r="E824">
        <v>100000</v>
      </c>
      <c r="F824">
        <v>99964</v>
      </c>
      <c r="G824">
        <v>99927</v>
      </c>
      <c r="H824">
        <v>99889</v>
      </c>
      <c r="I824">
        <v>99848</v>
      </c>
      <c r="J824">
        <v>99805</v>
      </c>
      <c r="K824">
        <v>99761</v>
      </c>
      <c r="L824">
        <v>99716</v>
      </c>
      <c r="M824">
        <v>99671</v>
      </c>
      <c r="N824">
        <v>99624</v>
      </c>
      <c r="O824">
        <v>99574</v>
      </c>
      <c r="P824">
        <v>99523</v>
      </c>
      <c r="Q824">
        <v>99473</v>
      </c>
      <c r="R824">
        <v>99420</v>
      </c>
      <c r="S824">
        <v>99363</v>
      </c>
      <c r="T824">
        <v>99304</v>
      </c>
      <c r="U824">
        <v>99241</v>
      </c>
      <c r="V824">
        <v>99173</v>
      </c>
      <c r="W824">
        <v>99100</v>
      </c>
      <c r="X824">
        <v>99022</v>
      </c>
      <c r="Y824">
        <v>98940</v>
      </c>
      <c r="Z824">
        <v>98853</v>
      </c>
      <c r="AA824">
        <v>98757</v>
      </c>
      <c r="AB824">
        <v>98652</v>
      </c>
      <c r="AC824">
        <v>98538</v>
      </c>
      <c r="AD824">
        <v>98414</v>
      </c>
      <c r="AE824">
        <v>98283</v>
      </c>
      <c r="AF824">
        <v>98140</v>
      </c>
      <c r="AG824">
        <v>97984</v>
      </c>
      <c r="AH824">
        <v>97815</v>
      </c>
      <c r="AI824">
        <v>97637</v>
      </c>
      <c r="AJ824">
        <v>97446</v>
      </c>
      <c r="AK824">
        <v>97240</v>
      </c>
      <c r="AL824">
        <v>97019</v>
      </c>
      <c r="AM824">
        <v>96783</v>
      </c>
      <c r="AN824">
        <v>96528</v>
      </c>
      <c r="AO824">
        <v>96268</v>
      </c>
      <c r="AP824">
        <v>95991</v>
      </c>
      <c r="AQ824">
        <v>95696</v>
      </c>
      <c r="AR824">
        <v>95387</v>
      </c>
      <c r="AS824">
        <v>95047</v>
      </c>
      <c r="AT824">
        <v>94691</v>
      </c>
      <c r="AU824">
        <v>94310</v>
      </c>
      <c r="AV824">
        <v>93895</v>
      </c>
      <c r="AW824">
        <v>93444</v>
      </c>
      <c r="AX824">
        <v>92929</v>
      </c>
      <c r="AY824">
        <v>92400</v>
      </c>
      <c r="AZ824">
        <v>91823</v>
      </c>
      <c r="BA824">
        <v>91203</v>
      </c>
      <c r="BB824">
        <v>90541</v>
      </c>
      <c r="BC824">
        <v>89819</v>
      </c>
      <c r="BD824">
        <v>89023</v>
      </c>
      <c r="BE824">
        <v>88177</v>
      </c>
      <c r="BF824">
        <v>87234</v>
      </c>
      <c r="BG824">
        <v>86145</v>
      </c>
      <c r="BH824">
        <v>84881</v>
      </c>
      <c r="BI824">
        <v>83519</v>
      </c>
      <c r="BJ824">
        <v>81976</v>
      </c>
      <c r="BK824">
        <v>80226</v>
      </c>
      <c r="BL824">
        <v>78214</v>
      </c>
      <c r="BM824">
        <v>76010</v>
      </c>
      <c r="BN824">
        <v>73424</v>
      </c>
      <c r="BO824">
        <v>70413</v>
      </c>
      <c r="BP824">
        <v>66973</v>
      </c>
      <c r="BQ824">
        <v>63061</v>
      </c>
      <c r="BR824">
        <v>58463</v>
      </c>
      <c r="BS824">
        <v>53699</v>
      </c>
      <c r="BT824">
        <v>48586</v>
      </c>
      <c r="BU824">
        <v>43203</v>
      </c>
      <c r="BV824">
        <v>37543</v>
      </c>
      <c r="BW824">
        <v>31827</v>
      </c>
      <c r="BX824">
        <v>26221</v>
      </c>
      <c r="BY824">
        <v>20914</v>
      </c>
      <c r="BZ824">
        <v>16085</v>
      </c>
      <c r="DC824">
        <v>63.92</v>
      </c>
      <c r="DD824">
        <v>62.95</v>
      </c>
      <c r="DE824">
        <v>61.97</v>
      </c>
      <c r="DF824">
        <v>60.99</v>
      </c>
      <c r="DG824">
        <v>60.02</v>
      </c>
      <c r="DH824">
        <v>59.04</v>
      </c>
      <c r="DI824">
        <v>58.07</v>
      </c>
      <c r="DJ824">
        <v>57.09</v>
      </c>
      <c r="DK824">
        <v>56.12</v>
      </c>
      <c r="DL824">
        <v>55.15</v>
      </c>
      <c r="DM824">
        <v>54.17</v>
      </c>
      <c r="DN824">
        <v>53.2</v>
      </c>
      <c r="DO824">
        <v>52.23</v>
      </c>
      <c r="DP824">
        <v>51.26</v>
      </c>
      <c r="DQ824">
        <v>50.28</v>
      </c>
      <c r="DR824">
        <v>49.31</v>
      </c>
      <c r="DS824">
        <v>48.35</v>
      </c>
      <c r="DT824">
        <v>47.38</v>
      </c>
      <c r="DU824">
        <v>46.41</v>
      </c>
      <c r="DV824">
        <v>45.45</v>
      </c>
      <c r="DW824">
        <v>44.49</v>
      </c>
      <c r="DX824">
        <v>43.52</v>
      </c>
      <c r="DY824">
        <v>42.57</v>
      </c>
      <c r="DZ824">
        <v>41.61</v>
      </c>
      <c r="EA824">
        <v>40.659999999999997</v>
      </c>
      <c r="EB824">
        <v>39.71</v>
      </c>
      <c r="EC824">
        <v>38.76</v>
      </c>
      <c r="ED824">
        <v>37.82</v>
      </c>
      <c r="EE824">
        <v>36.880000000000003</v>
      </c>
      <c r="EF824">
        <v>35.94</v>
      </c>
      <c r="EG824">
        <v>35</v>
      </c>
      <c r="EH824">
        <v>34.07</v>
      </c>
      <c r="EI824">
        <v>33.14</v>
      </c>
      <c r="EJ824">
        <v>32.22</v>
      </c>
      <c r="EK824">
        <v>31.29</v>
      </c>
      <c r="EL824">
        <v>30.38</v>
      </c>
      <c r="EM824">
        <v>29.46</v>
      </c>
      <c r="EN824">
        <v>28.54</v>
      </c>
      <c r="EO824">
        <v>27.63</v>
      </c>
      <c r="EP824">
        <v>26.71</v>
      </c>
      <c r="EQ824">
        <v>25.81</v>
      </c>
      <c r="ER824">
        <v>24.9</v>
      </c>
      <c r="ES824">
        <v>24</v>
      </c>
      <c r="ET824">
        <v>23.11</v>
      </c>
      <c r="EU824">
        <v>22.22</v>
      </c>
      <c r="EV824">
        <v>21.34</v>
      </c>
      <c r="EW824">
        <v>20.45</v>
      </c>
      <c r="EX824">
        <v>19.579999999999998</v>
      </c>
      <c r="EY824">
        <v>18.71</v>
      </c>
      <c r="EZ824">
        <v>17.84</v>
      </c>
      <c r="FA824">
        <v>16.98</v>
      </c>
      <c r="FB824">
        <v>16.13</v>
      </c>
      <c r="FC824">
        <v>15.28</v>
      </c>
      <c r="FD824">
        <v>14.44</v>
      </c>
      <c r="FE824">
        <v>13.62</v>
      </c>
      <c r="FF824">
        <v>12.81</v>
      </c>
      <c r="FG824">
        <v>12.01</v>
      </c>
      <c r="FH824">
        <v>11.23</v>
      </c>
      <c r="FI824">
        <v>10.46</v>
      </c>
      <c r="FJ824">
        <v>9.7200000000000006</v>
      </c>
      <c r="FK824">
        <v>8.99</v>
      </c>
      <c r="FL824">
        <v>8.2799999999999994</v>
      </c>
      <c r="FM824">
        <v>7.62</v>
      </c>
      <c r="FN824">
        <v>6.98</v>
      </c>
      <c r="FO824">
        <v>6.39</v>
      </c>
      <c r="FP824">
        <v>5.85</v>
      </c>
      <c r="FQ824">
        <v>5.32</v>
      </c>
      <c r="FR824">
        <v>4.83</v>
      </c>
      <c r="FS824">
        <v>4.37</v>
      </c>
      <c r="FT824">
        <v>3.95</v>
      </c>
      <c r="FU824">
        <v>3.57</v>
      </c>
      <c r="FV824">
        <v>3.23</v>
      </c>
      <c r="FW824">
        <v>2.92</v>
      </c>
      <c r="FX824">
        <v>2.65</v>
      </c>
    </row>
    <row r="825" spans="1:187" x14ac:dyDescent="0.25">
      <c r="A825" t="s">
        <v>612</v>
      </c>
      <c r="B825">
        <v>73</v>
      </c>
      <c r="C825">
        <v>73</v>
      </c>
      <c r="E825">
        <v>100000</v>
      </c>
      <c r="F825">
        <v>99963</v>
      </c>
      <c r="G825">
        <v>99924</v>
      </c>
      <c r="H825">
        <v>99882</v>
      </c>
      <c r="I825">
        <v>99839</v>
      </c>
      <c r="J825">
        <v>99794</v>
      </c>
      <c r="K825">
        <v>99749</v>
      </c>
      <c r="L825">
        <v>99703</v>
      </c>
      <c r="M825">
        <v>99655</v>
      </c>
      <c r="N825">
        <v>99605</v>
      </c>
      <c r="O825">
        <v>99554</v>
      </c>
      <c r="P825">
        <v>99503</v>
      </c>
      <c r="Q825">
        <v>99449</v>
      </c>
      <c r="R825">
        <v>99391</v>
      </c>
      <c r="S825">
        <v>99331</v>
      </c>
      <c r="T825">
        <v>99267</v>
      </c>
      <c r="U825">
        <v>99198</v>
      </c>
      <c r="V825">
        <v>99123</v>
      </c>
      <c r="W825">
        <v>99045</v>
      </c>
      <c r="X825">
        <v>98962</v>
      </c>
      <c r="Y825">
        <v>98872</v>
      </c>
      <c r="Z825">
        <v>98775</v>
      </c>
      <c r="AA825">
        <v>98668</v>
      </c>
      <c r="AB825">
        <v>98552</v>
      </c>
      <c r="AC825">
        <v>98427</v>
      </c>
      <c r="AD825">
        <v>98294</v>
      </c>
      <c r="AE825">
        <v>98148</v>
      </c>
      <c r="AF825">
        <v>97989</v>
      </c>
      <c r="AG825">
        <v>97817</v>
      </c>
      <c r="AH825">
        <v>97636</v>
      </c>
      <c r="AI825">
        <v>97442</v>
      </c>
      <c r="AJ825">
        <v>97232</v>
      </c>
      <c r="AK825">
        <v>97007</v>
      </c>
      <c r="AL825">
        <v>96766</v>
      </c>
      <c r="AM825">
        <v>96507</v>
      </c>
      <c r="AN825">
        <v>96241</v>
      </c>
      <c r="AO825">
        <v>95959</v>
      </c>
      <c r="AP825">
        <v>95659</v>
      </c>
      <c r="AQ825">
        <v>95344</v>
      </c>
      <c r="AR825">
        <v>94997</v>
      </c>
      <c r="AS825">
        <v>94634</v>
      </c>
      <c r="AT825">
        <v>94246</v>
      </c>
      <c r="AU825">
        <v>93823</v>
      </c>
      <c r="AV825">
        <v>93363</v>
      </c>
      <c r="AW825">
        <v>92839</v>
      </c>
      <c r="AX825">
        <v>92298</v>
      </c>
      <c r="AY825">
        <v>91711</v>
      </c>
      <c r="AZ825">
        <v>91080</v>
      </c>
      <c r="BA825">
        <v>90404</v>
      </c>
      <c r="BB825">
        <v>89668</v>
      </c>
      <c r="BC825">
        <v>88856</v>
      </c>
      <c r="BD825">
        <v>87995</v>
      </c>
      <c r="BE825">
        <v>87033</v>
      </c>
      <c r="BF825">
        <v>85928</v>
      </c>
      <c r="BG825">
        <v>84642</v>
      </c>
      <c r="BH825">
        <v>83257</v>
      </c>
      <c r="BI825">
        <v>81689</v>
      </c>
      <c r="BJ825">
        <v>79912</v>
      </c>
      <c r="BK825">
        <v>77874</v>
      </c>
      <c r="BL825">
        <v>75643</v>
      </c>
      <c r="BM825">
        <v>73029</v>
      </c>
      <c r="BN825">
        <v>69991</v>
      </c>
      <c r="BO825">
        <v>66528</v>
      </c>
      <c r="BP825">
        <v>62588</v>
      </c>
      <c r="BQ825">
        <v>57972</v>
      </c>
      <c r="BR825">
        <v>53203</v>
      </c>
      <c r="BS825">
        <v>48086</v>
      </c>
      <c r="BT825">
        <v>42710</v>
      </c>
      <c r="BU825">
        <v>37077</v>
      </c>
      <c r="BV825">
        <v>31389</v>
      </c>
      <c r="BW825">
        <v>25833</v>
      </c>
      <c r="BX825">
        <v>20581</v>
      </c>
      <c r="BY825">
        <v>15812</v>
      </c>
      <c r="DC825">
        <v>62.83</v>
      </c>
      <c r="DD825">
        <v>61.85</v>
      </c>
      <c r="DE825">
        <v>60.88</v>
      </c>
      <c r="DF825">
        <v>59.9</v>
      </c>
      <c r="DG825">
        <v>58.93</v>
      </c>
      <c r="DH825">
        <v>57.95</v>
      </c>
      <c r="DI825">
        <v>56.98</v>
      </c>
      <c r="DJ825">
        <v>56.01</v>
      </c>
      <c r="DK825">
        <v>55.03</v>
      </c>
      <c r="DL825">
        <v>54.06</v>
      </c>
      <c r="DM825">
        <v>53.09</v>
      </c>
      <c r="DN825">
        <v>52.11</v>
      </c>
      <c r="DO825">
        <v>51.14</v>
      </c>
      <c r="DP825">
        <v>50.17</v>
      </c>
      <c r="DQ825">
        <v>49.2</v>
      </c>
      <c r="DR825">
        <v>48.23</v>
      </c>
      <c r="DS825">
        <v>47.27</v>
      </c>
      <c r="DT825">
        <v>46.3</v>
      </c>
      <c r="DU825">
        <v>45.34</v>
      </c>
      <c r="DV825">
        <v>44.38</v>
      </c>
      <c r="DW825">
        <v>43.41</v>
      </c>
      <c r="DX825">
        <v>42.46</v>
      </c>
      <c r="DY825">
        <v>41.5</v>
      </c>
      <c r="DZ825">
        <v>40.549999999999997</v>
      </c>
      <c r="EA825">
        <v>39.6</v>
      </c>
      <c r="EB825">
        <v>38.65</v>
      </c>
      <c r="EC825">
        <v>37.71</v>
      </c>
      <c r="ED825">
        <v>36.770000000000003</v>
      </c>
      <c r="EE825">
        <v>35.840000000000003</v>
      </c>
      <c r="EF825">
        <v>34.9</v>
      </c>
      <c r="EG825">
        <v>33.97</v>
      </c>
      <c r="EH825">
        <v>33.04</v>
      </c>
      <c r="EI825">
        <v>32.119999999999997</v>
      </c>
      <c r="EJ825">
        <v>31.2</v>
      </c>
      <c r="EK825">
        <v>30.28</v>
      </c>
      <c r="EL825">
        <v>29.36</v>
      </c>
      <c r="EM825">
        <v>28.45</v>
      </c>
      <c r="EN825">
        <v>27.53</v>
      </c>
      <c r="EO825">
        <v>26.62</v>
      </c>
      <c r="EP825">
        <v>25.72</v>
      </c>
      <c r="EQ825">
        <v>24.81</v>
      </c>
      <c r="ER825">
        <v>23.91</v>
      </c>
      <c r="ES825">
        <v>23.02</v>
      </c>
      <c r="ET825">
        <v>22.13</v>
      </c>
      <c r="EU825">
        <v>21.25</v>
      </c>
      <c r="EV825">
        <v>20.38</v>
      </c>
      <c r="EW825">
        <v>19.5</v>
      </c>
      <c r="EX825">
        <v>18.63</v>
      </c>
      <c r="EY825">
        <v>17.77</v>
      </c>
      <c r="EZ825">
        <v>16.91</v>
      </c>
      <c r="FA825">
        <v>16.059999999999999</v>
      </c>
      <c r="FB825">
        <v>15.21</v>
      </c>
      <c r="FC825">
        <v>14.38</v>
      </c>
      <c r="FD825">
        <v>13.55</v>
      </c>
      <c r="FE825">
        <v>12.75</v>
      </c>
      <c r="FF825">
        <v>11.96</v>
      </c>
      <c r="FG825">
        <v>11.18</v>
      </c>
      <c r="FH825">
        <v>10.41</v>
      </c>
      <c r="FI825">
        <v>9.67</v>
      </c>
      <c r="FJ825">
        <v>8.94</v>
      </c>
      <c r="FK825">
        <v>8.25</v>
      </c>
      <c r="FL825">
        <v>7.58</v>
      </c>
      <c r="FM825">
        <v>6.95</v>
      </c>
      <c r="FN825">
        <v>6.36</v>
      </c>
      <c r="FO825">
        <v>5.82</v>
      </c>
      <c r="FP825">
        <v>5.3</v>
      </c>
      <c r="FQ825">
        <v>4.8099999999999996</v>
      </c>
      <c r="FR825">
        <v>4.3499999999999996</v>
      </c>
      <c r="FS825">
        <v>3.94</v>
      </c>
      <c r="FT825">
        <v>3.56</v>
      </c>
      <c r="FU825">
        <v>3.22</v>
      </c>
      <c r="FV825">
        <v>2.92</v>
      </c>
      <c r="FW825">
        <v>2.65</v>
      </c>
    </row>
    <row r="826" spans="1:187" x14ac:dyDescent="0.25">
      <c r="A826" t="s">
        <v>613</v>
      </c>
      <c r="B826">
        <v>72</v>
      </c>
      <c r="C826">
        <v>72</v>
      </c>
      <c r="E826">
        <v>100000</v>
      </c>
      <c r="F826">
        <v>99960</v>
      </c>
      <c r="G826">
        <v>99918</v>
      </c>
      <c r="H826">
        <v>99874</v>
      </c>
      <c r="I826">
        <v>99829</v>
      </c>
      <c r="J826">
        <v>99784</v>
      </c>
      <c r="K826">
        <v>99738</v>
      </c>
      <c r="L826">
        <v>99689</v>
      </c>
      <c r="M826">
        <v>99638</v>
      </c>
      <c r="N826">
        <v>99586</v>
      </c>
      <c r="O826">
        <v>99534</v>
      </c>
      <c r="P826">
        <v>99479</v>
      </c>
      <c r="Q826">
        <v>99421</v>
      </c>
      <c r="R826">
        <v>99359</v>
      </c>
      <c r="S826">
        <v>99295</v>
      </c>
      <c r="T826">
        <v>99224</v>
      </c>
      <c r="U826">
        <v>99149</v>
      </c>
      <c r="V826">
        <v>99069</v>
      </c>
      <c r="W826">
        <v>98984</v>
      </c>
      <c r="X826">
        <v>98894</v>
      </c>
      <c r="Y826">
        <v>98795</v>
      </c>
      <c r="Z826">
        <v>98686</v>
      </c>
      <c r="AA826">
        <v>98568</v>
      </c>
      <c r="AB826">
        <v>98441</v>
      </c>
      <c r="AC826">
        <v>98305</v>
      </c>
      <c r="AD826">
        <v>98157</v>
      </c>
      <c r="AE826">
        <v>97995</v>
      </c>
      <c r="AF826">
        <v>97820</v>
      </c>
      <c r="AG826">
        <v>97636</v>
      </c>
      <c r="AH826">
        <v>97438</v>
      </c>
      <c r="AI826">
        <v>97225</v>
      </c>
      <c r="AJ826">
        <v>96995</v>
      </c>
      <c r="AK826">
        <v>96751</v>
      </c>
      <c r="AL826">
        <v>96487</v>
      </c>
      <c r="AM826">
        <v>96216</v>
      </c>
      <c r="AN826">
        <v>95928</v>
      </c>
      <c r="AO826">
        <v>95622</v>
      </c>
      <c r="AP826">
        <v>95301</v>
      </c>
      <c r="AQ826">
        <v>94947</v>
      </c>
      <c r="AR826">
        <v>94577</v>
      </c>
      <c r="AS826">
        <v>94182</v>
      </c>
      <c r="AT826">
        <v>93751</v>
      </c>
      <c r="AU826">
        <v>93283</v>
      </c>
      <c r="AV826">
        <v>92749</v>
      </c>
      <c r="AW826">
        <v>92198</v>
      </c>
      <c r="AX826">
        <v>91598</v>
      </c>
      <c r="AY826">
        <v>90956</v>
      </c>
      <c r="AZ826">
        <v>90267</v>
      </c>
      <c r="BA826">
        <v>89516</v>
      </c>
      <c r="BB826">
        <v>88690</v>
      </c>
      <c r="BC826">
        <v>87812</v>
      </c>
      <c r="BD826">
        <v>86833</v>
      </c>
      <c r="BE826">
        <v>85708</v>
      </c>
      <c r="BF826">
        <v>84404</v>
      </c>
      <c r="BG826">
        <v>82995</v>
      </c>
      <c r="BH826">
        <v>81402</v>
      </c>
      <c r="BI826">
        <v>79599</v>
      </c>
      <c r="BJ826">
        <v>77534</v>
      </c>
      <c r="BK826">
        <v>75274</v>
      </c>
      <c r="BL826">
        <v>72632</v>
      </c>
      <c r="BM826">
        <v>69568</v>
      </c>
      <c r="BN826">
        <v>66081</v>
      </c>
      <c r="BO826">
        <v>62122</v>
      </c>
      <c r="BP826">
        <v>57487</v>
      </c>
      <c r="BQ826">
        <v>52705</v>
      </c>
      <c r="BR826">
        <v>47592</v>
      </c>
      <c r="BS826">
        <v>42223</v>
      </c>
      <c r="BT826">
        <v>36611</v>
      </c>
      <c r="BU826">
        <v>30963</v>
      </c>
      <c r="BV826">
        <v>25448</v>
      </c>
      <c r="BW826">
        <v>20253</v>
      </c>
      <c r="BX826">
        <v>15543</v>
      </c>
      <c r="DC826">
        <v>61.74</v>
      </c>
      <c r="DD826">
        <v>60.76</v>
      </c>
      <c r="DE826">
        <v>59.79</v>
      </c>
      <c r="DF826">
        <v>58.81</v>
      </c>
      <c r="DG826">
        <v>57.84</v>
      </c>
      <c r="DH826">
        <v>56.86</v>
      </c>
      <c r="DI826">
        <v>55.89</v>
      </c>
      <c r="DJ826">
        <v>54.92</v>
      </c>
      <c r="DK826">
        <v>53.95</v>
      </c>
      <c r="DL826">
        <v>52.97</v>
      </c>
      <c r="DM826">
        <v>52</v>
      </c>
      <c r="DN826">
        <v>51.03</v>
      </c>
      <c r="DO826">
        <v>50.06</v>
      </c>
      <c r="DP826">
        <v>49.09</v>
      </c>
      <c r="DQ826">
        <v>48.12</v>
      </c>
      <c r="DR826">
        <v>47.15</v>
      </c>
      <c r="DS826">
        <v>46.19</v>
      </c>
      <c r="DT826">
        <v>45.23</v>
      </c>
      <c r="DU826">
        <v>44.26</v>
      </c>
      <c r="DV826">
        <v>43.31</v>
      </c>
      <c r="DW826">
        <v>42.35</v>
      </c>
      <c r="DX826">
        <v>41.39</v>
      </c>
      <c r="DY826">
        <v>40.44</v>
      </c>
      <c r="DZ826">
        <v>39.49</v>
      </c>
      <c r="EA826">
        <v>38.549999999999997</v>
      </c>
      <c r="EB826">
        <v>37.61</v>
      </c>
      <c r="EC826">
        <v>36.67</v>
      </c>
      <c r="ED826">
        <v>35.729999999999997</v>
      </c>
      <c r="EE826">
        <v>34.799999999999997</v>
      </c>
      <c r="EF826">
        <v>33.869999999999997</v>
      </c>
      <c r="EG826">
        <v>32.94</v>
      </c>
      <c r="EH826">
        <v>32.020000000000003</v>
      </c>
      <c r="EI826">
        <v>31.1</v>
      </c>
      <c r="EJ826">
        <v>30.18</v>
      </c>
      <c r="EK826">
        <v>29.26</v>
      </c>
      <c r="EL826">
        <v>28.35</v>
      </c>
      <c r="EM826">
        <v>27.44</v>
      </c>
      <c r="EN826">
        <v>26.53</v>
      </c>
      <c r="EO826">
        <v>25.63</v>
      </c>
      <c r="EP826">
        <v>24.73</v>
      </c>
      <c r="EQ826">
        <v>23.83</v>
      </c>
      <c r="ER826">
        <v>22.94</v>
      </c>
      <c r="ES826">
        <v>22.05</v>
      </c>
      <c r="ET826">
        <v>21.17</v>
      </c>
      <c r="EU826">
        <v>20.3</v>
      </c>
      <c r="EV826">
        <v>19.43</v>
      </c>
      <c r="EW826">
        <v>18.559999999999999</v>
      </c>
      <c r="EX826">
        <v>17.7</v>
      </c>
      <c r="EY826">
        <v>16.84</v>
      </c>
      <c r="EZ826">
        <v>15.99</v>
      </c>
      <c r="FA826">
        <v>15.15</v>
      </c>
      <c r="FB826">
        <v>14.31</v>
      </c>
      <c r="FC826">
        <v>13.49</v>
      </c>
      <c r="FD826">
        <v>12.7</v>
      </c>
      <c r="FE826">
        <v>11.9</v>
      </c>
      <c r="FF826">
        <v>11.13</v>
      </c>
      <c r="FG826">
        <v>10.37</v>
      </c>
      <c r="FH826">
        <v>9.6300000000000008</v>
      </c>
      <c r="FI826">
        <v>8.9</v>
      </c>
      <c r="FJ826">
        <v>8.2100000000000009</v>
      </c>
      <c r="FK826">
        <v>7.55</v>
      </c>
      <c r="FL826">
        <v>6.92</v>
      </c>
      <c r="FM826">
        <v>6.33</v>
      </c>
      <c r="FN826">
        <v>5.8</v>
      </c>
      <c r="FO826">
        <v>5.28</v>
      </c>
      <c r="FP826">
        <v>4.79</v>
      </c>
      <c r="FQ826">
        <v>4.34</v>
      </c>
      <c r="FR826">
        <v>3.93</v>
      </c>
      <c r="FS826">
        <v>3.55</v>
      </c>
      <c r="FT826">
        <v>3.21</v>
      </c>
      <c r="FU826">
        <v>2.91</v>
      </c>
      <c r="FV826">
        <v>2.64</v>
      </c>
    </row>
    <row r="827" spans="1:187" x14ac:dyDescent="0.25">
      <c r="A827" t="s">
        <v>614</v>
      </c>
      <c r="B827">
        <v>71</v>
      </c>
      <c r="C827">
        <v>71</v>
      </c>
      <c r="E827">
        <v>100000</v>
      </c>
      <c r="F827">
        <v>99958</v>
      </c>
      <c r="G827">
        <v>99913</v>
      </c>
      <c r="H827">
        <v>99868</v>
      </c>
      <c r="I827">
        <v>99822</v>
      </c>
      <c r="J827">
        <v>99775</v>
      </c>
      <c r="K827">
        <v>99725</v>
      </c>
      <c r="L827">
        <v>99673</v>
      </c>
      <c r="M827">
        <v>99621</v>
      </c>
      <c r="N827">
        <v>99568</v>
      </c>
      <c r="O827">
        <v>99513</v>
      </c>
      <c r="P827">
        <v>99453</v>
      </c>
      <c r="Q827">
        <v>99391</v>
      </c>
      <c r="R827">
        <v>99325</v>
      </c>
      <c r="S827">
        <v>99254</v>
      </c>
      <c r="T827">
        <v>99177</v>
      </c>
      <c r="U827">
        <v>99096</v>
      </c>
      <c r="V827">
        <v>99010</v>
      </c>
      <c r="W827">
        <v>98918</v>
      </c>
      <c r="X827">
        <v>98817</v>
      </c>
      <c r="Y827">
        <v>98707</v>
      </c>
      <c r="Z827">
        <v>98587</v>
      </c>
      <c r="AA827">
        <v>98457</v>
      </c>
      <c r="AB827">
        <v>98320</v>
      </c>
      <c r="AC827">
        <v>98169</v>
      </c>
      <c r="AD827">
        <v>98004</v>
      </c>
      <c r="AE827">
        <v>97826</v>
      </c>
      <c r="AF827">
        <v>97638</v>
      </c>
      <c r="AG827">
        <v>97437</v>
      </c>
      <c r="AH827">
        <v>97220</v>
      </c>
      <c r="AI827">
        <v>96986</v>
      </c>
      <c r="AJ827">
        <v>96738</v>
      </c>
      <c r="AK827">
        <v>96469</v>
      </c>
      <c r="AL827">
        <v>96193</v>
      </c>
      <c r="AM827">
        <v>95899</v>
      </c>
      <c r="AN827">
        <v>95587</v>
      </c>
      <c r="AO827">
        <v>95260</v>
      </c>
      <c r="AP827">
        <v>94900</v>
      </c>
      <c r="AQ827">
        <v>94523</v>
      </c>
      <c r="AR827">
        <v>94119</v>
      </c>
      <c r="AS827">
        <v>93681</v>
      </c>
      <c r="AT827">
        <v>93203</v>
      </c>
      <c r="AU827">
        <v>92661</v>
      </c>
      <c r="AV827">
        <v>92099</v>
      </c>
      <c r="AW827">
        <v>91488</v>
      </c>
      <c r="AX827">
        <v>90832</v>
      </c>
      <c r="AY827">
        <v>90131</v>
      </c>
      <c r="AZ827">
        <v>89367</v>
      </c>
      <c r="BA827">
        <v>88523</v>
      </c>
      <c r="BB827">
        <v>87630</v>
      </c>
      <c r="BC827">
        <v>86632</v>
      </c>
      <c r="BD827">
        <v>85489</v>
      </c>
      <c r="BE827">
        <v>84163</v>
      </c>
      <c r="BF827">
        <v>82735</v>
      </c>
      <c r="BG827">
        <v>81117</v>
      </c>
      <c r="BH827">
        <v>79287</v>
      </c>
      <c r="BI827">
        <v>77194</v>
      </c>
      <c r="BJ827">
        <v>74906</v>
      </c>
      <c r="BK827">
        <v>72236</v>
      </c>
      <c r="BL827">
        <v>69145</v>
      </c>
      <c r="BM827">
        <v>65634</v>
      </c>
      <c r="BN827">
        <v>61655</v>
      </c>
      <c r="BO827">
        <v>57011</v>
      </c>
      <c r="BP827">
        <v>52215</v>
      </c>
      <c r="BQ827">
        <v>47098</v>
      </c>
      <c r="BR827">
        <v>41743</v>
      </c>
      <c r="BS827">
        <v>36152</v>
      </c>
      <c r="BT827">
        <v>30538</v>
      </c>
      <c r="BU827">
        <v>25073</v>
      </c>
      <c r="BV827">
        <v>19928</v>
      </c>
      <c r="BW827">
        <v>15279</v>
      </c>
      <c r="DC827">
        <v>60.64</v>
      </c>
      <c r="DD827">
        <v>59.67</v>
      </c>
      <c r="DE827">
        <v>58.7</v>
      </c>
      <c r="DF827">
        <v>57.72</v>
      </c>
      <c r="DG827">
        <v>56.75</v>
      </c>
      <c r="DH827">
        <v>55.78</v>
      </c>
      <c r="DI827">
        <v>54.8</v>
      </c>
      <c r="DJ827">
        <v>53.83</v>
      </c>
      <c r="DK827">
        <v>52.86</v>
      </c>
      <c r="DL827">
        <v>51.89</v>
      </c>
      <c r="DM827">
        <v>50.92</v>
      </c>
      <c r="DN827">
        <v>49.95</v>
      </c>
      <c r="DO827">
        <v>48.98</v>
      </c>
      <c r="DP827">
        <v>48.01</v>
      </c>
      <c r="DQ827">
        <v>47.04</v>
      </c>
      <c r="DR827">
        <v>46.08</v>
      </c>
      <c r="DS827">
        <v>45.12</v>
      </c>
      <c r="DT827">
        <v>44.15</v>
      </c>
      <c r="DU827">
        <v>43.2</v>
      </c>
      <c r="DV827">
        <v>42.24</v>
      </c>
      <c r="DW827">
        <v>41.29</v>
      </c>
      <c r="DX827">
        <v>40.340000000000003</v>
      </c>
      <c r="DY827">
        <v>39.39</v>
      </c>
      <c r="DZ827">
        <v>38.44</v>
      </c>
      <c r="EA827">
        <v>37.5</v>
      </c>
      <c r="EB827">
        <v>36.56</v>
      </c>
      <c r="EC827">
        <v>35.630000000000003</v>
      </c>
      <c r="ED827">
        <v>34.700000000000003</v>
      </c>
      <c r="EE827">
        <v>33.770000000000003</v>
      </c>
      <c r="EF827">
        <v>32.840000000000003</v>
      </c>
      <c r="EG827">
        <v>31.92</v>
      </c>
      <c r="EH827">
        <v>31</v>
      </c>
      <c r="EI827">
        <v>30.08</v>
      </c>
      <c r="EJ827">
        <v>29.17</v>
      </c>
      <c r="EK827">
        <v>28.26</v>
      </c>
      <c r="EL827">
        <v>27.35</v>
      </c>
      <c r="EM827">
        <v>26.44</v>
      </c>
      <c r="EN827">
        <v>25.54</v>
      </c>
      <c r="EO827">
        <v>24.64</v>
      </c>
      <c r="EP827">
        <v>23.74</v>
      </c>
      <c r="EQ827">
        <v>22.85</v>
      </c>
      <c r="ER827">
        <v>21.97</v>
      </c>
      <c r="ES827">
        <v>21.09</v>
      </c>
      <c r="ET827">
        <v>20.22</v>
      </c>
      <c r="EU827">
        <v>19.350000000000001</v>
      </c>
      <c r="EV827">
        <v>18.48</v>
      </c>
      <c r="EW827">
        <v>17.62</v>
      </c>
      <c r="EX827">
        <v>16.77</v>
      </c>
      <c r="EY827">
        <v>15.93</v>
      </c>
      <c r="EZ827">
        <v>15.08</v>
      </c>
      <c r="FA827">
        <v>14.25</v>
      </c>
      <c r="FB827">
        <v>13.43</v>
      </c>
      <c r="FC827">
        <v>12.64</v>
      </c>
      <c r="FD827">
        <v>11.85</v>
      </c>
      <c r="FE827">
        <v>11.07</v>
      </c>
      <c r="FF827">
        <v>10.32</v>
      </c>
      <c r="FG827">
        <v>9.58</v>
      </c>
      <c r="FH827">
        <v>8.86</v>
      </c>
      <c r="FI827">
        <v>8.17</v>
      </c>
      <c r="FJ827">
        <v>7.51</v>
      </c>
      <c r="FK827">
        <v>6.89</v>
      </c>
      <c r="FL827">
        <v>6.3</v>
      </c>
      <c r="FM827">
        <v>5.77</v>
      </c>
      <c r="FN827">
        <v>5.26</v>
      </c>
      <c r="FO827">
        <v>4.78</v>
      </c>
      <c r="FP827">
        <v>4.32</v>
      </c>
      <c r="FQ827">
        <v>3.92</v>
      </c>
      <c r="FR827">
        <v>3.54</v>
      </c>
      <c r="FS827">
        <v>3.21</v>
      </c>
      <c r="FT827">
        <v>2.91</v>
      </c>
      <c r="FU827">
        <v>2.64</v>
      </c>
    </row>
    <row r="828" spans="1:187" x14ac:dyDescent="0.25">
      <c r="A828" t="s">
        <v>615</v>
      </c>
      <c r="B828">
        <v>70</v>
      </c>
      <c r="C828">
        <v>70</v>
      </c>
      <c r="E828">
        <v>100000</v>
      </c>
      <c r="F828">
        <v>99955</v>
      </c>
      <c r="G828">
        <v>99909</v>
      </c>
      <c r="H828">
        <v>99862</v>
      </c>
      <c r="I828">
        <v>99815</v>
      </c>
      <c r="J828">
        <v>99765</v>
      </c>
      <c r="K828">
        <v>99712</v>
      </c>
      <c r="L828">
        <v>99659</v>
      </c>
      <c r="M828">
        <v>99606</v>
      </c>
      <c r="N828">
        <v>99549</v>
      </c>
      <c r="O828">
        <v>99489</v>
      </c>
      <c r="P828">
        <v>99426</v>
      </c>
      <c r="Q828">
        <v>99359</v>
      </c>
      <c r="R828">
        <v>99286</v>
      </c>
      <c r="S828">
        <v>99208</v>
      </c>
      <c r="T828">
        <v>99126</v>
      </c>
      <c r="U828">
        <v>99038</v>
      </c>
      <c r="V828">
        <v>98945</v>
      </c>
      <c r="W828">
        <v>98842</v>
      </c>
      <c r="X828">
        <v>98730</v>
      </c>
      <c r="Y828">
        <v>98608</v>
      </c>
      <c r="Z828">
        <v>98477</v>
      </c>
      <c r="AA828">
        <v>98337</v>
      </c>
      <c r="AB828">
        <v>98184</v>
      </c>
      <c r="AC828">
        <v>98016</v>
      </c>
      <c r="AD828">
        <v>97835</v>
      </c>
      <c r="AE828">
        <v>97644</v>
      </c>
      <c r="AF828">
        <v>97439</v>
      </c>
      <c r="AG828">
        <v>97218</v>
      </c>
      <c r="AH828">
        <v>96980</v>
      </c>
      <c r="AI828">
        <v>96727</v>
      </c>
      <c r="AJ828">
        <v>96454</v>
      </c>
      <c r="AK828">
        <v>96172</v>
      </c>
      <c r="AL828">
        <v>95873</v>
      </c>
      <c r="AM828">
        <v>95555</v>
      </c>
      <c r="AN828">
        <v>95221</v>
      </c>
      <c r="AO828">
        <v>94854</v>
      </c>
      <c r="AP828">
        <v>94470</v>
      </c>
      <c r="AQ828">
        <v>94059</v>
      </c>
      <c r="AR828">
        <v>93612</v>
      </c>
      <c r="AS828">
        <v>93125</v>
      </c>
      <c r="AT828">
        <v>92573</v>
      </c>
      <c r="AU828">
        <v>92002</v>
      </c>
      <c r="AV828">
        <v>91379</v>
      </c>
      <c r="AW828">
        <v>90711</v>
      </c>
      <c r="AX828">
        <v>89995</v>
      </c>
      <c r="AY828">
        <v>89217</v>
      </c>
      <c r="AZ828">
        <v>88360</v>
      </c>
      <c r="BA828">
        <v>87448</v>
      </c>
      <c r="BB828">
        <v>86433</v>
      </c>
      <c r="BC828">
        <v>85269</v>
      </c>
      <c r="BD828">
        <v>83925</v>
      </c>
      <c r="BE828">
        <v>82473</v>
      </c>
      <c r="BF828">
        <v>80834</v>
      </c>
      <c r="BG828">
        <v>78976</v>
      </c>
      <c r="BH828">
        <v>76855</v>
      </c>
      <c r="BI828">
        <v>74539</v>
      </c>
      <c r="BJ828">
        <v>71841</v>
      </c>
      <c r="BK828">
        <v>68723</v>
      </c>
      <c r="BL828">
        <v>65188</v>
      </c>
      <c r="BM828">
        <v>61190</v>
      </c>
      <c r="BN828">
        <v>56536</v>
      </c>
      <c r="BO828">
        <v>51733</v>
      </c>
      <c r="BP828">
        <v>46613</v>
      </c>
      <c r="BQ828">
        <v>41265</v>
      </c>
      <c r="BR828">
        <v>35701</v>
      </c>
      <c r="BS828">
        <v>30121</v>
      </c>
      <c r="BT828">
        <v>24700</v>
      </c>
      <c r="BU828">
        <v>19612</v>
      </c>
      <c r="BV828">
        <v>15018</v>
      </c>
      <c r="DC828">
        <v>59.55</v>
      </c>
      <c r="DD828">
        <v>58.58</v>
      </c>
      <c r="DE828">
        <v>57.61</v>
      </c>
      <c r="DF828">
        <v>56.63</v>
      </c>
      <c r="DG828">
        <v>55.66</v>
      </c>
      <c r="DH828">
        <v>54.69</v>
      </c>
      <c r="DI828">
        <v>53.72</v>
      </c>
      <c r="DJ828">
        <v>52.75</v>
      </c>
      <c r="DK828">
        <v>51.77</v>
      </c>
      <c r="DL828">
        <v>50.8</v>
      </c>
      <c r="DM828">
        <v>49.83</v>
      </c>
      <c r="DN828">
        <v>48.86</v>
      </c>
      <c r="DO828">
        <v>47.9</v>
      </c>
      <c r="DP828">
        <v>46.93</v>
      </c>
      <c r="DQ828">
        <v>45.97</v>
      </c>
      <c r="DR828">
        <v>45.01</v>
      </c>
      <c r="DS828">
        <v>44.05</v>
      </c>
      <c r="DT828">
        <v>43.09</v>
      </c>
      <c r="DU828">
        <v>42.13</v>
      </c>
      <c r="DV828">
        <v>41.18</v>
      </c>
      <c r="DW828">
        <v>40.229999999999997</v>
      </c>
      <c r="DX828">
        <v>39.28</v>
      </c>
      <c r="DY828">
        <v>38.340000000000003</v>
      </c>
      <c r="DZ828">
        <v>37.4</v>
      </c>
      <c r="EA828">
        <v>36.46</v>
      </c>
      <c r="EB828">
        <v>35.53</v>
      </c>
      <c r="EC828">
        <v>34.590000000000003</v>
      </c>
      <c r="ED828">
        <v>33.67</v>
      </c>
      <c r="EE828">
        <v>32.74</v>
      </c>
      <c r="EF828">
        <v>31.82</v>
      </c>
      <c r="EG828">
        <v>30.9</v>
      </c>
      <c r="EH828">
        <v>29.99</v>
      </c>
      <c r="EI828">
        <v>29.07</v>
      </c>
      <c r="EJ828">
        <v>28.16</v>
      </c>
      <c r="EK828">
        <v>27.26</v>
      </c>
      <c r="EL828">
        <v>26.35</v>
      </c>
      <c r="EM828">
        <v>25.45</v>
      </c>
      <c r="EN828">
        <v>24.55</v>
      </c>
      <c r="EO828">
        <v>23.66</v>
      </c>
      <c r="EP828">
        <v>22.77</v>
      </c>
      <c r="EQ828">
        <v>21.88</v>
      </c>
      <c r="ER828">
        <v>21.01</v>
      </c>
      <c r="ES828">
        <v>20.14</v>
      </c>
      <c r="ET828">
        <v>19.27</v>
      </c>
      <c r="EU828">
        <v>18.41</v>
      </c>
      <c r="EV828">
        <v>17.55</v>
      </c>
      <c r="EW828">
        <v>16.7</v>
      </c>
      <c r="EX828">
        <v>15.86</v>
      </c>
      <c r="EY828">
        <v>15.02</v>
      </c>
      <c r="EZ828">
        <v>14.19</v>
      </c>
      <c r="FA828">
        <v>13.38</v>
      </c>
      <c r="FB828">
        <v>12.58</v>
      </c>
      <c r="FC828">
        <v>11.79</v>
      </c>
      <c r="FD828">
        <v>11.02</v>
      </c>
      <c r="FE828">
        <v>10.27</v>
      </c>
      <c r="FF828">
        <v>9.5399999999999991</v>
      </c>
      <c r="FG828">
        <v>8.82</v>
      </c>
      <c r="FH828">
        <v>8.1300000000000008</v>
      </c>
      <c r="FI828">
        <v>7.48</v>
      </c>
      <c r="FJ828">
        <v>6.86</v>
      </c>
      <c r="FK828">
        <v>6.27</v>
      </c>
      <c r="FL828">
        <v>5.75</v>
      </c>
      <c r="FM828">
        <v>5.24</v>
      </c>
      <c r="FN828">
        <v>4.76</v>
      </c>
      <c r="FO828">
        <v>4.3099999999999996</v>
      </c>
      <c r="FP828">
        <v>3.9</v>
      </c>
      <c r="FQ828">
        <v>3.53</v>
      </c>
      <c r="FR828">
        <v>3.2</v>
      </c>
      <c r="FS828">
        <v>2.9</v>
      </c>
      <c r="FT828">
        <v>2.63</v>
      </c>
    </row>
    <row r="829" spans="1:187" x14ac:dyDescent="0.25">
      <c r="A829" t="s">
        <v>616</v>
      </c>
      <c r="B829">
        <v>69</v>
      </c>
      <c r="C829">
        <v>69</v>
      </c>
      <c r="E829">
        <v>100000</v>
      </c>
      <c r="F829">
        <v>99954</v>
      </c>
      <c r="G829">
        <v>99906</v>
      </c>
      <c r="H829">
        <v>99858</v>
      </c>
      <c r="I829">
        <v>99808</v>
      </c>
      <c r="J829">
        <v>99754</v>
      </c>
      <c r="K829">
        <v>99701</v>
      </c>
      <c r="L829">
        <v>99646</v>
      </c>
      <c r="M829">
        <v>99589</v>
      </c>
      <c r="N829">
        <v>99528</v>
      </c>
      <c r="O829">
        <v>99464</v>
      </c>
      <c r="P829">
        <v>99396</v>
      </c>
      <c r="Q829">
        <v>99322</v>
      </c>
      <c r="R829">
        <v>99243</v>
      </c>
      <c r="S829">
        <v>99159</v>
      </c>
      <c r="T829">
        <v>99070</v>
      </c>
      <c r="U829">
        <v>98975</v>
      </c>
      <c r="V829">
        <v>98871</v>
      </c>
      <c r="W829">
        <v>98757</v>
      </c>
      <c r="X829">
        <v>98633</v>
      </c>
      <c r="Y829">
        <v>98499</v>
      </c>
      <c r="Z829">
        <v>98357</v>
      </c>
      <c r="AA829">
        <v>98201</v>
      </c>
      <c r="AB829">
        <v>98031</v>
      </c>
      <c r="AC829">
        <v>97847</v>
      </c>
      <c r="AD829">
        <v>97652</v>
      </c>
      <c r="AE829">
        <v>97443</v>
      </c>
      <c r="AF829">
        <v>97218</v>
      </c>
      <c r="AG829">
        <v>96977</v>
      </c>
      <c r="AH829">
        <v>96718</v>
      </c>
      <c r="AI829">
        <v>96441</v>
      </c>
      <c r="AJ829">
        <v>96154</v>
      </c>
      <c r="AK829">
        <v>95849</v>
      </c>
      <c r="AL829">
        <v>95525</v>
      </c>
      <c r="AM829">
        <v>95185</v>
      </c>
      <c r="AN829">
        <v>94811</v>
      </c>
      <c r="AO829">
        <v>94420</v>
      </c>
      <c r="AP829">
        <v>94000</v>
      </c>
      <c r="AQ829">
        <v>93545</v>
      </c>
      <c r="AR829">
        <v>93049</v>
      </c>
      <c r="AS829">
        <v>92487</v>
      </c>
      <c r="AT829">
        <v>91905</v>
      </c>
      <c r="AU829">
        <v>91271</v>
      </c>
      <c r="AV829">
        <v>90591</v>
      </c>
      <c r="AW829">
        <v>89862</v>
      </c>
      <c r="AX829">
        <v>89068</v>
      </c>
      <c r="AY829">
        <v>88196</v>
      </c>
      <c r="AZ829">
        <v>87268</v>
      </c>
      <c r="BA829">
        <v>86233</v>
      </c>
      <c r="BB829">
        <v>85052</v>
      </c>
      <c r="BC829">
        <v>83685</v>
      </c>
      <c r="BD829">
        <v>82213</v>
      </c>
      <c r="BE829">
        <v>80547</v>
      </c>
      <c r="BF829">
        <v>78667</v>
      </c>
      <c r="BG829">
        <v>76519</v>
      </c>
      <c r="BH829">
        <v>74173</v>
      </c>
      <c r="BI829">
        <v>71446</v>
      </c>
      <c r="BJ829">
        <v>68302</v>
      </c>
      <c r="BK829">
        <v>64743</v>
      </c>
      <c r="BL829">
        <v>60726</v>
      </c>
      <c r="BM829">
        <v>56062</v>
      </c>
      <c r="BN829">
        <v>51254</v>
      </c>
      <c r="BO829">
        <v>46136</v>
      </c>
      <c r="BP829">
        <v>40795</v>
      </c>
      <c r="BQ829">
        <v>35253</v>
      </c>
      <c r="BR829">
        <v>29711</v>
      </c>
      <c r="BS829">
        <v>24335</v>
      </c>
      <c r="BT829">
        <v>19299</v>
      </c>
      <c r="BU829">
        <v>14764</v>
      </c>
      <c r="DC829">
        <v>58.47</v>
      </c>
      <c r="DD829">
        <v>57.49</v>
      </c>
      <c r="DE829">
        <v>56.52</v>
      </c>
      <c r="DF829">
        <v>55.55</v>
      </c>
      <c r="DG829">
        <v>54.57</v>
      </c>
      <c r="DH829">
        <v>53.6</v>
      </c>
      <c r="DI829">
        <v>52.63</v>
      </c>
      <c r="DJ829">
        <v>51.66</v>
      </c>
      <c r="DK829">
        <v>50.69</v>
      </c>
      <c r="DL829">
        <v>49.72</v>
      </c>
      <c r="DM829">
        <v>48.75</v>
      </c>
      <c r="DN829">
        <v>47.78</v>
      </c>
      <c r="DO829">
        <v>46.82</v>
      </c>
      <c r="DP829">
        <v>45.86</v>
      </c>
      <c r="DQ829">
        <v>44.9</v>
      </c>
      <c r="DR829">
        <v>43.94</v>
      </c>
      <c r="DS829">
        <v>42.98</v>
      </c>
      <c r="DT829">
        <v>42.02</v>
      </c>
      <c r="DU829">
        <v>41.07</v>
      </c>
      <c r="DV829">
        <v>40.119999999999997</v>
      </c>
      <c r="DW829">
        <v>39.17</v>
      </c>
      <c r="DX829">
        <v>38.229999999999997</v>
      </c>
      <c r="DY829">
        <v>37.29</v>
      </c>
      <c r="DZ829">
        <v>36.35</v>
      </c>
      <c r="EA829">
        <v>35.42</v>
      </c>
      <c r="EB829">
        <v>34.49</v>
      </c>
      <c r="EC829">
        <v>33.56</v>
      </c>
      <c r="ED829">
        <v>32.64</v>
      </c>
      <c r="EE829">
        <v>31.72</v>
      </c>
      <c r="EF829">
        <v>30.8</v>
      </c>
      <c r="EG829">
        <v>29.89</v>
      </c>
      <c r="EH829">
        <v>28.98</v>
      </c>
      <c r="EI829">
        <v>28.07</v>
      </c>
      <c r="EJ829">
        <v>27.16</v>
      </c>
      <c r="EK829">
        <v>26.26</v>
      </c>
      <c r="EL829">
        <v>25.36</v>
      </c>
      <c r="EM829">
        <v>24.46</v>
      </c>
      <c r="EN829">
        <v>23.57</v>
      </c>
      <c r="EO829">
        <v>22.68</v>
      </c>
      <c r="EP829">
        <v>21.8</v>
      </c>
      <c r="EQ829">
        <v>20.93</v>
      </c>
      <c r="ER829">
        <v>20.059999999999999</v>
      </c>
      <c r="ES829">
        <v>19.2</v>
      </c>
      <c r="ET829">
        <v>18.34</v>
      </c>
      <c r="EU829">
        <v>17.48</v>
      </c>
      <c r="EV829">
        <v>16.63</v>
      </c>
      <c r="EW829">
        <v>15.79</v>
      </c>
      <c r="EX829">
        <v>14.95</v>
      </c>
      <c r="EY829">
        <v>14.13</v>
      </c>
      <c r="EZ829">
        <v>13.32</v>
      </c>
      <c r="FA829">
        <v>12.53</v>
      </c>
      <c r="FB829">
        <v>11.74</v>
      </c>
      <c r="FC829">
        <v>10.97</v>
      </c>
      <c r="FD829">
        <v>10.220000000000001</v>
      </c>
      <c r="FE829">
        <v>9.5</v>
      </c>
      <c r="FF829">
        <v>8.7799999999999994</v>
      </c>
      <c r="FG829">
        <v>8.1</v>
      </c>
      <c r="FH829">
        <v>7.45</v>
      </c>
      <c r="FI829">
        <v>6.83</v>
      </c>
      <c r="FJ829">
        <v>6.25</v>
      </c>
      <c r="FK829">
        <v>5.73</v>
      </c>
      <c r="FL829">
        <v>5.22</v>
      </c>
      <c r="FM829">
        <v>4.74</v>
      </c>
      <c r="FN829">
        <v>4.29</v>
      </c>
      <c r="FO829">
        <v>3.89</v>
      </c>
      <c r="FP829">
        <v>3.52</v>
      </c>
      <c r="FQ829">
        <v>3.19</v>
      </c>
      <c r="FR829">
        <v>2.89</v>
      </c>
      <c r="FS829">
        <v>2.63</v>
      </c>
    </row>
    <row r="830" spans="1:187" x14ac:dyDescent="0.25">
      <c r="A830" t="s">
        <v>617</v>
      </c>
      <c r="B830">
        <v>68</v>
      </c>
      <c r="C830">
        <v>68</v>
      </c>
      <c r="E830">
        <v>100000</v>
      </c>
      <c r="F830">
        <v>99952</v>
      </c>
      <c r="G830">
        <v>99904</v>
      </c>
      <c r="H830">
        <v>99852</v>
      </c>
      <c r="I830">
        <v>99799</v>
      </c>
      <c r="J830">
        <v>99744</v>
      </c>
      <c r="K830">
        <v>99689</v>
      </c>
      <c r="L830">
        <v>99631</v>
      </c>
      <c r="M830">
        <v>99569</v>
      </c>
      <c r="N830">
        <v>99504</v>
      </c>
      <c r="O830">
        <v>99435</v>
      </c>
      <c r="P830">
        <v>99360</v>
      </c>
      <c r="Q830">
        <v>99279</v>
      </c>
      <c r="R830">
        <v>99194</v>
      </c>
      <c r="S830">
        <v>99103</v>
      </c>
      <c r="T830">
        <v>99007</v>
      </c>
      <c r="U830">
        <v>98901</v>
      </c>
      <c r="V830">
        <v>98785</v>
      </c>
      <c r="W830">
        <v>98659</v>
      </c>
      <c r="X830">
        <v>98523</v>
      </c>
      <c r="Y830">
        <v>98378</v>
      </c>
      <c r="Z830">
        <v>98220</v>
      </c>
      <c r="AA830">
        <v>98047</v>
      </c>
      <c r="AB830">
        <v>97860</v>
      </c>
      <c r="AC830">
        <v>97663</v>
      </c>
      <c r="AD830">
        <v>97450</v>
      </c>
      <c r="AE830">
        <v>97221</v>
      </c>
      <c r="AF830">
        <v>96974</v>
      </c>
      <c r="AG830">
        <v>96712</v>
      </c>
      <c r="AH830">
        <v>96429</v>
      </c>
      <c r="AI830">
        <v>96137</v>
      </c>
      <c r="AJ830">
        <v>95827</v>
      </c>
      <c r="AK830">
        <v>95497</v>
      </c>
      <c r="AL830">
        <v>95149</v>
      </c>
      <c r="AM830">
        <v>94769</v>
      </c>
      <c r="AN830">
        <v>94370</v>
      </c>
      <c r="AO830">
        <v>93943</v>
      </c>
      <c r="AP830">
        <v>93478</v>
      </c>
      <c r="AQ830">
        <v>92973</v>
      </c>
      <c r="AR830">
        <v>92402</v>
      </c>
      <c r="AS830">
        <v>91809</v>
      </c>
      <c r="AT830">
        <v>91163</v>
      </c>
      <c r="AU830">
        <v>90471</v>
      </c>
      <c r="AV830">
        <v>89729</v>
      </c>
      <c r="AW830">
        <v>88921</v>
      </c>
      <c r="AX830">
        <v>88031</v>
      </c>
      <c r="AY830">
        <v>87087</v>
      </c>
      <c r="AZ830">
        <v>86035</v>
      </c>
      <c r="BA830">
        <v>84832</v>
      </c>
      <c r="BB830">
        <v>83446</v>
      </c>
      <c r="BC830">
        <v>81949</v>
      </c>
      <c r="BD830">
        <v>80262</v>
      </c>
      <c r="BE830">
        <v>78354</v>
      </c>
      <c r="BF830">
        <v>76184</v>
      </c>
      <c r="BG830">
        <v>73809</v>
      </c>
      <c r="BH830">
        <v>71053</v>
      </c>
      <c r="BI830">
        <v>67882</v>
      </c>
      <c r="BJ830">
        <v>64299</v>
      </c>
      <c r="BK830">
        <v>60262</v>
      </c>
      <c r="BL830">
        <v>55589</v>
      </c>
      <c r="BM830">
        <v>50775</v>
      </c>
      <c r="BN830">
        <v>45662</v>
      </c>
      <c r="BO830">
        <v>40335</v>
      </c>
      <c r="BP830">
        <v>34813</v>
      </c>
      <c r="BQ830">
        <v>29304</v>
      </c>
      <c r="BR830">
        <v>23976</v>
      </c>
      <c r="BS830">
        <v>18992</v>
      </c>
      <c r="BT830">
        <v>14513</v>
      </c>
      <c r="DC830">
        <v>57.38</v>
      </c>
      <c r="DD830">
        <v>56.4</v>
      </c>
      <c r="DE830">
        <v>55.43</v>
      </c>
      <c r="DF830">
        <v>54.46</v>
      </c>
      <c r="DG830">
        <v>53.49</v>
      </c>
      <c r="DH830">
        <v>52.52</v>
      </c>
      <c r="DI830">
        <v>51.55</v>
      </c>
      <c r="DJ830">
        <v>50.58</v>
      </c>
      <c r="DK830">
        <v>49.61</v>
      </c>
      <c r="DL830">
        <v>48.64</v>
      </c>
      <c r="DM830">
        <v>47.67</v>
      </c>
      <c r="DN830">
        <v>46.71</v>
      </c>
      <c r="DO830">
        <v>45.75</v>
      </c>
      <c r="DP830">
        <v>44.79</v>
      </c>
      <c r="DQ830">
        <v>43.83</v>
      </c>
      <c r="DR830">
        <v>42.87</v>
      </c>
      <c r="DS830">
        <v>41.91</v>
      </c>
      <c r="DT830">
        <v>40.96</v>
      </c>
      <c r="DU830">
        <v>40.01</v>
      </c>
      <c r="DV830">
        <v>39.07</v>
      </c>
      <c r="DW830">
        <v>38.119999999999997</v>
      </c>
      <c r="DX830">
        <v>37.19</v>
      </c>
      <c r="DY830">
        <v>36.25</v>
      </c>
      <c r="DZ830">
        <v>35.32</v>
      </c>
      <c r="EA830">
        <v>34.39</v>
      </c>
      <c r="EB830">
        <v>33.46</v>
      </c>
      <c r="EC830">
        <v>32.54</v>
      </c>
      <c r="ED830">
        <v>31.62</v>
      </c>
      <c r="EE830">
        <v>30.71</v>
      </c>
      <c r="EF830">
        <v>29.8</v>
      </c>
      <c r="EG830">
        <v>28.88</v>
      </c>
      <c r="EH830">
        <v>27.98</v>
      </c>
      <c r="EI830">
        <v>27.07</v>
      </c>
      <c r="EJ830">
        <v>26.17</v>
      </c>
      <c r="EK830">
        <v>25.27</v>
      </c>
      <c r="EL830">
        <v>24.38</v>
      </c>
      <c r="EM830">
        <v>23.48</v>
      </c>
      <c r="EN830">
        <v>22.6</v>
      </c>
      <c r="EO830">
        <v>21.72</v>
      </c>
      <c r="EP830">
        <v>20.85</v>
      </c>
      <c r="EQ830">
        <v>19.98</v>
      </c>
      <c r="ER830">
        <v>19.12</v>
      </c>
      <c r="ES830">
        <v>18.260000000000002</v>
      </c>
      <c r="ET830">
        <v>17.41</v>
      </c>
      <c r="EU830">
        <v>16.559999999999999</v>
      </c>
      <c r="EV830">
        <v>15.72</v>
      </c>
      <c r="EW830">
        <v>14.89</v>
      </c>
      <c r="EX830">
        <v>14.07</v>
      </c>
      <c r="EY830">
        <v>13.26</v>
      </c>
      <c r="EZ830">
        <v>12.47</v>
      </c>
      <c r="FA830">
        <v>11.69</v>
      </c>
      <c r="FB830">
        <v>10.92</v>
      </c>
      <c r="FC830">
        <v>10.18</v>
      </c>
      <c r="FD830">
        <v>9.4499999999999993</v>
      </c>
      <c r="FE830">
        <v>8.74</v>
      </c>
      <c r="FF830">
        <v>8.06</v>
      </c>
      <c r="FG830">
        <v>7.41</v>
      </c>
      <c r="FH830">
        <v>6.8</v>
      </c>
      <c r="FI830">
        <v>6.22</v>
      </c>
      <c r="FJ830">
        <v>5.7</v>
      </c>
      <c r="FK830">
        <v>5.2</v>
      </c>
      <c r="FL830">
        <v>4.72</v>
      </c>
      <c r="FM830">
        <v>4.28</v>
      </c>
      <c r="FN830">
        <v>3.88</v>
      </c>
      <c r="FO830">
        <v>3.51</v>
      </c>
      <c r="FP830">
        <v>3.18</v>
      </c>
      <c r="FQ830">
        <v>2.89</v>
      </c>
      <c r="FR830">
        <v>2.62</v>
      </c>
    </row>
    <row r="831" spans="1:187" x14ac:dyDescent="0.25">
      <c r="A831" t="s">
        <v>618</v>
      </c>
      <c r="B831">
        <v>67</v>
      </c>
      <c r="C831">
        <v>67</v>
      </c>
      <c r="E831">
        <v>100000</v>
      </c>
      <c r="F831">
        <v>99951</v>
      </c>
      <c r="G831">
        <v>99899</v>
      </c>
      <c r="H831">
        <v>99844</v>
      </c>
      <c r="I831">
        <v>99789</v>
      </c>
      <c r="J831">
        <v>99733</v>
      </c>
      <c r="K831">
        <v>99674</v>
      </c>
      <c r="L831">
        <v>99611</v>
      </c>
      <c r="M831">
        <v>99545</v>
      </c>
      <c r="N831">
        <v>99475</v>
      </c>
      <c r="O831">
        <v>99399</v>
      </c>
      <c r="P831">
        <v>99317</v>
      </c>
      <c r="Q831">
        <v>99230</v>
      </c>
      <c r="R831">
        <v>99139</v>
      </c>
      <c r="S831">
        <v>99040</v>
      </c>
      <c r="T831">
        <v>98933</v>
      </c>
      <c r="U831">
        <v>98815</v>
      </c>
      <c r="V831">
        <v>98687</v>
      </c>
      <c r="W831">
        <v>98549</v>
      </c>
      <c r="X831">
        <v>98401</v>
      </c>
      <c r="Y831">
        <v>98241</v>
      </c>
      <c r="Z831">
        <v>98065</v>
      </c>
      <c r="AA831">
        <v>97874</v>
      </c>
      <c r="AB831">
        <v>97674</v>
      </c>
      <c r="AC831">
        <v>97458</v>
      </c>
      <c r="AD831">
        <v>97225</v>
      </c>
      <c r="AE831">
        <v>96974</v>
      </c>
      <c r="AF831">
        <v>96706</v>
      </c>
      <c r="AG831">
        <v>96418</v>
      </c>
      <c r="AH831">
        <v>96121</v>
      </c>
      <c r="AI831">
        <v>95805</v>
      </c>
      <c r="AJ831">
        <v>95469</v>
      </c>
      <c r="AK831">
        <v>95115</v>
      </c>
      <c r="AL831">
        <v>94727</v>
      </c>
      <c r="AM831">
        <v>94321</v>
      </c>
      <c r="AN831">
        <v>93885</v>
      </c>
      <c r="AO831">
        <v>93412</v>
      </c>
      <c r="AP831">
        <v>92898</v>
      </c>
      <c r="AQ831">
        <v>92316</v>
      </c>
      <c r="AR831">
        <v>91712</v>
      </c>
      <c r="AS831">
        <v>91055</v>
      </c>
      <c r="AT831">
        <v>90350</v>
      </c>
      <c r="AU831">
        <v>89595</v>
      </c>
      <c r="AV831">
        <v>88773</v>
      </c>
      <c r="AW831">
        <v>87867</v>
      </c>
      <c r="AX831">
        <v>86904</v>
      </c>
      <c r="AY831">
        <v>85835</v>
      </c>
      <c r="AZ831">
        <v>84613</v>
      </c>
      <c r="BA831">
        <v>83204</v>
      </c>
      <c r="BB831">
        <v>81687</v>
      </c>
      <c r="BC831">
        <v>79973</v>
      </c>
      <c r="BD831">
        <v>78043</v>
      </c>
      <c r="BE831">
        <v>75844</v>
      </c>
      <c r="BF831">
        <v>73446</v>
      </c>
      <c r="BG831">
        <v>70662</v>
      </c>
      <c r="BH831">
        <v>67463</v>
      </c>
      <c r="BI831">
        <v>63856</v>
      </c>
      <c r="BJ831">
        <v>59800</v>
      </c>
      <c r="BK831">
        <v>55117</v>
      </c>
      <c r="BL831">
        <v>50299</v>
      </c>
      <c r="BM831">
        <v>45190</v>
      </c>
      <c r="BN831">
        <v>39877</v>
      </c>
      <c r="BO831">
        <v>34381</v>
      </c>
      <c r="BP831">
        <v>28905</v>
      </c>
      <c r="BQ831">
        <v>23621</v>
      </c>
      <c r="BR831">
        <v>18691</v>
      </c>
      <c r="BS831">
        <v>14267</v>
      </c>
      <c r="DC831">
        <v>56.29</v>
      </c>
      <c r="DD831">
        <v>55.32</v>
      </c>
      <c r="DE831">
        <v>54.35</v>
      </c>
      <c r="DF831">
        <v>53.38</v>
      </c>
      <c r="DG831">
        <v>52.4</v>
      </c>
      <c r="DH831">
        <v>51.43</v>
      </c>
      <c r="DI831">
        <v>50.46</v>
      </c>
      <c r="DJ831">
        <v>49.5</v>
      </c>
      <c r="DK831">
        <v>48.53</v>
      </c>
      <c r="DL831">
        <v>47.56</v>
      </c>
      <c r="DM831">
        <v>46.6</v>
      </c>
      <c r="DN831">
        <v>45.64</v>
      </c>
      <c r="DO831">
        <v>44.68</v>
      </c>
      <c r="DP831">
        <v>43.72</v>
      </c>
      <c r="DQ831">
        <v>42.76</v>
      </c>
      <c r="DR831">
        <v>41.81</v>
      </c>
      <c r="DS831">
        <v>40.85</v>
      </c>
      <c r="DT831">
        <v>39.909999999999997</v>
      </c>
      <c r="DU831">
        <v>38.96</v>
      </c>
      <c r="DV831">
        <v>38.020000000000003</v>
      </c>
      <c r="DW831">
        <v>37.08</v>
      </c>
      <c r="DX831">
        <v>36.15</v>
      </c>
      <c r="DY831">
        <v>35.22</v>
      </c>
      <c r="DZ831">
        <v>34.29</v>
      </c>
      <c r="EA831">
        <v>33.36</v>
      </c>
      <c r="EB831">
        <v>32.44</v>
      </c>
      <c r="EC831">
        <v>31.52</v>
      </c>
      <c r="ED831">
        <v>30.61</v>
      </c>
      <c r="EE831">
        <v>29.7</v>
      </c>
      <c r="EF831">
        <v>28.79</v>
      </c>
      <c r="EG831">
        <v>27.88</v>
      </c>
      <c r="EH831">
        <v>26.98</v>
      </c>
      <c r="EI831">
        <v>26.08</v>
      </c>
      <c r="EJ831">
        <v>25.18</v>
      </c>
      <c r="EK831">
        <v>24.29</v>
      </c>
      <c r="EL831">
        <v>23.4</v>
      </c>
      <c r="EM831">
        <v>22.52</v>
      </c>
      <c r="EN831">
        <v>21.64</v>
      </c>
      <c r="EO831">
        <v>20.77</v>
      </c>
      <c r="EP831">
        <v>19.899999999999999</v>
      </c>
      <c r="EQ831">
        <v>19.04</v>
      </c>
      <c r="ER831">
        <v>18.190000000000001</v>
      </c>
      <c r="ES831">
        <v>17.34</v>
      </c>
      <c r="ET831">
        <v>16.489999999999998</v>
      </c>
      <c r="EU831">
        <v>15.66</v>
      </c>
      <c r="EV831">
        <v>14.83</v>
      </c>
      <c r="EW831">
        <v>14</v>
      </c>
      <c r="EX831">
        <v>13.2</v>
      </c>
      <c r="EY831">
        <v>12.41</v>
      </c>
      <c r="EZ831">
        <v>11.64</v>
      </c>
      <c r="FA831">
        <v>10.87</v>
      </c>
      <c r="FB831">
        <v>10.130000000000001</v>
      </c>
      <c r="FC831">
        <v>9.41</v>
      </c>
      <c r="FD831">
        <v>8.6999999999999993</v>
      </c>
      <c r="FE831">
        <v>8.02</v>
      </c>
      <c r="FF831">
        <v>7.38</v>
      </c>
      <c r="FG831">
        <v>6.77</v>
      </c>
      <c r="FH831">
        <v>6.2</v>
      </c>
      <c r="FI831">
        <v>5.68</v>
      </c>
      <c r="FJ831">
        <v>5.18</v>
      </c>
      <c r="FK831">
        <v>4.7</v>
      </c>
      <c r="FL831">
        <v>4.26</v>
      </c>
      <c r="FM831">
        <v>3.87</v>
      </c>
      <c r="FN831">
        <v>3.5</v>
      </c>
      <c r="FO831">
        <v>3.18</v>
      </c>
      <c r="FP831">
        <v>2.88</v>
      </c>
      <c r="FQ831">
        <v>2.62</v>
      </c>
    </row>
    <row r="832" spans="1:187" x14ac:dyDescent="0.25">
      <c r="A832" t="s">
        <v>619</v>
      </c>
      <c r="B832">
        <v>66</v>
      </c>
      <c r="C832">
        <v>66</v>
      </c>
      <c r="E832">
        <v>100000</v>
      </c>
      <c r="F832">
        <v>99947</v>
      </c>
      <c r="G832">
        <v>99892</v>
      </c>
      <c r="H832">
        <v>99836</v>
      </c>
      <c r="I832">
        <v>99779</v>
      </c>
      <c r="J832">
        <v>99720</v>
      </c>
      <c r="K832">
        <v>99656</v>
      </c>
      <c r="L832">
        <v>99589</v>
      </c>
      <c r="M832">
        <v>99518</v>
      </c>
      <c r="N832">
        <v>99440</v>
      </c>
      <c r="O832">
        <v>99357</v>
      </c>
      <c r="P832">
        <v>99269</v>
      </c>
      <c r="Q832">
        <v>99176</v>
      </c>
      <c r="R832">
        <v>99076</v>
      </c>
      <c r="S832">
        <v>98966</v>
      </c>
      <c r="T832">
        <v>98846</v>
      </c>
      <c r="U832">
        <v>98716</v>
      </c>
      <c r="V832">
        <v>98576</v>
      </c>
      <c r="W832">
        <v>98426</v>
      </c>
      <c r="X832">
        <v>98263</v>
      </c>
      <c r="Y832">
        <v>98084</v>
      </c>
      <c r="Z832">
        <v>97891</v>
      </c>
      <c r="AA832">
        <v>97687</v>
      </c>
      <c r="AB832">
        <v>97467</v>
      </c>
      <c r="AC832">
        <v>97230</v>
      </c>
      <c r="AD832">
        <v>96975</v>
      </c>
      <c r="AE832">
        <v>96703</v>
      </c>
      <c r="AF832">
        <v>96410</v>
      </c>
      <c r="AG832">
        <v>96107</v>
      </c>
      <c r="AH832">
        <v>95785</v>
      </c>
      <c r="AI832">
        <v>95443</v>
      </c>
      <c r="AJ832">
        <v>95082</v>
      </c>
      <c r="AK832">
        <v>94687</v>
      </c>
      <c r="AL832">
        <v>94273</v>
      </c>
      <c r="AM832">
        <v>93829</v>
      </c>
      <c r="AN832">
        <v>93347</v>
      </c>
      <c r="AO832">
        <v>92823</v>
      </c>
      <c r="AP832">
        <v>92231</v>
      </c>
      <c r="AQ832">
        <v>91616</v>
      </c>
      <c r="AR832">
        <v>90947</v>
      </c>
      <c r="AS832">
        <v>90230</v>
      </c>
      <c r="AT832">
        <v>89461</v>
      </c>
      <c r="AU832">
        <v>88624</v>
      </c>
      <c r="AV832">
        <v>87703</v>
      </c>
      <c r="AW832">
        <v>86723</v>
      </c>
      <c r="AX832">
        <v>85633</v>
      </c>
      <c r="AY832">
        <v>84393</v>
      </c>
      <c r="AZ832">
        <v>82964</v>
      </c>
      <c r="BA832">
        <v>81422</v>
      </c>
      <c r="BB832">
        <v>79686</v>
      </c>
      <c r="BC832">
        <v>77727</v>
      </c>
      <c r="BD832">
        <v>75506</v>
      </c>
      <c r="BE832">
        <v>73079</v>
      </c>
      <c r="BF832">
        <v>70272</v>
      </c>
      <c r="BG832">
        <v>67046</v>
      </c>
      <c r="BH832">
        <v>63416</v>
      </c>
      <c r="BI832">
        <v>59340</v>
      </c>
      <c r="BJ832">
        <v>54648</v>
      </c>
      <c r="BK832">
        <v>49824</v>
      </c>
      <c r="BL832">
        <v>44720</v>
      </c>
      <c r="BM832">
        <v>39422</v>
      </c>
      <c r="BN832">
        <v>33953</v>
      </c>
      <c r="BO832">
        <v>28514</v>
      </c>
      <c r="BP832">
        <v>23273</v>
      </c>
      <c r="BQ832">
        <v>18394</v>
      </c>
      <c r="BR832">
        <v>14026</v>
      </c>
      <c r="DC832">
        <v>55.2</v>
      </c>
      <c r="DD832">
        <v>54.23</v>
      </c>
      <c r="DE832">
        <v>53.26</v>
      </c>
      <c r="DF832">
        <v>52.29</v>
      </c>
      <c r="DG832">
        <v>51.32</v>
      </c>
      <c r="DH832">
        <v>50.35</v>
      </c>
      <c r="DI832">
        <v>49.38</v>
      </c>
      <c r="DJ832">
        <v>48.42</v>
      </c>
      <c r="DK832">
        <v>47.45</v>
      </c>
      <c r="DL832">
        <v>46.49</v>
      </c>
      <c r="DM832">
        <v>45.53</v>
      </c>
      <c r="DN832">
        <v>44.57</v>
      </c>
      <c r="DO832">
        <v>43.61</v>
      </c>
      <c r="DP832">
        <v>42.65</v>
      </c>
      <c r="DQ832">
        <v>41.7</v>
      </c>
      <c r="DR832">
        <v>40.75</v>
      </c>
      <c r="DS832">
        <v>39.799999999999997</v>
      </c>
      <c r="DT832">
        <v>38.86</v>
      </c>
      <c r="DU832">
        <v>37.909999999999997</v>
      </c>
      <c r="DV832">
        <v>36.979999999999997</v>
      </c>
      <c r="DW832">
        <v>36.04</v>
      </c>
      <c r="DX832">
        <v>35.11</v>
      </c>
      <c r="DY832">
        <v>34.19</v>
      </c>
      <c r="DZ832">
        <v>33.26</v>
      </c>
      <c r="EA832">
        <v>32.340000000000003</v>
      </c>
      <c r="EB832">
        <v>31.42</v>
      </c>
      <c r="EC832">
        <v>30.51</v>
      </c>
      <c r="ED832">
        <v>29.6</v>
      </c>
      <c r="EE832">
        <v>28.69</v>
      </c>
      <c r="EF832">
        <v>27.79</v>
      </c>
      <c r="EG832">
        <v>26.89</v>
      </c>
      <c r="EH832">
        <v>25.99</v>
      </c>
      <c r="EI832">
        <v>25.09</v>
      </c>
      <c r="EJ832">
        <v>24.2</v>
      </c>
      <c r="EK832">
        <v>23.31</v>
      </c>
      <c r="EL832">
        <v>22.43</v>
      </c>
      <c r="EM832">
        <v>21.56</v>
      </c>
      <c r="EN832">
        <v>20.69</v>
      </c>
      <c r="EO832">
        <v>19.829999999999998</v>
      </c>
      <c r="EP832">
        <v>18.97</v>
      </c>
      <c r="EQ832">
        <v>18.12</v>
      </c>
      <c r="ER832">
        <v>17.27</v>
      </c>
      <c r="ES832">
        <v>16.43</v>
      </c>
      <c r="ET832">
        <v>15.59</v>
      </c>
      <c r="EU832">
        <v>14.76</v>
      </c>
      <c r="EV832">
        <v>13.94</v>
      </c>
      <c r="EW832">
        <v>13.14</v>
      </c>
      <c r="EX832">
        <v>12.36</v>
      </c>
      <c r="EY832">
        <v>11.58</v>
      </c>
      <c r="EZ832">
        <v>10.83</v>
      </c>
      <c r="FA832">
        <v>10.09</v>
      </c>
      <c r="FB832">
        <v>9.3699999999999992</v>
      </c>
      <c r="FC832">
        <v>8.66</v>
      </c>
      <c r="FD832">
        <v>7.99</v>
      </c>
      <c r="FE832">
        <v>7.35</v>
      </c>
      <c r="FF832">
        <v>6.74</v>
      </c>
      <c r="FG832">
        <v>6.17</v>
      </c>
      <c r="FH832">
        <v>5.66</v>
      </c>
      <c r="FI832">
        <v>5.16</v>
      </c>
      <c r="FJ832">
        <v>4.6900000000000004</v>
      </c>
      <c r="FK832">
        <v>4.25</v>
      </c>
      <c r="FL832">
        <v>3.85</v>
      </c>
      <c r="FM832">
        <v>3.49</v>
      </c>
      <c r="FN832">
        <v>3.17</v>
      </c>
      <c r="FO832">
        <v>2.88</v>
      </c>
      <c r="FP832">
        <v>2.62</v>
      </c>
    </row>
    <row r="833" spans="1:171" x14ac:dyDescent="0.25">
      <c r="A833" t="s">
        <v>620</v>
      </c>
      <c r="B833">
        <v>65</v>
      </c>
      <c r="C833">
        <v>65</v>
      </c>
      <c r="E833">
        <v>100000</v>
      </c>
      <c r="F833">
        <v>99944</v>
      </c>
      <c r="G833">
        <v>99887</v>
      </c>
      <c r="H833">
        <v>99830</v>
      </c>
      <c r="I833">
        <v>99769</v>
      </c>
      <c r="J833">
        <v>99705</v>
      </c>
      <c r="K833">
        <v>99636</v>
      </c>
      <c r="L833">
        <v>99564</v>
      </c>
      <c r="M833">
        <v>99485</v>
      </c>
      <c r="N833">
        <v>99401</v>
      </c>
      <c r="O833">
        <v>99312</v>
      </c>
      <c r="P833">
        <v>99217</v>
      </c>
      <c r="Q833">
        <v>99115</v>
      </c>
      <c r="R833">
        <v>99004</v>
      </c>
      <c r="S833">
        <v>98882</v>
      </c>
      <c r="T833">
        <v>98750</v>
      </c>
      <c r="U833">
        <v>98607</v>
      </c>
      <c r="V833">
        <v>98455</v>
      </c>
      <c r="W833">
        <v>98289</v>
      </c>
      <c r="X833">
        <v>98107</v>
      </c>
      <c r="Y833">
        <v>97910</v>
      </c>
      <c r="Z833">
        <v>97703</v>
      </c>
      <c r="AA833">
        <v>97480</v>
      </c>
      <c r="AB833">
        <v>97239</v>
      </c>
      <c r="AC833">
        <v>96980</v>
      </c>
      <c r="AD833">
        <v>96703</v>
      </c>
      <c r="AE833">
        <v>96404</v>
      </c>
      <c r="AF833">
        <v>96096</v>
      </c>
      <c r="AG833">
        <v>95768</v>
      </c>
      <c r="AH833">
        <v>95419</v>
      </c>
      <c r="AI833">
        <v>95052</v>
      </c>
      <c r="AJ833">
        <v>94650</v>
      </c>
      <c r="AK833">
        <v>94228</v>
      </c>
      <c r="AL833">
        <v>93776</v>
      </c>
      <c r="AM833">
        <v>93284</v>
      </c>
      <c r="AN833">
        <v>92750</v>
      </c>
      <c r="AO833">
        <v>92148</v>
      </c>
      <c r="AP833">
        <v>91522</v>
      </c>
      <c r="AQ833">
        <v>90841</v>
      </c>
      <c r="AR833">
        <v>90110</v>
      </c>
      <c r="AS833">
        <v>89328</v>
      </c>
      <c r="AT833">
        <v>88476</v>
      </c>
      <c r="AU833">
        <v>87540</v>
      </c>
      <c r="AV833">
        <v>86543</v>
      </c>
      <c r="AW833">
        <v>85435</v>
      </c>
      <c r="AX833">
        <v>84172</v>
      </c>
      <c r="AY833">
        <v>82724</v>
      </c>
      <c r="AZ833">
        <v>81160</v>
      </c>
      <c r="BA833">
        <v>79397</v>
      </c>
      <c r="BB833">
        <v>77416</v>
      </c>
      <c r="BC833">
        <v>75165</v>
      </c>
      <c r="BD833">
        <v>72715</v>
      </c>
      <c r="BE833">
        <v>69879</v>
      </c>
      <c r="BF833">
        <v>66634</v>
      </c>
      <c r="BG833">
        <v>62979</v>
      </c>
      <c r="BH833">
        <v>58884</v>
      </c>
      <c r="BI833">
        <v>54182</v>
      </c>
      <c r="BJ833">
        <v>49354</v>
      </c>
      <c r="BK833">
        <v>44254</v>
      </c>
      <c r="BL833">
        <v>38971</v>
      </c>
      <c r="BM833">
        <v>33529</v>
      </c>
      <c r="BN833">
        <v>28128</v>
      </c>
      <c r="BO833">
        <v>22933</v>
      </c>
      <c r="BP833">
        <v>18104</v>
      </c>
      <c r="BQ833">
        <v>13789</v>
      </c>
      <c r="DC833">
        <v>54.12</v>
      </c>
      <c r="DD833">
        <v>53.15</v>
      </c>
      <c r="DE833">
        <v>52.18</v>
      </c>
      <c r="DF833">
        <v>51.21</v>
      </c>
      <c r="DG833">
        <v>50.24</v>
      </c>
      <c r="DH833">
        <v>49.27</v>
      </c>
      <c r="DI833">
        <v>48.3</v>
      </c>
      <c r="DJ833">
        <v>47.34</v>
      </c>
      <c r="DK833">
        <v>46.38</v>
      </c>
      <c r="DL833">
        <v>45.42</v>
      </c>
      <c r="DM833">
        <v>44.46</v>
      </c>
      <c r="DN833">
        <v>43.5</v>
      </c>
      <c r="DO833">
        <v>42.54</v>
      </c>
      <c r="DP833">
        <v>41.59</v>
      </c>
      <c r="DQ833">
        <v>40.64</v>
      </c>
      <c r="DR833">
        <v>39.69</v>
      </c>
      <c r="DS833">
        <v>38.75</v>
      </c>
      <c r="DT833">
        <v>37.81</v>
      </c>
      <c r="DU833">
        <v>36.869999999999997</v>
      </c>
      <c r="DV833">
        <v>35.94</v>
      </c>
      <c r="DW833">
        <v>35.01</v>
      </c>
      <c r="DX833">
        <v>34.08</v>
      </c>
      <c r="DY833">
        <v>33.159999999999997</v>
      </c>
      <c r="DZ833">
        <v>32.24</v>
      </c>
      <c r="EA833">
        <v>31.33</v>
      </c>
      <c r="EB833">
        <v>30.41</v>
      </c>
      <c r="EC833">
        <v>29.51</v>
      </c>
      <c r="ED833">
        <v>28.6</v>
      </c>
      <c r="EE833">
        <v>27.7</v>
      </c>
      <c r="EF833">
        <v>26.8</v>
      </c>
      <c r="EG833">
        <v>25.9</v>
      </c>
      <c r="EH833">
        <v>25.01</v>
      </c>
      <c r="EI833">
        <v>24.12</v>
      </c>
      <c r="EJ833">
        <v>23.23</v>
      </c>
      <c r="EK833">
        <v>22.35</v>
      </c>
      <c r="EL833">
        <v>21.47</v>
      </c>
      <c r="EM833">
        <v>20.61</v>
      </c>
      <c r="EN833">
        <v>19.75</v>
      </c>
      <c r="EO833">
        <v>18.89</v>
      </c>
      <c r="EP833">
        <v>18.04</v>
      </c>
      <c r="EQ833">
        <v>17.2</v>
      </c>
      <c r="ER833">
        <v>16.36</v>
      </c>
      <c r="ES833">
        <v>15.53</v>
      </c>
      <c r="ET833">
        <v>14.7</v>
      </c>
      <c r="EU833">
        <v>13.88</v>
      </c>
      <c r="EV833">
        <v>13.09</v>
      </c>
      <c r="EW833">
        <v>12.31</v>
      </c>
      <c r="EX833">
        <v>11.53</v>
      </c>
      <c r="EY833">
        <v>10.78</v>
      </c>
      <c r="EZ833">
        <v>10.039999999999999</v>
      </c>
      <c r="FA833">
        <v>9.33</v>
      </c>
      <c r="FB833">
        <v>8.6199999999999992</v>
      </c>
      <c r="FC833">
        <v>7.95</v>
      </c>
      <c r="FD833">
        <v>7.32</v>
      </c>
      <c r="FE833">
        <v>6.71</v>
      </c>
      <c r="FF833">
        <v>6.14</v>
      </c>
      <c r="FG833">
        <v>5.63</v>
      </c>
      <c r="FH833">
        <v>5.14</v>
      </c>
      <c r="FI833">
        <v>4.67</v>
      </c>
      <c r="FJ833">
        <v>4.24</v>
      </c>
      <c r="FK833">
        <v>3.84</v>
      </c>
      <c r="FL833">
        <v>3.48</v>
      </c>
      <c r="FM833">
        <v>3.16</v>
      </c>
      <c r="FN833">
        <v>2.87</v>
      </c>
      <c r="FO833">
        <v>2.61</v>
      </c>
    </row>
    <row r="834" spans="1:171" x14ac:dyDescent="0.25">
      <c r="A834" t="s">
        <v>621</v>
      </c>
      <c r="B834">
        <v>64</v>
      </c>
      <c r="C834">
        <v>64</v>
      </c>
      <c r="E834">
        <v>100000</v>
      </c>
      <c r="F834">
        <v>99943</v>
      </c>
      <c r="G834">
        <v>99884</v>
      </c>
      <c r="H834">
        <v>99823</v>
      </c>
      <c r="I834">
        <v>99757</v>
      </c>
      <c r="J834">
        <v>99688</v>
      </c>
      <c r="K834">
        <v>99615</v>
      </c>
      <c r="L834">
        <v>99535</v>
      </c>
      <c r="M834">
        <v>99449</v>
      </c>
      <c r="N834">
        <v>99358</v>
      </c>
      <c r="O834">
        <v>99262</v>
      </c>
      <c r="P834">
        <v>99158</v>
      </c>
      <c r="Q834">
        <v>99045</v>
      </c>
      <c r="R834">
        <v>98921</v>
      </c>
      <c r="S834">
        <v>98787</v>
      </c>
      <c r="T834">
        <v>98642</v>
      </c>
      <c r="U834">
        <v>98487</v>
      </c>
      <c r="V834">
        <v>98318</v>
      </c>
      <c r="W834">
        <v>98134</v>
      </c>
      <c r="X834">
        <v>97934</v>
      </c>
      <c r="Y834">
        <v>97723</v>
      </c>
      <c r="Z834">
        <v>97496</v>
      </c>
      <c r="AA834">
        <v>97251</v>
      </c>
      <c r="AB834">
        <v>96988</v>
      </c>
      <c r="AC834">
        <v>96707</v>
      </c>
      <c r="AD834">
        <v>96403</v>
      </c>
      <c r="AE834">
        <v>96089</v>
      </c>
      <c r="AF834">
        <v>95754</v>
      </c>
      <c r="AG834">
        <v>95399</v>
      </c>
      <c r="AH834">
        <v>95024</v>
      </c>
      <c r="AI834">
        <v>94616</v>
      </c>
      <c r="AJ834">
        <v>94186</v>
      </c>
      <c r="AK834">
        <v>93725</v>
      </c>
      <c r="AL834">
        <v>93224</v>
      </c>
      <c r="AM834">
        <v>92680</v>
      </c>
      <c r="AN834">
        <v>92067</v>
      </c>
      <c r="AO834">
        <v>91429</v>
      </c>
      <c r="AP834">
        <v>90736</v>
      </c>
      <c r="AQ834">
        <v>89993</v>
      </c>
      <c r="AR834">
        <v>89196</v>
      </c>
      <c r="AS834">
        <v>88330</v>
      </c>
      <c r="AT834">
        <v>87378</v>
      </c>
      <c r="AU834">
        <v>86364</v>
      </c>
      <c r="AV834">
        <v>85238</v>
      </c>
      <c r="AW834">
        <v>83956</v>
      </c>
      <c r="AX834">
        <v>82483</v>
      </c>
      <c r="AY834">
        <v>80898</v>
      </c>
      <c r="AZ834">
        <v>79113</v>
      </c>
      <c r="BA834">
        <v>77102</v>
      </c>
      <c r="BB834">
        <v>74828</v>
      </c>
      <c r="BC834">
        <v>72348</v>
      </c>
      <c r="BD834">
        <v>69490</v>
      </c>
      <c r="BE834">
        <v>66217</v>
      </c>
      <c r="BF834">
        <v>62546</v>
      </c>
      <c r="BG834">
        <v>58432</v>
      </c>
      <c r="BH834">
        <v>53721</v>
      </c>
      <c r="BI834">
        <v>48888</v>
      </c>
      <c r="BJ834">
        <v>43793</v>
      </c>
      <c r="BK834">
        <v>38524</v>
      </c>
      <c r="BL834">
        <v>33109</v>
      </c>
      <c r="BM834">
        <v>27746</v>
      </c>
      <c r="BN834">
        <v>22597</v>
      </c>
      <c r="BO834">
        <v>17820</v>
      </c>
      <c r="BP834">
        <v>13557</v>
      </c>
      <c r="DC834">
        <v>53.03</v>
      </c>
      <c r="DD834">
        <v>52.06</v>
      </c>
      <c r="DE834">
        <v>51.1</v>
      </c>
      <c r="DF834">
        <v>50.13</v>
      </c>
      <c r="DG834">
        <v>49.16</v>
      </c>
      <c r="DH834">
        <v>48.19</v>
      </c>
      <c r="DI834">
        <v>47.23</v>
      </c>
      <c r="DJ834">
        <v>46.27</v>
      </c>
      <c r="DK834">
        <v>45.3</v>
      </c>
      <c r="DL834">
        <v>44.35</v>
      </c>
      <c r="DM834">
        <v>43.39</v>
      </c>
      <c r="DN834">
        <v>42.43</v>
      </c>
      <c r="DO834">
        <v>41.48</v>
      </c>
      <c r="DP834">
        <v>40.53</v>
      </c>
      <c r="DQ834">
        <v>39.590000000000003</v>
      </c>
      <c r="DR834">
        <v>38.64</v>
      </c>
      <c r="DS834">
        <v>37.700000000000003</v>
      </c>
      <c r="DT834">
        <v>36.770000000000003</v>
      </c>
      <c r="DU834">
        <v>35.840000000000003</v>
      </c>
      <c r="DV834">
        <v>34.909999999999997</v>
      </c>
      <c r="DW834">
        <v>33.979999999999997</v>
      </c>
      <c r="DX834">
        <v>33.06</v>
      </c>
      <c r="DY834">
        <v>32.14</v>
      </c>
      <c r="DZ834">
        <v>31.23</v>
      </c>
      <c r="EA834">
        <v>30.32</v>
      </c>
      <c r="EB834">
        <v>29.41</v>
      </c>
      <c r="EC834">
        <v>28.51</v>
      </c>
      <c r="ED834">
        <v>27.6</v>
      </c>
      <c r="EE834">
        <v>26.7</v>
      </c>
      <c r="EF834">
        <v>25.81</v>
      </c>
      <c r="EG834">
        <v>24.92</v>
      </c>
      <c r="EH834">
        <v>24.03</v>
      </c>
      <c r="EI834">
        <v>23.14</v>
      </c>
      <c r="EJ834">
        <v>22.27</v>
      </c>
      <c r="EK834">
        <v>21.39</v>
      </c>
      <c r="EL834">
        <v>20.53</v>
      </c>
      <c r="EM834">
        <v>19.670000000000002</v>
      </c>
      <c r="EN834">
        <v>18.82</v>
      </c>
      <c r="EO834">
        <v>17.97</v>
      </c>
      <c r="EP834">
        <v>17.13</v>
      </c>
      <c r="EQ834">
        <v>16.29</v>
      </c>
      <c r="ER834">
        <v>15.46</v>
      </c>
      <c r="ES834">
        <v>14.64</v>
      </c>
      <c r="ET834">
        <v>13.82</v>
      </c>
      <c r="EU834">
        <v>13.03</v>
      </c>
      <c r="EV834">
        <v>12.25</v>
      </c>
      <c r="EW834">
        <v>11.48</v>
      </c>
      <c r="EX834">
        <v>10.73</v>
      </c>
      <c r="EY834">
        <v>10</v>
      </c>
      <c r="EZ834">
        <v>9.2799999999999994</v>
      </c>
      <c r="FA834">
        <v>8.59</v>
      </c>
      <c r="FB834">
        <v>7.92</v>
      </c>
      <c r="FC834">
        <v>7.29</v>
      </c>
      <c r="FD834">
        <v>6.68</v>
      </c>
      <c r="FE834">
        <v>6.12</v>
      </c>
      <c r="FF834">
        <v>5.61</v>
      </c>
      <c r="FG834">
        <v>5.12</v>
      </c>
      <c r="FH834">
        <v>4.6500000000000004</v>
      </c>
      <c r="FI834">
        <v>4.22</v>
      </c>
      <c r="FJ834">
        <v>3.83</v>
      </c>
      <c r="FK834">
        <v>3.47</v>
      </c>
      <c r="FL834">
        <v>3.15</v>
      </c>
      <c r="FM834">
        <v>2.86</v>
      </c>
      <c r="FN834">
        <v>2.61</v>
      </c>
    </row>
    <row r="835" spans="1:171" x14ac:dyDescent="0.25">
      <c r="A835" t="s">
        <v>622</v>
      </c>
      <c r="B835">
        <v>63</v>
      </c>
      <c r="C835">
        <v>63</v>
      </c>
      <c r="E835">
        <v>100000</v>
      </c>
      <c r="F835">
        <v>99941</v>
      </c>
      <c r="G835">
        <v>99879</v>
      </c>
      <c r="H835">
        <v>99812</v>
      </c>
      <c r="I835">
        <v>99742</v>
      </c>
      <c r="J835">
        <v>99667</v>
      </c>
      <c r="K835">
        <v>99586</v>
      </c>
      <c r="L835">
        <v>99499</v>
      </c>
      <c r="M835">
        <v>99407</v>
      </c>
      <c r="N835">
        <v>99309</v>
      </c>
      <c r="O835">
        <v>99204</v>
      </c>
      <c r="P835">
        <v>99089</v>
      </c>
      <c r="Q835">
        <v>98963</v>
      </c>
      <c r="R835">
        <v>98826</v>
      </c>
      <c r="S835">
        <v>98678</v>
      </c>
      <c r="T835">
        <v>98521</v>
      </c>
      <c r="U835">
        <v>98350</v>
      </c>
      <c r="V835">
        <v>98162</v>
      </c>
      <c r="W835">
        <v>97959</v>
      </c>
      <c r="X835">
        <v>97744</v>
      </c>
      <c r="Y835">
        <v>97514</v>
      </c>
      <c r="Z835">
        <v>97265</v>
      </c>
      <c r="AA835">
        <v>96998</v>
      </c>
      <c r="AB835">
        <v>96712</v>
      </c>
      <c r="AC835">
        <v>96403</v>
      </c>
      <c r="AD835">
        <v>96083</v>
      </c>
      <c r="AE835">
        <v>95743</v>
      </c>
      <c r="AF835">
        <v>95380</v>
      </c>
      <c r="AG835">
        <v>94999</v>
      </c>
      <c r="AH835">
        <v>94582</v>
      </c>
      <c r="AI835">
        <v>94145</v>
      </c>
      <c r="AJ835">
        <v>93676</v>
      </c>
      <c r="AK835">
        <v>93166</v>
      </c>
      <c r="AL835">
        <v>92612</v>
      </c>
      <c r="AM835">
        <v>91988</v>
      </c>
      <c r="AN835">
        <v>91338</v>
      </c>
      <c r="AO835">
        <v>90632</v>
      </c>
      <c r="AP835">
        <v>89875</v>
      </c>
      <c r="AQ835">
        <v>89065</v>
      </c>
      <c r="AR835">
        <v>88183</v>
      </c>
      <c r="AS835">
        <v>87215</v>
      </c>
      <c r="AT835">
        <v>86184</v>
      </c>
      <c r="AU835">
        <v>85040</v>
      </c>
      <c r="AV835">
        <v>83738</v>
      </c>
      <c r="AW835">
        <v>82246</v>
      </c>
      <c r="AX835">
        <v>80634</v>
      </c>
      <c r="AY835">
        <v>78826</v>
      </c>
      <c r="AZ835">
        <v>76792</v>
      </c>
      <c r="BA835">
        <v>74488</v>
      </c>
      <c r="BB835">
        <v>71985</v>
      </c>
      <c r="BC835">
        <v>69097</v>
      </c>
      <c r="BD835">
        <v>65804</v>
      </c>
      <c r="BE835">
        <v>62109</v>
      </c>
      <c r="BF835">
        <v>57984</v>
      </c>
      <c r="BG835">
        <v>53264</v>
      </c>
      <c r="BH835">
        <v>48426</v>
      </c>
      <c r="BI835">
        <v>43336</v>
      </c>
      <c r="BJ835">
        <v>38082</v>
      </c>
      <c r="BK835">
        <v>32694</v>
      </c>
      <c r="BL835">
        <v>27368</v>
      </c>
      <c r="BM835">
        <v>22266</v>
      </c>
      <c r="BN835">
        <v>17540</v>
      </c>
      <c r="BO835">
        <v>13331</v>
      </c>
      <c r="DC835">
        <v>51.95</v>
      </c>
      <c r="DD835">
        <v>50.98</v>
      </c>
      <c r="DE835">
        <v>50.01</v>
      </c>
      <c r="DF835">
        <v>49.05</v>
      </c>
      <c r="DG835">
        <v>48.08</v>
      </c>
      <c r="DH835">
        <v>47.12</v>
      </c>
      <c r="DI835">
        <v>46.15</v>
      </c>
      <c r="DJ835">
        <v>45.19</v>
      </c>
      <c r="DK835">
        <v>44.24</v>
      </c>
      <c r="DL835">
        <v>43.28</v>
      </c>
      <c r="DM835">
        <v>42.32</v>
      </c>
      <c r="DN835">
        <v>41.37</v>
      </c>
      <c r="DO835">
        <v>40.42</v>
      </c>
      <c r="DP835">
        <v>39.479999999999997</v>
      </c>
      <c r="DQ835">
        <v>38.54</v>
      </c>
      <c r="DR835">
        <v>37.6</v>
      </c>
      <c r="DS835">
        <v>36.659999999999997</v>
      </c>
      <c r="DT835">
        <v>35.729999999999997</v>
      </c>
      <c r="DU835">
        <v>34.81</v>
      </c>
      <c r="DV835">
        <v>33.880000000000003</v>
      </c>
      <c r="DW835">
        <v>32.96</v>
      </c>
      <c r="DX835">
        <v>32.04</v>
      </c>
      <c r="DY835">
        <v>31.13</v>
      </c>
      <c r="DZ835">
        <v>30.22</v>
      </c>
      <c r="EA835">
        <v>29.32</v>
      </c>
      <c r="EB835">
        <v>28.41</v>
      </c>
      <c r="EC835">
        <v>27.51</v>
      </c>
      <c r="ED835">
        <v>26.61</v>
      </c>
      <c r="EE835">
        <v>25.72</v>
      </c>
      <c r="EF835">
        <v>24.83</v>
      </c>
      <c r="EG835">
        <v>23.94</v>
      </c>
      <c r="EH835">
        <v>23.06</v>
      </c>
      <c r="EI835">
        <v>22.18</v>
      </c>
      <c r="EJ835">
        <v>21.31</v>
      </c>
      <c r="EK835">
        <v>20.45</v>
      </c>
      <c r="EL835">
        <v>19.600000000000001</v>
      </c>
      <c r="EM835">
        <v>18.75</v>
      </c>
      <c r="EN835">
        <v>17.899999999999999</v>
      </c>
      <c r="EO835">
        <v>17.059999999999999</v>
      </c>
      <c r="EP835">
        <v>16.22</v>
      </c>
      <c r="EQ835">
        <v>15.4</v>
      </c>
      <c r="ER835">
        <v>14.58</v>
      </c>
      <c r="ES835">
        <v>13.76</v>
      </c>
      <c r="ET835">
        <v>12.97</v>
      </c>
      <c r="EU835">
        <v>12.2</v>
      </c>
      <c r="EV835">
        <v>11.43</v>
      </c>
      <c r="EW835">
        <v>10.68</v>
      </c>
      <c r="EX835">
        <v>9.9499999999999993</v>
      </c>
      <c r="EY835">
        <v>9.24</v>
      </c>
      <c r="EZ835">
        <v>8.5500000000000007</v>
      </c>
      <c r="FA835">
        <v>7.88</v>
      </c>
      <c r="FB835">
        <v>7.25</v>
      </c>
      <c r="FC835">
        <v>6.66</v>
      </c>
      <c r="FD835">
        <v>6.09</v>
      </c>
      <c r="FE835">
        <v>5.59</v>
      </c>
      <c r="FF835">
        <v>5.0999999999999996</v>
      </c>
      <c r="FG835">
        <v>4.6399999999999997</v>
      </c>
      <c r="FH835">
        <v>4.21</v>
      </c>
      <c r="FI835">
        <v>3.82</v>
      </c>
      <c r="FJ835">
        <v>3.47</v>
      </c>
      <c r="FK835">
        <v>3.15</v>
      </c>
      <c r="FL835">
        <v>2.86</v>
      </c>
      <c r="FM835">
        <v>2.6</v>
      </c>
    </row>
    <row r="836" spans="1:171" x14ac:dyDescent="0.25">
      <c r="A836" t="s">
        <v>623</v>
      </c>
      <c r="B836">
        <v>62</v>
      </c>
      <c r="C836">
        <v>62</v>
      </c>
      <c r="E836">
        <v>100000</v>
      </c>
      <c r="F836">
        <v>99937</v>
      </c>
      <c r="G836">
        <v>99869</v>
      </c>
      <c r="H836">
        <v>99798</v>
      </c>
      <c r="I836">
        <v>99723</v>
      </c>
      <c r="J836">
        <v>99640</v>
      </c>
      <c r="K836">
        <v>99552</v>
      </c>
      <c r="L836">
        <v>99458</v>
      </c>
      <c r="M836">
        <v>99358</v>
      </c>
      <c r="N836">
        <v>99252</v>
      </c>
      <c r="O836">
        <v>99135</v>
      </c>
      <c r="P836">
        <v>99007</v>
      </c>
      <c r="Q836">
        <v>98868</v>
      </c>
      <c r="R836">
        <v>98717</v>
      </c>
      <c r="S836">
        <v>98557</v>
      </c>
      <c r="T836">
        <v>98383</v>
      </c>
      <c r="U836">
        <v>98192</v>
      </c>
      <c r="V836">
        <v>97986</v>
      </c>
      <c r="W836">
        <v>97768</v>
      </c>
      <c r="X836">
        <v>97534</v>
      </c>
      <c r="Y836">
        <v>97281</v>
      </c>
      <c r="Z836">
        <v>97009</v>
      </c>
      <c r="AA836">
        <v>96718</v>
      </c>
      <c r="AB836">
        <v>96405</v>
      </c>
      <c r="AC836">
        <v>96080</v>
      </c>
      <c r="AD836">
        <v>95733</v>
      </c>
      <c r="AE836">
        <v>95364</v>
      </c>
      <c r="AF836">
        <v>94975</v>
      </c>
      <c r="AG836">
        <v>94551</v>
      </c>
      <c r="AH836">
        <v>94105</v>
      </c>
      <c r="AI836">
        <v>93628</v>
      </c>
      <c r="AJ836">
        <v>93109</v>
      </c>
      <c r="AK836">
        <v>92544</v>
      </c>
      <c r="AL836">
        <v>91909</v>
      </c>
      <c r="AM836">
        <v>91248</v>
      </c>
      <c r="AN836">
        <v>90529</v>
      </c>
      <c r="AO836">
        <v>89759</v>
      </c>
      <c r="AP836">
        <v>88934</v>
      </c>
      <c r="AQ836">
        <v>88036</v>
      </c>
      <c r="AR836">
        <v>87052</v>
      </c>
      <c r="AS836">
        <v>86003</v>
      </c>
      <c r="AT836">
        <v>84841</v>
      </c>
      <c r="AU836">
        <v>83520</v>
      </c>
      <c r="AV836">
        <v>82007</v>
      </c>
      <c r="AW836">
        <v>80374</v>
      </c>
      <c r="AX836">
        <v>78537</v>
      </c>
      <c r="AY836">
        <v>76479</v>
      </c>
      <c r="AZ836">
        <v>74152</v>
      </c>
      <c r="BA836">
        <v>71618</v>
      </c>
      <c r="BB836">
        <v>68708</v>
      </c>
      <c r="BC836">
        <v>65388</v>
      </c>
      <c r="BD836">
        <v>61676</v>
      </c>
      <c r="BE836">
        <v>57532</v>
      </c>
      <c r="BF836">
        <v>52811</v>
      </c>
      <c r="BG836">
        <v>47968</v>
      </c>
      <c r="BH836">
        <v>42883</v>
      </c>
      <c r="BI836">
        <v>37644</v>
      </c>
      <c r="BJ836">
        <v>32282</v>
      </c>
      <c r="BK836">
        <v>26994</v>
      </c>
      <c r="BL836">
        <v>21938</v>
      </c>
      <c r="BM836">
        <v>17264</v>
      </c>
      <c r="BN836">
        <v>13109</v>
      </c>
      <c r="DC836">
        <v>50.87</v>
      </c>
      <c r="DD836">
        <v>49.9</v>
      </c>
      <c r="DE836">
        <v>48.93</v>
      </c>
      <c r="DF836">
        <v>47.97</v>
      </c>
      <c r="DG836">
        <v>47.01</v>
      </c>
      <c r="DH836">
        <v>46.04</v>
      </c>
      <c r="DI836">
        <v>45.08</v>
      </c>
      <c r="DJ836">
        <v>44.13</v>
      </c>
      <c r="DK836">
        <v>43.17</v>
      </c>
      <c r="DL836">
        <v>42.22</v>
      </c>
      <c r="DM836">
        <v>41.26</v>
      </c>
      <c r="DN836">
        <v>40.32</v>
      </c>
      <c r="DO836">
        <v>39.369999999999997</v>
      </c>
      <c r="DP836">
        <v>38.43</v>
      </c>
      <c r="DQ836">
        <v>37.49</v>
      </c>
      <c r="DR836">
        <v>36.56</v>
      </c>
      <c r="DS836">
        <v>35.630000000000003</v>
      </c>
      <c r="DT836">
        <v>34.700000000000003</v>
      </c>
      <c r="DU836">
        <v>33.78</v>
      </c>
      <c r="DV836">
        <v>32.86</v>
      </c>
      <c r="DW836">
        <v>31.94</v>
      </c>
      <c r="DX836">
        <v>31.03</v>
      </c>
      <c r="DY836">
        <v>30.12</v>
      </c>
      <c r="DZ836">
        <v>29.22</v>
      </c>
      <c r="EA836">
        <v>28.32</v>
      </c>
      <c r="EB836">
        <v>27.42</v>
      </c>
      <c r="EC836">
        <v>26.52</v>
      </c>
      <c r="ED836">
        <v>25.63</v>
      </c>
      <c r="EE836">
        <v>24.74</v>
      </c>
      <c r="EF836">
        <v>23.86</v>
      </c>
      <c r="EG836">
        <v>22.98</v>
      </c>
      <c r="EH836">
        <v>22.1</v>
      </c>
      <c r="EI836">
        <v>21.23</v>
      </c>
      <c r="EJ836">
        <v>20.38</v>
      </c>
      <c r="EK836">
        <v>19.52</v>
      </c>
      <c r="EL836">
        <v>18.670000000000002</v>
      </c>
      <c r="EM836">
        <v>17.829999999999998</v>
      </c>
      <c r="EN836">
        <v>16.989999999999998</v>
      </c>
      <c r="EO836">
        <v>16.16</v>
      </c>
      <c r="EP836">
        <v>15.33</v>
      </c>
      <c r="EQ836">
        <v>14.51</v>
      </c>
      <c r="ER836">
        <v>13.71</v>
      </c>
      <c r="ES836">
        <v>12.91</v>
      </c>
      <c r="ET836">
        <v>12.14</v>
      </c>
      <c r="EU836">
        <v>11.38</v>
      </c>
      <c r="EV836">
        <v>10.63</v>
      </c>
      <c r="EW836">
        <v>9.91</v>
      </c>
      <c r="EX836">
        <v>9.1999999999999993</v>
      </c>
      <c r="EY836">
        <v>8.51</v>
      </c>
      <c r="EZ836">
        <v>7.85</v>
      </c>
      <c r="FA836">
        <v>7.22</v>
      </c>
      <c r="FB836">
        <v>6.63</v>
      </c>
      <c r="FC836">
        <v>6.07</v>
      </c>
      <c r="FD836">
        <v>5.57</v>
      </c>
      <c r="FE836">
        <v>5.08</v>
      </c>
      <c r="FF836">
        <v>4.62</v>
      </c>
      <c r="FG836">
        <v>4.2</v>
      </c>
      <c r="FH836">
        <v>3.81</v>
      </c>
      <c r="FI836">
        <v>3.46</v>
      </c>
      <c r="FJ836">
        <v>3.14</v>
      </c>
      <c r="FK836">
        <v>2.85</v>
      </c>
      <c r="FL836">
        <v>2.6</v>
      </c>
    </row>
    <row r="837" spans="1:171" x14ac:dyDescent="0.25">
      <c r="A837" t="s">
        <v>624</v>
      </c>
      <c r="B837">
        <v>61</v>
      </c>
      <c r="C837">
        <v>61</v>
      </c>
      <c r="E837">
        <v>100000</v>
      </c>
      <c r="F837">
        <v>99932</v>
      </c>
      <c r="G837">
        <v>99859</v>
      </c>
      <c r="H837">
        <v>99783</v>
      </c>
      <c r="I837">
        <v>99699</v>
      </c>
      <c r="J837">
        <v>99609</v>
      </c>
      <c r="K837">
        <v>99514</v>
      </c>
      <c r="L837">
        <v>99413</v>
      </c>
      <c r="M837">
        <v>99304</v>
      </c>
      <c r="N837">
        <v>99185</v>
      </c>
      <c r="O837">
        <v>99055</v>
      </c>
      <c r="P837">
        <v>98914</v>
      </c>
      <c r="Q837">
        <v>98761</v>
      </c>
      <c r="R837">
        <v>98599</v>
      </c>
      <c r="S837">
        <v>98421</v>
      </c>
      <c r="T837">
        <v>98227</v>
      </c>
      <c r="U837">
        <v>98017</v>
      </c>
      <c r="V837">
        <v>97796</v>
      </c>
      <c r="W837">
        <v>97558</v>
      </c>
      <c r="X837">
        <v>97301</v>
      </c>
      <c r="Y837">
        <v>97024</v>
      </c>
      <c r="Z837">
        <v>96729</v>
      </c>
      <c r="AA837">
        <v>96410</v>
      </c>
      <c r="AB837">
        <v>96080</v>
      </c>
      <c r="AC837">
        <v>95727</v>
      </c>
      <c r="AD837">
        <v>95351</v>
      </c>
      <c r="AE837">
        <v>94955</v>
      </c>
      <c r="AF837">
        <v>94523</v>
      </c>
      <c r="AG837">
        <v>94069</v>
      </c>
      <c r="AH837">
        <v>93582</v>
      </c>
      <c r="AI837">
        <v>93054</v>
      </c>
      <c r="AJ837">
        <v>92480</v>
      </c>
      <c r="AK837">
        <v>91834</v>
      </c>
      <c r="AL837">
        <v>91160</v>
      </c>
      <c r="AM837">
        <v>90429</v>
      </c>
      <c r="AN837">
        <v>89644</v>
      </c>
      <c r="AO837">
        <v>88805</v>
      </c>
      <c r="AP837">
        <v>87892</v>
      </c>
      <c r="AQ837">
        <v>86891</v>
      </c>
      <c r="AR837">
        <v>85824</v>
      </c>
      <c r="AS837">
        <v>84643</v>
      </c>
      <c r="AT837">
        <v>83302</v>
      </c>
      <c r="AU837">
        <v>81769</v>
      </c>
      <c r="AV837">
        <v>80113</v>
      </c>
      <c r="AW837">
        <v>78253</v>
      </c>
      <c r="AX837">
        <v>76165</v>
      </c>
      <c r="AY837">
        <v>73815</v>
      </c>
      <c r="AZ837">
        <v>71257</v>
      </c>
      <c r="BA837">
        <v>68316</v>
      </c>
      <c r="BB837">
        <v>64977</v>
      </c>
      <c r="BC837">
        <v>61241</v>
      </c>
      <c r="BD837">
        <v>57086</v>
      </c>
      <c r="BE837">
        <v>52356</v>
      </c>
      <c r="BF837">
        <v>47517</v>
      </c>
      <c r="BG837">
        <v>42437</v>
      </c>
      <c r="BH837">
        <v>37212</v>
      </c>
      <c r="BI837">
        <v>31877</v>
      </c>
      <c r="BJ837">
        <v>26626</v>
      </c>
      <c r="BK837">
        <v>21615</v>
      </c>
      <c r="BL837">
        <v>16992</v>
      </c>
      <c r="BM837">
        <v>12890</v>
      </c>
      <c r="DC837">
        <v>49.79</v>
      </c>
      <c r="DD837">
        <v>48.82</v>
      </c>
      <c r="DE837">
        <v>47.86</v>
      </c>
      <c r="DF837">
        <v>46.89</v>
      </c>
      <c r="DG837">
        <v>45.93</v>
      </c>
      <c r="DH837">
        <v>44.97</v>
      </c>
      <c r="DI837">
        <v>44.02</v>
      </c>
      <c r="DJ837">
        <v>43.06</v>
      </c>
      <c r="DK837">
        <v>42.11</v>
      </c>
      <c r="DL837">
        <v>41.16</v>
      </c>
      <c r="DM837">
        <v>40.21</v>
      </c>
      <c r="DN837">
        <v>39.270000000000003</v>
      </c>
      <c r="DO837">
        <v>38.33</v>
      </c>
      <c r="DP837">
        <v>37.39</v>
      </c>
      <c r="DQ837">
        <v>36.46</v>
      </c>
      <c r="DR837">
        <v>35.53</v>
      </c>
      <c r="DS837">
        <v>34.6</v>
      </c>
      <c r="DT837">
        <v>33.68</v>
      </c>
      <c r="DU837">
        <v>32.76</v>
      </c>
      <c r="DV837">
        <v>31.85</v>
      </c>
      <c r="DW837">
        <v>30.93</v>
      </c>
      <c r="DX837">
        <v>30.03</v>
      </c>
      <c r="DY837">
        <v>29.13</v>
      </c>
      <c r="DZ837">
        <v>28.22</v>
      </c>
      <c r="EA837">
        <v>27.33</v>
      </c>
      <c r="EB837">
        <v>26.43</v>
      </c>
      <c r="EC837">
        <v>25.54</v>
      </c>
      <c r="ED837">
        <v>24.65</v>
      </c>
      <c r="EE837">
        <v>23.77</v>
      </c>
      <c r="EF837">
        <v>22.89</v>
      </c>
      <c r="EG837">
        <v>22.02</v>
      </c>
      <c r="EH837">
        <v>21.15</v>
      </c>
      <c r="EI837">
        <v>20.3</v>
      </c>
      <c r="EJ837">
        <v>19.440000000000001</v>
      </c>
      <c r="EK837">
        <v>18.600000000000001</v>
      </c>
      <c r="EL837">
        <v>17.760000000000002</v>
      </c>
      <c r="EM837">
        <v>16.920000000000002</v>
      </c>
      <c r="EN837">
        <v>16.09</v>
      </c>
      <c r="EO837">
        <v>15.27</v>
      </c>
      <c r="EP837">
        <v>14.45</v>
      </c>
      <c r="EQ837">
        <v>13.65</v>
      </c>
      <c r="ER837">
        <v>12.86</v>
      </c>
      <c r="ES837">
        <v>12.09</v>
      </c>
      <c r="ET837">
        <v>11.33</v>
      </c>
      <c r="EU837">
        <v>10.59</v>
      </c>
      <c r="EV837">
        <v>9.86</v>
      </c>
      <c r="EW837">
        <v>9.16</v>
      </c>
      <c r="EX837">
        <v>8.4700000000000006</v>
      </c>
      <c r="EY837">
        <v>7.82</v>
      </c>
      <c r="EZ837">
        <v>7.19</v>
      </c>
      <c r="FA837">
        <v>6.6</v>
      </c>
      <c r="FB837">
        <v>6.04</v>
      </c>
      <c r="FC837">
        <v>5.55</v>
      </c>
      <c r="FD837">
        <v>5.0599999999999996</v>
      </c>
      <c r="FE837">
        <v>4.6100000000000003</v>
      </c>
      <c r="FF837">
        <v>4.18</v>
      </c>
      <c r="FG837">
        <v>3.8</v>
      </c>
      <c r="FH837">
        <v>3.45</v>
      </c>
      <c r="FI837">
        <v>3.13</v>
      </c>
      <c r="FJ837">
        <v>2.85</v>
      </c>
      <c r="FK837">
        <v>2.59</v>
      </c>
    </row>
    <row r="838" spans="1:171" x14ac:dyDescent="0.25">
      <c r="A838" t="s">
        <v>625</v>
      </c>
      <c r="B838">
        <v>60</v>
      </c>
      <c r="C838">
        <v>60</v>
      </c>
      <c r="E838">
        <v>100000</v>
      </c>
      <c r="F838">
        <v>99927</v>
      </c>
      <c r="G838">
        <v>99849</v>
      </c>
      <c r="H838">
        <v>99764</v>
      </c>
      <c r="I838">
        <v>99672</v>
      </c>
      <c r="J838">
        <v>99575</v>
      </c>
      <c r="K838">
        <v>99473</v>
      </c>
      <c r="L838">
        <v>99363</v>
      </c>
      <c r="M838">
        <v>99242</v>
      </c>
      <c r="N838">
        <v>99110</v>
      </c>
      <c r="O838">
        <v>98966</v>
      </c>
      <c r="P838">
        <v>98811</v>
      </c>
      <c r="Q838">
        <v>98646</v>
      </c>
      <c r="R838">
        <v>98465</v>
      </c>
      <c r="S838">
        <v>98268</v>
      </c>
      <c r="T838">
        <v>98055</v>
      </c>
      <c r="U838">
        <v>97830</v>
      </c>
      <c r="V838">
        <v>97588</v>
      </c>
      <c r="W838">
        <v>97327</v>
      </c>
      <c r="X838">
        <v>97045</v>
      </c>
      <c r="Y838">
        <v>96745</v>
      </c>
      <c r="Z838">
        <v>96421</v>
      </c>
      <c r="AA838">
        <v>96085</v>
      </c>
      <c r="AB838">
        <v>95727</v>
      </c>
      <c r="AC838">
        <v>95344</v>
      </c>
      <c r="AD838">
        <v>94941</v>
      </c>
      <c r="AE838">
        <v>94501</v>
      </c>
      <c r="AF838">
        <v>94039</v>
      </c>
      <c r="AG838">
        <v>93543</v>
      </c>
      <c r="AH838">
        <v>93004</v>
      </c>
      <c r="AI838">
        <v>92420</v>
      </c>
      <c r="AJ838">
        <v>91764</v>
      </c>
      <c r="AK838">
        <v>91077</v>
      </c>
      <c r="AL838">
        <v>90333</v>
      </c>
      <c r="AM838">
        <v>89534</v>
      </c>
      <c r="AN838">
        <v>88679</v>
      </c>
      <c r="AO838">
        <v>87750</v>
      </c>
      <c r="AP838">
        <v>86732</v>
      </c>
      <c r="AQ838">
        <v>85648</v>
      </c>
      <c r="AR838">
        <v>84447</v>
      </c>
      <c r="AS838">
        <v>83086</v>
      </c>
      <c r="AT838">
        <v>81533</v>
      </c>
      <c r="AU838">
        <v>79855</v>
      </c>
      <c r="AV838">
        <v>77971</v>
      </c>
      <c r="AW838">
        <v>75859</v>
      </c>
      <c r="AX838">
        <v>73478</v>
      </c>
      <c r="AY838">
        <v>70896</v>
      </c>
      <c r="AZ838">
        <v>67933</v>
      </c>
      <c r="BA838">
        <v>64565</v>
      </c>
      <c r="BB838">
        <v>60814</v>
      </c>
      <c r="BC838">
        <v>56640</v>
      </c>
      <c r="BD838">
        <v>51909</v>
      </c>
      <c r="BE838">
        <v>47065</v>
      </c>
      <c r="BF838">
        <v>41997</v>
      </c>
      <c r="BG838">
        <v>36787</v>
      </c>
      <c r="BH838">
        <v>31479</v>
      </c>
      <c r="BI838">
        <v>26264</v>
      </c>
      <c r="BJ838">
        <v>21298</v>
      </c>
      <c r="BK838">
        <v>16725</v>
      </c>
      <c r="BL838">
        <v>12674</v>
      </c>
      <c r="DC838">
        <v>48.71</v>
      </c>
      <c r="DD838">
        <v>47.75</v>
      </c>
      <c r="DE838">
        <v>46.78</v>
      </c>
      <c r="DF838">
        <v>45.82</v>
      </c>
      <c r="DG838">
        <v>44.86</v>
      </c>
      <c r="DH838">
        <v>43.91</v>
      </c>
      <c r="DI838">
        <v>42.95</v>
      </c>
      <c r="DJ838">
        <v>42</v>
      </c>
      <c r="DK838">
        <v>41.05</v>
      </c>
      <c r="DL838">
        <v>40.1</v>
      </c>
      <c r="DM838">
        <v>39.159999999999997</v>
      </c>
      <c r="DN838">
        <v>38.22</v>
      </c>
      <c r="DO838">
        <v>37.28</v>
      </c>
      <c r="DP838">
        <v>36.35</v>
      </c>
      <c r="DQ838">
        <v>35.42</v>
      </c>
      <c r="DR838">
        <v>34.5</v>
      </c>
      <c r="DS838">
        <v>33.58</v>
      </c>
      <c r="DT838">
        <v>32.659999999999997</v>
      </c>
      <c r="DU838">
        <v>31.75</v>
      </c>
      <c r="DV838">
        <v>30.84</v>
      </c>
      <c r="DW838">
        <v>29.93</v>
      </c>
      <c r="DX838">
        <v>29.03</v>
      </c>
      <c r="DY838">
        <v>28.13</v>
      </c>
      <c r="DZ838">
        <v>27.23</v>
      </c>
      <c r="EA838">
        <v>26.34</v>
      </c>
      <c r="EB838">
        <v>25.45</v>
      </c>
      <c r="EC838">
        <v>24.57</v>
      </c>
      <c r="ED838">
        <v>23.68</v>
      </c>
      <c r="EE838">
        <v>22.81</v>
      </c>
      <c r="EF838">
        <v>21.94</v>
      </c>
      <c r="EG838">
        <v>21.07</v>
      </c>
      <c r="EH838">
        <v>20.22</v>
      </c>
      <c r="EI838">
        <v>19.37</v>
      </c>
      <c r="EJ838">
        <v>18.52</v>
      </c>
      <c r="EK838">
        <v>17.68</v>
      </c>
      <c r="EL838">
        <v>16.850000000000001</v>
      </c>
      <c r="EM838">
        <v>16.02</v>
      </c>
      <c r="EN838">
        <v>15.21</v>
      </c>
      <c r="EO838">
        <v>14.39</v>
      </c>
      <c r="EP838">
        <v>13.59</v>
      </c>
      <c r="EQ838">
        <v>12.8</v>
      </c>
      <c r="ER838">
        <v>12.04</v>
      </c>
      <c r="ES838">
        <v>11.28</v>
      </c>
      <c r="ET838">
        <v>10.54</v>
      </c>
      <c r="EU838">
        <v>9.82</v>
      </c>
      <c r="EV838">
        <v>9.1199999999999992</v>
      </c>
      <c r="EW838">
        <v>8.44</v>
      </c>
      <c r="EX838">
        <v>7.78</v>
      </c>
      <c r="EY838">
        <v>7.16</v>
      </c>
      <c r="EZ838">
        <v>6.57</v>
      </c>
      <c r="FA838">
        <v>6.02</v>
      </c>
      <c r="FB838">
        <v>5.52</v>
      </c>
      <c r="FC838">
        <v>5.04</v>
      </c>
      <c r="FD838">
        <v>4.59</v>
      </c>
      <c r="FE838">
        <v>4.17</v>
      </c>
      <c r="FF838">
        <v>3.79</v>
      </c>
      <c r="FG838">
        <v>3.44</v>
      </c>
      <c r="FH838">
        <v>3.12</v>
      </c>
      <c r="FI838">
        <v>2.84</v>
      </c>
      <c r="FJ838">
        <v>2.59</v>
      </c>
    </row>
    <row r="839" spans="1:171" x14ac:dyDescent="0.25">
      <c r="A839" t="s">
        <v>626</v>
      </c>
      <c r="B839">
        <v>59</v>
      </c>
      <c r="C839">
        <v>59</v>
      </c>
      <c r="E839">
        <v>100000</v>
      </c>
      <c r="F839">
        <v>99921</v>
      </c>
      <c r="G839">
        <v>99835</v>
      </c>
      <c r="H839">
        <v>99742</v>
      </c>
      <c r="I839">
        <v>99643</v>
      </c>
      <c r="J839">
        <v>99539</v>
      </c>
      <c r="K839">
        <v>99427</v>
      </c>
      <c r="L839">
        <v>99304</v>
      </c>
      <c r="M839">
        <v>99170</v>
      </c>
      <c r="N839">
        <v>99024</v>
      </c>
      <c r="O839">
        <v>98867</v>
      </c>
      <c r="P839">
        <v>98699</v>
      </c>
      <c r="Q839">
        <v>98515</v>
      </c>
      <c r="R839">
        <v>98314</v>
      </c>
      <c r="S839">
        <v>98097</v>
      </c>
      <c r="T839">
        <v>97869</v>
      </c>
      <c r="U839">
        <v>97623</v>
      </c>
      <c r="V839">
        <v>97357</v>
      </c>
      <c r="W839">
        <v>97072</v>
      </c>
      <c r="X839">
        <v>96766</v>
      </c>
      <c r="Y839">
        <v>96437</v>
      </c>
      <c r="Z839">
        <v>96095</v>
      </c>
      <c r="AA839">
        <v>95731</v>
      </c>
      <c r="AB839">
        <v>95342</v>
      </c>
      <c r="AC839">
        <v>94932</v>
      </c>
      <c r="AD839">
        <v>94484</v>
      </c>
      <c r="AE839">
        <v>94013</v>
      </c>
      <c r="AF839">
        <v>93508</v>
      </c>
      <c r="AG839">
        <v>92959</v>
      </c>
      <c r="AH839">
        <v>92363</v>
      </c>
      <c r="AI839">
        <v>91697</v>
      </c>
      <c r="AJ839">
        <v>90999</v>
      </c>
      <c r="AK839">
        <v>90241</v>
      </c>
      <c r="AL839">
        <v>89428</v>
      </c>
      <c r="AM839">
        <v>88558</v>
      </c>
      <c r="AN839">
        <v>87612</v>
      </c>
      <c r="AO839">
        <v>86577</v>
      </c>
      <c r="AP839">
        <v>85475</v>
      </c>
      <c r="AQ839">
        <v>84254</v>
      </c>
      <c r="AR839">
        <v>82873</v>
      </c>
      <c r="AS839">
        <v>81298</v>
      </c>
      <c r="AT839">
        <v>79597</v>
      </c>
      <c r="AU839">
        <v>77690</v>
      </c>
      <c r="AV839">
        <v>75553</v>
      </c>
      <c r="AW839">
        <v>73148</v>
      </c>
      <c r="AX839">
        <v>70535</v>
      </c>
      <c r="AY839">
        <v>67549</v>
      </c>
      <c r="AZ839">
        <v>64161</v>
      </c>
      <c r="BA839">
        <v>60385</v>
      </c>
      <c r="BB839">
        <v>56200</v>
      </c>
      <c r="BC839">
        <v>51461</v>
      </c>
      <c r="BD839">
        <v>46621</v>
      </c>
      <c r="BE839">
        <v>41558</v>
      </c>
      <c r="BF839">
        <v>36369</v>
      </c>
      <c r="BG839">
        <v>31087</v>
      </c>
      <c r="BH839">
        <v>25908</v>
      </c>
      <c r="BI839">
        <v>20986</v>
      </c>
      <c r="BJ839">
        <v>16463</v>
      </c>
      <c r="BK839">
        <v>12463</v>
      </c>
      <c r="DC839">
        <v>47.63</v>
      </c>
      <c r="DD839">
        <v>46.67</v>
      </c>
      <c r="DE839">
        <v>45.71</v>
      </c>
      <c r="DF839">
        <v>44.75</v>
      </c>
      <c r="DG839">
        <v>43.8</v>
      </c>
      <c r="DH839">
        <v>42.84</v>
      </c>
      <c r="DI839">
        <v>41.89</v>
      </c>
      <c r="DJ839">
        <v>40.94</v>
      </c>
      <c r="DK839">
        <v>40</v>
      </c>
      <c r="DL839">
        <v>39.049999999999997</v>
      </c>
      <c r="DM839">
        <v>38.119999999999997</v>
      </c>
      <c r="DN839">
        <v>37.18</v>
      </c>
      <c r="DO839">
        <v>36.25</v>
      </c>
      <c r="DP839">
        <v>35.32</v>
      </c>
      <c r="DQ839">
        <v>34.4</v>
      </c>
      <c r="DR839">
        <v>33.479999999999997</v>
      </c>
      <c r="DS839">
        <v>32.56</v>
      </c>
      <c r="DT839">
        <v>31.65</v>
      </c>
      <c r="DU839">
        <v>30.74</v>
      </c>
      <c r="DV839">
        <v>29.83</v>
      </c>
      <c r="DW839">
        <v>28.93</v>
      </c>
      <c r="DX839">
        <v>28.04</v>
      </c>
      <c r="DY839">
        <v>27.14</v>
      </c>
      <c r="DZ839">
        <v>26.25</v>
      </c>
      <c r="EA839">
        <v>25.36</v>
      </c>
      <c r="EB839">
        <v>24.48</v>
      </c>
      <c r="EC839">
        <v>23.6</v>
      </c>
      <c r="ED839">
        <v>22.72</v>
      </c>
      <c r="EE839">
        <v>21.85</v>
      </c>
      <c r="EF839">
        <v>20.99</v>
      </c>
      <c r="EG839">
        <v>20.14</v>
      </c>
      <c r="EH839">
        <v>19.29</v>
      </c>
      <c r="EI839">
        <v>18.45</v>
      </c>
      <c r="EJ839">
        <v>17.61</v>
      </c>
      <c r="EK839">
        <v>16.78</v>
      </c>
      <c r="EL839">
        <v>15.96</v>
      </c>
      <c r="EM839">
        <v>15.14</v>
      </c>
      <c r="EN839">
        <v>14.33</v>
      </c>
      <c r="EO839">
        <v>13.53</v>
      </c>
      <c r="EP839">
        <v>12.75</v>
      </c>
      <c r="EQ839">
        <v>11.99</v>
      </c>
      <c r="ER839">
        <v>11.23</v>
      </c>
      <c r="ES839">
        <v>10.49</v>
      </c>
      <c r="ET839">
        <v>9.7799999999999994</v>
      </c>
      <c r="EU839">
        <v>9.08</v>
      </c>
      <c r="EV839">
        <v>8.4</v>
      </c>
      <c r="EW839">
        <v>7.75</v>
      </c>
      <c r="EX839">
        <v>7.13</v>
      </c>
      <c r="EY839">
        <v>6.55</v>
      </c>
      <c r="EZ839">
        <v>6</v>
      </c>
      <c r="FA839">
        <v>5.5</v>
      </c>
      <c r="FB839">
        <v>5.0199999999999996</v>
      </c>
      <c r="FC839">
        <v>4.57</v>
      </c>
      <c r="FD839">
        <v>4.1500000000000004</v>
      </c>
      <c r="FE839">
        <v>3.78</v>
      </c>
      <c r="FF839">
        <v>3.43</v>
      </c>
      <c r="FG839">
        <v>3.12</v>
      </c>
      <c r="FH839">
        <v>2.84</v>
      </c>
      <c r="FI839">
        <v>2.59</v>
      </c>
    </row>
    <row r="840" spans="1:171" x14ac:dyDescent="0.25">
      <c r="A840" t="s">
        <v>627</v>
      </c>
      <c r="B840">
        <v>58</v>
      </c>
      <c r="C840">
        <v>58</v>
      </c>
      <c r="E840">
        <v>100000</v>
      </c>
      <c r="F840">
        <v>99912</v>
      </c>
      <c r="G840">
        <v>99818</v>
      </c>
      <c r="H840">
        <v>99718</v>
      </c>
      <c r="I840">
        <v>99612</v>
      </c>
      <c r="J840">
        <v>99498</v>
      </c>
      <c r="K840">
        <v>99374</v>
      </c>
      <c r="L840">
        <v>99237</v>
      </c>
      <c r="M840">
        <v>99088</v>
      </c>
      <c r="N840">
        <v>98929</v>
      </c>
      <c r="O840">
        <v>98758</v>
      </c>
      <c r="P840">
        <v>98572</v>
      </c>
      <c r="Q840">
        <v>98367</v>
      </c>
      <c r="R840">
        <v>98147</v>
      </c>
      <c r="S840">
        <v>97914</v>
      </c>
      <c r="T840">
        <v>97664</v>
      </c>
      <c r="U840">
        <v>97394</v>
      </c>
      <c r="V840">
        <v>97104</v>
      </c>
      <c r="W840">
        <v>96794</v>
      </c>
      <c r="X840">
        <v>96459</v>
      </c>
      <c r="Y840">
        <v>96111</v>
      </c>
      <c r="Z840">
        <v>95740</v>
      </c>
      <c r="AA840">
        <v>95345</v>
      </c>
      <c r="AB840">
        <v>94928</v>
      </c>
      <c r="AC840">
        <v>94473</v>
      </c>
      <c r="AD840">
        <v>93993</v>
      </c>
      <c r="AE840">
        <v>93478</v>
      </c>
      <c r="AF840">
        <v>92920</v>
      </c>
      <c r="AG840">
        <v>92313</v>
      </c>
      <c r="AH840">
        <v>91634</v>
      </c>
      <c r="AI840">
        <v>90924</v>
      </c>
      <c r="AJ840">
        <v>90154</v>
      </c>
      <c r="AK840">
        <v>89326</v>
      </c>
      <c r="AL840">
        <v>88441</v>
      </c>
      <c r="AM840">
        <v>87479</v>
      </c>
      <c r="AN840">
        <v>86426</v>
      </c>
      <c r="AO840">
        <v>85304</v>
      </c>
      <c r="AP840">
        <v>84064</v>
      </c>
      <c r="AQ840">
        <v>82662</v>
      </c>
      <c r="AR840">
        <v>81066</v>
      </c>
      <c r="AS840">
        <v>79343</v>
      </c>
      <c r="AT840">
        <v>77411</v>
      </c>
      <c r="AU840">
        <v>75250</v>
      </c>
      <c r="AV840">
        <v>72820</v>
      </c>
      <c r="AW840">
        <v>70182</v>
      </c>
      <c r="AX840">
        <v>67165</v>
      </c>
      <c r="AY840">
        <v>63757</v>
      </c>
      <c r="AZ840">
        <v>59965</v>
      </c>
      <c r="BA840">
        <v>55761</v>
      </c>
      <c r="BB840">
        <v>51021</v>
      </c>
      <c r="BC840">
        <v>46176</v>
      </c>
      <c r="BD840">
        <v>41126</v>
      </c>
      <c r="BE840">
        <v>35951</v>
      </c>
      <c r="BF840">
        <v>30701</v>
      </c>
      <c r="BG840">
        <v>25559</v>
      </c>
      <c r="BH840">
        <v>20680</v>
      </c>
      <c r="BI840">
        <v>16206</v>
      </c>
      <c r="BJ840">
        <v>12256</v>
      </c>
      <c r="DC840">
        <v>46.56</v>
      </c>
      <c r="DD840">
        <v>45.6</v>
      </c>
      <c r="DE840">
        <v>44.64</v>
      </c>
      <c r="DF840">
        <v>43.69</v>
      </c>
      <c r="DG840">
        <v>42.73</v>
      </c>
      <c r="DH840">
        <v>41.78</v>
      </c>
      <c r="DI840">
        <v>40.83</v>
      </c>
      <c r="DJ840">
        <v>39.89</v>
      </c>
      <c r="DK840">
        <v>38.950000000000003</v>
      </c>
      <c r="DL840">
        <v>38.01</v>
      </c>
      <c r="DM840">
        <v>37.07</v>
      </c>
      <c r="DN840">
        <v>36.14</v>
      </c>
      <c r="DO840">
        <v>35.22</v>
      </c>
      <c r="DP840">
        <v>34.299999999999997</v>
      </c>
      <c r="DQ840">
        <v>33.380000000000003</v>
      </c>
      <c r="DR840">
        <v>32.46</v>
      </c>
      <c r="DS840">
        <v>31.55</v>
      </c>
      <c r="DT840">
        <v>30.64</v>
      </c>
      <c r="DU840">
        <v>29.74</v>
      </c>
      <c r="DV840">
        <v>28.84</v>
      </c>
      <c r="DW840">
        <v>27.94</v>
      </c>
      <c r="DX840">
        <v>27.05</v>
      </c>
      <c r="DY840">
        <v>26.16</v>
      </c>
      <c r="DZ840">
        <v>25.27</v>
      </c>
      <c r="EA840">
        <v>24.39</v>
      </c>
      <c r="EB840">
        <v>23.51</v>
      </c>
      <c r="EC840">
        <v>22.64</v>
      </c>
      <c r="ED840">
        <v>21.77</v>
      </c>
      <c r="EE840">
        <v>20.91</v>
      </c>
      <c r="EF840">
        <v>20.059999999999999</v>
      </c>
      <c r="EG840">
        <v>19.22</v>
      </c>
      <c r="EH840">
        <v>18.38</v>
      </c>
      <c r="EI840">
        <v>17.54</v>
      </c>
      <c r="EJ840">
        <v>16.71</v>
      </c>
      <c r="EK840">
        <v>15.89</v>
      </c>
      <c r="EL840">
        <v>15.08</v>
      </c>
      <c r="EM840">
        <v>14.27</v>
      </c>
      <c r="EN840">
        <v>13.47</v>
      </c>
      <c r="EO840">
        <v>12.69</v>
      </c>
      <c r="EP840">
        <v>11.93</v>
      </c>
      <c r="EQ840">
        <v>11.18</v>
      </c>
      <c r="ER840">
        <v>10.45</v>
      </c>
      <c r="ES840">
        <v>9.73</v>
      </c>
      <c r="ET840">
        <v>9.0399999999999991</v>
      </c>
      <c r="EU840">
        <v>8.36</v>
      </c>
      <c r="EV840">
        <v>7.72</v>
      </c>
      <c r="EW840">
        <v>7.1</v>
      </c>
      <c r="EX840">
        <v>6.52</v>
      </c>
      <c r="EY840">
        <v>5.97</v>
      </c>
      <c r="EZ840">
        <v>5.48</v>
      </c>
      <c r="FA840">
        <v>5</v>
      </c>
      <c r="FB840">
        <v>4.5599999999999996</v>
      </c>
      <c r="FC840">
        <v>4.1399999999999997</v>
      </c>
      <c r="FD840">
        <v>3.76</v>
      </c>
      <c r="FE840">
        <v>3.42</v>
      </c>
      <c r="FF840">
        <v>3.11</v>
      </c>
      <c r="FG840">
        <v>2.83</v>
      </c>
      <c r="FH840">
        <v>2.58</v>
      </c>
    </row>
    <row r="841" spans="1:171" x14ac:dyDescent="0.25">
      <c r="A841" t="s">
        <v>628</v>
      </c>
      <c r="B841">
        <v>57</v>
      </c>
      <c r="C841">
        <v>57</v>
      </c>
      <c r="E841">
        <v>100000</v>
      </c>
      <c r="F841">
        <v>99904</v>
      </c>
      <c r="G841">
        <v>99803</v>
      </c>
      <c r="H841">
        <v>99695</v>
      </c>
      <c r="I841">
        <v>99579</v>
      </c>
      <c r="J841">
        <v>99453</v>
      </c>
      <c r="K841">
        <v>99314</v>
      </c>
      <c r="L841">
        <v>99163</v>
      </c>
      <c r="M841">
        <v>99000</v>
      </c>
      <c r="N841">
        <v>98827</v>
      </c>
      <c r="O841">
        <v>98638</v>
      </c>
      <c r="P841">
        <v>98430</v>
      </c>
      <c r="Q841">
        <v>98206</v>
      </c>
      <c r="R841">
        <v>97969</v>
      </c>
      <c r="S841">
        <v>97714</v>
      </c>
      <c r="T841">
        <v>97440</v>
      </c>
      <c r="U841">
        <v>97145</v>
      </c>
      <c r="V841">
        <v>96830</v>
      </c>
      <c r="W841">
        <v>96490</v>
      </c>
      <c r="X841">
        <v>96136</v>
      </c>
      <c r="Y841">
        <v>95759</v>
      </c>
      <c r="Z841">
        <v>95356</v>
      </c>
      <c r="AA841">
        <v>94932</v>
      </c>
      <c r="AB841">
        <v>94470</v>
      </c>
      <c r="AC841">
        <v>93982</v>
      </c>
      <c r="AD841">
        <v>93458</v>
      </c>
      <c r="AE841">
        <v>92889</v>
      </c>
      <c r="AF841">
        <v>92271</v>
      </c>
      <c r="AG841">
        <v>91581</v>
      </c>
      <c r="AH841">
        <v>90857</v>
      </c>
      <c r="AI841">
        <v>90073</v>
      </c>
      <c r="AJ841">
        <v>89232</v>
      </c>
      <c r="AK841">
        <v>88331</v>
      </c>
      <c r="AL841">
        <v>87352</v>
      </c>
      <c r="AM841">
        <v>86281</v>
      </c>
      <c r="AN841">
        <v>85141</v>
      </c>
      <c r="AO841">
        <v>83880</v>
      </c>
      <c r="AP841">
        <v>82457</v>
      </c>
      <c r="AQ841">
        <v>80839</v>
      </c>
      <c r="AR841">
        <v>79092</v>
      </c>
      <c r="AS841">
        <v>77136</v>
      </c>
      <c r="AT841">
        <v>74950</v>
      </c>
      <c r="AU841">
        <v>72496</v>
      </c>
      <c r="AV841">
        <v>69832</v>
      </c>
      <c r="AW841">
        <v>66792</v>
      </c>
      <c r="AX841">
        <v>63356</v>
      </c>
      <c r="AY841">
        <v>59547</v>
      </c>
      <c r="AZ841">
        <v>55332</v>
      </c>
      <c r="BA841">
        <v>50583</v>
      </c>
      <c r="BB841">
        <v>45742</v>
      </c>
      <c r="BC841">
        <v>40696</v>
      </c>
      <c r="BD841">
        <v>35543</v>
      </c>
      <c r="BE841">
        <v>30319</v>
      </c>
      <c r="BF841">
        <v>25216</v>
      </c>
      <c r="BG841">
        <v>20381</v>
      </c>
      <c r="BH841">
        <v>15954</v>
      </c>
      <c r="BI841">
        <v>12054</v>
      </c>
      <c r="DC841">
        <v>45.49</v>
      </c>
      <c r="DD841">
        <v>44.53</v>
      </c>
      <c r="DE841">
        <v>43.58</v>
      </c>
      <c r="DF841">
        <v>42.62</v>
      </c>
      <c r="DG841">
        <v>41.67</v>
      </c>
      <c r="DH841">
        <v>40.729999999999997</v>
      </c>
      <c r="DI841">
        <v>39.78</v>
      </c>
      <c r="DJ841">
        <v>38.840000000000003</v>
      </c>
      <c r="DK841">
        <v>37.9</v>
      </c>
      <c r="DL841">
        <v>36.97</v>
      </c>
      <c r="DM841">
        <v>36.04</v>
      </c>
      <c r="DN841">
        <v>35.11</v>
      </c>
      <c r="DO841">
        <v>34.19</v>
      </c>
      <c r="DP841">
        <v>33.28</v>
      </c>
      <c r="DQ841">
        <v>32.36</v>
      </c>
      <c r="DR841">
        <v>31.45</v>
      </c>
      <c r="DS841">
        <v>30.54</v>
      </c>
      <c r="DT841">
        <v>29.64</v>
      </c>
      <c r="DU841">
        <v>28.74</v>
      </c>
      <c r="DV841">
        <v>27.85</v>
      </c>
      <c r="DW841">
        <v>26.96</v>
      </c>
      <c r="DX841">
        <v>26.07</v>
      </c>
      <c r="DY841">
        <v>25.18</v>
      </c>
      <c r="DZ841">
        <v>24.3</v>
      </c>
      <c r="EA841">
        <v>23.43</v>
      </c>
      <c r="EB841">
        <v>22.56</v>
      </c>
      <c r="EC841">
        <v>21.69</v>
      </c>
      <c r="ED841">
        <v>20.83</v>
      </c>
      <c r="EE841">
        <v>19.989999999999998</v>
      </c>
      <c r="EF841">
        <v>19.14</v>
      </c>
      <c r="EG841">
        <v>18.3</v>
      </c>
      <c r="EH841">
        <v>17.47</v>
      </c>
      <c r="EI841">
        <v>16.64</v>
      </c>
      <c r="EJ841">
        <v>15.83</v>
      </c>
      <c r="EK841">
        <v>15.02</v>
      </c>
      <c r="EL841">
        <v>14.21</v>
      </c>
      <c r="EM841">
        <v>13.42</v>
      </c>
      <c r="EN841">
        <v>12.64</v>
      </c>
      <c r="EO841">
        <v>11.88</v>
      </c>
      <c r="EP841">
        <v>11.13</v>
      </c>
      <c r="EQ841">
        <v>10.4</v>
      </c>
      <c r="ER841">
        <v>9.69</v>
      </c>
      <c r="ES841">
        <v>9</v>
      </c>
      <c r="ET841">
        <v>8.33</v>
      </c>
      <c r="EU841">
        <v>7.68</v>
      </c>
      <c r="EV841">
        <v>7.07</v>
      </c>
      <c r="EW841">
        <v>6.49</v>
      </c>
      <c r="EX841">
        <v>5.95</v>
      </c>
      <c r="EY841">
        <v>5.46</v>
      </c>
      <c r="EZ841">
        <v>4.99</v>
      </c>
      <c r="FA841">
        <v>4.54</v>
      </c>
      <c r="FB841">
        <v>4.13</v>
      </c>
      <c r="FC841">
        <v>3.75</v>
      </c>
      <c r="FD841">
        <v>3.41</v>
      </c>
      <c r="FE841">
        <v>3.1</v>
      </c>
      <c r="FF841">
        <v>2.83</v>
      </c>
      <c r="FG841">
        <v>2.58</v>
      </c>
    </row>
    <row r="842" spans="1:171" x14ac:dyDescent="0.25">
      <c r="A842" t="s">
        <v>629</v>
      </c>
      <c r="B842">
        <v>56</v>
      </c>
      <c r="C842">
        <v>56</v>
      </c>
      <c r="E842">
        <v>100000</v>
      </c>
      <c r="F842">
        <v>99897</v>
      </c>
      <c r="G842">
        <v>99788</v>
      </c>
      <c r="H842">
        <v>99670</v>
      </c>
      <c r="I842">
        <v>99541</v>
      </c>
      <c r="J842">
        <v>99400</v>
      </c>
      <c r="K842">
        <v>99247</v>
      </c>
      <c r="L842">
        <v>99081</v>
      </c>
      <c r="M842">
        <v>98905</v>
      </c>
      <c r="N842">
        <v>98713</v>
      </c>
      <c r="O842">
        <v>98502</v>
      </c>
      <c r="P842">
        <v>98274</v>
      </c>
      <c r="Q842">
        <v>98033</v>
      </c>
      <c r="R842">
        <v>97774</v>
      </c>
      <c r="S842">
        <v>97495</v>
      </c>
      <c r="T842">
        <v>97195</v>
      </c>
      <c r="U842">
        <v>96874</v>
      </c>
      <c r="V842">
        <v>96529</v>
      </c>
      <c r="W842">
        <v>96169</v>
      </c>
      <c r="X842">
        <v>95785</v>
      </c>
      <c r="Y842">
        <v>95376</v>
      </c>
      <c r="Z842">
        <v>94944</v>
      </c>
      <c r="AA842">
        <v>94474</v>
      </c>
      <c r="AB842">
        <v>93979</v>
      </c>
      <c r="AC842">
        <v>93446</v>
      </c>
      <c r="AD842">
        <v>92866</v>
      </c>
      <c r="AE842">
        <v>92237</v>
      </c>
      <c r="AF842">
        <v>91534</v>
      </c>
      <c r="AG842">
        <v>90798</v>
      </c>
      <c r="AH842">
        <v>89999</v>
      </c>
      <c r="AI842">
        <v>89144</v>
      </c>
      <c r="AJ842">
        <v>88228</v>
      </c>
      <c r="AK842">
        <v>87232</v>
      </c>
      <c r="AL842">
        <v>86143</v>
      </c>
      <c r="AM842">
        <v>84983</v>
      </c>
      <c r="AN842">
        <v>83702</v>
      </c>
      <c r="AO842">
        <v>82257</v>
      </c>
      <c r="AP842">
        <v>80617</v>
      </c>
      <c r="AQ842">
        <v>78846</v>
      </c>
      <c r="AR842">
        <v>76866</v>
      </c>
      <c r="AS842">
        <v>74654</v>
      </c>
      <c r="AT842">
        <v>72175</v>
      </c>
      <c r="AU842">
        <v>69486</v>
      </c>
      <c r="AV842">
        <v>66422</v>
      </c>
      <c r="AW842">
        <v>62965</v>
      </c>
      <c r="AX842">
        <v>59132</v>
      </c>
      <c r="AY842">
        <v>54906</v>
      </c>
      <c r="AZ842">
        <v>50155</v>
      </c>
      <c r="BA842">
        <v>45309</v>
      </c>
      <c r="BB842">
        <v>40276</v>
      </c>
      <c r="BC842">
        <v>35137</v>
      </c>
      <c r="BD842">
        <v>29944</v>
      </c>
      <c r="BE842">
        <v>24877</v>
      </c>
      <c r="BF842">
        <v>20088</v>
      </c>
      <c r="BG842">
        <v>15708</v>
      </c>
      <c r="BH842">
        <v>11856</v>
      </c>
      <c r="DC842">
        <v>44.42</v>
      </c>
      <c r="DD842">
        <v>43.47</v>
      </c>
      <c r="DE842">
        <v>42.51</v>
      </c>
      <c r="DF842">
        <v>41.56</v>
      </c>
      <c r="DG842">
        <v>40.619999999999997</v>
      </c>
      <c r="DH842">
        <v>39.67</v>
      </c>
      <c r="DI842">
        <v>38.729999999999997</v>
      </c>
      <c r="DJ842">
        <v>37.799999999999997</v>
      </c>
      <c r="DK842">
        <v>36.869999999999997</v>
      </c>
      <c r="DL842">
        <v>35.94</v>
      </c>
      <c r="DM842">
        <v>35.01</v>
      </c>
      <c r="DN842">
        <v>34.090000000000003</v>
      </c>
      <c r="DO842">
        <v>33.17</v>
      </c>
      <c r="DP842">
        <v>32.26</v>
      </c>
      <c r="DQ842">
        <v>31.35</v>
      </c>
      <c r="DR842">
        <v>30.45</v>
      </c>
      <c r="DS842">
        <v>29.55</v>
      </c>
      <c r="DT842">
        <v>28.65</v>
      </c>
      <c r="DU842">
        <v>27.76</v>
      </c>
      <c r="DV842">
        <v>26.86</v>
      </c>
      <c r="DW842">
        <v>25.98</v>
      </c>
      <c r="DX842">
        <v>25.09</v>
      </c>
      <c r="DY842">
        <v>24.22</v>
      </c>
      <c r="DZ842">
        <v>23.34</v>
      </c>
      <c r="EA842">
        <v>22.47</v>
      </c>
      <c r="EB842">
        <v>21.61</v>
      </c>
      <c r="EC842">
        <v>20.75</v>
      </c>
      <c r="ED842">
        <v>19.91</v>
      </c>
      <c r="EE842">
        <v>19.07</v>
      </c>
      <c r="EF842">
        <v>18.23</v>
      </c>
      <c r="EG842">
        <v>17.399999999999999</v>
      </c>
      <c r="EH842">
        <v>16.579999999999998</v>
      </c>
      <c r="EI842">
        <v>15.76</v>
      </c>
      <c r="EJ842">
        <v>14.95</v>
      </c>
      <c r="EK842">
        <v>14.15</v>
      </c>
      <c r="EL842">
        <v>13.36</v>
      </c>
      <c r="EM842">
        <v>12.58</v>
      </c>
      <c r="EN842">
        <v>11.83</v>
      </c>
      <c r="EO842">
        <v>11.08</v>
      </c>
      <c r="EP842">
        <v>10.36</v>
      </c>
      <c r="EQ842">
        <v>9.65</v>
      </c>
      <c r="ER842">
        <v>8.9600000000000009</v>
      </c>
      <c r="ES842">
        <v>8.2899999999999991</v>
      </c>
      <c r="ET842">
        <v>7.65</v>
      </c>
      <c r="EU842">
        <v>7.04</v>
      </c>
      <c r="EV842">
        <v>6.47</v>
      </c>
      <c r="EW842">
        <v>5.93</v>
      </c>
      <c r="EX842">
        <v>5.44</v>
      </c>
      <c r="EY842">
        <v>4.97</v>
      </c>
      <c r="EZ842">
        <v>4.53</v>
      </c>
      <c r="FA842">
        <v>4.12</v>
      </c>
      <c r="FB842">
        <v>3.74</v>
      </c>
      <c r="FC842">
        <v>3.4</v>
      </c>
      <c r="FD842">
        <v>3.1</v>
      </c>
      <c r="FE842">
        <v>2.82</v>
      </c>
      <c r="FF842">
        <v>2.58</v>
      </c>
    </row>
    <row r="843" spans="1:171" x14ac:dyDescent="0.25">
      <c r="A843" t="s">
        <v>630</v>
      </c>
      <c r="B843">
        <v>55</v>
      </c>
      <c r="C843">
        <v>55</v>
      </c>
      <c r="E843">
        <v>100000</v>
      </c>
      <c r="F843">
        <v>99889</v>
      </c>
      <c r="G843">
        <v>99769</v>
      </c>
      <c r="H843">
        <v>99638</v>
      </c>
      <c r="I843">
        <v>99495</v>
      </c>
      <c r="J843">
        <v>99339</v>
      </c>
      <c r="K843">
        <v>99171</v>
      </c>
      <c r="L843">
        <v>98992</v>
      </c>
      <c r="M843">
        <v>98796</v>
      </c>
      <c r="N843">
        <v>98582</v>
      </c>
      <c r="O843">
        <v>98351</v>
      </c>
      <c r="P843">
        <v>98106</v>
      </c>
      <c r="Q843">
        <v>97843</v>
      </c>
      <c r="R843">
        <v>97558</v>
      </c>
      <c r="S843">
        <v>97253</v>
      </c>
      <c r="T843">
        <v>96927</v>
      </c>
      <c r="U843">
        <v>96576</v>
      </c>
      <c r="V843">
        <v>96210</v>
      </c>
      <c r="W843">
        <v>95820</v>
      </c>
      <c r="X843">
        <v>95403</v>
      </c>
      <c r="Y843">
        <v>94963</v>
      </c>
      <c r="Z843">
        <v>94485</v>
      </c>
      <c r="AA843">
        <v>93981</v>
      </c>
      <c r="AB843">
        <v>93440</v>
      </c>
      <c r="AC843">
        <v>92850</v>
      </c>
      <c r="AD843">
        <v>92210</v>
      </c>
      <c r="AE843">
        <v>91495</v>
      </c>
      <c r="AF843">
        <v>90745</v>
      </c>
      <c r="AG843">
        <v>89933</v>
      </c>
      <c r="AH843">
        <v>89061</v>
      </c>
      <c r="AI843">
        <v>88130</v>
      </c>
      <c r="AJ843">
        <v>87118</v>
      </c>
      <c r="AK843">
        <v>86011</v>
      </c>
      <c r="AL843">
        <v>84830</v>
      </c>
      <c r="AM843">
        <v>83528</v>
      </c>
      <c r="AN843">
        <v>82061</v>
      </c>
      <c r="AO843">
        <v>80399</v>
      </c>
      <c r="AP843">
        <v>78605</v>
      </c>
      <c r="AQ843">
        <v>76599</v>
      </c>
      <c r="AR843">
        <v>74361</v>
      </c>
      <c r="AS843">
        <v>71857</v>
      </c>
      <c r="AT843">
        <v>69143</v>
      </c>
      <c r="AU843">
        <v>66055</v>
      </c>
      <c r="AV843">
        <v>62577</v>
      </c>
      <c r="AW843">
        <v>58726</v>
      </c>
      <c r="AX843">
        <v>54481</v>
      </c>
      <c r="AY843">
        <v>49729</v>
      </c>
      <c r="AZ843">
        <v>44886</v>
      </c>
      <c r="BA843">
        <v>39857</v>
      </c>
      <c r="BB843">
        <v>34739</v>
      </c>
      <c r="BC843">
        <v>29572</v>
      </c>
      <c r="BD843">
        <v>24544</v>
      </c>
      <c r="BE843">
        <v>19798</v>
      </c>
      <c r="BF843">
        <v>15467</v>
      </c>
      <c r="BG843">
        <v>11662</v>
      </c>
      <c r="DC843">
        <v>43.36</v>
      </c>
      <c r="DD843">
        <v>42.41</v>
      </c>
      <c r="DE843">
        <v>41.46</v>
      </c>
      <c r="DF843">
        <v>40.51</v>
      </c>
      <c r="DG843">
        <v>39.57</v>
      </c>
      <c r="DH843">
        <v>38.630000000000003</v>
      </c>
      <c r="DI843">
        <v>37.69</v>
      </c>
      <c r="DJ843">
        <v>36.76</v>
      </c>
      <c r="DK843">
        <v>35.83</v>
      </c>
      <c r="DL843">
        <v>34.909999999999997</v>
      </c>
      <c r="DM843">
        <v>33.99</v>
      </c>
      <c r="DN843">
        <v>33.07</v>
      </c>
      <c r="DO843">
        <v>32.159999999999997</v>
      </c>
      <c r="DP843">
        <v>31.25</v>
      </c>
      <c r="DQ843">
        <v>30.35</v>
      </c>
      <c r="DR843">
        <v>29.45</v>
      </c>
      <c r="DS843">
        <v>28.56</v>
      </c>
      <c r="DT843">
        <v>27.66</v>
      </c>
      <c r="DU843">
        <v>26.77</v>
      </c>
      <c r="DV843">
        <v>25.89</v>
      </c>
      <c r="DW843">
        <v>25.01</v>
      </c>
      <c r="DX843">
        <v>24.13</v>
      </c>
      <c r="DY843">
        <v>23.26</v>
      </c>
      <c r="DZ843">
        <v>22.39</v>
      </c>
      <c r="EA843">
        <v>21.53</v>
      </c>
      <c r="EB843">
        <v>20.67</v>
      </c>
      <c r="EC843">
        <v>19.829999999999998</v>
      </c>
      <c r="ED843">
        <v>18.989999999999998</v>
      </c>
      <c r="EE843">
        <v>18.16</v>
      </c>
      <c r="EF843">
        <v>17.329999999999998</v>
      </c>
      <c r="EG843">
        <v>16.510000000000002</v>
      </c>
      <c r="EH843">
        <v>15.69</v>
      </c>
      <c r="EI843">
        <v>14.89</v>
      </c>
      <c r="EJ843">
        <v>14.09</v>
      </c>
      <c r="EK843">
        <v>13.3</v>
      </c>
      <c r="EL843">
        <v>12.53</v>
      </c>
      <c r="EM843">
        <v>11.78</v>
      </c>
      <c r="EN843">
        <v>11.04</v>
      </c>
      <c r="EO843">
        <v>10.31</v>
      </c>
      <c r="EP843">
        <v>9.61</v>
      </c>
      <c r="EQ843">
        <v>8.93</v>
      </c>
      <c r="ER843">
        <v>8.26</v>
      </c>
      <c r="ES843">
        <v>7.62</v>
      </c>
      <c r="ET843">
        <v>7.01</v>
      </c>
      <c r="EU843">
        <v>6.44</v>
      </c>
      <c r="EV843">
        <v>5.9</v>
      </c>
      <c r="EW843">
        <v>5.42</v>
      </c>
      <c r="EX843">
        <v>4.95</v>
      </c>
      <c r="EY843">
        <v>4.51</v>
      </c>
      <c r="EZ843">
        <v>4.0999999999999996</v>
      </c>
      <c r="FA843">
        <v>3.73</v>
      </c>
      <c r="FB843">
        <v>3.4</v>
      </c>
      <c r="FC843">
        <v>3.09</v>
      </c>
      <c r="FD843">
        <v>2.82</v>
      </c>
      <c r="FE843">
        <v>2.57</v>
      </c>
    </row>
    <row r="844" spans="1:171" x14ac:dyDescent="0.25">
      <c r="A844" t="s">
        <v>631</v>
      </c>
      <c r="B844">
        <v>54</v>
      </c>
      <c r="C844">
        <v>54</v>
      </c>
      <c r="E844">
        <v>100000</v>
      </c>
      <c r="F844">
        <v>99878</v>
      </c>
      <c r="G844">
        <v>99745</v>
      </c>
      <c r="H844">
        <v>99599</v>
      </c>
      <c r="I844">
        <v>99441</v>
      </c>
      <c r="J844">
        <v>99270</v>
      </c>
      <c r="K844">
        <v>99088</v>
      </c>
      <c r="L844">
        <v>98889</v>
      </c>
      <c r="M844">
        <v>98671</v>
      </c>
      <c r="N844">
        <v>98436</v>
      </c>
      <c r="O844">
        <v>98188</v>
      </c>
      <c r="P844">
        <v>97920</v>
      </c>
      <c r="Q844">
        <v>97631</v>
      </c>
      <c r="R844">
        <v>97320</v>
      </c>
      <c r="S844">
        <v>96988</v>
      </c>
      <c r="T844">
        <v>96632</v>
      </c>
      <c r="U844">
        <v>96259</v>
      </c>
      <c r="V844">
        <v>95862</v>
      </c>
      <c r="W844">
        <v>95439</v>
      </c>
      <c r="X844">
        <v>94991</v>
      </c>
      <c r="Y844">
        <v>94505</v>
      </c>
      <c r="Z844">
        <v>93992</v>
      </c>
      <c r="AA844">
        <v>93441</v>
      </c>
      <c r="AB844">
        <v>92843</v>
      </c>
      <c r="AC844">
        <v>92191</v>
      </c>
      <c r="AD844">
        <v>91465</v>
      </c>
      <c r="AE844">
        <v>90701</v>
      </c>
      <c r="AF844">
        <v>89873</v>
      </c>
      <c r="AG844">
        <v>88987</v>
      </c>
      <c r="AH844">
        <v>88037</v>
      </c>
      <c r="AI844">
        <v>87009</v>
      </c>
      <c r="AJ844">
        <v>85885</v>
      </c>
      <c r="AK844">
        <v>84685</v>
      </c>
      <c r="AL844">
        <v>83361</v>
      </c>
      <c r="AM844">
        <v>81872</v>
      </c>
      <c r="AN844">
        <v>80187</v>
      </c>
      <c r="AO844">
        <v>78368</v>
      </c>
      <c r="AP844">
        <v>76336</v>
      </c>
      <c r="AQ844">
        <v>74072</v>
      </c>
      <c r="AR844">
        <v>71542</v>
      </c>
      <c r="AS844">
        <v>68803</v>
      </c>
      <c r="AT844">
        <v>65691</v>
      </c>
      <c r="AU844">
        <v>62192</v>
      </c>
      <c r="AV844">
        <v>58324</v>
      </c>
      <c r="AW844">
        <v>54067</v>
      </c>
      <c r="AX844">
        <v>49306</v>
      </c>
      <c r="AY844">
        <v>44467</v>
      </c>
      <c r="AZ844">
        <v>39449</v>
      </c>
      <c r="BA844">
        <v>34345</v>
      </c>
      <c r="BB844">
        <v>29209</v>
      </c>
      <c r="BC844">
        <v>24215</v>
      </c>
      <c r="BD844">
        <v>19514</v>
      </c>
      <c r="BE844">
        <v>15229</v>
      </c>
      <c r="BF844">
        <v>11473</v>
      </c>
      <c r="DC844">
        <v>42.3</v>
      </c>
      <c r="DD844">
        <v>41.35</v>
      </c>
      <c r="DE844">
        <v>40.4</v>
      </c>
      <c r="DF844">
        <v>39.46</v>
      </c>
      <c r="DG844">
        <v>38.520000000000003</v>
      </c>
      <c r="DH844">
        <v>37.590000000000003</v>
      </c>
      <c r="DI844">
        <v>36.659999999999997</v>
      </c>
      <c r="DJ844">
        <v>35.729999999999997</v>
      </c>
      <c r="DK844">
        <v>34.81</v>
      </c>
      <c r="DL844">
        <v>33.89</v>
      </c>
      <c r="DM844">
        <v>32.97</v>
      </c>
      <c r="DN844">
        <v>32.06</v>
      </c>
      <c r="DO844">
        <v>31.15</v>
      </c>
      <c r="DP844">
        <v>30.25</v>
      </c>
      <c r="DQ844">
        <v>29.35</v>
      </c>
      <c r="DR844">
        <v>28.46</v>
      </c>
      <c r="DS844">
        <v>27.57</v>
      </c>
      <c r="DT844">
        <v>26.68</v>
      </c>
      <c r="DU844">
        <v>25.8</v>
      </c>
      <c r="DV844">
        <v>24.92</v>
      </c>
      <c r="DW844">
        <v>24.04</v>
      </c>
      <c r="DX844">
        <v>23.17</v>
      </c>
      <c r="DY844">
        <v>22.3</v>
      </c>
      <c r="DZ844">
        <v>21.44</v>
      </c>
      <c r="EA844">
        <v>20.59</v>
      </c>
      <c r="EB844">
        <v>19.75</v>
      </c>
      <c r="EC844">
        <v>18.91</v>
      </c>
      <c r="ED844">
        <v>18.079999999999998</v>
      </c>
      <c r="EE844">
        <v>17.260000000000002</v>
      </c>
      <c r="EF844">
        <v>16.440000000000001</v>
      </c>
      <c r="EG844">
        <v>15.63</v>
      </c>
      <c r="EH844">
        <v>14.83</v>
      </c>
      <c r="EI844">
        <v>14.03</v>
      </c>
      <c r="EJ844">
        <v>13.24</v>
      </c>
      <c r="EK844">
        <v>12.48</v>
      </c>
      <c r="EL844">
        <v>11.73</v>
      </c>
      <c r="EM844">
        <v>10.99</v>
      </c>
      <c r="EN844">
        <v>10.27</v>
      </c>
      <c r="EO844">
        <v>9.57</v>
      </c>
      <c r="EP844">
        <v>8.89</v>
      </c>
      <c r="EQ844">
        <v>8.2200000000000006</v>
      </c>
      <c r="ER844">
        <v>7.59</v>
      </c>
      <c r="ES844">
        <v>6.99</v>
      </c>
      <c r="ET844">
        <v>6.42</v>
      </c>
      <c r="EU844">
        <v>5.88</v>
      </c>
      <c r="EV844">
        <v>5.4</v>
      </c>
      <c r="EW844">
        <v>4.93</v>
      </c>
      <c r="EX844">
        <v>4.5</v>
      </c>
      <c r="EY844">
        <v>4.09</v>
      </c>
      <c r="EZ844">
        <v>3.72</v>
      </c>
      <c r="FA844">
        <v>3.39</v>
      </c>
      <c r="FB844">
        <v>3.08</v>
      </c>
      <c r="FC844">
        <v>2.81</v>
      </c>
      <c r="FD844">
        <v>2.57</v>
      </c>
    </row>
    <row r="845" spans="1:171" x14ac:dyDescent="0.25">
      <c r="A845" t="s">
        <v>632</v>
      </c>
      <c r="B845">
        <v>53</v>
      </c>
      <c r="C845">
        <v>53</v>
      </c>
      <c r="E845">
        <v>100000</v>
      </c>
      <c r="F845">
        <v>99865</v>
      </c>
      <c r="G845">
        <v>99716</v>
      </c>
      <c r="H845">
        <v>99555</v>
      </c>
      <c r="I845">
        <v>99382</v>
      </c>
      <c r="J845">
        <v>99196</v>
      </c>
      <c r="K845">
        <v>98994</v>
      </c>
      <c r="L845">
        <v>98773</v>
      </c>
      <c r="M845">
        <v>98534</v>
      </c>
      <c r="N845">
        <v>98281</v>
      </c>
      <c r="O845">
        <v>98009</v>
      </c>
      <c r="P845">
        <v>97716</v>
      </c>
      <c r="Q845">
        <v>97400</v>
      </c>
      <c r="R845">
        <v>97062</v>
      </c>
      <c r="S845">
        <v>96699</v>
      </c>
      <c r="T845">
        <v>96320</v>
      </c>
      <c r="U845">
        <v>95916</v>
      </c>
      <c r="V845">
        <v>95486</v>
      </c>
      <c r="W845">
        <v>95030</v>
      </c>
      <c r="X845">
        <v>94536</v>
      </c>
      <c r="Y845">
        <v>94014</v>
      </c>
      <c r="Z845">
        <v>93453</v>
      </c>
      <c r="AA845">
        <v>92844</v>
      </c>
      <c r="AB845">
        <v>92182</v>
      </c>
      <c r="AC845">
        <v>91444</v>
      </c>
      <c r="AD845">
        <v>90667</v>
      </c>
      <c r="AE845">
        <v>89824</v>
      </c>
      <c r="AF845">
        <v>88922</v>
      </c>
      <c r="AG845">
        <v>87957</v>
      </c>
      <c r="AH845">
        <v>86908</v>
      </c>
      <c r="AI845">
        <v>85767</v>
      </c>
      <c r="AJ845">
        <v>84548</v>
      </c>
      <c r="AK845">
        <v>83202</v>
      </c>
      <c r="AL845">
        <v>81690</v>
      </c>
      <c r="AM845">
        <v>79982</v>
      </c>
      <c r="AN845">
        <v>78138</v>
      </c>
      <c r="AO845">
        <v>76081</v>
      </c>
      <c r="AP845">
        <v>73790</v>
      </c>
      <c r="AQ845">
        <v>71234</v>
      </c>
      <c r="AR845">
        <v>68468</v>
      </c>
      <c r="AS845">
        <v>65332</v>
      </c>
      <c r="AT845">
        <v>61811</v>
      </c>
      <c r="AU845">
        <v>57927</v>
      </c>
      <c r="AV845">
        <v>53658</v>
      </c>
      <c r="AW845">
        <v>48895</v>
      </c>
      <c r="AX845">
        <v>44051</v>
      </c>
      <c r="AY845">
        <v>39045</v>
      </c>
      <c r="AZ845">
        <v>33961</v>
      </c>
      <c r="BA845">
        <v>28849</v>
      </c>
      <c r="BB845">
        <v>23894</v>
      </c>
      <c r="BC845">
        <v>19233</v>
      </c>
      <c r="BD845">
        <v>14996</v>
      </c>
      <c r="BE845">
        <v>11287</v>
      </c>
      <c r="DC845">
        <v>41.24</v>
      </c>
      <c r="DD845">
        <v>40.29</v>
      </c>
      <c r="DE845">
        <v>39.35</v>
      </c>
      <c r="DF845">
        <v>38.42</v>
      </c>
      <c r="DG845">
        <v>37.479999999999997</v>
      </c>
      <c r="DH845">
        <v>36.549999999999997</v>
      </c>
      <c r="DI845">
        <v>35.619999999999997</v>
      </c>
      <c r="DJ845">
        <v>34.700000000000003</v>
      </c>
      <c r="DK845">
        <v>33.79</v>
      </c>
      <c r="DL845">
        <v>32.869999999999997</v>
      </c>
      <c r="DM845">
        <v>31.96</v>
      </c>
      <c r="DN845">
        <v>31.06</v>
      </c>
      <c r="DO845">
        <v>30.16</v>
      </c>
      <c r="DP845">
        <v>29.26</v>
      </c>
      <c r="DQ845">
        <v>28.37</v>
      </c>
      <c r="DR845">
        <v>27.48</v>
      </c>
      <c r="DS845">
        <v>26.59</v>
      </c>
      <c r="DT845">
        <v>25.71</v>
      </c>
      <c r="DU845">
        <v>24.83</v>
      </c>
      <c r="DV845">
        <v>23.96</v>
      </c>
      <c r="DW845">
        <v>23.09</v>
      </c>
      <c r="DX845">
        <v>22.22</v>
      </c>
      <c r="DY845">
        <v>21.36</v>
      </c>
      <c r="DZ845">
        <v>20.51</v>
      </c>
      <c r="EA845">
        <v>19.670000000000002</v>
      </c>
      <c r="EB845">
        <v>18.84</v>
      </c>
      <c r="EC845">
        <v>18.010000000000002</v>
      </c>
      <c r="ED845">
        <v>17.190000000000001</v>
      </c>
      <c r="EE845">
        <v>16.37</v>
      </c>
      <c r="EF845">
        <v>15.56</v>
      </c>
      <c r="EG845">
        <v>14.76</v>
      </c>
      <c r="EH845">
        <v>13.97</v>
      </c>
      <c r="EI845">
        <v>13.19</v>
      </c>
      <c r="EJ845">
        <v>12.42</v>
      </c>
      <c r="EK845">
        <v>11.68</v>
      </c>
      <c r="EL845">
        <v>10.94</v>
      </c>
      <c r="EM845">
        <v>10.220000000000001</v>
      </c>
      <c r="EN845">
        <v>9.52</v>
      </c>
      <c r="EO845">
        <v>8.85</v>
      </c>
      <c r="EP845">
        <v>8.19</v>
      </c>
      <c r="EQ845">
        <v>7.55</v>
      </c>
      <c r="ER845">
        <v>6.96</v>
      </c>
      <c r="ES845">
        <v>6.39</v>
      </c>
      <c r="ET845">
        <v>5.86</v>
      </c>
      <c r="EU845">
        <v>5.38</v>
      </c>
      <c r="EV845">
        <v>4.92</v>
      </c>
      <c r="EW845">
        <v>4.4800000000000004</v>
      </c>
      <c r="EX845">
        <v>4.08</v>
      </c>
      <c r="EY845">
        <v>3.71</v>
      </c>
      <c r="EZ845">
        <v>3.38</v>
      </c>
      <c r="FA845">
        <v>3.08</v>
      </c>
      <c r="FB845">
        <v>2.81</v>
      </c>
      <c r="FC845">
        <v>2.56</v>
      </c>
    </row>
    <row r="846" spans="1:171" x14ac:dyDescent="0.25">
      <c r="A846" t="s">
        <v>633</v>
      </c>
      <c r="B846">
        <v>52</v>
      </c>
      <c r="C846">
        <v>52</v>
      </c>
      <c r="E846">
        <v>100000</v>
      </c>
      <c r="F846">
        <v>99849</v>
      </c>
      <c r="G846">
        <v>99686</v>
      </c>
      <c r="H846">
        <v>99509</v>
      </c>
      <c r="I846">
        <v>99321</v>
      </c>
      <c r="J846">
        <v>99115</v>
      </c>
      <c r="K846">
        <v>98890</v>
      </c>
      <c r="L846">
        <v>98647</v>
      </c>
      <c r="M846">
        <v>98390</v>
      </c>
      <c r="N846">
        <v>98114</v>
      </c>
      <c r="O846">
        <v>97815</v>
      </c>
      <c r="P846">
        <v>97494</v>
      </c>
      <c r="Q846">
        <v>97151</v>
      </c>
      <c r="R846">
        <v>96782</v>
      </c>
      <c r="S846">
        <v>96395</v>
      </c>
      <c r="T846">
        <v>95985</v>
      </c>
      <c r="U846">
        <v>95546</v>
      </c>
      <c r="V846">
        <v>95083</v>
      </c>
      <c r="W846">
        <v>94580</v>
      </c>
      <c r="X846">
        <v>94049</v>
      </c>
      <c r="Y846">
        <v>93478</v>
      </c>
      <c r="Z846">
        <v>92858</v>
      </c>
      <c r="AA846">
        <v>92185</v>
      </c>
      <c r="AB846">
        <v>91436</v>
      </c>
      <c r="AC846">
        <v>90646</v>
      </c>
      <c r="AD846">
        <v>89789</v>
      </c>
      <c r="AE846">
        <v>88870</v>
      </c>
      <c r="AF846">
        <v>87887</v>
      </c>
      <c r="AG846">
        <v>86822</v>
      </c>
      <c r="AH846">
        <v>85658</v>
      </c>
      <c r="AI846">
        <v>84420</v>
      </c>
      <c r="AJ846">
        <v>83055</v>
      </c>
      <c r="AK846">
        <v>81520</v>
      </c>
      <c r="AL846">
        <v>79788</v>
      </c>
      <c r="AM846">
        <v>77918</v>
      </c>
      <c r="AN846">
        <v>75834</v>
      </c>
      <c r="AO846">
        <v>73516</v>
      </c>
      <c r="AP846">
        <v>70934</v>
      </c>
      <c r="AQ846">
        <v>68142</v>
      </c>
      <c r="AR846">
        <v>64981</v>
      </c>
      <c r="AS846">
        <v>61438</v>
      </c>
      <c r="AT846">
        <v>57536</v>
      </c>
      <c r="AU846">
        <v>53255</v>
      </c>
      <c r="AV846">
        <v>48491</v>
      </c>
      <c r="AW846">
        <v>43648</v>
      </c>
      <c r="AX846">
        <v>38646</v>
      </c>
      <c r="AY846">
        <v>33582</v>
      </c>
      <c r="AZ846">
        <v>28500</v>
      </c>
      <c r="BA846">
        <v>23578</v>
      </c>
      <c r="BB846">
        <v>18961</v>
      </c>
      <c r="BC846">
        <v>14768</v>
      </c>
      <c r="BD846">
        <v>11105</v>
      </c>
      <c r="DC846">
        <v>40.19</v>
      </c>
      <c r="DD846">
        <v>39.25</v>
      </c>
      <c r="DE846">
        <v>38.31</v>
      </c>
      <c r="DF846">
        <v>37.380000000000003</v>
      </c>
      <c r="DG846">
        <v>36.450000000000003</v>
      </c>
      <c r="DH846">
        <v>35.520000000000003</v>
      </c>
      <c r="DI846">
        <v>34.6</v>
      </c>
      <c r="DJ846">
        <v>33.68</v>
      </c>
      <c r="DK846">
        <v>32.770000000000003</v>
      </c>
      <c r="DL846">
        <v>31.86</v>
      </c>
      <c r="DM846">
        <v>30.96</v>
      </c>
      <c r="DN846">
        <v>30.06</v>
      </c>
      <c r="DO846">
        <v>29.16</v>
      </c>
      <c r="DP846">
        <v>28.27</v>
      </c>
      <c r="DQ846">
        <v>27.38</v>
      </c>
      <c r="DR846">
        <v>26.5</v>
      </c>
      <c r="DS846">
        <v>25.62</v>
      </c>
      <c r="DT846">
        <v>24.74</v>
      </c>
      <c r="DU846">
        <v>23.87</v>
      </c>
      <c r="DV846">
        <v>23</v>
      </c>
      <c r="DW846">
        <v>22.14</v>
      </c>
      <c r="DX846">
        <v>21.28</v>
      </c>
      <c r="DY846">
        <v>20.43</v>
      </c>
      <c r="DZ846">
        <v>19.600000000000001</v>
      </c>
      <c r="EA846">
        <v>18.760000000000002</v>
      </c>
      <c r="EB846">
        <v>17.940000000000001</v>
      </c>
      <c r="EC846">
        <v>17.12</v>
      </c>
      <c r="ED846">
        <v>16.3</v>
      </c>
      <c r="EE846">
        <v>15.5</v>
      </c>
      <c r="EF846">
        <v>14.7</v>
      </c>
      <c r="EG846">
        <v>13.91</v>
      </c>
      <c r="EH846">
        <v>13.13</v>
      </c>
      <c r="EI846">
        <v>12.37</v>
      </c>
      <c r="EJ846">
        <v>11.63</v>
      </c>
      <c r="EK846">
        <v>10.89</v>
      </c>
      <c r="EL846">
        <v>10.18</v>
      </c>
      <c r="EM846">
        <v>9.48</v>
      </c>
      <c r="EN846">
        <v>8.81</v>
      </c>
      <c r="EO846">
        <v>8.15</v>
      </c>
      <c r="EP846">
        <v>7.52</v>
      </c>
      <c r="EQ846">
        <v>6.93</v>
      </c>
      <c r="ER846">
        <v>6.36</v>
      </c>
      <c r="ES846">
        <v>5.84</v>
      </c>
      <c r="ET846">
        <v>5.36</v>
      </c>
      <c r="EU846">
        <v>4.9000000000000004</v>
      </c>
      <c r="EV846">
        <v>4.47</v>
      </c>
      <c r="EW846">
        <v>4.07</v>
      </c>
      <c r="EX846">
        <v>3.7</v>
      </c>
      <c r="EY846">
        <v>3.37</v>
      </c>
      <c r="EZ846">
        <v>3.07</v>
      </c>
      <c r="FA846">
        <v>2.8</v>
      </c>
      <c r="FB846">
        <v>2.56</v>
      </c>
    </row>
    <row r="847" spans="1:171" x14ac:dyDescent="0.25">
      <c r="A847" t="s">
        <v>634</v>
      </c>
      <c r="B847">
        <v>51</v>
      </c>
      <c r="C847">
        <v>51</v>
      </c>
      <c r="E847">
        <v>100000</v>
      </c>
      <c r="F847">
        <v>99834</v>
      </c>
      <c r="G847">
        <v>99654</v>
      </c>
      <c r="H847">
        <v>99462</v>
      </c>
      <c r="I847">
        <v>99254</v>
      </c>
      <c r="J847">
        <v>99025</v>
      </c>
      <c r="K847">
        <v>98778</v>
      </c>
      <c r="L847">
        <v>98516</v>
      </c>
      <c r="M847">
        <v>98235</v>
      </c>
      <c r="N847">
        <v>97932</v>
      </c>
      <c r="O847">
        <v>97606</v>
      </c>
      <c r="P847">
        <v>97257</v>
      </c>
      <c r="Q847">
        <v>96881</v>
      </c>
      <c r="R847">
        <v>96488</v>
      </c>
      <c r="S847">
        <v>96069</v>
      </c>
      <c r="T847">
        <v>95623</v>
      </c>
      <c r="U847">
        <v>95151</v>
      </c>
      <c r="V847">
        <v>94640</v>
      </c>
      <c r="W847">
        <v>94100</v>
      </c>
      <c r="X847">
        <v>93519</v>
      </c>
      <c r="Y847">
        <v>92888</v>
      </c>
      <c r="Z847">
        <v>92203</v>
      </c>
      <c r="AA847">
        <v>91442</v>
      </c>
      <c r="AB847">
        <v>90640</v>
      </c>
      <c r="AC847">
        <v>89768</v>
      </c>
      <c r="AD847">
        <v>88834</v>
      </c>
      <c r="AE847">
        <v>87833</v>
      </c>
      <c r="AF847">
        <v>86748</v>
      </c>
      <c r="AG847">
        <v>85566</v>
      </c>
      <c r="AH847">
        <v>84304</v>
      </c>
      <c r="AI847">
        <v>82918</v>
      </c>
      <c r="AJ847">
        <v>81362</v>
      </c>
      <c r="AK847">
        <v>79606</v>
      </c>
      <c r="AL847">
        <v>77710</v>
      </c>
      <c r="AM847">
        <v>75599</v>
      </c>
      <c r="AN847">
        <v>73253</v>
      </c>
      <c r="AO847">
        <v>70644</v>
      </c>
      <c r="AP847">
        <v>67824</v>
      </c>
      <c r="AQ847">
        <v>64638</v>
      </c>
      <c r="AR847">
        <v>61073</v>
      </c>
      <c r="AS847">
        <v>57154</v>
      </c>
      <c r="AT847">
        <v>52860</v>
      </c>
      <c r="AU847">
        <v>48093</v>
      </c>
      <c r="AV847">
        <v>43252</v>
      </c>
      <c r="AW847">
        <v>38261</v>
      </c>
      <c r="AX847">
        <v>33209</v>
      </c>
      <c r="AY847">
        <v>28156</v>
      </c>
      <c r="AZ847">
        <v>23271</v>
      </c>
      <c r="BA847">
        <v>18693</v>
      </c>
      <c r="BB847">
        <v>14546</v>
      </c>
      <c r="BC847">
        <v>10927</v>
      </c>
      <c r="DC847">
        <v>39.14</v>
      </c>
      <c r="DD847">
        <v>38.200000000000003</v>
      </c>
      <c r="DE847">
        <v>37.270000000000003</v>
      </c>
      <c r="DF847">
        <v>36.340000000000003</v>
      </c>
      <c r="DG847">
        <v>35.42</v>
      </c>
      <c r="DH847">
        <v>34.5</v>
      </c>
      <c r="DI847">
        <v>33.58</v>
      </c>
      <c r="DJ847">
        <v>32.67</v>
      </c>
      <c r="DK847">
        <v>31.76</v>
      </c>
      <c r="DL847">
        <v>30.86</v>
      </c>
      <c r="DM847">
        <v>29.96</v>
      </c>
      <c r="DN847">
        <v>29.07</v>
      </c>
      <c r="DO847">
        <v>28.18</v>
      </c>
      <c r="DP847">
        <v>27.29</v>
      </c>
      <c r="DQ847">
        <v>26.41</v>
      </c>
      <c r="DR847">
        <v>25.53</v>
      </c>
      <c r="DS847">
        <v>24.65</v>
      </c>
      <c r="DT847">
        <v>23.78</v>
      </c>
      <c r="DU847">
        <v>22.92</v>
      </c>
      <c r="DV847">
        <v>22.05</v>
      </c>
      <c r="DW847">
        <v>21.2</v>
      </c>
      <c r="DX847">
        <v>20.350000000000001</v>
      </c>
      <c r="DY847">
        <v>19.52</v>
      </c>
      <c r="DZ847">
        <v>18.690000000000001</v>
      </c>
      <c r="EA847">
        <v>17.86</v>
      </c>
      <c r="EB847">
        <v>17.05</v>
      </c>
      <c r="EC847">
        <v>16.239999999999998</v>
      </c>
      <c r="ED847">
        <v>15.43</v>
      </c>
      <c r="EE847">
        <v>14.64</v>
      </c>
      <c r="EF847">
        <v>13.85</v>
      </c>
      <c r="EG847">
        <v>13.07</v>
      </c>
      <c r="EH847">
        <v>12.31</v>
      </c>
      <c r="EI847">
        <v>11.58</v>
      </c>
      <c r="EJ847">
        <v>10.85</v>
      </c>
      <c r="EK847">
        <v>10.130000000000001</v>
      </c>
      <c r="EL847">
        <v>9.44</v>
      </c>
      <c r="EM847">
        <v>8.77</v>
      </c>
      <c r="EN847">
        <v>8.1199999999999992</v>
      </c>
      <c r="EO847">
        <v>7.49</v>
      </c>
      <c r="EP847">
        <v>6.9</v>
      </c>
      <c r="EQ847">
        <v>6.34</v>
      </c>
      <c r="ER847">
        <v>5.81</v>
      </c>
      <c r="ES847">
        <v>5.34</v>
      </c>
      <c r="ET847">
        <v>4.88</v>
      </c>
      <c r="EU847">
        <v>4.45</v>
      </c>
      <c r="EV847">
        <v>4.0599999999999996</v>
      </c>
      <c r="EW847">
        <v>3.69</v>
      </c>
      <c r="EX847">
        <v>3.36</v>
      </c>
      <c r="EY847">
        <v>3.07</v>
      </c>
      <c r="EZ847">
        <v>2.8</v>
      </c>
      <c r="FA847">
        <v>2.56</v>
      </c>
    </row>
    <row r="848" spans="1:171" x14ac:dyDescent="0.25">
      <c r="A848" t="s">
        <v>635</v>
      </c>
      <c r="B848">
        <v>50</v>
      </c>
      <c r="C848">
        <v>50</v>
      </c>
      <c r="E848">
        <v>100000</v>
      </c>
      <c r="F848">
        <v>99818</v>
      </c>
      <c r="G848">
        <v>99623</v>
      </c>
      <c r="H848">
        <v>99410</v>
      </c>
      <c r="I848">
        <v>99177</v>
      </c>
      <c r="J848">
        <v>98926</v>
      </c>
      <c r="K848">
        <v>98660</v>
      </c>
      <c r="L848">
        <v>98374</v>
      </c>
      <c r="M848">
        <v>98065</v>
      </c>
      <c r="N848">
        <v>97734</v>
      </c>
      <c r="O848">
        <v>97379</v>
      </c>
      <c r="P848">
        <v>96998</v>
      </c>
      <c r="Q848">
        <v>96598</v>
      </c>
      <c r="R848">
        <v>96171</v>
      </c>
      <c r="S848">
        <v>95716</v>
      </c>
      <c r="T848">
        <v>95236</v>
      </c>
      <c r="U848">
        <v>94716</v>
      </c>
      <c r="V848">
        <v>94167</v>
      </c>
      <c r="W848">
        <v>93576</v>
      </c>
      <c r="X848">
        <v>92934</v>
      </c>
      <c r="Y848">
        <v>92237</v>
      </c>
      <c r="Z848">
        <v>91463</v>
      </c>
      <c r="AA848">
        <v>90646</v>
      </c>
      <c r="AB848">
        <v>89762</v>
      </c>
      <c r="AC848">
        <v>88812</v>
      </c>
      <c r="AD848">
        <v>87794</v>
      </c>
      <c r="AE848">
        <v>86689</v>
      </c>
      <c r="AF848">
        <v>85487</v>
      </c>
      <c r="AG848">
        <v>84205</v>
      </c>
      <c r="AH848">
        <v>82793</v>
      </c>
      <c r="AI848">
        <v>81215</v>
      </c>
      <c r="AJ848">
        <v>79436</v>
      </c>
      <c r="AK848">
        <v>77514</v>
      </c>
      <c r="AL848">
        <v>75375</v>
      </c>
      <c r="AM848">
        <v>73001</v>
      </c>
      <c r="AN848">
        <v>70364</v>
      </c>
      <c r="AO848">
        <v>67517</v>
      </c>
      <c r="AP848">
        <v>64304</v>
      </c>
      <c r="AQ848">
        <v>60717</v>
      </c>
      <c r="AR848">
        <v>56779</v>
      </c>
      <c r="AS848">
        <v>52473</v>
      </c>
      <c r="AT848">
        <v>47703</v>
      </c>
      <c r="AU848">
        <v>42864</v>
      </c>
      <c r="AV848">
        <v>37882</v>
      </c>
      <c r="AW848">
        <v>32849</v>
      </c>
      <c r="AX848">
        <v>27818</v>
      </c>
      <c r="AY848">
        <v>22969</v>
      </c>
      <c r="AZ848">
        <v>18433</v>
      </c>
      <c r="BA848">
        <v>14328</v>
      </c>
      <c r="BB848">
        <v>10754</v>
      </c>
      <c r="DC848">
        <v>38.1</v>
      </c>
      <c r="DD848">
        <v>37.159999999999997</v>
      </c>
      <c r="DE848">
        <v>36.24</v>
      </c>
      <c r="DF848">
        <v>35.31</v>
      </c>
      <c r="DG848">
        <v>34.39</v>
      </c>
      <c r="DH848">
        <v>33.479999999999997</v>
      </c>
      <c r="DI848">
        <v>32.57</v>
      </c>
      <c r="DJ848">
        <v>31.66</v>
      </c>
      <c r="DK848">
        <v>30.76</v>
      </c>
      <c r="DL848">
        <v>29.86</v>
      </c>
      <c r="DM848">
        <v>28.97</v>
      </c>
      <c r="DN848">
        <v>28.08</v>
      </c>
      <c r="DO848">
        <v>27.2</v>
      </c>
      <c r="DP848">
        <v>26.31</v>
      </c>
      <c r="DQ848">
        <v>25.44</v>
      </c>
      <c r="DR848">
        <v>24.56</v>
      </c>
      <c r="DS848">
        <v>23.69</v>
      </c>
      <c r="DT848">
        <v>22.83</v>
      </c>
      <c r="DU848">
        <v>21.97</v>
      </c>
      <c r="DV848">
        <v>21.12</v>
      </c>
      <c r="DW848">
        <v>20.28</v>
      </c>
      <c r="DX848">
        <v>19.440000000000001</v>
      </c>
      <c r="DY848">
        <v>18.61</v>
      </c>
      <c r="DZ848">
        <v>17.79</v>
      </c>
      <c r="EA848">
        <v>16.98</v>
      </c>
      <c r="EB848">
        <v>16.170000000000002</v>
      </c>
      <c r="EC848">
        <v>15.37</v>
      </c>
      <c r="ED848">
        <v>14.58</v>
      </c>
      <c r="EE848">
        <v>13.79</v>
      </c>
      <c r="EF848">
        <v>13.02</v>
      </c>
      <c r="EG848">
        <v>12.26</v>
      </c>
      <c r="EH848">
        <v>11.52</v>
      </c>
      <c r="EI848">
        <v>10.8</v>
      </c>
      <c r="EJ848">
        <v>10.09</v>
      </c>
      <c r="EK848">
        <v>9.4</v>
      </c>
      <c r="EL848">
        <v>8.74</v>
      </c>
      <c r="EM848">
        <v>8.08</v>
      </c>
      <c r="EN848">
        <v>7.46</v>
      </c>
      <c r="EO848">
        <v>6.87</v>
      </c>
      <c r="EP848">
        <v>6.31</v>
      </c>
      <c r="EQ848">
        <v>5.79</v>
      </c>
      <c r="ER848">
        <v>5.32</v>
      </c>
      <c r="ES848">
        <v>4.87</v>
      </c>
      <c r="ET848">
        <v>4.4400000000000004</v>
      </c>
      <c r="EU848">
        <v>4.04</v>
      </c>
      <c r="EV848">
        <v>3.68</v>
      </c>
      <c r="EW848">
        <v>3.36</v>
      </c>
      <c r="EX848">
        <v>3.06</v>
      </c>
      <c r="EY848">
        <v>2.79</v>
      </c>
      <c r="EZ848">
        <v>2.5499999999999998</v>
      </c>
    </row>
    <row r="849" spans="1:155" x14ac:dyDescent="0.25">
      <c r="A849" t="s">
        <v>636</v>
      </c>
      <c r="B849">
        <v>49</v>
      </c>
      <c r="C849">
        <v>49</v>
      </c>
      <c r="E849">
        <v>100000</v>
      </c>
      <c r="F849">
        <v>99802</v>
      </c>
      <c r="G849">
        <v>99585</v>
      </c>
      <c r="H849">
        <v>99348</v>
      </c>
      <c r="I849">
        <v>99093</v>
      </c>
      <c r="J849">
        <v>98823</v>
      </c>
      <c r="K849">
        <v>98532</v>
      </c>
      <c r="L849">
        <v>98218</v>
      </c>
      <c r="M849">
        <v>97880</v>
      </c>
      <c r="N849">
        <v>97520</v>
      </c>
      <c r="O849">
        <v>97132</v>
      </c>
      <c r="P849">
        <v>96725</v>
      </c>
      <c r="Q849">
        <v>96291</v>
      </c>
      <c r="R849">
        <v>95828</v>
      </c>
      <c r="S849">
        <v>95338</v>
      </c>
      <c r="T849">
        <v>94809</v>
      </c>
      <c r="U849">
        <v>94250</v>
      </c>
      <c r="V849">
        <v>93648</v>
      </c>
      <c r="W849">
        <v>92996</v>
      </c>
      <c r="X849">
        <v>92286</v>
      </c>
      <c r="Y849">
        <v>91499</v>
      </c>
      <c r="Z849">
        <v>90669</v>
      </c>
      <c r="AA849">
        <v>89769</v>
      </c>
      <c r="AB849">
        <v>88804</v>
      </c>
      <c r="AC849">
        <v>87769</v>
      </c>
      <c r="AD849">
        <v>86646</v>
      </c>
      <c r="AE849">
        <v>85422</v>
      </c>
      <c r="AF849">
        <v>84117</v>
      </c>
      <c r="AG849">
        <v>82684</v>
      </c>
      <c r="AH849">
        <v>81078</v>
      </c>
      <c r="AI849">
        <v>79277</v>
      </c>
      <c r="AJ849">
        <v>77331</v>
      </c>
      <c r="AK849">
        <v>75163</v>
      </c>
      <c r="AL849">
        <v>72760</v>
      </c>
      <c r="AM849">
        <v>70095</v>
      </c>
      <c r="AN849">
        <v>67219</v>
      </c>
      <c r="AO849">
        <v>63980</v>
      </c>
      <c r="AP849">
        <v>60370</v>
      </c>
      <c r="AQ849">
        <v>56413</v>
      </c>
      <c r="AR849">
        <v>52094</v>
      </c>
      <c r="AS849">
        <v>47320</v>
      </c>
      <c r="AT849">
        <v>42482</v>
      </c>
      <c r="AU849">
        <v>37510</v>
      </c>
      <c r="AV849">
        <v>32495</v>
      </c>
      <c r="AW849">
        <v>27491</v>
      </c>
      <c r="AX849">
        <v>22673</v>
      </c>
      <c r="AY849">
        <v>18178</v>
      </c>
      <c r="AZ849">
        <v>14117</v>
      </c>
      <c r="BA849">
        <v>10585</v>
      </c>
      <c r="DC849">
        <v>37.06</v>
      </c>
      <c r="DD849">
        <v>36.130000000000003</v>
      </c>
      <c r="DE849">
        <v>35.21</v>
      </c>
      <c r="DF849">
        <v>34.29</v>
      </c>
      <c r="DG849">
        <v>33.380000000000003</v>
      </c>
      <c r="DH849">
        <v>32.47</v>
      </c>
      <c r="DI849">
        <v>31.56</v>
      </c>
      <c r="DJ849">
        <v>30.66</v>
      </c>
      <c r="DK849">
        <v>29.77</v>
      </c>
      <c r="DL849">
        <v>28.87</v>
      </c>
      <c r="DM849">
        <v>27.99</v>
      </c>
      <c r="DN849">
        <v>27.1</v>
      </c>
      <c r="DO849">
        <v>26.22</v>
      </c>
      <c r="DP849">
        <v>25.35</v>
      </c>
      <c r="DQ849">
        <v>24.47</v>
      </c>
      <c r="DR849">
        <v>23.61</v>
      </c>
      <c r="DS849">
        <v>22.75</v>
      </c>
      <c r="DT849">
        <v>21.89</v>
      </c>
      <c r="DU849">
        <v>21.04</v>
      </c>
      <c r="DV849">
        <v>20.2</v>
      </c>
      <c r="DW849">
        <v>19.37</v>
      </c>
      <c r="DX849">
        <v>18.54</v>
      </c>
      <c r="DY849">
        <v>17.72</v>
      </c>
      <c r="DZ849">
        <v>16.91</v>
      </c>
      <c r="EA849">
        <v>16.100000000000001</v>
      </c>
      <c r="EB849">
        <v>15.3</v>
      </c>
      <c r="EC849">
        <v>14.51</v>
      </c>
      <c r="ED849">
        <v>13.73</v>
      </c>
      <c r="EE849">
        <v>12.96</v>
      </c>
      <c r="EF849">
        <v>12.21</v>
      </c>
      <c r="EG849">
        <v>11.47</v>
      </c>
      <c r="EH849">
        <v>10.75</v>
      </c>
      <c r="EI849">
        <v>10.050000000000001</v>
      </c>
      <c r="EJ849">
        <v>9.36</v>
      </c>
      <c r="EK849">
        <v>8.6999999999999993</v>
      </c>
      <c r="EL849">
        <v>8.0500000000000007</v>
      </c>
      <c r="EM849">
        <v>7.43</v>
      </c>
      <c r="EN849">
        <v>6.85</v>
      </c>
      <c r="EO849">
        <v>6.29</v>
      </c>
      <c r="EP849">
        <v>5.77</v>
      </c>
      <c r="EQ849">
        <v>5.3</v>
      </c>
      <c r="ER849">
        <v>4.8499999999999996</v>
      </c>
      <c r="ES849">
        <v>4.43</v>
      </c>
      <c r="ET849">
        <v>4.03</v>
      </c>
      <c r="EU849">
        <v>3.67</v>
      </c>
      <c r="EV849">
        <v>3.35</v>
      </c>
      <c r="EW849">
        <v>3.05</v>
      </c>
      <c r="EX849">
        <v>2.79</v>
      </c>
      <c r="EY849">
        <v>2.5499999999999998</v>
      </c>
    </row>
    <row r="850" spans="1:155" x14ac:dyDescent="0.25">
      <c r="A850" t="s">
        <v>637</v>
      </c>
      <c r="B850">
        <v>48</v>
      </c>
      <c r="C850">
        <v>48</v>
      </c>
      <c r="E850">
        <v>100000</v>
      </c>
      <c r="F850">
        <v>99780</v>
      </c>
      <c r="G850">
        <v>99539</v>
      </c>
      <c r="H850">
        <v>99279</v>
      </c>
      <c r="I850">
        <v>99005</v>
      </c>
      <c r="J850">
        <v>98709</v>
      </c>
      <c r="K850">
        <v>98389</v>
      </c>
      <c r="L850">
        <v>98046</v>
      </c>
      <c r="M850">
        <v>97678</v>
      </c>
      <c r="N850">
        <v>97285</v>
      </c>
      <c r="O850">
        <v>96871</v>
      </c>
      <c r="P850">
        <v>96429</v>
      </c>
      <c r="Q850">
        <v>95957</v>
      </c>
      <c r="R850">
        <v>95458</v>
      </c>
      <c r="S850">
        <v>94919</v>
      </c>
      <c r="T850">
        <v>94350</v>
      </c>
      <c r="U850">
        <v>93738</v>
      </c>
      <c r="V850">
        <v>93073</v>
      </c>
      <c r="W850">
        <v>92352</v>
      </c>
      <c r="X850">
        <v>91552</v>
      </c>
      <c r="Y850">
        <v>90707</v>
      </c>
      <c r="Z850">
        <v>89791</v>
      </c>
      <c r="AA850">
        <v>88810</v>
      </c>
      <c r="AB850">
        <v>87759</v>
      </c>
      <c r="AC850">
        <v>86618</v>
      </c>
      <c r="AD850">
        <v>85374</v>
      </c>
      <c r="AE850">
        <v>84046</v>
      </c>
      <c r="AF850">
        <v>82588</v>
      </c>
      <c r="AG850">
        <v>80959</v>
      </c>
      <c r="AH850">
        <v>79129</v>
      </c>
      <c r="AI850">
        <v>77158</v>
      </c>
      <c r="AJ850">
        <v>74965</v>
      </c>
      <c r="AK850">
        <v>72531</v>
      </c>
      <c r="AL850">
        <v>69837</v>
      </c>
      <c r="AM850">
        <v>66933</v>
      </c>
      <c r="AN850">
        <v>63667</v>
      </c>
      <c r="AO850">
        <v>60033</v>
      </c>
      <c r="AP850">
        <v>56056</v>
      </c>
      <c r="AQ850">
        <v>51723</v>
      </c>
      <c r="AR850">
        <v>46946</v>
      </c>
      <c r="AS850">
        <v>42109</v>
      </c>
      <c r="AT850">
        <v>37145</v>
      </c>
      <c r="AU850">
        <v>32147</v>
      </c>
      <c r="AV850">
        <v>27171</v>
      </c>
      <c r="AW850">
        <v>22387</v>
      </c>
      <c r="AX850">
        <v>17928</v>
      </c>
      <c r="AY850">
        <v>13910</v>
      </c>
      <c r="AZ850">
        <v>10421</v>
      </c>
      <c r="DC850">
        <v>36.03</v>
      </c>
      <c r="DD850">
        <v>35.1</v>
      </c>
      <c r="DE850">
        <v>34.19</v>
      </c>
      <c r="DF850">
        <v>33.28</v>
      </c>
      <c r="DG850">
        <v>32.369999999999997</v>
      </c>
      <c r="DH850">
        <v>31.46</v>
      </c>
      <c r="DI850">
        <v>30.56</v>
      </c>
      <c r="DJ850">
        <v>29.67</v>
      </c>
      <c r="DK850">
        <v>28.78</v>
      </c>
      <c r="DL850">
        <v>27.89</v>
      </c>
      <c r="DM850">
        <v>27.01</v>
      </c>
      <c r="DN850">
        <v>26.13</v>
      </c>
      <c r="DO850">
        <v>25.26</v>
      </c>
      <c r="DP850">
        <v>24.39</v>
      </c>
      <c r="DQ850">
        <v>23.52</v>
      </c>
      <c r="DR850">
        <v>22.66</v>
      </c>
      <c r="DS850">
        <v>21.81</v>
      </c>
      <c r="DT850">
        <v>20.96</v>
      </c>
      <c r="DU850">
        <v>20.12</v>
      </c>
      <c r="DV850">
        <v>19.29</v>
      </c>
      <c r="DW850">
        <v>18.46</v>
      </c>
      <c r="DX850">
        <v>17.649999999999999</v>
      </c>
      <c r="DY850">
        <v>16.84</v>
      </c>
      <c r="DZ850">
        <v>16.03</v>
      </c>
      <c r="EA850">
        <v>15.24</v>
      </c>
      <c r="EB850">
        <v>14.45</v>
      </c>
      <c r="EC850">
        <v>13.67</v>
      </c>
      <c r="ED850">
        <v>12.9</v>
      </c>
      <c r="EE850">
        <v>12.15</v>
      </c>
      <c r="EF850">
        <v>11.42</v>
      </c>
      <c r="EG850">
        <v>10.7</v>
      </c>
      <c r="EH850">
        <v>10</v>
      </c>
      <c r="EI850">
        <v>9.32</v>
      </c>
      <c r="EJ850">
        <v>8.66</v>
      </c>
      <c r="EK850">
        <v>8.01</v>
      </c>
      <c r="EL850">
        <v>7.4</v>
      </c>
      <c r="EM850">
        <v>6.82</v>
      </c>
      <c r="EN850">
        <v>6.27</v>
      </c>
      <c r="EO850">
        <v>5.75</v>
      </c>
      <c r="EP850">
        <v>5.28</v>
      </c>
      <c r="EQ850">
        <v>4.83</v>
      </c>
      <c r="ER850">
        <v>4.41</v>
      </c>
      <c r="ES850">
        <v>4.0199999999999996</v>
      </c>
      <c r="ET850">
        <v>3.66</v>
      </c>
      <c r="EU850">
        <v>3.34</v>
      </c>
      <c r="EV850">
        <v>3.05</v>
      </c>
      <c r="EW850">
        <v>2.78</v>
      </c>
      <c r="EX850">
        <v>2.5499999999999998</v>
      </c>
    </row>
    <row r="851" spans="1:155" x14ac:dyDescent="0.25">
      <c r="A851" t="s">
        <v>638</v>
      </c>
      <c r="B851">
        <v>47</v>
      </c>
      <c r="C851">
        <v>47</v>
      </c>
      <c r="E851">
        <v>100000</v>
      </c>
      <c r="F851">
        <v>99755</v>
      </c>
      <c r="G851">
        <v>99491</v>
      </c>
      <c r="H851">
        <v>99211</v>
      </c>
      <c r="I851">
        <v>98910</v>
      </c>
      <c r="J851">
        <v>98585</v>
      </c>
      <c r="K851">
        <v>98236</v>
      </c>
      <c r="L851">
        <v>97862</v>
      </c>
      <c r="M851">
        <v>97461</v>
      </c>
      <c r="N851">
        <v>97040</v>
      </c>
      <c r="O851">
        <v>96590</v>
      </c>
      <c r="P851">
        <v>96111</v>
      </c>
      <c r="Q851">
        <v>95602</v>
      </c>
      <c r="R851">
        <v>95053</v>
      </c>
      <c r="S851">
        <v>94473</v>
      </c>
      <c r="T851">
        <v>93850</v>
      </c>
      <c r="U851">
        <v>93173</v>
      </c>
      <c r="V851">
        <v>92439</v>
      </c>
      <c r="W851">
        <v>91626</v>
      </c>
      <c r="X851">
        <v>90766</v>
      </c>
      <c r="Y851">
        <v>89834</v>
      </c>
      <c r="Z851">
        <v>88836</v>
      </c>
      <c r="AA851">
        <v>87767</v>
      </c>
      <c r="AB851">
        <v>86608</v>
      </c>
      <c r="AC851">
        <v>85344</v>
      </c>
      <c r="AD851">
        <v>83994</v>
      </c>
      <c r="AE851">
        <v>82511</v>
      </c>
      <c r="AF851">
        <v>80856</v>
      </c>
      <c r="AG851">
        <v>79002</v>
      </c>
      <c r="AH851">
        <v>76999</v>
      </c>
      <c r="AI851">
        <v>74779</v>
      </c>
      <c r="AJ851">
        <v>72319</v>
      </c>
      <c r="AK851">
        <v>69595</v>
      </c>
      <c r="AL851">
        <v>66661</v>
      </c>
      <c r="AM851">
        <v>63367</v>
      </c>
      <c r="AN851">
        <v>59708</v>
      </c>
      <c r="AO851">
        <v>55711</v>
      </c>
      <c r="AP851">
        <v>51364</v>
      </c>
      <c r="AQ851">
        <v>46582</v>
      </c>
      <c r="AR851">
        <v>41745</v>
      </c>
      <c r="AS851">
        <v>36790</v>
      </c>
      <c r="AT851">
        <v>31808</v>
      </c>
      <c r="AU851">
        <v>26858</v>
      </c>
      <c r="AV851">
        <v>22107</v>
      </c>
      <c r="AW851">
        <v>17687</v>
      </c>
      <c r="AX851">
        <v>13708</v>
      </c>
      <c r="AY851">
        <v>10261</v>
      </c>
      <c r="DC851">
        <v>35</v>
      </c>
      <c r="DD851">
        <v>34.08</v>
      </c>
      <c r="DE851">
        <v>33.17</v>
      </c>
      <c r="DF851">
        <v>32.270000000000003</v>
      </c>
      <c r="DG851">
        <v>31.36</v>
      </c>
      <c r="DH851">
        <v>30.46</v>
      </c>
      <c r="DI851">
        <v>29.57</v>
      </c>
      <c r="DJ851">
        <v>28.68</v>
      </c>
      <c r="DK851">
        <v>27.8</v>
      </c>
      <c r="DL851">
        <v>26.92</v>
      </c>
      <c r="DM851">
        <v>26.04</v>
      </c>
      <c r="DN851">
        <v>25.17</v>
      </c>
      <c r="DO851">
        <v>24.3</v>
      </c>
      <c r="DP851">
        <v>23.44</v>
      </c>
      <c r="DQ851">
        <v>22.58</v>
      </c>
      <c r="DR851">
        <v>21.72</v>
      </c>
      <c r="DS851">
        <v>20.88</v>
      </c>
      <c r="DT851">
        <v>20.04</v>
      </c>
      <c r="DU851">
        <v>19.21</v>
      </c>
      <c r="DV851">
        <v>18.39</v>
      </c>
      <c r="DW851">
        <v>17.579999999999998</v>
      </c>
      <c r="DX851">
        <v>16.77</v>
      </c>
      <c r="DY851">
        <v>15.97</v>
      </c>
      <c r="DZ851">
        <v>15.17</v>
      </c>
      <c r="EA851">
        <v>14.39</v>
      </c>
      <c r="EB851">
        <v>13.61</v>
      </c>
      <c r="EC851">
        <v>12.85</v>
      </c>
      <c r="ED851">
        <v>12.1</v>
      </c>
      <c r="EE851">
        <v>11.37</v>
      </c>
      <c r="EF851">
        <v>10.66</v>
      </c>
      <c r="EG851">
        <v>9.9600000000000009</v>
      </c>
      <c r="EH851">
        <v>9.2799999999999994</v>
      </c>
      <c r="EI851">
        <v>8.6199999999999992</v>
      </c>
      <c r="EJ851">
        <v>7.98</v>
      </c>
      <c r="EK851">
        <v>7.37</v>
      </c>
      <c r="EL851">
        <v>6.79</v>
      </c>
      <c r="EM851">
        <v>6.24</v>
      </c>
      <c r="EN851">
        <v>5.73</v>
      </c>
      <c r="EO851">
        <v>5.26</v>
      </c>
      <c r="EP851">
        <v>4.82</v>
      </c>
      <c r="EQ851">
        <v>4.4000000000000004</v>
      </c>
      <c r="ER851">
        <v>4.01</v>
      </c>
      <c r="ES851">
        <v>3.65</v>
      </c>
      <c r="ET851">
        <v>3.33</v>
      </c>
      <c r="EU851">
        <v>3.04</v>
      </c>
      <c r="EV851">
        <v>2.78</v>
      </c>
      <c r="EW851">
        <v>2.54</v>
      </c>
    </row>
    <row r="852" spans="1:155" x14ac:dyDescent="0.25">
      <c r="A852" t="s">
        <v>639</v>
      </c>
      <c r="B852">
        <v>46</v>
      </c>
      <c r="C852">
        <v>46</v>
      </c>
      <c r="E852">
        <v>100000</v>
      </c>
      <c r="F852">
        <v>99731</v>
      </c>
      <c r="G852">
        <v>99447</v>
      </c>
      <c r="H852">
        <v>99140</v>
      </c>
      <c r="I852">
        <v>98810</v>
      </c>
      <c r="J852">
        <v>98454</v>
      </c>
      <c r="K852">
        <v>98074</v>
      </c>
      <c r="L852">
        <v>97666</v>
      </c>
      <c r="M852">
        <v>97236</v>
      </c>
      <c r="N852">
        <v>96779</v>
      </c>
      <c r="O852">
        <v>96291</v>
      </c>
      <c r="P852">
        <v>95773</v>
      </c>
      <c r="Q852">
        <v>95214</v>
      </c>
      <c r="R852">
        <v>94623</v>
      </c>
      <c r="S852">
        <v>93987</v>
      </c>
      <c r="T852">
        <v>93299</v>
      </c>
      <c r="U852">
        <v>92551</v>
      </c>
      <c r="V852">
        <v>91724</v>
      </c>
      <c r="W852">
        <v>90850</v>
      </c>
      <c r="X852">
        <v>89902</v>
      </c>
      <c r="Y852">
        <v>88886</v>
      </c>
      <c r="Z852">
        <v>87798</v>
      </c>
      <c r="AA852">
        <v>86620</v>
      </c>
      <c r="AB852">
        <v>85337</v>
      </c>
      <c r="AC852">
        <v>83965</v>
      </c>
      <c r="AD852">
        <v>82458</v>
      </c>
      <c r="AE852">
        <v>80776</v>
      </c>
      <c r="AF852">
        <v>78894</v>
      </c>
      <c r="AG852">
        <v>76864</v>
      </c>
      <c r="AH852">
        <v>74611</v>
      </c>
      <c r="AI852">
        <v>72123</v>
      </c>
      <c r="AJ852">
        <v>69372</v>
      </c>
      <c r="AK852">
        <v>66407</v>
      </c>
      <c r="AL852">
        <v>63084</v>
      </c>
      <c r="AM852">
        <v>59399</v>
      </c>
      <c r="AN852">
        <v>55381</v>
      </c>
      <c r="AO852">
        <v>51018</v>
      </c>
      <c r="AP852">
        <v>46231</v>
      </c>
      <c r="AQ852">
        <v>41392</v>
      </c>
      <c r="AR852">
        <v>36445</v>
      </c>
      <c r="AS852">
        <v>31479</v>
      </c>
      <c r="AT852">
        <v>26553</v>
      </c>
      <c r="AU852">
        <v>21835</v>
      </c>
      <c r="AV852">
        <v>17452</v>
      </c>
      <c r="AW852">
        <v>13513</v>
      </c>
      <c r="AX852">
        <v>10105</v>
      </c>
      <c r="DC852">
        <v>33.979999999999997</v>
      </c>
      <c r="DD852">
        <v>33.07</v>
      </c>
      <c r="DE852">
        <v>32.17</v>
      </c>
      <c r="DF852">
        <v>31.26</v>
      </c>
      <c r="DG852">
        <v>30.37</v>
      </c>
      <c r="DH852">
        <v>29.47</v>
      </c>
      <c r="DI852">
        <v>28.59</v>
      </c>
      <c r="DJ852">
        <v>27.7</v>
      </c>
      <c r="DK852">
        <v>26.82</v>
      </c>
      <c r="DL852">
        <v>25.95</v>
      </c>
      <c r="DM852">
        <v>25.08</v>
      </c>
      <c r="DN852">
        <v>24.21</v>
      </c>
      <c r="DO852">
        <v>23.35</v>
      </c>
      <c r="DP852">
        <v>22.49</v>
      </c>
      <c r="DQ852">
        <v>21.64</v>
      </c>
      <c r="DR852">
        <v>20.8</v>
      </c>
      <c r="DS852">
        <v>19.96</v>
      </c>
      <c r="DT852">
        <v>19.14</v>
      </c>
      <c r="DU852">
        <v>18.32</v>
      </c>
      <c r="DV852">
        <v>17.5</v>
      </c>
      <c r="DW852">
        <v>16.7</v>
      </c>
      <c r="DX852">
        <v>15.9</v>
      </c>
      <c r="DY852">
        <v>15.11</v>
      </c>
      <c r="DZ852">
        <v>14.33</v>
      </c>
      <c r="EA852">
        <v>13.55</v>
      </c>
      <c r="EB852">
        <v>12.79</v>
      </c>
      <c r="EC852">
        <v>12.05</v>
      </c>
      <c r="ED852">
        <v>11.32</v>
      </c>
      <c r="EE852">
        <v>10.61</v>
      </c>
      <c r="EF852">
        <v>9.91</v>
      </c>
      <c r="EG852">
        <v>9.24</v>
      </c>
      <c r="EH852">
        <v>8.59</v>
      </c>
      <c r="EI852">
        <v>7.95</v>
      </c>
      <c r="EJ852">
        <v>7.34</v>
      </c>
      <c r="EK852">
        <v>6.76</v>
      </c>
      <c r="EL852">
        <v>6.22</v>
      </c>
      <c r="EM852">
        <v>5.71</v>
      </c>
      <c r="EN852">
        <v>5.25</v>
      </c>
      <c r="EO852">
        <v>4.8</v>
      </c>
      <c r="EP852">
        <v>4.38</v>
      </c>
      <c r="EQ852">
        <v>4</v>
      </c>
      <c r="ER852">
        <v>3.65</v>
      </c>
      <c r="ES852">
        <v>3.32</v>
      </c>
      <c r="ET852">
        <v>3.03</v>
      </c>
      <c r="EU852">
        <v>2.77</v>
      </c>
      <c r="EV852">
        <v>2.54</v>
      </c>
    </row>
    <row r="853" spans="1:155" x14ac:dyDescent="0.25">
      <c r="A853" t="s">
        <v>640</v>
      </c>
      <c r="B853">
        <v>45</v>
      </c>
      <c r="C853">
        <v>45</v>
      </c>
      <c r="E853">
        <v>100000</v>
      </c>
      <c r="F853">
        <v>99710</v>
      </c>
      <c r="G853">
        <v>99399</v>
      </c>
      <c r="H853">
        <v>99062</v>
      </c>
      <c r="I853">
        <v>98700</v>
      </c>
      <c r="J853">
        <v>98312</v>
      </c>
      <c r="K853">
        <v>97898</v>
      </c>
      <c r="L853">
        <v>97460</v>
      </c>
      <c r="M853">
        <v>96994</v>
      </c>
      <c r="N853">
        <v>96497</v>
      </c>
      <c r="O853">
        <v>95970</v>
      </c>
      <c r="P853">
        <v>95402</v>
      </c>
      <c r="Q853">
        <v>94799</v>
      </c>
      <c r="R853">
        <v>94151</v>
      </c>
      <c r="S853">
        <v>93448</v>
      </c>
      <c r="T853">
        <v>92688</v>
      </c>
      <c r="U853">
        <v>91847</v>
      </c>
      <c r="V853">
        <v>90956</v>
      </c>
      <c r="W853">
        <v>89993</v>
      </c>
      <c r="X853">
        <v>88959</v>
      </c>
      <c r="Y853">
        <v>87852</v>
      </c>
      <c r="Z853">
        <v>86653</v>
      </c>
      <c r="AA853">
        <v>85349</v>
      </c>
      <c r="AB853">
        <v>83956</v>
      </c>
      <c r="AC853">
        <v>82424</v>
      </c>
      <c r="AD853">
        <v>80717</v>
      </c>
      <c r="AE853">
        <v>78807</v>
      </c>
      <c r="AF853">
        <v>76747</v>
      </c>
      <c r="AG853">
        <v>74465</v>
      </c>
      <c r="AH853">
        <v>71941</v>
      </c>
      <c r="AI853">
        <v>69162</v>
      </c>
      <c r="AJ853">
        <v>66170</v>
      </c>
      <c r="AK853">
        <v>62816</v>
      </c>
      <c r="AL853">
        <v>59106</v>
      </c>
      <c r="AM853">
        <v>55065</v>
      </c>
      <c r="AN853">
        <v>50686</v>
      </c>
      <c r="AO853">
        <v>45892</v>
      </c>
      <c r="AP853">
        <v>41051</v>
      </c>
      <c r="AQ853">
        <v>36110</v>
      </c>
      <c r="AR853">
        <v>31159</v>
      </c>
      <c r="AS853">
        <v>26257</v>
      </c>
      <c r="AT853">
        <v>21570</v>
      </c>
      <c r="AU853">
        <v>17224</v>
      </c>
      <c r="AV853">
        <v>13324</v>
      </c>
      <c r="AW853">
        <v>9955</v>
      </c>
      <c r="DC853">
        <v>32.97</v>
      </c>
      <c r="DD853">
        <v>32.06</v>
      </c>
      <c r="DE853">
        <v>31.16</v>
      </c>
      <c r="DF853">
        <v>30.27</v>
      </c>
      <c r="DG853">
        <v>29.38</v>
      </c>
      <c r="DH853">
        <v>28.49</v>
      </c>
      <c r="DI853">
        <v>27.61</v>
      </c>
      <c r="DJ853">
        <v>26.73</v>
      </c>
      <c r="DK853">
        <v>25.86</v>
      </c>
      <c r="DL853">
        <v>24.99</v>
      </c>
      <c r="DM853">
        <v>24.12</v>
      </c>
      <c r="DN853">
        <v>23.26</v>
      </c>
      <c r="DO853">
        <v>22.41</v>
      </c>
      <c r="DP853">
        <v>21.56</v>
      </c>
      <c r="DQ853">
        <v>20.72</v>
      </c>
      <c r="DR853">
        <v>19.88</v>
      </c>
      <c r="DS853">
        <v>19.059999999999999</v>
      </c>
      <c r="DT853">
        <v>18.239999999999998</v>
      </c>
      <c r="DU853">
        <v>17.43</v>
      </c>
      <c r="DV853">
        <v>16.63</v>
      </c>
      <c r="DW853">
        <v>15.83</v>
      </c>
      <c r="DX853">
        <v>15.04</v>
      </c>
      <c r="DY853">
        <v>14.27</v>
      </c>
      <c r="DZ853">
        <v>13.49</v>
      </c>
      <c r="EA853">
        <v>12.74</v>
      </c>
      <c r="EB853">
        <v>11.99</v>
      </c>
      <c r="EC853">
        <v>11.27</v>
      </c>
      <c r="ED853">
        <v>10.56</v>
      </c>
      <c r="EE853">
        <v>9.8699999999999992</v>
      </c>
      <c r="EF853">
        <v>9.1999999999999993</v>
      </c>
      <c r="EG853">
        <v>8.5500000000000007</v>
      </c>
      <c r="EH853">
        <v>7.91</v>
      </c>
      <c r="EI853">
        <v>7.31</v>
      </c>
      <c r="EJ853">
        <v>6.74</v>
      </c>
      <c r="EK853">
        <v>6.19</v>
      </c>
      <c r="EL853">
        <v>5.69</v>
      </c>
      <c r="EM853">
        <v>5.23</v>
      </c>
      <c r="EN853">
        <v>4.78</v>
      </c>
      <c r="EO853">
        <v>4.37</v>
      </c>
      <c r="EP853">
        <v>3.99</v>
      </c>
      <c r="EQ853">
        <v>3.64</v>
      </c>
      <c r="ER853">
        <v>3.32</v>
      </c>
      <c r="ES853">
        <v>3.03</v>
      </c>
      <c r="ET853">
        <v>2.77</v>
      </c>
      <c r="EU853">
        <v>2.54</v>
      </c>
    </row>
    <row r="854" spans="1:155" x14ac:dyDescent="0.25">
      <c r="A854" t="s">
        <v>641</v>
      </c>
      <c r="B854">
        <v>44</v>
      </c>
      <c r="C854">
        <v>44</v>
      </c>
      <c r="E854">
        <v>100000</v>
      </c>
      <c r="F854">
        <v>99683</v>
      </c>
      <c r="G854">
        <v>99340</v>
      </c>
      <c r="H854">
        <v>98971</v>
      </c>
      <c r="I854">
        <v>98577</v>
      </c>
      <c r="J854">
        <v>98155</v>
      </c>
      <c r="K854">
        <v>97709</v>
      </c>
      <c r="L854">
        <v>97234</v>
      </c>
      <c r="M854">
        <v>96727</v>
      </c>
      <c r="N854">
        <v>96191</v>
      </c>
      <c r="O854">
        <v>95613</v>
      </c>
      <c r="P854">
        <v>94999</v>
      </c>
      <c r="Q854">
        <v>94339</v>
      </c>
      <c r="R854">
        <v>93623</v>
      </c>
      <c r="S854">
        <v>92846</v>
      </c>
      <c r="T854">
        <v>91992</v>
      </c>
      <c r="U854">
        <v>91084</v>
      </c>
      <c r="V854">
        <v>90104</v>
      </c>
      <c r="W854">
        <v>89053</v>
      </c>
      <c r="X854">
        <v>87926</v>
      </c>
      <c r="Y854">
        <v>86706</v>
      </c>
      <c r="Z854">
        <v>85380</v>
      </c>
      <c r="AA854">
        <v>83963</v>
      </c>
      <c r="AB854">
        <v>82409</v>
      </c>
      <c r="AC854">
        <v>80676</v>
      </c>
      <c r="AD854">
        <v>78740</v>
      </c>
      <c r="AE854">
        <v>76648</v>
      </c>
      <c r="AF854">
        <v>74334</v>
      </c>
      <c r="AG854">
        <v>71780</v>
      </c>
      <c r="AH854">
        <v>68965</v>
      </c>
      <c r="AI854">
        <v>65944</v>
      </c>
      <c r="AJ854">
        <v>62564</v>
      </c>
      <c r="AK854">
        <v>58826</v>
      </c>
      <c r="AL854">
        <v>54762</v>
      </c>
      <c r="AM854">
        <v>50365</v>
      </c>
      <c r="AN854">
        <v>45564</v>
      </c>
      <c r="AO854">
        <v>40720</v>
      </c>
      <c r="AP854">
        <v>35785</v>
      </c>
      <c r="AQ854">
        <v>30848</v>
      </c>
      <c r="AR854">
        <v>25969</v>
      </c>
      <c r="AS854">
        <v>21312</v>
      </c>
      <c r="AT854">
        <v>17001</v>
      </c>
      <c r="AU854">
        <v>13140</v>
      </c>
      <c r="AV854">
        <v>9809</v>
      </c>
      <c r="DC854">
        <v>31.96</v>
      </c>
      <c r="DD854">
        <v>31.06</v>
      </c>
      <c r="DE854">
        <v>30.17</v>
      </c>
      <c r="DF854">
        <v>29.28</v>
      </c>
      <c r="DG854">
        <v>28.39</v>
      </c>
      <c r="DH854">
        <v>27.51</v>
      </c>
      <c r="DI854">
        <v>26.64</v>
      </c>
      <c r="DJ854">
        <v>25.77</v>
      </c>
      <c r="DK854">
        <v>24.9</v>
      </c>
      <c r="DL854">
        <v>24.03</v>
      </c>
      <c r="DM854">
        <v>23.18</v>
      </c>
      <c r="DN854">
        <v>22.32</v>
      </c>
      <c r="DO854">
        <v>21.48</v>
      </c>
      <c r="DP854">
        <v>20.64</v>
      </c>
      <c r="DQ854">
        <v>19.8</v>
      </c>
      <c r="DR854">
        <v>18.98</v>
      </c>
      <c r="DS854">
        <v>18.170000000000002</v>
      </c>
      <c r="DT854">
        <v>17.36</v>
      </c>
      <c r="DU854">
        <v>16.559999999999999</v>
      </c>
      <c r="DV854">
        <v>15.76</v>
      </c>
      <c r="DW854">
        <v>14.98</v>
      </c>
      <c r="DX854">
        <v>14.2</v>
      </c>
      <c r="DY854">
        <v>13.44</v>
      </c>
      <c r="DZ854">
        <v>12.68</v>
      </c>
      <c r="EA854">
        <v>11.94</v>
      </c>
      <c r="EB854">
        <v>11.22</v>
      </c>
      <c r="EC854">
        <v>10.51</v>
      </c>
      <c r="ED854">
        <v>9.83</v>
      </c>
      <c r="EE854">
        <v>9.16</v>
      </c>
      <c r="EF854">
        <v>8.51</v>
      </c>
      <c r="EG854">
        <v>7.88</v>
      </c>
      <c r="EH854">
        <v>7.28</v>
      </c>
      <c r="EI854">
        <v>6.71</v>
      </c>
      <c r="EJ854">
        <v>6.17</v>
      </c>
      <c r="EK854">
        <v>5.66</v>
      </c>
      <c r="EL854">
        <v>5.21</v>
      </c>
      <c r="EM854">
        <v>4.7699999999999996</v>
      </c>
      <c r="EN854">
        <v>4.3600000000000003</v>
      </c>
      <c r="EO854">
        <v>3.97</v>
      </c>
      <c r="EP854">
        <v>3.63</v>
      </c>
      <c r="EQ854">
        <v>3.31</v>
      </c>
      <c r="ER854">
        <v>3.02</v>
      </c>
      <c r="ES854">
        <v>2.76</v>
      </c>
      <c r="ET854">
        <v>2.5299999999999998</v>
      </c>
    </row>
    <row r="855" spans="1:155" x14ac:dyDescent="0.25">
      <c r="A855" t="s">
        <v>642</v>
      </c>
      <c r="B855">
        <v>43</v>
      </c>
      <c r="C855">
        <v>43</v>
      </c>
      <c r="E855">
        <v>100000</v>
      </c>
      <c r="F855">
        <v>99651</v>
      </c>
      <c r="G855">
        <v>99276</v>
      </c>
      <c r="H855">
        <v>98874</v>
      </c>
      <c r="I855">
        <v>98444</v>
      </c>
      <c r="J855">
        <v>97990</v>
      </c>
      <c r="K855">
        <v>97507</v>
      </c>
      <c r="L855">
        <v>96990</v>
      </c>
      <c r="M855">
        <v>96442</v>
      </c>
      <c r="N855">
        <v>95854</v>
      </c>
      <c r="O855">
        <v>95230</v>
      </c>
      <c r="P855">
        <v>94557</v>
      </c>
      <c r="Q855">
        <v>93827</v>
      </c>
      <c r="R855">
        <v>93036</v>
      </c>
      <c r="S855">
        <v>92164</v>
      </c>
      <c r="T855">
        <v>91241</v>
      </c>
      <c r="U855">
        <v>90242</v>
      </c>
      <c r="V855">
        <v>89172</v>
      </c>
      <c r="W855">
        <v>88027</v>
      </c>
      <c r="X855">
        <v>86785</v>
      </c>
      <c r="Y855">
        <v>85436</v>
      </c>
      <c r="Z855">
        <v>83995</v>
      </c>
      <c r="AA855">
        <v>82415</v>
      </c>
      <c r="AB855">
        <v>80659</v>
      </c>
      <c r="AC855">
        <v>78695</v>
      </c>
      <c r="AD855">
        <v>76574</v>
      </c>
      <c r="AE855">
        <v>74226</v>
      </c>
      <c r="AF855">
        <v>71638</v>
      </c>
      <c r="AG855">
        <v>68793</v>
      </c>
      <c r="AH855">
        <v>65734</v>
      </c>
      <c r="AI855">
        <v>62327</v>
      </c>
      <c r="AJ855">
        <v>58564</v>
      </c>
      <c r="AK855">
        <v>54476</v>
      </c>
      <c r="AL855">
        <v>50061</v>
      </c>
      <c r="AM855">
        <v>45251</v>
      </c>
      <c r="AN855">
        <v>40403</v>
      </c>
      <c r="AO855">
        <v>35472</v>
      </c>
      <c r="AP855">
        <v>30547</v>
      </c>
      <c r="AQ855">
        <v>25690</v>
      </c>
      <c r="AR855">
        <v>21062</v>
      </c>
      <c r="AS855">
        <v>16785</v>
      </c>
      <c r="AT855">
        <v>12961</v>
      </c>
      <c r="AU855">
        <v>9667</v>
      </c>
      <c r="DC855">
        <v>30.96</v>
      </c>
      <c r="DD855">
        <v>30.07</v>
      </c>
      <c r="DE855">
        <v>29.18</v>
      </c>
      <c r="DF855">
        <v>28.3</v>
      </c>
      <c r="DG855">
        <v>27.42</v>
      </c>
      <c r="DH855">
        <v>26.54</v>
      </c>
      <c r="DI855">
        <v>25.67</v>
      </c>
      <c r="DJ855">
        <v>24.81</v>
      </c>
      <c r="DK855">
        <v>23.95</v>
      </c>
      <c r="DL855">
        <v>23.09</v>
      </c>
      <c r="DM855">
        <v>22.24</v>
      </c>
      <c r="DN855">
        <v>21.39</v>
      </c>
      <c r="DO855">
        <v>20.56</v>
      </c>
      <c r="DP855">
        <v>19.73</v>
      </c>
      <c r="DQ855">
        <v>18.91</v>
      </c>
      <c r="DR855">
        <v>18.09</v>
      </c>
      <c r="DS855">
        <v>17.29</v>
      </c>
      <c r="DT855">
        <v>16.489999999999998</v>
      </c>
      <c r="DU855">
        <v>15.7</v>
      </c>
      <c r="DV855">
        <v>14.92</v>
      </c>
      <c r="DW855">
        <v>14.14</v>
      </c>
      <c r="DX855">
        <v>13.38</v>
      </c>
      <c r="DY855">
        <v>12.62</v>
      </c>
      <c r="DZ855">
        <v>11.89</v>
      </c>
      <c r="EA855">
        <v>11.17</v>
      </c>
      <c r="EB855">
        <v>10.47</v>
      </c>
      <c r="EC855">
        <v>9.7799999999999994</v>
      </c>
      <c r="ED855">
        <v>9.1199999999999992</v>
      </c>
      <c r="EE855">
        <v>8.4700000000000006</v>
      </c>
      <c r="EF855">
        <v>7.85</v>
      </c>
      <c r="EG855">
        <v>7.25</v>
      </c>
      <c r="EH855">
        <v>6.68</v>
      </c>
      <c r="EI855">
        <v>6.14</v>
      </c>
      <c r="EJ855">
        <v>5.64</v>
      </c>
      <c r="EK855">
        <v>5.19</v>
      </c>
      <c r="EL855">
        <v>4.75</v>
      </c>
      <c r="EM855">
        <v>4.34</v>
      </c>
      <c r="EN855">
        <v>3.96</v>
      </c>
      <c r="EO855">
        <v>3.62</v>
      </c>
      <c r="EP855">
        <v>3.3</v>
      </c>
      <c r="EQ855">
        <v>3.02</v>
      </c>
      <c r="ER855">
        <v>2.76</v>
      </c>
      <c r="ES855">
        <v>2.5299999999999998</v>
      </c>
    </row>
    <row r="856" spans="1:155" x14ac:dyDescent="0.25">
      <c r="A856" t="s">
        <v>643</v>
      </c>
      <c r="B856">
        <v>42</v>
      </c>
      <c r="C856">
        <v>42</v>
      </c>
      <c r="E856">
        <v>100000</v>
      </c>
      <c r="F856">
        <v>99618</v>
      </c>
      <c r="G856">
        <v>99209</v>
      </c>
      <c r="H856">
        <v>98771</v>
      </c>
      <c r="I856">
        <v>98308</v>
      </c>
      <c r="J856">
        <v>97815</v>
      </c>
      <c r="K856">
        <v>97289</v>
      </c>
      <c r="L856">
        <v>96731</v>
      </c>
      <c r="M856">
        <v>96130</v>
      </c>
      <c r="N856">
        <v>95494</v>
      </c>
      <c r="O856">
        <v>94810</v>
      </c>
      <c r="P856">
        <v>94066</v>
      </c>
      <c r="Q856">
        <v>93260</v>
      </c>
      <c r="R856">
        <v>92372</v>
      </c>
      <c r="S856">
        <v>91430</v>
      </c>
      <c r="T856">
        <v>90414</v>
      </c>
      <c r="U856">
        <v>89324</v>
      </c>
      <c r="V856">
        <v>88157</v>
      </c>
      <c r="W856">
        <v>86894</v>
      </c>
      <c r="X856">
        <v>85522</v>
      </c>
      <c r="Y856">
        <v>84055</v>
      </c>
      <c r="Z856">
        <v>82449</v>
      </c>
      <c r="AA856">
        <v>80665</v>
      </c>
      <c r="AB856">
        <v>78676</v>
      </c>
      <c r="AC856">
        <v>76525</v>
      </c>
      <c r="AD856">
        <v>74145</v>
      </c>
      <c r="AE856">
        <v>71521</v>
      </c>
      <c r="AF856">
        <v>68642</v>
      </c>
      <c r="AG856">
        <v>65552</v>
      </c>
      <c r="AH856">
        <v>62107</v>
      </c>
      <c r="AI856">
        <v>58319</v>
      </c>
      <c r="AJ856">
        <v>54210</v>
      </c>
      <c r="AK856">
        <v>49774</v>
      </c>
      <c r="AL856">
        <v>44954</v>
      </c>
      <c r="AM856">
        <v>40100</v>
      </c>
      <c r="AN856">
        <v>35172</v>
      </c>
      <c r="AO856">
        <v>30258</v>
      </c>
      <c r="AP856">
        <v>25421</v>
      </c>
      <c r="AQ856">
        <v>20820</v>
      </c>
      <c r="AR856">
        <v>16577</v>
      </c>
      <c r="AS856">
        <v>12788</v>
      </c>
      <c r="AT856">
        <v>9529</v>
      </c>
      <c r="DC856">
        <v>29.97</v>
      </c>
      <c r="DD856">
        <v>29.08</v>
      </c>
      <c r="DE856">
        <v>28.2</v>
      </c>
      <c r="DF856">
        <v>27.33</v>
      </c>
      <c r="DG856">
        <v>26.45</v>
      </c>
      <c r="DH856">
        <v>25.58</v>
      </c>
      <c r="DI856">
        <v>24.72</v>
      </c>
      <c r="DJ856">
        <v>23.86</v>
      </c>
      <c r="DK856">
        <v>23</v>
      </c>
      <c r="DL856">
        <v>22.15</v>
      </c>
      <c r="DM856">
        <v>21.31</v>
      </c>
      <c r="DN856">
        <v>20.47</v>
      </c>
      <c r="DO856">
        <v>19.649999999999999</v>
      </c>
      <c r="DP856">
        <v>18.829999999999998</v>
      </c>
      <c r="DQ856">
        <v>18.02</v>
      </c>
      <c r="DR856">
        <v>17.22</v>
      </c>
      <c r="DS856">
        <v>16.420000000000002</v>
      </c>
      <c r="DT856">
        <v>15.63</v>
      </c>
      <c r="DU856">
        <v>14.85</v>
      </c>
      <c r="DV856">
        <v>14.08</v>
      </c>
      <c r="DW856">
        <v>13.32</v>
      </c>
      <c r="DX856">
        <v>12.57</v>
      </c>
      <c r="DY856">
        <v>11.84</v>
      </c>
      <c r="DZ856">
        <v>11.12</v>
      </c>
      <c r="EA856">
        <v>10.42</v>
      </c>
      <c r="EB856">
        <v>9.74</v>
      </c>
      <c r="EC856">
        <v>9.08</v>
      </c>
      <c r="ED856">
        <v>8.44</v>
      </c>
      <c r="EE856">
        <v>7.81</v>
      </c>
      <c r="EF856">
        <v>7.22</v>
      </c>
      <c r="EG856">
        <v>6.65</v>
      </c>
      <c r="EH856">
        <v>6.12</v>
      </c>
      <c r="EI856">
        <v>5.62</v>
      </c>
      <c r="EJ856">
        <v>5.17</v>
      </c>
      <c r="EK856">
        <v>4.74</v>
      </c>
      <c r="EL856">
        <v>4.33</v>
      </c>
      <c r="EM856">
        <v>3.95</v>
      </c>
      <c r="EN856">
        <v>3.61</v>
      </c>
      <c r="EO856">
        <v>3.3</v>
      </c>
      <c r="EP856">
        <v>3.01</v>
      </c>
      <c r="EQ856">
        <v>2.76</v>
      </c>
      <c r="ER856">
        <v>2.5299999999999998</v>
      </c>
    </row>
    <row r="857" spans="1:155" x14ac:dyDescent="0.25">
      <c r="A857" t="s">
        <v>644</v>
      </c>
      <c r="B857">
        <v>41</v>
      </c>
      <c r="C857">
        <v>41</v>
      </c>
      <c r="E857">
        <v>100000</v>
      </c>
      <c r="F857">
        <v>99584</v>
      </c>
      <c r="G857">
        <v>99137</v>
      </c>
      <c r="H857">
        <v>98666</v>
      </c>
      <c r="I857">
        <v>98163</v>
      </c>
      <c r="J857">
        <v>97626</v>
      </c>
      <c r="K857">
        <v>97057</v>
      </c>
      <c r="L857">
        <v>96445</v>
      </c>
      <c r="M857">
        <v>95796</v>
      </c>
      <c r="N857">
        <v>95099</v>
      </c>
      <c r="O857">
        <v>94342</v>
      </c>
      <c r="P857">
        <v>93520</v>
      </c>
      <c r="Q857">
        <v>92616</v>
      </c>
      <c r="R857">
        <v>91655</v>
      </c>
      <c r="S857">
        <v>90617</v>
      </c>
      <c r="T857">
        <v>89509</v>
      </c>
      <c r="U857">
        <v>88320</v>
      </c>
      <c r="V857">
        <v>87034</v>
      </c>
      <c r="W857">
        <v>85639</v>
      </c>
      <c r="X857">
        <v>84146</v>
      </c>
      <c r="Y857">
        <v>82512</v>
      </c>
      <c r="Z857">
        <v>80700</v>
      </c>
      <c r="AA857">
        <v>78682</v>
      </c>
      <c r="AB857">
        <v>76503</v>
      </c>
      <c r="AC857">
        <v>74091</v>
      </c>
      <c r="AD857">
        <v>71433</v>
      </c>
      <c r="AE857">
        <v>68517</v>
      </c>
      <c r="AF857">
        <v>65391</v>
      </c>
      <c r="AG857">
        <v>61915</v>
      </c>
      <c r="AH857">
        <v>58091</v>
      </c>
      <c r="AI857">
        <v>53960</v>
      </c>
      <c r="AJ857">
        <v>49507</v>
      </c>
      <c r="AK857">
        <v>44675</v>
      </c>
      <c r="AL857">
        <v>39814</v>
      </c>
      <c r="AM857">
        <v>34886</v>
      </c>
      <c r="AN857">
        <v>29982</v>
      </c>
      <c r="AO857">
        <v>25163</v>
      </c>
      <c r="AP857">
        <v>20589</v>
      </c>
      <c r="AQ857">
        <v>16376</v>
      </c>
      <c r="AR857">
        <v>12621</v>
      </c>
      <c r="AS857">
        <v>9397</v>
      </c>
      <c r="DC857">
        <v>28.99</v>
      </c>
      <c r="DD857">
        <v>28.11</v>
      </c>
      <c r="DE857">
        <v>27.23</v>
      </c>
      <c r="DF857">
        <v>26.36</v>
      </c>
      <c r="DG857">
        <v>25.49</v>
      </c>
      <c r="DH857">
        <v>24.63</v>
      </c>
      <c r="DI857">
        <v>23.77</v>
      </c>
      <c r="DJ857">
        <v>22.92</v>
      </c>
      <c r="DK857">
        <v>22.07</v>
      </c>
      <c r="DL857">
        <v>21.23</v>
      </c>
      <c r="DM857">
        <v>20.39</v>
      </c>
      <c r="DN857">
        <v>19.57</v>
      </c>
      <c r="DO857">
        <v>18.760000000000002</v>
      </c>
      <c r="DP857">
        <v>17.95</v>
      </c>
      <c r="DQ857">
        <v>17.149999999999999</v>
      </c>
      <c r="DR857">
        <v>16.350000000000001</v>
      </c>
      <c r="DS857">
        <v>15.57</v>
      </c>
      <c r="DT857">
        <v>14.79</v>
      </c>
      <c r="DU857">
        <v>14.02</v>
      </c>
      <c r="DV857">
        <v>13.26</v>
      </c>
      <c r="DW857">
        <v>12.51</v>
      </c>
      <c r="DX857">
        <v>11.78</v>
      </c>
      <c r="DY857">
        <v>11.07</v>
      </c>
      <c r="DZ857">
        <v>10.37</v>
      </c>
      <c r="EA857">
        <v>9.6999999999999993</v>
      </c>
      <c r="EB857">
        <v>9.0399999999999991</v>
      </c>
      <c r="EC857">
        <v>8.4</v>
      </c>
      <c r="ED857">
        <v>7.78</v>
      </c>
      <c r="EE857">
        <v>7.19</v>
      </c>
      <c r="EF857">
        <v>6.63</v>
      </c>
      <c r="EG857">
        <v>6.1</v>
      </c>
      <c r="EH857">
        <v>5.6</v>
      </c>
      <c r="EI857">
        <v>5.15</v>
      </c>
      <c r="EJ857">
        <v>4.72</v>
      </c>
      <c r="EK857">
        <v>4.32</v>
      </c>
      <c r="EL857">
        <v>3.94</v>
      </c>
      <c r="EM857">
        <v>3.6</v>
      </c>
      <c r="EN857">
        <v>3.29</v>
      </c>
      <c r="EO857">
        <v>3.01</v>
      </c>
      <c r="EP857">
        <v>2.75</v>
      </c>
      <c r="EQ857">
        <v>2.52</v>
      </c>
    </row>
    <row r="858" spans="1:155" x14ac:dyDescent="0.25">
      <c r="A858" t="s">
        <v>645</v>
      </c>
      <c r="B858">
        <v>40</v>
      </c>
      <c r="C858">
        <v>40</v>
      </c>
      <c r="E858">
        <v>100000</v>
      </c>
      <c r="F858">
        <v>99546</v>
      </c>
      <c r="G858">
        <v>99065</v>
      </c>
      <c r="H858">
        <v>98552</v>
      </c>
      <c r="I858">
        <v>98005</v>
      </c>
      <c r="J858">
        <v>97423</v>
      </c>
      <c r="K858">
        <v>96800</v>
      </c>
      <c r="L858">
        <v>96138</v>
      </c>
      <c r="M858">
        <v>95425</v>
      </c>
      <c r="N858">
        <v>94654</v>
      </c>
      <c r="O858">
        <v>93817</v>
      </c>
      <c r="P858">
        <v>92897</v>
      </c>
      <c r="Q858">
        <v>91917</v>
      </c>
      <c r="R858">
        <v>90859</v>
      </c>
      <c r="S858">
        <v>89727</v>
      </c>
      <c r="T858">
        <v>88517</v>
      </c>
      <c r="U858">
        <v>87207</v>
      </c>
      <c r="V858">
        <v>85787</v>
      </c>
      <c r="W858">
        <v>84269</v>
      </c>
      <c r="X858">
        <v>82607</v>
      </c>
      <c r="Y858">
        <v>80764</v>
      </c>
      <c r="Z858">
        <v>78716</v>
      </c>
      <c r="AA858">
        <v>76505</v>
      </c>
      <c r="AB858">
        <v>74062</v>
      </c>
      <c r="AC858">
        <v>71370</v>
      </c>
      <c r="AD858">
        <v>68420</v>
      </c>
      <c r="AE858">
        <v>65256</v>
      </c>
      <c r="AF858">
        <v>61744</v>
      </c>
      <c r="AG858">
        <v>57891</v>
      </c>
      <c r="AH858">
        <v>53727</v>
      </c>
      <c r="AI858">
        <v>49255</v>
      </c>
      <c r="AJ858">
        <v>44414</v>
      </c>
      <c r="AK858">
        <v>39543</v>
      </c>
      <c r="AL858">
        <v>34615</v>
      </c>
      <c r="AM858">
        <v>29718</v>
      </c>
      <c r="AN858">
        <v>24917</v>
      </c>
      <c r="AO858">
        <v>20366</v>
      </c>
      <c r="AP858">
        <v>16183</v>
      </c>
      <c r="AQ858">
        <v>12461</v>
      </c>
      <c r="AR858">
        <v>9270</v>
      </c>
      <c r="DC858">
        <v>28.01</v>
      </c>
      <c r="DD858">
        <v>27.14</v>
      </c>
      <c r="DE858">
        <v>26.27</v>
      </c>
      <c r="DF858">
        <v>25.4</v>
      </c>
      <c r="DG858">
        <v>24.54</v>
      </c>
      <c r="DH858">
        <v>23.68</v>
      </c>
      <c r="DI858">
        <v>22.83</v>
      </c>
      <c r="DJ858">
        <v>21.99</v>
      </c>
      <c r="DK858">
        <v>21.15</v>
      </c>
      <c r="DL858">
        <v>20.309999999999999</v>
      </c>
      <c r="DM858">
        <v>19.489999999999998</v>
      </c>
      <c r="DN858">
        <v>18.68</v>
      </c>
      <c r="DO858">
        <v>17.87</v>
      </c>
      <c r="DP858">
        <v>17.079999999999998</v>
      </c>
      <c r="DQ858">
        <v>16.28</v>
      </c>
      <c r="DR858">
        <v>15.5</v>
      </c>
      <c r="DS858">
        <v>14.73</v>
      </c>
      <c r="DT858">
        <v>13.96</v>
      </c>
      <c r="DU858">
        <v>13.2</v>
      </c>
      <c r="DV858">
        <v>12.46</v>
      </c>
      <c r="DW858">
        <v>11.73</v>
      </c>
      <c r="DX858">
        <v>11.02</v>
      </c>
      <c r="DY858">
        <v>10.33</v>
      </c>
      <c r="DZ858">
        <v>9.65</v>
      </c>
      <c r="EA858">
        <v>9</v>
      </c>
      <c r="EB858">
        <v>8.36</v>
      </c>
      <c r="EC858">
        <v>7.75</v>
      </c>
      <c r="ED858">
        <v>7.16</v>
      </c>
      <c r="EE858">
        <v>6.6</v>
      </c>
      <c r="EF858">
        <v>6.07</v>
      </c>
      <c r="EG858">
        <v>5.58</v>
      </c>
      <c r="EH858">
        <v>5.13</v>
      </c>
      <c r="EI858">
        <v>4.7</v>
      </c>
      <c r="EJ858">
        <v>4.3</v>
      </c>
      <c r="EK858">
        <v>3.93</v>
      </c>
      <c r="EL858">
        <v>3.59</v>
      </c>
      <c r="EM858">
        <v>3.28</v>
      </c>
      <c r="EN858">
        <v>3</v>
      </c>
      <c r="EO858">
        <v>2.75</v>
      </c>
      <c r="EP858">
        <v>2.52</v>
      </c>
    </row>
    <row r="859" spans="1:155" x14ac:dyDescent="0.25">
      <c r="A859" t="s">
        <v>646</v>
      </c>
      <c r="B859">
        <v>39</v>
      </c>
      <c r="C859">
        <v>39</v>
      </c>
      <c r="E859">
        <v>100000</v>
      </c>
      <c r="F859">
        <v>99510</v>
      </c>
      <c r="G859">
        <v>98986</v>
      </c>
      <c r="H859">
        <v>98428</v>
      </c>
      <c r="I859">
        <v>97835</v>
      </c>
      <c r="J859">
        <v>97199</v>
      </c>
      <c r="K859">
        <v>96524</v>
      </c>
      <c r="L859">
        <v>95798</v>
      </c>
      <c r="M859">
        <v>95009</v>
      </c>
      <c r="N859">
        <v>94156</v>
      </c>
      <c r="O859">
        <v>93219</v>
      </c>
      <c r="P859">
        <v>92221</v>
      </c>
      <c r="Q859">
        <v>91142</v>
      </c>
      <c r="R859">
        <v>89987</v>
      </c>
      <c r="S859">
        <v>88752</v>
      </c>
      <c r="T859">
        <v>87419</v>
      </c>
      <c r="U859">
        <v>85972</v>
      </c>
      <c r="V859">
        <v>84425</v>
      </c>
      <c r="W859">
        <v>82736</v>
      </c>
      <c r="X859">
        <v>80863</v>
      </c>
      <c r="Y859">
        <v>78783</v>
      </c>
      <c r="Z859">
        <v>76538</v>
      </c>
      <c r="AA859">
        <v>74060</v>
      </c>
      <c r="AB859">
        <v>71336</v>
      </c>
      <c r="AC859">
        <v>68351</v>
      </c>
      <c r="AD859">
        <v>65150</v>
      </c>
      <c r="AE859">
        <v>61600</v>
      </c>
      <c r="AF859">
        <v>57713</v>
      </c>
      <c r="AG859">
        <v>53522</v>
      </c>
      <c r="AH859">
        <v>49021</v>
      </c>
      <c r="AI859">
        <v>44169</v>
      </c>
      <c r="AJ859">
        <v>39291</v>
      </c>
      <c r="AK859">
        <v>34361</v>
      </c>
      <c r="AL859">
        <v>29470</v>
      </c>
      <c r="AM859">
        <v>24683</v>
      </c>
      <c r="AN859">
        <v>20154</v>
      </c>
      <c r="AO859">
        <v>15999</v>
      </c>
      <c r="AP859">
        <v>12308</v>
      </c>
      <c r="AQ859">
        <v>9148</v>
      </c>
      <c r="DC859">
        <v>27.04</v>
      </c>
      <c r="DD859">
        <v>26.17</v>
      </c>
      <c r="DE859">
        <v>25.31</v>
      </c>
      <c r="DF859">
        <v>24.45</v>
      </c>
      <c r="DG859">
        <v>23.6</v>
      </c>
      <c r="DH859">
        <v>22.75</v>
      </c>
      <c r="DI859">
        <v>21.9</v>
      </c>
      <c r="DJ859">
        <v>21.06</v>
      </c>
      <c r="DK859">
        <v>20.239999999999998</v>
      </c>
      <c r="DL859">
        <v>19.41</v>
      </c>
      <c r="DM859">
        <v>18.600000000000001</v>
      </c>
      <c r="DN859">
        <v>17.8</v>
      </c>
      <c r="DO859">
        <v>17</v>
      </c>
      <c r="DP859">
        <v>16.22</v>
      </c>
      <c r="DQ859">
        <v>15.44</v>
      </c>
      <c r="DR859">
        <v>14.66</v>
      </c>
      <c r="DS859">
        <v>13.9</v>
      </c>
      <c r="DT859">
        <v>13.15</v>
      </c>
      <c r="DU859">
        <v>12.4</v>
      </c>
      <c r="DV859">
        <v>11.68</v>
      </c>
      <c r="DW859">
        <v>10.98</v>
      </c>
      <c r="DX859">
        <v>10.28</v>
      </c>
      <c r="DY859">
        <v>9.61</v>
      </c>
      <c r="DZ859">
        <v>8.9600000000000009</v>
      </c>
      <c r="EA859">
        <v>8.33</v>
      </c>
      <c r="EB859">
        <v>7.71</v>
      </c>
      <c r="EC859">
        <v>7.13</v>
      </c>
      <c r="ED859">
        <v>6.57</v>
      </c>
      <c r="EE859">
        <v>6.05</v>
      </c>
      <c r="EF859">
        <v>5.56</v>
      </c>
      <c r="EG859">
        <v>5.12</v>
      </c>
      <c r="EH859">
        <v>4.6900000000000004</v>
      </c>
      <c r="EI859">
        <v>4.29</v>
      </c>
      <c r="EJ859">
        <v>3.92</v>
      </c>
      <c r="EK859">
        <v>3.58</v>
      </c>
      <c r="EL859">
        <v>3.27</v>
      </c>
      <c r="EM859">
        <v>2.99</v>
      </c>
      <c r="EN859">
        <v>2.74</v>
      </c>
      <c r="EO859">
        <v>2.52</v>
      </c>
    </row>
    <row r="860" spans="1:155" x14ac:dyDescent="0.25">
      <c r="A860" t="s">
        <v>647</v>
      </c>
      <c r="B860">
        <v>38</v>
      </c>
      <c r="C860">
        <v>38</v>
      </c>
      <c r="E860">
        <v>100000</v>
      </c>
      <c r="F860">
        <v>99466</v>
      </c>
      <c r="G860">
        <v>98897</v>
      </c>
      <c r="H860">
        <v>98291</v>
      </c>
      <c r="I860">
        <v>97642</v>
      </c>
      <c r="J860">
        <v>96953</v>
      </c>
      <c r="K860">
        <v>96212</v>
      </c>
      <c r="L860">
        <v>95407</v>
      </c>
      <c r="M860">
        <v>94535</v>
      </c>
      <c r="N860">
        <v>93581</v>
      </c>
      <c r="O860">
        <v>92564</v>
      </c>
      <c r="P860">
        <v>91465</v>
      </c>
      <c r="Q860">
        <v>90287</v>
      </c>
      <c r="R860">
        <v>89026</v>
      </c>
      <c r="S860">
        <v>87665</v>
      </c>
      <c r="T860">
        <v>86193</v>
      </c>
      <c r="U860">
        <v>84617</v>
      </c>
      <c r="V860">
        <v>82896</v>
      </c>
      <c r="W860">
        <v>80994</v>
      </c>
      <c r="X860">
        <v>78881</v>
      </c>
      <c r="Y860">
        <v>76601</v>
      </c>
      <c r="Z860">
        <v>74087</v>
      </c>
      <c r="AA860">
        <v>71325</v>
      </c>
      <c r="AB860">
        <v>68307</v>
      </c>
      <c r="AC860">
        <v>65070</v>
      </c>
      <c r="AD860">
        <v>61484</v>
      </c>
      <c r="AE860">
        <v>57560</v>
      </c>
      <c r="AF860">
        <v>53336</v>
      </c>
      <c r="AG860">
        <v>48813</v>
      </c>
      <c r="AH860">
        <v>43940</v>
      </c>
      <c r="AI860">
        <v>39054</v>
      </c>
      <c r="AJ860">
        <v>34122</v>
      </c>
      <c r="AK860">
        <v>29235</v>
      </c>
      <c r="AL860">
        <v>24461</v>
      </c>
      <c r="AM860">
        <v>19953</v>
      </c>
      <c r="AN860">
        <v>15823</v>
      </c>
      <c r="AO860">
        <v>12161</v>
      </c>
      <c r="AP860">
        <v>9031</v>
      </c>
      <c r="DC860">
        <v>26.08</v>
      </c>
      <c r="DD860">
        <v>25.22</v>
      </c>
      <c r="DE860">
        <v>24.36</v>
      </c>
      <c r="DF860">
        <v>23.51</v>
      </c>
      <c r="DG860">
        <v>22.66</v>
      </c>
      <c r="DH860">
        <v>21.82</v>
      </c>
      <c r="DI860">
        <v>20.98</v>
      </c>
      <c r="DJ860">
        <v>20.16</v>
      </c>
      <c r="DK860">
        <v>19.34</v>
      </c>
      <c r="DL860">
        <v>18.53</v>
      </c>
      <c r="DM860">
        <v>17.73</v>
      </c>
      <c r="DN860">
        <v>16.93</v>
      </c>
      <c r="DO860">
        <v>16.149999999999999</v>
      </c>
      <c r="DP860">
        <v>15.37</v>
      </c>
      <c r="DQ860">
        <v>14.6</v>
      </c>
      <c r="DR860">
        <v>13.84</v>
      </c>
      <c r="DS860">
        <v>13.09</v>
      </c>
      <c r="DT860">
        <v>12.35</v>
      </c>
      <c r="DU860">
        <v>11.63</v>
      </c>
      <c r="DV860">
        <v>10.93</v>
      </c>
      <c r="DW860">
        <v>10.24</v>
      </c>
      <c r="DX860">
        <v>9.57</v>
      </c>
      <c r="DY860">
        <v>8.92</v>
      </c>
      <c r="DZ860">
        <v>8.2899999999999991</v>
      </c>
      <c r="EA860">
        <v>7.68</v>
      </c>
      <c r="EB860">
        <v>7.1</v>
      </c>
      <c r="EC860">
        <v>6.55</v>
      </c>
      <c r="ED860">
        <v>6.03</v>
      </c>
      <c r="EE860">
        <v>5.54</v>
      </c>
      <c r="EF860">
        <v>5.0999999999999996</v>
      </c>
      <c r="EG860">
        <v>4.67</v>
      </c>
      <c r="EH860">
        <v>4.28</v>
      </c>
      <c r="EI860">
        <v>3.91</v>
      </c>
      <c r="EJ860">
        <v>3.57</v>
      </c>
      <c r="EK860">
        <v>3.27</v>
      </c>
      <c r="EL860">
        <v>2.99</v>
      </c>
      <c r="EM860">
        <v>2.74</v>
      </c>
      <c r="EN860">
        <v>2.5099999999999998</v>
      </c>
    </row>
    <row r="861" spans="1:155" x14ac:dyDescent="0.25">
      <c r="A861" t="s">
        <v>648</v>
      </c>
      <c r="B861">
        <v>37</v>
      </c>
      <c r="C861">
        <v>37</v>
      </c>
      <c r="E861">
        <v>100000</v>
      </c>
      <c r="F861">
        <v>99419</v>
      </c>
      <c r="G861">
        <v>98800</v>
      </c>
      <c r="H861">
        <v>98138</v>
      </c>
      <c r="I861">
        <v>97434</v>
      </c>
      <c r="J861">
        <v>96677</v>
      </c>
      <c r="K861">
        <v>95856</v>
      </c>
      <c r="L861">
        <v>94967</v>
      </c>
      <c r="M861">
        <v>93992</v>
      </c>
      <c r="N861">
        <v>92955</v>
      </c>
      <c r="O861">
        <v>91835</v>
      </c>
      <c r="P861">
        <v>90634</v>
      </c>
      <c r="Q861">
        <v>89348</v>
      </c>
      <c r="R861">
        <v>87958</v>
      </c>
      <c r="S861">
        <v>86455</v>
      </c>
      <c r="T861">
        <v>84851</v>
      </c>
      <c r="U861">
        <v>83098</v>
      </c>
      <c r="V861">
        <v>81162</v>
      </c>
      <c r="W861">
        <v>79018</v>
      </c>
      <c r="X861">
        <v>76702</v>
      </c>
      <c r="Y861">
        <v>74149</v>
      </c>
      <c r="Z861">
        <v>71348</v>
      </c>
      <c r="AA861">
        <v>68291</v>
      </c>
      <c r="AB861">
        <v>65019</v>
      </c>
      <c r="AC861">
        <v>61396</v>
      </c>
      <c r="AD861">
        <v>57437</v>
      </c>
      <c r="AE861">
        <v>53179</v>
      </c>
      <c r="AF861">
        <v>48627</v>
      </c>
      <c r="AG861">
        <v>43737</v>
      </c>
      <c r="AH861">
        <v>38833</v>
      </c>
      <c r="AI861">
        <v>33898</v>
      </c>
      <c r="AJ861">
        <v>29016</v>
      </c>
      <c r="AK861">
        <v>24253</v>
      </c>
      <c r="AL861">
        <v>19763</v>
      </c>
      <c r="AM861">
        <v>15657</v>
      </c>
      <c r="AN861">
        <v>12021</v>
      </c>
      <c r="AO861">
        <v>8919</v>
      </c>
      <c r="DC861">
        <v>25.13</v>
      </c>
      <c r="DD861">
        <v>24.27</v>
      </c>
      <c r="DE861">
        <v>23.42</v>
      </c>
      <c r="DF861">
        <v>22.58</v>
      </c>
      <c r="DG861">
        <v>21.73</v>
      </c>
      <c r="DH861">
        <v>20.9</v>
      </c>
      <c r="DI861">
        <v>20.079999999999998</v>
      </c>
      <c r="DJ861">
        <v>19.260000000000002</v>
      </c>
      <c r="DK861">
        <v>18.45</v>
      </c>
      <c r="DL861">
        <v>17.649999999999999</v>
      </c>
      <c r="DM861">
        <v>16.86</v>
      </c>
      <c r="DN861">
        <v>16.079999999999998</v>
      </c>
      <c r="DO861">
        <v>15.3</v>
      </c>
      <c r="DP861">
        <v>14.54</v>
      </c>
      <c r="DQ861">
        <v>13.78</v>
      </c>
      <c r="DR861">
        <v>13.03</v>
      </c>
      <c r="DS861">
        <v>12.3</v>
      </c>
      <c r="DT861">
        <v>11.58</v>
      </c>
      <c r="DU861">
        <v>10.88</v>
      </c>
      <c r="DV861">
        <v>10.19</v>
      </c>
      <c r="DW861">
        <v>9.5299999999999994</v>
      </c>
      <c r="DX861">
        <v>8.8800000000000008</v>
      </c>
      <c r="DY861">
        <v>8.26</v>
      </c>
      <c r="DZ861">
        <v>7.65</v>
      </c>
      <c r="EA861">
        <v>7.07</v>
      </c>
      <c r="EB861">
        <v>6.52</v>
      </c>
      <c r="EC861">
        <v>6</v>
      </c>
      <c r="ED861">
        <v>5.52</v>
      </c>
      <c r="EE861">
        <v>5.08</v>
      </c>
      <c r="EF861">
        <v>4.66</v>
      </c>
      <c r="EG861">
        <v>4.26</v>
      </c>
      <c r="EH861">
        <v>3.9</v>
      </c>
      <c r="EI861">
        <v>3.56</v>
      </c>
      <c r="EJ861">
        <v>3.26</v>
      </c>
      <c r="EK861">
        <v>2.98</v>
      </c>
      <c r="EL861">
        <v>2.73</v>
      </c>
      <c r="EM861">
        <v>2.5099999999999998</v>
      </c>
    </row>
    <row r="862" spans="1:155" x14ac:dyDescent="0.25">
      <c r="A862" t="s">
        <v>649</v>
      </c>
      <c r="B862">
        <v>36</v>
      </c>
      <c r="C862">
        <v>36</v>
      </c>
      <c r="E862">
        <v>100000</v>
      </c>
      <c r="F862">
        <v>99368</v>
      </c>
      <c r="G862">
        <v>98692</v>
      </c>
      <c r="H862">
        <v>97973</v>
      </c>
      <c r="I862">
        <v>97200</v>
      </c>
      <c r="J862">
        <v>96361</v>
      </c>
      <c r="K862">
        <v>95453</v>
      </c>
      <c r="L862">
        <v>94459</v>
      </c>
      <c r="M862">
        <v>93398</v>
      </c>
      <c r="N862">
        <v>92256</v>
      </c>
      <c r="O862">
        <v>91032</v>
      </c>
      <c r="P862">
        <v>89720</v>
      </c>
      <c r="Q862">
        <v>88302</v>
      </c>
      <c r="R862">
        <v>86768</v>
      </c>
      <c r="S862">
        <v>85129</v>
      </c>
      <c r="T862">
        <v>83346</v>
      </c>
      <c r="U862">
        <v>81375</v>
      </c>
      <c r="V862">
        <v>79195</v>
      </c>
      <c r="W862">
        <v>76843</v>
      </c>
      <c r="X862">
        <v>74250</v>
      </c>
      <c r="Y862">
        <v>71408</v>
      </c>
      <c r="Z862">
        <v>68311</v>
      </c>
      <c r="AA862">
        <v>64998</v>
      </c>
      <c r="AB862">
        <v>61339</v>
      </c>
      <c r="AC862">
        <v>57344</v>
      </c>
      <c r="AD862">
        <v>53053</v>
      </c>
      <c r="AE862">
        <v>48469</v>
      </c>
      <c r="AF862">
        <v>43557</v>
      </c>
      <c r="AG862">
        <v>38638</v>
      </c>
      <c r="AH862">
        <v>33692</v>
      </c>
      <c r="AI862">
        <v>28811</v>
      </c>
      <c r="AJ862">
        <v>24059</v>
      </c>
      <c r="AK862">
        <v>19585</v>
      </c>
      <c r="AL862">
        <v>15501</v>
      </c>
      <c r="AM862">
        <v>11890</v>
      </c>
      <c r="AN862">
        <v>8814</v>
      </c>
      <c r="DC862">
        <v>24.18</v>
      </c>
      <c r="DD862">
        <v>23.33</v>
      </c>
      <c r="DE862">
        <v>22.49</v>
      </c>
      <c r="DF862">
        <v>21.65</v>
      </c>
      <c r="DG862">
        <v>20.82</v>
      </c>
      <c r="DH862">
        <v>20</v>
      </c>
      <c r="DI862">
        <v>19.18</v>
      </c>
      <c r="DJ862">
        <v>18.38</v>
      </c>
      <c r="DK862">
        <v>17.579999999999998</v>
      </c>
      <c r="DL862">
        <v>16.79</v>
      </c>
      <c r="DM862">
        <v>16.010000000000002</v>
      </c>
      <c r="DN862">
        <v>15.24</v>
      </c>
      <c r="DO862">
        <v>14.48</v>
      </c>
      <c r="DP862">
        <v>13.72</v>
      </c>
      <c r="DQ862">
        <v>12.98</v>
      </c>
      <c r="DR862">
        <v>12.24</v>
      </c>
      <c r="DS862">
        <v>11.53</v>
      </c>
      <c r="DT862">
        <v>10.83</v>
      </c>
      <c r="DU862">
        <v>10.15</v>
      </c>
      <c r="DV862">
        <v>9.49</v>
      </c>
      <c r="DW862">
        <v>8.84</v>
      </c>
      <c r="DX862">
        <v>8.2200000000000006</v>
      </c>
      <c r="DY862">
        <v>7.61</v>
      </c>
      <c r="DZ862">
        <v>7.04</v>
      </c>
      <c r="EA862">
        <v>6.49</v>
      </c>
      <c r="EB862">
        <v>5.98</v>
      </c>
      <c r="EC862">
        <v>5.5</v>
      </c>
      <c r="ED862">
        <v>5.0599999999999996</v>
      </c>
      <c r="EE862">
        <v>4.6399999999999997</v>
      </c>
      <c r="EF862">
        <v>4.25</v>
      </c>
      <c r="EG862">
        <v>3.89</v>
      </c>
      <c r="EH862">
        <v>3.55</v>
      </c>
      <c r="EI862">
        <v>3.25</v>
      </c>
      <c r="EJ862">
        <v>2.98</v>
      </c>
      <c r="EK862">
        <v>2.73</v>
      </c>
      <c r="EL862">
        <v>2.5099999999999998</v>
      </c>
    </row>
    <row r="863" spans="1:155" x14ac:dyDescent="0.25">
      <c r="A863" t="s">
        <v>650</v>
      </c>
      <c r="B863">
        <v>35</v>
      </c>
      <c r="C863">
        <v>35</v>
      </c>
      <c r="E863">
        <v>100000</v>
      </c>
      <c r="F863">
        <v>99310</v>
      </c>
      <c r="G863">
        <v>98575</v>
      </c>
      <c r="H863">
        <v>97784</v>
      </c>
      <c r="I863">
        <v>96927</v>
      </c>
      <c r="J863">
        <v>95999</v>
      </c>
      <c r="K863">
        <v>94985</v>
      </c>
      <c r="L863">
        <v>93902</v>
      </c>
      <c r="M863">
        <v>92732</v>
      </c>
      <c r="N863">
        <v>91484</v>
      </c>
      <c r="O863">
        <v>90146</v>
      </c>
      <c r="P863">
        <v>88700</v>
      </c>
      <c r="Q863">
        <v>87135</v>
      </c>
      <c r="R863">
        <v>85462</v>
      </c>
      <c r="S863">
        <v>83639</v>
      </c>
      <c r="T863">
        <v>81635</v>
      </c>
      <c r="U863">
        <v>79417</v>
      </c>
      <c r="V863">
        <v>77025</v>
      </c>
      <c r="W863">
        <v>74394</v>
      </c>
      <c r="X863">
        <v>71508</v>
      </c>
      <c r="Y863">
        <v>68368</v>
      </c>
      <c r="Z863">
        <v>65012</v>
      </c>
      <c r="AA863">
        <v>61312</v>
      </c>
      <c r="AB863">
        <v>57281</v>
      </c>
      <c r="AC863">
        <v>52955</v>
      </c>
      <c r="AD863">
        <v>48341</v>
      </c>
      <c r="AE863">
        <v>43404</v>
      </c>
      <c r="AF863">
        <v>38465</v>
      </c>
      <c r="AG863">
        <v>33509</v>
      </c>
      <c r="AH863">
        <v>28623</v>
      </c>
      <c r="AI863">
        <v>23879</v>
      </c>
      <c r="AJ863">
        <v>19420</v>
      </c>
      <c r="AK863">
        <v>15355</v>
      </c>
      <c r="AL863">
        <v>11767</v>
      </c>
      <c r="AM863">
        <v>8715</v>
      </c>
      <c r="DC863">
        <v>23.25</v>
      </c>
      <c r="DD863">
        <v>22.4</v>
      </c>
      <c r="DE863">
        <v>21.57</v>
      </c>
      <c r="DF863">
        <v>20.74</v>
      </c>
      <c r="DG863">
        <v>19.920000000000002</v>
      </c>
      <c r="DH863">
        <v>19.100000000000001</v>
      </c>
      <c r="DI863">
        <v>18.3</v>
      </c>
      <c r="DJ863">
        <v>17.510000000000002</v>
      </c>
      <c r="DK863">
        <v>16.72</v>
      </c>
      <c r="DL863">
        <v>15.94</v>
      </c>
      <c r="DM863">
        <v>15.17</v>
      </c>
      <c r="DN863">
        <v>14.41</v>
      </c>
      <c r="DO863">
        <v>13.66</v>
      </c>
      <c r="DP863">
        <v>12.92</v>
      </c>
      <c r="DQ863">
        <v>12.19</v>
      </c>
      <c r="DR863">
        <v>11.48</v>
      </c>
      <c r="DS863">
        <v>10.78</v>
      </c>
      <c r="DT863">
        <v>10.1</v>
      </c>
      <c r="DU863">
        <v>9.44</v>
      </c>
      <c r="DV863">
        <v>8.8000000000000007</v>
      </c>
      <c r="DW863">
        <v>8.19</v>
      </c>
      <c r="DX863">
        <v>7.58</v>
      </c>
      <c r="DY863">
        <v>7.01</v>
      </c>
      <c r="DZ863">
        <v>6.47</v>
      </c>
      <c r="EA863">
        <v>5.96</v>
      </c>
      <c r="EB863">
        <v>5.48</v>
      </c>
      <c r="EC863">
        <v>5.04</v>
      </c>
      <c r="ED863">
        <v>4.63</v>
      </c>
      <c r="EE863">
        <v>4.24</v>
      </c>
      <c r="EF863">
        <v>3.88</v>
      </c>
      <c r="EG863">
        <v>3.55</v>
      </c>
      <c r="EH863">
        <v>3.24</v>
      </c>
      <c r="EI863">
        <v>2.97</v>
      </c>
      <c r="EJ863">
        <v>2.72</v>
      </c>
      <c r="EK863">
        <v>2.5</v>
      </c>
    </row>
    <row r="864" spans="1:155" x14ac:dyDescent="0.25">
      <c r="A864" t="s">
        <v>651</v>
      </c>
      <c r="B864">
        <v>34</v>
      </c>
      <c r="C864">
        <v>34</v>
      </c>
      <c r="E864">
        <v>100000</v>
      </c>
      <c r="F864">
        <v>99249</v>
      </c>
      <c r="G864">
        <v>98441</v>
      </c>
      <c r="H864">
        <v>97563</v>
      </c>
      <c r="I864">
        <v>96615</v>
      </c>
      <c r="J864">
        <v>95578</v>
      </c>
      <c r="K864">
        <v>94472</v>
      </c>
      <c r="L864">
        <v>93278</v>
      </c>
      <c r="M864">
        <v>91999</v>
      </c>
      <c r="N864">
        <v>90634</v>
      </c>
      <c r="O864">
        <v>89159</v>
      </c>
      <c r="P864">
        <v>87563</v>
      </c>
      <c r="Q864">
        <v>85854</v>
      </c>
      <c r="R864">
        <v>83994</v>
      </c>
      <c r="S864">
        <v>81947</v>
      </c>
      <c r="T864">
        <v>79693</v>
      </c>
      <c r="U864">
        <v>77259</v>
      </c>
      <c r="V864">
        <v>74583</v>
      </c>
      <c r="W864">
        <v>71655</v>
      </c>
      <c r="X864">
        <v>68470</v>
      </c>
      <c r="Y864">
        <v>65068</v>
      </c>
      <c r="Z864">
        <v>61323</v>
      </c>
      <c r="AA864">
        <v>57251</v>
      </c>
      <c r="AB864">
        <v>52891</v>
      </c>
      <c r="AC864">
        <v>48243</v>
      </c>
      <c r="AD864">
        <v>43282</v>
      </c>
      <c r="AE864">
        <v>38319</v>
      </c>
      <c r="AF864">
        <v>33348</v>
      </c>
      <c r="AG864">
        <v>28458</v>
      </c>
      <c r="AH864">
        <v>23714</v>
      </c>
      <c r="AI864">
        <v>19268</v>
      </c>
      <c r="AJ864">
        <v>15221</v>
      </c>
      <c r="AK864">
        <v>11653</v>
      </c>
      <c r="AL864">
        <v>8623</v>
      </c>
      <c r="DC864">
        <v>22.32</v>
      </c>
      <c r="DD864">
        <v>21.48</v>
      </c>
      <c r="DE864">
        <v>20.66</v>
      </c>
      <c r="DF864">
        <v>19.84</v>
      </c>
      <c r="DG864">
        <v>19.03</v>
      </c>
      <c r="DH864">
        <v>18.23</v>
      </c>
      <c r="DI864">
        <v>17.440000000000001</v>
      </c>
      <c r="DJ864">
        <v>16.649999999999999</v>
      </c>
      <c r="DK864">
        <v>15.88</v>
      </c>
      <c r="DL864">
        <v>15.11</v>
      </c>
      <c r="DM864">
        <v>14.35</v>
      </c>
      <c r="DN864">
        <v>13.6</v>
      </c>
      <c r="DO864">
        <v>12.86</v>
      </c>
      <c r="DP864">
        <v>12.14</v>
      </c>
      <c r="DQ864">
        <v>11.43</v>
      </c>
      <c r="DR864">
        <v>10.74</v>
      </c>
      <c r="DS864">
        <v>10.06</v>
      </c>
      <c r="DT864">
        <v>9.4</v>
      </c>
      <c r="DU864">
        <v>8.77</v>
      </c>
      <c r="DV864">
        <v>8.15</v>
      </c>
      <c r="DW864">
        <v>7.55</v>
      </c>
      <c r="DX864">
        <v>6.98</v>
      </c>
      <c r="DY864">
        <v>6.44</v>
      </c>
      <c r="DZ864">
        <v>5.93</v>
      </c>
      <c r="EA864">
        <v>5.46</v>
      </c>
      <c r="EB864">
        <v>5.03</v>
      </c>
      <c r="EC864">
        <v>4.6100000000000003</v>
      </c>
      <c r="ED864">
        <v>4.22</v>
      </c>
      <c r="EE864">
        <v>3.86</v>
      </c>
      <c r="EF864">
        <v>3.54</v>
      </c>
      <c r="EG864">
        <v>3.24</v>
      </c>
      <c r="EH864">
        <v>2.97</v>
      </c>
      <c r="EI864">
        <v>2.72</v>
      </c>
      <c r="EJ864">
        <v>2.5</v>
      </c>
    </row>
    <row r="865" spans="1:139" x14ac:dyDescent="0.25">
      <c r="A865" t="s">
        <v>652</v>
      </c>
      <c r="B865">
        <v>33</v>
      </c>
      <c r="C865">
        <v>33</v>
      </c>
      <c r="E865">
        <v>100000</v>
      </c>
      <c r="F865">
        <v>99173</v>
      </c>
      <c r="G865">
        <v>98276</v>
      </c>
      <c r="H865">
        <v>97304</v>
      </c>
      <c r="I865">
        <v>96246</v>
      </c>
      <c r="J865">
        <v>95113</v>
      </c>
      <c r="K865">
        <v>93893</v>
      </c>
      <c r="L865">
        <v>92587</v>
      </c>
      <c r="M865">
        <v>91188</v>
      </c>
      <c r="N865">
        <v>89682</v>
      </c>
      <c r="O865">
        <v>88054</v>
      </c>
      <c r="P865">
        <v>86310</v>
      </c>
      <c r="Q865">
        <v>84411</v>
      </c>
      <c r="R865">
        <v>82322</v>
      </c>
      <c r="S865">
        <v>80022</v>
      </c>
      <c r="T865">
        <v>77547</v>
      </c>
      <c r="U865">
        <v>74824</v>
      </c>
      <c r="V865">
        <v>71848</v>
      </c>
      <c r="W865">
        <v>68619</v>
      </c>
      <c r="X865">
        <v>65168</v>
      </c>
      <c r="Y865">
        <v>61375</v>
      </c>
      <c r="Z865">
        <v>57258</v>
      </c>
      <c r="AA865">
        <v>52857</v>
      </c>
      <c r="AB865">
        <v>48178</v>
      </c>
      <c r="AC865">
        <v>43188</v>
      </c>
      <c r="AD865">
        <v>38201</v>
      </c>
      <c r="AE865">
        <v>33212</v>
      </c>
      <c r="AF865">
        <v>28311</v>
      </c>
      <c r="AG865">
        <v>23570</v>
      </c>
      <c r="AH865">
        <v>19128</v>
      </c>
      <c r="AI865">
        <v>15097</v>
      </c>
      <c r="AJ865">
        <v>11548</v>
      </c>
      <c r="AK865">
        <v>8538</v>
      </c>
      <c r="DC865">
        <v>21.4</v>
      </c>
      <c r="DD865">
        <v>20.58</v>
      </c>
      <c r="DE865">
        <v>19.760000000000002</v>
      </c>
      <c r="DF865">
        <v>18.95</v>
      </c>
      <c r="DG865">
        <v>18.149999999999999</v>
      </c>
      <c r="DH865">
        <v>17.36</v>
      </c>
      <c r="DI865">
        <v>16.579999999999998</v>
      </c>
      <c r="DJ865">
        <v>15.81</v>
      </c>
      <c r="DK865">
        <v>15.04</v>
      </c>
      <c r="DL865">
        <v>14.29</v>
      </c>
      <c r="DM865">
        <v>13.54</v>
      </c>
      <c r="DN865">
        <v>12.81</v>
      </c>
      <c r="DO865">
        <v>12.08</v>
      </c>
      <c r="DP865">
        <v>11.38</v>
      </c>
      <c r="DQ865">
        <v>10.69</v>
      </c>
      <c r="DR865">
        <v>10.02</v>
      </c>
      <c r="DS865">
        <v>9.36</v>
      </c>
      <c r="DT865">
        <v>8.73</v>
      </c>
      <c r="DU865">
        <v>8.1199999999999992</v>
      </c>
      <c r="DV865">
        <v>7.52</v>
      </c>
      <c r="DW865">
        <v>6.95</v>
      </c>
      <c r="DX865">
        <v>6.42</v>
      </c>
      <c r="DY865">
        <v>5.91</v>
      </c>
      <c r="DZ865">
        <v>5.44</v>
      </c>
      <c r="EA865">
        <v>5.01</v>
      </c>
      <c r="EB865">
        <v>4.5999999999999996</v>
      </c>
      <c r="EC865">
        <v>4.21</v>
      </c>
      <c r="ED865">
        <v>3.85</v>
      </c>
      <c r="EE865">
        <v>3.53</v>
      </c>
      <c r="EF865">
        <v>3.23</v>
      </c>
      <c r="EG865">
        <v>2.96</v>
      </c>
      <c r="EH865">
        <v>2.72</v>
      </c>
      <c r="EI865">
        <v>2.5</v>
      </c>
    </row>
    <row r="866" spans="1:139" x14ac:dyDescent="0.25">
      <c r="A866" t="s">
        <v>653</v>
      </c>
      <c r="B866">
        <v>32</v>
      </c>
      <c r="C866">
        <v>32</v>
      </c>
      <c r="E866">
        <v>100000</v>
      </c>
      <c r="F866">
        <v>99082</v>
      </c>
      <c r="G866">
        <v>98088</v>
      </c>
      <c r="H866">
        <v>97004</v>
      </c>
      <c r="I866">
        <v>95845</v>
      </c>
      <c r="J866">
        <v>94596</v>
      </c>
      <c r="K866">
        <v>93261</v>
      </c>
      <c r="L866">
        <v>91831</v>
      </c>
      <c r="M866">
        <v>90286</v>
      </c>
      <c r="N866">
        <v>88623</v>
      </c>
      <c r="O866">
        <v>86843</v>
      </c>
      <c r="P866">
        <v>84905</v>
      </c>
      <c r="Q866">
        <v>82773</v>
      </c>
      <c r="R866">
        <v>80428</v>
      </c>
      <c r="S866">
        <v>77900</v>
      </c>
      <c r="T866">
        <v>75131</v>
      </c>
      <c r="U866">
        <v>72103</v>
      </c>
      <c r="V866">
        <v>68823</v>
      </c>
      <c r="W866">
        <v>65324</v>
      </c>
      <c r="X866">
        <v>61480</v>
      </c>
      <c r="Y866">
        <v>57314</v>
      </c>
      <c r="Z866">
        <v>52868</v>
      </c>
      <c r="AA866">
        <v>48148</v>
      </c>
      <c r="AB866">
        <v>43130</v>
      </c>
      <c r="AC866">
        <v>38116</v>
      </c>
      <c r="AD866">
        <v>33107</v>
      </c>
      <c r="AE866">
        <v>28191</v>
      </c>
      <c r="AF866">
        <v>23445</v>
      </c>
      <c r="AG866">
        <v>19009</v>
      </c>
      <c r="AH866">
        <v>14986</v>
      </c>
      <c r="AI866">
        <v>11454</v>
      </c>
      <c r="AJ866">
        <v>8461</v>
      </c>
      <c r="DC866">
        <v>20.49</v>
      </c>
      <c r="DD866">
        <v>19.68</v>
      </c>
      <c r="DE866">
        <v>18.87</v>
      </c>
      <c r="DF866">
        <v>18.079999999999998</v>
      </c>
      <c r="DG866">
        <v>17.29</v>
      </c>
      <c r="DH866">
        <v>16.510000000000002</v>
      </c>
      <c r="DI866">
        <v>15.74</v>
      </c>
      <c r="DJ866">
        <v>14.98</v>
      </c>
      <c r="DK866">
        <v>14.23</v>
      </c>
      <c r="DL866">
        <v>13.49</v>
      </c>
      <c r="DM866">
        <v>12.75</v>
      </c>
      <c r="DN866">
        <v>12.03</v>
      </c>
      <c r="DO866">
        <v>11.33</v>
      </c>
      <c r="DP866">
        <v>10.64</v>
      </c>
      <c r="DQ866">
        <v>9.9700000000000006</v>
      </c>
      <c r="DR866">
        <v>9.32</v>
      </c>
      <c r="DS866">
        <v>8.69</v>
      </c>
      <c r="DT866">
        <v>8.08</v>
      </c>
      <c r="DU866">
        <v>7.49</v>
      </c>
      <c r="DV866">
        <v>6.93</v>
      </c>
      <c r="DW866">
        <v>6.39</v>
      </c>
      <c r="DX866">
        <v>5.89</v>
      </c>
      <c r="DY866">
        <v>5.42</v>
      </c>
      <c r="DZ866">
        <v>4.99</v>
      </c>
      <c r="EA866">
        <v>4.58</v>
      </c>
      <c r="EB866">
        <v>4.2</v>
      </c>
      <c r="EC866">
        <v>3.84</v>
      </c>
      <c r="ED866">
        <v>3.52</v>
      </c>
      <c r="EE866">
        <v>3.22</v>
      </c>
      <c r="EF866">
        <v>2.96</v>
      </c>
      <c r="EG866">
        <v>2.71</v>
      </c>
      <c r="EH866">
        <v>2.4900000000000002</v>
      </c>
    </row>
    <row r="867" spans="1:139" x14ac:dyDescent="0.25">
      <c r="A867" t="s">
        <v>654</v>
      </c>
      <c r="B867">
        <v>31</v>
      </c>
      <c r="C867">
        <v>31</v>
      </c>
      <c r="E867">
        <v>100000</v>
      </c>
      <c r="F867">
        <v>98982</v>
      </c>
      <c r="G867">
        <v>97872</v>
      </c>
      <c r="H867">
        <v>96684</v>
      </c>
      <c r="I867">
        <v>95405</v>
      </c>
      <c r="J867">
        <v>94036</v>
      </c>
      <c r="K867">
        <v>92573</v>
      </c>
      <c r="L867">
        <v>90994</v>
      </c>
      <c r="M867">
        <v>89288</v>
      </c>
      <c r="N867">
        <v>87468</v>
      </c>
      <c r="O867">
        <v>85488</v>
      </c>
      <c r="P867">
        <v>83313</v>
      </c>
      <c r="Q867">
        <v>80919</v>
      </c>
      <c r="R867">
        <v>78340</v>
      </c>
      <c r="S867">
        <v>75513</v>
      </c>
      <c r="T867">
        <v>72434</v>
      </c>
      <c r="U867">
        <v>69097</v>
      </c>
      <c r="V867">
        <v>65542</v>
      </c>
      <c r="W867">
        <v>61647</v>
      </c>
      <c r="X867">
        <v>57427</v>
      </c>
      <c r="Y867">
        <v>52931</v>
      </c>
      <c r="Z867">
        <v>48165</v>
      </c>
      <c r="AA867">
        <v>43111</v>
      </c>
      <c r="AB867">
        <v>38068</v>
      </c>
      <c r="AC867">
        <v>33034</v>
      </c>
      <c r="AD867">
        <v>28103</v>
      </c>
      <c r="AE867">
        <v>23346</v>
      </c>
      <c r="AF867">
        <v>18909</v>
      </c>
      <c r="AG867">
        <v>14894</v>
      </c>
      <c r="AH867">
        <v>11371</v>
      </c>
      <c r="AI867">
        <v>8394</v>
      </c>
      <c r="DC867">
        <v>19.600000000000001</v>
      </c>
      <c r="DD867">
        <v>18.8</v>
      </c>
      <c r="DE867">
        <v>18</v>
      </c>
      <c r="DF867">
        <v>17.22</v>
      </c>
      <c r="DG867">
        <v>16.440000000000001</v>
      </c>
      <c r="DH867">
        <v>15.68</v>
      </c>
      <c r="DI867">
        <v>14.92</v>
      </c>
      <c r="DJ867">
        <v>14.17</v>
      </c>
      <c r="DK867">
        <v>13.43</v>
      </c>
      <c r="DL867">
        <v>12.7</v>
      </c>
      <c r="DM867">
        <v>11.98</v>
      </c>
      <c r="DN867">
        <v>11.28</v>
      </c>
      <c r="DO867">
        <v>10.6</v>
      </c>
      <c r="DP867">
        <v>9.93</v>
      </c>
      <c r="DQ867">
        <v>9.2799999999999994</v>
      </c>
      <c r="DR867">
        <v>8.66</v>
      </c>
      <c r="DS867">
        <v>8.0500000000000007</v>
      </c>
      <c r="DT867">
        <v>7.46</v>
      </c>
      <c r="DU867">
        <v>6.9</v>
      </c>
      <c r="DV867">
        <v>6.37</v>
      </c>
      <c r="DW867">
        <v>5.87</v>
      </c>
      <c r="DX867">
        <v>5.4</v>
      </c>
      <c r="DY867">
        <v>4.97</v>
      </c>
      <c r="DZ867">
        <v>4.57</v>
      </c>
      <c r="EA867">
        <v>4.1900000000000004</v>
      </c>
      <c r="EB867">
        <v>3.83</v>
      </c>
      <c r="EC867">
        <v>3.51</v>
      </c>
      <c r="ED867">
        <v>3.22</v>
      </c>
      <c r="EE867">
        <v>2.95</v>
      </c>
      <c r="EF867">
        <v>2.71</v>
      </c>
      <c r="EG867">
        <v>2.4900000000000002</v>
      </c>
    </row>
    <row r="868" spans="1:139" x14ac:dyDescent="0.25">
      <c r="A868" t="s">
        <v>655</v>
      </c>
      <c r="B868">
        <v>30</v>
      </c>
      <c r="C868">
        <v>30</v>
      </c>
      <c r="E868">
        <v>100000</v>
      </c>
      <c r="F868">
        <v>98863</v>
      </c>
      <c r="G868">
        <v>97645</v>
      </c>
      <c r="H868">
        <v>96333</v>
      </c>
      <c r="I868">
        <v>94930</v>
      </c>
      <c r="J868">
        <v>93429</v>
      </c>
      <c r="K868">
        <v>91811</v>
      </c>
      <c r="L868">
        <v>90066</v>
      </c>
      <c r="M868">
        <v>88197</v>
      </c>
      <c r="N868">
        <v>86172</v>
      </c>
      <c r="O868">
        <v>83950</v>
      </c>
      <c r="P868">
        <v>81508</v>
      </c>
      <c r="Q868">
        <v>78873</v>
      </c>
      <c r="R868">
        <v>75988</v>
      </c>
      <c r="S868">
        <v>72844</v>
      </c>
      <c r="T868">
        <v>69451</v>
      </c>
      <c r="U868">
        <v>65835</v>
      </c>
      <c r="V868">
        <v>61878</v>
      </c>
      <c r="W868">
        <v>57605</v>
      </c>
      <c r="X868">
        <v>53053</v>
      </c>
      <c r="Y868">
        <v>48236</v>
      </c>
      <c r="Z868">
        <v>43139</v>
      </c>
      <c r="AA868">
        <v>38058</v>
      </c>
      <c r="AB868">
        <v>32998</v>
      </c>
      <c r="AC868">
        <v>28044</v>
      </c>
      <c r="AD868">
        <v>23275</v>
      </c>
      <c r="AE868">
        <v>18832</v>
      </c>
      <c r="AF868">
        <v>14818</v>
      </c>
      <c r="AG868">
        <v>11303</v>
      </c>
      <c r="AH868">
        <v>8335</v>
      </c>
      <c r="DC868">
        <v>18.72</v>
      </c>
      <c r="DD868">
        <v>17.93</v>
      </c>
      <c r="DE868">
        <v>17.149999999999999</v>
      </c>
      <c r="DF868">
        <v>16.37</v>
      </c>
      <c r="DG868">
        <v>15.61</v>
      </c>
      <c r="DH868">
        <v>14.85</v>
      </c>
      <c r="DI868">
        <v>14.1</v>
      </c>
      <c r="DJ868">
        <v>13.37</v>
      </c>
      <c r="DK868">
        <v>12.64</v>
      </c>
      <c r="DL868">
        <v>11.93</v>
      </c>
      <c r="DM868">
        <v>11.23</v>
      </c>
      <c r="DN868">
        <v>10.55</v>
      </c>
      <c r="DO868">
        <v>9.89</v>
      </c>
      <c r="DP868">
        <v>9.24</v>
      </c>
      <c r="DQ868">
        <v>8.6199999999999992</v>
      </c>
      <c r="DR868">
        <v>8.02</v>
      </c>
      <c r="DS868">
        <v>7.43</v>
      </c>
      <c r="DT868">
        <v>6.87</v>
      </c>
      <c r="DU868">
        <v>6.34</v>
      </c>
      <c r="DV868">
        <v>5.85</v>
      </c>
      <c r="DW868">
        <v>5.38</v>
      </c>
      <c r="DX868">
        <v>4.96</v>
      </c>
      <c r="DY868">
        <v>4.55</v>
      </c>
      <c r="DZ868">
        <v>4.17</v>
      </c>
      <c r="EA868">
        <v>3.82</v>
      </c>
      <c r="EB868">
        <v>3.5</v>
      </c>
      <c r="EC868">
        <v>3.21</v>
      </c>
      <c r="ED868">
        <v>2.94</v>
      </c>
      <c r="EE868">
        <v>2.7</v>
      </c>
      <c r="EF868">
        <v>2.4900000000000002</v>
      </c>
    </row>
    <row r="869" spans="1:139" x14ac:dyDescent="0.25">
      <c r="A869" t="s">
        <v>656</v>
      </c>
      <c r="B869">
        <v>29</v>
      </c>
      <c r="C869">
        <v>29</v>
      </c>
      <c r="E869">
        <v>100000</v>
      </c>
      <c r="F869">
        <v>98750</v>
      </c>
      <c r="G869">
        <v>97403</v>
      </c>
      <c r="H869">
        <v>95961</v>
      </c>
      <c r="I869">
        <v>94421</v>
      </c>
      <c r="J869">
        <v>92760</v>
      </c>
      <c r="K869">
        <v>90971</v>
      </c>
      <c r="L869">
        <v>89056</v>
      </c>
      <c r="M869">
        <v>86976</v>
      </c>
      <c r="N869">
        <v>84703</v>
      </c>
      <c r="O869">
        <v>82209</v>
      </c>
      <c r="P869">
        <v>79518</v>
      </c>
      <c r="Q869">
        <v>76568</v>
      </c>
      <c r="R869">
        <v>73359</v>
      </c>
      <c r="S869">
        <v>69896</v>
      </c>
      <c r="T869">
        <v>66216</v>
      </c>
      <c r="U869">
        <v>62193</v>
      </c>
      <c r="V869">
        <v>57854</v>
      </c>
      <c r="W869">
        <v>53245</v>
      </c>
      <c r="X869">
        <v>48371</v>
      </c>
      <c r="Y869">
        <v>43223</v>
      </c>
      <c r="Z869">
        <v>38098</v>
      </c>
      <c r="AA869">
        <v>33001</v>
      </c>
      <c r="AB869">
        <v>28023</v>
      </c>
      <c r="AC869">
        <v>23235</v>
      </c>
      <c r="AD869">
        <v>18781</v>
      </c>
      <c r="AE869">
        <v>14763</v>
      </c>
      <c r="AF869">
        <v>11250</v>
      </c>
      <c r="AG869">
        <v>8290</v>
      </c>
      <c r="DC869">
        <v>17.86</v>
      </c>
      <c r="DD869">
        <v>17.079999999999998</v>
      </c>
      <c r="DE869">
        <v>16.3</v>
      </c>
      <c r="DF869">
        <v>15.54</v>
      </c>
      <c r="DG869">
        <v>14.79</v>
      </c>
      <c r="DH869">
        <v>14.04</v>
      </c>
      <c r="DI869">
        <v>13.31</v>
      </c>
      <c r="DJ869">
        <v>12.58</v>
      </c>
      <c r="DK869">
        <v>11.87</v>
      </c>
      <c r="DL869">
        <v>11.18</v>
      </c>
      <c r="DM869">
        <v>10.5</v>
      </c>
      <c r="DN869">
        <v>9.84</v>
      </c>
      <c r="DO869">
        <v>9.1999999999999993</v>
      </c>
      <c r="DP869">
        <v>8.58</v>
      </c>
      <c r="DQ869">
        <v>7.98</v>
      </c>
      <c r="DR869">
        <v>7.4</v>
      </c>
      <c r="DS869">
        <v>6.84</v>
      </c>
      <c r="DT869">
        <v>6.32</v>
      </c>
      <c r="DU869">
        <v>5.82</v>
      </c>
      <c r="DV869">
        <v>5.36</v>
      </c>
      <c r="DW869">
        <v>4.9400000000000004</v>
      </c>
      <c r="DX869">
        <v>4.54</v>
      </c>
      <c r="DY869">
        <v>4.16</v>
      </c>
      <c r="DZ869">
        <v>3.81</v>
      </c>
      <c r="EA869">
        <v>3.49</v>
      </c>
      <c r="EB869">
        <v>3.2</v>
      </c>
      <c r="EC869">
        <v>2.94</v>
      </c>
      <c r="ED869">
        <v>2.7</v>
      </c>
      <c r="EE869">
        <v>2.4900000000000002</v>
      </c>
    </row>
    <row r="870" spans="1:139" x14ac:dyDescent="0.25">
      <c r="A870" t="s">
        <v>657</v>
      </c>
      <c r="B870">
        <v>28</v>
      </c>
      <c r="C870">
        <v>28</v>
      </c>
      <c r="E870">
        <v>100000</v>
      </c>
      <c r="F870">
        <v>98616</v>
      </c>
      <c r="G870">
        <v>97135</v>
      </c>
      <c r="H870">
        <v>95551</v>
      </c>
      <c r="I870">
        <v>93845</v>
      </c>
      <c r="J870">
        <v>92007</v>
      </c>
      <c r="K870">
        <v>90042</v>
      </c>
      <c r="L870">
        <v>87909</v>
      </c>
      <c r="M870">
        <v>85574</v>
      </c>
      <c r="N870">
        <v>83022</v>
      </c>
      <c r="O870">
        <v>80270</v>
      </c>
      <c r="P870">
        <v>77257</v>
      </c>
      <c r="Q870">
        <v>73975</v>
      </c>
      <c r="R870">
        <v>70440</v>
      </c>
      <c r="S870">
        <v>66683</v>
      </c>
      <c r="T870">
        <v>62591</v>
      </c>
      <c r="U870">
        <v>58180</v>
      </c>
      <c r="V870">
        <v>53503</v>
      </c>
      <c r="W870">
        <v>48568</v>
      </c>
      <c r="X870">
        <v>43364</v>
      </c>
      <c r="Y870">
        <v>38186</v>
      </c>
      <c r="Z870">
        <v>33046</v>
      </c>
      <c r="AA870">
        <v>28033</v>
      </c>
      <c r="AB870">
        <v>23223</v>
      </c>
      <c r="AC870">
        <v>18754</v>
      </c>
      <c r="AD870">
        <v>14728</v>
      </c>
      <c r="AE870">
        <v>11213</v>
      </c>
      <c r="AF870">
        <v>8255</v>
      </c>
      <c r="DC870">
        <v>17</v>
      </c>
      <c r="DD870">
        <v>16.23</v>
      </c>
      <c r="DE870">
        <v>15.47</v>
      </c>
      <c r="DF870">
        <v>14.72</v>
      </c>
      <c r="DG870">
        <v>13.98</v>
      </c>
      <c r="DH870">
        <v>13.25</v>
      </c>
      <c r="DI870">
        <v>12.53</v>
      </c>
      <c r="DJ870">
        <v>11.82</v>
      </c>
      <c r="DK870">
        <v>11.13</v>
      </c>
      <c r="DL870">
        <v>10.46</v>
      </c>
      <c r="DM870">
        <v>9.8000000000000007</v>
      </c>
      <c r="DN870">
        <v>9.16</v>
      </c>
      <c r="DO870">
        <v>8.5500000000000007</v>
      </c>
      <c r="DP870">
        <v>7.95</v>
      </c>
      <c r="DQ870">
        <v>7.37</v>
      </c>
      <c r="DR870">
        <v>6.82</v>
      </c>
      <c r="DS870">
        <v>6.3</v>
      </c>
      <c r="DT870">
        <v>5.8</v>
      </c>
      <c r="DU870">
        <v>5.34</v>
      </c>
      <c r="DV870">
        <v>4.92</v>
      </c>
      <c r="DW870">
        <v>4.5199999999999996</v>
      </c>
      <c r="DX870">
        <v>4.1500000000000004</v>
      </c>
      <c r="DY870">
        <v>3.8</v>
      </c>
      <c r="DZ870">
        <v>3.48</v>
      </c>
      <c r="EA870">
        <v>3.2</v>
      </c>
      <c r="EB870">
        <v>2.93</v>
      </c>
      <c r="EC870">
        <v>2.7</v>
      </c>
      <c r="ED870">
        <v>2.48</v>
      </c>
    </row>
    <row r="871" spans="1:139" x14ac:dyDescent="0.25">
      <c r="A871" t="s">
        <v>658</v>
      </c>
      <c r="B871">
        <v>27</v>
      </c>
      <c r="C871">
        <v>27</v>
      </c>
      <c r="E871">
        <v>100000</v>
      </c>
      <c r="F871">
        <v>98477</v>
      </c>
      <c r="G871">
        <v>96847</v>
      </c>
      <c r="H871">
        <v>95090</v>
      </c>
      <c r="I871">
        <v>93200</v>
      </c>
      <c r="J871">
        <v>91178</v>
      </c>
      <c r="K871">
        <v>88988</v>
      </c>
      <c r="L871">
        <v>86593</v>
      </c>
      <c r="M871">
        <v>83971</v>
      </c>
      <c r="N871">
        <v>81152</v>
      </c>
      <c r="O871">
        <v>78068</v>
      </c>
      <c r="P871">
        <v>74714</v>
      </c>
      <c r="Q871">
        <v>71100</v>
      </c>
      <c r="R871">
        <v>67261</v>
      </c>
      <c r="S871">
        <v>63083</v>
      </c>
      <c r="T871">
        <v>58598</v>
      </c>
      <c r="U871">
        <v>53843</v>
      </c>
      <c r="V871">
        <v>48836</v>
      </c>
      <c r="W871">
        <v>43570</v>
      </c>
      <c r="X871">
        <v>38332</v>
      </c>
      <c r="Y871">
        <v>33141</v>
      </c>
      <c r="Z871">
        <v>28086</v>
      </c>
      <c r="AA871">
        <v>23244</v>
      </c>
      <c r="AB871">
        <v>18755</v>
      </c>
      <c r="AC871">
        <v>14715</v>
      </c>
      <c r="AD871">
        <v>11193</v>
      </c>
      <c r="AE871">
        <v>8233</v>
      </c>
      <c r="DC871">
        <v>16.170000000000002</v>
      </c>
      <c r="DD871">
        <v>15.41</v>
      </c>
      <c r="DE871">
        <v>14.66</v>
      </c>
      <c r="DF871">
        <v>13.92</v>
      </c>
      <c r="DG871">
        <v>13.19</v>
      </c>
      <c r="DH871">
        <v>12.47</v>
      </c>
      <c r="DI871">
        <v>11.77</v>
      </c>
      <c r="DJ871">
        <v>11.08</v>
      </c>
      <c r="DK871">
        <v>10.41</v>
      </c>
      <c r="DL871">
        <v>9.76</v>
      </c>
      <c r="DM871">
        <v>9.1199999999999992</v>
      </c>
      <c r="DN871">
        <v>8.51</v>
      </c>
      <c r="DO871">
        <v>7.91</v>
      </c>
      <c r="DP871">
        <v>7.34</v>
      </c>
      <c r="DQ871">
        <v>6.79</v>
      </c>
      <c r="DR871">
        <v>6.27</v>
      </c>
      <c r="DS871">
        <v>5.78</v>
      </c>
      <c r="DT871">
        <v>5.32</v>
      </c>
      <c r="DU871">
        <v>4.91</v>
      </c>
      <c r="DV871">
        <v>4.51</v>
      </c>
      <c r="DW871">
        <v>4.1399999999999997</v>
      </c>
      <c r="DX871">
        <v>3.79</v>
      </c>
      <c r="DY871">
        <v>3.48</v>
      </c>
      <c r="DZ871">
        <v>3.19</v>
      </c>
      <c r="EA871">
        <v>2.93</v>
      </c>
      <c r="EB871">
        <v>2.69</v>
      </c>
      <c r="EC871">
        <v>2.48</v>
      </c>
    </row>
    <row r="872" spans="1:139" x14ac:dyDescent="0.25">
      <c r="A872" t="s">
        <v>659</v>
      </c>
      <c r="B872">
        <v>26</v>
      </c>
      <c r="C872">
        <v>26</v>
      </c>
      <c r="E872">
        <v>100000</v>
      </c>
      <c r="F872">
        <v>98321</v>
      </c>
      <c r="G872">
        <v>96511</v>
      </c>
      <c r="H872">
        <v>94563</v>
      </c>
      <c r="I872">
        <v>92482</v>
      </c>
      <c r="J872">
        <v>90225</v>
      </c>
      <c r="K872">
        <v>87764</v>
      </c>
      <c r="L872">
        <v>85074</v>
      </c>
      <c r="M872">
        <v>82174</v>
      </c>
      <c r="N872">
        <v>79013</v>
      </c>
      <c r="O872">
        <v>75578</v>
      </c>
      <c r="P872">
        <v>71882</v>
      </c>
      <c r="Q872">
        <v>67955</v>
      </c>
      <c r="R872">
        <v>63687</v>
      </c>
      <c r="S872">
        <v>59108</v>
      </c>
      <c r="T872">
        <v>54273</v>
      </c>
      <c r="U872">
        <v>49183</v>
      </c>
      <c r="V872">
        <v>43844</v>
      </c>
      <c r="W872">
        <v>38541</v>
      </c>
      <c r="X872">
        <v>33289</v>
      </c>
      <c r="Y872">
        <v>28184</v>
      </c>
      <c r="Z872">
        <v>23302</v>
      </c>
      <c r="AA872">
        <v>18784</v>
      </c>
      <c r="AB872">
        <v>14726</v>
      </c>
      <c r="AC872">
        <v>11192</v>
      </c>
      <c r="AD872">
        <v>8225</v>
      </c>
      <c r="DC872">
        <v>15.34</v>
      </c>
      <c r="DD872">
        <v>14.59</v>
      </c>
      <c r="DE872">
        <v>13.86</v>
      </c>
      <c r="DF872">
        <v>13.13</v>
      </c>
      <c r="DG872">
        <v>12.42</v>
      </c>
      <c r="DH872">
        <v>11.72</v>
      </c>
      <c r="DI872">
        <v>11.03</v>
      </c>
      <c r="DJ872">
        <v>10.36</v>
      </c>
      <c r="DK872">
        <v>9.7100000000000009</v>
      </c>
      <c r="DL872">
        <v>9.08</v>
      </c>
      <c r="DM872">
        <v>8.4700000000000006</v>
      </c>
      <c r="DN872">
        <v>7.88</v>
      </c>
      <c r="DO872">
        <v>7.31</v>
      </c>
      <c r="DP872">
        <v>6.76</v>
      </c>
      <c r="DQ872">
        <v>6.25</v>
      </c>
      <c r="DR872">
        <v>5.76</v>
      </c>
      <c r="DS872">
        <v>5.31</v>
      </c>
      <c r="DT872">
        <v>4.8899999999999997</v>
      </c>
      <c r="DU872">
        <v>4.49</v>
      </c>
      <c r="DV872">
        <v>4.12</v>
      </c>
      <c r="DW872">
        <v>3.78</v>
      </c>
      <c r="DX872">
        <v>3.47</v>
      </c>
      <c r="DY872">
        <v>3.18</v>
      </c>
      <c r="DZ872">
        <v>2.92</v>
      </c>
      <c r="EA872">
        <v>2.69</v>
      </c>
      <c r="EB872">
        <v>2.48</v>
      </c>
    </row>
    <row r="873" spans="1:139" x14ac:dyDescent="0.25">
      <c r="A873" t="s">
        <v>660</v>
      </c>
      <c r="B873">
        <v>25</v>
      </c>
      <c r="C873">
        <v>25</v>
      </c>
      <c r="E873">
        <v>100000</v>
      </c>
      <c r="F873">
        <v>98133</v>
      </c>
      <c r="G873">
        <v>96124</v>
      </c>
      <c r="H873">
        <v>93974</v>
      </c>
      <c r="I873">
        <v>91649</v>
      </c>
      <c r="J873">
        <v>89112</v>
      </c>
      <c r="K873">
        <v>86347</v>
      </c>
      <c r="L873">
        <v>83366</v>
      </c>
      <c r="M873">
        <v>80111</v>
      </c>
      <c r="N873">
        <v>76588</v>
      </c>
      <c r="O873">
        <v>72802</v>
      </c>
      <c r="P873">
        <v>68782</v>
      </c>
      <c r="Q873">
        <v>64414</v>
      </c>
      <c r="R873">
        <v>59737</v>
      </c>
      <c r="S873">
        <v>54800</v>
      </c>
      <c r="T873">
        <v>49623</v>
      </c>
      <c r="U873">
        <v>44199</v>
      </c>
      <c r="V873">
        <v>38816</v>
      </c>
      <c r="W873">
        <v>33498</v>
      </c>
      <c r="X873">
        <v>28332</v>
      </c>
      <c r="Y873">
        <v>23402</v>
      </c>
      <c r="Z873">
        <v>18846</v>
      </c>
      <c r="AA873">
        <v>14761</v>
      </c>
      <c r="AB873">
        <v>11209</v>
      </c>
      <c r="AC873">
        <v>8232</v>
      </c>
      <c r="DC873">
        <v>14.53</v>
      </c>
      <c r="DD873">
        <v>13.8</v>
      </c>
      <c r="DE873">
        <v>13.08</v>
      </c>
      <c r="DF873">
        <v>12.36</v>
      </c>
      <c r="DG873">
        <v>11.66</v>
      </c>
      <c r="DH873">
        <v>10.98</v>
      </c>
      <c r="DI873">
        <v>10.32</v>
      </c>
      <c r="DJ873">
        <v>9.67</v>
      </c>
      <c r="DK873">
        <v>9.0399999999999991</v>
      </c>
      <c r="DL873">
        <v>8.43</v>
      </c>
      <c r="DM873">
        <v>7.85</v>
      </c>
      <c r="DN873">
        <v>7.28</v>
      </c>
      <c r="DO873">
        <v>6.74</v>
      </c>
      <c r="DP873">
        <v>6.22</v>
      </c>
      <c r="DQ873">
        <v>5.74</v>
      </c>
      <c r="DR873">
        <v>5.29</v>
      </c>
      <c r="DS873">
        <v>4.87</v>
      </c>
      <c r="DT873">
        <v>4.4800000000000004</v>
      </c>
      <c r="DU873">
        <v>4.1100000000000003</v>
      </c>
      <c r="DV873">
        <v>3.77</v>
      </c>
      <c r="DW873">
        <v>3.46</v>
      </c>
      <c r="DX873">
        <v>3.18</v>
      </c>
      <c r="DY873">
        <v>2.92</v>
      </c>
      <c r="DZ873">
        <v>2.68</v>
      </c>
      <c r="EA873">
        <v>2.4700000000000002</v>
      </c>
    </row>
    <row r="874" spans="1:139" x14ac:dyDescent="0.25">
      <c r="A874" t="s">
        <v>661</v>
      </c>
      <c r="B874">
        <v>24</v>
      </c>
      <c r="C874">
        <v>24</v>
      </c>
      <c r="E874">
        <v>100000</v>
      </c>
      <c r="F874">
        <v>97924</v>
      </c>
      <c r="G874">
        <v>95702</v>
      </c>
      <c r="H874">
        <v>93297</v>
      </c>
      <c r="I874">
        <v>90681</v>
      </c>
      <c r="J874">
        <v>87828</v>
      </c>
      <c r="K874">
        <v>84758</v>
      </c>
      <c r="L874">
        <v>81408</v>
      </c>
      <c r="M874">
        <v>77776</v>
      </c>
      <c r="N874">
        <v>73890</v>
      </c>
      <c r="O874">
        <v>69766</v>
      </c>
      <c r="P874">
        <v>65292</v>
      </c>
      <c r="Q874">
        <v>60504</v>
      </c>
      <c r="R874">
        <v>55458</v>
      </c>
      <c r="S874">
        <v>50170</v>
      </c>
      <c r="T874">
        <v>44652</v>
      </c>
      <c r="U874">
        <v>39177</v>
      </c>
      <c r="V874">
        <v>33777</v>
      </c>
      <c r="W874">
        <v>28543</v>
      </c>
      <c r="X874">
        <v>23553</v>
      </c>
      <c r="Y874">
        <v>18949</v>
      </c>
      <c r="Z874">
        <v>14828</v>
      </c>
      <c r="AA874">
        <v>11250</v>
      </c>
      <c r="AB874">
        <v>8256</v>
      </c>
      <c r="DC874">
        <v>13.74</v>
      </c>
      <c r="DD874">
        <v>13.02</v>
      </c>
      <c r="DE874">
        <v>12.31</v>
      </c>
      <c r="DF874">
        <v>11.61</v>
      </c>
      <c r="DG874">
        <v>10.93</v>
      </c>
      <c r="DH874">
        <v>10.27</v>
      </c>
      <c r="DI874">
        <v>9.6300000000000008</v>
      </c>
      <c r="DJ874">
        <v>9</v>
      </c>
      <c r="DK874">
        <v>8.4</v>
      </c>
      <c r="DL874">
        <v>7.81</v>
      </c>
      <c r="DM874">
        <v>7.25</v>
      </c>
      <c r="DN874">
        <v>6.71</v>
      </c>
      <c r="DO874">
        <v>6.2</v>
      </c>
      <c r="DP874">
        <v>5.72</v>
      </c>
      <c r="DQ874">
        <v>5.27</v>
      </c>
      <c r="DR874">
        <v>4.8600000000000003</v>
      </c>
      <c r="DS874">
        <v>4.47</v>
      </c>
      <c r="DT874">
        <v>4.0999999999999996</v>
      </c>
      <c r="DU874">
        <v>3.76</v>
      </c>
      <c r="DV874">
        <v>3.45</v>
      </c>
      <c r="DW874">
        <v>3.17</v>
      </c>
      <c r="DX874">
        <v>2.91</v>
      </c>
      <c r="DY874">
        <v>2.68</v>
      </c>
      <c r="DZ874">
        <v>2.4700000000000002</v>
      </c>
    </row>
    <row r="875" spans="1:139" x14ac:dyDescent="0.25">
      <c r="A875" t="s">
        <v>662</v>
      </c>
      <c r="B875">
        <v>23</v>
      </c>
      <c r="C875">
        <v>23</v>
      </c>
      <c r="E875">
        <v>100000</v>
      </c>
      <c r="F875">
        <v>97699</v>
      </c>
      <c r="G875">
        <v>95209</v>
      </c>
      <c r="H875">
        <v>92499</v>
      </c>
      <c r="I875">
        <v>89554</v>
      </c>
      <c r="J875">
        <v>86380</v>
      </c>
      <c r="K875">
        <v>82925</v>
      </c>
      <c r="L875">
        <v>79181</v>
      </c>
      <c r="M875">
        <v>75171</v>
      </c>
      <c r="N875">
        <v>70932</v>
      </c>
      <c r="O875">
        <v>66339</v>
      </c>
      <c r="P875">
        <v>61430</v>
      </c>
      <c r="Q875">
        <v>56260</v>
      </c>
      <c r="R875">
        <v>50851</v>
      </c>
      <c r="S875">
        <v>45215</v>
      </c>
      <c r="T875">
        <v>39638</v>
      </c>
      <c r="U875">
        <v>34141</v>
      </c>
      <c r="V875">
        <v>28821</v>
      </c>
      <c r="W875">
        <v>23762</v>
      </c>
      <c r="X875">
        <v>19099</v>
      </c>
      <c r="Y875">
        <v>14930</v>
      </c>
      <c r="Z875">
        <v>11318</v>
      </c>
      <c r="AA875">
        <v>8299</v>
      </c>
      <c r="DC875">
        <v>12.96</v>
      </c>
      <c r="DD875">
        <v>12.25</v>
      </c>
      <c r="DE875">
        <v>11.56</v>
      </c>
      <c r="DF875">
        <v>10.88</v>
      </c>
      <c r="DG875">
        <v>10.23</v>
      </c>
      <c r="DH875">
        <v>9.58</v>
      </c>
      <c r="DI875">
        <v>8.9600000000000009</v>
      </c>
      <c r="DJ875">
        <v>8.36</v>
      </c>
      <c r="DK875">
        <v>7.78</v>
      </c>
      <c r="DL875">
        <v>7.22</v>
      </c>
      <c r="DM875">
        <v>6.68</v>
      </c>
      <c r="DN875">
        <v>6.18</v>
      </c>
      <c r="DO875">
        <v>5.7</v>
      </c>
      <c r="DP875">
        <v>5.25</v>
      </c>
      <c r="DQ875">
        <v>4.84</v>
      </c>
      <c r="DR875">
        <v>4.45</v>
      </c>
      <c r="DS875">
        <v>4.09</v>
      </c>
      <c r="DT875">
        <v>3.75</v>
      </c>
      <c r="DU875">
        <v>3.45</v>
      </c>
      <c r="DV875">
        <v>3.16</v>
      </c>
      <c r="DW875">
        <v>2.91</v>
      </c>
      <c r="DX875">
        <v>2.68</v>
      </c>
      <c r="DY875">
        <v>2.4700000000000002</v>
      </c>
    </row>
    <row r="876" spans="1:139" x14ac:dyDescent="0.25">
      <c r="A876" t="s">
        <v>663</v>
      </c>
      <c r="B876">
        <v>22</v>
      </c>
      <c r="C876">
        <v>22</v>
      </c>
      <c r="E876">
        <v>100000</v>
      </c>
      <c r="F876">
        <v>97416</v>
      </c>
      <c r="G876">
        <v>94607</v>
      </c>
      <c r="H876">
        <v>91553</v>
      </c>
      <c r="I876">
        <v>88267</v>
      </c>
      <c r="J876">
        <v>84689</v>
      </c>
      <c r="K876">
        <v>80822</v>
      </c>
      <c r="L876">
        <v>76684</v>
      </c>
      <c r="M876">
        <v>72302</v>
      </c>
      <c r="N876">
        <v>67574</v>
      </c>
      <c r="O876">
        <v>62530</v>
      </c>
      <c r="P876">
        <v>57224</v>
      </c>
      <c r="Q876">
        <v>51677</v>
      </c>
      <c r="R876">
        <v>45910</v>
      </c>
      <c r="S876">
        <v>40204</v>
      </c>
      <c r="T876">
        <v>34599</v>
      </c>
      <c r="U876">
        <v>29178</v>
      </c>
      <c r="V876">
        <v>24032</v>
      </c>
      <c r="W876">
        <v>19299</v>
      </c>
      <c r="X876">
        <v>15073</v>
      </c>
      <c r="Y876">
        <v>11416</v>
      </c>
      <c r="Z876">
        <v>8364</v>
      </c>
      <c r="DC876">
        <v>12.2</v>
      </c>
      <c r="DD876">
        <v>11.51</v>
      </c>
      <c r="DE876">
        <v>10.84</v>
      </c>
      <c r="DF876">
        <v>10.18</v>
      </c>
      <c r="DG876">
        <v>9.5399999999999991</v>
      </c>
      <c r="DH876">
        <v>8.92</v>
      </c>
      <c r="DI876">
        <v>8.33</v>
      </c>
      <c r="DJ876">
        <v>7.75</v>
      </c>
      <c r="DK876">
        <v>7.19</v>
      </c>
      <c r="DL876">
        <v>6.66</v>
      </c>
      <c r="DM876">
        <v>6.15</v>
      </c>
      <c r="DN876">
        <v>5.68</v>
      </c>
      <c r="DO876">
        <v>5.23</v>
      </c>
      <c r="DP876">
        <v>4.83</v>
      </c>
      <c r="DQ876">
        <v>4.4400000000000004</v>
      </c>
      <c r="DR876">
        <v>4.08</v>
      </c>
      <c r="DS876">
        <v>3.74</v>
      </c>
      <c r="DT876">
        <v>3.44</v>
      </c>
      <c r="DU876">
        <v>3.16</v>
      </c>
      <c r="DV876">
        <v>2.9</v>
      </c>
      <c r="DW876">
        <v>2.67</v>
      </c>
      <c r="DX876">
        <v>2.4700000000000002</v>
      </c>
    </row>
    <row r="877" spans="1:139" x14ac:dyDescent="0.25">
      <c r="A877" t="s">
        <v>664</v>
      </c>
      <c r="B877">
        <v>21</v>
      </c>
      <c r="C877">
        <v>21</v>
      </c>
      <c r="E877">
        <v>100000</v>
      </c>
      <c r="F877">
        <v>97079</v>
      </c>
      <c r="G877">
        <v>93906</v>
      </c>
      <c r="H877">
        <v>90489</v>
      </c>
      <c r="I877">
        <v>86776</v>
      </c>
      <c r="J877">
        <v>82762</v>
      </c>
      <c r="K877">
        <v>78480</v>
      </c>
      <c r="L877">
        <v>73947</v>
      </c>
      <c r="M877">
        <v>69053</v>
      </c>
      <c r="N877">
        <v>63852</v>
      </c>
      <c r="O877">
        <v>58390</v>
      </c>
      <c r="P877">
        <v>52689</v>
      </c>
      <c r="Q877">
        <v>46769</v>
      </c>
      <c r="R877">
        <v>40916</v>
      </c>
      <c r="S877">
        <v>35173</v>
      </c>
      <c r="T877">
        <v>29636</v>
      </c>
      <c r="U877">
        <v>24385</v>
      </c>
      <c r="V877">
        <v>19563</v>
      </c>
      <c r="W877">
        <v>15267</v>
      </c>
      <c r="X877">
        <v>11553</v>
      </c>
      <c r="Y877">
        <v>8457</v>
      </c>
      <c r="DC877">
        <v>11.46</v>
      </c>
      <c r="DD877">
        <v>10.79</v>
      </c>
      <c r="DE877">
        <v>10.130000000000001</v>
      </c>
      <c r="DF877">
        <v>9.5</v>
      </c>
      <c r="DG877">
        <v>8.8800000000000008</v>
      </c>
      <c r="DH877">
        <v>8.2899999999999991</v>
      </c>
      <c r="DI877">
        <v>7.72</v>
      </c>
      <c r="DJ877">
        <v>7.16</v>
      </c>
      <c r="DK877">
        <v>6.63</v>
      </c>
      <c r="DL877">
        <v>6.13</v>
      </c>
      <c r="DM877">
        <v>5.65</v>
      </c>
      <c r="DN877">
        <v>5.21</v>
      </c>
      <c r="DO877">
        <v>4.8099999999999996</v>
      </c>
      <c r="DP877">
        <v>4.43</v>
      </c>
      <c r="DQ877">
        <v>4.07</v>
      </c>
      <c r="DR877">
        <v>3.73</v>
      </c>
      <c r="DS877">
        <v>3.43</v>
      </c>
      <c r="DT877">
        <v>3.15</v>
      </c>
      <c r="DU877">
        <v>2.9</v>
      </c>
      <c r="DV877">
        <v>2.67</v>
      </c>
      <c r="DW877">
        <v>2.46</v>
      </c>
    </row>
    <row r="878" spans="1:139" x14ac:dyDescent="0.25">
      <c r="A878" t="s">
        <v>665</v>
      </c>
      <c r="B878">
        <v>20</v>
      </c>
      <c r="C878">
        <v>20</v>
      </c>
      <c r="E878">
        <v>100000</v>
      </c>
      <c r="F878">
        <v>96692</v>
      </c>
      <c r="G878">
        <v>93130</v>
      </c>
      <c r="H878">
        <v>89257</v>
      </c>
      <c r="I878">
        <v>85080</v>
      </c>
      <c r="J878">
        <v>80625</v>
      </c>
      <c r="K878">
        <v>75919</v>
      </c>
      <c r="L878">
        <v>70845</v>
      </c>
      <c r="M878">
        <v>65451</v>
      </c>
      <c r="N878">
        <v>59807</v>
      </c>
      <c r="O878">
        <v>53924</v>
      </c>
      <c r="P878">
        <v>47828</v>
      </c>
      <c r="Q878">
        <v>41803</v>
      </c>
      <c r="R878">
        <v>35899</v>
      </c>
      <c r="S878">
        <v>30214</v>
      </c>
      <c r="T878">
        <v>24838</v>
      </c>
      <c r="U878">
        <v>19907</v>
      </c>
      <c r="V878">
        <v>15520</v>
      </c>
      <c r="W878">
        <v>11735</v>
      </c>
      <c r="X878">
        <v>8584</v>
      </c>
      <c r="DC878">
        <v>10.74</v>
      </c>
      <c r="DD878">
        <v>10.09</v>
      </c>
      <c r="DE878">
        <v>9.4600000000000009</v>
      </c>
      <c r="DF878">
        <v>8.84</v>
      </c>
      <c r="DG878">
        <v>8.25</v>
      </c>
      <c r="DH878">
        <v>7.68</v>
      </c>
      <c r="DI878">
        <v>7.13</v>
      </c>
      <c r="DJ878">
        <v>6.6</v>
      </c>
      <c r="DK878">
        <v>6.11</v>
      </c>
      <c r="DL878">
        <v>5.63</v>
      </c>
      <c r="DM878">
        <v>5.19</v>
      </c>
      <c r="DN878">
        <v>4.79</v>
      </c>
      <c r="DO878">
        <v>4.41</v>
      </c>
      <c r="DP878">
        <v>4.05</v>
      </c>
      <c r="DQ878">
        <v>3.72</v>
      </c>
      <c r="DR878">
        <v>3.42</v>
      </c>
      <c r="DS878">
        <v>3.15</v>
      </c>
      <c r="DT878">
        <v>2.89</v>
      </c>
      <c r="DU878">
        <v>2.66</v>
      </c>
      <c r="DV878">
        <v>2.46</v>
      </c>
    </row>
    <row r="879" spans="1:139" x14ac:dyDescent="0.25">
      <c r="A879" t="s">
        <v>666</v>
      </c>
      <c r="B879">
        <v>19</v>
      </c>
      <c r="C879">
        <v>19</v>
      </c>
      <c r="E879">
        <v>100000</v>
      </c>
      <c r="F879">
        <v>96270</v>
      </c>
      <c r="G879">
        <v>92219</v>
      </c>
      <c r="H879">
        <v>87848</v>
      </c>
      <c r="I879">
        <v>83198</v>
      </c>
      <c r="J879">
        <v>78284</v>
      </c>
      <c r="K879">
        <v>73002</v>
      </c>
      <c r="L879">
        <v>67394</v>
      </c>
      <c r="M879">
        <v>61524</v>
      </c>
      <c r="N879">
        <v>55428</v>
      </c>
      <c r="O879">
        <v>49124</v>
      </c>
      <c r="P879">
        <v>42898</v>
      </c>
      <c r="Q879">
        <v>36803</v>
      </c>
      <c r="R879">
        <v>30942</v>
      </c>
      <c r="S879">
        <v>25408</v>
      </c>
      <c r="T879">
        <v>20347</v>
      </c>
      <c r="U879">
        <v>15848</v>
      </c>
      <c r="V879">
        <v>11973</v>
      </c>
      <c r="W879">
        <v>8751</v>
      </c>
      <c r="DC879">
        <v>10.039999999999999</v>
      </c>
      <c r="DD879">
        <v>9.41</v>
      </c>
      <c r="DE879">
        <v>8.81</v>
      </c>
      <c r="DF879">
        <v>8.2200000000000006</v>
      </c>
      <c r="DG879">
        <v>7.65</v>
      </c>
      <c r="DH879">
        <v>7.1</v>
      </c>
      <c r="DI879">
        <v>6.58</v>
      </c>
      <c r="DJ879">
        <v>6.08</v>
      </c>
      <c r="DK879">
        <v>5.61</v>
      </c>
      <c r="DL879">
        <v>5.18</v>
      </c>
      <c r="DM879">
        <v>4.78</v>
      </c>
      <c r="DN879">
        <v>4.4000000000000004</v>
      </c>
      <c r="DO879">
        <v>4.04</v>
      </c>
      <c r="DP879">
        <v>3.71</v>
      </c>
      <c r="DQ879">
        <v>3.41</v>
      </c>
      <c r="DR879">
        <v>3.14</v>
      </c>
      <c r="DS879">
        <v>2.89</v>
      </c>
      <c r="DT879">
        <v>2.66</v>
      </c>
      <c r="DU879">
        <v>2.46</v>
      </c>
    </row>
    <row r="880" spans="1:139" x14ac:dyDescent="0.25">
      <c r="A880" t="s">
        <v>667</v>
      </c>
      <c r="B880">
        <v>18</v>
      </c>
      <c r="C880">
        <v>18</v>
      </c>
      <c r="E880">
        <v>100000</v>
      </c>
      <c r="F880">
        <v>95741</v>
      </c>
      <c r="G880">
        <v>91151</v>
      </c>
      <c r="H880">
        <v>86268</v>
      </c>
      <c r="I880">
        <v>81119</v>
      </c>
      <c r="J880">
        <v>75586</v>
      </c>
      <c r="K880">
        <v>69728</v>
      </c>
      <c r="L880">
        <v>63606</v>
      </c>
      <c r="M880">
        <v>57246</v>
      </c>
      <c r="N880">
        <v>50695</v>
      </c>
      <c r="O880">
        <v>44232</v>
      </c>
      <c r="P880">
        <v>37914</v>
      </c>
      <c r="Q880">
        <v>31843</v>
      </c>
      <c r="R880">
        <v>26122</v>
      </c>
      <c r="S880">
        <v>20895</v>
      </c>
      <c r="T880">
        <v>16262</v>
      </c>
      <c r="U880">
        <v>12274</v>
      </c>
      <c r="V880">
        <v>8964</v>
      </c>
      <c r="DC880">
        <v>9.3699999999999992</v>
      </c>
      <c r="DD880">
        <v>8.77</v>
      </c>
      <c r="DE880">
        <v>8.18</v>
      </c>
      <c r="DF880">
        <v>7.62</v>
      </c>
      <c r="DG880">
        <v>7.07</v>
      </c>
      <c r="DH880">
        <v>6.55</v>
      </c>
      <c r="DI880">
        <v>6.06</v>
      </c>
      <c r="DJ880">
        <v>5.59</v>
      </c>
      <c r="DK880">
        <v>5.16</v>
      </c>
      <c r="DL880">
        <v>4.76</v>
      </c>
      <c r="DM880">
        <v>4.38</v>
      </c>
      <c r="DN880">
        <v>4.03</v>
      </c>
      <c r="DO880">
        <v>3.7</v>
      </c>
      <c r="DP880">
        <v>3.41</v>
      </c>
      <c r="DQ880">
        <v>3.13</v>
      </c>
      <c r="DR880">
        <v>2.88</v>
      </c>
      <c r="DS880">
        <v>2.66</v>
      </c>
      <c r="DT880">
        <v>2.4500000000000002</v>
      </c>
    </row>
    <row r="881" spans="1:123" x14ac:dyDescent="0.25">
      <c r="A881" t="s">
        <v>668</v>
      </c>
      <c r="B881">
        <v>17</v>
      </c>
      <c r="C881">
        <v>17</v>
      </c>
      <c r="E881">
        <v>100000</v>
      </c>
      <c r="F881">
        <v>95150</v>
      </c>
      <c r="G881">
        <v>89998</v>
      </c>
      <c r="H881">
        <v>84563</v>
      </c>
      <c r="I881">
        <v>78739</v>
      </c>
      <c r="J881">
        <v>72577</v>
      </c>
      <c r="K881">
        <v>66153</v>
      </c>
      <c r="L881">
        <v>59490</v>
      </c>
      <c r="M881">
        <v>52631</v>
      </c>
      <c r="N881">
        <v>45881</v>
      </c>
      <c r="O881">
        <v>39292</v>
      </c>
      <c r="P881">
        <v>32971</v>
      </c>
      <c r="Q881">
        <v>27019</v>
      </c>
      <c r="R881">
        <v>21592</v>
      </c>
      <c r="S881">
        <v>16786</v>
      </c>
      <c r="T881">
        <v>12660</v>
      </c>
      <c r="U881">
        <v>9238</v>
      </c>
      <c r="DC881">
        <v>8.73</v>
      </c>
      <c r="DD881">
        <v>8.15</v>
      </c>
      <c r="DE881">
        <v>7.58</v>
      </c>
      <c r="DF881">
        <v>7.04</v>
      </c>
      <c r="DG881">
        <v>6.52</v>
      </c>
      <c r="DH881">
        <v>6.04</v>
      </c>
      <c r="DI881">
        <v>5.57</v>
      </c>
      <c r="DJ881">
        <v>5.14</v>
      </c>
      <c r="DK881">
        <v>4.75</v>
      </c>
      <c r="DL881">
        <v>4.37</v>
      </c>
      <c r="DM881">
        <v>4.0199999999999996</v>
      </c>
      <c r="DN881">
        <v>3.69</v>
      </c>
      <c r="DO881">
        <v>3.4</v>
      </c>
      <c r="DP881">
        <v>3.13</v>
      </c>
      <c r="DQ881">
        <v>2.88</v>
      </c>
      <c r="DR881">
        <v>2.65</v>
      </c>
      <c r="DS881">
        <v>2.4500000000000002</v>
      </c>
    </row>
    <row r="882" spans="1:123" x14ac:dyDescent="0.25">
      <c r="A882" t="s">
        <v>669</v>
      </c>
      <c r="B882">
        <v>16</v>
      </c>
      <c r="C882">
        <v>16</v>
      </c>
      <c r="E882">
        <v>100000</v>
      </c>
      <c r="F882">
        <v>94528</v>
      </c>
      <c r="G882">
        <v>88759</v>
      </c>
      <c r="H882">
        <v>82580</v>
      </c>
      <c r="I882">
        <v>76060</v>
      </c>
      <c r="J882">
        <v>69267</v>
      </c>
      <c r="K882">
        <v>62240</v>
      </c>
      <c r="L882">
        <v>55020</v>
      </c>
      <c r="M882">
        <v>47911</v>
      </c>
      <c r="N882">
        <v>40993</v>
      </c>
      <c r="O882">
        <v>34367</v>
      </c>
      <c r="P882">
        <v>28138</v>
      </c>
      <c r="Q882">
        <v>22463</v>
      </c>
      <c r="R882">
        <v>17447</v>
      </c>
      <c r="S882">
        <v>13145</v>
      </c>
      <c r="T882">
        <v>9585</v>
      </c>
      <c r="DC882">
        <v>8.11</v>
      </c>
      <c r="DD882">
        <v>7.55</v>
      </c>
      <c r="DE882">
        <v>7.01</v>
      </c>
      <c r="DF882">
        <v>6.5</v>
      </c>
      <c r="DG882">
        <v>6.01</v>
      </c>
      <c r="DH882">
        <v>5.55</v>
      </c>
      <c r="DI882">
        <v>5.12</v>
      </c>
      <c r="DJ882">
        <v>4.7300000000000004</v>
      </c>
      <c r="DK882">
        <v>4.3600000000000003</v>
      </c>
      <c r="DL882">
        <v>4.01</v>
      </c>
      <c r="DM882">
        <v>3.68</v>
      </c>
      <c r="DN882">
        <v>3.39</v>
      </c>
      <c r="DO882">
        <v>3.12</v>
      </c>
      <c r="DP882">
        <v>2.87</v>
      </c>
      <c r="DQ882">
        <v>2.65</v>
      </c>
      <c r="DR882">
        <v>2.4500000000000002</v>
      </c>
    </row>
    <row r="883" spans="1:123" x14ac:dyDescent="0.25">
      <c r="A883" t="s">
        <v>670</v>
      </c>
      <c r="B883">
        <v>15</v>
      </c>
      <c r="C883">
        <v>15</v>
      </c>
      <c r="E883">
        <v>100000</v>
      </c>
      <c r="F883">
        <v>93834</v>
      </c>
      <c r="G883">
        <v>87238</v>
      </c>
      <c r="H883">
        <v>80282</v>
      </c>
      <c r="I883">
        <v>73055</v>
      </c>
      <c r="J883">
        <v>65583</v>
      </c>
      <c r="K883">
        <v>57930</v>
      </c>
      <c r="L883">
        <v>50399</v>
      </c>
      <c r="M883">
        <v>43074</v>
      </c>
      <c r="N883">
        <v>36077</v>
      </c>
      <c r="O883">
        <v>29512</v>
      </c>
      <c r="P883">
        <v>23539</v>
      </c>
      <c r="Q883">
        <v>18265</v>
      </c>
      <c r="R883">
        <v>13749</v>
      </c>
      <c r="S883">
        <v>10016</v>
      </c>
      <c r="DC883">
        <v>7.52</v>
      </c>
      <c r="DD883">
        <v>6.98</v>
      </c>
      <c r="DE883">
        <v>6.47</v>
      </c>
      <c r="DF883">
        <v>5.99</v>
      </c>
      <c r="DG883">
        <v>5.53</v>
      </c>
      <c r="DH883">
        <v>5.1100000000000003</v>
      </c>
      <c r="DI883">
        <v>4.71</v>
      </c>
      <c r="DJ883">
        <v>4.34</v>
      </c>
      <c r="DK883">
        <v>4</v>
      </c>
      <c r="DL883">
        <v>3.68</v>
      </c>
      <c r="DM883">
        <v>3.38</v>
      </c>
      <c r="DN883">
        <v>3.11</v>
      </c>
      <c r="DO883">
        <v>2.87</v>
      </c>
      <c r="DP883">
        <v>2.65</v>
      </c>
      <c r="DQ883">
        <v>2.4500000000000002</v>
      </c>
    </row>
    <row r="884" spans="1:123" x14ac:dyDescent="0.25">
      <c r="A884" t="s">
        <v>671</v>
      </c>
      <c r="B884">
        <v>14</v>
      </c>
      <c r="C884">
        <v>14</v>
      </c>
      <c r="E884">
        <v>100000</v>
      </c>
      <c r="F884">
        <v>92903</v>
      </c>
      <c r="G884">
        <v>85431</v>
      </c>
      <c r="H884">
        <v>77671</v>
      </c>
      <c r="I884">
        <v>69669</v>
      </c>
      <c r="J884">
        <v>61484</v>
      </c>
      <c r="K884">
        <v>53444</v>
      </c>
      <c r="L884">
        <v>45635</v>
      </c>
      <c r="M884">
        <v>38178</v>
      </c>
      <c r="N884">
        <v>31201</v>
      </c>
      <c r="O884">
        <v>24865</v>
      </c>
      <c r="P884">
        <v>19277</v>
      </c>
      <c r="Q884">
        <v>14498</v>
      </c>
      <c r="R884">
        <v>10553</v>
      </c>
      <c r="DC884">
        <v>6.95</v>
      </c>
      <c r="DD884">
        <v>6.45</v>
      </c>
      <c r="DE884">
        <v>5.97</v>
      </c>
      <c r="DF884">
        <v>5.51</v>
      </c>
      <c r="DG884">
        <v>5.09</v>
      </c>
      <c r="DH884">
        <v>4.7</v>
      </c>
      <c r="DI884">
        <v>4.33</v>
      </c>
      <c r="DJ884">
        <v>3.99</v>
      </c>
      <c r="DK884">
        <v>3.67</v>
      </c>
      <c r="DL884">
        <v>3.37</v>
      </c>
      <c r="DM884">
        <v>3.11</v>
      </c>
      <c r="DN884">
        <v>2.86</v>
      </c>
      <c r="DO884">
        <v>2.64</v>
      </c>
      <c r="DP884">
        <v>2.44</v>
      </c>
    </row>
    <row r="885" spans="1:123" x14ac:dyDescent="0.25">
      <c r="A885" t="s">
        <v>672</v>
      </c>
      <c r="B885">
        <v>13</v>
      </c>
      <c r="C885">
        <v>13</v>
      </c>
      <c r="E885">
        <v>100000</v>
      </c>
      <c r="F885">
        <v>91887</v>
      </c>
      <c r="G885">
        <v>83474</v>
      </c>
      <c r="H885">
        <v>74804</v>
      </c>
      <c r="I885">
        <v>65962</v>
      </c>
      <c r="J885">
        <v>57279</v>
      </c>
      <c r="K885">
        <v>48865</v>
      </c>
      <c r="L885">
        <v>40842</v>
      </c>
      <c r="M885">
        <v>33341</v>
      </c>
      <c r="N885">
        <v>26546</v>
      </c>
      <c r="O885">
        <v>20563</v>
      </c>
      <c r="P885">
        <v>15453</v>
      </c>
      <c r="Q885">
        <v>11239</v>
      </c>
      <c r="DC885">
        <v>6.42</v>
      </c>
      <c r="DD885">
        <v>5.94</v>
      </c>
      <c r="DE885">
        <v>5.49</v>
      </c>
      <c r="DF885">
        <v>5.07</v>
      </c>
      <c r="DG885">
        <v>4.68</v>
      </c>
      <c r="DH885">
        <v>4.32</v>
      </c>
      <c r="DI885">
        <v>3.97</v>
      </c>
      <c r="DJ885">
        <v>3.66</v>
      </c>
      <c r="DK885">
        <v>3.37</v>
      </c>
      <c r="DL885">
        <v>3.1</v>
      </c>
      <c r="DM885">
        <v>2.86</v>
      </c>
      <c r="DN885">
        <v>2.64</v>
      </c>
      <c r="DO885">
        <v>2.44</v>
      </c>
    </row>
    <row r="886" spans="1:123" x14ac:dyDescent="0.25">
      <c r="A886" t="s">
        <v>673</v>
      </c>
      <c r="B886">
        <v>12</v>
      </c>
      <c r="C886">
        <v>12</v>
      </c>
      <c r="E886">
        <v>100000</v>
      </c>
      <c r="F886">
        <v>90771</v>
      </c>
      <c r="G886">
        <v>81276</v>
      </c>
      <c r="H886">
        <v>71604</v>
      </c>
      <c r="I886">
        <v>62122</v>
      </c>
      <c r="J886">
        <v>52942</v>
      </c>
      <c r="K886">
        <v>44208</v>
      </c>
      <c r="L886">
        <v>36055</v>
      </c>
      <c r="M886">
        <v>28675</v>
      </c>
      <c r="N886">
        <v>22194</v>
      </c>
      <c r="O886">
        <v>16665</v>
      </c>
      <c r="P886">
        <v>12112</v>
      </c>
      <c r="DC886">
        <v>5.92</v>
      </c>
      <c r="DD886">
        <v>5.47</v>
      </c>
      <c r="DE886">
        <v>5.05</v>
      </c>
      <c r="DF886">
        <v>4.67</v>
      </c>
      <c r="DG886">
        <v>4.3</v>
      </c>
      <c r="DH886">
        <v>3.96</v>
      </c>
      <c r="DI886">
        <v>3.65</v>
      </c>
      <c r="DJ886">
        <v>3.36</v>
      </c>
      <c r="DK886">
        <v>3.1</v>
      </c>
      <c r="DL886">
        <v>2.85</v>
      </c>
      <c r="DM886">
        <v>2.63</v>
      </c>
      <c r="DN886">
        <v>2.44</v>
      </c>
    </row>
    <row r="887" spans="1:123" x14ac:dyDescent="0.25">
      <c r="A887" t="s">
        <v>674</v>
      </c>
      <c r="B887">
        <v>11</v>
      </c>
      <c r="C887">
        <v>11</v>
      </c>
      <c r="E887">
        <v>100000</v>
      </c>
      <c r="F887">
        <v>89463</v>
      </c>
      <c r="G887">
        <v>78754</v>
      </c>
      <c r="H887">
        <v>68256</v>
      </c>
      <c r="I887">
        <v>58116</v>
      </c>
      <c r="J887">
        <v>48477</v>
      </c>
      <c r="K887">
        <v>39501</v>
      </c>
      <c r="L887">
        <v>31387</v>
      </c>
      <c r="M887">
        <v>24267</v>
      </c>
      <c r="N887">
        <v>18207</v>
      </c>
      <c r="O887">
        <v>13223</v>
      </c>
      <c r="DC887">
        <v>5.45</v>
      </c>
      <c r="DD887">
        <v>5.04</v>
      </c>
      <c r="DE887">
        <v>4.6500000000000004</v>
      </c>
      <c r="DF887">
        <v>4.29</v>
      </c>
      <c r="DG887">
        <v>3.95</v>
      </c>
      <c r="DH887">
        <v>3.64</v>
      </c>
      <c r="DI887">
        <v>3.35</v>
      </c>
      <c r="DJ887">
        <v>3.09</v>
      </c>
      <c r="DK887">
        <v>2.85</v>
      </c>
      <c r="DL887">
        <v>2.63</v>
      </c>
      <c r="DM887">
        <v>2.44</v>
      </c>
    </row>
    <row r="888" spans="1:123" x14ac:dyDescent="0.25">
      <c r="A888" t="s">
        <v>675</v>
      </c>
      <c r="B888">
        <v>10</v>
      </c>
      <c r="C888">
        <v>10</v>
      </c>
      <c r="E888">
        <v>100000</v>
      </c>
      <c r="F888">
        <v>87957</v>
      </c>
      <c r="G888">
        <v>76163</v>
      </c>
      <c r="H888">
        <v>64781</v>
      </c>
      <c r="I888">
        <v>53986</v>
      </c>
      <c r="J888">
        <v>43944</v>
      </c>
      <c r="K888">
        <v>34886</v>
      </c>
      <c r="L888">
        <v>26949</v>
      </c>
      <c r="M888">
        <v>20199</v>
      </c>
      <c r="N888">
        <v>14659</v>
      </c>
      <c r="DC888">
        <v>5.0199999999999996</v>
      </c>
      <c r="DD888">
        <v>4.6399999999999997</v>
      </c>
      <c r="DE888">
        <v>4.28</v>
      </c>
      <c r="DF888">
        <v>3.94</v>
      </c>
      <c r="DG888">
        <v>3.63</v>
      </c>
      <c r="DH888">
        <v>3.35</v>
      </c>
      <c r="DI888">
        <v>3.08</v>
      </c>
      <c r="DJ888">
        <v>2.84</v>
      </c>
      <c r="DK888">
        <v>2.63</v>
      </c>
      <c r="DL888">
        <v>2.4300000000000002</v>
      </c>
    </row>
    <row r="889" spans="1:123" x14ac:dyDescent="0.25">
      <c r="A889" t="s">
        <v>676</v>
      </c>
      <c r="B889">
        <v>9</v>
      </c>
      <c r="C889">
        <v>9</v>
      </c>
      <c r="E889">
        <v>100000</v>
      </c>
      <c r="F889">
        <v>86512</v>
      </c>
      <c r="G889">
        <v>73515</v>
      </c>
      <c r="H889">
        <v>61199</v>
      </c>
      <c r="I889">
        <v>49769</v>
      </c>
      <c r="J889">
        <v>39471</v>
      </c>
      <c r="K889">
        <v>30464</v>
      </c>
      <c r="L889">
        <v>22815</v>
      </c>
      <c r="M889">
        <v>16542</v>
      </c>
      <c r="DC889">
        <v>4.62</v>
      </c>
      <c r="DD889">
        <v>4.26</v>
      </c>
      <c r="DE889">
        <v>3.93</v>
      </c>
      <c r="DF889">
        <v>3.62</v>
      </c>
      <c r="DG889">
        <v>3.34</v>
      </c>
      <c r="DH889">
        <v>3.08</v>
      </c>
      <c r="DI889">
        <v>2.84</v>
      </c>
      <c r="DJ889">
        <v>2.62</v>
      </c>
      <c r="DK889">
        <v>2.4300000000000002</v>
      </c>
    </row>
    <row r="890" spans="1:123" x14ac:dyDescent="0.25">
      <c r="A890" t="s">
        <v>677</v>
      </c>
      <c r="B890">
        <v>8</v>
      </c>
      <c r="C890">
        <v>8</v>
      </c>
      <c r="E890">
        <v>100000</v>
      </c>
      <c r="F890">
        <v>84897</v>
      </c>
      <c r="G890">
        <v>70607</v>
      </c>
      <c r="H890">
        <v>57360</v>
      </c>
      <c r="I890">
        <v>45450</v>
      </c>
      <c r="J890">
        <v>35045</v>
      </c>
      <c r="K890">
        <v>26224</v>
      </c>
      <c r="L890">
        <v>19000</v>
      </c>
      <c r="DC890">
        <v>4.25</v>
      </c>
      <c r="DD890">
        <v>3.92</v>
      </c>
      <c r="DE890">
        <v>3.61</v>
      </c>
      <c r="DF890">
        <v>3.33</v>
      </c>
      <c r="DG890">
        <v>3.07</v>
      </c>
      <c r="DH890">
        <v>2.84</v>
      </c>
      <c r="DI890">
        <v>2.62</v>
      </c>
      <c r="DJ890">
        <v>2.4300000000000002</v>
      </c>
    </row>
    <row r="891" spans="1:123" x14ac:dyDescent="0.25">
      <c r="A891" t="s">
        <v>678</v>
      </c>
      <c r="B891">
        <v>7</v>
      </c>
      <c r="C891">
        <v>7</v>
      </c>
      <c r="E891">
        <v>100000</v>
      </c>
      <c r="F891">
        <v>83088</v>
      </c>
      <c r="G891">
        <v>67436</v>
      </c>
      <c r="H891">
        <v>53380</v>
      </c>
      <c r="I891">
        <v>41124</v>
      </c>
      <c r="J891">
        <v>30745</v>
      </c>
      <c r="K891">
        <v>22260</v>
      </c>
      <c r="DC891">
        <v>3.91</v>
      </c>
      <c r="DD891">
        <v>3.6</v>
      </c>
      <c r="DE891">
        <v>3.32</v>
      </c>
      <c r="DF891">
        <v>3.07</v>
      </c>
      <c r="DG891">
        <v>2.83</v>
      </c>
      <c r="DH891">
        <v>2.62</v>
      </c>
      <c r="DI891">
        <v>2.42</v>
      </c>
    </row>
    <row r="892" spans="1:123" x14ac:dyDescent="0.25">
      <c r="A892" t="s">
        <v>679</v>
      </c>
      <c r="B892">
        <v>6</v>
      </c>
      <c r="C892">
        <v>6</v>
      </c>
      <c r="E892">
        <v>100000</v>
      </c>
      <c r="F892">
        <v>81086</v>
      </c>
      <c r="G892">
        <v>64126</v>
      </c>
      <c r="H892">
        <v>49355</v>
      </c>
      <c r="I892">
        <v>36870</v>
      </c>
      <c r="J892">
        <v>26671</v>
      </c>
      <c r="DC892">
        <v>3.59</v>
      </c>
      <c r="DD892">
        <v>3.32</v>
      </c>
      <c r="DE892">
        <v>3.06</v>
      </c>
      <c r="DF892">
        <v>2.83</v>
      </c>
      <c r="DG892">
        <v>2.61</v>
      </c>
      <c r="DH892">
        <v>2.42</v>
      </c>
    </row>
    <row r="893" spans="1:123" x14ac:dyDescent="0.25">
      <c r="A893" t="s">
        <v>680</v>
      </c>
      <c r="B893">
        <v>5</v>
      </c>
      <c r="C893">
        <v>5</v>
      </c>
      <c r="E893">
        <v>100000</v>
      </c>
      <c r="F893">
        <v>79012</v>
      </c>
      <c r="G893">
        <v>60759</v>
      </c>
      <c r="H893">
        <v>45347</v>
      </c>
      <c r="I893">
        <v>32780</v>
      </c>
      <c r="DC893">
        <v>3.31</v>
      </c>
      <c r="DD893">
        <v>3.05</v>
      </c>
      <c r="DE893">
        <v>2.82</v>
      </c>
      <c r="DF893">
        <v>2.61</v>
      </c>
      <c r="DG893">
        <v>2.42</v>
      </c>
    </row>
    <row r="894" spans="1:123" x14ac:dyDescent="0.25">
      <c r="A894" t="s">
        <v>681</v>
      </c>
      <c r="B894">
        <v>4</v>
      </c>
      <c r="C894">
        <v>4</v>
      </c>
      <c r="E894">
        <v>100000</v>
      </c>
      <c r="F894">
        <v>76832</v>
      </c>
      <c r="G894">
        <v>57297</v>
      </c>
      <c r="H894">
        <v>41384</v>
      </c>
      <c r="DC894">
        <v>3.05</v>
      </c>
      <c r="DD894">
        <v>2.82</v>
      </c>
      <c r="DE894">
        <v>2.61</v>
      </c>
      <c r="DF894">
        <v>2.42</v>
      </c>
    </row>
    <row r="895" spans="1:123" x14ac:dyDescent="0.25">
      <c r="A895" t="s">
        <v>682</v>
      </c>
      <c r="B895">
        <v>3</v>
      </c>
      <c r="C895">
        <v>3</v>
      </c>
      <c r="E895">
        <v>100000</v>
      </c>
      <c r="F895">
        <v>74514</v>
      </c>
      <c r="G895">
        <v>53779</v>
      </c>
      <c r="DC895">
        <v>2.81</v>
      </c>
      <c r="DD895">
        <v>2.6</v>
      </c>
      <c r="DE895">
        <v>2.41</v>
      </c>
    </row>
    <row r="896" spans="1:123" x14ac:dyDescent="0.25">
      <c r="A896" t="s">
        <v>683</v>
      </c>
      <c r="B896">
        <v>2</v>
      </c>
      <c r="C896">
        <v>2</v>
      </c>
      <c r="E896">
        <v>100000</v>
      </c>
      <c r="F896">
        <v>72120</v>
      </c>
      <c r="DC896">
        <v>2.6</v>
      </c>
      <c r="DD896">
        <v>2.41</v>
      </c>
    </row>
    <row r="897" spans="1:189" x14ac:dyDescent="0.25">
      <c r="A897" t="s">
        <v>684</v>
      </c>
      <c r="B897">
        <v>1</v>
      </c>
      <c r="C897">
        <v>1</v>
      </c>
      <c r="E897">
        <v>100000</v>
      </c>
      <c r="DC897">
        <v>2.41</v>
      </c>
    </row>
    <row r="898" spans="1:189" x14ac:dyDescent="0.25">
      <c r="A898" t="s">
        <v>685</v>
      </c>
      <c r="B898">
        <v>83</v>
      </c>
      <c r="C898">
        <v>83</v>
      </c>
      <c r="E898">
        <v>100000</v>
      </c>
      <c r="F898">
        <v>99957</v>
      </c>
      <c r="G898">
        <v>99910</v>
      </c>
      <c r="H898">
        <v>99866</v>
      </c>
      <c r="I898">
        <v>99824</v>
      </c>
      <c r="J898">
        <v>99780</v>
      </c>
      <c r="K898">
        <v>99733</v>
      </c>
      <c r="L898">
        <v>99686</v>
      </c>
      <c r="M898">
        <v>99639</v>
      </c>
      <c r="N898">
        <v>99593</v>
      </c>
      <c r="O898">
        <v>99547</v>
      </c>
      <c r="P898">
        <v>99500</v>
      </c>
      <c r="Q898">
        <v>99451</v>
      </c>
      <c r="R898">
        <v>99400</v>
      </c>
      <c r="S898">
        <v>99349</v>
      </c>
      <c r="T898">
        <v>99295</v>
      </c>
      <c r="U898">
        <v>99239</v>
      </c>
      <c r="V898">
        <v>99181</v>
      </c>
      <c r="W898">
        <v>99118</v>
      </c>
      <c r="X898">
        <v>99050</v>
      </c>
      <c r="Y898">
        <v>98981</v>
      </c>
      <c r="Z898">
        <v>98910</v>
      </c>
      <c r="AA898">
        <v>98836</v>
      </c>
      <c r="AB898">
        <v>98756</v>
      </c>
      <c r="AC898">
        <v>98671</v>
      </c>
      <c r="AD898">
        <v>98585</v>
      </c>
      <c r="AE898">
        <v>98493</v>
      </c>
      <c r="AF898">
        <v>98393</v>
      </c>
      <c r="AG898">
        <v>98287</v>
      </c>
      <c r="AH898">
        <v>98173</v>
      </c>
      <c r="AI898">
        <v>98051</v>
      </c>
      <c r="AJ898">
        <v>97922</v>
      </c>
      <c r="AK898">
        <v>97787</v>
      </c>
      <c r="AL898">
        <v>97647</v>
      </c>
      <c r="AM898">
        <v>97498</v>
      </c>
      <c r="AN898">
        <v>97344</v>
      </c>
      <c r="AO898">
        <v>97178</v>
      </c>
      <c r="AP898">
        <v>96996</v>
      </c>
      <c r="AQ898">
        <v>96800</v>
      </c>
      <c r="AR898">
        <v>96596</v>
      </c>
      <c r="AS898">
        <v>96379</v>
      </c>
      <c r="AT898">
        <v>96148</v>
      </c>
      <c r="AU898">
        <v>95900</v>
      </c>
      <c r="AV898">
        <v>95632</v>
      </c>
      <c r="AW898">
        <v>95344</v>
      </c>
      <c r="AX898">
        <v>95061</v>
      </c>
      <c r="AY898">
        <v>94770</v>
      </c>
      <c r="AZ898">
        <v>94467</v>
      </c>
      <c r="BA898">
        <v>94162</v>
      </c>
      <c r="BB898">
        <v>93824</v>
      </c>
      <c r="BC898">
        <v>93479</v>
      </c>
      <c r="BD898">
        <v>93111</v>
      </c>
      <c r="BE898">
        <v>92716</v>
      </c>
      <c r="BF898">
        <v>92286</v>
      </c>
      <c r="BG898">
        <v>91785</v>
      </c>
      <c r="BH898">
        <v>91275</v>
      </c>
      <c r="BI898">
        <v>90718</v>
      </c>
      <c r="BJ898">
        <v>90115</v>
      </c>
      <c r="BK898">
        <v>89446</v>
      </c>
      <c r="BL898">
        <v>88710</v>
      </c>
      <c r="BM898">
        <v>87837</v>
      </c>
      <c r="BN898">
        <v>86924</v>
      </c>
      <c r="BO898">
        <v>85871</v>
      </c>
      <c r="BP898">
        <v>84613</v>
      </c>
      <c r="BQ898">
        <v>83041</v>
      </c>
      <c r="BR898">
        <v>81384</v>
      </c>
      <c r="BS898">
        <v>79542</v>
      </c>
      <c r="BT898">
        <v>77527</v>
      </c>
      <c r="BU898">
        <v>75053</v>
      </c>
      <c r="BV898">
        <v>72278</v>
      </c>
      <c r="BW898">
        <v>69057</v>
      </c>
      <c r="BX898">
        <v>65322</v>
      </c>
      <c r="BY898">
        <v>61144</v>
      </c>
      <c r="BZ898">
        <v>56404</v>
      </c>
      <c r="CA898">
        <v>50764</v>
      </c>
      <c r="CB898">
        <v>45042</v>
      </c>
      <c r="CC898">
        <v>39204</v>
      </c>
      <c r="CD898">
        <v>33254</v>
      </c>
      <c r="CE898">
        <v>27227</v>
      </c>
      <c r="CF898">
        <v>21534</v>
      </c>
      <c r="CG898">
        <v>16376</v>
      </c>
      <c r="CH898">
        <v>11907</v>
      </c>
      <c r="CI898">
        <v>8244</v>
      </c>
      <c r="DC898">
        <v>70.989999999999995</v>
      </c>
      <c r="DD898">
        <v>70.02</v>
      </c>
      <c r="DE898">
        <v>69.05</v>
      </c>
      <c r="DF898">
        <v>68.08</v>
      </c>
      <c r="DG898">
        <v>67.11</v>
      </c>
      <c r="DH898">
        <v>66.14</v>
      </c>
      <c r="DI898">
        <v>65.17</v>
      </c>
      <c r="DJ898">
        <v>64.2</v>
      </c>
      <c r="DK898">
        <v>63.23</v>
      </c>
      <c r="DL898">
        <v>62.26</v>
      </c>
      <c r="DM898">
        <v>61.29</v>
      </c>
      <c r="DN898">
        <v>60.32</v>
      </c>
      <c r="DO898">
        <v>59.35</v>
      </c>
      <c r="DP898">
        <v>58.38</v>
      </c>
      <c r="DQ898">
        <v>57.41</v>
      </c>
      <c r="DR898">
        <v>56.44</v>
      </c>
      <c r="DS898">
        <v>55.47</v>
      </c>
      <c r="DT898">
        <v>54.5</v>
      </c>
      <c r="DU898">
        <v>53.54</v>
      </c>
      <c r="DV898">
        <v>52.57</v>
      </c>
      <c r="DW898">
        <v>51.61</v>
      </c>
      <c r="DX898">
        <v>50.65</v>
      </c>
      <c r="DY898">
        <v>49.68</v>
      </c>
      <c r="DZ898">
        <v>48.72</v>
      </c>
      <c r="EA898">
        <v>47.77</v>
      </c>
      <c r="EB898">
        <v>46.81</v>
      </c>
      <c r="EC898">
        <v>45.85</v>
      </c>
      <c r="ED898">
        <v>44.9</v>
      </c>
      <c r="EE898">
        <v>43.94</v>
      </c>
      <c r="EF898">
        <v>42.99</v>
      </c>
      <c r="EG898">
        <v>42.05</v>
      </c>
      <c r="EH898">
        <v>41.1</v>
      </c>
      <c r="EI898">
        <v>40.159999999999997</v>
      </c>
      <c r="EJ898">
        <v>39.21</v>
      </c>
      <c r="EK898">
        <v>38.270000000000003</v>
      </c>
      <c r="EL898">
        <v>37.33</v>
      </c>
      <c r="EM898">
        <v>36.4</v>
      </c>
      <c r="EN898">
        <v>35.46</v>
      </c>
      <c r="EO898">
        <v>34.53</v>
      </c>
      <c r="EP898">
        <v>33.61</v>
      </c>
      <c r="EQ898">
        <v>32.68</v>
      </c>
      <c r="ER898">
        <v>31.76</v>
      </c>
      <c r="ES898">
        <v>30.84</v>
      </c>
      <c r="ET898">
        <v>29.92</v>
      </c>
      <c r="EU898">
        <v>29.01</v>
      </c>
      <c r="EV898">
        <v>28.1</v>
      </c>
      <c r="EW898">
        <v>27.18</v>
      </c>
      <c r="EX898">
        <v>26.27</v>
      </c>
      <c r="EY898">
        <v>25.35</v>
      </c>
      <c r="EZ898">
        <v>24.44</v>
      </c>
      <c r="FA898">
        <v>23.53</v>
      </c>
      <c r="FB898">
        <v>22.62</v>
      </c>
      <c r="FC898">
        <v>21.71</v>
      </c>
      <c r="FD898">
        <v>20.81</v>
      </c>
      <c r="FE898">
        <v>19.920000000000002</v>
      </c>
      <c r="FF898">
        <v>19.03</v>
      </c>
      <c r="FG898">
        <v>18.149999999999999</v>
      </c>
      <c r="FH898">
        <v>17.27</v>
      </c>
      <c r="FI898">
        <v>16.39</v>
      </c>
      <c r="FJ898">
        <v>15.52</v>
      </c>
      <c r="FK898">
        <v>14.67</v>
      </c>
      <c r="FL898">
        <v>13.82</v>
      </c>
      <c r="FM898">
        <v>12.98</v>
      </c>
      <c r="FN898">
        <v>12.17</v>
      </c>
      <c r="FO898">
        <v>11.39</v>
      </c>
      <c r="FP898">
        <v>10.61</v>
      </c>
      <c r="FQ898">
        <v>9.85</v>
      </c>
      <c r="FR898">
        <v>9.09</v>
      </c>
      <c r="FS898">
        <v>8.3699999999999992</v>
      </c>
      <c r="FT898">
        <v>7.67</v>
      </c>
      <c r="FU898">
        <v>7.01</v>
      </c>
      <c r="FV898">
        <v>6.38</v>
      </c>
      <c r="FW898">
        <v>5.78</v>
      </c>
      <c r="FX898">
        <v>5.23</v>
      </c>
      <c r="FY898">
        <v>4.75</v>
      </c>
      <c r="FZ898">
        <v>4.29</v>
      </c>
      <c r="GA898">
        <v>3.86</v>
      </c>
      <c r="GB898">
        <v>3.46</v>
      </c>
      <c r="GC898">
        <v>3.11</v>
      </c>
      <c r="GD898">
        <v>2.8</v>
      </c>
      <c r="GE898">
        <v>2.5299999999999998</v>
      </c>
      <c r="GF898">
        <v>2.29</v>
      </c>
      <c r="GG898">
        <v>2.09</v>
      </c>
    </row>
    <row r="899" spans="1:189" x14ac:dyDescent="0.25">
      <c r="A899" t="s">
        <v>686</v>
      </c>
      <c r="B899">
        <v>82</v>
      </c>
      <c r="C899">
        <v>82</v>
      </c>
      <c r="E899">
        <v>100000</v>
      </c>
      <c r="F899">
        <v>99952</v>
      </c>
      <c r="G899">
        <v>99907</v>
      </c>
      <c r="H899">
        <v>99864</v>
      </c>
      <c r="I899">
        <v>99819</v>
      </c>
      <c r="J899">
        <v>99772</v>
      </c>
      <c r="K899">
        <v>99723</v>
      </c>
      <c r="L899">
        <v>99676</v>
      </c>
      <c r="M899">
        <v>99629</v>
      </c>
      <c r="N899">
        <v>99583</v>
      </c>
      <c r="O899">
        <v>99534</v>
      </c>
      <c r="P899">
        <v>99484</v>
      </c>
      <c r="Q899">
        <v>99433</v>
      </c>
      <c r="R899">
        <v>99381</v>
      </c>
      <c r="S899">
        <v>99327</v>
      </c>
      <c r="T899">
        <v>99270</v>
      </c>
      <c r="U899">
        <v>99210</v>
      </c>
      <c r="V899">
        <v>99146</v>
      </c>
      <c r="W899">
        <v>99077</v>
      </c>
      <c r="X899">
        <v>99007</v>
      </c>
      <c r="Y899">
        <v>98936</v>
      </c>
      <c r="Z899">
        <v>98860</v>
      </c>
      <c r="AA899">
        <v>98779</v>
      </c>
      <c r="AB899">
        <v>98693</v>
      </c>
      <c r="AC899">
        <v>98605</v>
      </c>
      <c r="AD899">
        <v>98512</v>
      </c>
      <c r="AE899">
        <v>98411</v>
      </c>
      <c r="AF899">
        <v>98303</v>
      </c>
      <c r="AG899">
        <v>98187</v>
      </c>
      <c r="AH899">
        <v>98063</v>
      </c>
      <c r="AI899">
        <v>97932</v>
      </c>
      <c r="AJ899">
        <v>97795</v>
      </c>
      <c r="AK899">
        <v>97652</v>
      </c>
      <c r="AL899">
        <v>97501</v>
      </c>
      <c r="AM899">
        <v>97344</v>
      </c>
      <c r="AN899">
        <v>97175</v>
      </c>
      <c r="AO899">
        <v>96991</v>
      </c>
      <c r="AP899">
        <v>96791</v>
      </c>
      <c r="AQ899">
        <v>96585</v>
      </c>
      <c r="AR899">
        <v>96364</v>
      </c>
      <c r="AS899">
        <v>96128</v>
      </c>
      <c r="AT899">
        <v>95876</v>
      </c>
      <c r="AU899">
        <v>95605</v>
      </c>
      <c r="AV899">
        <v>95312</v>
      </c>
      <c r="AW899">
        <v>95025</v>
      </c>
      <c r="AX899">
        <v>94728</v>
      </c>
      <c r="AY899">
        <v>94420</v>
      </c>
      <c r="AZ899">
        <v>94109</v>
      </c>
      <c r="BA899">
        <v>93763</v>
      </c>
      <c r="BB899">
        <v>93411</v>
      </c>
      <c r="BC899">
        <v>93036</v>
      </c>
      <c r="BD899">
        <v>92634</v>
      </c>
      <c r="BE899">
        <v>92194</v>
      </c>
      <c r="BF899">
        <v>91684</v>
      </c>
      <c r="BG899">
        <v>91163</v>
      </c>
      <c r="BH899">
        <v>90594</v>
      </c>
      <c r="BI899">
        <v>89979</v>
      </c>
      <c r="BJ899">
        <v>89297</v>
      </c>
      <c r="BK899">
        <v>88547</v>
      </c>
      <c r="BL899">
        <v>87662</v>
      </c>
      <c r="BM899">
        <v>86732</v>
      </c>
      <c r="BN899">
        <v>85661</v>
      </c>
      <c r="BO899">
        <v>84383</v>
      </c>
      <c r="BP899">
        <v>82790</v>
      </c>
      <c r="BQ899">
        <v>81105</v>
      </c>
      <c r="BR899">
        <v>79240</v>
      </c>
      <c r="BS899">
        <v>77194</v>
      </c>
      <c r="BT899">
        <v>74695</v>
      </c>
      <c r="BU899">
        <v>71888</v>
      </c>
      <c r="BV899">
        <v>68644</v>
      </c>
      <c r="BW899">
        <v>64881</v>
      </c>
      <c r="BX899">
        <v>60679</v>
      </c>
      <c r="BY899">
        <v>55922</v>
      </c>
      <c r="BZ899">
        <v>50290</v>
      </c>
      <c r="CA899">
        <v>44582</v>
      </c>
      <c r="CB899">
        <v>38803</v>
      </c>
      <c r="CC899">
        <v>32915</v>
      </c>
      <c r="CD899">
        <v>26949</v>
      </c>
      <c r="CE899">
        <v>21315</v>
      </c>
      <c r="CF899">
        <v>16209</v>
      </c>
      <c r="CG899">
        <v>11785</v>
      </c>
      <c r="CH899">
        <v>8160</v>
      </c>
      <c r="DC899">
        <v>69.91</v>
      </c>
      <c r="DD899">
        <v>68.95</v>
      </c>
      <c r="DE899">
        <v>67.98</v>
      </c>
      <c r="DF899">
        <v>67.010000000000005</v>
      </c>
      <c r="DG899">
        <v>66.040000000000006</v>
      </c>
      <c r="DH899">
        <v>65.069999999999993</v>
      </c>
      <c r="DI899">
        <v>64.099999999999994</v>
      </c>
      <c r="DJ899">
        <v>63.13</v>
      </c>
      <c r="DK899">
        <v>62.16</v>
      </c>
      <c r="DL899">
        <v>61.19</v>
      </c>
      <c r="DM899">
        <v>60.22</v>
      </c>
      <c r="DN899">
        <v>59.25</v>
      </c>
      <c r="DO899">
        <v>58.28</v>
      </c>
      <c r="DP899">
        <v>57.31</v>
      </c>
      <c r="DQ899">
        <v>56.34</v>
      </c>
      <c r="DR899">
        <v>55.37</v>
      </c>
      <c r="DS899">
        <v>54.4</v>
      </c>
      <c r="DT899">
        <v>53.44</v>
      </c>
      <c r="DU899">
        <v>52.47</v>
      </c>
      <c r="DV899">
        <v>51.51</v>
      </c>
      <c r="DW899">
        <v>50.55</v>
      </c>
      <c r="DX899">
        <v>49.59</v>
      </c>
      <c r="DY899">
        <v>48.63</v>
      </c>
      <c r="DZ899">
        <v>47.67</v>
      </c>
      <c r="EA899">
        <v>46.71</v>
      </c>
      <c r="EB899">
        <v>45.75</v>
      </c>
      <c r="EC899">
        <v>44.8</v>
      </c>
      <c r="ED899">
        <v>43.85</v>
      </c>
      <c r="EE899">
        <v>42.9</v>
      </c>
      <c r="EF899">
        <v>41.95</v>
      </c>
      <c r="EG899">
        <v>41.01</v>
      </c>
      <c r="EH899">
        <v>40.07</v>
      </c>
      <c r="EI899">
        <v>39.119999999999997</v>
      </c>
      <c r="EJ899">
        <v>38.18</v>
      </c>
      <c r="EK899">
        <v>37.24</v>
      </c>
      <c r="EL899">
        <v>36.31</v>
      </c>
      <c r="EM899">
        <v>35.380000000000003</v>
      </c>
      <c r="EN899">
        <v>34.450000000000003</v>
      </c>
      <c r="EO899">
        <v>33.520000000000003</v>
      </c>
      <c r="EP899">
        <v>32.6</v>
      </c>
      <c r="EQ899">
        <v>31.67</v>
      </c>
      <c r="ER899">
        <v>30.76</v>
      </c>
      <c r="ES899">
        <v>29.84</v>
      </c>
      <c r="ET899">
        <v>28.93</v>
      </c>
      <c r="EU899">
        <v>28.02</v>
      </c>
      <c r="EV899">
        <v>27.11</v>
      </c>
      <c r="EW899">
        <v>26.19</v>
      </c>
      <c r="EX899">
        <v>25.28</v>
      </c>
      <c r="EY899">
        <v>24.37</v>
      </c>
      <c r="EZ899">
        <v>23.46</v>
      </c>
      <c r="FA899">
        <v>22.55</v>
      </c>
      <c r="FB899">
        <v>21.65</v>
      </c>
      <c r="FC899">
        <v>20.75</v>
      </c>
      <c r="FD899">
        <v>19.86</v>
      </c>
      <c r="FE899">
        <v>18.97</v>
      </c>
      <c r="FF899">
        <v>18.09</v>
      </c>
      <c r="FG899">
        <v>17.21</v>
      </c>
      <c r="FH899">
        <v>16.329999999999998</v>
      </c>
      <c r="FI899">
        <v>15.47</v>
      </c>
      <c r="FJ899">
        <v>14.62</v>
      </c>
      <c r="FK899">
        <v>13.77</v>
      </c>
      <c r="FL899">
        <v>12.94</v>
      </c>
      <c r="FM899">
        <v>12.13</v>
      </c>
      <c r="FN899">
        <v>11.35</v>
      </c>
      <c r="FO899">
        <v>10.57</v>
      </c>
      <c r="FP899">
        <v>9.81</v>
      </c>
      <c r="FQ899">
        <v>9.06</v>
      </c>
      <c r="FR899">
        <v>8.34</v>
      </c>
      <c r="FS899">
        <v>7.65</v>
      </c>
      <c r="FT899">
        <v>6.99</v>
      </c>
      <c r="FU899">
        <v>6.37</v>
      </c>
      <c r="FV899">
        <v>5.77</v>
      </c>
      <c r="FW899">
        <v>5.22</v>
      </c>
      <c r="FX899">
        <v>4.75</v>
      </c>
      <c r="FY899">
        <v>4.29</v>
      </c>
      <c r="FZ899">
        <v>3.86</v>
      </c>
      <c r="GA899">
        <v>3.46</v>
      </c>
      <c r="GB899">
        <v>3.11</v>
      </c>
      <c r="GC899">
        <v>2.8</v>
      </c>
      <c r="GD899">
        <v>2.5299999999999998</v>
      </c>
      <c r="GE899">
        <v>2.29</v>
      </c>
      <c r="GF899">
        <v>2.09</v>
      </c>
    </row>
    <row r="900" spans="1:189" x14ac:dyDescent="0.25">
      <c r="A900" t="s">
        <v>687</v>
      </c>
      <c r="B900">
        <v>81</v>
      </c>
      <c r="C900">
        <v>81</v>
      </c>
      <c r="E900">
        <v>100000</v>
      </c>
      <c r="F900">
        <v>99954</v>
      </c>
      <c r="G900">
        <v>99910</v>
      </c>
      <c r="H900">
        <v>99864</v>
      </c>
      <c r="I900">
        <v>99816</v>
      </c>
      <c r="J900">
        <v>99767</v>
      </c>
      <c r="K900">
        <v>99718</v>
      </c>
      <c r="L900">
        <v>99671</v>
      </c>
      <c r="M900">
        <v>99623</v>
      </c>
      <c r="N900">
        <v>99574</v>
      </c>
      <c r="O900">
        <v>99523</v>
      </c>
      <c r="P900">
        <v>99471</v>
      </c>
      <c r="Q900">
        <v>99418</v>
      </c>
      <c r="R900">
        <v>99363</v>
      </c>
      <c r="S900">
        <v>99305</v>
      </c>
      <c r="T900">
        <v>99245</v>
      </c>
      <c r="U900">
        <v>99180</v>
      </c>
      <c r="V900">
        <v>99110</v>
      </c>
      <c r="W900">
        <v>99039</v>
      </c>
      <c r="X900">
        <v>98966</v>
      </c>
      <c r="Y900">
        <v>98889</v>
      </c>
      <c r="Z900">
        <v>98807</v>
      </c>
      <c r="AA900">
        <v>98719</v>
      </c>
      <c r="AB900">
        <v>98630</v>
      </c>
      <c r="AC900">
        <v>98536</v>
      </c>
      <c r="AD900">
        <v>98433</v>
      </c>
      <c r="AE900">
        <v>98324</v>
      </c>
      <c r="AF900">
        <v>98206</v>
      </c>
      <c r="AG900">
        <v>98080</v>
      </c>
      <c r="AH900">
        <v>97947</v>
      </c>
      <c r="AI900">
        <v>97808</v>
      </c>
      <c r="AJ900">
        <v>97663</v>
      </c>
      <c r="AK900">
        <v>97509</v>
      </c>
      <c r="AL900">
        <v>97350</v>
      </c>
      <c r="AM900">
        <v>97178</v>
      </c>
      <c r="AN900">
        <v>96990</v>
      </c>
      <c r="AO900">
        <v>96788</v>
      </c>
      <c r="AP900">
        <v>96577</v>
      </c>
      <c r="AQ900">
        <v>96353</v>
      </c>
      <c r="AR900">
        <v>96113</v>
      </c>
      <c r="AS900">
        <v>95857</v>
      </c>
      <c r="AT900">
        <v>95582</v>
      </c>
      <c r="AU900">
        <v>95285</v>
      </c>
      <c r="AV900">
        <v>94993</v>
      </c>
      <c r="AW900">
        <v>94691</v>
      </c>
      <c r="AX900">
        <v>94376</v>
      </c>
      <c r="AY900">
        <v>94060</v>
      </c>
      <c r="AZ900">
        <v>93707</v>
      </c>
      <c r="BA900">
        <v>93347</v>
      </c>
      <c r="BB900">
        <v>92964</v>
      </c>
      <c r="BC900">
        <v>92555</v>
      </c>
      <c r="BD900">
        <v>92106</v>
      </c>
      <c r="BE900">
        <v>91585</v>
      </c>
      <c r="BF900">
        <v>91054</v>
      </c>
      <c r="BG900">
        <v>90474</v>
      </c>
      <c r="BH900">
        <v>89846</v>
      </c>
      <c r="BI900">
        <v>89151</v>
      </c>
      <c r="BJ900">
        <v>88386</v>
      </c>
      <c r="BK900">
        <v>87485</v>
      </c>
      <c r="BL900">
        <v>86542</v>
      </c>
      <c r="BM900">
        <v>85452</v>
      </c>
      <c r="BN900">
        <v>84155</v>
      </c>
      <c r="BO900">
        <v>82540</v>
      </c>
      <c r="BP900">
        <v>80832</v>
      </c>
      <c r="BQ900">
        <v>78938</v>
      </c>
      <c r="BR900">
        <v>76867</v>
      </c>
      <c r="BS900">
        <v>74336</v>
      </c>
      <c r="BT900">
        <v>71504</v>
      </c>
      <c r="BU900">
        <v>68228</v>
      </c>
      <c r="BV900">
        <v>64446</v>
      </c>
      <c r="BW900">
        <v>60220</v>
      </c>
      <c r="BX900">
        <v>55447</v>
      </c>
      <c r="BY900">
        <v>49814</v>
      </c>
      <c r="BZ900">
        <v>44120</v>
      </c>
      <c r="CA900">
        <v>38364</v>
      </c>
      <c r="CB900">
        <v>32542</v>
      </c>
      <c r="CC900">
        <v>26644</v>
      </c>
      <c r="CD900">
        <v>21073</v>
      </c>
      <c r="CE900">
        <v>16025</v>
      </c>
      <c r="CF900">
        <v>11652</v>
      </c>
      <c r="CG900">
        <v>8068</v>
      </c>
      <c r="DC900">
        <v>68.84</v>
      </c>
      <c r="DD900">
        <v>67.87</v>
      </c>
      <c r="DE900">
        <v>66.900000000000006</v>
      </c>
      <c r="DF900">
        <v>65.930000000000007</v>
      </c>
      <c r="DG900">
        <v>64.959999999999994</v>
      </c>
      <c r="DH900">
        <v>63.99</v>
      </c>
      <c r="DI900">
        <v>63.02</v>
      </c>
      <c r="DJ900">
        <v>62.05</v>
      </c>
      <c r="DK900">
        <v>61.08</v>
      </c>
      <c r="DL900">
        <v>60.11</v>
      </c>
      <c r="DM900">
        <v>59.14</v>
      </c>
      <c r="DN900">
        <v>58.17</v>
      </c>
      <c r="DO900">
        <v>57.2</v>
      </c>
      <c r="DP900">
        <v>56.23</v>
      </c>
      <c r="DQ900">
        <v>55.27</v>
      </c>
      <c r="DR900">
        <v>54.3</v>
      </c>
      <c r="DS900">
        <v>53.33</v>
      </c>
      <c r="DT900">
        <v>52.37</v>
      </c>
      <c r="DU900">
        <v>51.41</v>
      </c>
      <c r="DV900">
        <v>50.45</v>
      </c>
      <c r="DW900">
        <v>49.49</v>
      </c>
      <c r="DX900">
        <v>48.53</v>
      </c>
      <c r="DY900">
        <v>47.57</v>
      </c>
      <c r="DZ900">
        <v>46.61</v>
      </c>
      <c r="EA900">
        <v>45.66</v>
      </c>
      <c r="EB900">
        <v>44.7</v>
      </c>
      <c r="EC900">
        <v>43.75</v>
      </c>
      <c r="ED900">
        <v>42.8</v>
      </c>
      <c r="EE900">
        <v>41.86</v>
      </c>
      <c r="EF900">
        <v>40.909999999999997</v>
      </c>
      <c r="EG900">
        <v>39.97</v>
      </c>
      <c r="EH900">
        <v>39.03</v>
      </c>
      <c r="EI900">
        <v>38.090000000000003</v>
      </c>
      <c r="EJ900">
        <v>37.15</v>
      </c>
      <c r="EK900">
        <v>36.22</v>
      </c>
      <c r="EL900">
        <v>35.29</v>
      </c>
      <c r="EM900">
        <v>34.36</v>
      </c>
      <c r="EN900">
        <v>33.43</v>
      </c>
      <c r="EO900">
        <v>32.51</v>
      </c>
      <c r="EP900">
        <v>31.59</v>
      </c>
      <c r="EQ900">
        <v>30.67</v>
      </c>
      <c r="ER900">
        <v>29.76</v>
      </c>
      <c r="ES900">
        <v>28.85</v>
      </c>
      <c r="ET900">
        <v>27.94</v>
      </c>
      <c r="EU900">
        <v>27.03</v>
      </c>
      <c r="EV900">
        <v>26.11</v>
      </c>
      <c r="EW900">
        <v>25.2</v>
      </c>
      <c r="EX900">
        <v>24.29</v>
      </c>
      <c r="EY900">
        <v>23.38</v>
      </c>
      <c r="EZ900">
        <v>22.48</v>
      </c>
      <c r="FA900">
        <v>21.58</v>
      </c>
      <c r="FB900">
        <v>20.68</v>
      </c>
      <c r="FC900">
        <v>19.79</v>
      </c>
      <c r="FD900">
        <v>18.91</v>
      </c>
      <c r="FE900">
        <v>18.02</v>
      </c>
      <c r="FF900">
        <v>17.149999999999999</v>
      </c>
      <c r="FG900">
        <v>16.28</v>
      </c>
      <c r="FH900">
        <v>15.41</v>
      </c>
      <c r="FI900">
        <v>14.57</v>
      </c>
      <c r="FJ900">
        <v>13.72</v>
      </c>
      <c r="FK900">
        <v>12.89</v>
      </c>
      <c r="FL900">
        <v>12.08</v>
      </c>
      <c r="FM900">
        <v>11.31</v>
      </c>
      <c r="FN900">
        <v>10.53</v>
      </c>
      <c r="FO900">
        <v>9.77</v>
      </c>
      <c r="FP900">
        <v>9.02</v>
      </c>
      <c r="FQ900">
        <v>8.32</v>
      </c>
      <c r="FR900">
        <v>7.62</v>
      </c>
      <c r="FS900">
        <v>6.97</v>
      </c>
      <c r="FT900">
        <v>6.35</v>
      </c>
      <c r="FU900">
        <v>5.76</v>
      </c>
      <c r="FV900">
        <v>5.21</v>
      </c>
      <c r="FW900">
        <v>4.74</v>
      </c>
      <c r="FX900">
        <v>4.29</v>
      </c>
      <c r="FY900">
        <v>3.86</v>
      </c>
      <c r="FZ900">
        <v>3.46</v>
      </c>
      <c r="GA900">
        <v>3.11</v>
      </c>
      <c r="GB900">
        <v>2.8</v>
      </c>
      <c r="GC900">
        <v>2.5299999999999998</v>
      </c>
      <c r="GD900">
        <v>2.29</v>
      </c>
      <c r="GE900">
        <v>2.09</v>
      </c>
    </row>
    <row r="901" spans="1:189" x14ac:dyDescent="0.25">
      <c r="A901" t="s">
        <v>688</v>
      </c>
      <c r="B901">
        <v>80</v>
      </c>
      <c r="C901">
        <v>80</v>
      </c>
      <c r="E901">
        <v>100000</v>
      </c>
      <c r="F901">
        <v>99955</v>
      </c>
      <c r="G901">
        <v>99908</v>
      </c>
      <c r="H901">
        <v>99859</v>
      </c>
      <c r="I901">
        <v>99809</v>
      </c>
      <c r="J901">
        <v>99760</v>
      </c>
      <c r="K901">
        <v>99712</v>
      </c>
      <c r="L901">
        <v>99663</v>
      </c>
      <c r="M901">
        <v>99614</v>
      </c>
      <c r="N901">
        <v>99562</v>
      </c>
      <c r="O901">
        <v>99509</v>
      </c>
      <c r="P901">
        <v>99455</v>
      </c>
      <c r="Q901">
        <v>99399</v>
      </c>
      <c r="R901">
        <v>99340</v>
      </c>
      <c r="S901">
        <v>99279</v>
      </c>
      <c r="T901">
        <v>99213</v>
      </c>
      <c r="U901">
        <v>99142</v>
      </c>
      <c r="V901">
        <v>99069</v>
      </c>
      <c r="W901">
        <v>98995</v>
      </c>
      <c r="X901">
        <v>98918</v>
      </c>
      <c r="Y901">
        <v>98834</v>
      </c>
      <c r="Z901">
        <v>98745</v>
      </c>
      <c r="AA901">
        <v>98655</v>
      </c>
      <c r="AB901">
        <v>98559</v>
      </c>
      <c r="AC901">
        <v>98454</v>
      </c>
      <c r="AD901">
        <v>98343</v>
      </c>
      <c r="AE901">
        <v>98224</v>
      </c>
      <c r="AF901">
        <v>98096</v>
      </c>
      <c r="AG901">
        <v>97961</v>
      </c>
      <c r="AH901">
        <v>97820</v>
      </c>
      <c r="AI901">
        <v>97672</v>
      </c>
      <c r="AJ901">
        <v>97516</v>
      </c>
      <c r="AK901">
        <v>97354</v>
      </c>
      <c r="AL901">
        <v>97180</v>
      </c>
      <c r="AM901">
        <v>96989</v>
      </c>
      <c r="AN901">
        <v>96783</v>
      </c>
      <c r="AO901">
        <v>96569</v>
      </c>
      <c r="AP901">
        <v>96341</v>
      </c>
      <c r="AQ901">
        <v>96098</v>
      </c>
      <c r="AR901">
        <v>95836</v>
      </c>
      <c r="AS901">
        <v>95556</v>
      </c>
      <c r="AT901">
        <v>95255</v>
      </c>
      <c r="AU901">
        <v>94958</v>
      </c>
      <c r="AV901">
        <v>94651</v>
      </c>
      <c r="AW901">
        <v>94331</v>
      </c>
      <c r="AX901">
        <v>94008</v>
      </c>
      <c r="AY901">
        <v>93650</v>
      </c>
      <c r="AZ901">
        <v>93282</v>
      </c>
      <c r="BA901">
        <v>92891</v>
      </c>
      <c r="BB901">
        <v>92473</v>
      </c>
      <c r="BC901">
        <v>92016</v>
      </c>
      <c r="BD901">
        <v>91486</v>
      </c>
      <c r="BE901">
        <v>90943</v>
      </c>
      <c r="BF901">
        <v>90351</v>
      </c>
      <c r="BG901">
        <v>89711</v>
      </c>
      <c r="BH901">
        <v>89002</v>
      </c>
      <c r="BI901">
        <v>88222</v>
      </c>
      <c r="BJ901">
        <v>87306</v>
      </c>
      <c r="BK901">
        <v>86345</v>
      </c>
      <c r="BL901">
        <v>85241</v>
      </c>
      <c r="BM901">
        <v>83923</v>
      </c>
      <c r="BN901">
        <v>82288</v>
      </c>
      <c r="BO901">
        <v>80556</v>
      </c>
      <c r="BP901">
        <v>78638</v>
      </c>
      <c r="BQ901">
        <v>76536</v>
      </c>
      <c r="BR901">
        <v>73979</v>
      </c>
      <c r="BS901">
        <v>71114</v>
      </c>
      <c r="BT901">
        <v>67816</v>
      </c>
      <c r="BU901">
        <v>64005</v>
      </c>
      <c r="BV901">
        <v>59764</v>
      </c>
      <c r="BW901">
        <v>54974</v>
      </c>
      <c r="BX901">
        <v>49342</v>
      </c>
      <c r="BY901">
        <v>43655</v>
      </c>
      <c r="BZ901">
        <v>37922</v>
      </c>
      <c r="CA901">
        <v>32134</v>
      </c>
      <c r="CB901">
        <v>26310</v>
      </c>
      <c r="CC901">
        <v>20809</v>
      </c>
      <c r="CD901">
        <v>15824</v>
      </c>
      <c r="CE901">
        <v>11506</v>
      </c>
      <c r="CF901">
        <v>7966</v>
      </c>
      <c r="DC901">
        <v>67.760000000000005</v>
      </c>
      <c r="DD901">
        <v>66.790000000000006</v>
      </c>
      <c r="DE901">
        <v>65.819999999999993</v>
      </c>
      <c r="DF901">
        <v>64.849999999999994</v>
      </c>
      <c r="DG901">
        <v>63.88</v>
      </c>
      <c r="DH901">
        <v>62.91</v>
      </c>
      <c r="DI901">
        <v>61.94</v>
      </c>
      <c r="DJ901">
        <v>60.97</v>
      </c>
      <c r="DK901">
        <v>60</v>
      </c>
      <c r="DL901">
        <v>59.03</v>
      </c>
      <c r="DM901">
        <v>58.06</v>
      </c>
      <c r="DN901">
        <v>57.1</v>
      </c>
      <c r="DO901">
        <v>56.13</v>
      </c>
      <c r="DP901">
        <v>55.16</v>
      </c>
      <c r="DQ901">
        <v>54.19</v>
      </c>
      <c r="DR901">
        <v>53.23</v>
      </c>
      <c r="DS901">
        <v>52.27</v>
      </c>
      <c r="DT901">
        <v>51.31</v>
      </c>
      <c r="DU901">
        <v>50.34</v>
      </c>
      <c r="DV901">
        <v>49.38</v>
      </c>
      <c r="DW901">
        <v>48.42</v>
      </c>
      <c r="DX901">
        <v>47.47</v>
      </c>
      <c r="DY901">
        <v>46.51</v>
      </c>
      <c r="DZ901">
        <v>45.56</v>
      </c>
      <c r="EA901">
        <v>44.6</v>
      </c>
      <c r="EB901">
        <v>43.65</v>
      </c>
      <c r="EC901">
        <v>42.71</v>
      </c>
      <c r="ED901">
        <v>41.76</v>
      </c>
      <c r="EE901">
        <v>40.82</v>
      </c>
      <c r="EF901">
        <v>39.880000000000003</v>
      </c>
      <c r="EG901">
        <v>38.93</v>
      </c>
      <c r="EH901">
        <v>38</v>
      </c>
      <c r="EI901">
        <v>37.06</v>
      </c>
      <c r="EJ901">
        <v>36.119999999999997</v>
      </c>
      <c r="EK901">
        <v>35.19</v>
      </c>
      <c r="EL901">
        <v>34.270000000000003</v>
      </c>
      <c r="EM901">
        <v>33.340000000000003</v>
      </c>
      <c r="EN901">
        <v>32.42</v>
      </c>
      <c r="EO901">
        <v>31.5</v>
      </c>
      <c r="EP901">
        <v>30.59</v>
      </c>
      <c r="EQ901">
        <v>29.67</v>
      </c>
      <c r="ER901">
        <v>28.77</v>
      </c>
      <c r="ES901">
        <v>27.86</v>
      </c>
      <c r="ET901">
        <v>26.94</v>
      </c>
      <c r="EU901">
        <v>26.03</v>
      </c>
      <c r="EV901">
        <v>25.12</v>
      </c>
      <c r="EW901">
        <v>24.22</v>
      </c>
      <c r="EX901">
        <v>23.31</v>
      </c>
      <c r="EY901">
        <v>22.41</v>
      </c>
      <c r="EZ901">
        <v>21.5</v>
      </c>
      <c r="FA901">
        <v>20.61</v>
      </c>
      <c r="FB901">
        <v>19.73</v>
      </c>
      <c r="FC901">
        <v>18.84</v>
      </c>
      <c r="FD901">
        <v>17.96</v>
      </c>
      <c r="FE901">
        <v>17.079999999999998</v>
      </c>
      <c r="FF901">
        <v>16.22</v>
      </c>
      <c r="FG901">
        <v>15.36</v>
      </c>
      <c r="FH901">
        <v>14.51</v>
      </c>
      <c r="FI901">
        <v>13.67</v>
      </c>
      <c r="FJ901">
        <v>12.84</v>
      </c>
      <c r="FK901">
        <v>12.03</v>
      </c>
      <c r="FL901">
        <v>11.26</v>
      </c>
      <c r="FM901">
        <v>10.49</v>
      </c>
      <c r="FN901">
        <v>9.74</v>
      </c>
      <c r="FO901">
        <v>8.99</v>
      </c>
      <c r="FP901">
        <v>8.2799999999999994</v>
      </c>
      <c r="FQ901">
        <v>7.6</v>
      </c>
      <c r="FR901">
        <v>6.94</v>
      </c>
      <c r="FS901">
        <v>6.33</v>
      </c>
      <c r="FT901">
        <v>5.74</v>
      </c>
      <c r="FU901">
        <v>5.19</v>
      </c>
      <c r="FV901">
        <v>4.7300000000000004</v>
      </c>
      <c r="FW901">
        <v>4.28</v>
      </c>
      <c r="FX901">
        <v>3.85</v>
      </c>
      <c r="FY901">
        <v>3.46</v>
      </c>
      <c r="FZ901">
        <v>3.11</v>
      </c>
      <c r="GA901">
        <v>2.8</v>
      </c>
      <c r="GB901">
        <v>2.5299999999999998</v>
      </c>
      <c r="GC901">
        <v>2.29</v>
      </c>
      <c r="GD901">
        <v>2.09</v>
      </c>
    </row>
    <row r="902" spans="1:189" x14ac:dyDescent="0.25">
      <c r="A902" t="s">
        <v>689</v>
      </c>
      <c r="B902">
        <v>79</v>
      </c>
      <c r="C902">
        <v>79</v>
      </c>
      <c r="E902">
        <v>100000</v>
      </c>
      <c r="F902">
        <v>99952</v>
      </c>
      <c r="G902">
        <v>99902</v>
      </c>
      <c r="H902">
        <v>99851</v>
      </c>
      <c r="I902">
        <v>99801</v>
      </c>
      <c r="J902">
        <v>99752</v>
      </c>
      <c r="K902">
        <v>99703</v>
      </c>
      <c r="L902">
        <v>99652</v>
      </c>
      <c r="M902">
        <v>99600</v>
      </c>
      <c r="N902">
        <v>99546</v>
      </c>
      <c r="O902">
        <v>99491</v>
      </c>
      <c r="P902">
        <v>99434</v>
      </c>
      <c r="Q902">
        <v>99375</v>
      </c>
      <c r="R902">
        <v>99312</v>
      </c>
      <c r="S902">
        <v>99245</v>
      </c>
      <c r="T902">
        <v>99173</v>
      </c>
      <c r="U902">
        <v>99100</v>
      </c>
      <c r="V902">
        <v>99025</v>
      </c>
      <c r="W902">
        <v>98945</v>
      </c>
      <c r="X902">
        <v>98860</v>
      </c>
      <c r="Y902">
        <v>98770</v>
      </c>
      <c r="Z902">
        <v>98678</v>
      </c>
      <c r="AA902">
        <v>98581</v>
      </c>
      <c r="AB902">
        <v>98475</v>
      </c>
      <c r="AC902">
        <v>98362</v>
      </c>
      <c r="AD902">
        <v>98241</v>
      </c>
      <c r="AE902">
        <v>98112</v>
      </c>
      <c r="AF902">
        <v>97975</v>
      </c>
      <c r="AG902">
        <v>97831</v>
      </c>
      <c r="AH902">
        <v>97681</v>
      </c>
      <c r="AI902">
        <v>97522</v>
      </c>
      <c r="AJ902">
        <v>97358</v>
      </c>
      <c r="AK902">
        <v>97181</v>
      </c>
      <c r="AL902">
        <v>96987</v>
      </c>
      <c r="AM902">
        <v>96777</v>
      </c>
      <c r="AN902">
        <v>96560</v>
      </c>
      <c r="AO902">
        <v>96328</v>
      </c>
      <c r="AP902">
        <v>96080</v>
      </c>
      <c r="AQ902">
        <v>95815</v>
      </c>
      <c r="AR902">
        <v>95530</v>
      </c>
      <c r="AS902">
        <v>95223</v>
      </c>
      <c r="AT902">
        <v>94922</v>
      </c>
      <c r="AU902">
        <v>94610</v>
      </c>
      <c r="AV902">
        <v>94284</v>
      </c>
      <c r="AW902">
        <v>93956</v>
      </c>
      <c r="AX902">
        <v>93590</v>
      </c>
      <c r="AY902">
        <v>93216</v>
      </c>
      <c r="AZ902">
        <v>92817</v>
      </c>
      <c r="BA902">
        <v>92390</v>
      </c>
      <c r="BB902">
        <v>91923</v>
      </c>
      <c r="BC902">
        <v>91385</v>
      </c>
      <c r="BD902">
        <v>90831</v>
      </c>
      <c r="BE902">
        <v>90227</v>
      </c>
      <c r="BF902">
        <v>89573</v>
      </c>
      <c r="BG902">
        <v>88851</v>
      </c>
      <c r="BH902">
        <v>88056</v>
      </c>
      <c r="BI902">
        <v>87123</v>
      </c>
      <c r="BJ902">
        <v>86146</v>
      </c>
      <c r="BK902">
        <v>85023</v>
      </c>
      <c r="BL902">
        <v>83689</v>
      </c>
      <c r="BM902">
        <v>82032</v>
      </c>
      <c r="BN902">
        <v>80277</v>
      </c>
      <c r="BO902">
        <v>78335</v>
      </c>
      <c r="BP902">
        <v>76207</v>
      </c>
      <c r="BQ902">
        <v>73618</v>
      </c>
      <c r="BR902">
        <v>70727</v>
      </c>
      <c r="BS902">
        <v>67398</v>
      </c>
      <c r="BT902">
        <v>63568</v>
      </c>
      <c r="BU902">
        <v>59303</v>
      </c>
      <c r="BV902">
        <v>54506</v>
      </c>
      <c r="BW902">
        <v>48873</v>
      </c>
      <c r="BX902">
        <v>43193</v>
      </c>
      <c r="BY902">
        <v>37477</v>
      </c>
      <c r="BZ902">
        <v>31724</v>
      </c>
      <c r="CA902">
        <v>25948</v>
      </c>
      <c r="CB902">
        <v>20523</v>
      </c>
      <c r="CC902">
        <v>15607</v>
      </c>
      <c r="CD902">
        <v>11348</v>
      </c>
      <c r="CE902">
        <v>7857</v>
      </c>
      <c r="DC902">
        <v>66.67</v>
      </c>
      <c r="DD902">
        <v>65.709999999999994</v>
      </c>
      <c r="DE902">
        <v>64.739999999999995</v>
      </c>
      <c r="DF902">
        <v>63.77</v>
      </c>
      <c r="DG902">
        <v>62.8</v>
      </c>
      <c r="DH902">
        <v>61.83</v>
      </c>
      <c r="DI902">
        <v>60.86</v>
      </c>
      <c r="DJ902">
        <v>59.89</v>
      </c>
      <c r="DK902">
        <v>58.93</v>
      </c>
      <c r="DL902">
        <v>57.96</v>
      </c>
      <c r="DM902">
        <v>56.99</v>
      </c>
      <c r="DN902">
        <v>56.02</v>
      </c>
      <c r="DO902">
        <v>55.05</v>
      </c>
      <c r="DP902">
        <v>54.09</v>
      </c>
      <c r="DQ902">
        <v>53.12</v>
      </c>
      <c r="DR902">
        <v>52.16</v>
      </c>
      <c r="DS902">
        <v>51.2</v>
      </c>
      <c r="DT902">
        <v>50.24</v>
      </c>
      <c r="DU902">
        <v>49.28</v>
      </c>
      <c r="DV902">
        <v>48.32</v>
      </c>
      <c r="DW902">
        <v>47.37</v>
      </c>
      <c r="DX902">
        <v>46.41</v>
      </c>
      <c r="DY902">
        <v>45.45</v>
      </c>
      <c r="DZ902">
        <v>44.5</v>
      </c>
      <c r="EA902">
        <v>43.55</v>
      </c>
      <c r="EB902">
        <v>42.61</v>
      </c>
      <c r="EC902">
        <v>41.66</v>
      </c>
      <c r="ED902">
        <v>40.72</v>
      </c>
      <c r="EE902">
        <v>39.78</v>
      </c>
      <c r="EF902">
        <v>38.840000000000003</v>
      </c>
      <c r="EG902">
        <v>37.9</v>
      </c>
      <c r="EH902">
        <v>36.96</v>
      </c>
      <c r="EI902">
        <v>36.03</v>
      </c>
      <c r="EJ902">
        <v>35.1</v>
      </c>
      <c r="EK902">
        <v>34.18</v>
      </c>
      <c r="EL902">
        <v>33.25</v>
      </c>
      <c r="EM902">
        <v>32.33</v>
      </c>
      <c r="EN902">
        <v>31.41</v>
      </c>
      <c r="EO902">
        <v>30.5</v>
      </c>
      <c r="EP902">
        <v>29.59</v>
      </c>
      <c r="EQ902">
        <v>28.68</v>
      </c>
      <c r="ER902">
        <v>27.77</v>
      </c>
      <c r="ES902">
        <v>26.86</v>
      </c>
      <c r="ET902">
        <v>25.95</v>
      </c>
      <c r="EU902">
        <v>25.04</v>
      </c>
      <c r="EV902">
        <v>24.14</v>
      </c>
      <c r="EW902">
        <v>23.23</v>
      </c>
      <c r="EX902">
        <v>22.33</v>
      </c>
      <c r="EY902">
        <v>21.43</v>
      </c>
      <c r="EZ902">
        <v>20.54</v>
      </c>
      <c r="FA902">
        <v>19.66</v>
      </c>
      <c r="FB902">
        <v>18.77</v>
      </c>
      <c r="FC902">
        <v>17.89</v>
      </c>
      <c r="FD902">
        <v>17.02</v>
      </c>
      <c r="FE902">
        <v>16.16</v>
      </c>
      <c r="FF902">
        <v>15.3</v>
      </c>
      <c r="FG902">
        <v>14.46</v>
      </c>
      <c r="FH902">
        <v>13.61</v>
      </c>
      <c r="FI902">
        <v>12.79</v>
      </c>
      <c r="FJ902">
        <v>11.98</v>
      </c>
      <c r="FK902">
        <v>11.21</v>
      </c>
      <c r="FL902">
        <v>10.45</v>
      </c>
      <c r="FM902">
        <v>9.6999999999999993</v>
      </c>
      <c r="FN902">
        <v>8.9499999999999993</v>
      </c>
      <c r="FO902">
        <v>8.25</v>
      </c>
      <c r="FP902">
        <v>7.57</v>
      </c>
      <c r="FQ902">
        <v>6.92</v>
      </c>
      <c r="FR902">
        <v>6.3</v>
      </c>
      <c r="FS902">
        <v>5.72</v>
      </c>
      <c r="FT902">
        <v>5.18</v>
      </c>
      <c r="FU902">
        <v>4.72</v>
      </c>
      <c r="FV902">
        <v>4.2699999999999996</v>
      </c>
      <c r="FW902">
        <v>3.85</v>
      </c>
      <c r="FX902">
        <v>3.45</v>
      </c>
      <c r="FY902">
        <v>3.11</v>
      </c>
      <c r="FZ902">
        <v>2.8</v>
      </c>
      <c r="GA902">
        <v>2.5299999999999998</v>
      </c>
      <c r="GB902">
        <v>2.29</v>
      </c>
      <c r="GC902">
        <v>2.09</v>
      </c>
    </row>
    <row r="903" spans="1:189" x14ac:dyDescent="0.25">
      <c r="A903" t="s">
        <v>690</v>
      </c>
      <c r="B903">
        <v>78</v>
      </c>
      <c r="C903">
        <v>78</v>
      </c>
      <c r="E903">
        <v>100000</v>
      </c>
      <c r="F903">
        <v>99949</v>
      </c>
      <c r="G903">
        <v>99897</v>
      </c>
      <c r="H903">
        <v>99846</v>
      </c>
      <c r="I903">
        <v>99796</v>
      </c>
      <c r="J903">
        <v>99746</v>
      </c>
      <c r="K903">
        <v>99695</v>
      </c>
      <c r="L903">
        <v>99641</v>
      </c>
      <c r="M903">
        <v>99586</v>
      </c>
      <c r="N903">
        <v>99530</v>
      </c>
      <c r="O903">
        <v>99473</v>
      </c>
      <c r="P903">
        <v>99412</v>
      </c>
      <c r="Q903">
        <v>99349</v>
      </c>
      <c r="R903">
        <v>99281</v>
      </c>
      <c r="S903">
        <v>99207</v>
      </c>
      <c r="T903">
        <v>99133</v>
      </c>
      <c r="U903">
        <v>99057</v>
      </c>
      <c r="V903">
        <v>98976</v>
      </c>
      <c r="W903">
        <v>98890</v>
      </c>
      <c r="X903">
        <v>98798</v>
      </c>
      <c r="Y903">
        <v>98705</v>
      </c>
      <c r="Z903">
        <v>98606</v>
      </c>
      <c r="AA903">
        <v>98498</v>
      </c>
      <c r="AB903">
        <v>98384</v>
      </c>
      <c r="AC903">
        <v>98261</v>
      </c>
      <c r="AD903">
        <v>98129</v>
      </c>
      <c r="AE903">
        <v>97991</v>
      </c>
      <c r="AF903">
        <v>97845</v>
      </c>
      <c r="AG903">
        <v>97693</v>
      </c>
      <c r="AH903">
        <v>97531</v>
      </c>
      <c r="AI903">
        <v>97364</v>
      </c>
      <c r="AJ903">
        <v>97184</v>
      </c>
      <c r="AK903">
        <v>96987</v>
      </c>
      <c r="AL903">
        <v>96774</v>
      </c>
      <c r="AM903">
        <v>96553</v>
      </c>
      <c r="AN903">
        <v>96317</v>
      </c>
      <c r="AO903">
        <v>96066</v>
      </c>
      <c r="AP903">
        <v>95796</v>
      </c>
      <c r="AQ903">
        <v>95507</v>
      </c>
      <c r="AR903">
        <v>95194</v>
      </c>
      <c r="AS903">
        <v>94887</v>
      </c>
      <c r="AT903">
        <v>94570</v>
      </c>
      <c r="AU903">
        <v>94239</v>
      </c>
      <c r="AV903">
        <v>93904</v>
      </c>
      <c r="AW903">
        <v>93533</v>
      </c>
      <c r="AX903">
        <v>93151</v>
      </c>
      <c r="AY903">
        <v>92745</v>
      </c>
      <c r="AZ903">
        <v>92309</v>
      </c>
      <c r="BA903">
        <v>91833</v>
      </c>
      <c r="BB903">
        <v>91283</v>
      </c>
      <c r="BC903">
        <v>90720</v>
      </c>
      <c r="BD903">
        <v>90104</v>
      </c>
      <c r="BE903">
        <v>89438</v>
      </c>
      <c r="BF903">
        <v>88701</v>
      </c>
      <c r="BG903">
        <v>87891</v>
      </c>
      <c r="BH903">
        <v>86942</v>
      </c>
      <c r="BI903">
        <v>85946</v>
      </c>
      <c r="BJ903">
        <v>84804</v>
      </c>
      <c r="BK903">
        <v>83450</v>
      </c>
      <c r="BL903">
        <v>81776</v>
      </c>
      <c r="BM903">
        <v>79998</v>
      </c>
      <c r="BN903">
        <v>78031</v>
      </c>
      <c r="BO903">
        <v>75878</v>
      </c>
      <c r="BP903">
        <v>73264</v>
      </c>
      <c r="BQ903">
        <v>70339</v>
      </c>
      <c r="BR903">
        <v>66986</v>
      </c>
      <c r="BS903">
        <v>63128</v>
      </c>
      <c r="BT903">
        <v>58848</v>
      </c>
      <c r="BU903">
        <v>54035</v>
      </c>
      <c r="BV903">
        <v>48411</v>
      </c>
      <c r="BW903">
        <v>42738</v>
      </c>
      <c r="BX903">
        <v>37038</v>
      </c>
      <c r="BY903">
        <v>31314</v>
      </c>
      <c r="BZ903">
        <v>25586</v>
      </c>
      <c r="CA903">
        <v>20216</v>
      </c>
      <c r="CB903">
        <v>15374</v>
      </c>
      <c r="CC903">
        <v>11178</v>
      </c>
      <c r="CD903">
        <v>7740</v>
      </c>
      <c r="DC903">
        <v>65.59</v>
      </c>
      <c r="DD903">
        <v>64.63</v>
      </c>
      <c r="DE903">
        <v>63.66</v>
      </c>
      <c r="DF903">
        <v>62.69</v>
      </c>
      <c r="DG903">
        <v>61.72</v>
      </c>
      <c r="DH903">
        <v>60.75</v>
      </c>
      <c r="DI903">
        <v>59.78</v>
      </c>
      <c r="DJ903">
        <v>58.82</v>
      </c>
      <c r="DK903">
        <v>57.85</v>
      </c>
      <c r="DL903">
        <v>56.88</v>
      </c>
      <c r="DM903">
        <v>55.91</v>
      </c>
      <c r="DN903">
        <v>54.95</v>
      </c>
      <c r="DO903">
        <v>53.98</v>
      </c>
      <c r="DP903">
        <v>53.02</v>
      </c>
      <c r="DQ903">
        <v>52.06</v>
      </c>
      <c r="DR903">
        <v>51.1</v>
      </c>
      <c r="DS903">
        <v>50.13</v>
      </c>
      <c r="DT903">
        <v>49.18</v>
      </c>
      <c r="DU903">
        <v>48.22</v>
      </c>
      <c r="DV903">
        <v>47.26</v>
      </c>
      <c r="DW903">
        <v>46.31</v>
      </c>
      <c r="DX903">
        <v>45.35</v>
      </c>
      <c r="DY903">
        <v>44.4</v>
      </c>
      <c r="DZ903">
        <v>43.45</v>
      </c>
      <c r="EA903">
        <v>42.51</v>
      </c>
      <c r="EB903">
        <v>41.56</v>
      </c>
      <c r="EC903">
        <v>40.619999999999997</v>
      </c>
      <c r="ED903">
        <v>39.68</v>
      </c>
      <c r="EE903">
        <v>38.74</v>
      </c>
      <c r="EF903">
        <v>37.799999999999997</v>
      </c>
      <c r="EG903">
        <v>36.869999999999997</v>
      </c>
      <c r="EH903">
        <v>35.94</v>
      </c>
      <c r="EI903">
        <v>35.01</v>
      </c>
      <c r="EJ903">
        <v>34.08</v>
      </c>
      <c r="EK903">
        <v>33.159999999999997</v>
      </c>
      <c r="EL903">
        <v>32.24</v>
      </c>
      <c r="EM903">
        <v>31.32</v>
      </c>
      <c r="EN903">
        <v>30.41</v>
      </c>
      <c r="EO903">
        <v>29.5</v>
      </c>
      <c r="EP903">
        <v>28.6</v>
      </c>
      <c r="EQ903">
        <v>27.69</v>
      </c>
      <c r="ER903">
        <v>26.78</v>
      </c>
      <c r="ES903">
        <v>25.87</v>
      </c>
      <c r="ET903">
        <v>24.96</v>
      </c>
      <c r="EU903">
        <v>24.06</v>
      </c>
      <c r="EV903">
        <v>23.15</v>
      </c>
      <c r="EW903">
        <v>22.25</v>
      </c>
      <c r="EX903">
        <v>21.36</v>
      </c>
      <c r="EY903">
        <v>20.46</v>
      </c>
      <c r="EZ903">
        <v>19.59</v>
      </c>
      <c r="FA903">
        <v>18.7</v>
      </c>
      <c r="FB903">
        <v>17.829999999999998</v>
      </c>
      <c r="FC903">
        <v>16.96</v>
      </c>
      <c r="FD903">
        <v>16.09</v>
      </c>
      <c r="FE903">
        <v>15.24</v>
      </c>
      <c r="FF903">
        <v>14.4</v>
      </c>
      <c r="FG903">
        <v>13.56</v>
      </c>
      <c r="FH903">
        <v>12.74</v>
      </c>
      <c r="FI903">
        <v>11.93</v>
      </c>
      <c r="FJ903">
        <v>11.17</v>
      </c>
      <c r="FK903">
        <v>10.4</v>
      </c>
      <c r="FL903">
        <v>9.65</v>
      </c>
      <c r="FM903">
        <v>8.91</v>
      </c>
      <c r="FN903">
        <v>8.2100000000000009</v>
      </c>
      <c r="FO903">
        <v>7.54</v>
      </c>
      <c r="FP903">
        <v>6.89</v>
      </c>
      <c r="FQ903">
        <v>6.28</v>
      </c>
      <c r="FR903">
        <v>5.7</v>
      </c>
      <c r="FS903">
        <v>5.16</v>
      </c>
      <c r="FT903">
        <v>4.7</v>
      </c>
      <c r="FU903">
        <v>4.26</v>
      </c>
      <c r="FV903">
        <v>3.84</v>
      </c>
      <c r="FW903">
        <v>3.45</v>
      </c>
      <c r="FX903">
        <v>3.11</v>
      </c>
      <c r="FY903">
        <v>2.8</v>
      </c>
      <c r="FZ903">
        <v>2.5299999999999998</v>
      </c>
      <c r="GA903">
        <v>2.29</v>
      </c>
      <c r="GB903">
        <v>2.09</v>
      </c>
    </row>
    <row r="904" spans="1:189" x14ac:dyDescent="0.25">
      <c r="A904" t="s">
        <v>691</v>
      </c>
      <c r="B904">
        <v>77</v>
      </c>
      <c r="C904">
        <v>77</v>
      </c>
      <c r="E904">
        <v>100000</v>
      </c>
      <c r="F904">
        <v>99947</v>
      </c>
      <c r="G904">
        <v>99895</v>
      </c>
      <c r="H904">
        <v>99844</v>
      </c>
      <c r="I904">
        <v>99794</v>
      </c>
      <c r="J904">
        <v>99741</v>
      </c>
      <c r="K904">
        <v>99686</v>
      </c>
      <c r="L904">
        <v>99631</v>
      </c>
      <c r="M904">
        <v>99574</v>
      </c>
      <c r="N904">
        <v>99515</v>
      </c>
      <c r="O904">
        <v>99454</v>
      </c>
      <c r="P904">
        <v>99390</v>
      </c>
      <c r="Q904">
        <v>99320</v>
      </c>
      <c r="R904">
        <v>99246</v>
      </c>
      <c r="S904">
        <v>99170</v>
      </c>
      <c r="T904">
        <v>99093</v>
      </c>
      <c r="U904">
        <v>99011</v>
      </c>
      <c r="V904">
        <v>98923</v>
      </c>
      <c r="W904">
        <v>98830</v>
      </c>
      <c r="X904">
        <v>98736</v>
      </c>
      <c r="Y904">
        <v>98635</v>
      </c>
      <c r="Z904">
        <v>98526</v>
      </c>
      <c r="AA904">
        <v>98410</v>
      </c>
      <c r="AB904">
        <v>98284</v>
      </c>
      <c r="AC904">
        <v>98151</v>
      </c>
      <c r="AD904">
        <v>98010</v>
      </c>
      <c r="AE904">
        <v>97862</v>
      </c>
      <c r="AF904">
        <v>97708</v>
      </c>
      <c r="AG904">
        <v>97544</v>
      </c>
      <c r="AH904">
        <v>97375</v>
      </c>
      <c r="AI904">
        <v>97191</v>
      </c>
      <c r="AJ904">
        <v>96991</v>
      </c>
      <c r="AK904">
        <v>96775</v>
      </c>
      <c r="AL904">
        <v>96550</v>
      </c>
      <c r="AM904">
        <v>96310</v>
      </c>
      <c r="AN904">
        <v>96055</v>
      </c>
      <c r="AO904">
        <v>95780</v>
      </c>
      <c r="AP904">
        <v>95486</v>
      </c>
      <c r="AQ904">
        <v>95169</v>
      </c>
      <c r="AR904">
        <v>94856</v>
      </c>
      <c r="AS904">
        <v>94532</v>
      </c>
      <c r="AT904">
        <v>94195</v>
      </c>
      <c r="AU904">
        <v>93855</v>
      </c>
      <c r="AV904">
        <v>93477</v>
      </c>
      <c r="AW904">
        <v>93089</v>
      </c>
      <c r="AX904">
        <v>92675</v>
      </c>
      <c r="AY904">
        <v>92231</v>
      </c>
      <c r="AZ904">
        <v>91745</v>
      </c>
      <c r="BA904">
        <v>91185</v>
      </c>
      <c r="BB904">
        <v>90610</v>
      </c>
      <c r="BC904">
        <v>89984</v>
      </c>
      <c r="BD904">
        <v>89304</v>
      </c>
      <c r="BE904">
        <v>88553</v>
      </c>
      <c r="BF904">
        <v>87728</v>
      </c>
      <c r="BG904">
        <v>86762</v>
      </c>
      <c r="BH904">
        <v>85748</v>
      </c>
      <c r="BI904">
        <v>84586</v>
      </c>
      <c r="BJ904">
        <v>83211</v>
      </c>
      <c r="BK904">
        <v>81516</v>
      </c>
      <c r="BL904">
        <v>79720</v>
      </c>
      <c r="BM904">
        <v>77728</v>
      </c>
      <c r="BN904">
        <v>75549</v>
      </c>
      <c r="BO904">
        <v>72909</v>
      </c>
      <c r="BP904">
        <v>69958</v>
      </c>
      <c r="BQ904">
        <v>66573</v>
      </c>
      <c r="BR904">
        <v>62696</v>
      </c>
      <c r="BS904">
        <v>58392</v>
      </c>
      <c r="BT904">
        <v>53572</v>
      </c>
      <c r="BU904">
        <v>47948</v>
      </c>
      <c r="BV904">
        <v>42290</v>
      </c>
      <c r="BW904">
        <v>36606</v>
      </c>
      <c r="BX904">
        <v>30910</v>
      </c>
      <c r="BY904">
        <v>25226</v>
      </c>
      <c r="BZ904">
        <v>19912</v>
      </c>
      <c r="CA904">
        <v>15127</v>
      </c>
      <c r="CB904">
        <v>10999</v>
      </c>
      <c r="CC904">
        <v>7615</v>
      </c>
      <c r="DC904">
        <v>64.510000000000005</v>
      </c>
      <c r="DD904">
        <v>63.55</v>
      </c>
      <c r="DE904">
        <v>62.58</v>
      </c>
      <c r="DF904">
        <v>61.61</v>
      </c>
      <c r="DG904">
        <v>60.64</v>
      </c>
      <c r="DH904">
        <v>59.67</v>
      </c>
      <c r="DI904">
        <v>58.71</v>
      </c>
      <c r="DJ904">
        <v>57.74</v>
      </c>
      <c r="DK904">
        <v>56.77</v>
      </c>
      <c r="DL904">
        <v>55.8</v>
      </c>
      <c r="DM904">
        <v>54.84</v>
      </c>
      <c r="DN904">
        <v>53.87</v>
      </c>
      <c r="DO904">
        <v>52.91</v>
      </c>
      <c r="DP904">
        <v>51.95</v>
      </c>
      <c r="DQ904">
        <v>50.99</v>
      </c>
      <c r="DR904">
        <v>50.03</v>
      </c>
      <c r="DS904">
        <v>49.07</v>
      </c>
      <c r="DT904">
        <v>48.11</v>
      </c>
      <c r="DU904">
        <v>47.16</v>
      </c>
      <c r="DV904">
        <v>46.2</v>
      </c>
      <c r="DW904">
        <v>45.25</v>
      </c>
      <c r="DX904">
        <v>44.3</v>
      </c>
      <c r="DY904">
        <v>43.35</v>
      </c>
      <c r="DZ904">
        <v>42.41</v>
      </c>
      <c r="EA904">
        <v>41.46</v>
      </c>
      <c r="EB904">
        <v>40.520000000000003</v>
      </c>
      <c r="EC904">
        <v>39.58</v>
      </c>
      <c r="ED904">
        <v>38.64</v>
      </c>
      <c r="EE904">
        <v>37.71</v>
      </c>
      <c r="EF904">
        <v>36.770000000000003</v>
      </c>
      <c r="EG904">
        <v>35.840000000000003</v>
      </c>
      <c r="EH904">
        <v>34.909999999999997</v>
      </c>
      <c r="EI904">
        <v>33.99</v>
      </c>
      <c r="EJ904">
        <v>33.07</v>
      </c>
      <c r="EK904">
        <v>32.15</v>
      </c>
      <c r="EL904">
        <v>31.23</v>
      </c>
      <c r="EM904">
        <v>30.32</v>
      </c>
      <c r="EN904">
        <v>29.41</v>
      </c>
      <c r="EO904">
        <v>28.51</v>
      </c>
      <c r="EP904">
        <v>27.6</v>
      </c>
      <c r="EQ904">
        <v>26.7</v>
      </c>
      <c r="ER904">
        <v>25.79</v>
      </c>
      <c r="ES904">
        <v>24.88</v>
      </c>
      <c r="ET904">
        <v>23.98</v>
      </c>
      <c r="EU904">
        <v>23.08</v>
      </c>
      <c r="EV904">
        <v>22.18</v>
      </c>
      <c r="EW904">
        <v>21.28</v>
      </c>
      <c r="EX904">
        <v>20.39</v>
      </c>
      <c r="EY904">
        <v>19.510000000000002</v>
      </c>
      <c r="EZ904">
        <v>18.63</v>
      </c>
      <c r="FA904">
        <v>17.760000000000002</v>
      </c>
      <c r="FB904">
        <v>16.89</v>
      </c>
      <c r="FC904">
        <v>16.03</v>
      </c>
      <c r="FD904">
        <v>15.18</v>
      </c>
      <c r="FE904">
        <v>14.34</v>
      </c>
      <c r="FF904">
        <v>13.5</v>
      </c>
      <c r="FG904">
        <v>12.68</v>
      </c>
      <c r="FH904">
        <v>11.88</v>
      </c>
      <c r="FI904">
        <v>11.12</v>
      </c>
      <c r="FJ904">
        <v>10.36</v>
      </c>
      <c r="FK904">
        <v>9.61</v>
      </c>
      <c r="FL904">
        <v>8.8800000000000008</v>
      </c>
      <c r="FM904">
        <v>8.18</v>
      </c>
      <c r="FN904">
        <v>7.5</v>
      </c>
      <c r="FO904">
        <v>6.86</v>
      </c>
      <c r="FP904">
        <v>6.25</v>
      </c>
      <c r="FQ904">
        <v>5.68</v>
      </c>
      <c r="FR904">
        <v>5.14</v>
      </c>
      <c r="FS904">
        <v>4.6900000000000004</v>
      </c>
      <c r="FT904">
        <v>4.25</v>
      </c>
      <c r="FU904">
        <v>3.83</v>
      </c>
      <c r="FV904">
        <v>3.44</v>
      </c>
      <c r="FW904">
        <v>3.11</v>
      </c>
      <c r="FX904">
        <v>2.8</v>
      </c>
      <c r="FY904">
        <v>2.5299999999999998</v>
      </c>
      <c r="FZ904">
        <v>2.29</v>
      </c>
      <c r="GA904">
        <v>2.09</v>
      </c>
    </row>
    <row r="905" spans="1:189" x14ac:dyDescent="0.25">
      <c r="A905" t="s">
        <v>692</v>
      </c>
      <c r="B905">
        <v>76</v>
      </c>
      <c r="C905">
        <v>76</v>
      </c>
      <c r="E905">
        <v>100000</v>
      </c>
      <c r="F905">
        <v>99947</v>
      </c>
      <c r="G905">
        <v>99895</v>
      </c>
      <c r="H905">
        <v>99844</v>
      </c>
      <c r="I905">
        <v>99790</v>
      </c>
      <c r="J905">
        <v>99735</v>
      </c>
      <c r="K905">
        <v>99678</v>
      </c>
      <c r="L905">
        <v>99620</v>
      </c>
      <c r="M905">
        <v>99560</v>
      </c>
      <c r="N905">
        <v>99498</v>
      </c>
      <c r="O905">
        <v>99433</v>
      </c>
      <c r="P905">
        <v>99362</v>
      </c>
      <c r="Q905">
        <v>99287</v>
      </c>
      <c r="R905">
        <v>99210</v>
      </c>
      <c r="S905">
        <v>99131</v>
      </c>
      <c r="T905">
        <v>99048</v>
      </c>
      <c r="U905">
        <v>98959</v>
      </c>
      <c r="V905">
        <v>98865</v>
      </c>
      <c r="W905">
        <v>98768</v>
      </c>
      <c r="X905">
        <v>98666</v>
      </c>
      <c r="Y905">
        <v>98555</v>
      </c>
      <c r="Z905">
        <v>98437</v>
      </c>
      <c r="AA905">
        <v>98310</v>
      </c>
      <c r="AB905">
        <v>98175</v>
      </c>
      <c r="AC905">
        <v>98032</v>
      </c>
      <c r="AD905">
        <v>97882</v>
      </c>
      <c r="AE905">
        <v>97725</v>
      </c>
      <c r="AF905">
        <v>97559</v>
      </c>
      <c r="AG905">
        <v>97387</v>
      </c>
      <c r="AH905">
        <v>97201</v>
      </c>
      <c r="AI905">
        <v>96997</v>
      </c>
      <c r="AJ905">
        <v>96777</v>
      </c>
      <c r="AK905">
        <v>96549</v>
      </c>
      <c r="AL905">
        <v>96306</v>
      </c>
      <c r="AM905">
        <v>96045</v>
      </c>
      <c r="AN905">
        <v>95766</v>
      </c>
      <c r="AO905">
        <v>95467</v>
      </c>
      <c r="AP905">
        <v>95145</v>
      </c>
      <c r="AQ905">
        <v>94826</v>
      </c>
      <c r="AR905">
        <v>94496</v>
      </c>
      <c r="AS905">
        <v>94153</v>
      </c>
      <c r="AT905">
        <v>93806</v>
      </c>
      <c r="AU905">
        <v>93422</v>
      </c>
      <c r="AV905">
        <v>93027</v>
      </c>
      <c r="AW905">
        <v>92606</v>
      </c>
      <c r="AX905">
        <v>92153</v>
      </c>
      <c r="AY905">
        <v>91659</v>
      </c>
      <c r="AZ905">
        <v>91088</v>
      </c>
      <c r="BA905">
        <v>90502</v>
      </c>
      <c r="BB905">
        <v>89863</v>
      </c>
      <c r="BC905">
        <v>89172</v>
      </c>
      <c r="BD905">
        <v>88406</v>
      </c>
      <c r="BE905">
        <v>87565</v>
      </c>
      <c r="BF905">
        <v>86582</v>
      </c>
      <c r="BG905">
        <v>85550</v>
      </c>
      <c r="BH905">
        <v>84369</v>
      </c>
      <c r="BI905">
        <v>82972</v>
      </c>
      <c r="BJ905">
        <v>81254</v>
      </c>
      <c r="BK905">
        <v>79435</v>
      </c>
      <c r="BL905">
        <v>77425</v>
      </c>
      <c r="BM905">
        <v>75220</v>
      </c>
      <c r="BN905">
        <v>72554</v>
      </c>
      <c r="BO905">
        <v>69576</v>
      </c>
      <c r="BP905">
        <v>66168</v>
      </c>
      <c r="BQ905">
        <v>62263</v>
      </c>
      <c r="BR905">
        <v>57944</v>
      </c>
      <c r="BS905">
        <v>53108</v>
      </c>
      <c r="BT905">
        <v>47493</v>
      </c>
      <c r="BU905">
        <v>41842</v>
      </c>
      <c r="BV905">
        <v>36181</v>
      </c>
      <c r="BW905">
        <v>30513</v>
      </c>
      <c r="BX905">
        <v>24871</v>
      </c>
      <c r="BY905">
        <v>19608</v>
      </c>
      <c r="BZ905">
        <v>14883</v>
      </c>
      <c r="CA905">
        <v>10812</v>
      </c>
      <c r="CB905">
        <v>7486</v>
      </c>
      <c r="DC905">
        <v>63.43</v>
      </c>
      <c r="DD905">
        <v>62.47</v>
      </c>
      <c r="DE905">
        <v>61.5</v>
      </c>
      <c r="DF905">
        <v>60.53</v>
      </c>
      <c r="DG905">
        <v>59.56</v>
      </c>
      <c r="DH905">
        <v>58.6</v>
      </c>
      <c r="DI905">
        <v>57.63</v>
      </c>
      <c r="DJ905">
        <v>56.66</v>
      </c>
      <c r="DK905">
        <v>55.7</v>
      </c>
      <c r="DL905">
        <v>54.73</v>
      </c>
      <c r="DM905">
        <v>53.77</v>
      </c>
      <c r="DN905">
        <v>52.8</v>
      </c>
      <c r="DO905">
        <v>51.84</v>
      </c>
      <c r="DP905">
        <v>50.88</v>
      </c>
      <c r="DQ905">
        <v>49.92</v>
      </c>
      <c r="DR905">
        <v>48.96</v>
      </c>
      <c r="DS905">
        <v>48.01</v>
      </c>
      <c r="DT905">
        <v>47.05</v>
      </c>
      <c r="DU905">
        <v>46.1</v>
      </c>
      <c r="DV905">
        <v>45.15</v>
      </c>
      <c r="DW905">
        <v>44.2</v>
      </c>
      <c r="DX905">
        <v>43.25</v>
      </c>
      <c r="DY905">
        <v>42.3</v>
      </c>
      <c r="DZ905">
        <v>41.36</v>
      </c>
      <c r="EA905">
        <v>40.42</v>
      </c>
      <c r="EB905">
        <v>39.479999999999997</v>
      </c>
      <c r="EC905">
        <v>38.54</v>
      </c>
      <c r="ED905">
        <v>37.61</v>
      </c>
      <c r="EE905">
        <v>36.68</v>
      </c>
      <c r="EF905">
        <v>35.74</v>
      </c>
      <c r="EG905">
        <v>34.82</v>
      </c>
      <c r="EH905">
        <v>33.9</v>
      </c>
      <c r="EI905">
        <v>32.979999999999997</v>
      </c>
      <c r="EJ905">
        <v>32.06</v>
      </c>
      <c r="EK905">
        <v>31.14</v>
      </c>
      <c r="EL905">
        <v>30.23</v>
      </c>
      <c r="EM905">
        <v>29.33</v>
      </c>
      <c r="EN905">
        <v>28.42</v>
      </c>
      <c r="EO905">
        <v>27.52</v>
      </c>
      <c r="EP905">
        <v>26.61</v>
      </c>
      <c r="EQ905">
        <v>25.71</v>
      </c>
      <c r="ER905">
        <v>24.8</v>
      </c>
      <c r="ES905">
        <v>23.9</v>
      </c>
      <c r="ET905">
        <v>23</v>
      </c>
      <c r="EU905">
        <v>22.1</v>
      </c>
      <c r="EV905">
        <v>21.21</v>
      </c>
      <c r="EW905">
        <v>20.32</v>
      </c>
      <c r="EX905">
        <v>19.440000000000001</v>
      </c>
      <c r="EY905">
        <v>18.57</v>
      </c>
      <c r="EZ905">
        <v>17.690000000000001</v>
      </c>
      <c r="FA905">
        <v>16.829999999999998</v>
      </c>
      <c r="FB905">
        <v>15.97</v>
      </c>
      <c r="FC905">
        <v>15.12</v>
      </c>
      <c r="FD905">
        <v>14.28</v>
      </c>
      <c r="FE905">
        <v>13.45</v>
      </c>
      <c r="FF905">
        <v>12.63</v>
      </c>
      <c r="FG905">
        <v>11.84</v>
      </c>
      <c r="FH905">
        <v>11.07</v>
      </c>
      <c r="FI905">
        <v>10.32</v>
      </c>
      <c r="FJ905">
        <v>9.57</v>
      </c>
      <c r="FK905">
        <v>8.84</v>
      </c>
      <c r="FL905">
        <v>8.14</v>
      </c>
      <c r="FM905">
        <v>7.47</v>
      </c>
      <c r="FN905">
        <v>6.83</v>
      </c>
      <c r="FO905">
        <v>6.23</v>
      </c>
      <c r="FP905">
        <v>5.65</v>
      </c>
      <c r="FQ905">
        <v>5.12</v>
      </c>
      <c r="FR905">
        <v>4.67</v>
      </c>
      <c r="FS905">
        <v>4.2300000000000004</v>
      </c>
      <c r="FT905">
        <v>3.82</v>
      </c>
      <c r="FU905">
        <v>3.43</v>
      </c>
      <c r="FV905">
        <v>3.1</v>
      </c>
      <c r="FW905">
        <v>2.8</v>
      </c>
      <c r="FX905">
        <v>2.5299999999999998</v>
      </c>
      <c r="FY905">
        <v>2.29</v>
      </c>
      <c r="FZ905">
        <v>2.09</v>
      </c>
    </row>
    <row r="906" spans="1:189" x14ac:dyDescent="0.25">
      <c r="A906" t="s">
        <v>693</v>
      </c>
      <c r="B906">
        <v>75</v>
      </c>
      <c r="C906">
        <v>75</v>
      </c>
      <c r="E906">
        <v>100000</v>
      </c>
      <c r="F906">
        <v>99947</v>
      </c>
      <c r="G906">
        <v>99894</v>
      </c>
      <c r="H906">
        <v>99840</v>
      </c>
      <c r="I906">
        <v>99784</v>
      </c>
      <c r="J906">
        <v>99726</v>
      </c>
      <c r="K906">
        <v>99667</v>
      </c>
      <c r="L906">
        <v>99606</v>
      </c>
      <c r="M906">
        <v>99543</v>
      </c>
      <c r="N906">
        <v>99477</v>
      </c>
      <c r="O906">
        <v>99405</v>
      </c>
      <c r="P906">
        <v>99329</v>
      </c>
      <c r="Q906">
        <v>99250</v>
      </c>
      <c r="R906">
        <v>99170</v>
      </c>
      <c r="S906">
        <v>99086</v>
      </c>
      <c r="T906">
        <v>98995</v>
      </c>
      <c r="U906">
        <v>98900</v>
      </c>
      <c r="V906">
        <v>98802</v>
      </c>
      <c r="W906">
        <v>98698</v>
      </c>
      <c r="X906">
        <v>98585</v>
      </c>
      <c r="Y906">
        <v>98466</v>
      </c>
      <c r="Z906">
        <v>98337</v>
      </c>
      <c r="AA906">
        <v>98199</v>
      </c>
      <c r="AB906">
        <v>98054</v>
      </c>
      <c r="AC906">
        <v>97902</v>
      </c>
      <c r="AD906">
        <v>97743</v>
      </c>
      <c r="AE906">
        <v>97574</v>
      </c>
      <c r="AF906">
        <v>97400</v>
      </c>
      <c r="AG906">
        <v>97210</v>
      </c>
      <c r="AH906">
        <v>97004</v>
      </c>
      <c r="AI906">
        <v>96780</v>
      </c>
      <c r="AJ906">
        <v>96548</v>
      </c>
      <c r="AK906">
        <v>96301</v>
      </c>
      <c r="AL906">
        <v>96037</v>
      </c>
      <c r="AM906">
        <v>95753</v>
      </c>
      <c r="AN906">
        <v>95449</v>
      </c>
      <c r="AO906">
        <v>95121</v>
      </c>
      <c r="AP906">
        <v>94797</v>
      </c>
      <c r="AQ906">
        <v>94461</v>
      </c>
      <c r="AR906">
        <v>94110</v>
      </c>
      <c r="AS906">
        <v>93756</v>
      </c>
      <c r="AT906">
        <v>93366</v>
      </c>
      <c r="AU906">
        <v>92964</v>
      </c>
      <c r="AV906">
        <v>92535</v>
      </c>
      <c r="AW906">
        <v>92075</v>
      </c>
      <c r="AX906">
        <v>91571</v>
      </c>
      <c r="AY906">
        <v>90991</v>
      </c>
      <c r="AZ906">
        <v>90393</v>
      </c>
      <c r="BA906">
        <v>89741</v>
      </c>
      <c r="BB906">
        <v>89036</v>
      </c>
      <c r="BC906">
        <v>88258</v>
      </c>
      <c r="BD906">
        <v>87401</v>
      </c>
      <c r="BE906">
        <v>86401</v>
      </c>
      <c r="BF906">
        <v>85350</v>
      </c>
      <c r="BG906">
        <v>84149</v>
      </c>
      <c r="BH906">
        <v>82731</v>
      </c>
      <c r="BI906">
        <v>80991</v>
      </c>
      <c r="BJ906">
        <v>79147</v>
      </c>
      <c r="BK906">
        <v>77113</v>
      </c>
      <c r="BL906">
        <v>74889</v>
      </c>
      <c r="BM906">
        <v>72196</v>
      </c>
      <c r="BN906">
        <v>69193</v>
      </c>
      <c r="BO906">
        <v>65761</v>
      </c>
      <c r="BP906">
        <v>61836</v>
      </c>
      <c r="BQ906">
        <v>57493</v>
      </c>
      <c r="BR906">
        <v>52650</v>
      </c>
      <c r="BS906">
        <v>47036</v>
      </c>
      <c r="BT906">
        <v>41401</v>
      </c>
      <c r="BU906">
        <v>35756</v>
      </c>
      <c r="BV906">
        <v>30123</v>
      </c>
      <c r="BW906">
        <v>24523</v>
      </c>
      <c r="BX906">
        <v>19310</v>
      </c>
      <c r="BY906">
        <v>14639</v>
      </c>
      <c r="BZ906">
        <v>10626</v>
      </c>
      <c r="CA906">
        <v>7351</v>
      </c>
      <c r="DC906">
        <v>62.35</v>
      </c>
      <c r="DD906">
        <v>61.39</v>
      </c>
      <c r="DE906">
        <v>60.42</v>
      </c>
      <c r="DF906">
        <v>59.45</v>
      </c>
      <c r="DG906">
        <v>58.48</v>
      </c>
      <c r="DH906">
        <v>57.52</v>
      </c>
      <c r="DI906">
        <v>56.55</v>
      </c>
      <c r="DJ906">
        <v>55.59</v>
      </c>
      <c r="DK906">
        <v>54.62</v>
      </c>
      <c r="DL906">
        <v>53.66</v>
      </c>
      <c r="DM906">
        <v>52.7</v>
      </c>
      <c r="DN906">
        <v>51.74</v>
      </c>
      <c r="DO906">
        <v>50.78</v>
      </c>
      <c r="DP906">
        <v>49.82</v>
      </c>
      <c r="DQ906">
        <v>48.86</v>
      </c>
      <c r="DR906">
        <v>47.9</v>
      </c>
      <c r="DS906">
        <v>46.95</v>
      </c>
      <c r="DT906">
        <v>45.99</v>
      </c>
      <c r="DU906">
        <v>45.04</v>
      </c>
      <c r="DV906">
        <v>44.09</v>
      </c>
      <c r="DW906">
        <v>43.15</v>
      </c>
      <c r="DX906">
        <v>42.2</v>
      </c>
      <c r="DY906">
        <v>41.26</v>
      </c>
      <c r="DZ906">
        <v>40.32</v>
      </c>
      <c r="EA906">
        <v>39.380000000000003</v>
      </c>
      <c r="EB906">
        <v>38.450000000000003</v>
      </c>
      <c r="EC906">
        <v>37.51</v>
      </c>
      <c r="ED906">
        <v>36.58</v>
      </c>
      <c r="EE906">
        <v>35.65</v>
      </c>
      <c r="EF906">
        <v>34.72</v>
      </c>
      <c r="EG906">
        <v>33.799999999999997</v>
      </c>
      <c r="EH906">
        <v>32.880000000000003</v>
      </c>
      <c r="EI906">
        <v>31.97</v>
      </c>
      <c r="EJ906">
        <v>31.05</v>
      </c>
      <c r="EK906">
        <v>30.14</v>
      </c>
      <c r="EL906">
        <v>29.24</v>
      </c>
      <c r="EM906">
        <v>28.34</v>
      </c>
      <c r="EN906">
        <v>27.43</v>
      </c>
      <c r="EO906">
        <v>26.53</v>
      </c>
      <c r="EP906">
        <v>25.62</v>
      </c>
      <c r="EQ906">
        <v>24.72</v>
      </c>
      <c r="ER906">
        <v>23.82</v>
      </c>
      <c r="ES906">
        <v>22.92</v>
      </c>
      <c r="ET906">
        <v>22.02</v>
      </c>
      <c r="EU906">
        <v>21.13</v>
      </c>
      <c r="EV906">
        <v>20.25</v>
      </c>
      <c r="EW906">
        <v>19.37</v>
      </c>
      <c r="EX906">
        <v>18.5</v>
      </c>
      <c r="EY906">
        <v>17.63</v>
      </c>
      <c r="EZ906">
        <v>16.760000000000002</v>
      </c>
      <c r="FA906">
        <v>15.91</v>
      </c>
      <c r="FB906">
        <v>15.06</v>
      </c>
      <c r="FC906">
        <v>14.23</v>
      </c>
      <c r="FD906">
        <v>13.39</v>
      </c>
      <c r="FE906">
        <v>12.58</v>
      </c>
      <c r="FF906">
        <v>11.79</v>
      </c>
      <c r="FG906">
        <v>11.03</v>
      </c>
      <c r="FH906">
        <v>10.27</v>
      </c>
      <c r="FI906">
        <v>9.5299999999999994</v>
      </c>
      <c r="FJ906">
        <v>8.8000000000000007</v>
      </c>
      <c r="FK906">
        <v>8.11</v>
      </c>
      <c r="FL906">
        <v>7.44</v>
      </c>
      <c r="FM906">
        <v>6.8</v>
      </c>
      <c r="FN906">
        <v>6.2</v>
      </c>
      <c r="FO906">
        <v>5.63</v>
      </c>
      <c r="FP906">
        <v>5.0999999999999996</v>
      </c>
      <c r="FQ906">
        <v>4.6500000000000004</v>
      </c>
      <c r="FR906">
        <v>4.22</v>
      </c>
      <c r="FS906">
        <v>3.81</v>
      </c>
      <c r="FT906">
        <v>3.42</v>
      </c>
      <c r="FU906">
        <v>3.09</v>
      </c>
      <c r="FV906">
        <v>2.79</v>
      </c>
      <c r="FW906">
        <v>2.52</v>
      </c>
      <c r="FX906">
        <v>2.29</v>
      </c>
      <c r="FY906">
        <v>2.09</v>
      </c>
    </row>
    <row r="907" spans="1:189" x14ac:dyDescent="0.25">
      <c r="A907" t="s">
        <v>694</v>
      </c>
      <c r="B907">
        <v>74</v>
      </c>
      <c r="C907">
        <v>74</v>
      </c>
      <c r="E907">
        <v>100000</v>
      </c>
      <c r="F907">
        <v>99946</v>
      </c>
      <c r="G907">
        <v>99891</v>
      </c>
      <c r="H907">
        <v>99833</v>
      </c>
      <c r="I907">
        <v>99775</v>
      </c>
      <c r="J907">
        <v>99715</v>
      </c>
      <c r="K907">
        <v>99653</v>
      </c>
      <c r="L907">
        <v>99589</v>
      </c>
      <c r="M907">
        <v>99521</v>
      </c>
      <c r="N907">
        <v>99449</v>
      </c>
      <c r="O907">
        <v>99371</v>
      </c>
      <c r="P907">
        <v>99291</v>
      </c>
      <c r="Q907">
        <v>99210</v>
      </c>
      <c r="R907">
        <v>99125</v>
      </c>
      <c r="S907">
        <v>99033</v>
      </c>
      <c r="T907">
        <v>98935</v>
      </c>
      <c r="U907">
        <v>98836</v>
      </c>
      <c r="V907">
        <v>98731</v>
      </c>
      <c r="W907">
        <v>98616</v>
      </c>
      <c r="X907">
        <v>98495</v>
      </c>
      <c r="Y907">
        <v>98364</v>
      </c>
      <c r="Z907">
        <v>98224</v>
      </c>
      <c r="AA907">
        <v>98076</v>
      </c>
      <c r="AB907">
        <v>97922</v>
      </c>
      <c r="AC907">
        <v>97760</v>
      </c>
      <c r="AD907">
        <v>97589</v>
      </c>
      <c r="AE907">
        <v>97412</v>
      </c>
      <c r="AF907">
        <v>97220</v>
      </c>
      <c r="AG907">
        <v>97010</v>
      </c>
      <c r="AH907">
        <v>96783</v>
      </c>
      <c r="AI907">
        <v>96548</v>
      </c>
      <c r="AJ907">
        <v>96296</v>
      </c>
      <c r="AK907">
        <v>96028</v>
      </c>
      <c r="AL907">
        <v>95739</v>
      </c>
      <c r="AM907">
        <v>95430</v>
      </c>
      <c r="AN907">
        <v>95097</v>
      </c>
      <c r="AO907">
        <v>94767</v>
      </c>
      <c r="AP907">
        <v>94425</v>
      </c>
      <c r="AQ907">
        <v>94068</v>
      </c>
      <c r="AR907">
        <v>93707</v>
      </c>
      <c r="AS907">
        <v>93308</v>
      </c>
      <c r="AT907">
        <v>92900</v>
      </c>
      <c r="AU907">
        <v>92463</v>
      </c>
      <c r="AV907">
        <v>91995</v>
      </c>
      <c r="AW907">
        <v>91483</v>
      </c>
      <c r="AX907">
        <v>90892</v>
      </c>
      <c r="AY907">
        <v>90284</v>
      </c>
      <c r="AZ907">
        <v>89619</v>
      </c>
      <c r="BA907">
        <v>88900</v>
      </c>
      <c r="BB907">
        <v>88107</v>
      </c>
      <c r="BC907">
        <v>87237</v>
      </c>
      <c r="BD907">
        <v>86219</v>
      </c>
      <c r="BE907">
        <v>85150</v>
      </c>
      <c r="BF907">
        <v>83928</v>
      </c>
      <c r="BG907">
        <v>82488</v>
      </c>
      <c r="BH907">
        <v>80726</v>
      </c>
      <c r="BI907">
        <v>78858</v>
      </c>
      <c r="BJ907">
        <v>76798</v>
      </c>
      <c r="BK907">
        <v>74548</v>
      </c>
      <c r="BL907">
        <v>71837</v>
      </c>
      <c r="BM907">
        <v>68808</v>
      </c>
      <c r="BN907">
        <v>65352</v>
      </c>
      <c r="BO907">
        <v>61408</v>
      </c>
      <c r="BP907">
        <v>57050</v>
      </c>
      <c r="BQ907">
        <v>52192</v>
      </c>
      <c r="BR907">
        <v>46586</v>
      </c>
      <c r="BS907">
        <v>40959</v>
      </c>
      <c r="BT907">
        <v>35338</v>
      </c>
      <c r="BU907">
        <v>29732</v>
      </c>
      <c r="BV907">
        <v>24180</v>
      </c>
      <c r="BW907">
        <v>19017</v>
      </c>
      <c r="BX907">
        <v>14401</v>
      </c>
      <c r="BY907">
        <v>10441</v>
      </c>
      <c r="BZ907">
        <v>7218</v>
      </c>
      <c r="DC907">
        <v>61.27</v>
      </c>
      <c r="DD907">
        <v>60.31</v>
      </c>
      <c r="DE907">
        <v>59.34</v>
      </c>
      <c r="DF907">
        <v>58.37</v>
      </c>
      <c r="DG907">
        <v>57.41</v>
      </c>
      <c r="DH907">
        <v>56.44</v>
      </c>
      <c r="DI907">
        <v>55.48</v>
      </c>
      <c r="DJ907">
        <v>54.51</v>
      </c>
      <c r="DK907">
        <v>53.55</v>
      </c>
      <c r="DL907">
        <v>52.59</v>
      </c>
      <c r="DM907">
        <v>51.63</v>
      </c>
      <c r="DN907">
        <v>50.67</v>
      </c>
      <c r="DO907">
        <v>49.71</v>
      </c>
      <c r="DP907">
        <v>48.75</v>
      </c>
      <c r="DQ907">
        <v>47.8</v>
      </c>
      <c r="DR907">
        <v>46.84</v>
      </c>
      <c r="DS907">
        <v>45.89</v>
      </c>
      <c r="DT907">
        <v>44.94</v>
      </c>
      <c r="DU907">
        <v>43.99</v>
      </c>
      <c r="DV907">
        <v>43.04</v>
      </c>
      <c r="DW907">
        <v>42.1</v>
      </c>
      <c r="DX907">
        <v>41.16</v>
      </c>
      <c r="DY907">
        <v>40.22</v>
      </c>
      <c r="DZ907">
        <v>39.28</v>
      </c>
      <c r="EA907">
        <v>38.35</v>
      </c>
      <c r="EB907">
        <v>37.409999999999997</v>
      </c>
      <c r="EC907">
        <v>36.479999999999997</v>
      </c>
      <c r="ED907">
        <v>35.549999999999997</v>
      </c>
      <c r="EE907">
        <v>34.630000000000003</v>
      </c>
      <c r="EF907">
        <v>33.71</v>
      </c>
      <c r="EG907">
        <v>32.79</v>
      </c>
      <c r="EH907">
        <v>31.87</v>
      </c>
      <c r="EI907">
        <v>30.96</v>
      </c>
      <c r="EJ907">
        <v>30.05</v>
      </c>
      <c r="EK907">
        <v>29.15</v>
      </c>
      <c r="EL907">
        <v>28.25</v>
      </c>
      <c r="EM907">
        <v>27.35</v>
      </c>
      <c r="EN907">
        <v>26.44</v>
      </c>
      <c r="EO907">
        <v>25.54</v>
      </c>
      <c r="EP907">
        <v>24.64</v>
      </c>
      <c r="EQ907">
        <v>23.74</v>
      </c>
      <c r="ER907">
        <v>22.84</v>
      </c>
      <c r="ES907">
        <v>21.95</v>
      </c>
      <c r="ET907">
        <v>21.06</v>
      </c>
      <c r="EU907">
        <v>20.170000000000002</v>
      </c>
      <c r="EV907">
        <v>19.3</v>
      </c>
      <c r="EW907">
        <v>18.43</v>
      </c>
      <c r="EX907">
        <v>17.559999999999999</v>
      </c>
      <c r="EY907">
        <v>16.7</v>
      </c>
      <c r="EZ907">
        <v>15.84</v>
      </c>
      <c r="FA907">
        <v>15</v>
      </c>
      <c r="FB907">
        <v>14.17</v>
      </c>
      <c r="FC907">
        <v>13.34</v>
      </c>
      <c r="FD907">
        <v>12.53</v>
      </c>
      <c r="FE907">
        <v>11.74</v>
      </c>
      <c r="FF907">
        <v>10.98</v>
      </c>
      <c r="FG907">
        <v>10.23</v>
      </c>
      <c r="FH907">
        <v>9.49</v>
      </c>
      <c r="FI907">
        <v>8.76</v>
      </c>
      <c r="FJ907">
        <v>8.07</v>
      </c>
      <c r="FK907">
        <v>7.41</v>
      </c>
      <c r="FL907">
        <v>6.77</v>
      </c>
      <c r="FM907">
        <v>6.18</v>
      </c>
      <c r="FN907">
        <v>5.61</v>
      </c>
      <c r="FO907">
        <v>5.09</v>
      </c>
      <c r="FP907">
        <v>4.6399999999999997</v>
      </c>
      <c r="FQ907">
        <v>4.21</v>
      </c>
      <c r="FR907">
        <v>3.79</v>
      </c>
      <c r="FS907">
        <v>3.42</v>
      </c>
      <c r="FT907">
        <v>3.09</v>
      </c>
      <c r="FU907">
        <v>2.79</v>
      </c>
      <c r="FV907">
        <v>2.52</v>
      </c>
      <c r="FW907">
        <v>2.29</v>
      </c>
      <c r="FX907">
        <v>2.08</v>
      </c>
    </row>
    <row r="908" spans="1:189" x14ac:dyDescent="0.25">
      <c r="A908" t="s">
        <v>695</v>
      </c>
      <c r="B908">
        <v>73</v>
      </c>
      <c r="C908">
        <v>73</v>
      </c>
      <c r="E908">
        <v>100000</v>
      </c>
      <c r="F908">
        <v>99943</v>
      </c>
      <c r="G908">
        <v>99885</v>
      </c>
      <c r="H908">
        <v>99825</v>
      </c>
      <c r="I908">
        <v>99764</v>
      </c>
      <c r="J908">
        <v>99702</v>
      </c>
      <c r="K908">
        <v>99636</v>
      </c>
      <c r="L908">
        <v>99567</v>
      </c>
      <c r="M908">
        <v>99494</v>
      </c>
      <c r="N908">
        <v>99415</v>
      </c>
      <c r="O908">
        <v>99334</v>
      </c>
      <c r="P908">
        <v>99251</v>
      </c>
      <c r="Q908">
        <v>99164</v>
      </c>
      <c r="R908">
        <v>99071</v>
      </c>
      <c r="S908">
        <v>98972</v>
      </c>
      <c r="T908">
        <v>98871</v>
      </c>
      <c r="U908">
        <v>98764</v>
      </c>
      <c r="V908">
        <v>98648</v>
      </c>
      <c r="W908">
        <v>98525</v>
      </c>
      <c r="X908">
        <v>98391</v>
      </c>
      <c r="Y908">
        <v>98250</v>
      </c>
      <c r="Z908">
        <v>98100</v>
      </c>
      <c r="AA908">
        <v>97943</v>
      </c>
      <c r="AB908">
        <v>97779</v>
      </c>
      <c r="AC908">
        <v>97605</v>
      </c>
      <c r="AD908">
        <v>97425</v>
      </c>
      <c r="AE908">
        <v>97231</v>
      </c>
      <c r="AF908">
        <v>97018</v>
      </c>
      <c r="AG908">
        <v>96788</v>
      </c>
      <c r="AH908">
        <v>96548</v>
      </c>
      <c r="AI908">
        <v>96293</v>
      </c>
      <c r="AJ908">
        <v>96019</v>
      </c>
      <c r="AK908">
        <v>95727</v>
      </c>
      <c r="AL908">
        <v>95413</v>
      </c>
      <c r="AM908">
        <v>95074</v>
      </c>
      <c r="AN908">
        <v>94738</v>
      </c>
      <c r="AO908">
        <v>94389</v>
      </c>
      <c r="AP908">
        <v>94025</v>
      </c>
      <c r="AQ908">
        <v>93658</v>
      </c>
      <c r="AR908">
        <v>93251</v>
      </c>
      <c r="AS908">
        <v>92834</v>
      </c>
      <c r="AT908">
        <v>92390</v>
      </c>
      <c r="AU908">
        <v>91914</v>
      </c>
      <c r="AV908">
        <v>91393</v>
      </c>
      <c r="AW908">
        <v>90794</v>
      </c>
      <c r="AX908">
        <v>90173</v>
      </c>
      <c r="AY908">
        <v>89498</v>
      </c>
      <c r="AZ908">
        <v>88764</v>
      </c>
      <c r="BA908">
        <v>87956</v>
      </c>
      <c r="BB908">
        <v>87069</v>
      </c>
      <c r="BC908">
        <v>86037</v>
      </c>
      <c r="BD908">
        <v>84949</v>
      </c>
      <c r="BE908">
        <v>83706</v>
      </c>
      <c r="BF908">
        <v>82245</v>
      </c>
      <c r="BG908">
        <v>80459</v>
      </c>
      <c r="BH908">
        <v>78567</v>
      </c>
      <c r="BI908">
        <v>76482</v>
      </c>
      <c r="BJ908">
        <v>74206</v>
      </c>
      <c r="BK908">
        <v>71469</v>
      </c>
      <c r="BL908">
        <v>68422</v>
      </c>
      <c r="BM908">
        <v>64943</v>
      </c>
      <c r="BN908">
        <v>60980</v>
      </c>
      <c r="BO908">
        <v>56607</v>
      </c>
      <c r="BP908">
        <v>51742</v>
      </c>
      <c r="BQ908">
        <v>46137</v>
      </c>
      <c r="BR908">
        <v>40525</v>
      </c>
      <c r="BS908">
        <v>34921</v>
      </c>
      <c r="BT908">
        <v>29350</v>
      </c>
      <c r="BU908">
        <v>23839</v>
      </c>
      <c r="BV908">
        <v>18730</v>
      </c>
      <c r="BW908">
        <v>14167</v>
      </c>
      <c r="BX908">
        <v>10261</v>
      </c>
      <c r="BY908">
        <v>7087</v>
      </c>
      <c r="DC908">
        <v>60.19</v>
      </c>
      <c r="DD908">
        <v>59.23</v>
      </c>
      <c r="DE908">
        <v>58.26</v>
      </c>
      <c r="DF908">
        <v>57.3</v>
      </c>
      <c r="DG908">
        <v>56.33</v>
      </c>
      <c r="DH908">
        <v>55.37</v>
      </c>
      <c r="DI908">
        <v>54.4</v>
      </c>
      <c r="DJ908">
        <v>53.44</v>
      </c>
      <c r="DK908">
        <v>52.48</v>
      </c>
      <c r="DL908">
        <v>51.52</v>
      </c>
      <c r="DM908">
        <v>50.56</v>
      </c>
      <c r="DN908">
        <v>49.6</v>
      </c>
      <c r="DO908">
        <v>48.65</v>
      </c>
      <c r="DP908">
        <v>47.69</v>
      </c>
      <c r="DQ908">
        <v>46.74</v>
      </c>
      <c r="DR908">
        <v>45.79</v>
      </c>
      <c r="DS908">
        <v>44.83</v>
      </c>
      <c r="DT908">
        <v>43.89</v>
      </c>
      <c r="DU908">
        <v>42.94</v>
      </c>
      <c r="DV908">
        <v>42</v>
      </c>
      <c r="DW908">
        <v>41.06</v>
      </c>
      <c r="DX908">
        <v>40.119999999999997</v>
      </c>
      <c r="DY908">
        <v>39.18</v>
      </c>
      <c r="DZ908">
        <v>38.25</v>
      </c>
      <c r="EA908">
        <v>37.32</v>
      </c>
      <c r="EB908">
        <v>36.380000000000003</v>
      </c>
      <c r="EC908">
        <v>35.46</v>
      </c>
      <c r="ED908">
        <v>34.53</v>
      </c>
      <c r="EE908">
        <v>33.61</v>
      </c>
      <c r="EF908">
        <v>32.700000000000003</v>
      </c>
      <c r="EG908">
        <v>31.78</v>
      </c>
      <c r="EH908">
        <v>30.87</v>
      </c>
      <c r="EI908">
        <v>29.96</v>
      </c>
      <c r="EJ908">
        <v>29.06</v>
      </c>
      <c r="EK908">
        <v>28.16</v>
      </c>
      <c r="EL908">
        <v>27.26</v>
      </c>
      <c r="EM908">
        <v>26.36</v>
      </c>
      <c r="EN908">
        <v>25.46</v>
      </c>
      <c r="EO908">
        <v>24.56</v>
      </c>
      <c r="EP908">
        <v>23.66</v>
      </c>
      <c r="EQ908">
        <v>22.77</v>
      </c>
      <c r="ER908">
        <v>21.87</v>
      </c>
      <c r="ES908">
        <v>20.98</v>
      </c>
      <c r="ET908">
        <v>20.100000000000001</v>
      </c>
      <c r="EU908">
        <v>19.23</v>
      </c>
      <c r="EV908">
        <v>18.36</v>
      </c>
      <c r="EW908">
        <v>17.489999999999998</v>
      </c>
      <c r="EX908">
        <v>16.63</v>
      </c>
      <c r="EY908">
        <v>15.78</v>
      </c>
      <c r="EZ908">
        <v>14.94</v>
      </c>
      <c r="FA908">
        <v>14.11</v>
      </c>
      <c r="FB908">
        <v>13.28</v>
      </c>
      <c r="FC908">
        <v>12.47</v>
      </c>
      <c r="FD908">
        <v>11.69</v>
      </c>
      <c r="FE908">
        <v>10.94</v>
      </c>
      <c r="FF908">
        <v>10.19</v>
      </c>
      <c r="FG908">
        <v>9.4499999999999993</v>
      </c>
      <c r="FH908">
        <v>8.73</v>
      </c>
      <c r="FI908">
        <v>8.0399999999999991</v>
      </c>
      <c r="FJ908">
        <v>7.38</v>
      </c>
      <c r="FK908">
        <v>6.74</v>
      </c>
      <c r="FL908">
        <v>6.15</v>
      </c>
      <c r="FM908">
        <v>5.59</v>
      </c>
      <c r="FN908">
        <v>5.07</v>
      </c>
      <c r="FO908">
        <v>4.62</v>
      </c>
      <c r="FP908">
        <v>4.1900000000000004</v>
      </c>
      <c r="FQ908">
        <v>3.78</v>
      </c>
      <c r="FR908">
        <v>3.41</v>
      </c>
      <c r="FS908">
        <v>3.08</v>
      </c>
      <c r="FT908">
        <v>2.78</v>
      </c>
      <c r="FU908">
        <v>2.52</v>
      </c>
      <c r="FV908">
        <v>2.2799999999999998</v>
      </c>
      <c r="FW908">
        <v>2.08</v>
      </c>
    </row>
    <row r="909" spans="1:189" x14ac:dyDescent="0.25">
      <c r="A909" t="s">
        <v>696</v>
      </c>
      <c r="B909">
        <v>72</v>
      </c>
      <c r="C909">
        <v>72</v>
      </c>
      <c r="E909">
        <v>100000</v>
      </c>
      <c r="F909">
        <v>99940</v>
      </c>
      <c r="G909">
        <v>99879</v>
      </c>
      <c r="H909">
        <v>99818</v>
      </c>
      <c r="I909">
        <v>99754</v>
      </c>
      <c r="J909">
        <v>99687</v>
      </c>
      <c r="K909">
        <v>99617</v>
      </c>
      <c r="L909">
        <v>99542</v>
      </c>
      <c r="M909">
        <v>99462</v>
      </c>
      <c r="N909">
        <v>99380</v>
      </c>
      <c r="O909">
        <v>99296</v>
      </c>
      <c r="P909">
        <v>99208</v>
      </c>
      <c r="Q909">
        <v>99113</v>
      </c>
      <c r="R909">
        <v>99013</v>
      </c>
      <c r="S909">
        <v>98910</v>
      </c>
      <c r="T909">
        <v>98801</v>
      </c>
      <c r="U909">
        <v>98683</v>
      </c>
      <c r="V909">
        <v>98558</v>
      </c>
      <c r="W909">
        <v>98423</v>
      </c>
      <c r="X909">
        <v>98279</v>
      </c>
      <c r="Y909">
        <v>98127</v>
      </c>
      <c r="Z909">
        <v>97967</v>
      </c>
      <c r="AA909">
        <v>97801</v>
      </c>
      <c r="AB909">
        <v>97625</v>
      </c>
      <c r="AC909">
        <v>97442</v>
      </c>
      <c r="AD909">
        <v>97244</v>
      </c>
      <c r="AE909">
        <v>97028</v>
      </c>
      <c r="AF909">
        <v>96795</v>
      </c>
      <c r="AG909">
        <v>96552</v>
      </c>
      <c r="AH909">
        <v>96292</v>
      </c>
      <c r="AI909">
        <v>96015</v>
      </c>
      <c r="AJ909">
        <v>95717</v>
      </c>
      <c r="AK909">
        <v>95398</v>
      </c>
      <c r="AL909">
        <v>95054</v>
      </c>
      <c r="AM909">
        <v>94711</v>
      </c>
      <c r="AN909">
        <v>94356</v>
      </c>
      <c r="AO909">
        <v>93986</v>
      </c>
      <c r="AP909">
        <v>93611</v>
      </c>
      <c r="AQ909">
        <v>93197</v>
      </c>
      <c r="AR909">
        <v>92771</v>
      </c>
      <c r="AS909">
        <v>92318</v>
      </c>
      <c r="AT909">
        <v>91834</v>
      </c>
      <c r="AU909">
        <v>91304</v>
      </c>
      <c r="AV909">
        <v>90694</v>
      </c>
      <c r="AW909">
        <v>90065</v>
      </c>
      <c r="AX909">
        <v>89376</v>
      </c>
      <c r="AY909">
        <v>88631</v>
      </c>
      <c r="AZ909">
        <v>87807</v>
      </c>
      <c r="BA909">
        <v>86903</v>
      </c>
      <c r="BB909">
        <v>85853</v>
      </c>
      <c r="BC909">
        <v>84750</v>
      </c>
      <c r="BD909">
        <v>83486</v>
      </c>
      <c r="BE909">
        <v>82002</v>
      </c>
      <c r="BF909">
        <v>80194</v>
      </c>
      <c r="BG909">
        <v>78277</v>
      </c>
      <c r="BH909">
        <v>76166</v>
      </c>
      <c r="BI909">
        <v>73864</v>
      </c>
      <c r="BJ909">
        <v>71101</v>
      </c>
      <c r="BK909">
        <v>68028</v>
      </c>
      <c r="BL909">
        <v>64534</v>
      </c>
      <c r="BM909">
        <v>60552</v>
      </c>
      <c r="BN909">
        <v>56165</v>
      </c>
      <c r="BO909">
        <v>51293</v>
      </c>
      <c r="BP909">
        <v>45698</v>
      </c>
      <c r="BQ909">
        <v>40093</v>
      </c>
      <c r="BR909">
        <v>34513</v>
      </c>
      <c r="BS909">
        <v>28969</v>
      </c>
      <c r="BT909">
        <v>23506</v>
      </c>
      <c r="BU909">
        <v>18445</v>
      </c>
      <c r="BV909">
        <v>13938</v>
      </c>
      <c r="BW909">
        <v>10084</v>
      </c>
      <c r="BX909">
        <v>6959</v>
      </c>
      <c r="DC909">
        <v>59.11</v>
      </c>
      <c r="DD909">
        <v>58.15</v>
      </c>
      <c r="DE909">
        <v>57.18</v>
      </c>
      <c r="DF909">
        <v>56.22</v>
      </c>
      <c r="DG909">
        <v>55.26</v>
      </c>
      <c r="DH909">
        <v>54.29</v>
      </c>
      <c r="DI909">
        <v>53.33</v>
      </c>
      <c r="DJ909">
        <v>52.37</v>
      </c>
      <c r="DK909">
        <v>51.41</v>
      </c>
      <c r="DL909">
        <v>50.45</v>
      </c>
      <c r="DM909">
        <v>49.5</v>
      </c>
      <c r="DN909">
        <v>48.54</v>
      </c>
      <c r="DO909">
        <v>47.59</v>
      </c>
      <c r="DP909">
        <v>46.63</v>
      </c>
      <c r="DQ909">
        <v>45.68</v>
      </c>
      <c r="DR909">
        <v>44.73</v>
      </c>
      <c r="DS909">
        <v>43.78</v>
      </c>
      <c r="DT909">
        <v>42.84</v>
      </c>
      <c r="DU909">
        <v>41.9</v>
      </c>
      <c r="DV909">
        <v>40.96</v>
      </c>
      <c r="DW909">
        <v>40.020000000000003</v>
      </c>
      <c r="DX909">
        <v>39.08</v>
      </c>
      <c r="DY909">
        <v>38.15</v>
      </c>
      <c r="DZ909">
        <v>37.22</v>
      </c>
      <c r="EA909">
        <v>36.29</v>
      </c>
      <c r="EB909">
        <v>35.36</v>
      </c>
      <c r="EC909">
        <v>34.44</v>
      </c>
      <c r="ED909">
        <v>33.520000000000003</v>
      </c>
      <c r="EE909">
        <v>32.6</v>
      </c>
      <c r="EF909">
        <v>31.69</v>
      </c>
      <c r="EG909">
        <v>30.78</v>
      </c>
      <c r="EH909">
        <v>29.87</v>
      </c>
      <c r="EI909">
        <v>28.97</v>
      </c>
      <c r="EJ909">
        <v>28.07</v>
      </c>
      <c r="EK909">
        <v>27.17</v>
      </c>
      <c r="EL909">
        <v>26.27</v>
      </c>
      <c r="EM909">
        <v>25.38</v>
      </c>
      <c r="EN909">
        <v>24.48</v>
      </c>
      <c r="EO909">
        <v>23.58</v>
      </c>
      <c r="EP909">
        <v>22.69</v>
      </c>
      <c r="EQ909">
        <v>21.8</v>
      </c>
      <c r="ER909">
        <v>20.91</v>
      </c>
      <c r="ES909">
        <v>20.03</v>
      </c>
      <c r="ET909">
        <v>19.16</v>
      </c>
      <c r="EU909">
        <v>18.29</v>
      </c>
      <c r="EV909">
        <v>17.43</v>
      </c>
      <c r="EW909">
        <v>16.57</v>
      </c>
      <c r="EX909">
        <v>15.72</v>
      </c>
      <c r="EY909">
        <v>14.88</v>
      </c>
      <c r="EZ909">
        <v>14.05</v>
      </c>
      <c r="FA909">
        <v>13.23</v>
      </c>
      <c r="FB909">
        <v>12.42</v>
      </c>
      <c r="FC909">
        <v>11.64</v>
      </c>
      <c r="FD909">
        <v>10.89</v>
      </c>
      <c r="FE909">
        <v>10.14</v>
      </c>
      <c r="FF909">
        <v>9.41</v>
      </c>
      <c r="FG909">
        <v>8.69</v>
      </c>
      <c r="FH909">
        <v>8.01</v>
      </c>
      <c r="FI909">
        <v>7.35</v>
      </c>
      <c r="FJ909">
        <v>6.72</v>
      </c>
      <c r="FK909">
        <v>6.13</v>
      </c>
      <c r="FL909">
        <v>5.57</v>
      </c>
      <c r="FM909">
        <v>5.05</v>
      </c>
      <c r="FN909">
        <v>4.5999999999999996</v>
      </c>
      <c r="FO909">
        <v>4.18</v>
      </c>
      <c r="FP909">
        <v>3.77</v>
      </c>
      <c r="FQ909">
        <v>3.4</v>
      </c>
      <c r="FR909">
        <v>3.07</v>
      </c>
      <c r="FS909">
        <v>2.78</v>
      </c>
      <c r="FT909">
        <v>2.5099999999999998</v>
      </c>
      <c r="FU909">
        <v>2.2799999999999998</v>
      </c>
      <c r="FV909">
        <v>2.08</v>
      </c>
    </row>
    <row r="910" spans="1:189" x14ac:dyDescent="0.25">
      <c r="A910" t="s">
        <v>697</v>
      </c>
      <c r="B910">
        <v>71</v>
      </c>
      <c r="C910">
        <v>71</v>
      </c>
      <c r="E910">
        <v>100000</v>
      </c>
      <c r="F910">
        <v>99938</v>
      </c>
      <c r="G910">
        <v>99875</v>
      </c>
      <c r="H910">
        <v>99810</v>
      </c>
      <c r="I910">
        <v>99742</v>
      </c>
      <c r="J910">
        <v>99671</v>
      </c>
      <c r="K910">
        <v>99595</v>
      </c>
      <c r="L910">
        <v>99514</v>
      </c>
      <c r="M910">
        <v>99430</v>
      </c>
      <c r="N910">
        <v>99345</v>
      </c>
      <c r="O910">
        <v>99255</v>
      </c>
      <c r="P910">
        <v>99159</v>
      </c>
      <c r="Q910">
        <v>99057</v>
      </c>
      <c r="R910">
        <v>98953</v>
      </c>
      <c r="S910">
        <v>98842</v>
      </c>
      <c r="T910">
        <v>98722</v>
      </c>
      <c r="U910">
        <v>98595</v>
      </c>
      <c r="V910">
        <v>98458</v>
      </c>
      <c r="W910">
        <v>98312</v>
      </c>
      <c r="X910">
        <v>98157</v>
      </c>
      <c r="Y910">
        <v>97995</v>
      </c>
      <c r="Z910">
        <v>97826</v>
      </c>
      <c r="AA910">
        <v>97647</v>
      </c>
      <c r="AB910">
        <v>97462</v>
      </c>
      <c r="AC910">
        <v>97261</v>
      </c>
      <c r="AD910">
        <v>97042</v>
      </c>
      <c r="AE910">
        <v>96805</v>
      </c>
      <c r="AF910">
        <v>96558</v>
      </c>
      <c r="AG910">
        <v>96295</v>
      </c>
      <c r="AH910">
        <v>96013</v>
      </c>
      <c r="AI910">
        <v>95710</v>
      </c>
      <c r="AJ910">
        <v>95386</v>
      </c>
      <c r="AK910">
        <v>95037</v>
      </c>
      <c r="AL910">
        <v>94688</v>
      </c>
      <c r="AM910">
        <v>94327</v>
      </c>
      <c r="AN910">
        <v>93949</v>
      </c>
      <c r="AO910">
        <v>93567</v>
      </c>
      <c r="AP910">
        <v>93145</v>
      </c>
      <c r="AQ910">
        <v>92712</v>
      </c>
      <c r="AR910">
        <v>92249</v>
      </c>
      <c r="AS910">
        <v>91754</v>
      </c>
      <c r="AT910">
        <v>91216</v>
      </c>
      <c r="AU910">
        <v>90597</v>
      </c>
      <c r="AV910">
        <v>89956</v>
      </c>
      <c r="AW910">
        <v>89257</v>
      </c>
      <c r="AX910">
        <v>88497</v>
      </c>
      <c r="AY910">
        <v>87661</v>
      </c>
      <c r="AZ910">
        <v>86740</v>
      </c>
      <c r="BA910">
        <v>85672</v>
      </c>
      <c r="BB910">
        <v>84548</v>
      </c>
      <c r="BC910">
        <v>83269</v>
      </c>
      <c r="BD910">
        <v>81762</v>
      </c>
      <c r="BE910">
        <v>79930</v>
      </c>
      <c r="BF910">
        <v>77988</v>
      </c>
      <c r="BG910">
        <v>75852</v>
      </c>
      <c r="BH910">
        <v>73523</v>
      </c>
      <c r="BI910">
        <v>70734</v>
      </c>
      <c r="BJ910">
        <v>67634</v>
      </c>
      <c r="BK910">
        <v>64118</v>
      </c>
      <c r="BL910">
        <v>60125</v>
      </c>
      <c r="BM910">
        <v>55724</v>
      </c>
      <c r="BN910">
        <v>50846</v>
      </c>
      <c r="BO910">
        <v>45260</v>
      </c>
      <c r="BP910">
        <v>39670</v>
      </c>
      <c r="BQ910">
        <v>34107</v>
      </c>
      <c r="BR910">
        <v>28597</v>
      </c>
      <c r="BS910">
        <v>23175</v>
      </c>
      <c r="BT910">
        <v>18167</v>
      </c>
      <c r="BU910">
        <v>13711</v>
      </c>
      <c r="BV910">
        <v>9912</v>
      </c>
      <c r="BW910">
        <v>6834</v>
      </c>
      <c r="DC910">
        <v>58.04</v>
      </c>
      <c r="DD910">
        <v>57.07</v>
      </c>
      <c r="DE910">
        <v>56.11</v>
      </c>
      <c r="DF910">
        <v>55.14</v>
      </c>
      <c r="DG910">
        <v>54.18</v>
      </c>
      <c r="DH910">
        <v>53.22</v>
      </c>
      <c r="DI910">
        <v>52.26</v>
      </c>
      <c r="DJ910">
        <v>51.3</v>
      </c>
      <c r="DK910">
        <v>50.35</v>
      </c>
      <c r="DL910">
        <v>49.39</v>
      </c>
      <c r="DM910">
        <v>48.43</v>
      </c>
      <c r="DN910">
        <v>47.48</v>
      </c>
      <c r="DO910">
        <v>46.53</v>
      </c>
      <c r="DP910">
        <v>45.58</v>
      </c>
      <c r="DQ910">
        <v>44.63</v>
      </c>
      <c r="DR910">
        <v>43.68</v>
      </c>
      <c r="DS910">
        <v>42.74</v>
      </c>
      <c r="DT910">
        <v>41.79</v>
      </c>
      <c r="DU910">
        <v>40.86</v>
      </c>
      <c r="DV910">
        <v>39.92</v>
      </c>
      <c r="DW910">
        <v>38.979999999999997</v>
      </c>
      <c r="DX910">
        <v>38.049999999999997</v>
      </c>
      <c r="DY910">
        <v>37.119999999999997</v>
      </c>
      <c r="DZ910">
        <v>36.19</v>
      </c>
      <c r="EA910">
        <v>35.26</v>
      </c>
      <c r="EB910">
        <v>34.340000000000003</v>
      </c>
      <c r="EC910">
        <v>33.42</v>
      </c>
      <c r="ED910">
        <v>32.51</v>
      </c>
      <c r="EE910">
        <v>31.6</v>
      </c>
      <c r="EF910">
        <v>30.69</v>
      </c>
      <c r="EG910">
        <v>29.78</v>
      </c>
      <c r="EH910">
        <v>28.88</v>
      </c>
      <c r="EI910">
        <v>27.99</v>
      </c>
      <c r="EJ910">
        <v>27.09</v>
      </c>
      <c r="EK910">
        <v>26.19</v>
      </c>
      <c r="EL910">
        <v>25.29</v>
      </c>
      <c r="EM910">
        <v>24.39</v>
      </c>
      <c r="EN910">
        <v>23.5</v>
      </c>
      <c r="EO910">
        <v>22.61</v>
      </c>
      <c r="EP910">
        <v>21.72</v>
      </c>
      <c r="EQ910">
        <v>20.84</v>
      </c>
      <c r="ER910">
        <v>19.96</v>
      </c>
      <c r="ES910">
        <v>19.09</v>
      </c>
      <c r="ET910">
        <v>18.22</v>
      </c>
      <c r="EU910">
        <v>17.36</v>
      </c>
      <c r="EV910">
        <v>16.5</v>
      </c>
      <c r="EW910">
        <v>15.66</v>
      </c>
      <c r="EX910">
        <v>14.82</v>
      </c>
      <c r="EY910">
        <v>14</v>
      </c>
      <c r="EZ910">
        <v>13.18</v>
      </c>
      <c r="FA910">
        <v>12.37</v>
      </c>
      <c r="FB910">
        <v>11.59</v>
      </c>
      <c r="FC910">
        <v>10.84</v>
      </c>
      <c r="FD910">
        <v>10.1</v>
      </c>
      <c r="FE910">
        <v>9.3699999999999992</v>
      </c>
      <c r="FF910">
        <v>8.65</v>
      </c>
      <c r="FG910">
        <v>7.97</v>
      </c>
      <c r="FH910">
        <v>7.32</v>
      </c>
      <c r="FI910">
        <v>6.69</v>
      </c>
      <c r="FJ910">
        <v>6.1</v>
      </c>
      <c r="FK910">
        <v>5.54</v>
      </c>
      <c r="FL910">
        <v>5.03</v>
      </c>
      <c r="FM910">
        <v>4.59</v>
      </c>
      <c r="FN910">
        <v>4.16</v>
      </c>
      <c r="FO910">
        <v>3.76</v>
      </c>
      <c r="FP910">
        <v>3.39</v>
      </c>
      <c r="FQ910">
        <v>3.06</v>
      </c>
      <c r="FR910">
        <v>2.77</v>
      </c>
      <c r="FS910">
        <v>2.5099999999999998</v>
      </c>
      <c r="FT910">
        <v>2.2799999999999998</v>
      </c>
      <c r="FU910">
        <v>2.08</v>
      </c>
    </row>
    <row r="911" spans="1:189" x14ac:dyDescent="0.25">
      <c r="A911" t="s">
        <v>698</v>
      </c>
      <c r="B911">
        <v>70</v>
      </c>
      <c r="C911">
        <v>70</v>
      </c>
      <c r="E911">
        <v>100000</v>
      </c>
      <c r="F911">
        <v>99936</v>
      </c>
      <c r="G911">
        <v>99869</v>
      </c>
      <c r="H911">
        <v>99800</v>
      </c>
      <c r="I911">
        <v>99729</v>
      </c>
      <c r="J911">
        <v>99651</v>
      </c>
      <c r="K911">
        <v>99568</v>
      </c>
      <c r="L911">
        <v>99483</v>
      </c>
      <c r="M911">
        <v>99397</v>
      </c>
      <c r="N911">
        <v>99305</v>
      </c>
      <c r="O911">
        <v>99208</v>
      </c>
      <c r="P911">
        <v>99104</v>
      </c>
      <c r="Q911">
        <v>98998</v>
      </c>
      <c r="R911">
        <v>98886</v>
      </c>
      <c r="S911">
        <v>98764</v>
      </c>
      <c r="T911">
        <v>98635</v>
      </c>
      <c r="U911">
        <v>98496</v>
      </c>
      <c r="V911">
        <v>98348</v>
      </c>
      <c r="W911">
        <v>98190</v>
      </c>
      <c r="X911">
        <v>98026</v>
      </c>
      <c r="Y911">
        <v>97855</v>
      </c>
      <c r="Z911">
        <v>97673</v>
      </c>
      <c r="AA911">
        <v>97484</v>
      </c>
      <c r="AB911">
        <v>97281</v>
      </c>
      <c r="AC911">
        <v>97058</v>
      </c>
      <c r="AD911">
        <v>96817</v>
      </c>
      <c r="AE911">
        <v>96567</v>
      </c>
      <c r="AF911">
        <v>96300</v>
      </c>
      <c r="AG911">
        <v>96013</v>
      </c>
      <c r="AH911">
        <v>95706</v>
      </c>
      <c r="AI911">
        <v>95377</v>
      </c>
      <c r="AJ911">
        <v>95021</v>
      </c>
      <c r="AK911">
        <v>94667</v>
      </c>
      <c r="AL911">
        <v>94299</v>
      </c>
      <c r="AM911">
        <v>93914</v>
      </c>
      <c r="AN911">
        <v>93524</v>
      </c>
      <c r="AO911">
        <v>93095</v>
      </c>
      <c r="AP911">
        <v>92653</v>
      </c>
      <c r="AQ911">
        <v>92182</v>
      </c>
      <c r="AR911">
        <v>91677</v>
      </c>
      <c r="AS911">
        <v>91127</v>
      </c>
      <c r="AT911">
        <v>90499</v>
      </c>
      <c r="AU911">
        <v>89848</v>
      </c>
      <c r="AV911">
        <v>89136</v>
      </c>
      <c r="AW911">
        <v>88366</v>
      </c>
      <c r="AX911">
        <v>87513</v>
      </c>
      <c r="AY911">
        <v>86579</v>
      </c>
      <c r="AZ911">
        <v>85492</v>
      </c>
      <c r="BA911">
        <v>84349</v>
      </c>
      <c r="BB911">
        <v>83047</v>
      </c>
      <c r="BC911">
        <v>81523</v>
      </c>
      <c r="BD911">
        <v>79667</v>
      </c>
      <c r="BE911">
        <v>77700</v>
      </c>
      <c r="BF911">
        <v>75537</v>
      </c>
      <c r="BG911">
        <v>73182</v>
      </c>
      <c r="BH911">
        <v>70367</v>
      </c>
      <c r="BI911">
        <v>67241</v>
      </c>
      <c r="BJ911">
        <v>63701</v>
      </c>
      <c r="BK911">
        <v>59691</v>
      </c>
      <c r="BL911">
        <v>55285</v>
      </c>
      <c r="BM911">
        <v>50401</v>
      </c>
      <c r="BN911">
        <v>44824</v>
      </c>
      <c r="BO911">
        <v>39250</v>
      </c>
      <c r="BP911">
        <v>33710</v>
      </c>
      <c r="BQ911">
        <v>28228</v>
      </c>
      <c r="BR911">
        <v>22851</v>
      </c>
      <c r="BS911">
        <v>17891</v>
      </c>
      <c r="BT911">
        <v>13490</v>
      </c>
      <c r="BU911">
        <v>9741</v>
      </c>
      <c r="BV911">
        <v>6711</v>
      </c>
      <c r="DC911">
        <v>56.96</v>
      </c>
      <c r="DD911">
        <v>56</v>
      </c>
      <c r="DE911">
        <v>55.03</v>
      </c>
      <c r="DF911">
        <v>54.07</v>
      </c>
      <c r="DG911">
        <v>53.11</v>
      </c>
      <c r="DH911">
        <v>52.15</v>
      </c>
      <c r="DI911">
        <v>51.19</v>
      </c>
      <c r="DJ911">
        <v>50.24</v>
      </c>
      <c r="DK911">
        <v>49.28</v>
      </c>
      <c r="DL911">
        <v>48.33</v>
      </c>
      <c r="DM911">
        <v>47.37</v>
      </c>
      <c r="DN911">
        <v>46.42</v>
      </c>
      <c r="DO911">
        <v>45.47</v>
      </c>
      <c r="DP911">
        <v>44.52</v>
      </c>
      <c r="DQ911">
        <v>43.58</v>
      </c>
      <c r="DR911">
        <v>42.63</v>
      </c>
      <c r="DS911">
        <v>41.69</v>
      </c>
      <c r="DT911">
        <v>40.75</v>
      </c>
      <c r="DU911">
        <v>39.82</v>
      </c>
      <c r="DV911">
        <v>38.880000000000003</v>
      </c>
      <c r="DW911">
        <v>37.950000000000003</v>
      </c>
      <c r="DX911">
        <v>37.020000000000003</v>
      </c>
      <c r="DY911">
        <v>36.090000000000003</v>
      </c>
      <c r="DZ911">
        <v>35.17</v>
      </c>
      <c r="EA911">
        <v>34.25</v>
      </c>
      <c r="EB911">
        <v>33.33</v>
      </c>
      <c r="EC911">
        <v>32.42</v>
      </c>
      <c r="ED911">
        <v>31.5</v>
      </c>
      <c r="EE911">
        <v>30.6</v>
      </c>
      <c r="EF911">
        <v>29.69</v>
      </c>
      <c r="EG911">
        <v>28.79</v>
      </c>
      <c r="EH911">
        <v>27.9</v>
      </c>
      <c r="EI911">
        <v>27</v>
      </c>
      <c r="EJ911">
        <v>26.11</v>
      </c>
      <c r="EK911">
        <v>25.21</v>
      </c>
      <c r="EL911">
        <v>24.31</v>
      </c>
      <c r="EM911">
        <v>23.42</v>
      </c>
      <c r="EN911">
        <v>22.53</v>
      </c>
      <c r="EO911">
        <v>21.65</v>
      </c>
      <c r="EP911">
        <v>20.76</v>
      </c>
      <c r="EQ911">
        <v>19.88</v>
      </c>
      <c r="ER911">
        <v>19.02</v>
      </c>
      <c r="ES911">
        <v>18.149999999999999</v>
      </c>
      <c r="ET911">
        <v>17.29</v>
      </c>
      <c r="EU911">
        <v>16.440000000000001</v>
      </c>
      <c r="EV911">
        <v>15.6</v>
      </c>
      <c r="EW911">
        <v>14.76</v>
      </c>
      <c r="EX911">
        <v>13.94</v>
      </c>
      <c r="EY911">
        <v>13.12</v>
      </c>
      <c r="EZ911">
        <v>12.32</v>
      </c>
      <c r="FA911">
        <v>11.54</v>
      </c>
      <c r="FB911">
        <v>10.8</v>
      </c>
      <c r="FC911">
        <v>10.06</v>
      </c>
      <c r="FD911">
        <v>9.33</v>
      </c>
      <c r="FE911">
        <v>8.6199999999999992</v>
      </c>
      <c r="FF911">
        <v>7.94</v>
      </c>
      <c r="FG911">
        <v>7.29</v>
      </c>
      <c r="FH911">
        <v>6.66</v>
      </c>
      <c r="FI911">
        <v>6.08</v>
      </c>
      <c r="FJ911">
        <v>5.52</v>
      </c>
      <c r="FK911">
        <v>5.01</v>
      </c>
      <c r="FL911">
        <v>4.57</v>
      </c>
      <c r="FM911">
        <v>4.1500000000000004</v>
      </c>
      <c r="FN911">
        <v>3.75</v>
      </c>
      <c r="FO911">
        <v>3.38</v>
      </c>
      <c r="FP911">
        <v>3.06</v>
      </c>
      <c r="FQ911">
        <v>2.77</v>
      </c>
      <c r="FR911">
        <v>2.5</v>
      </c>
      <c r="FS911">
        <v>2.2799999999999998</v>
      </c>
      <c r="FT911">
        <v>2.08</v>
      </c>
    </row>
    <row r="912" spans="1:189" x14ac:dyDescent="0.25">
      <c r="A912" t="s">
        <v>699</v>
      </c>
      <c r="B912">
        <v>69</v>
      </c>
      <c r="C912">
        <v>69</v>
      </c>
      <c r="E912">
        <v>100000</v>
      </c>
      <c r="F912">
        <v>99932</v>
      </c>
      <c r="G912">
        <v>99862</v>
      </c>
      <c r="H912">
        <v>99789</v>
      </c>
      <c r="I912">
        <v>99710</v>
      </c>
      <c r="J912">
        <v>99626</v>
      </c>
      <c r="K912">
        <v>99540</v>
      </c>
      <c r="L912">
        <v>99452</v>
      </c>
      <c r="M912">
        <v>99359</v>
      </c>
      <c r="N912">
        <v>99259</v>
      </c>
      <c r="O912">
        <v>99154</v>
      </c>
      <c r="P912">
        <v>99047</v>
      </c>
      <c r="Q912">
        <v>98933</v>
      </c>
      <c r="R912">
        <v>98809</v>
      </c>
      <c r="S912">
        <v>98678</v>
      </c>
      <c r="T912">
        <v>98536</v>
      </c>
      <c r="U912">
        <v>98386</v>
      </c>
      <c r="V912">
        <v>98227</v>
      </c>
      <c r="W912">
        <v>98059</v>
      </c>
      <c r="X912">
        <v>97885</v>
      </c>
      <c r="Y912">
        <v>97701</v>
      </c>
      <c r="Z912">
        <v>97509</v>
      </c>
      <c r="AA912">
        <v>97302</v>
      </c>
      <c r="AB912">
        <v>97076</v>
      </c>
      <c r="AC912">
        <v>96832</v>
      </c>
      <c r="AD912">
        <v>96578</v>
      </c>
      <c r="AE912">
        <v>96307</v>
      </c>
      <c r="AF912">
        <v>96016</v>
      </c>
      <c r="AG912">
        <v>95704</v>
      </c>
      <c r="AH912">
        <v>95369</v>
      </c>
      <c r="AI912">
        <v>95009</v>
      </c>
      <c r="AJ912">
        <v>94648</v>
      </c>
      <c r="AK912">
        <v>94274</v>
      </c>
      <c r="AL912">
        <v>93882</v>
      </c>
      <c r="AM912">
        <v>93484</v>
      </c>
      <c r="AN912">
        <v>93046</v>
      </c>
      <c r="AO912">
        <v>92596</v>
      </c>
      <c r="AP912">
        <v>92116</v>
      </c>
      <c r="AQ912">
        <v>91602</v>
      </c>
      <c r="AR912">
        <v>91041</v>
      </c>
      <c r="AS912">
        <v>90400</v>
      </c>
      <c r="AT912">
        <v>89739</v>
      </c>
      <c r="AU912">
        <v>89016</v>
      </c>
      <c r="AV912">
        <v>88232</v>
      </c>
      <c r="AW912">
        <v>87368</v>
      </c>
      <c r="AX912">
        <v>86416</v>
      </c>
      <c r="AY912">
        <v>85314</v>
      </c>
      <c r="AZ912">
        <v>84150</v>
      </c>
      <c r="BA912">
        <v>82827</v>
      </c>
      <c r="BB912">
        <v>81280</v>
      </c>
      <c r="BC912">
        <v>79405</v>
      </c>
      <c r="BD912">
        <v>77413</v>
      </c>
      <c r="BE912">
        <v>75224</v>
      </c>
      <c r="BF912">
        <v>72841</v>
      </c>
      <c r="BG912">
        <v>70000</v>
      </c>
      <c r="BH912">
        <v>66847</v>
      </c>
      <c r="BI912">
        <v>63285</v>
      </c>
      <c r="BJ912">
        <v>59256</v>
      </c>
      <c r="BK912">
        <v>54837</v>
      </c>
      <c r="BL912">
        <v>49958</v>
      </c>
      <c r="BM912">
        <v>44390</v>
      </c>
      <c r="BN912">
        <v>38832</v>
      </c>
      <c r="BO912">
        <v>33315</v>
      </c>
      <c r="BP912">
        <v>27867</v>
      </c>
      <c r="BQ912">
        <v>22530</v>
      </c>
      <c r="BR912">
        <v>17621</v>
      </c>
      <c r="BS912">
        <v>13271</v>
      </c>
      <c r="BT912">
        <v>9575</v>
      </c>
      <c r="BU912">
        <v>6590</v>
      </c>
      <c r="DC912">
        <v>55.89</v>
      </c>
      <c r="DD912">
        <v>54.92</v>
      </c>
      <c r="DE912">
        <v>53.96</v>
      </c>
      <c r="DF912">
        <v>53</v>
      </c>
      <c r="DG912">
        <v>52.04</v>
      </c>
      <c r="DH912">
        <v>51.09</v>
      </c>
      <c r="DI912">
        <v>50.13</v>
      </c>
      <c r="DJ912">
        <v>49.17</v>
      </c>
      <c r="DK912">
        <v>48.22</v>
      </c>
      <c r="DL912">
        <v>47.27</v>
      </c>
      <c r="DM912">
        <v>46.32</v>
      </c>
      <c r="DN912">
        <v>45.37</v>
      </c>
      <c r="DO912">
        <v>44.42</v>
      </c>
      <c r="DP912">
        <v>43.47</v>
      </c>
      <c r="DQ912">
        <v>42.53</v>
      </c>
      <c r="DR912">
        <v>41.59</v>
      </c>
      <c r="DS912">
        <v>40.65</v>
      </c>
      <c r="DT912">
        <v>39.72</v>
      </c>
      <c r="DU912">
        <v>38.78</v>
      </c>
      <c r="DV912">
        <v>37.85</v>
      </c>
      <c r="DW912">
        <v>36.92</v>
      </c>
      <c r="DX912">
        <v>35.99</v>
      </c>
      <c r="DY912">
        <v>35.07</v>
      </c>
      <c r="DZ912">
        <v>34.15</v>
      </c>
      <c r="EA912">
        <v>33.24</v>
      </c>
      <c r="EB912">
        <v>32.32</v>
      </c>
      <c r="EC912">
        <v>31.41</v>
      </c>
      <c r="ED912">
        <v>30.5</v>
      </c>
      <c r="EE912">
        <v>29.6</v>
      </c>
      <c r="EF912">
        <v>28.7</v>
      </c>
      <c r="EG912">
        <v>27.81</v>
      </c>
      <c r="EH912">
        <v>26.92</v>
      </c>
      <c r="EI912">
        <v>26.02</v>
      </c>
      <c r="EJ912">
        <v>25.13</v>
      </c>
      <c r="EK912">
        <v>24.23</v>
      </c>
      <c r="EL912">
        <v>23.34</v>
      </c>
      <c r="EM912">
        <v>22.45</v>
      </c>
      <c r="EN912">
        <v>21.57</v>
      </c>
      <c r="EO912">
        <v>20.69</v>
      </c>
      <c r="EP912">
        <v>19.809999999999999</v>
      </c>
      <c r="EQ912">
        <v>18.95</v>
      </c>
      <c r="ER912">
        <v>18.079999999999998</v>
      </c>
      <c r="ES912">
        <v>17.23</v>
      </c>
      <c r="ET912">
        <v>16.38</v>
      </c>
      <c r="EU912">
        <v>15.53</v>
      </c>
      <c r="EV912">
        <v>14.7</v>
      </c>
      <c r="EW912">
        <v>13.88</v>
      </c>
      <c r="EX912">
        <v>13.07</v>
      </c>
      <c r="EY912">
        <v>12.27</v>
      </c>
      <c r="EZ912">
        <v>11.49</v>
      </c>
      <c r="FA912">
        <v>10.75</v>
      </c>
      <c r="FB912">
        <v>10.02</v>
      </c>
      <c r="FC912">
        <v>9.2899999999999991</v>
      </c>
      <c r="FD912">
        <v>8.58</v>
      </c>
      <c r="FE912">
        <v>7.91</v>
      </c>
      <c r="FF912">
        <v>7.26</v>
      </c>
      <c r="FG912">
        <v>6.64</v>
      </c>
      <c r="FH912">
        <v>6.06</v>
      </c>
      <c r="FI912">
        <v>5.5</v>
      </c>
      <c r="FJ912">
        <v>4.99</v>
      </c>
      <c r="FK912">
        <v>4.55</v>
      </c>
      <c r="FL912">
        <v>4.1399999999999997</v>
      </c>
      <c r="FM912">
        <v>3.74</v>
      </c>
      <c r="FN912">
        <v>3.37</v>
      </c>
      <c r="FO912">
        <v>3.05</v>
      </c>
      <c r="FP912">
        <v>2.76</v>
      </c>
      <c r="FQ912">
        <v>2.5</v>
      </c>
      <c r="FR912">
        <v>2.27</v>
      </c>
      <c r="FS912">
        <v>2.08</v>
      </c>
    </row>
    <row r="913" spans="1:174" x14ac:dyDescent="0.25">
      <c r="A913" t="s">
        <v>700</v>
      </c>
      <c r="B913">
        <v>68</v>
      </c>
      <c r="C913">
        <v>68</v>
      </c>
      <c r="E913">
        <v>100000</v>
      </c>
      <c r="F913">
        <v>99928</v>
      </c>
      <c r="G913">
        <v>99854</v>
      </c>
      <c r="H913">
        <v>99774</v>
      </c>
      <c r="I913">
        <v>99688</v>
      </c>
      <c r="J913">
        <v>99601</v>
      </c>
      <c r="K913">
        <v>99511</v>
      </c>
      <c r="L913">
        <v>99417</v>
      </c>
      <c r="M913">
        <v>99316</v>
      </c>
      <c r="N913">
        <v>99209</v>
      </c>
      <c r="O913">
        <v>99100</v>
      </c>
      <c r="P913">
        <v>98984</v>
      </c>
      <c r="Q913">
        <v>98858</v>
      </c>
      <c r="R913">
        <v>98725</v>
      </c>
      <c r="S913">
        <v>98581</v>
      </c>
      <c r="T913">
        <v>98428</v>
      </c>
      <c r="U913">
        <v>98267</v>
      </c>
      <c r="V913">
        <v>98097</v>
      </c>
      <c r="W913">
        <v>97920</v>
      </c>
      <c r="X913">
        <v>97732</v>
      </c>
      <c r="Y913">
        <v>97538</v>
      </c>
      <c r="Z913">
        <v>97328</v>
      </c>
      <c r="AA913">
        <v>97098</v>
      </c>
      <c r="AB913">
        <v>96850</v>
      </c>
      <c r="AC913">
        <v>96592</v>
      </c>
      <c r="AD913">
        <v>96317</v>
      </c>
      <c r="AE913">
        <v>96022</v>
      </c>
      <c r="AF913">
        <v>95706</v>
      </c>
      <c r="AG913">
        <v>95366</v>
      </c>
      <c r="AH913">
        <v>94999</v>
      </c>
      <c r="AI913">
        <v>94633</v>
      </c>
      <c r="AJ913">
        <v>94251</v>
      </c>
      <c r="AK913">
        <v>93852</v>
      </c>
      <c r="AL913">
        <v>93447</v>
      </c>
      <c r="AM913">
        <v>93001</v>
      </c>
      <c r="AN913">
        <v>92542</v>
      </c>
      <c r="AO913">
        <v>92053</v>
      </c>
      <c r="AP913">
        <v>91528</v>
      </c>
      <c r="AQ913">
        <v>90958</v>
      </c>
      <c r="AR913">
        <v>90305</v>
      </c>
      <c r="AS913">
        <v>89630</v>
      </c>
      <c r="AT913">
        <v>88896</v>
      </c>
      <c r="AU913">
        <v>88099</v>
      </c>
      <c r="AV913">
        <v>87220</v>
      </c>
      <c r="AW913">
        <v>86256</v>
      </c>
      <c r="AX913">
        <v>85135</v>
      </c>
      <c r="AY913">
        <v>83955</v>
      </c>
      <c r="AZ913">
        <v>82610</v>
      </c>
      <c r="BA913">
        <v>81039</v>
      </c>
      <c r="BB913">
        <v>79141</v>
      </c>
      <c r="BC913">
        <v>77128</v>
      </c>
      <c r="BD913">
        <v>74913</v>
      </c>
      <c r="BE913">
        <v>72503</v>
      </c>
      <c r="BF913">
        <v>69634</v>
      </c>
      <c r="BG913">
        <v>66456</v>
      </c>
      <c r="BH913">
        <v>62871</v>
      </c>
      <c r="BI913">
        <v>58824</v>
      </c>
      <c r="BJ913">
        <v>54391</v>
      </c>
      <c r="BK913">
        <v>49507</v>
      </c>
      <c r="BL913">
        <v>43959</v>
      </c>
      <c r="BM913">
        <v>38417</v>
      </c>
      <c r="BN913">
        <v>32924</v>
      </c>
      <c r="BO913">
        <v>27509</v>
      </c>
      <c r="BP913">
        <v>22217</v>
      </c>
      <c r="BQ913">
        <v>17355</v>
      </c>
      <c r="BR913">
        <v>13057</v>
      </c>
      <c r="BS913">
        <v>9411</v>
      </c>
      <c r="BT913">
        <v>6473</v>
      </c>
      <c r="DC913">
        <v>54.81</v>
      </c>
      <c r="DD913">
        <v>53.85</v>
      </c>
      <c r="DE913">
        <v>52.89</v>
      </c>
      <c r="DF913">
        <v>51.93</v>
      </c>
      <c r="DG913">
        <v>50.98</v>
      </c>
      <c r="DH913">
        <v>50.02</v>
      </c>
      <c r="DI913">
        <v>49.06</v>
      </c>
      <c r="DJ913">
        <v>48.11</v>
      </c>
      <c r="DK913">
        <v>47.16</v>
      </c>
      <c r="DL913">
        <v>46.21</v>
      </c>
      <c r="DM913">
        <v>45.26</v>
      </c>
      <c r="DN913">
        <v>44.31</v>
      </c>
      <c r="DO913">
        <v>43.37</v>
      </c>
      <c r="DP913">
        <v>42.43</v>
      </c>
      <c r="DQ913">
        <v>41.49</v>
      </c>
      <c r="DR913">
        <v>40.549999999999997</v>
      </c>
      <c r="DS913">
        <v>39.619999999999997</v>
      </c>
      <c r="DT913">
        <v>38.68</v>
      </c>
      <c r="DU913">
        <v>37.75</v>
      </c>
      <c r="DV913">
        <v>36.82</v>
      </c>
      <c r="DW913">
        <v>35.9</v>
      </c>
      <c r="DX913">
        <v>34.97</v>
      </c>
      <c r="DY913">
        <v>34.06</v>
      </c>
      <c r="DZ913">
        <v>33.14</v>
      </c>
      <c r="EA913">
        <v>32.229999999999997</v>
      </c>
      <c r="EB913">
        <v>31.32</v>
      </c>
      <c r="EC913">
        <v>30.41</v>
      </c>
      <c r="ED913">
        <v>29.51</v>
      </c>
      <c r="EE913">
        <v>28.62</v>
      </c>
      <c r="EF913">
        <v>27.72</v>
      </c>
      <c r="EG913">
        <v>26.83</v>
      </c>
      <c r="EH913">
        <v>25.94</v>
      </c>
      <c r="EI913">
        <v>25.04</v>
      </c>
      <c r="EJ913">
        <v>24.15</v>
      </c>
      <c r="EK913">
        <v>23.26</v>
      </c>
      <c r="EL913">
        <v>22.38</v>
      </c>
      <c r="EM913">
        <v>21.49</v>
      </c>
      <c r="EN913">
        <v>20.61</v>
      </c>
      <c r="EO913">
        <v>19.739999999999998</v>
      </c>
      <c r="EP913">
        <v>18.88</v>
      </c>
      <c r="EQ913">
        <v>18.02</v>
      </c>
      <c r="ER913">
        <v>17.16</v>
      </c>
      <c r="ES913">
        <v>16.309999999999999</v>
      </c>
      <c r="ET913">
        <v>15.47</v>
      </c>
      <c r="EU913">
        <v>14.64</v>
      </c>
      <c r="EV913">
        <v>13.83</v>
      </c>
      <c r="EW913">
        <v>13.01</v>
      </c>
      <c r="EX913">
        <v>12.22</v>
      </c>
      <c r="EY913">
        <v>11.44</v>
      </c>
      <c r="EZ913">
        <v>10.71</v>
      </c>
      <c r="FA913">
        <v>9.9700000000000006</v>
      </c>
      <c r="FB913">
        <v>9.25</v>
      </c>
      <c r="FC913">
        <v>8.5399999999999991</v>
      </c>
      <c r="FD913">
        <v>7.88</v>
      </c>
      <c r="FE913">
        <v>7.23</v>
      </c>
      <c r="FF913">
        <v>6.61</v>
      </c>
      <c r="FG913">
        <v>6.03</v>
      </c>
      <c r="FH913">
        <v>5.48</v>
      </c>
      <c r="FI913">
        <v>4.97</v>
      </c>
      <c r="FJ913">
        <v>4.54</v>
      </c>
      <c r="FK913">
        <v>4.12</v>
      </c>
      <c r="FL913">
        <v>3.73</v>
      </c>
      <c r="FM913">
        <v>3.36</v>
      </c>
      <c r="FN913">
        <v>3.04</v>
      </c>
      <c r="FO913">
        <v>2.75</v>
      </c>
      <c r="FP913">
        <v>2.5</v>
      </c>
      <c r="FQ913">
        <v>2.27</v>
      </c>
      <c r="FR913">
        <v>2.0699999999999998</v>
      </c>
    </row>
    <row r="914" spans="1:174" x14ac:dyDescent="0.25">
      <c r="A914" t="s">
        <v>701</v>
      </c>
      <c r="B914">
        <v>67</v>
      </c>
      <c r="C914">
        <v>67</v>
      </c>
      <c r="E914">
        <v>100000</v>
      </c>
      <c r="F914">
        <v>99924</v>
      </c>
      <c r="G914">
        <v>99843</v>
      </c>
      <c r="H914">
        <v>99756</v>
      </c>
      <c r="I914">
        <v>99666</v>
      </c>
      <c r="J914">
        <v>99575</v>
      </c>
      <c r="K914">
        <v>99480</v>
      </c>
      <c r="L914">
        <v>99377</v>
      </c>
      <c r="M914">
        <v>99268</v>
      </c>
      <c r="N914">
        <v>99157</v>
      </c>
      <c r="O914">
        <v>99039</v>
      </c>
      <c r="P914">
        <v>98912</v>
      </c>
      <c r="Q914">
        <v>98776</v>
      </c>
      <c r="R914">
        <v>98630</v>
      </c>
      <c r="S914">
        <v>98475</v>
      </c>
      <c r="T914">
        <v>98311</v>
      </c>
      <c r="U914">
        <v>98139</v>
      </c>
      <c r="V914">
        <v>97959</v>
      </c>
      <c r="W914">
        <v>97768</v>
      </c>
      <c r="X914">
        <v>97571</v>
      </c>
      <c r="Y914">
        <v>97358</v>
      </c>
      <c r="Z914">
        <v>97124</v>
      </c>
      <c r="AA914">
        <v>96872</v>
      </c>
      <c r="AB914">
        <v>96611</v>
      </c>
      <c r="AC914">
        <v>96331</v>
      </c>
      <c r="AD914">
        <v>96032</v>
      </c>
      <c r="AE914">
        <v>95711</v>
      </c>
      <c r="AF914">
        <v>95366</v>
      </c>
      <c r="AG914">
        <v>94994</v>
      </c>
      <c r="AH914">
        <v>94621</v>
      </c>
      <c r="AI914">
        <v>94232</v>
      </c>
      <c r="AJ914">
        <v>93826</v>
      </c>
      <c r="AK914">
        <v>93413</v>
      </c>
      <c r="AL914">
        <v>92959</v>
      </c>
      <c r="AM914">
        <v>92491</v>
      </c>
      <c r="AN914">
        <v>91992</v>
      </c>
      <c r="AO914">
        <v>91459</v>
      </c>
      <c r="AP914">
        <v>90876</v>
      </c>
      <c r="AQ914">
        <v>90214</v>
      </c>
      <c r="AR914">
        <v>89525</v>
      </c>
      <c r="AS914">
        <v>88776</v>
      </c>
      <c r="AT914">
        <v>87967</v>
      </c>
      <c r="AU914">
        <v>87075</v>
      </c>
      <c r="AV914">
        <v>86094</v>
      </c>
      <c r="AW914">
        <v>84960</v>
      </c>
      <c r="AX914">
        <v>83759</v>
      </c>
      <c r="AY914">
        <v>82396</v>
      </c>
      <c r="AZ914">
        <v>80801</v>
      </c>
      <c r="BA914">
        <v>78879</v>
      </c>
      <c r="BB914">
        <v>76840</v>
      </c>
      <c r="BC914">
        <v>74605</v>
      </c>
      <c r="BD914">
        <v>72167</v>
      </c>
      <c r="BE914">
        <v>69272</v>
      </c>
      <c r="BF914">
        <v>66066</v>
      </c>
      <c r="BG914">
        <v>62458</v>
      </c>
      <c r="BH914">
        <v>58393</v>
      </c>
      <c r="BI914">
        <v>53948</v>
      </c>
      <c r="BJ914">
        <v>49059</v>
      </c>
      <c r="BK914">
        <v>43522</v>
      </c>
      <c r="BL914">
        <v>38005</v>
      </c>
      <c r="BM914">
        <v>32536</v>
      </c>
      <c r="BN914">
        <v>27155</v>
      </c>
      <c r="BO914">
        <v>21907</v>
      </c>
      <c r="BP914">
        <v>17095</v>
      </c>
      <c r="BQ914">
        <v>12847</v>
      </c>
      <c r="BR914">
        <v>9250</v>
      </c>
      <c r="BS914">
        <v>6357</v>
      </c>
      <c r="DC914">
        <v>53.74</v>
      </c>
      <c r="DD914">
        <v>52.78</v>
      </c>
      <c r="DE914">
        <v>51.82</v>
      </c>
      <c r="DF914">
        <v>50.87</v>
      </c>
      <c r="DG914">
        <v>49.91</v>
      </c>
      <c r="DH914">
        <v>48.96</v>
      </c>
      <c r="DI914">
        <v>48</v>
      </c>
      <c r="DJ914">
        <v>47.05</v>
      </c>
      <c r="DK914">
        <v>46.1</v>
      </c>
      <c r="DL914">
        <v>45.15</v>
      </c>
      <c r="DM914">
        <v>44.21</v>
      </c>
      <c r="DN914">
        <v>43.26</v>
      </c>
      <c r="DO914">
        <v>42.32</v>
      </c>
      <c r="DP914">
        <v>41.38</v>
      </c>
      <c r="DQ914">
        <v>40.450000000000003</v>
      </c>
      <c r="DR914">
        <v>39.520000000000003</v>
      </c>
      <c r="DS914">
        <v>38.58</v>
      </c>
      <c r="DT914">
        <v>37.65</v>
      </c>
      <c r="DU914">
        <v>36.729999999999997</v>
      </c>
      <c r="DV914">
        <v>35.799999999999997</v>
      </c>
      <c r="DW914">
        <v>34.880000000000003</v>
      </c>
      <c r="DX914">
        <v>33.96</v>
      </c>
      <c r="DY914">
        <v>33.049999999999997</v>
      </c>
      <c r="DZ914">
        <v>32.130000000000003</v>
      </c>
      <c r="EA914">
        <v>31.23</v>
      </c>
      <c r="EB914">
        <v>30.32</v>
      </c>
      <c r="EC914">
        <v>29.42</v>
      </c>
      <c r="ED914">
        <v>28.53</v>
      </c>
      <c r="EE914">
        <v>27.64</v>
      </c>
      <c r="EF914">
        <v>26.74</v>
      </c>
      <c r="EG914">
        <v>25.85</v>
      </c>
      <c r="EH914">
        <v>24.96</v>
      </c>
      <c r="EI914">
        <v>24.07</v>
      </c>
      <c r="EJ914">
        <v>23.18</v>
      </c>
      <c r="EK914">
        <v>22.3</v>
      </c>
      <c r="EL914">
        <v>21.42</v>
      </c>
      <c r="EM914">
        <v>20.54</v>
      </c>
      <c r="EN914">
        <v>19.670000000000002</v>
      </c>
      <c r="EO914">
        <v>18.809999999999999</v>
      </c>
      <c r="EP914">
        <v>17.95</v>
      </c>
      <c r="EQ914">
        <v>17.100000000000001</v>
      </c>
      <c r="ER914">
        <v>16.25</v>
      </c>
      <c r="ES914">
        <v>15.41</v>
      </c>
      <c r="ET914">
        <v>14.58</v>
      </c>
      <c r="EU914">
        <v>13.77</v>
      </c>
      <c r="EV914">
        <v>12.96</v>
      </c>
      <c r="EW914">
        <v>12.17</v>
      </c>
      <c r="EX914">
        <v>11.4</v>
      </c>
      <c r="EY914">
        <v>10.66</v>
      </c>
      <c r="EZ914">
        <v>9.93</v>
      </c>
      <c r="FA914">
        <v>9.2100000000000009</v>
      </c>
      <c r="FB914">
        <v>8.51</v>
      </c>
      <c r="FC914">
        <v>7.84</v>
      </c>
      <c r="FD914">
        <v>7.2</v>
      </c>
      <c r="FE914">
        <v>6.59</v>
      </c>
      <c r="FF914">
        <v>6.01</v>
      </c>
      <c r="FG914">
        <v>5.46</v>
      </c>
      <c r="FH914">
        <v>4.96</v>
      </c>
      <c r="FI914">
        <v>4.5199999999999996</v>
      </c>
      <c r="FJ914">
        <v>4.1100000000000003</v>
      </c>
      <c r="FK914">
        <v>3.72</v>
      </c>
      <c r="FL914">
        <v>3.35</v>
      </c>
      <c r="FM914">
        <v>3.04</v>
      </c>
      <c r="FN914">
        <v>2.75</v>
      </c>
      <c r="FO914">
        <v>2.4900000000000002</v>
      </c>
      <c r="FP914">
        <v>2.27</v>
      </c>
      <c r="FQ914">
        <v>2.0699999999999998</v>
      </c>
    </row>
    <row r="915" spans="1:174" x14ac:dyDescent="0.25">
      <c r="A915" t="s">
        <v>702</v>
      </c>
      <c r="B915">
        <v>66</v>
      </c>
      <c r="C915">
        <v>66</v>
      </c>
      <c r="E915">
        <v>100000</v>
      </c>
      <c r="F915">
        <v>99917</v>
      </c>
      <c r="G915">
        <v>99828</v>
      </c>
      <c r="H915">
        <v>99738</v>
      </c>
      <c r="I915">
        <v>99645</v>
      </c>
      <c r="J915">
        <v>99548</v>
      </c>
      <c r="K915">
        <v>99443</v>
      </c>
      <c r="L915">
        <v>99333</v>
      </c>
      <c r="M915">
        <v>99220</v>
      </c>
      <c r="N915">
        <v>99100</v>
      </c>
      <c r="O915">
        <v>98970</v>
      </c>
      <c r="P915">
        <v>98833</v>
      </c>
      <c r="Q915">
        <v>98685</v>
      </c>
      <c r="R915">
        <v>98527</v>
      </c>
      <c r="S915">
        <v>98360</v>
      </c>
      <c r="T915">
        <v>98185</v>
      </c>
      <c r="U915">
        <v>98003</v>
      </c>
      <c r="V915">
        <v>97810</v>
      </c>
      <c r="W915">
        <v>97609</v>
      </c>
      <c r="X915">
        <v>97392</v>
      </c>
      <c r="Y915">
        <v>97155</v>
      </c>
      <c r="Z915">
        <v>96899</v>
      </c>
      <c r="AA915">
        <v>96633</v>
      </c>
      <c r="AB915">
        <v>96349</v>
      </c>
      <c r="AC915">
        <v>96046</v>
      </c>
      <c r="AD915">
        <v>95719</v>
      </c>
      <c r="AE915">
        <v>95370</v>
      </c>
      <c r="AF915">
        <v>94993</v>
      </c>
      <c r="AG915">
        <v>94613</v>
      </c>
      <c r="AH915">
        <v>94218</v>
      </c>
      <c r="AI915">
        <v>93804</v>
      </c>
      <c r="AJ915">
        <v>93383</v>
      </c>
      <c r="AK915">
        <v>92921</v>
      </c>
      <c r="AL915">
        <v>92444</v>
      </c>
      <c r="AM915">
        <v>91936</v>
      </c>
      <c r="AN915">
        <v>91391</v>
      </c>
      <c r="AO915">
        <v>90799</v>
      </c>
      <c r="AP915">
        <v>90124</v>
      </c>
      <c r="AQ915">
        <v>89423</v>
      </c>
      <c r="AR915">
        <v>88659</v>
      </c>
      <c r="AS915">
        <v>87835</v>
      </c>
      <c r="AT915">
        <v>86929</v>
      </c>
      <c r="AU915">
        <v>85934</v>
      </c>
      <c r="AV915">
        <v>84782</v>
      </c>
      <c r="AW915">
        <v>83567</v>
      </c>
      <c r="AX915">
        <v>82181</v>
      </c>
      <c r="AY915">
        <v>80568</v>
      </c>
      <c r="AZ915">
        <v>78620</v>
      </c>
      <c r="BA915">
        <v>76556</v>
      </c>
      <c r="BB915">
        <v>74293</v>
      </c>
      <c r="BC915">
        <v>71835</v>
      </c>
      <c r="BD915">
        <v>68912</v>
      </c>
      <c r="BE915">
        <v>65680</v>
      </c>
      <c r="BF915">
        <v>62049</v>
      </c>
      <c r="BG915">
        <v>57966</v>
      </c>
      <c r="BH915">
        <v>53507</v>
      </c>
      <c r="BI915">
        <v>48614</v>
      </c>
      <c r="BJ915">
        <v>43088</v>
      </c>
      <c r="BK915">
        <v>37589</v>
      </c>
      <c r="BL915">
        <v>32152</v>
      </c>
      <c r="BM915">
        <v>26804</v>
      </c>
      <c r="BN915">
        <v>21601</v>
      </c>
      <c r="BO915">
        <v>16839</v>
      </c>
      <c r="BP915">
        <v>12641</v>
      </c>
      <c r="BQ915">
        <v>9093</v>
      </c>
      <c r="BR915">
        <v>6244</v>
      </c>
      <c r="DC915">
        <v>52.67</v>
      </c>
      <c r="DD915">
        <v>51.71</v>
      </c>
      <c r="DE915">
        <v>50.76</v>
      </c>
      <c r="DF915">
        <v>49.8</v>
      </c>
      <c r="DG915">
        <v>48.85</v>
      </c>
      <c r="DH915">
        <v>47.89</v>
      </c>
      <c r="DI915">
        <v>46.94</v>
      </c>
      <c r="DJ915">
        <v>46</v>
      </c>
      <c r="DK915">
        <v>45.05</v>
      </c>
      <c r="DL915">
        <v>44.1</v>
      </c>
      <c r="DM915">
        <v>43.16</v>
      </c>
      <c r="DN915">
        <v>42.22</v>
      </c>
      <c r="DO915">
        <v>41.28</v>
      </c>
      <c r="DP915">
        <v>40.35</v>
      </c>
      <c r="DQ915">
        <v>39.409999999999997</v>
      </c>
      <c r="DR915">
        <v>38.479999999999997</v>
      </c>
      <c r="DS915">
        <v>37.549999999999997</v>
      </c>
      <c r="DT915">
        <v>36.630000000000003</v>
      </c>
      <c r="DU915">
        <v>35.700000000000003</v>
      </c>
      <c r="DV915">
        <v>34.78</v>
      </c>
      <c r="DW915">
        <v>33.86</v>
      </c>
      <c r="DX915">
        <v>32.950000000000003</v>
      </c>
      <c r="DY915">
        <v>32.04</v>
      </c>
      <c r="DZ915">
        <v>31.13</v>
      </c>
      <c r="EA915">
        <v>30.23</v>
      </c>
      <c r="EB915">
        <v>29.33</v>
      </c>
      <c r="EC915">
        <v>28.44</v>
      </c>
      <c r="ED915">
        <v>27.55</v>
      </c>
      <c r="EE915">
        <v>26.66</v>
      </c>
      <c r="EF915">
        <v>25.77</v>
      </c>
      <c r="EG915">
        <v>24.88</v>
      </c>
      <c r="EH915">
        <v>23.99</v>
      </c>
      <c r="EI915">
        <v>23.1</v>
      </c>
      <c r="EJ915">
        <v>22.22</v>
      </c>
      <c r="EK915">
        <v>21.34</v>
      </c>
      <c r="EL915">
        <v>20.47</v>
      </c>
      <c r="EM915">
        <v>19.600000000000001</v>
      </c>
      <c r="EN915">
        <v>18.739999999999998</v>
      </c>
      <c r="EO915">
        <v>17.88</v>
      </c>
      <c r="EP915">
        <v>17.03</v>
      </c>
      <c r="EQ915">
        <v>16.190000000000001</v>
      </c>
      <c r="ER915">
        <v>15.35</v>
      </c>
      <c r="ES915">
        <v>14.52</v>
      </c>
      <c r="ET915">
        <v>13.71</v>
      </c>
      <c r="EU915">
        <v>12.9</v>
      </c>
      <c r="EV915">
        <v>12.11</v>
      </c>
      <c r="EW915">
        <v>11.35</v>
      </c>
      <c r="EX915">
        <v>10.62</v>
      </c>
      <c r="EY915">
        <v>9.89</v>
      </c>
      <c r="EZ915">
        <v>9.17</v>
      </c>
      <c r="FA915">
        <v>8.4700000000000006</v>
      </c>
      <c r="FB915">
        <v>7.81</v>
      </c>
      <c r="FC915">
        <v>7.17</v>
      </c>
      <c r="FD915">
        <v>6.56</v>
      </c>
      <c r="FE915">
        <v>5.99</v>
      </c>
      <c r="FF915">
        <v>5.44</v>
      </c>
      <c r="FG915">
        <v>4.9400000000000004</v>
      </c>
      <c r="FH915">
        <v>4.51</v>
      </c>
      <c r="FI915">
        <v>4.0999999999999996</v>
      </c>
      <c r="FJ915">
        <v>3.7</v>
      </c>
      <c r="FK915">
        <v>3.34</v>
      </c>
      <c r="FL915">
        <v>3.03</v>
      </c>
      <c r="FM915">
        <v>2.74</v>
      </c>
      <c r="FN915">
        <v>2.4900000000000002</v>
      </c>
      <c r="FO915">
        <v>2.27</v>
      </c>
      <c r="FP915">
        <v>2.0699999999999998</v>
      </c>
    </row>
    <row r="916" spans="1:174" x14ac:dyDescent="0.25">
      <c r="A916" t="s">
        <v>703</v>
      </c>
      <c r="B916">
        <v>65</v>
      </c>
      <c r="C916">
        <v>65</v>
      </c>
      <c r="E916">
        <v>100000</v>
      </c>
      <c r="F916">
        <v>99910</v>
      </c>
      <c r="G916">
        <v>99817</v>
      </c>
      <c r="H916">
        <v>99723</v>
      </c>
      <c r="I916">
        <v>99624</v>
      </c>
      <c r="J916">
        <v>99518</v>
      </c>
      <c r="K916">
        <v>99406</v>
      </c>
      <c r="L916">
        <v>99291</v>
      </c>
      <c r="M916">
        <v>99169</v>
      </c>
      <c r="N916">
        <v>99037</v>
      </c>
      <c r="O916">
        <v>98898</v>
      </c>
      <c r="P916">
        <v>98747</v>
      </c>
      <c r="Q916">
        <v>98587</v>
      </c>
      <c r="R916">
        <v>98418</v>
      </c>
      <c r="S916">
        <v>98240</v>
      </c>
      <c r="T916">
        <v>98054</v>
      </c>
      <c r="U916">
        <v>97858</v>
      </c>
      <c r="V916">
        <v>97654</v>
      </c>
      <c r="W916">
        <v>97434</v>
      </c>
      <c r="X916">
        <v>97194</v>
      </c>
      <c r="Y916">
        <v>96934</v>
      </c>
      <c r="Z916">
        <v>96663</v>
      </c>
      <c r="AA916">
        <v>96375</v>
      </c>
      <c r="AB916">
        <v>96067</v>
      </c>
      <c r="AC916">
        <v>95735</v>
      </c>
      <c r="AD916">
        <v>95380</v>
      </c>
      <c r="AE916">
        <v>94998</v>
      </c>
      <c r="AF916">
        <v>94612</v>
      </c>
      <c r="AG916">
        <v>94210</v>
      </c>
      <c r="AH916">
        <v>93789</v>
      </c>
      <c r="AI916">
        <v>93360</v>
      </c>
      <c r="AJ916">
        <v>92889</v>
      </c>
      <c r="AK916">
        <v>92404</v>
      </c>
      <c r="AL916">
        <v>91886</v>
      </c>
      <c r="AM916">
        <v>91331</v>
      </c>
      <c r="AN916">
        <v>90726</v>
      </c>
      <c r="AO916">
        <v>90040</v>
      </c>
      <c r="AP916">
        <v>89326</v>
      </c>
      <c r="AQ916">
        <v>88550</v>
      </c>
      <c r="AR916">
        <v>87708</v>
      </c>
      <c r="AS916">
        <v>86785</v>
      </c>
      <c r="AT916">
        <v>85775</v>
      </c>
      <c r="AU916">
        <v>84608</v>
      </c>
      <c r="AV916">
        <v>83374</v>
      </c>
      <c r="AW916">
        <v>81972</v>
      </c>
      <c r="AX916">
        <v>80335</v>
      </c>
      <c r="AY916">
        <v>78368</v>
      </c>
      <c r="AZ916">
        <v>76277</v>
      </c>
      <c r="BA916">
        <v>73987</v>
      </c>
      <c r="BB916">
        <v>71500</v>
      </c>
      <c r="BC916">
        <v>68558</v>
      </c>
      <c r="BD916">
        <v>65299</v>
      </c>
      <c r="BE916">
        <v>61644</v>
      </c>
      <c r="BF916">
        <v>57543</v>
      </c>
      <c r="BG916">
        <v>53071</v>
      </c>
      <c r="BH916">
        <v>48174</v>
      </c>
      <c r="BI916">
        <v>42660</v>
      </c>
      <c r="BJ916">
        <v>37177</v>
      </c>
      <c r="BK916">
        <v>31765</v>
      </c>
      <c r="BL916">
        <v>26458</v>
      </c>
      <c r="BM916">
        <v>21300</v>
      </c>
      <c r="BN916">
        <v>16586</v>
      </c>
      <c r="BO916">
        <v>12439</v>
      </c>
      <c r="BP916">
        <v>8939</v>
      </c>
      <c r="BQ916">
        <v>6133</v>
      </c>
      <c r="DC916">
        <v>51.6</v>
      </c>
      <c r="DD916">
        <v>50.65</v>
      </c>
      <c r="DE916">
        <v>49.69</v>
      </c>
      <c r="DF916">
        <v>48.74</v>
      </c>
      <c r="DG916">
        <v>47.79</v>
      </c>
      <c r="DH916">
        <v>46.84</v>
      </c>
      <c r="DI916">
        <v>45.89</v>
      </c>
      <c r="DJ916">
        <v>44.94</v>
      </c>
      <c r="DK916">
        <v>44</v>
      </c>
      <c r="DL916">
        <v>43.05</v>
      </c>
      <c r="DM916">
        <v>42.11</v>
      </c>
      <c r="DN916">
        <v>41.18</v>
      </c>
      <c r="DO916">
        <v>40.24</v>
      </c>
      <c r="DP916">
        <v>39.31</v>
      </c>
      <c r="DQ916">
        <v>38.380000000000003</v>
      </c>
      <c r="DR916">
        <v>37.450000000000003</v>
      </c>
      <c r="DS916">
        <v>36.53</v>
      </c>
      <c r="DT916">
        <v>35.6</v>
      </c>
      <c r="DU916">
        <v>34.68</v>
      </c>
      <c r="DV916">
        <v>33.770000000000003</v>
      </c>
      <c r="DW916">
        <v>32.86</v>
      </c>
      <c r="DX916">
        <v>31.95</v>
      </c>
      <c r="DY916">
        <v>31.04</v>
      </c>
      <c r="DZ916">
        <v>30.14</v>
      </c>
      <c r="EA916">
        <v>29.24</v>
      </c>
      <c r="EB916">
        <v>28.35</v>
      </c>
      <c r="EC916">
        <v>27.46</v>
      </c>
      <c r="ED916">
        <v>26.57</v>
      </c>
      <c r="EE916">
        <v>25.68</v>
      </c>
      <c r="EF916">
        <v>24.79</v>
      </c>
      <c r="EG916">
        <v>23.91</v>
      </c>
      <c r="EH916">
        <v>23.02</v>
      </c>
      <c r="EI916">
        <v>22.14</v>
      </c>
      <c r="EJ916">
        <v>21.27</v>
      </c>
      <c r="EK916">
        <v>20.39</v>
      </c>
      <c r="EL916">
        <v>19.52</v>
      </c>
      <c r="EM916">
        <v>18.670000000000002</v>
      </c>
      <c r="EN916">
        <v>17.809999999999999</v>
      </c>
      <c r="EO916">
        <v>16.97</v>
      </c>
      <c r="EP916">
        <v>16.12</v>
      </c>
      <c r="EQ916">
        <v>15.29</v>
      </c>
      <c r="ER916">
        <v>14.46</v>
      </c>
      <c r="ES916">
        <v>13.66</v>
      </c>
      <c r="ET916">
        <v>12.85</v>
      </c>
      <c r="EU916">
        <v>12.06</v>
      </c>
      <c r="EV916">
        <v>11.3</v>
      </c>
      <c r="EW916">
        <v>10.57</v>
      </c>
      <c r="EX916">
        <v>9.85</v>
      </c>
      <c r="EY916">
        <v>9.1300000000000008</v>
      </c>
      <c r="EZ916">
        <v>8.44</v>
      </c>
      <c r="FA916">
        <v>7.78</v>
      </c>
      <c r="FB916">
        <v>7.14</v>
      </c>
      <c r="FC916">
        <v>6.53</v>
      </c>
      <c r="FD916">
        <v>5.96</v>
      </c>
      <c r="FE916">
        <v>5.42</v>
      </c>
      <c r="FF916">
        <v>4.92</v>
      </c>
      <c r="FG916">
        <v>4.5</v>
      </c>
      <c r="FH916">
        <v>4.08</v>
      </c>
      <c r="FI916">
        <v>3.69</v>
      </c>
      <c r="FJ916">
        <v>3.34</v>
      </c>
      <c r="FK916">
        <v>3.02</v>
      </c>
      <c r="FL916">
        <v>2.74</v>
      </c>
      <c r="FM916">
        <v>2.4900000000000002</v>
      </c>
      <c r="FN916">
        <v>2.2599999999999998</v>
      </c>
      <c r="FO916">
        <v>2.0699999999999998</v>
      </c>
    </row>
    <row r="917" spans="1:174" x14ac:dyDescent="0.25">
      <c r="A917" t="s">
        <v>704</v>
      </c>
      <c r="B917">
        <v>64</v>
      </c>
      <c r="C917">
        <v>64</v>
      </c>
      <c r="E917">
        <v>100000</v>
      </c>
      <c r="F917">
        <v>99906</v>
      </c>
      <c r="G917">
        <v>99810</v>
      </c>
      <c r="H917">
        <v>99709</v>
      </c>
      <c r="I917">
        <v>99601</v>
      </c>
      <c r="J917">
        <v>99487</v>
      </c>
      <c r="K917">
        <v>99370</v>
      </c>
      <c r="L917">
        <v>99246</v>
      </c>
      <c r="M917">
        <v>99112</v>
      </c>
      <c r="N917">
        <v>98970</v>
      </c>
      <c r="O917">
        <v>98818</v>
      </c>
      <c r="P917">
        <v>98655</v>
      </c>
      <c r="Q917">
        <v>98483</v>
      </c>
      <c r="R917">
        <v>98302</v>
      </c>
      <c r="S917">
        <v>98114</v>
      </c>
      <c r="T917">
        <v>97915</v>
      </c>
      <c r="U917">
        <v>97708</v>
      </c>
      <c r="V917">
        <v>97484</v>
      </c>
      <c r="W917">
        <v>97239</v>
      </c>
      <c r="X917">
        <v>96976</v>
      </c>
      <c r="Y917">
        <v>96701</v>
      </c>
      <c r="Z917">
        <v>96408</v>
      </c>
      <c r="AA917">
        <v>96095</v>
      </c>
      <c r="AB917">
        <v>95758</v>
      </c>
      <c r="AC917">
        <v>95398</v>
      </c>
      <c r="AD917">
        <v>95009</v>
      </c>
      <c r="AE917">
        <v>94618</v>
      </c>
      <c r="AF917">
        <v>94210</v>
      </c>
      <c r="AG917">
        <v>93781</v>
      </c>
      <c r="AH917">
        <v>93343</v>
      </c>
      <c r="AI917">
        <v>92865</v>
      </c>
      <c r="AJ917">
        <v>92369</v>
      </c>
      <c r="AK917">
        <v>91842</v>
      </c>
      <c r="AL917">
        <v>91276</v>
      </c>
      <c r="AM917">
        <v>90661</v>
      </c>
      <c r="AN917">
        <v>89962</v>
      </c>
      <c r="AO917">
        <v>89236</v>
      </c>
      <c r="AP917">
        <v>88444</v>
      </c>
      <c r="AQ917">
        <v>87589</v>
      </c>
      <c r="AR917">
        <v>86648</v>
      </c>
      <c r="AS917">
        <v>85619</v>
      </c>
      <c r="AT917">
        <v>84436</v>
      </c>
      <c r="AU917">
        <v>83184</v>
      </c>
      <c r="AV917">
        <v>81762</v>
      </c>
      <c r="AW917">
        <v>80108</v>
      </c>
      <c r="AX917">
        <v>78117</v>
      </c>
      <c r="AY917">
        <v>76005</v>
      </c>
      <c r="AZ917">
        <v>73687</v>
      </c>
      <c r="BA917">
        <v>71172</v>
      </c>
      <c r="BB917">
        <v>68202</v>
      </c>
      <c r="BC917">
        <v>64924</v>
      </c>
      <c r="BD917">
        <v>61246</v>
      </c>
      <c r="BE917">
        <v>57126</v>
      </c>
      <c r="BF917">
        <v>52641</v>
      </c>
      <c r="BG917">
        <v>47739</v>
      </c>
      <c r="BH917">
        <v>42236</v>
      </c>
      <c r="BI917">
        <v>36771</v>
      </c>
      <c r="BJ917">
        <v>31384</v>
      </c>
      <c r="BK917">
        <v>26111</v>
      </c>
      <c r="BL917">
        <v>21002</v>
      </c>
      <c r="BM917">
        <v>16337</v>
      </c>
      <c r="BN917">
        <v>12240</v>
      </c>
      <c r="BO917">
        <v>8788</v>
      </c>
      <c r="BP917">
        <v>6024</v>
      </c>
      <c r="DC917">
        <v>50.53</v>
      </c>
      <c r="DD917">
        <v>49.58</v>
      </c>
      <c r="DE917">
        <v>48.63</v>
      </c>
      <c r="DF917">
        <v>47.68</v>
      </c>
      <c r="DG917">
        <v>46.73</v>
      </c>
      <c r="DH917">
        <v>45.78</v>
      </c>
      <c r="DI917">
        <v>44.83</v>
      </c>
      <c r="DJ917">
        <v>43.89</v>
      </c>
      <c r="DK917">
        <v>42.95</v>
      </c>
      <c r="DL917">
        <v>42.01</v>
      </c>
      <c r="DM917">
        <v>41.07</v>
      </c>
      <c r="DN917">
        <v>40.14</v>
      </c>
      <c r="DO917">
        <v>39.21</v>
      </c>
      <c r="DP917">
        <v>38.28</v>
      </c>
      <c r="DQ917">
        <v>37.35</v>
      </c>
      <c r="DR917">
        <v>36.43</v>
      </c>
      <c r="DS917">
        <v>35.5</v>
      </c>
      <c r="DT917">
        <v>34.58</v>
      </c>
      <c r="DU917">
        <v>33.67</v>
      </c>
      <c r="DV917">
        <v>32.76</v>
      </c>
      <c r="DW917">
        <v>31.85</v>
      </c>
      <c r="DX917">
        <v>30.95</v>
      </c>
      <c r="DY917">
        <v>30.05</v>
      </c>
      <c r="DZ917">
        <v>29.15</v>
      </c>
      <c r="EA917">
        <v>28.26</v>
      </c>
      <c r="EB917">
        <v>27.37</v>
      </c>
      <c r="EC917">
        <v>26.48</v>
      </c>
      <c r="ED917">
        <v>25.6</v>
      </c>
      <c r="EE917">
        <v>24.71</v>
      </c>
      <c r="EF917">
        <v>23.82</v>
      </c>
      <c r="EG917">
        <v>22.94</v>
      </c>
      <c r="EH917">
        <v>22.07</v>
      </c>
      <c r="EI917">
        <v>21.19</v>
      </c>
      <c r="EJ917">
        <v>20.32</v>
      </c>
      <c r="EK917">
        <v>19.45</v>
      </c>
      <c r="EL917">
        <v>18.600000000000001</v>
      </c>
      <c r="EM917">
        <v>17.75</v>
      </c>
      <c r="EN917">
        <v>16.899999999999999</v>
      </c>
      <c r="EO917">
        <v>16.059999999999999</v>
      </c>
      <c r="EP917">
        <v>15.23</v>
      </c>
      <c r="EQ917">
        <v>14.41</v>
      </c>
      <c r="ER917">
        <v>13.6</v>
      </c>
      <c r="ES917">
        <v>12.8</v>
      </c>
      <c r="ET917">
        <v>12.01</v>
      </c>
      <c r="EU917">
        <v>11.25</v>
      </c>
      <c r="EV917">
        <v>10.52</v>
      </c>
      <c r="EW917">
        <v>9.8000000000000007</v>
      </c>
      <c r="EX917">
        <v>9.1</v>
      </c>
      <c r="EY917">
        <v>8.4</v>
      </c>
      <c r="EZ917">
        <v>7.74</v>
      </c>
      <c r="FA917">
        <v>7.11</v>
      </c>
      <c r="FB917">
        <v>6.51</v>
      </c>
      <c r="FC917">
        <v>5.94</v>
      </c>
      <c r="FD917">
        <v>5.4</v>
      </c>
      <c r="FE917">
        <v>4.91</v>
      </c>
      <c r="FF917">
        <v>4.4800000000000004</v>
      </c>
      <c r="FG917">
        <v>4.07</v>
      </c>
      <c r="FH917">
        <v>3.68</v>
      </c>
      <c r="FI917">
        <v>3.33</v>
      </c>
      <c r="FJ917">
        <v>3.02</v>
      </c>
      <c r="FK917">
        <v>2.73</v>
      </c>
      <c r="FL917">
        <v>2.48</v>
      </c>
      <c r="FM917">
        <v>2.2599999999999998</v>
      </c>
      <c r="FN917">
        <v>2.0699999999999998</v>
      </c>
    </row>
    <row r="918" spans="1:174" x14ac:dyDescent="0.25">
      <c r="A918" t="s">
        <v>705</v>
      </c>
      <c r="B918">
        <v>63</v>
      </c>
      <c r="C918">
        <v>63</v>
      </c>
      <c r="E918">
        <v>100000</v>
      </c>
      <c r="F918">
        <v>99902</v>
      </c>
      <c r="G918">
        <v>99799</v>
      </c>
      <c r="H918">
        <v>99690</v>
      </c>
      <c r="I918">
        <v>99574</v>
      </c>
      <c r="J918">
        <v>99455</v>
      </c>
      <c r="K918">
        <v>99329</v>
      </c>
      <c r="L918">
        <v>99193</v>
      </c>
      <c r="M918">
        <v>99049</v>
      </c>
      <c r="N918">
        <v>98893</v>
      </c>
      <c r="O918">
        <v>98728</v>
      </c>
      <c r="P918">
        <v>98553</v>
      </c>
      <c r="Q918">
        <v>98370</v>
      </c>
      <c r="R918">
        <v>98179</v>
      </c>
      <c r="S918">
        <v>97976</v>
      </c>
      <c r="T918">
        <v>97766</v>
      </c>
      <c r="U918">
        <v>97538</v>
      </c>
      <c r="V918">
        <v>97290</v>
      </c>
      <c r="W918">
        <v>97022</v>
      </c>
      <c r="X918">
        <v>96743</v>
      </c>
      <c r="Y918">
        <v>96446</v>
      </c>
      <c r="Z918">
        <v>96127</v>
      </c>
      <c r="AA918">
        <v>95785</v>
      </c>
      <c r="AB918">
        <v>95419</v>
      </c>
      <c r="AC918">
        <v>95025</v>
      </c>
      <c r="AD918">
        <v>94627</v>
      </c>
      <c r="AE918">
        <v>94212</v>
      </c>
      <c r="AF918">
        <v>93777</v>
      </c>
      <c r="AG918">
        <v>93331</v>
      </c>
      <c r="AH918">
        <v>92843</v>
      </c>
      <c r="AI918">
        <v>92339</v>
      </c>
      <c r="AJ918">
        <v>91801</v>
      </c>
      <c r="AK918">
        <v>91226</v>
      </c>
      <c r="AL918">
        <v>90599</v>
      </c>
      <c r="AM918">
        <v>89887</v>
      </c>
      <c r="AN918">
        <v>89146</v>
      </c>
      <c r="AO918">
        <v>88342</v>
      </c>
      <c r="AP918">
        <v>87470</v>
      </c>
      <c r="AQ918">
        <v>86515</v>
      </c>
      <c r="AR918">
        <v>85466</v>
      </c>
      <c r="AS918">
        <v>84263</v>
      </c>
      <c r="AT918">
        <v>82994</v>
      </c>
      <c r="AU918">
        <v>81553</v>
      </c>
      <c r="AV918">
        <v>79877</v>
      </c>
      <c r="AW918">
        <v>77869</v>
      </c>
      <c r="AX918">
        <v>75730</v>
      </c>
      <c r="AY918">
        <v>73391</v>
      </c>
      <c r="AZ918">
        <v>70847</v>
      </c>
      <c r="BA918">
        <v>67850</v>
      </c>
      <c r="BB918">
        <v>64544</v>
      </c>
      <c r="BC918">
        <v>60851</v>
      </c>
      <c r="BD918">
        <v>56712</v>
      </c>
      <c r="BE918">
        <v>52214</v>
      </c>
      <c r="BF918">
        <v>47308</v>
      </c>
      <c r="BG918">
        <v>41816</v>
      </c>
      <c r="BH918">
        <v>36369</v>
      </c>
      <c r="BI918">
        <v>31007</v>
      </c>
      <c r="BJ918">
        <v>25768</v>
      </c>
      <c r="BK918">
        <v>20703</v>
      </c>
      <c r="BL918">
        <v>16091</v>
      </c>
      <c r="BM918">
        <v>12044</v>
      </c>
      <c r="BN918">
        <v>8640</v>
      </c>
      <c r="BO918">
        <v>5918</v>
      </c>
      <c r="DC918">
        <v>49.47</v>
      </c>
      <c r="DD918">
        <v>48.52</v>
      </c>
      <c r="DE918">
        <v>47.57</v>
      </c>
      <c r="DF918">
        <v>46.62</v>
      </c>
      <c r="DG918">
        <v>45.67</v>
      </c>
      <c r="DH918">
        <v>44.73</v>
      </c>
      <c r="DI918">
        <v>43.78</v>
      </c>
      <c r="DJ918">
        <v>42.84</v>
      </c>
      <c r="DK918">
        <v>41.9</v>
      </c>
      <c r="DL918">
        <v>40.97</v>
      </c>
      <c r="DM918">
        <v>40.04</v>
      </c>
      <c r="DN918">
        <v>39.11</v>
      </c>
      <c r="DO918">
        <v>38.18</v>
      </c>
      <c r="DP918">
        <v>37.25</v>
      </c>
      <c r="DQ918">
        <v>36.33</v>
      </c>
      <c r="DR918">
        <v>35.409999999999997</v>
      </c>
      <c r="DS918">
        <v>34.49</v>
      </c>
      <c r="DT918">
        <v>33.57</v>
      </c>
      <c r="DU918">
        <v>32.67</v>
      </c>
      <c r="DV918">
        <v>31.76</v>
      </c>
      <c r="DW918">
        <v>30.85</v>
      </c>
      <c r="DX918">
        <v>29.96</v>
      </c>
      <c r="DY918">
        <v>29.06</v>
      </c>
      <c r="DZ918">
        <v>28.17</v>
      </c>
      <c r="EA918">
        <v>27.28</v>
      </c>
      <c r="EB918">
        <v>26.4</v>
      </c>
      <c r="EC918">
        <v>25.51</v>
      </c>
      <c r="ED918">
        <v>24.63</v>
      </c>
      <c r="EE918">
        <v>23.74</v>
      </c>
      <c r="EF918">
        <v>22.86</v>
      </c>
      <c r="EG918">
        <v>21.99</v>
      </c>
      <c r="EH918">
        <v>21.11</v>
      </c>
      <c r="EI918">
        <v>20.239999999999998</v>
      </c>
      <c r="EJ918">
        <v>19.38</v>
      </c>
      <c r="EK918">
        <v>18.53</v>
      </c>
      <c r="EL918">
        <v>17.68</v>
      </c>
      <c r="EM918">
        <v>16.84</v>
      </c>
      <c r="EN918">
        <v>16</v>
      </c>
      <c r="EO918">
        <v>15.17</v>
      </c>
      <c r="EP918">
        <v>14.35</v>
      </c>
      <c r="EQ918">
        <v>13.55</v>
      </c>
      <c r="ER918">
        <v>12.75</v>
      </c>
      <c r="ES918">
        <v>11.96</v>
      </c>
      <c r="ET918">
        <v>11.2</v>
      </c>
      <c r="EU918">
        <v>10.48</v>
      </c>
      <c r="EV918">
        <v>9.76</v>
      </c>
      <c r="EW918">
        <v>9.06</v>
      </c>
      <c r="EX918">
        <v>8.36</v>
      </c>
      <c r="EY918">
        <v>7.71</v>
      </c>
      <c r="EZ918">
        <v>7.08</v>
      </c>
      <c r="FA918">
        <v>6.48</v>
      </c>
      <c r="FB918">
        <v>5.92</v>
      </c>
      <c r="FC918">
        <v>5.38</v>
      </c>
      <c r="FD918">
        <v>4.8899999999999997</v>
      </c>
      <c r="FE918">
        <v>4.47</v>
      </c>
      <c r="FF918">
        <v>4.0599999999999996</v>
      </c>
      <c r="FG918">
        <v>3.67</v>
      </c>
      <c r="FH918">
        <v>3.32</v>
      </c>
      <c r="FI918">
        <v>3.01</v>
      </c>
      <c r="FJ918">
        <v>2.73</v>
      </c>
      <c r="FK918">
        <v>2.48</v>
      </c>
      <c r="FL918">
        <v>2.2599999999999998</v>
      </c>
      <c r="FM918">
        <v>2.0699999999999998</v>
      </c>
    </row>
    <row r="919" spans="1:174" x14ac:dyDescent="0.25">
      <c r="A919" t="s">
        <v>706</v>
      </c>
      <c r="B919">
        <v>62</v>
      </c>
      <c r="C919">
        <v>62</v>
      </c>
      <c r="E919">
        <v>100000</v>
      </c>
      <c r="F919">
        <v>99895</v>
      </c>
      <c r="G919">
        <v>99784</v>
      </c>
      <c r="H919">
        <v>99666</v>
      </c>
      <c r="I919">
        <v>99544</v>
      </c>
      <c r="J919">
        <v>99416</v>
      </c>
      <c r="K919">
        <v>99278</v>
      </c>
      <c r="L919">
        <v>99131</v>
      </c>
      <c r="M919">
        <v>98974</v>
      </c>
      <c r="N919">
        <v>98806</v>
      </c>
      <c r="O919">
        <v>98628</v>
      </c>
      <c r="P919">
        <v>98442</v>
      </c>
      <c r="Q919">
        <v>98248</v>
      </c>
      <c r="R919">
        <v>98042</v>
      </c>
      <c r="S919">
        <v>97828</v>
      </c>
      <c r="T919">
        <v>97597</v>
      </c>
      <c r="U919">
        <v>97345</v>
      </c>
      <c r="V919">
        <v>97073</v>
      </c>
      <c r="W919">
        <v>96789</v>
      </c>
      <c r="X919">
        <v>96487</v>
      </c>
      <c r="Y919">
        <v>96164</v>
      </c>
      <c r="Z919">
        <v>95816</v>
      </c>
      <c r="AA919">
        <v>95444</v>
      </c>
      <c r="AB919">
        <v>95044</v>
      </c>
      <c r="AC919">
        <v>94640</v>
      </c>
      <c r="AD919">
        <v>94217</v>
      </c>
      <c r="AE919">
        <v>93774</v>
      </c>
      <c r="AF919">
        <v>93322</v>
      </c>
      <c r="AG919">
        <v>92825</v>
      </c>
      <c r="AH919">
        <v>92312</v>
      </c>
      <c r="AI919">
        <v>91764</v>
      </c>
      <c r="AJ919">
        <v>91177</v>
      </c>
      <c r="AK919">
        <v>90539</v>
      </c>
      <c r="AL919">
        <v>89815</v>
      </c>
      <c r="AM919">
        <v>89061</v>
      </c>
      <c r="AN919">
        <v>88240</v>
      </c>
      <c r="AO919">
        <v>87355</v>
      </c>
      <c r="AP919">
        <v>86381</v>
      </c>
      <c r="AQ919">
        <v>85317</v>
      </c>
      <c r="AR919">
        <v>84093</v>
      </c>
      <c r="AS919">
        <v>82801</v>
      </c>
      <c r="AT919">
        <v>81342</v>
      </c>
      <c r="AU919">
        <v>79646</v>
      </c>
      <c r="AV919">
        <v>77616</v>
      </c>
      <c r="AW919">
        <v>75459</v>
      </c>
      <c r="AX919">
        <v>73092</v>
      </c>
      <c r="AY919">
        <v>70527</v>
      </c>
      <c r="AZ919">
        <v>67501</v>
      </c>
      <c r="BA919">
        <v>64168</v>
      </c>
      <c r="BB919">
        <v>60451</v>
      </c>
      <c r="BC919">
        <v>56303</v>
      </c>
      <c r="BD919">
        <v>51792</v>
      </c>
      <c r="BE919">
        <v>46881</v>
      </c>
      <c r="BF919">
        <v>41401</v>
      </c>
      <c r="BG919">
        <v>35970</v>
      </c>
      <c r="BH919">
        <v>30633</v>
      </c>
      <c r="BI919">
        <v>25428</v>
      </c>
      <c r="BJ919">
        <v>20408</v>
      </c>
      <c r="BK919">
        <v>15845</v>
      </c>
      <c r="BL919">
        <v>11850</v>
      </c>
      <c r="BM919">
        <v>8493</v>
      </c>
      <c r="BN919">
        <v>5813</v>
      </c>
      <c r="DC919">
        <v>48.41</v>
      </c>
      <c r="DD919">
        <v>47.46</v>
      </c>
      <c r="DE919">
        <v>46.51</v>
      </c>
      <c r="DF919">
        <v>45.57</v>
      </c>
      <c r="DG919">
        <v>44.62</v>
      </c>
      <c r="DH919">
        <v>43.68</v>
      </c>
      <c r="DI919">
        <v>42.74</v>
      </c>
      <c r="DJ919">
        <v>41.8</v>
      </c>
      <c r="DK919">
        <v>40.869999999999997</v>
      </c>
      <c r="DL919">
        <v>39.93</v>
      </c>
      <c r="DM919">
        <v>39</v>
      </c>
      <c r="DN919">
        <v>38.08</v>
      </c>
      <c r="DO919">
        <v>37.15</v>
      </c>
      <c r="DP919">
        <v>36.229999999999997</v>
      </c>
      <c r="DQ919">
        <v>35.31</v>
      </c>
      <c r="DR919">
        <v>34.39</v>
      </c>
      <c r="DS919">
        <v>33.479999999999997</v>
      </c>
      <c r="DT919">
        <v>32.57</v>
      </c>
      <c r="DU919">
        <v>31.66</v>
      </c>
      <c r="DV919">
        <v>30.76</v>
      </c>
      <c r="DW919">
        <v>29.86</v>
      </c>
      <c r="DX919">
        <v>28.97</v>
      </c>
      <c r="DY919">
        <v>28.08</v>
      </c>
      <c r="DZ919">
        <v>27.2</v>
      </c>
      <c r="EA919">
        <v>26.31</v>
      </c>
      <c r="EB919">
        <v>25.43</v>
      </c>
      <c r="EC919">
        <v>24.54</v>
      </c>
      <c r="ED919">
        <v>23.66</v>
      </c>
      <c r="EE919">
        <v>22.78</v>
      </c>
      <c r="EF919">
        <v>21.91</v>
      </c>
      <c r="EG919">
        <v>21.04</v>
      </c>
      <c r="EH919">
        <v>20.170000000000002</v>
      </c>
      <c r="EI919">
        <v>19.309999999999999</v>
      </c>
      <c r="EJ919">
        <v>18.46</v>
      </c>
      <c r="EK919">
        <v>17.61</v>
      </c>
      <c r="EL919">
        <v>16.77</v>
      </c>
      <c r="EM919">
        <v>15.93</v>
      </c>
      <c r="EN919">
        <v>15.11</v>
      </c>
      <c r="EO919">
        <v>14.29</v>
      </c>
      <c r="EP919">
        <v>13.49</v>
      </c>
      <c r="EQ919">
        <v>12.69</v>
      </c>
      <c r="ER919">
        <v>11.91</v>
      </c>
      <c r="ES919">
        <v>11.16</v>
      </c>
      <c r="ET919">
        <v>10.44</v>
      </c>
      <c r="EU919">
        <v>9.7200000000000006</v>
      </c>
      <c r="EV919">
        <v>9.02</v>
      </c>
      <c r="EW919">
        <v>8.33</v>
      </c>
      <c r="EX919">
        <v>7.68</v>
      </c>
      <c r="EY919">
        <v>7.05</v>
      </c>
      <c r="EZ919">
        <v>6.45</v>
      </c>
      <c r="FA919">
        <v>5.89</v>
      </c>
      <c r="FB919">
        <v>5.36</v>
      </c>
      <c r="FC919">
        <v>4.87</v>
      </c>
      <c r="FD919">
        <v>4.45</v>
      </c>
      <c r="FE919">
        <v>4.05</v>
      </c>
      <c r="FF919">
        <v>3.66</v>
      </c>
      <c r="FG919">
        <v>3.31</v>
      </c>
      <c r="FH919">
        <v>3</v>
      </c>
      <c r="FI919">
        <v>2.73</v>
      </c>
      <c r="FJ919">
        <v>2.48</v>
      </c>
      <c r="FK919">
        <v>2.2599999999999998</v>
      </c>
      <c r="FL919">
        <v>2.0699999999999998</v>
      </c>
    </row>
    <row r="920" spans="1:174" x14ac:dyDescent="0.25">
      <c r="A920" t="s">
        <v>707</v>
      </c>
      <c r="B920">
        <v>61</v>
      </c>
      <c r="C920">
        <v>61</v>
      </c>
      <c r="E920">
        <v>100000</v>
      </c>
      <c r="F920">
        <v>99886</v>
      </c>
      <c r="G920">
        <v>99766</v>
      </c>
      <c r="H920">
        <v>99643</v>
      </c>
      <c r="I920">
        <v>99512</v>
      </c>
      <c r="J920">
        <v>99372</v>
      </c>
      <c r="K920">
        <v>99223</v>
      </c>
      <c r="L920">
        <v>99062</v>
      </c>
      <c r="M920">
        <v>98892</v>
      </c>
      <c r="N920">
        <v>98711</v>
      </c>
      <c r="O920">
        <v>98522</v>
      </c>
      <c r="P920">
        <v>98325</v>
      </c>
      <c r="Q920">
        <v>98116</v>
      </c>
      <c r="R920">
        <v>97898</v>
      </c>
      <c r="S920">
        <v>97664</v>
      </c>
      <c r="T920">
        <v>97407</v>
      </c>
      <c r="U920">
        <v>97131</v>
      </c>
      <c r="V920">
        <v>96843</v>
      </c>
      <c r="W920">
        <v>96536</v>
      </c>
      <c r="X920">
        <v>96207</v>
      </c>
      <c r="Y920">
        <v>95855</v>
      </c>
      <c r="Z920">
        <v>95477</v>
      </c>
      <c r="AA920">
        <v>95070</v>
      </c>
      <c r="AB920">
        <v>94659</v>
      </c>
      <c r="AC920">
        <v>94229</v>
      </c>
      <c r="AD920">
        <v>93778</v>
      </c>
      <c r="AE920">
        <v>93318</v>
      </c>
      <c r="AF920">
        <v>92814</v>
      </c>
      <c r="AG920">
        <v>92291</v>
      </c>
      <c r="AH920">
        <v>91733</v>
      </c>
      <c r="AI920">
        <v>91135</v>
      </c>
      <c r="AJ920">
        <v>90485</v>
      </c>
      <c r="AK920">
        <v>89749</v>
      </c>
      <c r="AL920">
        <v>88981</v>
      </c>
      <c r="AM920">
        <v>88146</v>
      </c>
      <c r="AN920">
        <v>87243</v>
      </c>
      <c r="AO920">
        <v>86254</v>
      </c>
      <c r="AP920">
        <v>85170</v>
      </c>
      <c r="AQ920">
        <v>83929</v>
      </c>
      <c r="AR920">
        <v>82614</v>
      </c>
      <c r="AS920">
        <v>81131</v>
      </c>
      <c r="AT920">
        <v>79416</v>
      </c>
      <c r="AU920">
        <v>77365</v>
      </c>
      <c r="AV920">
        <v>75184</v>
      </c>
      <c r="AW920">
        <v>72800</v>
      </c>
      <c r="AX920">
        <v>70205</v>
      </c>
      <c r="AY920">
        <v>67159</v>
      </c>
      <c r="AZ920">
        <v>63799</v>
      </c>
      <c r="BA920">
        <v>60058</v>
      </c>
      <c r="BB920">
        <v>55891</v>
      </c>
      <c r="BC920">
        <v>51376</v>
      </c>
      <c r="BD920">
        <v>46461</v>
      </c>
      <c r="BE920">
        <v>40991</v>
      </c>
      <c r="BF920">
        <v>35578</v>
      </c>
      <c r="BG920">
        <v>30265</v>
      </c>
      <c r="BH920">
        <v>25094</v>
      </c>
      <c r="BI920">
        <v>20118</v>
      </c>
      <c r="BJ920">
        <v>15603</v>
      </c>
      <c r="BK920">
        <v>11657</v>
      </c>
      <c r="BL920">
        <v>8349</v>
      </c>
      <c r="BM920">
        <v>5710</v>
      </c>
      <c r="DC920">
        <v>47.35</v>
      </c>
      <c r="DD920">
        <v>46.4</v>
      </c>
      <c r="DE920">
        <v>45.46</v>
      </c>
      <c r="DF920">
        <v>44.51</v>
      </c>
      <c r="DG920">
        <v>43.57</v>
      </c>
      <c r="DH920">
        <v>42.63</v>
      </c>
      <c r="DI920">
        <v>41.69</v>
      </c>
      <c r="DJ920">
        <v>40.76</v>
      </c>
      <c r="DK920">
        <v>39.83</v>
      </c>
      <c r="DL920">
        <v>38.9</v>
      </c>
      <c r="DM920">
        <v>37.979999999999997</v>
      </c>
      <c r="DN920">
        <v>37.049999999999997</v>
      </c>
      <c r="DO920">
        <v>36.130000000000003</v>
      </c>
      <c r="DP920">
        <v>35.21</v>
      </c>
      <c r="DQ920">
        <v>34.29</v>
      </c>
      <c r="DR920">
        <v>33.380000000000003</v>
      </c>
      <c r="DS920">
        <v>32.47</v>
      </c>
      <c r="DT920">
        <v>31.57</v>
      </c>
      <c r="DU920">
        <v>30.67</v>
      </c>
      <c r="DV920">
        <v>29.77</v>
      </c>
      <c r="DW920">
        <v>28.88</v>
      </c>
      <c r="DX920">
        <v>27.99</v>
      </c>
      <c r="DY920">
        <v>27.11</v>
      </c>
      <c r="DZ920">
        <v>26.22</v>
      </c>
      <c r="EA920">
        <v>25.34</v>
      </c>
      <c r="EB920">
        <v>24.46</v>
      </c>
      <c r="EC920">
        <v>23.58</v>
      </c>
      <c r="ED920">
        <v>22.7</v>
      </c>
      <c r="EE920">
        <v>21.83</v>
      </c>
      <c r="EF920">
        <v>20.96</v>
      </c>
      <c r="EG920">
        <v>20.09</v>
      </c>
      <c r="EH920">
        <v>19.23</v>
      </c>
      <c r="EI920">
        <v>18.39</v>
      </c>
      <c r="EJ920">
        <v>17.54</v>
      </c>
      <c r="EK920">
        <v>16.7</v>
      </c>
      <c r="EL920">
        <v>15.87</v>
      </c>
      <c r="EM920">
        <v>15.05</v>
      </c>
      <c r="EN920">
        <v>14.23</v>
      </c>
      <c r="EO920">
        <v>13.44</v>
      </c>
      <c r="EP920">
        <v>12.64</v>
      </c>
      <c r="EQ920">
        <v>11.86</v>
      </c>
      <c r="ER920">
        <v>11.11</v>
      </c>
      <c r="ES920">
        <v>10.39</v>
      </c>
      <c r="ET920">
        <v>9.68</v>
      </c>
      <c r="EU920">
        <v>8.98</v>
      </c>
      <c r="EV920">
        <v>8.2899999999999991</v>
      </c>
      <c r="EW920">
        <v>7.65</v>
      </c>
      <c r="EX920">
        <v>7.02</v>
      </c>
      <c r="EY920">
        <v>6.43</v>
      </c>
      <c r="EZ920">
        <v>5.87</v>
      </c>
      <c r="FA920">
        <v>5.34</v>
      </c>
      <c r="FB920">
        <v>4.8499999999999996</v>
      </c>
      <c r="FC920">
        <v>4.4400000000000004</v>
      </c>
      <c r="FD920">
        <v>4.03</v>
      </c>
      <c r="FE920">
        <v>3.65</v>
      </c>
      <c r="FF920">
        <v>3.3</v>
      </c>
      <c r="FG920">
        <v>3</v>
      </c>
      <c r="FH920">
        <v>2.72</v>
      </c>
      <c r="FI920">
        <v>2.4700000000000002</v>
      </c>
      <c r="FJ920">
        <v>2.25</v>
      </c>
      <c r="FK920">
        <v>2.06</v>
      </c>
    </row>
    <row r="921" spans="1:174" x14ac:dyDescent="0.25">
      <c r="A921" t="s">
        <v>708</v>
      </c>
      <c r="B921">
        <v>60</v>
      </c>
      <c r="C921">
        <v>60</v>
      </c>
      <c r="E921">
        <v>100000</v>
      </c>
      <c r="F921">
        <v>99878</v>
      </c>
      <c r="G921">
        <v>99752</v>
      </c>
      <c r="H921">
        <v>99619</v>
      </c>
      <c r="I921">
        <v>99476</v>
      </c>
      <c r="J921">
        <v>99325</v>
      </c>
      <c r="K921">
        <v>99162</v>
      </c>
      <c r="L921">
        <v>98989</v>
      </c>
      <c r="M921">
        <v>98805</v>
      </c>
      <c r="N921">
        <v>98612</v>
      </c>
      <c r="O921">
        <v>98412</v>
      </c>
      <c r="P921">
        <v>98200</v>
      </c>
      <c r="Q921">
        <v>97979</v>
      </c>
      <c r="R921">
        <v>97740</v>
      </c>
      <c r="S921">
        <v>97480</v>
      </c>
      <c r="T921">
        <v>97199</v>
      </c>
      <c r="U921">
        <v>96907</v>
      </c>
      <c r="V921">
        <v>96595</v>
      </c>
      <c r="W921">
        <v>96260</v>
      </c>
      <c r="X921">
        <v>95902</v>
      </c>
      <c r="Y921">
        <v>95518</v>
      </c>
      <c r="Z921">
        <v>95105</v>
      </c>
      <c r="AA921">
        <v>94687</v>
      </c>
      <c r="AB921">
        <v>94250</v>
      </c>
      <c r="AC921">
        <v>93792</v>
      </c>
      <c r="AD921">
        <v>93322</v>
      </c>
      <c r="AE921">
        <v>92810</v>
      </c>
      <c r="AF921">
        <v>92279</v>
      </c>
      <c r="AG921">
        <v>91710</v>
      </c>
      <c r="AH921">
        <v>91101</v>
      </c>
      <c r="AI921">
        <v>90439</v>
      </c>
      <c r="AJ921">
        <v>89690</v>
      </c>
      <c r="AK921">
        <v>88909</v>
      </c>
      <c r="AL921">
        <v>88059</v>
      </c>
      <c r="AM921">
        <v>87139</v>
      </c>
      <c r="AN921">
        <v>86131</v>
      </c>
      <c r="AO921">
        <v>85031</v>
      </c>
      <c r="AP921">
        <v>83769</v>
      </c>
      <c r="AQ921">
        <v>82435</v>
      </c>
      <c r="AR921">
        <v>80927</v>
      </c>
      <c r="AS921">
        <v>79186</v>
      </c>
      <c r="AT921">
        <v>77116</v>
      </c>
      <c r="AU921">
        <v>74914</v>
      </c>
      <c r="AV921">
        <v>72504</v>
      </c>
      <c r="AW921">
        <v>69892</v>
      </c>
      <c r="AX921">
        <v>66817</v>
      </c>
      <c r="AY921">
        <v>63438</v>
      </c>
      <c r="AZ921">
        <v>59672</v>
      </c>
      <c r="BA921">
        <v>55487</v>
      </c>
      <c r="BB921">
        <v>50959</v>
      </c>
      <c r="BC921">
        <v>46048</v>
      </c>
      <c r="BD921">
        <v>40588</v>
      </c>
      <c r="BE921">
        <v>35192</v>
      </c>
      <c r="BF921">
        <v>29904</v>
      </c>
      <c r="BG921">
        <v>24766</v>
      </c>
      <c r="BH921">
        <v>19833</v>
      </c>
      <c r="BI921">
        <v>15365</v>
      </c>
      <c r="BJ921">
        <v>11468</v>
      </c>
      <c r="BK921">
        <v>8206</v>
      </c>
      <c r="BL921">
        <v>5609</v>
      </c>
      <c r="DC921">
        <v>46.29</v>
      </c>
      <c r="DD921">
        <v>45.35</v>
      </c>
      <c r="DE921">
        <v>44.4</v>
      </c>
      <c r="DF921">
        <v>43.46</v>
      </c>
      <c r="DG921">
        <v>42.52</v>
      </c>
      <c r="DH921">
        <v>41.59</v>
      </c>
      <c r="DI921">
        <v>40.659999999999997</v>
      </c>
      <c r="DJ921">
        <v>39.729999999999997</v>
      </c>
      <c r="DK921">
        <v>38.799999999999997</v>
      </c>
      <c r="DL921">
        <v>37.869999999999997</v>
      </c>
      <c r="DM921">
        <v>36.950000000000003</v>
      </c>
      <c r="DN921">
        <v>36.03</v>
      </c>
      <c r="DO921">
        <v>35.11</v>
      </c>
      <c r="DP921">
        <v>34.19</v>
      </c>
      <c r="DQ921">
        <v>33.28</v>
      </c>
      <c r="DR921">
        <v>32.380000000000003</v>
      </c>
      <c r="DS921">
        <v>31.47</v>
      </c>
      <c r="DT921">
        <v>30.57</v>
      </c>
      <c r="DU921">
        <v>29.68</v>
      </c>
      <c r="DV921">
        <v>28.79</v>
      </c>
      <c r="DW921">
        <v>27.9</v>
      </c>
      <c r="DX921">
        <v>27.02</v>
      </c>
      <c r="DY921">
        <v>26.14</v>
      </c>
      <c r="DZ921">
        <v>25.26</v>
      </c>
      <c r="EA921">
        <v>24.38</v>
      </c>
      <c r="EB921">
        <v>23.5</v>
      </c>
      <c r="EC921">
        <v>22.62</v>
      </c>
      <c r="ED921">
        <v>21.75</v>
      </c>
      <c r="EE921">
        <v>20.88</v>
      </c>
      <c r="EF921">
        <v>20.02</v>
      </c>
      <c r="EG921">
        <v>19.16</v>
      </c>
      <c r="EH921">
        <v>18.32</v>
      </c>
      <c r="EI921">
        <v>17.47</v>
      </c>
      <c r="EJ921">
        <v>16.64</v>
      </c>
      <c r="EK921">
        <v>15.81</v>
      </c>
      <c r="EL921">
        <v>14.99</v>
      </c>
      <c r="EM921">
        <v>14.18</v>
      </c>
      <c r="EN921">
        <v>13.38</v>
      </c>
      <c r="EO921">
        <v>12.59</v>
      </c>
      <c r="EP921">
        <v>11.82</v>
      </c>
      <c r="EQ921">
        <v>11.06</v>
      </c>
      <c r="ER921">
        <v>10.35</v>
      </c>
      <c r="ES921">
        <v>9.64</v>
      </c>
      <c r="ET921">
        <v>8.94</v>
      </c>
      <c r="EU921">
        <v>8.26</v>
      </c>
      <c r="EV921">
        <v>7.61</v>
      </c>
      <c r="EW921">
        <v>6.99</v>
      </c>
      <c r="EX921">
        <v>6.4</v>
      </c>
      <c r="EY921">
        <v>5.85</v>
      </c>
      <c r="EZ921">
        <v>5.32</v>
      </c>
      <c r="FA921">
        <v>4.84</v>
      </c>
      <c r="FB921">
        <v>4.42</v>
      </c>
      <c r="FC921">
        <v>4.0199999999999996</v>
      </c>
      <c r="FD921">
        <v>3.64</v>
      </c>
      <c r="FE921">
        <v>3.3</v>
      </c>
      <c r="FF921">
        <v>2.99</v>
      </c>
      <c r="FG921">
        <v>2.72</v>
      </c>
      <c r="FH921">
        <v>2.4700000000000002</v>
      </c>
      <c r="FI921">
        <v>2.25</v>
      </c>
      <c r="FJ921">
        <v>2.06</v>
      </c>
    </row>
    <row r="922" spans="1:174" x14ac:dyDescent="0.25">
      <c r="A922" t="s">
        <v>709</v>
      </c>
      <c r="B922">
        <v>59</v>
      </c>
      <c r="C922">
        <v>59</v>
      </c>
      <c r="E922">
        <v>100000</v>
      </c>
      <c r="F922">
        <v>99872</v>
      </c>
      <c r="G922">
        <v>99736</v>
      </c>
      <c r="H922">
        <v>99591</v>
      </c>
      <c r="I922">
        <v>99437</v>
      </c>
      <c r="J922">
        <v>99271</v>
      </c>
      <c r="K922">
        <v>99095</v>
      </c>
      <c r="L922">
        <v>98909</v>
      </c>
      <c r="M922">
        <v>98713</v>
      </c>
      <c r="N922">
        <v>98509</v>
      </c>
      <c r="O922">
        <v>98293</v>
      </c>
      <c r="P922">
        <v>98069</v>
      </c>
      <c r="Q922">
        <v>97826</v>
      </c>
      <c r="R922">
        <v>97562</v>
      </c>
      <c r="S922">
        <v>97276</v>
      </c>
      <c r="T922">
        <v>96979</v>
      </c>
      <c r="U922">
        <v>96662</v>
      </c>
      <c r="V922">
        <v>96323</v>
      </c>
      <c r="W922">
        <v>95958</v>
      </c>
      <c r="X922">
        <v>95569</v>
      </c>
      <c r="Y922">
        <v>95149</v>
      </c>
      <c r="Z922">
        <v>94723</v>
      </c>
      <c r="AA922">
        <v>94278</v>
      </c>
      <c r="AB922">
        <v>93812</v>
      </c>
      <c r="AC922">
        <v>93335</v>
      </c>
      <c r="AD922">
        <v>92813</v>
      </c>
      <c r="AE922">
        <v>92273</v>
      </c>
      <c r="AF922">
        <v>91696</v>
      </c>
      <c r="AG922">
        <v>91075</v>
      </c>
      <c r="AH922">
        <v>90400</v>
      </c>
      <c r="AI922">
        <v>89639</v>
      </c>
      <c r="AJ922">
        <v>88843</v>
      </c>
      <c r="AK922">
        <v>87978</v>
      </c>
      <c r="AL922">
        <v>87042</v>
      </c>
      <c r="AM922">
        <v>86017</v>
      </c>
      <c r="AN922">
        <v>84896</v>
      </c>
      <c r="AO922">
        <v>83616</v>
      </c>
      <c r="AP922">
        <v>82259</v>
      </c>
      <c r="AQ922">
        <v>80731</v>
      </c>
      <c r="AR922">
        <v>78964</v>
      </c>
      <c r="AS922">
        <v>76867</v>
      </c>
      <c r="AT922">
        <v>74643</v>
      </c>
      <c r="AU922">
        <v>72213</v>
      </c>
      <c r="AV922">
        <v>69574</v>
      </c>
      <c r="AW922">
        <v>66484</v>
      </c>
      <c r="AX922">
        <v>63075</v>
      </c>
      <c r="AY922">
        <v>59295</v>
      </c>
      <c r="AZ922">
        <v>55091</v>
      </c>
      <c r="BA922">
        <v>50549</v>
      </c>
      <c r="BB922">
        <v>45633</v>
      </c>
      <c r="BC922">
        <v>40192</v>
      </c>
      <c r="BD922">
        <v>34813</v>
      </c>
      <c r="BE922">
        <v>29548</v>
      </c>
      <c r="BF922">
        <v>24443</v>
      </c>
      <c r="BG922">
        <v>19553</v>
      </c>
      <c r="BH922">
        <v>15132</v>
      </c>
      <c r="BI922">
        <v>11283</v>
      </c>
      <c r="BJ922">
        <v>8066</v>
      </c>
      <c r="BK922">
        <v>5509</v>
      </c>
      <c r="DC922">
        <v>45.24</v>
      </c>
      <c r="DD922">
        <v>44.3</v>
      </c>
      <c r="DE922">
        <v>43.35</v>
      </c>
      <c r="DF922">
        <v>42.42</v>
      </c>
      <c r="DG922">
        <v>41.48</v>
      </c>
      <c r="DH922">
        <v>40.549999999999997</v>
      </c>
      <c r="DI922">
        <v>39.619999999999997</v>
      </c>
      <c r="DJ922">
        <v>38.700000000000003</v>
      </c>
      <c r="DK922">
        <v>37.770000000000003</v>
      </c>
      <c r="DL922">
        <v>36.85</v>
      </c>
      <c r="DM922">
        <v>35.93</v>
      </c>
      <c r="DN922">
        <v>35.01</v>
      </c>
      <c r="DO922">
        <v>34.090000000000003</v>
      </c>
      <c r="DP922">
        <v>33.19</v>
      </c>
      <c r="DQ922">
        <v>32.28</v>
      </c>
      <c r="DR922">
        <v>31.38</v>
      </c>
      <c r="DS922">
        <v>30.48</v>
      </c>
      <c r="DT922">
        <v>29.59</v>
      </c>
      <c r="DU922">
        <v>28.7</v>
      </c>
      <c r="DV922">
        <v>27.81</v>
      </c>
      <c r="DW922">
        <v>26.93</v>
      </c>
      <c r="DX922">
        <v>26.05</v>
      </c>
      <c r="DY922">
        <v>25.17</v>
      </c>
      <c r="DZ922">
        <v>24.29</v>
      </c>
      <c r="EA922">
        <v>23.42</v>
      </c>
      <c r="EB922">
        <v>22.54</v>
      </c>
      <c r="EC922">
        <v>21.67</v>
      </c>
      <c r="ED922">
        <v>20.81</v>
      </c>
      <c r="EE922">
        <v>19.95</v>
      </c>
      <c r="EF922">
        <v>19.09</v>
      </c>
      <c r="EG922">
        <v>18.25</v>
      </c>
      <c r="EH922">
        <v>17.41</v>
      </c>
      <c r="EI922">
        <v>16.57</v>
      </c>
      <c r="EJ922">
        <v>15.75</v>
      </c>
      <c r="EK922">
        <v>14.93</v>
      </c>
      <c r="EL922">
        <v>14.12</v>
      </c>
      <c r="EM922">
        <v>13.33</v>
      </c>
      <c r="EN922">
        <v>12.54</v>
      </c>
      <c r="EO922">
        <v>11.77</v>
      </c>
      <c r="EP922">
        <v>11.02</v>
      </c>
      <c r="EQ922">
        <v>10.31</v>
      </c>
      <c r="ER922">
        <v>9.6</v>
      </c>
      <c r="ES922">
        <v>8.9</v>
      </c>
      <c r="ET922">
        <v>8.2200000000000006</v>
      </c>
      <c r="EU922">
        <v>7.58</v>
      </c>
      <c r="EV922">
        <v>6.96</v>
      </c>
      <c r="EW922">
        <v>6.38</v>
      </c>
      <c r="EX922">
        <v>5.82</v>
      </c>
      <c r="EY922">
        <v>5.3</v>
      </c>
      <c r="EZ922">
        <v>4.82</v>
      </c>
      <c r="FA922">
        <v>4.4000000000000004</v>
      </c>
      <c r="FB922">
        <v>4.01</v>
      </c>
      <c r="FC922">
        <v>3.63</v>
      </c>
      <c r="FD922">
        <v>3.29</v>
      </c>
      <c r="FE922">
        <v>2.99</v>
      </c>
      <c r="FF922">
        <v>2.71</v>
      </c>
      <c r="FG922">
        <v>2.4700000000000002</v>
      </c>
      <c r="FH922">
        <v>2.25</v>
      </c>
      <c r="FI922">
        <v>2.06</v>
      </c>
    </row>
    <row r="923" spans="1:174" x14ac:dyDescent="0.25">
      <c r="A923" t="s">
        <v>710</v>
      </c>
      <c r="B923">
        <v>58</v>
      </c>
      <c r="C923">
        <v>58</v>
      </c>
      <c r="E923">
        <v>100000</v>
      </c>
      <c r="F923">
        <v>99862</v>
      </c>
      <c r="G923">
        <v>99714</v>
      </c>
      <c r="H923">
        <v>99557</v>
      </c>
      <c r="I923">
        <v>99389</v>
      </c>
      <c r="J923">
        <v>99210</v>
      </c>
      <c r="K923">
        <v>99020</v>
      </c>
      <c r="L923">
        <v>98821</v>
      </c>
      <c r="M923">
        <v>98614</v>
      </c>
      <c r="N923">
        <v>98394</v>
      </c>
      <c r="O923">
        <v>98166</v>
      </c>
      <c r="P923">
        <v>97920</v>
      </c>
      <c r="Q923">
        <v>97651</v>
      </c>
      <c r="R923">
        <v>97361</v>
      </c>
      <c r="S923">
        <v>97059</v>
      </c>
      <c r="T923">
        <v>96737</v>
      </c>
      <c r="U923">
        <v>96392</v>
      </c>
      <c r="V923">
        <v>96022</v>
      </c>
      <c r="W923">
        <v>95625</v>
      </c>
      <c r="X923">
        <v>95199</v>
      </c>
      <c r="Y923">
        <v>94767</v>
      </c>
      <c r="Z923">
        <v>94313</v>
      </c>
      <c r="AA923">
        <v>93839</v>
      </c>
      <c r="AB923">
        <v>93352</v>
      </c>
      <c r="AC923">
        <v>92822</v>
      </c>
      <c r="AD923">
        <v>92271</v>
      </c>
      <c r="AE923">
        <v>91684</v>
      </c>
      <c r="AF923">
        <v>91054</v>
      </c>
      <c r="AG923">
        <v>90367</v>
      </c>
      <c r="AH923">
        <v>89593</v>
      </c>
      <c r="AI923">
        <v>88783</v>
      </c>
      <c r="AJ923">
        <v>87901</v>
      </c>
      <c r="AK923">
        <v>86950</v>
      </c>
      <c r="AL923">
        <v>85907</v>
      </c>
      <c r="AM923">
        <v>84766</v>
      </c>
      <c r="AN923">
        <v>83465</v>
      </c>
      <c r="AO923">
        <v>82089</v>
      </c>
      <c r="AP923">
        <v>80535</v>
      </c>
      <c r="AQ923">
        <v>78747</v>
      </c>
      <c r="AR923">
        <v>76624</v>
      </c>
      <c r="AS923">
        <v>74371</v>
      </c>
      <c r="AT923">
        <v>71919</v>
      </c>
      <c r="AU923">
        <v>69258</v>
      </c>
      <c r="AV923">
        <v>66143</v>
      </c>
      <c r="AW923">
        <v>62720</v>
      </c>
      <c r="AX923">
        <v>58915</v>
      </c>
      <c r="AY923">
        <v>54701</v>
      </c>
      <c r="AZ923">
        <v>50145</v>
      </c>
      <c r="BA923">
        <v>45225</v>
      </c>
      <c r="BB923">
        <v>39795</v>
      </c>
      <c r="BC923">
        <v>34439</v>
      </c>
      <c r="BD923">
        <v>29198</v>
      </c>
      <c r="BE923">
        <v>24126</v>
      </c>
      <c r="BF923">
        <v>19278</v>
      </c>
      <c r="BG923">
        <v>14903</v>
      </c>
      <c r="BH923">
        <v>11101</v>
      </c>
      <c r="BI923">
        <v>7928</v>
      </c>
      <c r="BJ923">
        <v>5411</v>
      </c>
      <c r="DC923">
        <v>44.19</v>
      </c>
      <c r="DD923">
        <v>43.25</v>
      </c>
      <c r="DE923">
        <v>42.31</v>
      </c>
      <c r="DF923">
        <v>41.38</v>
      </c>
      <c r="DG923">
        <v>40.44</v>
      </c>
      <c r="DH923">
        <v>39.520000000000003</v>
      </c>
      <c r="DI923">
        <v>38.590000000000003</v>
      </c>
      <c r="DJ923">
        <v>37.67</v>
      </c>
      <c r="DK923">
        <v>36.75</v>
      </c>
      <c r="DL923">
        <v>35.83</v>
      </c>
      <c r="DM923">
        <v>34.909999999999997</v>
      </c>
      <c r="DN923">
        <v>34</v>
      </c>
      <c r="DO923">
        <v>33.090000000000003</v>
      </c>
      <c r="DP923">
        <v>32.18</v>
      </c>
      <c r="DQ923">
        <v>31.28</v>
      </c>
      <c r="DR923">
        <v>30.39</v>
      </c>
      <c r="DS923">
        <v>29.49</v>
      </c>
      <c r="DT923">
        <v>28.6</v>
      </c>
      <c r="DU923">
        <v>27.72</v>
      </c>
      <c r="DV923">
        <v>26.84</v>
      </c>
      <c r="DW923">
        <v>25.96</v>
      </c>
      <c r="DX923">
        <v>25.09</v>
      </c>
      <c r="DY923">
        <v>24.21</v>
      </c>
      <c r="DZ923">
        <v>23.33</v>
      </c>
      <c r="EA923">
        <v>22.46</v>
      </c>
      <c r="EB923">
        <v>21.6</v>
      </c>
      <c r="EC923">
        <v>20.73</v>
      </c>
      <c r="ED923">
        <v>19.87</v>
      </c>
      <c r="EE923">
        <v>19.02</v>
      </c>
      <c r="EF923">
        <v>18.18</v>
      </c>
      <c r="EG923">
        <v>17.34</v>
      </c>
      <c r="EH923">
        <v>16.510000000000002</v>
      </c>
      <c r="EI923">
        <v>15.68</v>
      </c>
      <c r="EJ923">
        <v>14.87</v>
      </c>
      <c r="EK923">
        <v>14.06</v>
      </c>
      <c r="EL923">
        <v>13.27</v>
      </c>
      <c r="EM923">
        <v>12.49</v>
      </c>
      <c r="EN923">
        <v>11.72</v>
      </c>
      <c r="EO923">
        <v>10.97</v>
      </c>
      <c r="EP923">
        <v>10.26</v>
      </c>
      <c r="EQ923">
        <v>9.56</v>
      </c>
      <c r="ER923">
        <v>8.8699999999999992</v>
      </c>
      <c r="ES923">
        <v>8.19</v>
      </c>
      <c r="ET923">
        <v>7.55</v>
      </c>
      <c r="EU923">
        <v>6.94</v>
      </c>
      <c r="EV923">
        <v>6.35</v>
      </c>
      <c r="EW923">
        <v>5.8</v>
      </c>
      <c r="EX923">
        <v>5.28</v>
      </c>
      <c r="EY923">
        <v>4.8</v>
      </c>
      <c r="EZ923">
        <v>4.3899999999999997</v>
      </c>
      <c r="FA923">
        <v>4</v>
      </c>
      <c r="FB923">
        <v>3.62</v>
      </c>
      <c r="FC923">
        <v>3.28</v>
      </c>
      <c r="FD923">
        <v>2.98</v>
      </c>
      <c r="FE923">
        <v>2.71</v>
      </c>
      <c r="FF923">
        <v>2.46</v>
      </c>
      <c r="FG923">
        <v>2.25</v>
      </c>
      <c r="FH923">
        <v>2.06</v>
      </c>
    </row>
    <row r="924" spans="1:174" x14ac:dyDescent="0.25">
      <c r="A924" t="s">
        <v>711</v>
      </c>
      <c r="B924">
        <v>57</v>
      </c>
      <c r="C924">
        <v>57</v>
      </c>
      <c r="E924">
        <v>100000</v>
      </c>
      <c r="F924">
        <v>99849</v>
      </c>
      <c r="G924">
        <v>99690</v>
      </c>
      <c r="H924">
        <v>99518</v>
      </c>
      <c r="I924">
        <v>99336</v>
      </c>
      <c r="J924">
        <v>99143</v>
      </c>
      <c r="K924">
        <v>98941</v>
      </c>
      <c r="L924">
        <v>98730</v>
      </c>
      <c r="M924">
        <v>98507</v>
      </c>
      <c r="N924">
        <v>98275</v>
      </c>
      <c r="O924">
        <v>98025</v>
      </c>
      <c r="P924">
        <v>97751</v>
      </c>
      <c r="Q924">
        <v>97457</v>
      </c>
      <c r="R924">
        <v>97150</v>
      </c>
      <c r="S924">
        <v>96822</v>
      </c>
      <c r="T924">
        <v>96472</v>
      </c>
      <c r="U924">
        <v>96096</v>
      </c>
      <c r="V924">
        <v>95693</v>
      </c>
      <c r="W924">
        <v>95259</v>
      </c>
      <c r="X924">
        <v>94819</v>
      </c>
      <c r="Y924">
        <v>94359</v>
      </c>
      <c r="Z924">
        <v>93875</v>
      </c>
      <c r="AA924">
        <v>93379</v>
      </c>
      <c r="AB924">
        <v>92840</v>
      </c>
      <c r="AC924">
        <v>92280</v>
      </c>
      <c r="AD924">
        <v>91681</v>
      </c>
      <c r="AE924">
        <v>91040</v>
      </c>
      <c r="AF924">
        <v>90343</v>
      </c>
      <c r="AG924">
        <v>89555</v>
      </c>
      <c r="AH924">
        <v>88730</v>
      </c>
      <c r="AI924">
        <v>87834</v>
      </c>
      <c r="AJ924">
        <v>86864</v>
      </c>
      <c r="AK924">
        <v>85805</v>
      </c>
      <c r="AL924">
        <v>84645</v>
      </c>
      <c r="AM924">
        <v>83322</v>
      </c>
      <c r="AN924">
        <v>81922</v>
      </c>
      <c r="AO924">
        <v>80348</v>
      </c>
      <c r="AP924">
        <v>78533</v>
      </c>
      <c r="AQ924">
        <v>76389</v>
      </c>
      <c r="AR924">
        <v>74107</v>
      </c>
      <c r="AS924">
        <v>71625</v>
      </c>
      <c r="AT924">
        <v>68943</v>
      </c>
      <c r="AU924">
        <v>65807</v>
      </c>
      <c r="AV924">
        <v>62360</v>
      </c>
      <c r="AW924">
        <v>58545</v>
      </c>
      <c r="AX924">
        <v>54311</v>
      </c>
      <c r="AY924">
        <v>49751</v>
      </c>
      <c r="AZ924">
        <v>44826</v>
      </c>
      <c r="BA924">
        <v>39406</v>
      </c>
      <c r="BB924">
        <v>34067</v>
      </c>
      <c r="BC924">
        <v>28856</v>
      </c>
      <c r="BD924">
        <v>23815</v>
      </c>
      <c r="BE924">
        <v>19008</v>
      </c>
      <c r="BF924">
        <v>14679</v>
      </c>
      <c r="BG924">
        <v>10923</v>
      </c>
      <c r="BH924">
        <v>7794</v>
      </c>
      <c r="BI924">
        <v>5315</v>
      </c>
      <c r="DC924">
        <v>43.14</v>
      </c>
      <c r="DD924">
        <v>42.2</v>
      </c>
      <c r="DE924">
        <v>41.27</v>
      </c>
      <c r="DF924">
        <v>40.340000000000003</v>
      </c>
      <c r="DG924">
        <v>39.409999999999997</v>
      </c>
      <c r="DH924">
        <v>38.49</v>
      </c>
      <c r="DI924">
        <v>37.56</v>
      </c>
      <c r="DJ924">
        <v>36.64</v>
      </c>
      <c r="DK924">
        <v>35.729999999999997</v>
      </c>
      <c r="DL924">
        <v>34.81</v>
      </c>
      <c r="DM924">
        <v>33.9</v>
      </c>
      <c r="DN924">
        <v>32.99</v>
      </c>
      <c r="DO924">
        <v>32.090000000000003</v>
      </c>
      <c r="DP924">
        <v>31.19</v>
      </c>
      <c r="DQ924">
        <v>30.29</v>
      </c>
      <c r="DR924">
        <v>29.4</v>
      </c>
      <c r="DS924">
        <v>28.51</v>
      </c>
      <c r="DT924">
        <v>27.63</v>
      </c>
      <c r="DU924">
        <v>26.75</v>
      </c>
      <c r="DV924">
        <v>25.88</v>
      </c>
      <c r="DW924">
        <v>25</v>
      </c>
      <c r="DX924">
        <v>24.13</v>
      </c>
      <c r="DY924">
        <v>23.25</v>
      </c>
      <c r="DZ924">
        <v>22.38</v>
      </c>
      <c r="EA924">
        <v>21.52</v>
      </c>
      <c r="EB924">
        <v>20.65</v>
      </c>
      <c r="EC924">
        <v>19.8</v>
      </c>
      <c r="ED924">
        <v>18.940000000000001</v>
      </c>
      <c r="EE924">
        <v>18.11</v>
      </c>
      <c r="EF924">
        <v>17.27</v>
      </c>
      <c r="EG924">
        <v>16.440000000000001</v>
      </c>
      <c r="EH924">
        <v>15.62</v>
      </c>
      <c r="EI924">
        <v>14.81</v>
      </c>
      <c r="EJ924">
        <v>14</v>
      </c>
      <c r="EK924">
        <v>13.22</v>
      </c>
      <c r="EL924">
        <v>12.43</v>
      </c>
      <c r="EM924">
        <v>11.67</v>
      </c>
      <c r="EN924">
        <v>10.93</v>
      </c>
      <c r="EO924">
        <v>10.220000000000001</v>
      </c>
      <c r="EP924">
        <v>9.52</v>
      </c>
      <c r="EQ924">
        <v>8.83</v>
      </c>
      <c r="ER924">
        <v>8.15</v>
      </c>
      <c r="ES924">
        <v>7.52</v>
      </c>
      <c r="ET924">
        <v>6.91</v>
      </c>
      <c r="EU924">
        <v>6.33</v>
      </c>
      <c r="EV924">
        <v>5.78</v>
      </c>
      <c r="EW924">
        <v>5.26</v>
      </c>
      <c r="EX924">
        <v>4.79</v>
      </c>
      <c r="EY924">
        <v>4.38</v>
      </c>
      <c r="EZ924">
        <v>3.98</v>
      </c>
      <c r="FA924">
        <v>3.61</v>
      </c>
      <c r="FB924">
        <v>3.27</v>
      </c>
      <c r="FC924">
        <v>2.97</v>
      </c>
      <c r="FD924">
        <v>2.7</v>
      </c>
      <c r="FE924">
        <v>2.46</v>
      </c>
      <c r="FF924">
        <v>2.25</v>
      </c>
      <c r="FG924">
        <v>2.06</v>
      </c>
    </row>
    <row r="925" spans="1:174" x14ac:dyDescent="0.25">
      <c r="A925" t="s">
        <v>712</v>
      </c>
      <c r="B925">
        <v>56</v>
      </c>
      <c r="C925">
        <v>56</v>
      </c>
      <c r="E925">
        <v>100000</v>
      </c>
      <c r="F925">
        <v>99837</v>
      </c>
      <c r="G925">
        <v>99663</v>
      </c>
      <c r="H925">
        <v>99477</v>
      </c>
      <c r="I925">
        <v>99281</v>
      </c>
      <c r="J925">
        <v>99075</v>
      </c>
      <c r="K925">
        <v>98861</v>
      </c>
      <c r="L925">
        <v>98634</v>
      </c>
      <c r="M925">
        <v>98398</v>
      </c>
      <c r="N925">
        <v>98143</v>
      </c>
      <c r="O925">
        <v>97866</v>
      </c>
      <c r="P925">
        <v>97566</v>
      </c>
      <c r="Q925">
        <v>97254</v>
      </c>
      <c r="R925">
        <v>96921</v>
      </c>
      <c r="S925">
        <v>96565</v>
      </c>
      <c r="T925">
        <v>96183</v>
      </c>
      <c r="U925">
        <v>95773</v>
      </c>
      <c r="V925">
        <v>95333</v>
      </c>
      <c r="W925">
        <v>94885</v>
      </c>
      <c r="X925">
        <v>94416</v>
      </c>
      <c r="Y925">
        <v>93924</v>
      </c>
      <c r="Z925">
        <v>93418</v>
      </c>
      <c r="AA925">
        <v>92869</v>
      </c>
      <c r="AB925">
        <v>92299</v>
      </c>
      <c r="AC925">
        <v>91690</v>
      </c>
      <c r="AD925">
        <v>91037</v>
      </c>
      <c r="AE925">
        <v>90328</v>
      </c>
      <c r="AF925">
        <v>89529</v>
      </c>
      <c r="AG925">
        <v>88689</v>
      </c>
      <c r="AH925">
        <v>87776</v>
      </c>
      <c r="AI925">
        <v>86791</v>
      </c>
      <c r="AJ925">
        <v>85711</v>
      </c>
      <c r="AK925">
        <v>84533</v>
      </c>
      <c r="AL925">
        <v>83190</v>
      </c>
      <c r="AM925">
        <v>81767</v>
      </c>
      <c r="AN925">
        <v>80166</v>
      </c>
      <c r="AO925">
        <v>78330</v>
      </c>
      <c r="AP925">
        <v>76158</v>
      </c>
      <c r="AQ925">
        <v>73854</v>
      </c>
      <c r="AR925">
        <v>71342</v>
      </c>
      <c r="AS925">
        <v>68629</v>
      </c>
      <c r="AT925">
        <v>65473</v>
      </c>
      <c r="AU925">
        <v>62006</v>
      </c>
      <c r="AV925">
        <v>58171</v>
      </c>
      <c r="AW925">
        <v>53932</v>
      </c>
      <c r="AX925">
        <v>49358</v>
      </c>
      <c r="AY925">
        <v>44436</v>
      </c>
      <c r="AZ925">
        <v>39026</v>
      </c>
      <c r="BA925">
        <v>33703</v>
      </c>
      <c r="BB925">
        <v>28515</v>
      </c>
      <c r="BC925">
        <v>23511</v>
      </c>
      <c r="BD925">
        <v>18745</v>
      </c>
      <c r="BE925">
        <v>14459</v>
      </c>
      <c r="BF925">
        <v>10749</v>
      </c>
      <c r="BG925">
        <v>7663</v>
      </c>
      <c r="BH925">
        <v>5221</v>
      </c>
      <c r="DC925">
        <v>42.09</v>
      </c>
      <c r="DD925">
        <v>41.16</v>
      </c>
      <c r="DE925">
        <v>40.229999999999997</v>
      </c>
      <c r="DF925">
        <v>39.31</v>
      </c>
      <c r="DG925">
        <v>38.380000000000003</v>
      </c>
      <c r="DH925">
        <v>37.46</v>
      </c>
      <c r="DI925">
        <v>36.54</v>
      </c>
      <c r="DJ925">
        <v>35.619999999999997</v>
      </c>
      <c r="DK925">
        <v>34.71</v>
      </c>
      <c r="DL925">
        <v>33.799999999999997</v>
      </c>
      <c r="DM925">
        <v>32.89</v>
      </c>
      <c r="DN925">
        <v>31.99</v>
      </c>
      <c r="DO925">
        <v>31.09</v>
      </c>
      <c r="DP925">
        <v>30.2</v>
      </c>
      <c r="DQ925">
        <v>29.31</v>
      </c>
      <c r="DR925">
        <v>28.42</v>
      </c>
      <c r="DS925">
        <v>27.54</v>
      </c>
      <c r="DT925">
        <v>26.67</v>
      </c>
      <c r="DU925">
        <v>25.79</v>
      </c>
      <c r="DV925">
        <v>24.91</v>
      </c>
      <c r="DW925">
        <v>24.04</v>
      </c>
      <c r="DX925">
        <v>23.17</v>
      </c>
      <c r="DY925">
        <v>22.3</v>
      </c>
      <c r="DZ925">
        <v>21.44</v>
      </c>
      <c r="EA925">
        <v>20.58</v>
      </c>
      <c r="EB925">
        <v>19.72</v>
      </c>
      <c r="EC925">
        <v>18.87</v>
      </c>
      <c r="ED925">
        <v>18.04</v>
      </c>
      <c r="EE925">
        <v>17.2</v>
      </c>
      <c r="EF925">
        <v>16.38</v>
      </c>
      <c r="EG925">
        <v>15.56</v>
      </c>
      <c r="EH925">
        <v>14.75</v>
      </c>
      <c r="EI925">
        <v>13.94</v>
      </c>
      <c r="EJ925">
        <v>13.16</v>
      </c>
      <c r="EK925">
        <v>12.38</v>
      </c>
      <c r="EL925">
        <v>11.62</v>
      </c>
      <c r="EM925">
        <v>10.88</v>
      </c>
      <c r="EN925">
        <v>10.18</v>
      </c>
      <c r="EO925">
        <v>9.48</v>
      </c>
      <c r="EP925">
        <v>8.7899999999999991</v>
      </c>
      <c r="EQ925">
        <v>8.1199999999999992</v>
      </c>
      <c r="ER925">
        <v>7.49</v>
      </c>
      <c r="ES925">
        <v>6.88</v>
      </c>
      <c r="ET925">
        <v>6.3</v>
      </c>
      <c r="EU925">
        <v>5.76</v>
      </c>
      <c r="EV925">
        <v>5.24</v>
      </c>
      <c r="EW925">
        <v>4.7699999999999996</v>
      </c>
      <c r="EX925">
        <v>4.3600000000000003</v>
      </c>
      <c r="EY925">
        <v>3.97</v>
      </c>
      <c r="EZ925">
        <v>3.6</v>
      </c>
      <c r="FA925">
        <v>3.26</v>
      </c>
      <c r="FB925">
        <v>2.97</v>
      </c>
      <c r="FC925">
        <v>2.7</v>
      </c>
      <c r="FD925">
        <v>2.46</v>
      </c>
      <c r="FE925">
        <v>2.2400000000000002</v>
      </c>
      <c r="FF925">
        <v>2.06</v>
      </c>
    </row>
    <row r="926" spans="1:174" x14ac:dyDescent="0.25">
      <c r="A926" t="s">
        <v>713</v>
      </c>
      <c r="B926">
        <v>55</v>
      </c>
      <c r="C926">
        <v>55</v>
      </c>
      <c r="E926">
        <v>100000</v>
      </c>
      <c r="F926">
        <v>99822</v>
      </c>
      <c r="G926">
        <v>99634</v>
      </c>
      <c r="H926">
        <v>99434</v>
      </c>
      <c r="I926">
        <v>99225</v>
      </c>
      <c r="J926">
        <v>99006</v>
      </c>
      <c r="K926">
        <v>98776</v>
      </c>
      <c r="L926">
        <v>98535</v>
      </c>
      <c r="M926">
        <v>98277</v>
      </c>
      <c r="N926">
        <v>97994</v>
      </c>
      <c r="O926">
        <v>97690</v>
      </c>
      <c r="P926">
        <v>97372</v>
      </c>
      <c r="Q926">
        <v>97034</v>
      </c>
      <c r="R926">
        <v>96672</v>
      </c>
      <c r="S926">
        <v>96283</v>
      </c>
      <c r="T926">
        <v>95867</v>
      </c>
      <c r="U926">
        <v>95420</v>
      </c>
      <c r="V926">
        <v>94964</v>
      </c>
      <c r="W926">
        <v>94486</v>
      </c>
      <c r="X926">
        <v>93985</v>
      </c>
      <c r="Y926">
        <v>93470</v>
      </c>
      <c r="Z926">
        <v>92911</v>
      </c>
      <c r="AA926">
        <v>92330</v>
      </c>
      <c r="AB926">
        <v>91710</v>
      </c>
      <c r="AC926">
        <v>91045</v>
      </c>
      <c r="AD926">
        <v>90323</v>
      </c>
      <c r="AE926">
        <v>89511</v>
      </c>
      <c r="AF926">
        <v>88659</v>
      </c>
      <c r="AG926">
        <v>87729</v>
      </c>
      <c r="AH926">
        <v>86726</v>
      </c>
      <c r="AI926">
        <v>85629</v>
      </c>
      <c r="AJ926">
        <v>84429</v>
      </c>
      <c r="AK926">
        <v>83067</v>
      </c>
      <c r="AL926">
        <v>81621</v>
      </c>
      <c r="AM926">
        <v>79996</v>
      </c>
      <c r="AN926">
        <v>78131</v>
      </c>
      <c r="AO926">
        <v>75938</v>
      </c>
      <c r="AP926">
        <v>73604</v>
      </c>
      <c r="AQ926">
        <v>71069</v>
      </c>
      <c r="AR926">
        <v>68324</v>
      </c>
      <c r="AS926">
        <v>65139</v>
      </c>
      <c r="AT926">
        <v>61653</v>
      </c>
      <c r="AU926">
        <v>57802</v>
      </c>
      <c r="AV926">
        <v>53549</v>
      </c>
      <c r="AW926">
        <v>48974</v>
      </c>
      <c r="AX926">
        <v>44047</v>
      </c>
      <c r="AY926">
        <v>38655</v>
      </c>
      <c r="AZ926">
        <v>33346</v>
      </c>
      <c r="BA926">
        <v>28181</v>
      </c>
      <c r="BB926">
        <v>23209</v>
      </c>
      <c r="BC926">
        <v>18487</v>
      </c>
      <c r="BD926">
        <v>14245</v>
      </c>
      <c r="BE926">
        <v>10578</v>
      </c>
      <c r="BF926">
        <v>7535</v>
      </c>
      <c r="BG926">
        <v>5130</v>
      </c>
      <c r="DC926">
        <v>41.05</v>
      </c>
      <c r="DD926">
        <v>40.119999999999997</v>
      </c>
      <c r="DE926">
        <v>39.200000000000003</v>
      </c>
      <c r="DF926">
        <v>38.28</v>
      </c>
      <c r="DG926">
        <v>37.36</v>
      </c>
      <c r="DH926">
        <v>36.44</v>
      </c>
      <c r="DI926">
        <v>35.520000000000003</v>
      </c>
      <c r="DJ926">
        <v>34.61</v>
      </c>
      <c r="DK926">
        <v>33.700000000000003</v>
      </c>
      <c r="DL926">
        <v>32.79</v>
      </c>
      <c r="DM926">
        <v>31.89</v>
      </c>
      <c r="DN926">
        <v>31</v>
      </c>
      <c r="DO926">
        <v>30.1</v>
      </c>
      <c r="DP926">
        <v>29.21</v>
      </c>
      <c r="DQ926">
        <v>28.33</v>
      </c>
      <c r="DR926">
        <v>27.45</v>
      </c>
      <c r="DS926">
        <v>26.58</v>
      </c>
      <c r="DT926">
        <v>25.7</v>
      </c>
      <c r="DU926">
        <v>24.83</v>
      </c>
      <c r="DV926">
        <v>23.96</v>
      </c>
      <c r="DW926">
        <v>23.09</v>
      </c>
      <c r="DX926">
        <v>22.22</v>
      </c>
      <c r="DY926">
        <v>21.36</v>
      </c>
      <c r="DZ926">
        <v>20.5</v>
      </c>
      <c r="EA926">
        <v>19.649999999999999</v>
      </c>
      <c r="EB926">
        <v>18.8</v>
      </c>
      <c r="EC926">
        <v>17.97</v>
      </c>
      <c r="ED926">
        <v>17.13</v>
      </c>
      <c r="EE926">
        <v>16.309999999999999</v>
      </c>
      <c r="EF926">
        <v>15.49</v>
      </c>
      <c r="EG926">
        <v>14.69</v>
      </c>
      <c r="EH926">
        <v>13.89</v>
      </c>
      <c r="EI926">
        <v>13.11</v>
      </c>
      <c r="EJ926">
        <v>12.33</v>
      </c>
      <c r="EK926">
        <v>11.57</v>
      </c>
      <c r="EL926">
        <v>10.83</v>
      </c>
      <c r="EM926">
        <v>10.130000000000001</v>
      </c>
      <c r="EN926">
        <v>9.44</v>
      </c>
      <c r="EO926">
        <v>8.76</v>
      </c>
      <c r="EP926">
        <v>8.09</v>
      </c>
      <c r="EQ926">
        <v>7.46</v>
      </c>
      <c r="ER926">
        <v>6.85</v>
      </c>
      <c r="ES926">
        <v>6.28</v>
      </c>
      <c r="ET926">
        <v>5.74</v>
      </c>
      <c r="EU926">
        <v>5.22</v>
      </c>
      <c r="EV926">
        <v>4.75</v>
      </c>
      <c r="EW926">
        <v>4.3499999999999996</v>
      </c>
      <c r="EX926">
        <v>3.96</v>
      </c>
      <c r="EY926">
        <v>3.59</v>
      </c>
      <c r="EZ926">
        <v>3.26</v>
      </c>
      <c r="FA926">
        <v>2.96</v>
      </c>
      <c r="FB926">
        <v>2.69</v>
      </c>
      <c r="FC926">
        <v>2.4500000000000002</v>
      </c>
      <c r="FD926">
        <v>2.2400000000000002</v>
      </c>
      <c r="FE926">
        <v>2.06</v>
      </c>
    </row>
    <row r="927" spans="1:174" x14ac:dyDescent="0.25">
      <c r="A927" t="s">
        <v>714</v>
      </c>
      <c r="B927">
        <v>54</v>
      </c>
      <c r="C927">
        <v>54</v>
      </c>
      <c r="E927">
        <v>100000</v>
      </c>
      <c r="F927">
        <v>99808</v>
      </c>
      <c r="G927">
        <v>99605</v>
      </c>
      <c r="H927">
        <v>99391</v>
      </c>
      <c r="I927">
        <v>99169</v>
      </c>
      <c r="J927">
        <v>98935</v>
      </c>
      <c r="K927">
        <v>98690</v>
      </c>
      <c r="L927">
        <v>98426</v>
      </c>
      <c r="M927">
        <v>98139</v>
      </c>
      <c r="N927">
        <v>97829</v>
      </c>
      <c r="O927">
        <v>97507</v>
      </c>
      <c r="P927">
        <v>97162</v>
      </c>
      <c r="Q927">
        <v>96794</v>
      </c>
      <c r="R927">
        <v>96399</v>
      </c>
      <c r="S927">
        <v>95976</v>
      </c>
      <c r="T927">
        <v>95522</v>
      </c>
      <c r="U927">
        <v>95058</v>
      </c>
      <c r="V927">
        <v>94572</v>
      </c>
      <c r="W927">
        <v>94060</v>
      </c>
      <c r="X927">
        <v>93537</v>
      </c>
      <c r="Y927">
        <v>92968</v>
      </c>
      <c r="Z927">
        <v>92375</v>
      </c>
      <c r="AA927">
        <v>91743</v>
      </c>
      <c r="AB927">
        <v>91067</v>
      </c>
      <c r="AC927">
        <v>90332</v>
      </c>
      <c r="AD927">
        <v>89506</v>
      </c>
      <c r="AE927">
        <v>88639</v>
      </c>
      <c r="AF927">
        <v>87696</v>
      </c>
      <c r="AG927">
        <v>86674</v>
      </c>
      <c r="AH927">
        <v>85558</v>
      </c>
      <c r="AI927">
        <v>84339</v>
      </c>
      <c r="AJ927">
        <v>82953</v>
      </c>
      <c r="AK927">
        <v>81486</v>
      </c>
      <c r="AL927">
        <v>79837</v>
      </c>
      <c r="AM927">
        <v>77947</v>
      </c>
      <c r="AN927">
        <v>75724</v>
      </c>
      <c r="AO927">
        <v>73367</v>
      </c>
      <c r="AP927">
        <v>70800</v>
      </c>
      <c r="AQ927">
        <v>68033</v>
      </c>
      <c r="AR927">
        <v>64817</v>
      </c>
      <c r="AS927">
        <v>61302</v>
      </c>
      <c r="AT927">
        <v>57436</v>
      </c>
      <c r="AU927">
        <v>53172</v>
      </c>
      <c r="AV927">
        <v>48589</v>
      </c>
      <c r="AW927">
        <v>43670</v>
      </c>
      <c r="AX927">
        <v>38286</v>
      </c>
      <c r="AY927">
        <v>33000</v>
      </c>
      <c r="AZ927">
        <v>27856</v>
      </c>
      <c r="BA927">
        <v>22914</v>
      </c>
      <c r="BB927">
        <v>18231</v>
      </c>
      <c r="BC927">
        <v>14036</v>
      </c>
      <c r="BD927">
        <v>10412</v>
      </c>
      <c r="BE927">
        <v>7410</v>
      </c>
      <c r="BF927">
        <v>5041</v>
      </c>
      <c r="DC927">
        <v>40.020000000000003</v>
      </c>
      <c r="DD927">
        <v>39.090000000000003</v>
      </c>
      <c r="DE927">
        <v>38.17</v>
      </c>
      <c r="DF927">
        <v>37.25</v>
      </c>
      <c r="DG927">
        <v>36.33</v>
      </c>
      <c r="DH927">
        <v>35.42</v>
      </c>
      <c r="DI927">
        <v>34.51</v>
      </c>
      <c r="DJ927">
        <v>33.6</v>
      </c>
      <c r="DK927">
        <v>32.69</v>
      </c>
      <c r="DL927">
        <v>31.8</v>
      </c>
      <c r="DM927">
        <v>30.9</v>
      </c>
      <c r="DN927">
        <v>30.01</v>
      </c>
      <c r="DO927">
        <v>29.12</v>
      </c>
      <c r="DP927">
        <v>28.24</v>
      </c>
      <c r="DQ927">
        <v>27.36</v>
      </c>
      <c r="DR927">
        <v>26.49</v>
      </c>
      <c r="DS927">
        <v>25.61</v>
      </c>
      <c r="DT927">
        <v>24.74</v>
      </c>
      <c r="DU927">
        <v>23.87</v>
      </c>
      <c r="DV927">
        <v>23.01</v>
      </c>
      <c r="DW927">
        <v>22.14</v>
      </c>
      <c r="DX927">
        <v>21.28</v>
      </c>
      <c r="DY927">
        <v>20.420000000000002</v>
      </c>
      <c r="DZ927">
        <v>19.57</v>
      </c>
      <c r="EA927">
        <v>18.73</v>
      </c>
      <c r="EB927">
        <v>17.899999999999999</v>
      </c>
      <c r="EC927">
        <v>17.07</v>
      </c>
      <c r="ED927">
        <v>16.239999999999998</v>
      </c>
      <c r="EE927">
        <v>15.43</v>
      </c>
      <c r="EF927">
        <v>14.62</v>
      </c>
      <c r="EG927">
        <v>13.83</v>
      </c>
      <c r="EH927">
        <v>13.05</v>
      </c>
      <c r="EI927">
        <v>12.28</v>
      </c>
      <c r="EJ927">
        <v>11.52</v>
      </c>
      <c r="EK927">
        <v>10.79</v>
      </c>
      <c r="EL927">
        <v>10.09</v>
      </c>
      <c r="EM927">
        <v>9.4</v>
      </c>
      <c r="EN927">
        <v>8.7200000000000006</v>
      </c>
      <c r="EO927">
        <v>8.06</v>
      </c>
      <c r="EP927">
        <v>7.43</v>
      </c>
      <c r="EQ927">
        <v>6.83</v>
      </c>
      <c r="ER927">
        <v>6.25</v>
      </c>
      <c r="ES927">
        <v>5.71</v>
      </c>
      <c r="ET927">
        <v>5.21</v>
      </c>
      <c r="EU927">
        <v>4.74</v>
      </c>
      <c r="EV927">
        <v>4.33</v>
      </c>
      <c r="EW927">
        <v>3.95</v>
      </c>
      <c r="EX927">
        <v>3.58</v>
      </c>
      <c r="EY927">
        <v>3.25</v>
      </c>
      <c r="EZ927">
        <v>2.95</v>
      </c>
      <c r="FA927">
        <v>2.69</v>
      </c>
      <c r="FB927">
        <v>2.4500000000000002</v>
      </c>
      <c r="FC927">
        <v>2.2400000000000002</v>
      </c>
      <c r="FD927">
        <v>2.0499999999999998</v>
      </c>
    </row>
    <row r="928" spans="1:174" x14ac:dyDescent="0.25">
      <c r="A928" t="s">
        <v>715</v>
      </c>
      <c r="B928">
        <v>53</v>
      </c>
      <c r="C928">
        <v>53</v>
      </c>
      <c r="E928">
        <v>100000</v>
      </c>
      <c r="F928">
        <v>99793</v>
      </c>
      <c r="G928">
        <v>99576</v>
      </c>
      <c r="H928">
        <v>99349</v>
      </c>
      <c r="I928">
        <v>99111</v>
      </c>
      <c r="J928">
        <v>98862</v>
      </c>
      <c r="K928">
        <v>98593</v>
      </c>
      <c r="L928">
        <v>98301</v>
      </c>
      <c r="M928">
        <v>97986</v>
      </c>
      <c r="N928">
        <v>97657</v>
      </c>
      <c r="O928">
        <v>97308</v>
      </c>
      <c r="P928">
        <v>96933</v>
      </c>
      <c r="Q928">
        <v>96531</v>
      </c>
      <c r="R928">
        <v>96101</v>
      </c>
      <c r="S928">
        <v>95639</v>
      </c>
      <c r="T928">
        <v>95167</v>
      </c>
      <c r="U928">
        <v>94672</v>
      </c>
      <c r="V928">
        <v>94152</v>
      </c>
      <c r="W928">
        <v>93616</v>
      </c>
      <c r="X928">
        <v>93037</v>
      </c>
      <c r="Y928">
        <v>92434</v>
      </c>
      <c r="Z928">
        <v>91790</v>
      </c>
      <c r="AA928">
        <v>91100</v>
      </c>
      <c r="AB928">
        <v>90353</v>
      </c>
      <c r="AC928">
        <v>89513</v>
      </c>
      <c r="AD928">
        <v>88630</v>
      </c>
      <c r="AE928">
        <v>87672</v>
      </c>
      <c r="AF928">
        <v>86635</v>
      </c>
      <c r="AG928">
        <v>85499</v>
      </c>
      <c r="AH928">
        <v>84259</v>
      </c>
      <c r="AI928">
        <v>82853</v>
      </c>
      <c r="AJ928">
        <v>81359</v>
      </c>
      <c r="AK928">
        <v>79688</v>
      </c>
      <c r="AL928">
        <v>77772</v>
      </c>
      <c r="AM928">
        <v>75523</v>
      </c>
      <c r="AN928">
        <v>73134</v>
      </c>
      <c r="AO928">
        <v>70544</v>
      </c>
      <c r="AP928">
        <v>67744</v>
      </c>
      <c r="AQ928">
        <v>64507</v>
      </c>
      <c r="AR928">
        <v>60962</v>
      </c>
      <c r="AS928">
        <v>57070</v>
      </c>
      <c r="AT928">
        <v>52797</v>
      </c>
      <c r="AU928">
        <v>48209</v>
      </c>
      <c r="AV928">
        <v>43289</v>
      </c>
      <c r="AW928">
        <v>37926</v>
      </c>
      <c r="AX928">
        <v>32655</v>
      </c>
      <c r="AY928">
        <v>27539</v>
      </c>
      <c r="AZ928">
        <v>22626</v>
      </c>
      <c r="BA928">
        <v>17982</v>
      </c>
      <c r="BB928">
        <v>13829</v>
      </c>
      <c r="BC928">
        <v>10250</v>
      </c>
      <c r="BD928">
        <v>7288</v>
      </c>
      <c r="BE928">
        <v>4954</v>
      </c>
      <c r="DC928">
        <v>38.979999999999997</v>
      </c>
      <c r="DD928">
        <v>38.06</v>
      </c>
      <c r="DE928">
        <v>37.15</v>
      </c>
      <c r="DF928">
        <v>36.229999999999997</v>
      </c>
      <c r="DG928">
        <v>35.32</v>
      </c>
      <c r="DH928">
        <v>34.4</v>
      </c>
      <c r="DI928">
        <v>33.5</v>
      </c>
      <c r="DJ928">
        <v>32.590000000000003</v>
      </c>
      <c r="DK928">
        <v>31.7</v>
      </c>
      <c r="DL928">
        <v>30.8</v>
      </c>
      <c r="DM928">
        <v>29.91</v>
      </c>
      <c r="DN928">
        <v>29.02</v>
      </c>
      <c r="DO928">
        <v>28.14</v>
      </c>
      <c r="DP928">
        <v>27.27</v>
      </c>
      <c r="DQ928">
        <v>26.4</v>
      </c>
      <c r="DR928">
        <v>25.53</v>
      </c>
      <c r="DS928">
        <v>24.66</v>
      </c>
      <c r="DT928">
        <v>23.79</v>
      </c>
      <c r="DU928">
        <v>22.92</v>
      </c>
      <c r="DV928">
        <v>22.06</v>
      </c>
      <c r="DW928">
        <v>21.2</v>
      </c>
      <c r="DX928">
        <v>20.350000000000001</v>
      </c>
      <c r="DY928">
        <v>19.5</v>
      </c>
      <c r="DZ928">
        <v>18.66</v>
      </c>
      <c r="EA928">
        <v>17.829999999999998</v>
      </c>
      <c r="EB928">
        <v>17</v>
      </c>
      <c r="EC928">
        <v>16.18</v>
      </c>
      <c r="ED928">
        <v>15.37</v>
      </c>
      <c r="EE928">
        <v>14.56</v>
      </c>
      <c r="EF928">
        <v>13.77</v>
      </c>
      <c r="EG928">
        <v>13</v>
      </c>
      <c r="EH928">
        <v>12.23</v>
      </c>
      <c r="EI928">
        <v>11.47</v>
      </c>
      <c r="EJ928">
        <v>10.74</v>
      </c>
      <c r="EK928">
        <v>10.050000000000001</v>
      </c>
      <c r="EL928">
        <v>9.36</v>
      </c>
      <c r="EM928">
        <v>8.68</v>
      </c>
      <c r="EN928">
        <v>8.02</v>
      </c>
      <c r="EO928">
        <v>7.4</v>
      </c>
      <c r="EP928">
        <v>6.8</v>
      </c>
      <c r="EQ928">
        <v>6.23</v>
      </c>
      <c r="ER928">
        <v>5.69</v>
      </c>
      <c r="ES928">
        <v>5.19</v>
      </c>
      <c r="ET928">
        <v>4.72</v>
      </c>
      <c r="EU928">
        <v>4.32</v>
      </c>
      <c r="EV928">
        <v>3.93</v>
      </c>
      <c r="EW928">
        <v>3.57</v>
      </c>
      <c r="EX928">
        <v>3.24</v>
      </c>
      <c r="EY928">
        <v>2.95</v>
      </c>
      <c r="EZ928">
        <v>2.68</v>
      </c>
      <c r="FA928">
        <v>2.4500000000000002</v>
      </c>
      <c r="FB928">
        <v>2.2400000000000002</v>
      </c>
      <c r="FC928">
        <v>2.0499999999999998</v>
      </c>
    </row>
    <row r="929" spans="1:158" x14ac:dyDescent="0.25">
      <c r="A929" t="s">
        <v>716</v>
      </c>
      <c r="B929">
        <v>52</v>
      </c>
      <c r="C929">
        <v>52</v>
      </c>
      <c r="E929">
        <v>100000</v>
      </c>
      <c r="F929">
        <v>99779</v>
      </c>
      <c r="G929">
        <v>99548</v>
      </c>
      <c r="H929">
        <v>99305</v>
      </c>
      <c r="I929">
        <v>99052</v>
      </c>
      <c r="J929">
        <v>98778</v>
      </c>
      <c r="K929">
        <v>98480</v>
      </c>
      <c r="L929">
        <v>98160</v>
      </c>
      <c r="M929">
        <v>97826</v>
      </c>
      <c r="N929">
        <v>97469</v>
      </c>
      <c r="O929">
        <v>97089</v>
      </c>
      <c r="P929">
        <v>96680</v>
      </c>
      <c r="Q929">
        <v>96242</v>
      </c>
      <c r="R929">
        <v>95773</v>
      </c>
      <c r="S929">
        <v>95292</v>
      </c>
      <c r="T929">
        <v>94788</v>
      </c>
      <c r="U929">
        <v>94258</v>
      </c>
      <c r="V929">
        <v>93713</v>
      </c>
      <c r="W929">
        <v>93122</v>
      </c>
      <c r="X929">
        <v>92508</v>
      </c>
      <c r="Y929">
        <v>91852</v>
      </c>
      <c r="Z929">
        <v>91149</v>
      </c>
      <c r="AA929">
        <v>90387</v>
      </c>
      <c r="AB929">
        <v>89534</v>
      </c>
      <c r="AC929">
        <v>88636</v>
      </c>
      <c r="AD929">
        <v>87659</v>
      </c>
      <c r="AE929">
        <v>86605</v>
      </c>
      <c r="AF929">
        <v>85453</v>
      </c>
      <c r="AG929">
        <v>84191</v>
      </c>
      <c r="AH929">
        <v>82763</v>
      </c>
      <c r="AI929">
        <v>81248</v>
      </c>
      <c r="AJ929">
        <v>79547</v>
      </c>
      <c r="AK929">
        <v>77607</v>
      </c>
      <c r="AL929">
        <v>75333</v>
      </c>
      <c r="AM929">
        <v>72916</v>
      </c>
      <c r="AN929">
        <v>70293</v>
      </c>
      <c r="AO929">
        <v>67469</v>
      </c>
      <c r="AP929">
        <v>64200</v>
      </c>
      <c r="AQ929">
        <v>60634</v>
      </c>
      <c r="AR929">
        <v>56717</v>
      </c>
      <c r="AS929">
        <v>52424</v>
      </c>
      <c r="AT929">
        <v>47831</v>
      </c>
      <c r="AU929">
        <v>42915</v>
      </c>
      <c r="AV929">
        <v>37565</v>
      </c>
      <c r="AW929">
        <v>32319</v>
      </c>
      <c r="AX929">
        <v>27224</v>
      </c>
      <c r="AY929">
        <v>22346</v>
      </c>
      <c r="AZ929">
        <v>17739</v>
      </c>
      <c r="BA929">
        <v>13627</v>
      </c>
      <c r="BB929">
        <v>10091</v>
      </c>
      <c r="BC929">
        <v>7169</v>
      </c>
      <c r="BD929">
        <v>4870</v>
      </c>
      <c r="DC929">
        <v>37.96</v>
      </c>
      <c r="DD929">
        <v>37.04</v>
      </c>
      <c r="DE929">
        <v>36.130000000000003</v>
      </c>
      <c r="DF929">
        <v>35.21</v>
      </c>
      <c r="DG929">
        <v>34.299999999999997</v>
      </c>
      <c r="DH929">
        <v>33.39</v>
      </c>
      <c r="DI929">
        <v>32.49</v>
      </c>
      <c r="DJ929">
        <v>31.6</v>
      </c>
      <c r="DK929">
        <v>30.7</v>
      </c>
      <c r="DL929">
        <v>29.82</v>
      </c>
      <c r="DM929">
        <v>28.93</v>
      </c>
      <c r="DN929">
        <v>28.05</v>
      </c>
      <c r="DO929">
        <v>27.18</v>
      </c>
      <c r="DP929">
        <v>26.31</v>
      </c>
      <c r="DQ929">
        <v>25.44</v>
      </c>
      <c r="DR929">
        <v>24.57</v>
      </c>
      <c r="DS929">
        <v>23.7</v>
      </c>
      <c r="DT929">
        <v>22.84</v>
      </c>
      <c r="DU929">
        <v>21.98</v>
      </c>
      <c r="DV929">
        <v>21.12</v>
      </c>
      <c r="DW929">
        <v>20.27</v>
      </c>
      <c r="DX929">
        <v>19.420000000000002</v>
      </c>
      <c r="DY929">
        <v>18.579999999999998</v>
      </c>
      <c r="DZ929">
        <v>17.760000000000002</v>
      </c>
      <c r="EA929">
        <v>16.93</v>
      </c>
      <c r="EB929">
        <v>16.11</v>
      </c>
      <c r="EC929">
        <v>15.3</v>
      </c>
      <c r="ED929">
        <v>14.5</v>
      </c>
      <c r="EE929">
        <v>13.71</v>
      </c>
      <c r="EF929">
        <v>12.94</v>
      </c>
      <c r="EG929">
        <v>12.17</v>
      </c>
      <c r="EH929">
        <v>11.42</v>
      </c>
      <c r="EI929">
        <v>10.7</v>
      </c>
      <c r="EJ929">
        <v>10</v>
      </c>
      <c r="EK929">
        <v>9.32</v>
      </c>
      <c r="EL929">
        <v>8.65</v>
      </c>
      <c r="EM929">
        <v>7.99</v>
      </c>
      <c r="EN929">
        <v>7.37</v>
      </c>
      <c r="EO929">
        <v>6.77</v>
      </c>
      <c r="EP929">
        <v>6.21</v>
      </c>
      <c r="EQ929">
        <v>5.67</v>
      </c>
      <c r="ER929">
        <v>5.17</v>
      </c>
      <c r="ES929">
        <v>4.71</v>
      </c>
      <c r="ET929">
        <v>4.3099999999999996</v>
      </c>
      <c r="EU929">
        <v>3.92</v>
      </c>
      <c r="EV929">
        <v>3.56</v>
      </c>
      <c r="EW929">
        <v>3.23</v>
      </c>
      <c r="EX929">
        <v>2.94</v>
      </c>
      <c r="EY929">
        <v>2.68</v>
      </c>
      <c r="EZ929">
        <v>2.44</v>
      </c>
      <c r="FA929">
        <v>2.23</v>
      </c>
      <c r="FB929">
        <v>2.0499999999999998</v>
      </c>
    </row>
    <row r="930" spans="1:158" x14ac:dyDescent="0.25">
      <c r="A930" t="s">
        <v>717</v>
      </c>
      <c r="B930">
        <v>51</v>
      </c>
      <c r="C930">
        <v>51</v>
      </c>
      <c r="E930">
        <v>100000</v>
      </c>
      <c r="F930">
        <v>99765</v>
      </c>
      <c r="G930">
        <v>99518</v>
      </c>
      <c r="H930">
        <v>99259</v>
      </c>
      <c r="I930">
        <v>98981</v>
      </c>
      <c r="J930">
        <v>98678</v>
      </c>
      <c r="K930">
        <v>98352</v>
      </c>
      <c r="L930">
        <v>98011</v>
      </c>
      <c r="M930">
        <v>97649</v>
      </c>
      <c r="N930">
        <v>97261</v>
      </c>
      <c r="O930">
        <v>96845</v>
      </c>
      <c r="P930">
        <v>96400</v>
      </c>
      <c r="Q930">
        <v>95922</v>
      </c>
      <c r="R930">
        <v>95433</v>
      </c>
      <c r="S930">
        <v>94919</v>
      </c>
      <c r="T930">
        <v>94379</v>
      </c>
      <c r="U930">
        <v>93824</v>
      </c>
      <c r="V930">
        <v>93223</v>
      </c>
      <c r="W930">
        <v>92595</v>
      </c>
      <c r="X930">
        <v>91928</v>
      </c>
      <c r="Y930">
        <v>91212</v>
      </c>
      <c r="Z930">
        <v>90435</v>
      </c>
      <c r="AA930">
        <v>89566</v>
      </c>
      <c r="AB930">
        <v>88653</v>
      </c>
      <c r="AC930">
        <v>87659</v>
      </c>
      <c r="AD930">
        <v>86586</v>
      </c>
      <c r="AE930">
        <v>85416</v>
      </c>
      <c r="AF930">
        <v>84137</v>
      </c>
      <c r="AG930">
        <v>82685</v>
      </c>
      <c r="AH930">
        <v>81145</v>
      </c>
      <c r="AI930">
        <v>79421</v>
      </c>
      <c r="AJ930">
        <v>77451</v>
      </c>
      <c r="AK930">
        <v>75152</v>
      </c>
      <c r="AL930">
        <v>72706</v>
      </c>
      <c r="AM930">
        <v>70055</v>
      </c>
      <c r="AN930">
        <v>67197</v>
      </c>
      <c r="AO930">
        <v>63906</v>
      </c>
      <c r="AP930">
        <v>60309</v>
      </c>
      <c r="AQ930">
        <v>56375</v>
      </c>
      <c r="AR930">
        <v>52061</v>
      </c>
      <c r="AS930">
        <v>47455</v>
      </c>
      <c r="AT930">
        <v>42542</v>
      </c>
      <c r="AU930">
        <v>37210</v>
      </c>
      <c r="AV930">
        <v>31982</v>
      </c>
      <c r="AW930">
        <v>26918</v>
      </c>
      <c r="AX930">
        <v>22068</v>
      </c>
      <c r="AY930">
        <v>17502</v>
      </c>
      <c r="AZ930">
        <v>13430</v>
      </c>
      <c r="BA930">
        <v>9935</v>
      </c>
      <c r="BB930">
        <v>7051</v>
      </c>
      <c r="BC930">
        <v>4787</v>
      </c>
      <c r="DC930">
        <v>36.93</v>
      </c>
      <c r="DD930">
        <v>36.020000000000003</v>
      </c>
      <c r="DE930">
        <v>35.11</v>
      </c>
      <c r="DF930">
        <v>34.200000000000003</v>
      </c>
      <c r="DG930">
        <v>33.29</v>
      </c>
      <c r="DH930">
        <v>32.39</v>
      </c>
      <c r="DI930">
        <v>31.5</v>
      </c>
      <c r="DJ930">
        <v>30.61</v>
      </c>
      <c r="DK930">
        <v>29.72</v>
      </c>
      <c r="DL930">
        <v>28.84</v>
      </c>
      <c r="DM930">
        <v>27.96</v>
      </c>
      <c r="DN930">
        <v>27.08</v>
      </c>
      <c r="DO930">
        <v>26.22</v>
      </c>
      <c r="DP930">
        <v>25.35</v>
      </c>
      <c r="DQ930">
        <v>24.48</v>
      </c>
      <c r="DR930">
        <v>23.62</v>
      </c>
      <c r="DS930">
        <v>22.76</v>
      </c>
      <c r="DT930">
        <v>21.9</v>
      </c>
      <c r="DU930">
        <v>21.04</v>
      </c>
      <c r="DV930">
        <v>20.190000000000001</v>
      </c>
      <c r="DW930">
        <v>19.350000000000001</v>
      </c>
      <c r="DX930">
        <v>18.510000000000002</v>
      </c>
      <c r="DY930">
        <v>17.690000000000001</v>
      </c>
      <c r="DZ930">
        <v>16.86</v>
      </c>
      <c r="EA930">
        <v>16.05</v>
      </c>
      <c r="EB930">
        <v>15.24</v>
      </c>
      <c r="EC930">
        <v>14.44</v>
      </c>
      <c r="ED930">
        <v>13.65</v>
      </c>
      <c r="EE930">
        <v>12.89</v>
      </c>
      <c r="EF930">
        <v>12.12</v>
      </c>
      <c r="EG930">
        <v>11.37</v>
      </c>
      <c r="EH930">
        <v>10.65</v>
      </c>
      <c r="EI930">
        <v>9.9600000000000009</v>
      </c>
      <c r="EJ930">
        <v>9.2799999999999994</v>
      </c>
      <c r="EK930">
        <v>8.61</v>
      </c>
      <c r="EL930">
        <v>7.95</v>
      </c>
      <c r="EM930">
        <v>7.34</v>
      </c>
      <c r="EN930">
        <v>6.75</v>
      </c>
      <c r="EO930">
        <v>6.18</v>
      </c>
      <c r="EP930">
        <v>5.65</v>
      </c>
      <c r="EQ930">
        <v>5.15</v>
      </c>
      <c r="ER930">
        <v>4.6900000000000004</v>
      </c>
      <c r="ES930">
        <v>4.29</v>
      </c>
      <c r="ET930">
        <v>3.91</v>
      </c>
      <c r="EU930">
        <v>3.55</v>
      </c>
      <c r="EV930">
        <v>3.22</v>
      </c>
      <c r="EW930">
        <v>2.94</v>
      </c>
      <c r="EX930">
        <v>2.67</v>
      </c>
      <c r="EY930">
        <v>2.44</v>
      </c>
      <c r="EZ930">
        <v>2.23</v>
      </c>
      <c r="FA930">
        <v>2.0499999999999998</v>
      </c>
    </row>
    <row r="931" spans="1:158" x14ac:dyDescent="0.25">
      <c r="A931" t="s">
        <v>718</v>
      </c>
      <c r="B931">
        <v>50</v>
      </c>
      <c r="C931">
        <v>50</v>
      </c>
      <c r="E931">
        <v>100000</v>
      </c>
      <c r="F931">
        <v>99748</v>
      </c>
      <c r="G931">
        <v>99484</v>
      </c>
      <c r="H931">
        <v>99201</v>
      </c>
      <c r="I931">
        <v>98892</v>
      </c>
      <c r="J931">
        <v>98560</v>
      </c>
      <c r="K931">
        <v>98214</v>
      </c>
      <c r="L931">
        <v>97844</v>
      </c>
      <c r="M931">
        <v>97450</v>
      </c>
      <c r="N931">
        <v>97026</v>
      </c>
      <c r="O931">
        <v>96573</v>
      </c>
      <c r="P931">
        <v>96088</v>
      </c>
      <c r="Q931">
        <v>95589</v>
      </c>
      <c r="R931">
        <v>95066</v>
      </c>
      <c r="S931">
        <v>94516</v>
      </c>
      <c r="T931">
        <v>93949</v>
      </c>
      <c r="U931">
        <v>93337</v>
      </c>
      <c r="V931">
        <v>92698</v>
      </c>
      <c r="W931">
        <v>92016</v>
      </c>
      <c r="X931">
        <v>91287</v>
      </c>
      <c r="Y931">
        <v>90496</v>
      </c>
      <c r="Z931">
        <v>89612</v>
      </c>
      <c r="AA931">
        <v>88681</v>
      </c>
      <c r="AB931">
        <v>87671</v>
      </c>
      <c r="AC931">
        <v>86580</v>
      </c>
      <c r="AD931">
        <v>85388</v>
      </c>
      <c r="AE931">
        <v>84089</v>
      </c>
      <c r="AF931">
        <v>82619</v>
      </c>
      <c r="AG931">
        <v>81053</v>
      </c>
      <c r="AH931">
        <v>79302</v>
      </c>
      <c r="AI931">
        <v>77307</v>
      </c>
      <c r="AJ931">
        <v>74978</v>
      </c>
      <c r="AK931">
        <v>72506</v>
      </c>
      <c r="AL931">
        <v>69826</v>
      </c>
      <c r="AM931">
        <v>66938</v>
      </c>
      <c r="AN931">
        <v>63614</v>
      </c>
      <c r="AO931">
        <v>59995</v>
      </c>
      <c r="AP931">
        <v>56035</v>
      </c>
      <c r="AQ931">
        <v>51710</v>
      </c>
      <c r="AR931">
        <v>47088</v>
      </c>
      <c r="AS931">
        <v>42170</v>
      </c>
      <c r="AT931">
        <v>36855</v>
      </c>
      <c r="AU931">
        <v>31649</v>
      </c>
      <c r="AV931">
        <v>26609</v>
      </c>
      <c r="AW931">
        <v>21797</v>
      </c>
      <c r="AX931">
        <v>17268</v>
      </c>
      <c r="AY931">
        <v>13239</v>
      </c>
      <c r="AZ931">
        <v>9783</v>
      </c>
      <c r="BA931">
        <v>6937</v>
      </c>
      <c r="BB931">
        <v>4706</v>
      </c>
      <c r="DC931">
        <v>35.909999999999997</v>
      </c>
      <c r="DD931">
        <v>35</v>
      </c>
      <c r="DE931">
        <v>34.090000000000003</v>
      </c>
      <c r="DF931">
        <v>33.19</v>
      </c>
      <c r="DG931">
        <v>32.29</v>
      </c>
      <c r="DH931">
        <v>31.4</v>
      </c>
      <c r="DI931">
        <v>30.51</v>
      </c>
      <c r="DJ931">
        <v>29.62</v>
      </c>
      <c r="DK931">
        <v>28.74</v>
      </c>
      <c r="DL931">
        <v>27.86</v>
      </c>
      <c r="DM931">
        <v>26.99</v>
      </c>
      <c r="DN931">
        <v>26.13</v>
      </c>
      <c r="DO931">
        <v>25.26</v>
      </c>
      <c r="DP931">
        <v>24.39</v>
      </c>
      <c r="DQ931">
        <v>23.53</v>
      </c>
      <c r="DR931">
        <v>22.67</v>
      </c>
      <c r="DS931">
        <v>21.82</v>
      </c>
      <c r="DT931">
        <v>20.97</v>
      </c>
      <c r="DU931">
        <v>20.12</v>
      </c>
      <c r="DV931">
        <v>19.27</v>
      </c>
      <c r="DW931">
        <v>18.440000000000001</v>
      </c>
      <c r="DX931">
        <v>17.61</v>
      </c>
      <c r="DY931">
        <v>16.79</v>
      </c>
      <c r="DZ931">
        <v>15.98</v>
      </c>
      <c r="EA931">
        <v>15.18</v>
      </c>
      <c r="EB931">
        <v>14.38</v>
      </c>
      <c r="EC931">
        <v>13.6</v>
      </c>
      <c r="ED931">
        <v>12.83</v>
      </c>
      <c r="EE931">
        <v>12.07</v>
      </c>
      <c r="EF931">
        <v>11.32</v>
      </c>
      <c r="EG931">
        <v>10.6</v>
      </c>
      <c r="EH931">
        <v>9.92</v>
      </c>
      <c r="EI931">
        <v>9.24</v>
      </c>
      <c r="EJ931">
        <v>8.57</v>
      </c>
      <c r="EK931">
        <v>7.92</v>
      </c>
      <c r="EL931">
        <v>7.31</v>
      </c>
      <c r="EM931">
        <v>6.72</v>
      </c>
      <c r="EN931">
        <v>6.16</v>
      </c>
      <c r="EO931">
        <v>5.63</v>
      </c>
      <c r="EP931">
        <v>5.14</v>
      </c>
      <c r="EQ931">
        <v>4.68</v>
      </c>
      <c r="ER931">
        <v>4.28</v>
      </c>
      <c r="ES931">
        <v>3.9</v>
      </c>
      <c r="ET931">
        <v>3.54</v>
      </c>
      <c r="EU931">
        <v>3.22</v>
      </c>
      <c r="EV931">
        <v>2.93</v>
      </c>
      <c r="EW931">
        <v>2.67</v>
      </c>
      <c r="EX931">
        <v>2.44</v>
      </c>
      <c r="EY931">
        <v>2.23</v>
      </c>
      <c r="EZ931">
        <v>2.0499999999999998</v>
      </c>
    </row>
    <row r="932" spans="1:158" x14ac:dyDescent="0.25">
      <c r="A932" t="s">
        <v>719</v>
      </c>
      <c r="B932">
        <v>49</v>
      </c>
      <c r="C932">
        <v>49</v>
      </c>
      <c r="E932">
        <v>100000</v>
      </c>
      <c r="F932">
        <v>99731</v>
      </c>
      <c r="G932">
        <v>99442</v>
      </c>
      <c r="H932">
        <v>99127</v>
      </c>
      <c r="I932">
        <v>98789</v>
      </c>
      <c r="J932">
        <v>98437</v>
      </c>
      <c r="K932">
        <v>98060</v>
      </c>
      <c r="L932">
        <v>97658</v>
      </c>
      <c r="M932">
        <v>97227</v>
      </c>
      <c r="N932">
        <v>96766</v>
      </c>
      <c r="O932">
        <v>96272</v>
      </c>
      <c r="P932">
        <v>95764</v>
      </c>
      <c r="Q932">
        <v>95231</v>
      </c>
      <c r="R932">
        <v>94671</v>
      </c>
      <c r="S932">
        <v>94092</v>
      </c>
      <c r="T932">
        <v>93468</v>
      </c>
      <c r="U932">
        <v>92817</v>
      </c>
      <c r="V932">
        <v>92123</v>
      </c>
      <c r="W932">
        <v>91377</v>
      </c>
      <c r="X932">
        <v>90573</v>
      </c>
      <c r="Y932">
        <v>89674</v>
      </c>
      <c r="Z932">
        <v>88725</v>
      </c>
      <c r="AA932">
        <v>87695</v>
      </c>
      <c r="AB932">
        <v>86586</v>
      </c>
      <c r="AC932">
        <v>85375</v>
      </c>
      <c r="AD932">
        <v>84052</v>
      </c>
      <c r="AE932">
        <v>82561</v>
      </c>
      <c r="AF932">
        <v>80975</v>
      </c>
      <c r="AG932">
        <v>79197</v>
      </c>
      <c r="AH932">
        <v>77173</v>
      </c>
      <c r="AI932">
        <v>74819</v>
      </c>
      <c r="AJ932">
        <v>72314</v>
      </c>
      <c r="AK932">
        <v>69607</v>
      </c>
      <c r="AL932">
        <v>66689</v>
      </c>
      <c r="AM932">
        <v>63337</v>
      </c>
      <c r="AN932">
        <v>59686</v>
      </c>
      <c r="AO932">
        <v>55708</v>
      </c>
      <c r="AP932">
        <v>51362</v>
      </c>
      <c r="AQ932">
        <v>46734</v>
      </c>
      <c r="AR932">
        <v>41810</v>
      </c>
      <c r="AS932">
        <v>36504</v>
      </c>
      <c r="AT932">
        <v>31320</v>
      </c>
      <c r="AU932">
        <v>26307</v>
      </c>
      <c r="AV932">
        <v>21526</v>
      </c>
      <c r="AW932">
        <v>17039</v>
      </c>
      <c r="AX932">
        <v>13049</v>
      </c>
      <c r="AY932">
        <v>9635</v>
      </c>
      <c r="AZ932">
        <v>6826</v>
      </c>
      <c r="BA932">
        <v>4627</v>
      </c>
      <c r="DC932">
        <v>34.9</v>
      </c>
      <c r="DD932">
        <v>33.99</v>
      </c>
      <c r="DE932">
        <v>33.090000000000003</v>
      </c>
      <c r="DF932">
        <v>32.19</v>
      </c>
      <c r="DG932">
        <v>31.3</v>
      </c>
      <c r="DH932">
        <v>30.41</v>
      </c>
      <c r="DI932">
        <v>29.52</v>
      </c>
      <c r="DJ932">
        <v>28.64</v>
      </c>
      <c r="DK932">
        <v>27.77</v>
      </c>
      <c r="DL932">
        <v>26.9</v>
      </c>
      <c r="DM932">
        <v>26.03</v>
      </c>
      <c r="DN932">
        <v>25.17</v>
      </c>
      <c r="DO932">
        <v>24.31</v>
      </c>
      <c r="DP932">
        <v>23.45</v>
      </c>
      <c r="DQ932">
        <v>22.59</v>
      </c>
      <c r="DR932">
        <v>21.74</v>
      </c>
      <c r="DS932">
        <v>20.89</v>
      </c>
      <c r="DT932">
        <v>20.04</v>
      </c>
      <c r="DU932">
        <v>19.2</v>
      </c>
      <c r="DV932">
        <v>18.36</v>
      </c>
      <c r="DW932">
        <v>17.54</v>
      </c>
      <c r="DX932">
        <v>16.73</v>
      </c>
      <c r="DY932">
        <v>15.92</v>
      </c>
      <c r="DZ932">
        <v>15.11</v>
      </c>
      <c r="EA932">
        <v>14.32</v>
      </c>
      <c r="EB932">
        <v>13.54</v>
      </c>
      <c r="EC932">
        <v>12.77</v>
      </c>
      <c r="ED932">
        <v>12.02</v>
      </c>
      <c r="EE932">
        <v>11.27</v>
      </c>
      <c r="EF932">
        <v>10.56</v>
      </c>
      <c r="EG932">
        <v>9.8699999999999992</v>
      </c>
      <c r="EH932">
        <v>9.1999999999999993</v>
      </c>
      <c r="EI932">
        <v>8.5399999999999991</v>
      </c>
      <c r="EJ932">
        <v>7.89</v>
      </c>
      <c r="EK932">
        <v>7.28</v>
      </c>
      <c r="EL932">
        <v>6.69</v>
      </c>
      <c r="EM932">
        <v>6.13</v>
      </c>
      <c r="EN932">
        <v>5.61</v>
      </c>
      <c r="EO932">
        <v>5.12</v>
      </c>
      <c r="EP932">
        <v>4.66</v>
      </c>
      <c r="EQ932">
        <v>4.2699999999999996</v>
      </c>
      <c r="ER932">
        <v>3.89</v>
      </c>
      <c r="ES932">
        <v>3.54</v>
      </c>
      <c r="ET932">
        <v>3.21</v>
      </c>
      <c r="EU932">
        <v>2.92</v>
      </c>
      <c r="EV932">
        <v>2.66</v>
      </c>
      <c r="EW932">
        <v>2.4300000000000002</v>
      </c>
      <c r="EX932">
        <v>2.23</v>
      </c>
      <c r="EY932">
        <v>2.0499999999999998</v>
      </c>
    </row>
    <row r="933" spans="1:158" x14ac:dyDescent="0.25">
      <c r="A933" t="s">
        <v>720</v>
      </c>
      <c r="B933">
        <v>48</v>
      </c>
      <c r="C933">
        <v>48</v>
      </c>
      <c r="E933">
        <v>100000</v>
      </c>
      <c r="F933">
        <v>99705</v>
      </c>
      <c r="G933">
        <v>99384</v>
      </c>
      <c r="H933">
        <v>99039</v>
      </c>
      <c r="I933">
        <v>98680</v>
      </c>
      <c r="J933">
        <v>98297</v>
      </c>
      <c r="K933">
        <v>97887</v>
      </c>
      <c r="L933">
        <v>97448</v>
      </c>
      <c r="M933">
        <v>96979</v>
      </c>
      <c r="N933">
        <v>96476</v>
      </c>
      <c r="O933">
        <v>95959</v>
      </c>
      <c r="P933">
        <v>95415</v>
      </c>
      <c r="Q933">
        <v>94843</v>
      </c>
      <c r="R933">
        <v>94254</v>
      </c>
      <c r="S933">
        <v>93617</v>
      </c>
      <c r="T933">
        <v>92953</v>
      </c>
      <c r="U933">
        <v>92246</v>
      </c>
      <c r="V933">
        <v>91487</v>
      </c>
      <c r="W933">
        <v>90665</v>
      </c>
      <c r="X933">
        <v>89750</v>
      </c>
      <c r="Y933">
        <v>88785</v>
      </c>
      <c r="Z933">
        <v>87736</v>
      </c>
      <c r="AA933">
        <v>86605</v>
      </c>
      <c r="AB933">
        <v>85374</v>
      </c>
      <c r="AC933">
        <v>84030</v>
      </c>
      <c r="AD933">
        <v>82514</v>
      </c>
      <c r="AE933">
        <v>80905</v>
      </c>
      <c r="AF933">
        <v>79105</v>
      </c>
      <c r="AG933">
        <v>77052</v>
      </c>
      <c r="AH933">
        <v>74669</v>
      </c>
      <c r="AI933">
        <v>72138</v>
      </c>
      <c r="AJ933">
        <v>69396</v>
      </c>
      <c r="AK933">
        <v>66451</v>
      </c>
      <c r="AL933">
        <v>63069</v>
      </c>
      <c r="AM933">
        <v>59391</v>
      </c>
      <c r="AN933">
        <v>55385</v>
      </c>
      <c r="AO933">
        <v>51027</v>
      </c>
      <c r="AP933">
        <v>46383</v>
      </c>
      <c r="AQ933">
        <v>41461</v>
      </c>
      <c r="AR933">
        <v>36163</v>
      </c>
      <c r="AS933">
        <v>30993</v>
      </c>
      <c r="AT933">
        <v>26008</v>
      </c>
      <c r="AU933">
        <v>21260</v>
      </c>
      <c r="AV933">
        <v>16812</v>
      </c>
      <c r="AW933">
        <v>12865</v>
      </c>
      <c r="AX933">
        <v>9489</v>
      </c>
      <c r="AY933">
        <v>6717</v>
      </c>
      <c r="AZ933">
        <v>4550</v>
      </c>
      <c r="DC933">
        <v>33.880000000000003</v>
      </c>
      <c r="DD933">
        <v>32.979999999999997</v>
      </c>
      <c r="DE933">
        <v>32.090000000000003</v>
      </c>
      <c r="DF933">
        <v>31.2</v>
      </c>
      <c r="DG933">
        <v>30.31</v>
      </c>
      <c r="DH933">
        <v>29.43</v>
      </c>
      <c r="DI933">
        <v>28.55</v>
      </c>
      <c r="DJ933">
        <v>27.67</v>
      </c>
      <c r="DK933">
        <v>26.81</v>
      </c>
      <c r="DL933">
        <v>25.94</v>
      </c>
      <c r="DM933">
        <v>25.08</v>
      </c>
      <c r="DN933">
        <v>24.22</v>
      </c>
      <c r="DO933">
        <v>23.36</v>
      </c>
      <c r="DP933">
        <v>22.51</v>
      </c>
      <c r="DQ933">
        <v>21.65</v>
      </c>
      <c r="DR933">
        <v>20.81</v>
      </c>
      <c r="DS933">
        <v>19.96</v>
      </c>
      <c r="DT933">
        <v>19.12</v>
      </c>
      <c r="DU933">
        <v>18.29</v>
      </c>
      <c r="DV933">
        <v>17.47</v>
      </c>
      <c r="DW933">
        <v>16.66</v>
      </c>
      <c r="DX933">
        <v>15.85</v>
      </c>
      <c r="DY933">
        <v>15.05</v>
      </c>
      <c r="DZ933">
        <v>14.26</v>
      </c>
      <c r="EA933">
        <v>13.48</v>
      </c>
      <c r="EB933">
        <v>12.72</v>
      </c>
      <c r="EC933">
        <v>11.96</v>
      </c>
      <c r="ED933">
        <v>11.22</v>
      </c>
      <c r="EE933">
        <v>10.51</v>
      </c>
      <c r="EF933">
        <v>9.83</v>
      </c>
      <c r="EG933">
        <v>9.16</v>
      </c>
      <c r="EH933">
        <v>8.5</v>
      </c>
      <c r="EI933">
        <v>7.85</v>
      </c>
      <c r="EJ933">
        <v>7.25</v>
      </c>
      <c r="EK933">
        <v>6.67</v>
      </c>
      <c r="EL933">
        <v>6.11</v>
      </c>
      <c r="EM933">
        <v>5.59</v>
      </c>
      <c r="EN933">
        <v>5.0999999999999996</v>
      </c>
      <c r="EO933">
        <v>4.6500000000000004</v>
      </c>
      <c r="EP933">
        <v>4.25</v>
      </c>
      <c r="EQ933">
        <v>3.88</v>
      </c>
      <c r="ER933">
        <v>3.53</v>
      </c>
      <c r="ES933">
        <v>3.2</v>
      </c>
      <c r="ET933">
        <v>2.92</v>
      </c>
      <c r="EU933">
        <v>2.66</v>
      </c>
      <c r="EV933">
        <v>2.4300000000000002</v>
      </c>
      <c r="EW933">
        <v>2.2200000000000002</v>
      </c>
      <c r="EX933">
        <v>2.0499999999999998</v>
      </c>
    </row>
    <row r="934" spans="1:158" x14ac:dyDescent="0.25">
      <c r="A934" t="s">
        <v>721</v>
      </c>
      <c r="B934">
        <v>47</v>
      </c>
      <c r="C934">
        <v>47</v>
      </c>
      <c r="E934">
        <v>100000</v>
      </c>
      <c r="F934">
        <v>99672</v>
      </c>
      <c r="G934">
        <v>99321</v>
      </c>
      <c r="H934">
        <v>98955</v>
      </c>
      <c r="I934">
        <v>98564</v>
      </c>
      <c r="J934">
        <v>98147</v>
      </c>
      <c r="K934">
        <v>97699</v>
      </c>
      <c r="L934">
        <v>97221</v>
      </c>
      <c r="M934">
        <v>96709</v>
      </c>
      <c r="N934">
        <v>96181</v>
      </c>
      <c r="O934">
        <v>95627</v>
      </c>
      <c r="P934">
        <v>95044</v>
      </c>
      <c r="Q934">
        <v>94443</v>
      </c>
      <c r="R934">
        <v>93795</v>
      </c>
      <c r="S934">
        <v>93117</v>
      </c>
      <c r="T934">
        <v>92395</v>
      </c>
      <c r="U934">
        <v>91622</v>
      </c>
      <c r="V934">
        <v>90785</v>
      </c>
      <c r="W934">
        <v>89851</v>
      </c>
      <c r="X934">
        <v>88869</v>
      </c>
      <c r="Y934">
        <v>87801</v>
      </c>
      <c r="Z934">
        <v>86649</v>
      </c>
      <c r="AA934">
        <v>85395</v>
      </c>
      <c r="AB934">
        <v>84029</v>
      </c>
      <c r="AC934">
        <v>82490</v>
      </c>
      <c r="AD934">
        <v>80853</v>
      </c>
      <c r="AE934">
        <v>79028</v>
      </c>
      <c r="AF934">
        <v>76953</v>
      </c>
      <c r="AG934">
        <v>74540</v>
      </c>
      <c r="AH934">
        <v>71976</v>
      </c>
      <c r="AI934">
        <v>69207</v>
      </c>
      <c r="AJ934">
        <v>66226</v>
      </c>
      <c r="AK934">
        <v>62819</v>
      </c>
      <c r="AL934">
        <v>59111</v>
      </c>
      <c r="AM934">
        <v>55081</v>
      </c>
      <c r="AN934">
        <v>50700</v>
      </c>
      <c r="AO934">
        <v>46049</v>
      </c>
      <c r="AP934">
        <v>41119</v>
      </c>
      <c r="AQ934">
        <v>35836</v>
      </c>
      <c r="AR934">
        <v>30679</v>
      </c>
      <c r="AS934">
        <v>25714</v>
      </c>
      <c r="AT934">
        <v>20999</v>
      </c>
      <c r="AU934">
        <v>16590</v>
      </c>
      <c r="AV934">
        <v>12682</v>
      </c>
      <c r="AW934">
        <v>9347</v>
      </c>
      <c r="AX934">
        <v>6611</v>
      </c>
      <c r="AY934">
        <v>4475</v>
      </c>
      <c r="DC934">
        <v>32.880000000000003</v>
      </c>
      <c r="DD934">
        <v>31.99</v>
      </c>
      <c r="DE934">
        <v>31.1</v>
      </c>
      <c r="DF934">
        <v>30.21</v>
      </c>
      <c r="DG934">
        <v>29.33</v>
      </c>
      <c r="DH934">
        <v>28.45</v>
      </c>
      <c r="DI934">
        <v>27.58</v>
      </c>
      <c r="DJ934">
        <v>26.71</v>
      </c>
      <c r="DK934">
        <v>25.85</v>
      </c>
      <c r="DL934">
        <v>24.99</v>
      </c>
      <c r="DM934">
        <v>24.13</v>
      </c>
      <c r="DN934">
        <v>23.28</v>
      </c>
      <c r="DO934">
        <v>22.42</v>
      </c>
      <c r="DP934">
        <v>21.57</v>
      </c>
      <c r="DQ934">
        <v>20.73</v>
      </c>
      <c r="DR934">
        <v>19.88</v>
      </c>
      <c r="DS934">
        <v>19.05</v>
      </c>
      <c r="DT934">
        <v>18.22</v>
      </c>
      <c r="DU934">
        <v>17.399999999999999</v>
      </c>
      <c r="DV934">
        <v>16.59</v>
      </c>
      <c r="DW934">
        <v>15.79</v>
      </c>
      <c r="DX934">
        <v>14.99</v>
      </c>
      <c r="DY934">
        <v>14.2</v>
      </c>
      <c r="DZ934">
        <v>13.42</v>
      </c>
      <c r="EA934">
        <v>12.67</v>
      </c>
      <c r="EB934">
        <v>11.91</v>
      </c>
      <c r="EC934">
        <v>11.18</v>
      </c>
      <c r="ED934">
        <v>10.46</v>
      </c>
      <c r="EE934">
        <v>9.7899999999999991</v>
      </c>
      <c r="EF934">
        <v>9.1199999999999992</v>
      </c>
      <c r="EG934">
        <v>8.4600000000000009</v>
      </c>
      <c r="EH934">
        <v>7.82</v>
      </c>
      <c r="EI934">
        <v>7.22</v>
      </c>
      <c r="EJ934">
        <v>6.64</v>
      </c>
      <c r="EK934">
        <v>6.09</v>
      </c>
      <c r="EL934">
        <v>5.57</v>
      </c>
      <c r="EM934">
        <v>5.08</v>
      </c>
      <c r="EN934">
        <v>4.63</v>
      </c>
      <c r="EO934">
        <v>4.24</v>
      </c>
      <c r="EP934">
        <v>3.87</v>
      </c>
      <c r="EQ934">
        <v>3.52</v>
      </c>
      <c r="ER934">
        <v>3.2</v>
      </c>
      <c r="ES934">
        <v>2.91</v>
      </c>
      <c r="ET934">
        <v>2.66</v>
      </c>
      <c r="EU934">
        <v>2.4300000000000002</v>
      </c>
      <c r="EV934">
        <v>2.2200000000000002</v>
      </c>
      <c r="EW934">
        <v>2.0499999999999998</v>
      </c>
    </row>
    <row r="935" spans="1:158" x14ac:dyDescent="0.25">
      <c r="A935" t="s">
        <v>722</v>
      </c>
      <c r="B935">
        <v>46</v>
      </c>
      <c r="C935">
        <v>46</v>
      </c>
      <c r="E935">
        <v>100000</v>
      </c>
      <c r="F935">
        <v>99642</v>
      </c>
      <c r="G935">
        <v>99268</v>
      </c>
      <c r="H935">
        <v>98870</v>
      </c>
      <c r="I935">
        <v>98444</v>
      </c>
      <c r="J935">
        <v>97988</v>
      </c>
      <c r="K935">
        <v>97500</v>
      </c>
      <c r="L935">
        <v>96979</v>
      </c>
      <c r="M935">
        <v>96441</v>
      </c>
      <c r="N935">
        <v>95875</v>
      </c>
      <c r="O935">
        <v>95281</v>
      </c>
      <c r="P935">
        <v>94666</v>
      </c>
      <c r="Q935">
        <v>94005</v>
      </c>
      <c r="R935">
        <v>93314</v>
      </c>
      <c r="S935">
        <v>92577</v>
      </c>
      <c r="T935">
        <v>91788</v>
      </c>
      <c r="U935">
        <v>90935</v>
      </c>
      <c r="V935">
        <v>89986</v>
      </c>
      <c r="W935">
        <v>88981</v>
      </c>
      <c r="X935">
        <v>87895</v>
      </c>
      <c r="Y935">
        <v>86722</v>
      </c>
      <c r="Z935">
        <v>85444</v>
      </c>
      <c r="AA935">
        <v>84054</v>
      </c>
      <c r="AB935">
        <v>82492</v>
      </c>
      <c r="AC935">
        <v>80829</v>
      </c>
      <c r="AD935">
        <v>78974</v>
      </c>
      <c r="AE935">
        <v>76871</v>
      </c>
      <c r="AF935">
        <v>74435</v>
      </c>
      <c r="AG935">
        <v>71839</v>
      </c>
      <c r="AH935">
        <v>69037</v>
      </c>
      <c r="AI935">
        <v>66026</v>
      </c>
      <c r="AJ935">
        <v>62583</v>
      </c>
      <c r="AK935">
        <v>58850</v>
      </c>
      <c r="AL935">
        <v>54795</v>
      </c>
      <c r="AM935">
        <v>50395</v>
      </c>
      <c r="AN935">
        <v>45726</v>
      </c>
      <c r="AO935">
        <v>40796</v>
      </c>
      <c r="AP935">
        <v>35518</v>
      </c>
      <c r="AQ935">
        <v>30379</v>
      </c>
      <c r="AR935">
        <v>25432</v>
      </c>
      <c r="AS935">
        <v>20743</v>
      </c>
      <c r="AT935">
        <v>16373</v>
      </c>
      <c r="AU935">
        <v>12505</v>
      </c>
      <c r="AV935">
        <v>9208</v>
      </c>
      <c r="AW935">
        <v>6508</v>
      </c>
      <c r="AX935">
        <v>4402</v>
      </c>
      <c r="DC935">
        <v>31.88</v>
      </c>
      <c r="DD935">
        <v>30.99</v>
      </c>
      <c r="DE935">
        <v>30.11</v>
      </c>
      <c r="DF935">
        <v>29.23</v>
      </c>
      <c r="DG935">
        <v>28.35</v>
      </c>
      <c r="DH935">
        <v>27.48</v>
      </c>
      <c r="DI935">
        <v>26.62</v>
      </c>
      <c r="DJ935">
        <v>25.76</v>
      </c>
      <c r="DK935">
        <v>24.9</v>
      </c>
      <c r="DL935">
        <v>24.04</v>
      </c>
      <c r="DM935">
        <v>23.19</v>
      </c>
      <c r="DN935">
        <v>22.34</v>
      </c>
      <c r="DO935">
        <v>21.49</v>
      </c>
      <c r="DP935">
        <v>20.65</v>
      </c>
      <c r="DQ935">
        <v>19.809999999999999</v>
      </c>
      <c r="DR935">
        <v>18.97</v>
      </c>
      <c r="DS935">
        <v>18.149999999999999</v>
      </c>
      <c r="DT935">
        <v>17.329999999999998</v>
      </c>
      <c r="DU935">
        <v>16.52</v>
      </c>
      <c r="DV935">
        <v>15.72</v>
      </c>
      <c r="DW935">
        <v>14.93</v>
      </c>
      <c r="DX935">
        <v>14.14</v>
      </c>
      <c r="DY935">
        <v>13.37</v>
      </c>
      <c r="DZ935">
        <v>12.61</v>
      </c>
      <c r="EA935">
        <v>11.86</v>
      </c>
      <c r="EB935">
        <v>11.13</v>
      </c>
      <c r="EC935">
        <v>10.42</v>
      </c>
      <c r="ED935">
        <v>9.74</v>
      </c>
      <c r="EE935">
        <v>9.08</v>
      </c>
      <c r="EF935">
        <v>8.42</v>
      </c>
      <c r="EG935">
        <v>7.79</v>
      </c>
      <c r="EH935">
        <v>7.19</v>
      </c>
      <c r="EI935">
        <v>6.61</v>
      </c>
      <c r="EJ935">
        <v>6.06</v>
      </c>
      <c r="EK935">
        <v>5.55</v>
      </c>
      <c r="EL935">
        <v>5.0599999999999996</v>
      </c>
      <c r="EM935">
        <v>4.6100000000000003</v>
      </c>
      <c r="EN935">
        <v>4.2300000000000004</v>
      </c>
      <c r="EO935">
        <v>3.86</v>
      </c>
      <c r="EP935">
        <v>3.51</v>
      </c>
      <c r="EQ935">
        <v>3.19</v>
      </c>
      <c r="ER935">
        <v>2.91</v>
      </c>
      <c r="ES935">
        <v>2.65</v>
      </c>
      <c r="ET935">
        <v>2.42</v>
      </c>
      <c r="EU935">
        <v>2.2200000000000002</v>
      </c>
      <c r="EV935">
        <v>2.04</v>
      </c>
    </row>
    <row r="936" spans="1:158" x14ac:dyDescent="0.25">
      <c r="A936" t="s">
        <v>723</v>
      </c>
      <c r="B936">
        <v>45</v>
      </c>
      <c r="C936">
        <v>45</v>
      </c>
      <c r="E936">
        <v>100000</v>
      </c>
      <c r="F936">
        <v>99618</v>
      </c>
      <c r="G936">
        <v>99211</v>
      </c>
      <c r="H936">
        <v>98777</v>
      </c>
      <c r="I936">
        <v>98312</v>
      </c>
      <c r="J936">
        <v>97815</v>
      </c>
      <c r="K936">
        <v>97283</v>
      </c>
      <c r="L936">
        <v>96734</v>
      </c>
      <c r="M936">
        <v>96157</v>
      </c>
      <c r="N936">
        <v>95549</v>
      </c>
      <c r="O936">
        <v>94923</v>
      </c>
      <c r="P936">
        <v>94248</v>
      </c>
      <c r="Q936">
        <v>93542</v>
      </c>
      <c r="R936">
        <v>92791</v>
      </c>
      <c r="S936">
        <v>91985</v>
      </c>
      <c r="T936">
        <v>91114</v>
      </c>
      <c r="U936">
        <v>90148</v>
      </c>
      <c r="V936">
        <v>89125</v>
      </c>
      <c r="W936">
        <v>88015</v>
      </c>
      <c r="X936">
        <v>86822</v>
      </c>
      <c r="Y936">
        <v>85522</v>
      </c>
      <c r="Z936">
        <v>84105</v>
      </c>
      <c r="AA936">
        <v>82516</v>
      </c>
      <c r="AB936">
        <v>80827</v>
      </c>
      <c r="AC936">
        <v>78944</v>
      </c>
      <c r="AD936">
        <v>76810</v>
      </c>
      <c r="AE936">
        <v>74346</v>
      </c>
      <c r="AF936">
        <v>71724</v>
      </c>
      <c r="AG936">
        <v>68888</v>
      </c>
      <c r="AH936">
        <v>65843</v>
      </c>
      <c r="AI936">
        <v>62372</v>
      </c>
      <c r="AJ936">
        <v>58603</v>
      </c>
      <c r="AK936">
        <v>54526</v>
      </c>
      <c r="AL936">
        <v>50105</v>
      </c>
      <c r="AM936">
        <v>45421</v>
      </c>
      <c r="AN936">
        <v>40481</v>
      </c>
      <c r="AO936">
        <v>35215</v>
      </c>
      <c r="AP936">
        <v>30086</v>
      </c>
      <c r="AQ936">
        <v>25162</v>
      </c>
      <c r="AR936">
        <v>20498</v>
      </c>
      <c r="AS936">
        <v>16160</v>
      </c>
      <c r="AT936">
        <v>12332</v>
      </c>
      <c r="AU936">
        <v>9073</v>
      </c>
      <c r="AV936">
        <v>6407</v>
      </c>
      <c r="AW936">
        <v>4331</v>
      </c>
      <c r="DC936">
        <v>30.89</v>
      </c>
      <c r="DD936">
        <v>30.01</v>
      </c>
      <c r="DE936">
        <v>29.13</v>
      </c>
      <c r="DF936">
        <v>28.25</v>
      </c>
      <c r="DG936">
        <v>27.39</v>
      </c>
      <c r="DH936">
        <v>26.52</v>
      </c>
      <c r="DI936">
        <v>25.66</v>
      </c>
      <c r="DJ936">
        <v>24.81</v>
      </c>
      <c r="DK936">
        <v>23.95</v>
      </c>
      <c r="DL936">
        <v>23.1</v>
      </c>
      <c r="DM936">
        <v>22.25</v>
      </c>
      <c r="DN936">
        <v>21.41</v>
      </c>
      <c r="DO936">
        <v>20.57</v>
      </c>
      <c r="DP936">
        <v>19.73</v>
      </c>
      <c r="DQ936">
        <v>18.899999999999999</v>
      </c>
      <c r="DR936">
        <v>18.07</v>
      </c>
      <c r="DS936">
        <v>17.260000000000002</v>
      </c>
      <c r="DT936">
        <v>16.45</v>
      </c>
      <c r="DU936">
        <v>15.65</v>
      </c>
      <c r="DV936">
        <v>14.86</v>
      </c>
      <c r="DW936">
        <v>14.08</v>
      </c>
      <c r="DX936">
        <v>13.31</v>
      </c>
      <c r="DY936">
        <v>12.56</v>
      </c>
      <c r="DZ936">
        <v>11.81</v>
      </c>
      <c r="EA936">
        <v>11.08</v>
      </c>
      <c r="EB936">
        <v>10.37</v>
      </c>
      <c r="EC936">
        <v>9.6999999999999993</v>
      </c>
      <c r="ED936">
        <v>9.0399999999999991</v>
      </c>
      <c r="EE936">
        <v>8.39</v>
      </c>
      <c r="EF936">
        <v>7.75</v>
      </c>
      <c r="EG936">
        <v>7.15</v>
      </c>
      <c r="EH936">
        <v>6.58</v>
      </c>
      <c r="EI936">
        <v>6.04</v>
      </c>
      <c r="EJ936">
        <v>5.53</v>
      </c>
      <c r="EK936">
        <v>5.04</v>
      </c>
      <c r="EL936">
        <v>4.5999999999999996</v>
      </c>
      <c r="EM936">
        <v>4.21</v>
      </c>
      <c r="EN936">
        <v>3.85</v>
      </c>
      <c r="EO936">
        <v>3.5</v>
      </c>
      <c r="EP936">
        <v>3.18</v>
      </c>
      <c r="EQ936">
        <v>2.9</v>
      </c>
      <c r="ER936">
        <v>2.65</v>
      </c>
      <c r="ES936">
        <v>2.42</v>
      </c>
      <c r="ET936">
        <v>2.2200000000000002</v>
      </c>
      <c r="EU936">
        <v>2.04</v>
      </c>
    </row>
    <row r="937" spans="1:158" x14ac:dyDescent="0.25">
      <c r="A937" t="s">
        <v>724</v>
      </c>
      <c r="B937">
        <v>44</v>
      </c>
      <c r="C937">
        <v>44</v>
      </c>
      <c r="E937">
        <v>100000</v>
      </c>
      <c r="F937">
        <v>99585</v>
      </c>
      <c r="G937">
        <v>99141</v>
      </c>
      <c r="H937">
        <v>98666</v>
      </c>
      <c r="I937">
        <v>98159</v>
      </c>
      <c r="J937">
        <v>97618</v>
      </c>
      <c r="K937">
        <v>97057</v>
      </c>
      <c r="L937">
        <v>96467</v>
      </c>
      <c r="M937">
        <v>95847</v>
      </c>
      <c r="N937">
        <v>95206</v>
      </c>
      <c r="O937">
        <v>94518</v>
      </c>
      <c r="P937">
        <v>93797</v>
      </c>
      <c r="Q937">
        <v>93029</v>
      </c>
      <c r="R937">
        <v>92208</v>
      </c>
      <c r="S937">
        <v>91319</v>
      </c>
      <c r="T937">
        <v>90334</v>
      </c>
      <c r="U937">
        <v>89292</v>
      </c>
      <c r="V937">
        <v>88161</v>
      </c>
      <c r="W937">
        <v>86942</v>
      </c>
      <c r="X937">
        <v>85619</v>
      </c>
      <c r="Y937">
        <v>84178</v>
      </c>
      <c r="Z937">
        <v>82561</v>
      </c>
      <c r="AA937">
        <v>80842</v>
      </c>
      <c r="AB937">
        <v>78931</v>
      </c>
      <c r="AC937">
        <v>76768</v>
      </c>
      <c r="AD937">
        <v>74271</v>
      </c>
      <c r="AE937">
        <v>71619</v>
      </c>
      <c r="AF937">
        <v>68757</v>
      </c>
      <c r="AG937">
        <v>65676</v>
      </c>
      <c r="AH937">
        <v>62172</v>
      </c>
      <c r="AI937">
        <v>58375</v>
      </c>
      <c r="AJ937">
        <v>54265</v>
      </c>
      <c r="AK937">
        <v>49828</v>
      </c>
      <c r="AL937">
        <v>45128</v>
      </c>
      <c r="AM937">
        <v>40181</v>
      </c>
      <c r="AN937">
        <v>34919</v>
      </c>
      <c r="AO937">
        <v>29806</v>
      </c>
      <c r="AP937">
        <v>24898</v>
      </c>
      <c r="AQ937">
        <v>20262</v>
      </c>
      <c r="AR937">
        <v>15956</v>
      </c>
      <c r="AS937">
        <v>12162</v>
      </c>
      <c r="AT937">
        <v>8940</v>
      </c>
      <c r="AU937">
        <v>6309</v>
      </c>
      <c r="AV937">
        <v>4262</v>
      </c>
      <c r="DC937">
        <v>29.91</v>
      </c>
      <c r="DD937">
        <v>29.03</v>
      </c>
      <c r="DE937">
        <v>28.16</v>
      </c>
      <c r="DF937">
        <v>27.29</v>
      </c>
      <c r="DG937">
        <v>26.43</v>
      </c>
      <c r="DH937">
        <v>25.57</v>
      </c>
      <c r="DI937">
        <v>24.72</v>
      </c>
      <c r="DJ937">
        <v>23.86</v>
      </c>
      <c r="DK937">
        <v>23.02</v>
      </c>
      <c r="DL937">
        <v>22.17</v>
      </c>
      <c r="DM937">
        <v>21.33</v>
      </c>
      <c r="DN937">
        <v>20.49</v>
      </c>
      <c r="DO937">
        <v>19.649999999999999</v>
      </c>
      <c r="DP937">
        <v>18.82</v>
      </c>
      <c r="DQ937">
        <v>18</v>
      </c>
      <c r="DR937">
        <v>17.190000000000001</v>
      </c>
      <c r="DS937">
        <v>16.38</v>
      </c>
      <c r="DT937">
        <v>15.59</v>
      </c>
      <c r="DU937">
        <v>14.8</v>
      </c>
      <c r="DV937">
        <v>14.02</v>
      </c>
      <c r="DW937">
        <v>13.25</v>
      </c>
      <c r="DX937">
        <v>12.5</v>
      </c>
      <c r="DY937">
        <v>11.76</v>
      </c>
      <c r="DZ937">
        <v>11.03</v>
      </c>
      <c r="EA937">
        <v>10.33</v>
      </c>
      <c r="EB937">
        <v>9.66</v>
      </c>
      <c r="EC937">
        <v>9</v>
      </c>
      <c r="ED937">
        <v>8.35</v>
      </c>
      <c r="EE937">
        <v>7.72</v>
      </c>
      <c r="EF937">
        <v>7.12</v>
      </c>
      <c r="EG937">
        <v>6.56</v>
      </c>
      <c r="EH937">
        <v>6.01</v>
      </c>
      <c r="EI937">
        <v>5.51</v>
      </c>
      <c r="EJ937">
        <v>5.03</v>
      </c>
      <c r="EK937">
        <v>4.58</v>
      </c>
      <c r="EL937">
        <v>4.2</v>
      </c>
      <c r="EM937">
        <v>3.83</v>
      </c>
      <c r="EN937">
        <v>3.49</v>
      </c>
      <c r="EO937">
        <v>3.17</v>
      </c>
      <c r="EP937">
        <v>2.9</v>
      </c>
      <c r="EQ937">
        <v>2.64</v>
      </c>
      <c r="ER937">
        <v>2.42</v>
      </c>
      <c r="ES937">
        <v>2.2200000000000002</v>
      </c>
      <c r="ET937">
        <v>2.04</v>
      </c>
    </row>
    <row r="938" spans="1:158" x14ac:dyDescent="0.25">
      <c r="A938" t="s">
        <v>725</v>
      </c>
      <c r="B938">
        <v>43</v>
      </c>
      <c r="C938">
        <v>43</v>
      </c>
      <c r="E938">
        <v>100000</v>
      </c>
      <c r="F938">
        <v>99547</v>
      </c>
      <c r="G938">
        <v>99061</v>
      </c>
      <c r="H938">
        <v>98544</v>
      </c>
      <c r="I938">
        <v>97991</v>
      </c>
      <c r="J938">
        <v>97419</v>
      </c>
      <c r="K938">
        <v>96816</v>
      </c>
      <c r="L938">
        <v>96182</v>
      </c>
      <c r="M938">
        <v>95527</v>
      </c>
      <c r="N938">
        <v>94824</v>
      </c>
      <c r="O938">
        <v>94089</v>
      </c>
      <c r="P938">
        <v>93304</v>
      </c>
      <c r="Q938">
        <v>92465</v>
      </c>
      <c r="R938">
        <v>91559</v>
      </c>
      <c r="S938">
        <v>90554</v>
      </c>
      <c r="T938">
        <v>89490</v>
      </c>
      <c r="U938">
        <v>88338</v>
      </c>
      <c r="V938">
        <v>87096</v>
      </c>
      <c r="W938">
        <v>85745</v>
      </c>
      <c r="X938">
        <v>84279</v>
      </c>
      <c r="Y938">
        <v>82636</v>
      </c>
      <c r="Z938">
        <v>80885</v>
      </c>
      <c r="AA938">
        <v>78942</v>
      </c>
      <c r="AB938">
        <v>76749</v>
      </c>
      <c r="AC938">
        <v>74222</v>
      </c>
      <c r="AD938">
        <v>71534</v>
      </c>
      <c r="AE938">
        <v>68640</v>
      </c>
      <c r="AF938">
        <v>65533</v>
      </c>
      <c r="AG938">
        <v>61993</v>
      </c>
      <c r="AH938">
        <v>58163</v>
      </c>
      <c r="AI938">
        <v>54029</v>
      </c>
      <c r="AJ938">
        <v>49564</v>
      </c>
      <c r="AK938">
        <v>44852</v>
      </c>
      <c r="AL938">
        <v>39896</v>
      </c>
      <c r="AM938">
        <v>34639</v>
      </c>
      <c r="AN938">
        <v>29533</v>
      </c>
      <c r="AO938">
        <v>24646</v>
      </c>
      <c r="AP938">
        <v>20033</v>
      </c>
      <c r="AQ938">
        <v>15760</v>
      </c>
      <c r="AR938">
        <v>12000</v>
      </c>
      <c r="AS938">
        <v>8812</v>
      </c>
      <c r="AT938">
        <v>6214</v>
      </c>
      <c r="AU938">
        <v>4195</v>
      </c>
      <c r="DC938">
        <v>28.93</v>
      </c>
      <c r="DD938">
        <v>28.06</v>
      </c>
      <c r="DE938">
        <v>27.19</v>
      </c>
      <c r="DF938">
        <v>26.33</v>
      </c>
      <c r="DG938">
        <v>25.48</v>
      </c>
      <c r="DH938">
        <v>24.62</v>
      </c>
      <c r="DI938">
        <v>23.77</v>
      </c>
      <c r="DJ938">
        <v>22.93</v>
      </c>
      <c r="DK938">
        <v>22.08</v>
      </c>
      <c r="DL938">
        <v>21.24</v>
      </c>
      <c r="DM938">
        <v>20.399999999999999</v>
      </c>
      <c r="DN938">
        <v>19.57</v>
      </c>
      <c r="DO938">
        <v>18.739999999999998</v>
      </c>
      <c r="DP938">
        <v>17.93</v>
      </c>
      <c r="DQ938">
        <v>17.12</v>
      </c>
      <c r="DR938">
        <v>16.32</v>
      </c>
      <c r="DS938">
        <v>15.52</v>
      </c>
      <c r="DT938">
        <v>14.74</v>
      </c>
      <c r="DU938">
        <v>13.96</v>
      </c>
      <c r="DV938">
        <v>13.2</v>
      </c>
      <c r="DW938">
        <v>12.45</v>
      </c>
      <c r="DX938">
        <v>11.71</v>
      </c>
      <c r="DY938">
        <v>10.98</v>
      </c>
      <c r="DZ938">
        <v>10.28</v>
      </c>
      <c r="EA938">
        <v>9.61</v>
      </c>
      <c r="EB938">
        <v>8.9600000000000009</v>
      </c>
      <c r="EC938">
        <v>8.31</v>
      </c>
      <c r="ED938">
        <v>7.68</v>
      </c>
      <c r="EE938">
        <v>7.09</v>
      </c>
      <c r="EF938">
        <v>6.53</v>
      </c>
      <c r="EG938">
        <v>5.99</v>
      </c>
      <c r="EH938">
        <v>5.48</v>
      </c>
      <c r="EI938">
        <v>5.01</v>
      </c>
      <c r="EJ938">
        <v>4.57</v>
      </c>
      <c r="EK938">
        <v>4.1900000000000004</v>
      </c>
      <c r="EL938">
        <v>3.82</v>
      </c>
      <c r="EM938">
        <v>3.48</v>
      </c>
      <c r="EN938">
        <v>3.17</v>
      </c>
      <c r="EO938">
        <v>2.89</v>
      </c>
      <c r="EP938">
        <v>2.64</v>
      </c>
      <c r="EQ938">
        <v>2.41</v>
      </c>
      <c r="ER938">
        <v>2.2200000000000002</v>
      </c>
      <c r="ES938">
        <v>2.04</v>
      </c>
    </row>
    <row r="939" spans="1:158" x14ac:dyDescent="0.25">
      <c r="A939" t="s">
        <v>726</v>
      </c>
      <c r="B939">
        <v>42</v>
      </c>
      <c r="C939">
        <v>42</v>
      </c>
      <c r="E939">
        <v>100000</v>
      </c>
      <c r="F939">
        <v>99504</v>
      </c>
      <c r="G939">
        <v>98975</v>
      </c>
      <c r="H939">
        <v>98411</v>
      </c>
      <c r="I939">
        <v>97826</v>
      </c>
      <c r="J939">
        <v>97210</v>
      </c>
      <c r="K939">
        <v>96562</v>
      </c>
      <c r="L939">
        <v>95891</v>
      </c>
      <c r="M939">
        <v>95173</v>
      </c>
      <c r="N939">
        <v>94420</v>
      </c>
      <c r="O939">
        <v>93620</v>
      </c>
      <c r="P939">
        <v>92762</v>
      </c>
      <c r="Q939">
        <v>91836</v>
      </c>
      <c r="R939">
        <v>90813</v>
      </c>
      <c r="S939">
        <v>89726</v>
      </c>
      <c r="T939">
        <v>88550</v>
      </c>
      <c r="U939">
        <v>87285</v>
      </c>
      <c r="V939">
        <v>85909</v>
      </c>
      <c r="W939">
        <v>84411</v>
      </c>
      <c r="X939">
        <v>82741</v>
      </c>
      <c r="Y939">
        <v>80962</v>
      </c>
      <c r="Z939">
        <v>78985</v>
      </c>
      <c r="AA939">
        <v>76756</v>
      </c>
      <c r="AB939">
        <v>74198</v>
      </c>
      <c r="AC939">
        <v>71478</v>
      </c>
      <c r="AD939">
        <v>68547</v>
      </c>
      <c r="AE939">
        <v>65406</v>
      </c>
      <c r="AF939">
        <v>61840</v>
      </c>
      <c r="AG939">
        <v>57974</v>
      </c>
      <c r="AH939">
        <v>53809</v>
      </c>
      <c r="AI939">
        <v>49324</v>
      </c>
      <c r="AJ939">
        <v>44589</v>
      </c>
      <c r="AK939">
        <v>39627</v>
      </c>
      <c r="AL939">
        <v>34373</v>
      </c>
      <c r="AM939">
        <v>29277</v>
      </c>
      <c r="AN939">
        <v>24402</v>
      </c>
      <c r="AO939">
        <v>19815</v>
      </c>
      <c r="AP939">
        <v>15571</v>
      </c>
      <c r="AQ939">
        <v>11844</v>
      </c>
      <c r="AR939">
        <v>8689</v>
      </c>
      <c r="AS939">
        <v>6121</v>
      </c>
      <c r="AT939">
        <v>4130</v>
      </c>
      <c r="DC939">
        <v>27.96</v>
      </c>
      <c r="DD939">
        <v>27.09</v>
      </c>
      <c r="DE939">
        <v>26.24</v>
      </c>
      <c r="DF939">
        <v>25.38</v>
      </c>
      <c r="DG939">
        <v>24.53</v>
      </c>
      <c r="DH939">
        <v>23.68</v>
      </c>
      <c r="DI939">
        <v>22.84</v>
      </c>
      <c r="DJ939">
        <v>22</v>
      </c>
      <c r="DK939">
        <v>21.16</v>
      </c>
      <c r="DL939">
        <v>20.32</v>
      </c>
      <c r="DM939">
        <v>19.489999999999998</v>
      </c>
      <c r="DN939">
        <v>18.670000000000002</v>
      </c>
      <c r="DO939">
        <v>17.850000000000001</v>
      </c>
      <c r="DP939">
        <v>17.05</v>
      </c>
      <c r="DQ939">
        <v>16.25</v>
      </c>
      <c r="DR939">
        <v>15.46</v>
      </c>
      <c r="DS939">
        <v>14.67</v>
      </c>
      <c r="DT939">
        <v>13.9</v>
      </c>
      <c r="DU939">
        <v>13.14</v>
      </c>
      <c r="DV939">
        <v>12.39</v>
      </c>
      <c r="DW939">
        <v>11.65</v>
      </c>
      <c r="DX939">
        <v>10.93</v>
      </c>
      <c r="DY939">
        <v>10.24</v>
      </c>
      <c r="DZ939">
        <v>9.57</v>
      </c>
      <c r="EA939">
        <v>8.92</v>
      </c>
      <c r="EB939">
        <v>8.2799999999999994</v>
      </c>
      <c r="EC939">
        <v>7.65</v>
      </c>
      <c r="ED939">
        <v>7.06</v>
      </c>
      <c r="EE939">
        <v>6.5</v>
      </c>
      <c r="EF939">
        <v>5.97</v>
      </c>
      <c r="EG939">
        <v>5.46</v>
      </c>
      <c r="EH939">
        <v>4.99</v>
      </c>
      <c r="EI939">
        <v>4.55</v>
      </c>
      <c r="EJ939">
        <v>4.17</v>
      </c>
      <c r="EK939">
        <v>3.81</v>
      </c>
      <c r="EL939">
        <v>3.47</v>
      </c>
      <c r="EM939">
        <v>3.16</v>
      </c>
      <c r="EN939">
        <v>2.89</v>
      </c>
      <c r="EO939">
        <v>2.64</v>
      </c>
      <c r="EP939">
        <v>2.41</v>
      </c>
      <c r="EQ939">
        <v>2.21</v>
      </c>
      <c r="ER939">
        <v>2.04</v>
      </c>
    </row>
    <row r="940" spans="1:158" x14ac:dyDescent="0.25">
      <c r="A940" t="s">
        <v>727</v>
      </c>
      <c r="B940">
        <v>41</v>
      </c>
      <c r="C940">
        <v>41</v>
      </c>
      <c r="E940">
        <v>100000</v>
      </c>
      <c r="F940">
        <v>99459</v>
      </c>
      <c r="G940">
        <v>98882</v>
      </c>
      <c r="H940">
        <v>98284</v>
      </c>
      <c r="I940">
        <v>97654</v>
      </c>
      <c r="J940">
        <v>96992</v>
      </c>
      <c r="K940">
        <v>96305</v>
      </c>
      <c r="L940">
        <v>95570</v>
      </c>
      <c r="M940">
        <v>94801</v>
      </c>
      <c r="N940">
        <v>93981</v>
      </c>
      <c r="O940">
        <v>93106</v>
      </c>
      <c r="P940">
        <v>92159</v>
      </c>
      <c r="Q940">
        <v>91114</v>
      </c>
      <c r="R940">
        <v>90006</v>
      </c>
      <c r="S940">
        <v>88805</v>
      </c>
      <c r="T940">
        <v>87513</v>
      </c>
      <c r="U940">
        <v>86111</v>
      </c>
      <c r="V940">
        <v>84586</v>
      </c>
      <c r="W940">
        <v>82882</v>
      </c>
      <c r="X940">
        <v>81072</v>
      </c>
      <c r="Y940">
        <v>79063</v>
      </c>
      <c r="Z940">
        <v>76798</v>
      </c>
      <c r="AA940">
        <v>74204</v>
      </c>
      <c r="AB940">
        <v>71450</v>
      </c>
      <c r="AC940">
        <v>68484</v>
      </c>
      <c r="AD940">
        <v>65303</v>
      </c>
      <c r="AE940">
        <v>61704</v>
      </c>
      <c r="AF940">
        <v>57811</v>
      </c>
      <c r="AG940">
        <v>53614</v>
      </c>
      <c r="AH940">
        <v>49103</v>
      </c>
      <c r="AI940">
        <v>44351</v>
      </c>
      <c r="AJ940">
        <v>39373</v>
      </c>
      <c r="AK940">
        <v>34124</v>
      </c>
      <c r="AL940">
        <v>29035</v>
      </c>
      <c r="AM940">
        <v>24174</v>
      </c>
      <c r="AN940">
        <v>19605</v>
      </c>
      <c r="AO940">
        <v>15391</v>
      </c>
      <c r="AP940">
        <v>11695</v>
      </c>
      <c r="AQ940">
        <v>8571</v>
      </c>
      <c r="AR940">
        <v>6033</v>
      </c>
      <c r="AS940">
        <v>4067</v>
      </c>
      <c r="DC940">
        <v>26.99</v>
      </c>
      <c r="DD940">
        <v>26.14</v>
      </c>
      <c r="DE940">
        <v>25.29</v>
      </c>
      <c r="DF940">
        <v>24.44</v>
      </c>
      <c r="DG940">
        <v>23.59</v>
      </c>
      <c r="DH940">
        <v>22.75</v>
      </c>
      <c r="DI940">
        <v>21.91</v>
      </c>
      <c r="DJ940">
        <v>21.07</v>
      </c>
      <c r="DK940">
        <v>20.239999999999998</v>
      </c>
      <c r="DL940">
        <v>19.41</v>
      </c>
      <c r="DM940">
        <v>18.59</v>
      </c>
      <c r="DN940">
        <v>17.78</v>
      </c>
      <c r="DO940">
        <v>16.98</v>
      </c>
      <c r="DP940">
        <v>16.18</v>
      </c>
      <c r="DQ940">
        <v>15.39</v>
      </c>
      <c r="DR940">
        <v>14.61</v>
      </c>
      <c r="DS940">
        <v>13.84</v>
      </c>
      <c r="DT940">
        <v>13.08</v>
      </c>
      <c r="DU940">
        <v>12.34</v>
      </c>
      <c r="DV940">
        <v>11.6</v>
      </c>
      <c r="DW940">
        <v>10.89</v>
      </c>
      <c r="DX940">
        <v>10.19</v>
      </c>
      <c r="DY940">
        <v>9.5299999999999994</v>
      </c>
      <c r="DZ940">
        <v>8.8800000000000008</v>
      </c>
      <c r="EA940">
        <v>8.24</v>
      </c>
      <c r="EB940">
        <v>7.62</v>
      </c>
      <c r="EC940">
        <v>7.03</v>
      </c>
      <c r="ED940">
        <v>6.47</v>
      </c>
      <c r="EE940">
        <v>5.94</v>
      </c>
      <c r="EF940">
        <v>5.44</v>
      </c>
      <c r="EG940">
        <v>4.97</v>
      </c>
      <c r="EH940">
        <v>4.54</v>
      </c>
      <c r="EI940">
        <v>4.16</v>
      </c>
      <c r="EJ940">
        <v>3.8</v>
      </c>
      <c r="EK940">
        <v>3.46</v>
      </c>
      <c r="EL940">
        <v>3.15</v>
      </c>
      <c r="EM940">
        <v>2.88</v>
      </c>
      <c r="EN940">
        <v>2.63</v>
      </c>
      <c r="EO940">
        <v>2.41</v>
      </c>
      <c r="EP940">
        <v>2.21</v>
      </c>
      <c r="EQ940">
        <v>2.04</v>
      </c>
    </row>
    <row r="941" spans="1:158" x14ac:dyDescent="0.25">
      <c r="A941" t="s">
        <v>728</v>
      </c>
      <c r="B941">
        <v>40</v>
      </c>
      <c r="C941">
        <v>40</v>
      </c>
      <c r="E941">
        <v>100000</v>
      </c>
      <c r="F941">
        <v>99410</v>
      </c>
      <c r="G941">
        <v>98797</v>
      </c>
      <c r="H941">
        <v>98153</v>
      </c>
      <c r="I941">
        <v>97475</v>
      </c>
      <c r="J941">
        <v>96772</v>
      </c>
      <c r="K941">
        <v>96020</v>
      </c>
      <c r="L941">
        <v>95232</v>
      </c>
      <c r="M941">
        <v>94394</v>
      </c>
      <c r="N941">
        <v>93497</v>
      </c>
      <c r="O941">
        <v>92531</v>
      </c>
      <c r="P941">
        <v>91463</v>
      </c>
      <c r="Q941">
        <v>90331</v>
      </c>
      <c r="R941">
        <v>89105</v>
      </c>
      <c r="S941">
        <v>87785</v>
      </c>
      <c r="T941">
        <v>86354</v>
      </c>
      <c r="U941">
        <v>84801</v>
      </c>
      <c r="V941">
        <v>83067</v>
      </c>
      <c r="W941">
        <v>81219</v>
      </c>
      <c r="X941">
        <v>79177</v>
      </c>
      <c r="Y941">
        <v>76878</v>
      </c>
      <c r="Z941">
        <v>74246</v>
      </c>
      <c r="AA941">
        <v>71451</v>
      </c>
      <c r="AB941">
        <v>68449</v>
      </c>
      <c r="AC941">
        <v>65232</v>
      </c>
      <c r="AD941">
        <v>61593</v>
      </c>
      <c r="AE941">
        <v>57666</v>
      </c>
      <c r="AF941">
        <v>53445</v>
      </c>
      <c r="AG941">
        <v>48905</v>
      </c>
      <c r="AH941">
        <v>44130</v>
      </c>
      <c r="AI941">
        <v>39142</v>
      </c>
      <c r="AJ941">
        <v>33889</v>
      </c>
      <c r="AK941">
        <v>28808</v>
      </c>
      <c r="AL941">
        <v>23958</v>
      </c>
      <c r="AM941">
        <v>19408</v>
      </c>
      <c r="AN941">
        <v>15219</v>
      </c>
      <c r="AO941">
        <v>11553</v>
      </c>
      <c r="AP941">
        <v>8459</v>
      </c>
      <c r="AQ941">
        <v>5949</v>
      </c>
      <c r="AR941">
        <v>4007</v>
      </c>
      <c r="DC941">
        <v>26.04</v>
      </c>
      <c r="DD941">
        <v>25.19</v>
      </c>
      <c r="DE941">
        <v>24.35</v>
      </c>
      <c r="DF941">
        <v>23.5</v>
      </c>
      <c r="DG941">
        <v>22.66</v>
      </c>
      <c r="DH941">
        <v>21.82</v>
      </c>
      <c r="DI941">
        <v>20.99</v>
      </c>
      <c r="DJ941">
        <v>20.16</v>
      </c>
      <c r="DK941">
        <v>19.329999999999998</v>
      </c>
      <c r="DL941">
        <v>18.52</v>
      </c>
      <c r="DM941">
        <v>17.7</v>
      </c>
      <c r="DN941">
        <v>16.899999999999999</v>
      </c>
      <c r="DO941">
        <v>16.11</v>
      </c>
      <c r="DP941">
        <v>15.32</v>
      </c>
      <c r="DQ941">
        <v>14.55</v>
      </c>
      <c r="DR941">
        <v>13.78</v>
      </c>
      <c r="DS941">
        <v>13.02</v>
      </c>
      <c r="DT941">
        <v>12.28</v>
      </c>
      <c r="DU941">
        <v>11.55</v>
      </c>
      <c r="DV941">
        <v>10.84</v>
      </c>
      <c r="DW941">
        <v>10.15</v>
      </c>
      <c r="DX941">
        <v>9.49</v>
      </c>
      <c r="DY941">
        <v>8.84</v>
      </c>
      <c r="DZ941">
        <v>8.2100000000000009</v>
      </c>
      <c r="EA941">
        <v>7.59</v>
      </c>
      <c r="EB941">
        <v>7.01</v>
      </c>
      <c r="EC941">
        <v>6.45</v>
      </c>
      <c r="ED941">
        <v>5.92</v>
      </c>
      <c r="EE941">
        <v>5.42</v>
      </c>
      <c r="EF941">
        <v>4.95</v>
      </c>
      <c r="EG941">
        <v>4.5199999999999996</v>
      </c>
      <c r="EH941">
        <v>4.1399999999999997</v>
      </c>
      <c r="EI941">
        <v>3.79</v>
      </c>
      <c r="EJ941">
        <v>3.45</v>
      </c>
      <c r="EK941">
        <v>3.15</v>
      </c>
      <c r="EL941">
        <v>2.87</v>
      </c>
      <c r="EM941">
        <v>2.63</v>
      </c>
      <c r="EN941">
        <v>2.41</v>
      </c>
      <c r="EO941">
        <v>2.21</v>
      </c>
      <c r="EP941">
        <v>2.04</v>
      </c>
    </row>
    <row r="942" spans="1:158" x14ac:dyDescent="0.25">
      <c r="A942" t="s">
        <v>729</v>
      </c>
      <c r="B942">
        <v>39</v>
      </c>
      <c r="C942">
        <v>39</v>
      </c>
      <c r="E942">
        <v>100000</v>
      </c>
      <c r="F942">
        <v>99372</v>
      </c>
      <c r="G942">
        <v>98711</v>
      </c>
      <c r="H942">
        <v>98016</v>
      </c>
      <c r="I942">
        <v>97296</v>
      </c>
      <c r="J942">
        <v>96526</v>
      </c>
      <c r="K942">
        <v>95720</v>
      </c>
      <c r="L942">
        <v>94860</v>
      </c>
      <c r="M942">
        <v>93943</v>
      </c>
      <c r="N942">
        <v>92953</v>
      </c>
      <c r="O942">
        <v>91864</v>
      </c>
      <c r="P942">
        <v>90706</v>
      </c>
      <c r="Q942">
        <v>89453</v>
      </c>
      <c r="R942">
        <v>88106</v>
      </c>
      <c r="S942">
        <v>86645</v>
      </c>
      <c r="T942">
        <v>85058</v>
      </c>
      <c r="U942">
        <v>83294</v>
      </c>
      <c r="V942">
        <v>81412</v>
      </c>
      <c r="W942">
        <v>79328</v>
      </c>
      <c r="X942">
        <v>76993</v>
      </c>
      <c r="Y942">
        <v>74325</v>
      </c>
      <c r="Z942">
        <v>71488</v>
      </c>
      <c r="AA942">
        <v>68444</v>
      </c>
      <c r="AB942">
        <v>65188</v>
      </c>
      <c r="AC942">
        <v>61513</v>
      </c>
      <c r="AD942">
        <v>57545</v>
      </c>
      <c r="AE942">
        <v>53293</v>
      </c>
      <c r="AF942">
        <v>48732</v>
      </c>
      <c r="AG942">
        <v>43932</v>
      </c>
      <c r="AH942">
        <v>38928</v>
      </c>
      <c r="AI942">
        <v>33675</v>
      </c>
      <c r="AJ942">
        <v>28593</v>
      </c>
      <c r="AK942">
        <v>23756</v>
      </c>
      <c r="AL942">
        <v>19222</v>
      </c>
      <c r="AM942">
        <v>15057</v>
      </c>
      <c r="AN942">
        <v>11417</v>
      </c>
      <c r="AO942">
        <v>8352</v>
      </c>
      <c r="AP942">
        <v>5869</v>
      </c>
      <c r="AQ942">
        <v>3951</v>
      </c>
      <c r="DC942">
        <v>25.1</v>
      </c>
      <c r="DD942">
        <v>24.25</v>
      </c>
      <c r="DE942">
        <v>23.41</v>
      </c>
      <c r="DF942">
        <v>22.57</v>
      </c>
      <c r="DG942">
        <v>21.74</v>
      </c>
      <c r="DH942">
        <v>20.91</v>
      </c>
      <c r="DI942">
        <v>20.079999999999998</v>
      </c>
      <c r="DJ942">
        <v>19.25</v>
      </c>
      <c r="DK942">
        <v>18.440000000000001</v>
      </c>
      <c r="DL942">
        <v>17.63</v>
      </c>
      <c r="DM942">
        <v>16.829999999999998</v>
      </c>
      <c r="DN942">
        <v>16.04</v>
      </c>
      <c r="DO942">
        <v>15.26</v>
      </c>
      <c r="DP942">
        <v>14.48</v>
      </c>
      <c r="DQ942">
        <v>13.72</v>
      </c>
      <c r="DR942">
        <v>12.97</v>
      </c>
      <c r="DS942">
        <v>12.23</v>
      </c>
      <c r="DT942">
        <v>11.5</v>
      </c>
      <c r="DU942">
        <v>10.79</v>
      </c>
      <c r="DV942">
        <v>10.1</v>
      </c>
      <c r="DW942">
        <v>9.4499999999999993</v>
      </c>
      <c r="DX942">
        <v>8.8000000000000007</v>
      </c>
      <c r="DY942">
        <v>8.17</v>
      </c>
      <c r="DZ942">
        <v>7.55</v>
      </c>
      <c r="EA942">
        <v>6.98</v>
      </c>
      <c r="EB942">
        <v>6.42</v>
      </c>
      <c r="EC942">
        <v>5.9</v>
      </c>
      <c r="ED942">
        <v>5.4</v>
      </c>
      <c r="EE942">
        <v>4.9400000000000004</v>
      </c>
      <c r="EF942">
        <v>4.51</v>
      </c>
      <c r="EG942">
        <v>4.13</v>
      </c>
      <c r="EH942">
        <v>3.78</v>
      </c>
      <c r="EI942">
        <v>3.44</v>
      </c>
      <c r="EJ942">
        <v>3.14</v>
      </c>
      <c r="EK942">
        <v>2.87</v>
      </c>
      <c r="EL942">
        <v>2.62</v>
      </c>
      <c r="EM942">
        <v>2.4</v>
      </c>
      <c r="EN942">
        <v>2.21</v>
      </c>
      <c r="EO942">
        <v>2.04</v>
      </c>
    </row>
    <row r="943" spans="1:158" x14ac:dyDescent="0.25">
      <c r="A943" t="s">
        <v>730</v>
      </c>
      <c r="B943">
        <v>38</v>
      </c>
      <c r="C943">
        <v>38</v>
      </c>
      <c r="E943">
        <v>100000</v>
      </c>
      <c r="F943">
        <v>99322</v>
      </c>
      <c r="G943">
        <v>98609</v>
      </c>
      <c r="H943">
        <v>97869</v>
      </c>
      <c r="I943">
        <v>97082</v>
      </c>
      <c r="J943">
        <v>96255</v>
      </c>
      <c r="K943">
        <v>95375</v>
      </c>
      <c r="L943">
        <v>94434</v>
      </c>
      <c r="M943">
        <v>93423</v>
      </c>
      <c r="N943">
        <v>92307</v>
      </c>
      <c r="O943">
        <v>91125</v>
      </c>
      <c r="P943">
        <v>89843</v>
      </c>
      <c r="Q943">
        <v>88466</v>
      </c>
      <c r="R943">
        <v>86975</v>
      </c>
      <c r="S943">
        <v>85355</v>
      </c>
      <c r="T943">
        <v>83555</v>
      </c>
      <c r="U943">
        <v>81639</v>
      </c>
      <c r="V943">
        <v>79518</v>
      </c>
      <c r="W943">
        <v>77138</v>
      </c>
      <c r="X943">
        <v>74433</v>
      </c>
      <c r="Y943">
        <v>71556</v>
      </c>
      <c r="Z943">
        <v>68467</v>
      </c>
      <c r="AA943">
        <v>65167</v>
      </c>
      <c r="AB943">
        <v>61453</v>
      </c>
      <c r="AC943">
        <v>57448</v>
      </c>
      <c r="AD943">
        <v>53158</v>
      </c>
      <c r="AE943">
        <v>48570</v>
      </c>
      <c r="AF943">
        <v>43753</v>
      </c>
      <c r="AG943">
        <v>38730</v>
      </c>
      <c r="AH943">
        <v>33472</v>
      </c>
      <c r="AI943">
        <v>28395</v>
      </c>
      <c r="AJ943">
        <v>23562</v>
      </c>
      <c r="AK943">
        <v>19045</v>
      </c>
      <c r="AL943">
        <v>14902</v>
      </c>
      <c r="AM943">
        <v>11289</v>
      </c>
      <c r="AN943">
        <v>8250</v>
      </c>
      <c r="AO943">
        <v>5792</v>
      </c>
      <c r="AP943">
        <v>3896</v>
      </c>
      <c r="DC943">
        <v>24.16</v>
      </c>
      <c r="DD943">
        <v>23.32</v>
      </c>
      <c r="DE943">
        <v>22.48</v>
      </c>
      <c r="DF943">
        <v>21.65</v>
      </c>
      <c r="DG943">
        <v>20.82</v>
      </c>
      <c r="DH943">
        <v>19.989999999999998</v>
      </c>
      <c r="DI943">
        <v>19.170000000000002</v>
      </c>
      <c r="DJ943">
        <v>18.36</v>
      </c>
      <c r="DK943">
        <v>17.55</v>
      </c>
      <c r="DL943">
        <v>16.760000000000002</v>
      </c>
      <c r="DM943">
        <v>15.97</v>
      </c>
      <c r="DN943">
        <v>15.19</v>
      </c>
      <c r="DO943">
        <v>14.42</v>
      </c>
      <c r="DP943">
        <v>13.66</v>
      </c>
      <c r="DQ943">
        <v>12.91</v>
      </c>
      <c r="DR943">
        <v>12.18</v>
      </c>
      <c r="DS943">
        <v>11.45</v>
      </c>
      <c r="DT943">
        <v>10.74</v>
      </c>
      <c r="DU943">
        <v>10.06</v>
      </c>
      <c r="DV943">
        <v>9.41</v>
      </c>
      <c r="DW943">
        <v>8.76</v>
      </c>
      <c r="DX943">
        <v>8.14</v>
      </c>
      <c r="DY943">
        <v>7.52</v>
      </c>
      <c r="DZ943">
        <v>6.95</v>
      </c>
      <c r="EA943">
        <v>6.4</v>
      </c>
      <c r="EB943">
        <v>5.87</v>
      </c>
      <c r="EC943">
        <v>5.38</v>
      </c>
      <c r="ED943">
        <v>4.92</v>
      </c>
      <c r="EE943">
        <v>4.49</v>
      </c>
      <c r="EF943">
        <v>4.12</v>
      </c>
      <c r="EG943">
        <v>3.77</v>
      </c>
      <c r="EH943">
        <v>3.44</v>
      </c>
      <c r="EI943">
        <v>3.13</v>
      </c>
      <c r="EJ943">
        <v>2.86</v>
      </c>
      <c r="EK943">
        <v>2.62</v>
      </c>
      <c r="EL943">
        <v>2.4</v>
      </c>
      <c r="EM943">
        <v>2.2000000000000002</v>
      </c>
      <c r="EN943">
        <v>2.0299999999999998</v>
      </c>
    </row>
    <row r="944" spans="1:158" x14ac:dyDescent="0.25">
      <c r="A944" t="s">
        <v>731</v>
      </c>
      <c r="B944">
        <v>37</v>
      </c>
      <c r="C944">
        <v>37</v>
      </c>
      <c r="E944">
        <v>100000</v>
      </c>
      <c r="F944">
        <v>99268</v>
      </c>
      <c r="G944">
        <v>98508</v>
      </c>
      <c r="H944">
        <v>97700</v>
      </c>
      <c r="I944">
        <v>96853</v>
      </c>
      <c r="J944">
        <v>95951</v>
      </c>
      <c r="K944">
        <v>94987</v>
      </c>
      <c r="L944">
        <v>93949</v>
      </c>
      <c r="M944">
        <v>92810</v>
      </c>
      <c r="N944">
        <v>91597</v>
      </c>
      <c r="O944">
        <v>90288</v>
      </c>
      <c r="P944">
        <v>88879</v>
      </c>
      <c r="Q944">
        <v>87355</v>
      </c>
      <c r="R944">
        <v>85702</v>
      </c>
      <c r="S944">
        <v>83864</v>
      </c>
      <c r="T944">
        <v>81909</v>
      </c>
      <c r="U944">
        <v>79750</v>
      </c>
      <c r="V944">
        <v>77331</v>
      </c>
      <c r="W944">
        <v>74578</v>
      </c>
      <c r="X944">
        <v>71660</v>
      </c>
      <c r="Y944">
        <v>68529</v>
      </c>
      <c r="Z944">
        <v>65182</v>
      </c>
      <c r="AA944">
        <v>61423</v>
      </c>
      <c r="AB944">
        <v>57378</v>
      </c>
      <c r="AC944">
        <v>53053</v>
      </c>
      <c r="AD944">
        <v>48430</v>
      </c>
      <c r="AE944">
        <v>43590</v>
      </c>
      <c r="AF944">
        <v>38555</v>
      </c>
      <c r="AG944">
        <v>33289</v>
      </c>
      <c r="AH944">
        <v>28209</v>
      </c>
      <c r="AI944">
        <v>23384</v>
      </c>
      <c r="AJ944">
        <v>18878</v>
      </c>
      <c r="AK944">
        <v>14757</v>
      </c>
      <c r="AL944">
        <v>11167</v>
      </c>
      <c r="AM944">
        <v>8153</v>
      </c>
      <c r="AN944">
        <v>5719</v>
      </c>
      <c r="AO944">
        <v>3845</v>
      </c>
      <c r="DC944">
        <v>23.22</v>
      </c>
      <c r="DD944">
        <v>22.39</v>
      </c>
      <c r="DE944">
        <v>21.56</v>
      </c>
      <c r="DF944">
        <v>20.73</v>
      </c>
      <c r="DG944">
        <v>19.91</v>
      </c>
      <c r="DH944">
        <v>19.09</v>
      </c>
      <c r="DI944">
        <v>18.28</v>
      </c>
      <c r="DJ944">
        <v>17.48</v>
      </c>
      <c r="DK944">
        <v>16.690000000000001</v>
      </c>
      <c r="DL944">
        <v>15.9</v>
      </c>
      <c r="DM944">
        <v>15.13</v>
      </c>
      <c r="DN944">
        <v>14.36</v>
      </c>
      <c r="DO944">
        <v>13.6</v>
      </c>
      <c r="DP944">
        <v>12.85</v>
      </c>
      <c r="DQ944">
        <v>12.12</v>
      </c>
      <c r="DR944">
        <v>11.4</v>
      </c>
      <c r="DS944">
        <v>10.69</v>
      </c>
      <c r="DT944">
        <v>10.01</v>
      </c>
      <c r="DU944">
        <v>9.36</v>
      </c>
      <c r="DV944">
        <v>8.73</v>
      </c>
      <c r="DW944">
        <v>8.1</v>
      </c>
      <c r="DX944">
        <v>7.49</v>
      </c>
      <c r="DY944">
        <v>6.92</v>
      </c>
      <c r="DZ944">
        <v>6.37</v>
      </c>
      <c r="EA944">
        <v>5.85</v>
      </c>
      <c r="EB944">
        <v>5.36</v>
      </c>
      <c r="EC944">
        <v>4.9000000000000004</v>
      </c>
      <c r="ED944">
        <v>4.4800000000000004</v>
      </c>
      <c r="EE944">
        <v>4.1100000000000003</v>
      </c>
      <c r="EF944">
        <v>3.75</v>
      </c>
      <c r="EG944">
        <v>3.43</v>
      </c>
      <c r="EH944">
        <v>3.12</v>
      </c>
      <c r="EI944">
        <v>2.86</v>
      </c>
      <c r="EJ944">
        <v>2.61</v>
      </c>
      <c r="EK944">
        <v>2.4</v>
      </c>
      <c r="EL944">
        <v>2.2000000000000002</v>
      </c>
      <c r="EM944">
        <v>2.0299999999999998</v>
      </c>
    </row>
    <row r="945" spans="1:142" x14ac:dyDescent="0.25">
      <c r="A945" t="s">
        <v>732</v>
      </c>
      <c r="B945">
        <v>36</v>
      </c>
      <c r="C945">
        <v>36</v>
      </c>
      <c r="E945">
        <v>100000</v>
      </c>
      <c r="F945">
        <v>99219</v>
      </c>
      <c r="G945">
        <v>98389</v>
      </c>
      <c r="H945">
        <v>97519</v>
      </c>
      <c r="I945">
        <v>96594</v>
      </c>
      <c r="J945">
        <v>95606</v>
      </c>
      <c r="K945">
        <v>94541</v>
      </c>
      <c r="L945">
        <v>93373</v>
      </c>
      <c r="M945">
        <v>92133</v>
      </c>
      <c r="N945">
        <v>90790</v>
      </c>
      <c r="O945">
        <v>89351</v>
      </c>
      <c r="P945">
        <v>87791</v>
      </c>
      <c r="Q945">
        <v>86101</v>
      </c>
      <c r="R945">
        <v>84228</v>
      </c>
      <c r="S945">
        <v>82230</v>
      </c>
      <c r="T945">
        <v>80028</v>
      </c>
      <c r="U945">
        <v>77568</v>
      </c>
      <c r="V945">
        <v>74773</v>
      </c>
      <c r="W945">
        <v>71802</v>
      </c>
      <c r="X945">
        <v>68628</v>
      </c>
      <c r="Y945">
        <v>65236</v>
      </c>
      <c r="Z945">
        <v>61428</v>
      </c>
      <c r="AA945">
        <v>57336</v>
      </c>
      <c r="AB945">
        <v>52973</v>
      </c>
      <c r="AC945">
        <v>48319</v>
      </c>
      <c r="AD945">
        <v>43447</v>
      </c>
      <c r="AE945">
        <v>38394</v>
      </c>
      <c r="AF945">
        <v>33125</v>
      </c>
      <c r="AG945">
        <v>28041</v>
      </c>
      <c r="AH945">
        <v>23218</v>
      </c>
      <c r="AI945">
        <v>18725</v>
      </c>
      <c r="AJ945">
        <v>14620</v>
      </c>
      <c r="AK945">
        <v>11053</v>
      </c>
      <c r="AL945">
        <v>8062</v>
      </c>
      <c r="AM945">
        <v>5651</v>
      </c>
      <c r="AN945">
        <v>3796</v>
      </c>
      <c r="DC945">
        <v>22.3</v>
      </c>
      <c r="DD945">
        <v>21.47</v>
      </c>
      <c r="DE945">
        <v>20.65</v>
      </c>
      <c r="DF945">
        <v>19.829999999999998</v>
      </c>
      <c r="DG945">
        <v>19.010000000000002</v>
      </c>
      <c r="DH945">
        <v>18.2</v>
      </c>
      <c r="DI945">
        <v>17.399999999999999</v>
      </c>
      <c r="DJ945">
        <v>16.61</v>
      </c>
      <c r="DK945">
        <v>15.83</v>
      </c>
      <c r="DL945">
        <v>15.06</v>
      </c>
      <c r="DM945">
        <v>14.29</v>
      </c>
      <c r="DN945">
        <v>13.54</v>
      </c>
      <c r="DO945">
        <v>12.79</v>
      </c>
      <c r="DP945">
        <v>12.07</v>
      </c>
      <c r="DQ945">
        <v>11.35</v>
      </c>
      <c r="DR945">
        <v>10.65</v>
      </c>
      <c r="DS945">
        <v>9.9700000000000006</v>
      </c>
      <c r="DT945">
        <v>9.32</v>
      </c>
      <c r="DU945">
        <v>8.69</v>
      </c>
      <c r="DV945">
        <v>8.07</v>
      </c>
      <c r="DW945">
        <v>7.46</v>
      </c>
      <c r="DX945">
        <v>6.89</v>
      </c>
      <c r="DY945">
        <v>6.35</v>
      </c>
      <c r="DZ945">
        <v>5.83</v>
      </c>
      <c r="EA945">
        <v>5.34</v>
      </c>
      <c r="EB945">
        <v>4.88</v>
      </c>
      <c r="EC945">
        <v>4.46</v>
      </c>
      <c r="ED945">
        <v>4.09</v>
      </c>
      <c r="EE945">
        <v>3.74</v>
      </c>
      <c r="EF945">
        <v>3.42</v>
      </c>
      <c r="EG945">
        <v>3.12</v>
      </c>
      <c r="EH945">
        <v>2.85</v>
      </c>
      <c r="EI945">
        <v>2.61</v>
      </c>
      <c r="EJ945">
        <v>2.39</v>
      </c>
      <c r="EK945">
        <v>2.2000000000000002</v>
      </c>
      <c r="EL945">
        <v>2.0299999999999998</v>
      </c>
    </row>
    <row r="946" spans="1:142" x14ac:dyDescent="0.25">
      <c r="A946" t="s">
        <v>733</v>
      </c>
      <c r="B946">
        <v>35</v>
      </c>
      <c r="C946">
        <v>35</v>
      </c>
      <c r="E946">
        <v>100000</v>
      </c>
      <c r="F946">
        <v>99147</v>
      </c>
      <c r="G946">
        <v>98252</v>
      </c>
      <c r="H946">
        <v>97302</v>
      </c>
      <c r="I946">
        <v>96288</v>
      </c>
      <c r="J946">
        <v>95196</v>
      </c>
      <c r="K946">
        <v>94000</v>
      </c>
      <c r="L946">
        <v>92727</v>
      </c>
      <c r="M946">
        <v>91353</v>
      </c>
      <c r="N946">
        <v>89876</v>
      </c>
      <c r="O946">
        <v>88282</v>
      </c>
      <c r="P946">
        <v>86553</v>
      </c>
      <c r="Q946">
        <v>84640</v>
      </c>
      <c r="R946">
        <v>82602</v>
      </c>
      <c r="S946">
        <v>80354</v>
      </c>
      <c r="T946">
        <v>77846</v>
      </c>
      <c r="U946">
        <v>75008</v>
      </c>
      <c r="V946">
        <v>71991</v>
      </c>
      <c r="W946">
        <v>68760</v>
      </c>
      <c r="X946">
        <v>65321</v>
      </c>
      <c r="Y946">
        <v>61468</v>
      </c>
      <c r="Z946">
        <v>57325</v>
      </c>
      <c r="AA946">
        <v>52918</v>
      </c>
      <c r="AB946">
        <v>48229</v>
      </c>
      <c r="AC946">
        <v>43328</v>
      </c>
      <c r="AD946">
        <v>38249</v>
      </c>
      <c r="AE946">
        <v>32972</v>
      </c>
      <c r="AF946">
        <v>27888</v>
      </c>
      <c r="AG946">
        <v>23066</v>
      </c>
      <c r="AH946">
        <v>18580</v>
      </c>
      <c r="AI946">
        <v>14494</v>
      </c>
      <c r="AJ946">
        <v>10945</v>
      </c>
      <c r="AK946">
        <v>7976</v>
      </c>
      <c r="AL946">
        <v>5586</v>
      </c>
      <c r="AM946">
        <v>3749</v>
      </c>
      <c r="DC946">
        <v>21.38</v>
      </c>
      <c r="DD946">
        <v>20.56</v>
      </c>
      <c r="DE946">
        <v>19.739999999999998</v>
      </c>
      <c r="DF946">
        <v>18.93</v>
      </c>
      <c r="DG946">
        <v>18.12</v>
      </c>
      <c r="DH946">
        <v>17.329999999999998</v>
      </c>
      <c r="DI946">
        <v>16.54</v>
      </c>
      <c r="DJ946">
        <v>15.76</v>
      </c>
      <c r="DK946">
        <v>14.99</v>
      </c>
      <c r="DL946">
        <v>14.23</v>
      </c>
      <c r="DM946">
        <v>13.48</v>
      </c>
      <c r="DN946">
        <v>12.74</v>
      </c>
      <c r="DO946">
        <v>12.01</v>
      </c>
      <c r="DP946">
        <v>11.3</v>
      </c>
      <c r="DQ946">
        <v>10.6</v>
      </c>
      <c r="DR946">
        <v>9.92</v>
      </c>
      <c r="DS946">
        <v>9.2799999999999994</v>
      </c>
      <c r="DT946">
        <v>8.65</v>
      </c>
      <c r="DU946">
        <v>8.0299999999999994</v>
      </c>
      <c r="DV946">
        <v>7.43</v>
      </c>
      <c r="DW946">
        <v>6.86</v>
      </c>
      <c r="DX946">
        <v>6.32</v>
      </c>
      <c r="DY946">
        <v>5.81</v>
      </c>
      <c r="DZ946">
        <v>5.32</v>
      </c>
      <c r="EA946">
        <v>4.87</v>
      </c>
      <c r="EB946">
        <v>4.45</v>
      </c>
      <c r="EC946">
        <v>4.08</v>
      </c>
      <c r="ED946">
        <v>3.73</v>
      </c>
      <c r="EE946">
        <v>3.41</v>
      </c>
      <c r="EF946">
        <v>3.11</v>
      </c>
      <c r="EG946">
        <v>2.85</v>
      </c>
      <c r="EH946">
        <v>2.61</v>
      </c>
      <c r="EI946">
        <v>2.39</v>
      </c>
      <c r="EJ946">
        <v>2.2000000000000002</v>
      </c>
      <c r="EK946">
        <v>2.0299999999999998</v>
      </c>
    </row>
    <row r="947" spans="1:142" x14ac:dyDescent="0.25">
      <c r="A947" t="s">
        <v>734</v>
      </c>
      <c r="B947">
        <v>34</v>
      </c>
      <c r="C947">
        <v>34</v>
      </c>
      <c r="E947">
        <v>100000</v>
      </c>
      <c r="F947">
        <v>99079</v>
      </c>
      <c r="G947">
        <v>98101</v>
      </c>
      <c r="H947">
        <v>97058</v>
      </c>
      <c r="I947">
        <v>95938</v>
      </c>
      <c r="J947">
        <v>94712</v>
      </c>
      <c r="K947">
        <v>93405</v>
      </c>
      <c r="L947">
        <v>91994</v>
      </c>
      <c r="M947">
        <v>90483</v>
      </c>
      <c r="N947">
        <v>88847</v>
      </c>
      <c r="O947">
        <v>87079</v>
      </c>
      <c r="P947">
        <v>85123</v>
      </c>
      <c r="Q947">
        <v>83039</v>
      </c>
      <c r="R947">
        <v>80746</v>
      </c>
      <c r="S947">
        <v>78188</v>
      </c>
      <c r="T947">
        <v>75299</v>
      </c>
      <c r="U947">
        <v>72233</v>
      </c>
      <c r="V947">
        <v>68952</v>
      </c>
      <c r="W947">
        <v>65453</v>
      </c>
      <c r="X947">
        <v>61551</v>
      </c>
      <c r="Y947">
        <v>57360</v>
      </c>
      <c r="Z947">
        <v>52903</v>
      </c>
      <c r="AA947">
        <v>48172</v>
      </c>
      <c r="AB947">
        <v>43238</v>
      </c>
      <c r="AC947">
        <v>38135</v>
      </c>
      <c r="AD947">
        <v>32842</v>
      </c>
      <c r="AE947">
        <v>27752</v>
      </c>
      <c r="AF947">
        <v>22932</v>
      </c>
      <c r="AG947">
        <v>18452</v>
      </c>
      <c r="AH947">
        <v>14378</v>
      </c>
      <c r="AI947">
        <v>10848</v>
      </c>
      <c r="AJ947">
        <v>7897</v>
      </c>
      <c r="AK947">
        <v>5526</v>
      </c>
      <c r="AL947">
        <v>3707</v>
      </c>
      <c r="DC947">
        <v>20.47</v>
      </c>
      <c r="DD947">
        <v>19.66</v>
      </c>
      <c r="DE947">
        <v>18.850000000000001</v>
      </c>
      <c r="DF947">
        <v>18.04</v>
      </c>
      <c r="DG947">
        <v>17.25</v>
      </c>
      <c r="DH947">
        <v>16.47</v>
      </c>
      <c r="DI947">
        <v>15.69</v>
      </c>
      <c r="DJ947">
        <v>14.92</v>
      </c>
      <c r="DK947">
        <v>14.16</v>
      </c>
      <c r="DL947">
        <v>13.42</v>
      </c>
      <c r="DM947">
        <v>12.68</v>
      </c>
      <c r="DN947">
        <v>11.96</v>
      </c>
      <c r="DO947">
        <v>11.24</v>
      </c>
      <c r="DP947">
        <v>10.55</v>
      </c>
      <c r="DQ947">
        <v>9.8800000000000008</v>
      </c>
      <c r="DR947">
        <v>9.24</v>
      </c>
      <c r="DS947">
        <v>8.61</v>
      </c>
      <c r="DT947">
        <v>8</v>
      </c>
      <c r="DU947">
        <v>7.4</v>
      </c>
      <c r="DV947">
        <v>6.83</v>
      </c>
      <c r="DW947">
        <v>6.3</v>
      </c>
      <c r="DX947">
        <v>5.78</v>
      </c>
      <c r="DY947">
        <v>5.3</v>
      </c>
      <c r="DZ947">
        <v>4.8499999999999996</v>
      </c>
      <c r="EA947">
        <v>4.43</v>
      </c>
      <c r="EB947">
        <v>4.07</v>
      </c>
      <c r="EC947">
        <v>3.72</v>
      </c>
      <c r="ED947">
        <v>3.4</v>
      </c>
      <c r="EE947">
        <v>3.1</v>
      </c>
      <c r="EF947">
        <v>2.84</v>
      </c>
      <c r="EG947">
        <v>2.6</v>
      </c>
      <c r="EH947">
        <v>2.39</v>
      </c>
      <c r="EI947">
        <v>2.2000000000000002</v>
      </c>
      <c r="EJ947">
        <v>2.0299999999999998</v>
      </c>
    </row>
    <row r="948" spans="1:142" x14ac:dyDescent="0.25">
      <c r="A948" t="s">
        <v>735</v>
      </c>
      <c r="B948">
        <v>33</v>
      </c>
      <c r="C948">
        <v>33</v>
      </c>
      <c r="E948">
        <v>100000</v>
      </c>
      <c r="F948">
        <v>98993</v>
      </c>
      <c r="G948">
        <v>97918</v>
      </c>
      <c r="H948">
        <v>96766</v>
      </c>
      <c r="I948">
        <v>95508</v>
      </c>
      <c r="J948">
        <v>94167</v>
      </c>
      <c r="K948">
        <v>92719</v>
      </c>
      <c r="L948">
        <v>91165</v>
      </c>
      <c r="M948">
        <v>89491</v>
      </c>
      <c r="N948">
        <v>87677</v>
      </c>
      <c r="O948">
        <v>85678</v>
      </c>
      <c r="P948">
        <v>83545</v>
      </c>
      <c r="Q948">
        <v>81201</v>
      </c>
      <c r="R948">
        <v>78594</v>
      </c>
      <c r="S948">
        <v>75651</v>
      </c>
      <c r="T948">
        <v>72528</v>
      </c>
      <c r="U948">
        <v>69195</v>
      </c>
      <c r="V948">
        <v>65641</v>
      </c>
      <c r="W948">
        <v>61676</v>
      </c>
      <c r="X948">
        <v>57433</v>
      </c>
      <c r="Y948">
        <v>52930</v>
      </c>
      <c r="Z948">
        <v>48151</v>
      </c>
      <c r="AA948">
        <v>43176</v>
      </c>
      <c r="AB948">
        <v>38045</v>
      </c>
      <c r="AC948">
        <v>32736</v>
      </c>
      <c r="AD948">
        <v>27633</v>
      </c>
      <c r="AE948">
        <v>22811</v>
      </c>
      <c r="AF948">
        <v>18337</v>
      </c>
      <c r="AG948">
        <v>14273</v>
      </c>
      <c r="AH948">
        <v>10758</v>
      </c>
      <c r="AI948">
        <v>7825</v>
      </c>
      <c r="AJ948">
        <v>5471</v>
      </c>
      <c r="AK948">
        <v>3667</v>
      </c>
      <c r="DC948">
        <v>19.57</v>
      </c>
      <c r="DD948">
        <v>18.760000000000002</v>
      </c>
      <c r="DE948">
        <v>17.96</v>
      </c>
      <c r="DF948">
        <v>17.170000000000002</v>
      </c>
      <c r="DG948">
        <v>16.39</v>
      </c>
      <c r="DH948">
        <v>15.62</v>
      </c>
      <c r="DI948">
        <v>14.85</v>
      </c>
      <c r="DJ948">
        <v>14.1</v>
      </c>
      <c r="DK948">
        <v>13.35</v>
      </c>
      <c r="DL948">
        <v>12.62</v>
      </c>
      <c r="DM948">
        <v>11.9</v>
      </c>
      <c r="DN948">
        <v>11.19</v>
      </c>
      <c r="DO948">
        <v>10.5</v>
      </c>
      <c r="DP948">
        <v>9.83</v>
      </c>
      <c r="DQ948">
        <v>9.1999999999999993</v>
      </c>
      <c r="DR948">
        <v>8.57</v>
      </c>
      <c r="DS948">
        <v>7.96</v>
      </c>
      <c r="DT948">
        <v>7.36</v>
      </c>
      <c r="DU948">
        <v>6.8</v>
      </c>
      <c r="DV948">
        <v>6.27</v>
      </c>
      <c r="DW948">
        <v>5.76</v>
      </c>
      <c r="DX948">
        <v>5.28</v>
      </c>
      <c r="DY948">
        <v>4.83</v>
      </c>
      <c r="DZ948">
        <v>4.42</v>
      </c>
      <c r="EA948">
        <v>4.0599999999999996</v>
      </c>
      <c r="EB948">
        <v>3.71</v>
      </c>
      <c r="EC948">
        <v>3.39</v>
      </c>
      <c r="ED948">
        <v>3.1</v>
      </c>
      <c r="EE948">
        <v>2.83</v>
      </c>
      <c r="EF948">
        <v>2.6</v>
      </c>
      <c r="EG948">
        <v>2.38</v>
      </c>
      <c r="EH948">
        <v>2.19</v>
      </c>
      <c r="EI948">
        <v>2.0299999999999998</v>
      </c>
    </row>
    <row r="949" spans="1:142" x14ac:dyDescent="0.25">
      <c r="A949" t="s">
        <v>736</v>
      </c>
      <c r="B949">
        <v>32</v>
      </c>
      <c r="C949">
        <v>32</v>
      </c>
      <c r="E949">
        <v>100000</v>
      </c>
      <c r="F949">
        <v>98893</v>
      </c>
      <c r="G949">
        <v>97705</v>
      </c>
      <c r="H949">
        <v>96411</v>
      </c>
      <c r="I949">
        <v>95033</v>
      </c>
      <c r="J949">
        <v>93545</v>
      </c>
      <c r="K949">
        <v>91950</v>
      </c>
      <c r="L949">
        <v>90229</v>
      </c>
      <c r="M949">
        <v>88371</v>
      </c>
      <c r="N949">
        <v>86321</v>
      </c>
      <c r="O949">
        <v>84139</v>
      </c>
      <c r="P949">
        <v>81741</v>
      </c>
      <c r="Q949">
        <v>79076</v>
      </c>
      <c r="R949">
        <v>76080</v>
      </c>
      <c r="S949">
        <v>72896</v>
      </c>
      <c r="T949">
        <v>69501</v>
      </c>
      <c r="U949">
        <v>65890</v>
      </c>
      <c r="V949">
        <v>61867</v>
      </c>
      <c r="W949">
        <v>57557</v>
      </c>
      <c r="X949">
        <v>53002</v>
      </c>
      <c r="Y949">
        <v>48176</v>
      </c>
      <c r="Z949">
        <v>43156</v>
      </c>
      <c r="AA949">
        <v>37988</v>
      </c>
      <c r="AB949">
        <v>32658</v>
      </c>
      <c r="AC949">
        <v>27541</v>
      </c>
      <c r="AD949">
        <v>22709</v>
      </c>
      <c r="AE949">
        <v>18236</v>
      </c>
      <c r="AF949">
        <v>14182</v>
      </c>
      <c r="AG949">
        <v>10678</v>
      </c>
      <c r="AH949">
        <v>7760</v>
      </c>
      <c r="AI949">
        <v>5421</v>
      </c>
      <c r="AJ949">
        <v>3631</v>
      </c>
      <c r="DC949">
        <v>18.68</v>
      </c>
      <c r="DD949">
        <v>17.88</v>
      </c>
      <c r="DE949">
        <v>17.09</v>
      </c>
      <c r="DF949">
        <v>16.32</v>
      </c>
      <c r="DG949">
        <v>15.55</v>
      </c>
      <c r="DH949">
        <v>14.79</v>
      </c>
      <c r="DI949">
        <v>14.03</v>
      </c>
      <c r="DJ949">
        <v>13.29</v>
      </c>
      <c r="DK949">
        <v>12.56</v>
      </c>
      <c r="DL949">
        <v>11.85</v>
      </c>
      <c r="DM949">
        <v>11.14</v>
      </c>
      <c r="DN949">
        <v>10.45</v>
      </c>
      <c r="DO949">
        <v>9.7899999999999991</v>
      </c>
      <c r="DP949">
        <v>9.15</v>
      </c>
      <c r="DQ949">
        <v>8.5299999999999994</v>
      </c>
      <c r="DR949">
        <v>7.92</v>
      </c>
      <c r="DS949">
        <v>7.33</v>
      </c>
      <c r="DT949">
        <v>6.78</v>
      </c>
      <c r="DU949">
        <v>6.25</v>
      </c>
      <c r="DV949">
        <v>5.74</v>
      </c>
      <c r="DW949">
        <v>5.26</v>
      </c>
      <c r="DX949">
        <v>4.82</v>
      </c>
      <c r="DY949">
        <v>4.41</v>
      </c>
      <c r="DZ949">
        <v>4.04</v>
      </c>
      <c r="EA949">
        <v>3.7</v>
      </c>
      <c r="EB949">
        <v>3.38</v>
      </c>
      <c r="EC949">
        <v>3.09</v>
      </c>
      <c r="ED949">
        <v>2.83</v>
      </c>
      <c r="EE949">
        <v>2.59</v>
      </c>
      <c r="EF949">
        <v>2.38</v>
      </c>
      <c r="EG949">
        <v>2.19</v>
      </c>
      <c r="EH949">
        <v>2.0299999999999998</v>
      </c>
    </row>
    <row r="950" spans="1:142" x14ac:dyDescent="0.25">
      <c r="A950" t="s">
        <v>737</v>
      </c>
      <c r="B950">
        <v>31</v>
      </c>
      <c r="C950">
        <v>31</v>
      </c>
      <c r="E950">
        <v>100000</v>
      </c>
      <c r="F950">
        <v>98775</v>
      </c>
      <c r="G950">
        <v>97442</v>
      </c>
      <c r="H950">
        <v>96022</v>
      </c>
      <c r="I950">
        <v>94492</v>
      </c>
      <c r="J950">
        <v>92852</v>
      </c>
      <c r="K950">
        <v>91084</v>
      </c>
      <c r="L950">
        <v>89172</v>
      </c>
      <c r="M950">
        <v>87073</v>
      </c>
      <c r="N950">
        <v>84832</v>
      </c>
      <c r="O950">
        <v>82379</v>
      </c>
      <c r="P950">
        <v>79653</v>
      </c>
      <c r="Q950">
        <v>76595</v>
      </c>
      <c r="R950">
        <v>73350</v>
      </c>
      <c r="S950">
        <v>69888</v>
      </c>
      <c r="T950">
        <v>66209</v>
      </c>
      <c r="U950">
        <v>62124</v>
      </c>
      <c r="V950">
        <v>57752</v>
      </c>
      <c r="W950">
        <v>53128</v>
      </c>
      <c r="X950">
        <v>48251</v>
      </c>
      <c r="Y950">
        <v>43183</v>
      </c>
      <c r="Z950">
        <v>37972</v>
      </c>
      <c r="AA950">
        <v>32613</v>
      </c>
      <c r="AB950">
        <v>27476</v>
      </c>
      <c r="AC950">
        <v>22632</v>
      </c>
      <c r="AD950">
        <v>18153</v>
      </c>
      <c r="AE950">
        <v>14104</v>
      </c>
      <c r="AF950">
        <v>10611</v>
      </c>
      <c r="AG950">
        <v>7703</v>
      </c>
      <c r="AH950">
        <v>5377</v>
      </c>
      <c r="AI950">
        <v>3599</v>
      </c>
      <c r="DC950">
        <v>17.8</v>
      </c>
      <c r="DD950">
        <v>17.010000000000002</v>
      </c>
      <c r="DE950">
        <v>16.239999999999998</v>
      </c>
      <c r="DF950">
        <v>15.47</v>
      </c>
      <c r="DG950">
        <v>14.72</v>
      </c>
      <c r="DH950">
        <v>13.97</v>
      </c>
      <c r="DI950">
        <v>13.23</v>
      </c>
      <c r="DJ950">
        <v>12.5</v>
      </c>
      <c r="DK950">
        <v>11.79</v>
      </c>
      <c r="DL950">
        <v>11.09</v>
      </c>
      <c r="DM950">
        <v>10.4</v>
      </c>
      <c r="DN950">
        <v>9.74</v>
      </c>
      <c r="DO950">
        <v>9.11</v>
      </c>
      <c r="DP950">
        <v>8.49</v>
      </c>
      <c r="DQ950">
        <v>7.89</v>
      </c>
      <c r="DR950">
        <v>7.3</v>
      </c>
      <c r="DS950">
        <v>6.75</v>
      </c>
      <c r="DT950">
        <v>6.22</v>
      </c>
      <c r="DU950">
        <v>5.72</v>
      </c>
      <c r="DV950">
        <v>5.24</v>
      </c>
      <c r="DW950">
        <v>4.8</v>
      </c>
      <c r="DX950">
        <v>4.3899999999999997</v>
      </c>
      <c r="DY950">
        <v>4.03</v>
      </c>
      <c r="DZ950">
        <v>3.69</v>
      </c>
      <c r="EA950">
        <v>3.37</v>
      </c>
      <c r="EB950">
        <v>3.08</v>
      </c>
      <c r="EC950">
        <v>2.82</v>
      </c>
      <c r="ED950">
        <v>2.59</v>
      </c>
      <c r="EE950">
        <v>2.38</v>
      </c>
      <c r="EF950">
        <v>2.19</v>
      </c>
      <c r="EG950">
        <v>2.0299999999999998</v>
      </c>
    </row>
    <row r="951" spans="1:142" x14ac:dyDescent="0.25">
      <c r="A951" t="s">
        <v>738</v>
      </c>
      <c r="B951">
        <v>30</v>
      </c>
      <c r="C951">
        <v>30</v>
      </c>
      <c r="E951">
        <v>100000</v>
      </c>
      <c r="F951">
        <v>98625</v>
      </c>
      <c r="G951">
        <v>97159</v>
      </c>
      <c r="H951">
        <v>95580</v>
      </c>
      <c r="I951">
        <v>93892</v>
      </c>
      <c r="J951">
        <v>92073</v>
      </c>
      <c r="K951">
        <v>90107</v>
      </c>
      <c r="L951">
        <v>87948</v>
      </c>
      <c r="M951">
        <v>85650</v>
      </c>
      <c r="N951">
        <v>83129</v>
      </c>
      <c r="O951">
        <v>80342</v>
      </c>
      <c r="P951">
        <v>77217</v>
      </c>
      <c r="Q951">
        <v>73901</v>
      </c>
      <c r="R951">
        <v>70371</v>
      </c>
      <c r="S951">
        <v>66618</v>
      </c>
      <c r="T951">
        <v>62459</v>
      </c>
      <c r="U951">
        <v>58018</v>
      </c>
      <c r="V951">
        <v>53330</v>
      </c>
      <c r="W951">
        <v>48383</v>
      </c>
      <c r="X951">
        <v>43263</v>
      </c>
      <c r="Y951">
        <v>38006</v>
      </c>
      <c r="Z951">
        <v>32610</v>
      </c>
      <c r="AA951">
        <v>27444</v>
      </c>
      <c r="AB951">
        <v>22582</v>
      </c>
      <c r="AC951">
        <v>18095</v>
      </c>
      <c r="AD951">
        <v>14043</v>
      </c>
      <c r="AE951">
        <v>10555</v>
      </c>
      <c r="AF951">
        <v>7657</v>
      </c>
      <c r="AG951">
        <v>5340</v>
      </c>
      <c r="AH951">
        <v>3572</v>
      </c>
      <c r="DC951">
        <v>16.93</v>
      </c>
      <c r="DD951">
        <v>16.16</v>
      </c>
      <c r="DE951">
        <v>15.4</v>
      </c>
      <c r="DF951">
        <v>14.65</v>
      </c>
      <c r="DG951">
        <v>13.9</v>
      </c>
      <c r="DH951">
        <v>13.16</v>
      </c>
      <c r="DI951">
        <v>12.44</v>
      </c>
      <c r="DJ951">
        <v>11.73</v>
      </c>
      <c r="DK951">
        <v>11.04</v>
      </c>
      <c r="DL951">
        <v>10.36</v>
      </c>
      <c r="DM951">
        <v>9.6999999999999993</v>
      </c>
      <c r="DN951">
        <v>9.07</v>
      </c>
      <c r="DO951">
        <v>8.4499999999999993</v>
      </c>
      <c r="DP951">
        <v>7.85</v>
      </c>
      <c r="DQ951">
        <v>7.27</v>
      </c>
      <c r="DR951">
        <v>6.72</v>
      </c>
      <c r="DS951">
        <v>6.19</v>
      </c>
      <c r="DT951">
        <v>5.69</v>
      </c>
      <c r="DU951">
        <v>5.23</v>
      </c>
      <c r="DV951">
        <v>4.78</v>
      </c>
      <c r="DW951">
        <v>4.38</v>
      </c>
      <c r="DX951">
        <v>4.0199999999999996</v>
      </c>
      <c r="DY951">
        <v>3.68</v>
      </c>
      <c r="DZ951">
        <v>3.37</v>
      </c>
      <c r="EA951">
        <v>3.08</v>
      </c>
      <c r="EB951">
        <v>2.82</v>
      </c>
      <c r="EC951">
        <v>2.59</v>
      </c>
      <c r="ED951">
        <v>2.38</v>
      </c>
      <c r="EE951">
        <v>2.19</v>
      </c>
      <c r="EF951">
        <v>2.02</v>
      </c>
    </row>
    <row r="952" spans="1:142" x14ac:dyDescent="0.25">
      <c r="A952" t="s">
        <v>739</v>
      </c>
      <c r="B952">
        <v>29</v>
      </c>
      <c r="C952">
        <v>29</v>
      </c>
      <c r="E952">
        <v>100000</v>
      </c>
      <c r="F952">
        <v>98484</v>
      </c>
      <c r="G952">
        <v>96852</v>
      </c>
      <c r="H952">
        <v>95107</v>
      </c>
      <c r="I952">
        <v>93233</v>
      </c>
      <c r="J952">
        <v>91207</v>
      </c>
      <c r="K952">
        <v>88987</v>
      </c>
      <c r="L952">
        <v>86619</v>
      </c>
      <c r="M952">
        <v>84033</v>
      </c>
      <c r="N952">
        <v>81169</v>
      </c>
      <c r="O952">
        <v>77974</v>
      </c>
      <c r="P952">
        <v>74580</v>
      </c>
      <c r="Q952">
        <v>70971</v>
      </c>
      <c r="R952">
        <v>67141</v>
      </c>
      <c r="S952">
        <v>62900</v>
      </c>
      <c r="T952">
        <v>58376</v>
      </c>
      <c r="U952">
        <v>53615</v>
      </c>
      <c r="V952">
        <v>48601</v>
      </c>
      <c r="W952">
        <v>43408</v>
      </c>
      <c r="X952">
        <v>38098</v>
      </c>
      <c r="Y952">
        <v>32661</v>
      </c>
      <c r="Z952">
        <v>27457</v>
      </c>
      <c r="AA952">
        <v>22566</v>
      </c>
      <c r="AB952">
        <v>18063</v>
      </c>
      <c r="AC952">
        <v>14005</v>
      </c>
      <c r="AD952">
        <v>10515</v>
      </c>
      <c r="AE952">
        <v>7622</v>
      </c>
      <c r="AF952">
        <v>5312</v>
      </c>
      <c r="AG952">
        <v>3551</v>
      </c>
      <c r="DC952">
        <v>16.09</v>
      </c>
      <c r="DD952">
        <v>15.33</v>
      </c>
      <c r="DE952">
        <v>14.57</v>
      </c>
      <c r="DF952">
        <v>13.83</v>
      </c>
      <c r="DG952">
        <v>13.1</v>
      </c>
      <c r="DH952">
        <v>12.38</v>
      </c>
      <c r="DI952">
        <v>11.68</v>
      </c>
      <c r="DJ952">
        <v>10.98</v>
      </c>
      <c r="DK952">
        <v>10.31</v>
      </c>
      <c r="DL952">
        <v>9.65</v>
      </c>
      <c r="DM952">
        <v>9.0299999999999994</v>
      </c>
      <c r="DN952">
        <v>8.41</v>
      </c>
      <c r="DO952">
        <v>7.82</v>
      </c>
      <c r="DP952">
        <v>7.23</v>
      </c>
      <c r="DQ952">
        <v>6.69</v>
      </c>
      <c r="DR952">
        <v>6.17</v>
      </c>
      <c r="DS952">
        <v>5.67</v>
      </c>
      <c r="DT952">
        <v>5.2</v>
      </c>
      <c r="DU952">
        <v>4.7699999999999996</v>
      </c>
      <c r="DV952">
        <v>4.3600000000000003</v>
      </c>
      <c r="DW952">
        <v>4.01</v>
      </c>
      <c r="DX952">
        <v>3.67</v>
      </c>
      <c r="DY952">
        <v>3.36</v>
      </c>
      <c r="DZ952">
        <v>3.07</v>
      </c>
      <c r="EA952">
        <v>2.81</v>
      </c>
      <c r="EB952">
        <v>2.58</v>
      </c>
      <c r="EC952">
        <v>2.37</v>
      </c>
      <c r="ED952">
        <v>2.19</v>
      </c>
      <c r="EE952">
        <v>2.02</v>
      </c>
    </row>
    <row r="953" spans="1:142" x14ac:dyDescent="0.25">
      <c r="A953" t="s">
        <v>740</v>
      </c>
      <c r="B953">
        <v>28</v>
      </c>
      <c r="C953">
        <v>28</v>
      </c>
      <c r="E953">
        <v>100000</v>
      </c>
      <c r="F953">
        <v>98310</v>
      </c>
      <c r="G953">
        <v>96504</v>
      </c>
      <c r="H953">
        <v>94566</v>
      </c>
      <c r="I953">
        <v>92476</v>
      </c>
      <c r="J953">
        <v>90189</v>
      </c>
      <c r="K953">
        <v>87749</v>
      </c>
      <c r="L953">
        <v>85083</v>
      </c>
      <c r="M953">
        <v>82145</v>
      </c>
      <c r="N953">
        <v>78864</v>
      </c>
      <c r="O953">
        <v>75389</v>
      </c>
      <c r="P953">
        <v>71692</v>
      </c>
      <c r="Q953">
        <v>67772</v>
      </c>
      <c r="R953">
        <v>63447</v>
      </c>
      <c r="S953">
        <v>58832</v>
      </c>
      <c r="T953">
        <v>53984</v>
      </c>
      <c r="U953">
        <v>48894</v>
      </c>
      <c r="V953">
        <v>43629</v>
      </c>
      <c r="W953">
        <v>38247</v>
      </c>
      <c r="X953">
        <v>32759</v>
      </c>
      <c r="Y953">
        <v>27513</v>
      </c>
      <c r="Z953">
        <v>22586</v>
      </c>
      <c r="AA953">
        <v>18057</v>
      </c>
      <c r="AB953">
        <v>13987</v>
      </c>
      <c r="AC953">
        <v>10492</v>
      </c>
      <c r="AD953">
        <v>7597</v>
      </c>
      <c r="AE953">
        <v>5291</v>
      </c>
      <c r="AF953">
        <v>3535</v>
      </c>
      <c r="DC953">
        <v>15.25</v>
      </c>
      <c r="DD953">
        <v>14.5</v>
      </c>
      <c r="DE953">
        <v>13.77</v>
      </c>
      <c r="DF953">
        <v>13.04</v>
      </c>
      <c r="DG953">
        <v>12.32</v>
      </c>
      <c r="DH953">
        <v>11.62</v>
      </c>
      <c r="DI953">
        <v>10.93</v>
      </c>
      <c r="DJ953">
        <v>10.26</v>
      </c>
      <c r="DK953">
        <v>9.61</v>
      </c>
      <c r="DL953">
        <v>8.98</v>
      </c>
      <c r="DM953">
        <v>8.3800000000000008</v>
      </c>
      <c r="DN953">
        <v>7.78</v>
      </c>
      <c r="DO953">
        <v>7.2</v>
      </c>
      <c r="DP953">
        <v>6.66</v>
      </c>
      <c r="DQ953">
        <v>6.14</v>
      </c>
      <c r="DR953">
        <v>5.65</v>
      </c>
      <c r="DS953">
        <v>5.19</v>
      </c>
      <c r="DT953">
        <v>4.75</v>
      </c>
      <c r="DU953">
        <v>4.3499999999999996</v>
      </c>
      <c r="DV953">
        <v>3.99</v>
      </c>
      <c r="DW953">
        <v>3.66</v>
      </c>
      <c r="DX953">
        <v>3.35</v>
      </c>
      <c r="DY953">
        <v>3.06</v>
      </c>
      <c r="DZ953">
        <v>2.81</v>
      </c>
      <c r="EA953">
        <v>2.58</v>
      </c>
      <c r="EB953">
        <v>2.37</v>
      </c>
      <c r="EC953">
        <v>2.19</v>
      </c>
      <c r="ED953">
        <v>2.02</v>
      </c>
    </row>
    <row r="954" spans="1:142" x14ac:dyDescent="0.25">
      <c r="A954" t="s">
        <v>741</v>
      </c>
      <c r="B954">
        <v>27</v>
      </c>
      <c r="C954">
        <v>27</v>
      </c>
      <c r="E954">
        <v>100000</v>
      </c>
      <c r="F954">
        <v>98127</v>
      </c>
      <c r="G954">
        <v>96118</v>
      </c>
      <c r="H954">
        <v>93954</v>
      </c>
      <c r="I954">
        <v>91593</v>
      </c>
      <c r="J954">
        <v>89074</v>
      </c>
      <c r="K954">
        <v>86324</v>
      </c>
      <c r="L954">
        <v>83294</v>
      </c>
      <c r="M954">
        <v>79928</v>
      </c>
      <c r="N954">
        <v>76353</v>
      </c>
      <c r="O954">
        <v>72565</v>
      </c>
      <c r="P954">
        <v>68546</v>
      </c>
      <c r="Q954">
        <v>64119</v>
      </c>
      <c r="R954">
        <v>59408</v>
      </c>
      <c r="S954">
        <v>54462</v>
      </c>
      <c r="T954">
        <v>49279</v>
      </c>
      <c r="U954">
        <v>43932</v>
      </c>
      <c r="V954">
        <v>38476</v>
      </c>
      <c r="W954">
        <v>32919</v>
      </c>
      <c r="X954">
        <v>27620</v>
      </c>
      <c r="Y954">
        <v>22650</v>
      </c>
      <c r="Z954">
        <v>18087</v>
      </c>
      <c r="AA954">
        <v>13995</v>
      </c>
      <c r="AB954">
        <v>10488</v>
      </c>
      <c r="AC954">
        <v>7588</v>
      </c>
      <c r="AD954">
        <v>5280</v>
      </c>
      <c r="AE954">
        <v>3525</v>
      </c>
      <c r="DC954">
        <v>14.43</v>
      </c>
      <c r="DD954">
        <v>13.7</v>
      </c>
      <c r="DE954">
        <v>12.97</v>
      </c>
      <c r="DF954">
        <v>12.26</v>
      </c>
      <c r="DG954">
        <v>11.56</v>
      </c>
      <c r="DH954">
        <v>10.88</v>
      </c>
      <c r="DI954">
        <v>10.210000000000001</v>
      </c>
      <c r="DJ954">
        <v>9.56</v>
      </c>
      <c r="DK954">
        <v>8.94</v>
      </c>
      <c r="DL954">
        <v>8.34</v>
      </c>
      <c r="DM954">
        <v>7.75</v>
      </c>
      <c r="DN954">
        <v>7.17</v>
      </c>
      <c r="DO954">
        <v>6.63</v>
      </c>
      <c r="DP954">
        <v>6.12</v>
      </c>
      <c r="DQ954">
        <v>5.63</v>
      </c>
      <c r="DR954">
        <v>5.17</v>
      </c>
      <c r="DS954">
        <v>4.7300000000000004</v>
      </c>
      <c r="DT954">
        <v>4.33</v>
      </c>
      <c r="DU954">
        <v>3.98</v>
      </c>
      <c r="DV954">
        <v>3.65</v>
      </c>
      <c r="DW954">
        <v>3.34</v>
      </c>
      <c r="DX954">
        <v>3.06</v>
      </c>
      <c r="DY954">
        <v>2.8</v>
      </c>
      <c r="DZ954">
        <v>2.57</v>
      </c>
      <c r="EA954">
        <v>2.37</v>
      </c>
      <c r="EB954">
        <v>2.1800000000000002</v>
      </c>
      <c r="EC954">
        <v>2.02</v>
      </c>
    </row>
    <row r="955" spans="1:142" x14ac:dyDescent="0.25">
      <c r="A955" t="s">
        <v>742</v>
      </c>
      <c r="B955">
        <v>26</v>
      </c>
      <c r="C955">
        <v>26</v>
      </c>
      <c r="E955">
        <v>100000</v>
      </c>
      <c r="F955">
        <v>97914</v>
      </c>
      <c r="G955">
        <v>95667</v>
      </c>
      <c r="H955">
        <v>93220</v>
      </c>
      <c r="I955">
        <v>90614</v>
      </c>
      <c r="J955">
        <v>87773</v>
      </c>
      <c r="K955">
        <v>84646</v>
      </c>
      <c r="L955">
        <v>81175</v>
      </c>
      <c r="M955">
        <v>77501</v>
      </c>
      <c r="N955">
        <v>73599</v>
      </c>
      <c r="O955">
        <v>69475</v>
      </c>
      <c r="P955">
        <v>64936</v>
      </c>
      <c r="Q955">
        <v>60110</v>
      </c>
      <c r="R955">
        <v>55060</v>
      </c>
      <c r="S955">
        <v>49772</v>
      </c>
      <c r="T955">
        <v>44325</v>
      </c>
      <c r="U955">
        <v>38782</v>
      </c>
      <c r="V955">
        <v>33152</v>
      </c>
      <c r="W955">
        <v>27781</v>
      </c>
      <c r="X955">
        <v>22759</v>
      </c>
      <c r="Y955">
        <v>18155</v>
      </c>
      <c r="Z955">
        <v>14032</v>
      </c>
      <c r="AA955">
        <v>10505</v>
      </c>
      <c r="AB955">
        <v>7593</v>
      </c>
      <c r="AC955">
        <v>5280</v>
      </c>
      <c r="AD955">
        <v>3522</v>
      </c>
      <c r="DC955">
        <v>13.63</v>
      </c>
      <c r="DD955">
        <v>12.91</v>
      </c>
      <c r="DE955">
        <v>12.2</v>
      </c>
      <c r="DF955">
        <v>11.51</v>
      </c>
      <c r="DG955">
        <v>10.82</v>
      </c>
      <c r="DH955">
        <v>10.16</v>
      </c>
      <c r="DI955">
        <v>9.51</v>
      </c>
      <c r="DJ955">
        <v>8.9</v>
      </c>
      <c r="DK955">
        <v>8.3000000000000007</v>
      </c>
      <c r="DL955">
        <v>7.71</v>
      </c>
      <c r="DM955">
        <v>7.14</v>
      </c>
      <c r="DN955">
        <v>6.6</v>
      </c>
      <c r="DO955">
        <v>6.09</v>
      </c>
      <c r="DP955">
        <v>5.6</v>
      </c>
      <c r="DQ955">
        <v>5.15</v>
      </c>
      <c r="DR955">
        <v>4.72</v>
      </c>
      <c r="DS955">
        <v>4.32</v>
      </c>
      <c r="DT955">
        <v>3.97</v>
      </c>
      <c r="DU955">
        <v>3.64</v>
      </c>
      <c r="DV955">
        <v>3.33</v>
      </c>
      <c r="DW955">
        <v>3.05</v>
      </c>
      <c r="DX955">
        <v>2.8</v>
      </c>
      <c r="DY955">
        <v>2.57</v>
      </c>
      <c r="DZ955">
        <v>2.36</v>
      </c>
      <c r="EA955">
        <v>2.1800000000000002</v>
      </c>
      <c r="EB955">
        <v>2.02</v>
      </c>
    </row>
    <row r="956" spans="1:142" x14ac:dyDescent="0.25">
      <c r="A956" t="s">
        <v>743</v>
      </c>
      <c r="B956">
        <v>25</v>
      </c>
      <c r="C956">
        <v>25</v>
      </c>
      <c r="E956">
        <v>100000</v>
      </c>
      <c r="F956">
        <v>97662</v>
      </c>
      <c r="G956">
        <v>95120</v>
      </c>
      <c r="H956">
        <v>92412</v>
      </c>
      <c r="I956">
        <v>89468</v>
      </c>
      <c r="J956">
        <v>86234</v>
      </c>
      <c r="K956">
        <v>82652</v>
      </c>
      <c r="L956">
        <v>78854</v>
      </c>
      <c r="M956">
        <v>74838</v>
      </c>
      <c r="N956">
        <v>70584</v>
      </c>
      <c r="O956">
        <v>65924</v>
      </c>
      <c r="P956">
        <v>60970</v>
      </c>
      <c r="Q956">
        <v>55795</v>
      </c>
      <c r="R956">
        <v>50392</v>
      </c>
      <c r="S956">
        <v>44830</v>
      </c>
      <c r="T956">
        <v>39182</v>
      </c>
      <c r="U956">
        <v>33463</v>
      </c>
      <c r="V956">
        <v>28014</v>
      </c>
      <c r="W956">
        <v>22920</v>
      </c>
      <c r="X956">
        <v>18264</v>
      </c>
      <c r="Y956">
        <v>14102</v>
      </c>
      <c r="Z956">
        <v>10546</v>
      </c>
      <c r="AA956">
        <v>7616</v>
      </c>
      <c r="AB956">
        <v>5292</v>
      </c>
      <c r="AC956">
        <v>3528</v>
      </c>
      <c r="DC956">
        <v>12.84</v>
      </c>
      <c r="DD956">
        <v>12.14</v>
      </c>
      <c r="DE956">
        <v>11.45</v>
      </c>
      <c r="DF956">
        <v>10.77</v>
      </c>
      <c r="DG956">
        <v>10.11</v>
      </c>
      <c r="DH956">
        <v>9.4700000000000006</v>
      </c>
      <c r="DI956">
        <v>8.85</v>
      </c>
      <c r="DJ956">
        <v>8.26</v>
      </c>
      <c r="DK956">
        <v>7.67</v>
      </c>
      <c r="DL956">
        <v>7.1</v>
      </c>
      <c r="DM956">
        <v>6.57</v>
      </c>
      <c r="DN956">
        <v>6.07</v>
      </c>
      <c r="DO956">
        <v>5.58</v>
      </c>
      <c r="DP956">
        <v>5.13</v>
      </c>
      <c r="DQ956">
        <v>4.7</v>
      </c>
      <c r="DR956">
        <v>4.3099999999999996</v>
      </c>
      <c r="DS956">
        <v>3.96</v>
      </c>
      <c r="DT956">
        <v>3.63</v>
      </c>
      <c r="DU956">
        <v>3.32</v>
      </c>
      <c r="DV956">
        <v>3.04</v>
      </c>
      <c r="DW956">
        <v>2.79</v>
      </c>
      <c r="DX956">
        <v>2.57</v>
      </c>
      <c r="DY956">
        <v>2.36</v>
      </c>
      <c r="DZ956">
        <v>2.1800000000000002</v>
      </c>
      <c r="EA956">
        <v>2.02</v>
      </c>
    </row>
    <row r="957" spans="1:142" x14ac:dyDescent="0.25">
      <c r="A957" t="s">
        <v>744</v>
      </c>
      <c r="B957">
        <v>24</v>
      </c>
      <c r="C957">
        <v>24</v>
      </c>
      <c r="E957">
        <v>100000</v>
      </c>
      <c r="F957">
        <v>97351</v>
      </c>
      <c r="G957">
        <v>94529</v>
      </c>
      <c r="H957">
        <v>91465</v>
      </c>
      <c r="I957">
        <v>88110</v>
      </c>
      <c r="J957">
        <v>84401</v>
      </c>
      <c r="K957">
        <v>80471</v>
      </c>
      <c r="L957">
        <v>76313</v>
      </c>
      <c r="M957">
        <v>71925</v>
      </c>
      <c r="N957">
        <v>67115</v>
      </c>
      <c r="O957">
        <v>62020</v>
      </c>
      <c r="P957">
        <v>56703</v>
      </c>
      <c r="Q957">
        <v>51161</v>
      </c>
      <c r="R957">
        <v>45471</v>
      </c>
      <c r="S957">
        <v>39699</v>
      </c>
      <c r="T957">
        <v>33870</v>
      </c>
      <c r="U957">
        <v>28328</v>
      </c>
      <c r="V957">
        <v>23151</v>
      </c>
      <c r="W957">
        <v>18424</v>
      </c>
      <c r="X957">
        <v>14212</v>
      </c>
      <c r="Y957">
        <v>10618</v>
      </c>
      <c r="Z957">
        <v>7661</v>
      </c>
      <c r="AA957">
        <v>5318</v>
      </c>
      <c r="AB957">
        <v>3543</v>
      </c>
      <c r="DC957">
        <v>12.07</v>
      </c>
      <c r="DD957">
        <v>11.39</v>
      </c>
      <c r="DE957">
        <v>10.71</v>
      </c>
      <c r="DF957">
        <v>10.050000000000001</v>
      </c>
      <c r="DG957">
        <v>9.42</v>
      </c>
      <c r="DH957">
        <v>8.81</v>
      </c>
      <c r="DI957">
        <v>8.2200000000000006</v>
      </c>
      <c r="DJ957">
        <v>7.64</v>
      </c>
      <c r="DK957">
        <v>7.07</v>
      </c>
      <c r="DL957">
        <v>6.54</v>
      </c>
      <c r="DM957">
        <v>6.04</v>
      </c>
      <c r="DN957">
        <v>5.56</v>
      </c>
      <c r="DO957">
        <v>5.1100000000000003</v>
      </c>
      <c r="DP957">
        <v>4.68</v>
      </c>
      <c r="DQ957">
        <v>4.29</v>
      </c>
      <c r="DR957">
        <v>3.94</v>
      </c>
      <c r="DS957">
        <v>3.62</v>
      </c>
      <c r="DT957">
        <v>3.31</v>
      </c>
      <c r="DU957">
        <v>3.04</v>
      </c>
      <c r="DV957">
        <v>2.79</v>
      </c>
      <c r="DW957">
        <v>2.56</v>
      </c>
      <c r="DX957">
        <v>2.36</v>
      </c>
      <c r="DY957">
        <v>2.1800000000000002</v>
      </c>
      <c r="DZ957">
        <v>2.02</v>
      </c>
    </row>
    <row r="958" spans="1:142" x14ac:dyDescent="0.25">
      <c r="A958" t="s">
        <v>745</v>
      </c>
      <c r="B958">
        <v>23</v>
      </c>
      <c r="C958">
        <v>23</v>
      </c>
      <c r="E958">
        <v>100000</v>
      </c>
      <c r="F958">
        <v>97048</v>
      </c>
      <c r="G958">
        <v>93847</v>
      </c>
      <c r="H958">
        <v>90349</v>
      </c>
      <c r="I958">
        <v>86497</v>
      </c>
      <c r="J958">
        <v>82415</v>
      </c>
      <c r="K958">
        <v>78100</v>
      </c>
      <c r="L958">
        <v>73545</v>
      </c>
      <c r="M958">
        <v>68576</v>
      </c>
      <c r="N958">
        <v>63305</v>
      </c>
      <c r="O958">
        <v>57828</v>
      </c>
      <c r="P958">
        <v>52124</v>
      </c>
      <c r="Q958">
        <v>46278</v>
      </c>
      <c r="R958">
        <v>40363</v>
      </c>
      <c r="S958">
        <v>34403</v>
      </c>
      <c r="T958">
        <v>28741</v>
      </c>
      <c r="U958">
        <v>23464</v>
      </c>
      <c r="V958">
        <v>18653</v>
      </c>
      <c r="W958">
        <v>14371</v>
      </c>
      <c r="X958">
        <v>10727</v>
      </c>
      <c r="Y958">
        <v>7733</v>
      </c>
      <c r="Z958">
        <v>5363</v>
      </c>
      <c r="AA958">
        <v>3571</v>
      </c>
      <c r="DC958">
        <v>11.33</v>
      </c>
      <c r="DD958">
        <v>10.66</v>
      </c>
      <c r="DE958">
        <v>10</v>
      </c>
      <c r="DF958">
        <v>9.3699999999999992</v>
      </c>
      <c r="DG958">
        <v>8.77</v>
      </c>
      <c r="DH958">
        <v>8.18</v>
      </c>
      <c r="DI958">
        <v>7.6</v>
      </c>
      <c r="DJ958">
        <v>7.04</v>
      </c>
      <c r="DK958">
        <v>6.51</v>
      </c>
      <c r="DL958">
        <v>6.01</v>
      </c>
      <c r="DM958">
        <v>5.54</v>
      </c>
      <c r="DN958">
        <v>5.09</v>
      </c>
      <c r="DO958">
        <v>4.67</v>
      </c>
      <c r="DP958">
        <v>4.28</v>
      </c>
      <c r="DQ958">
        <v>3.93</v>
      </c>
      <c r="DR958">
        <v>3.61</v>
      </c>
      <c r="DS958">
        <v>3.31</v>
      </c>
      <c r="DT958">
        <v>3.03</v>
      </c>
      <c r="DU958">
        <v>2.78</v>
      </c>
      <c r="DV958">
        <v>2.56</v>
      </c>
      <c r="DW958">
        <v>2.36</v>
      </c>
      <c r="DX958">
        <v>2.1800000000000002</v>
      </c>
      <c r="DY958">
        <v>2.02</v>
      </c>
    </row>
    <row r="959" spans="1:142" x14ac:dyDescent="0.25">
      <c r="A959" t="s">
        <v>746</v>
      </c>
      <c r="B959">
        <v>22</v>
      </c>
      <c r="C959">
        <v>22</v>
      </c>
      <c r="E959">
        <v>100000</v>
      </c>
      <c r="F959">
        <v>96644</v>
      </c>
      <c r="G959">
        <v>92983</v>
      </c>
      <c r="H959">
        <v>88961</v>
      </c>
      <c r="I959">
        <v>84706</v>
      </c>
      <c r="J959">
        <v>80214</v>
      </c>
      <c r="K959">
        <v>75475</v>
      </c>
      <c r="L959">
        <v>70310</v>
      </c>
      <c r="M959">
        <v>64852</v>
      </c>
      <c r="N959">
        <v>59177</v>
      </c>
      <c r="O959">
        <v>53293</v>
      </c>
      <c r="P959">
        <v>47265</v>
      </c>
      <c r="Q959">
        <v>41179</v>
      </c>
      <c r="R959">
        <v>35066</v>
      </c>
      <c r="S959">
        <v>29262</v>
      </c>
      <c r="T959">
        <v>23861</v>
      </c>
      <c r="U959">
        <v>18948</v>
      </c>
      <c r="V959">
        <v>14584</v>
      </c>
      <c r="W959">
        <v>10874</v>
      </c>
      <c r="X959">
        <v>7831</v>
      </c>
      <c r="Y959">
        <v>5428</v>
      </c>
      <c r="Z959">
        <v>3611</v>
      </c>
      <c r="DC959">
        <v>10.6</v>
      </c>
      <c r="DD959">
        <v>9.9499999999999993</v>
      </c>
      <c r="DE959">
        <v>9.32</v>
      </c>
      <c r="DF959">
        <v>8.7200000000000006</v>
      </c>
      <c r="DG959">
        <v>8.1300000000000008</v>
      </c>
      <c r="DH959">
        <v>7.56</v>
      </c>
      <c r="DI959">
        <v>7.01</v>
      </c>
      <c r="DJ959">
        <v>6.48</v>
      </c>
      <c r="DK959">
        <v>5.99</v>
      </c>
      <c r="DL959">
        <v>5.51</v>
      </c>
      <c r="DM959">
        <v>5.07</v>
      </c>
      <c r="DN959">
        <v>4.6500000000000004</v>
      </c>
      <c r="DO959">
        <v>4.26</v>
      </c>
      <c r="DP959">
        <v>3.92</v>
      </c>
      <c r="DQ959">
        <v>3.6</v>
      </c>
      <c r="DR959">
        <v>3.3</v>
      </c>
      <c r="DS959">
        <v>3.02</v>
      </c>
      <c r="DT959">
        <v>2.78</v>
      </c>
      <c r="DU959">
        <v>2.5499999999999998</v>
      </c>
      <c r="DV959">
        <v>2.35</v>
      </c>
      <c r="DW959">
        <v>2.17</v>
      </c>
      <c r="DX959">
        <v>2.02</v>
      </c>
    </row>
    <row r="960" spans="1:142" x14ac:dyDescent="0.25">
      <c r="A960" t="s">
        <v>747</v>
      </c>
      <c r="B960">
        <v>21</v>
      </c>
      <c r="C960">
        <v>21</v>
      </c>
      <c r="E960">
        <v>100000</v>
      </c>
      <c r="F960">
        <v>96150</v>
      </c>
      <c r="G960">
        <v>91931</v>
      </c>
      <c r="H960">
        <v>87469</v>
      </c>
      <c r="I960">
        <v>82769</v>
      </c>
      <c r="J960">
        <v>77817</v>
      </c>
      <c r="K960">
        <v>72429</v>
      </c>
      <c r="L960">
        <v>66737</v>
      </c>
      <c r="M960">
        <v>60845</v>
      </c>
      <c r="N960">
        <v>54734</v>
      </c>
      <c r="O960">
        <v>48496</v>
      </c>
      <c r="P960">
        <v>42204</v>
      </c>
      <c r="Q960">
        <v>35902</v>
      </c>
      <c r="R960">
        <v>29930</v>
      </c>
      <c r="S960">
        <v>24377</v>
      </c>
      <c r="T960">
        <v>19334</v>
      </c>
      <c r="U960">
        <v>14866</v>
      </c>
      <c r="V960">
        <v>11074</v>
      </c>
      <c r="W960">
        <v>7967</v>
      </c>
      <c r="X960">
        <v>5517</v>
      </c>
      <c r="Y960">
        <v>3669</v>
      </c>
      <c r="DC960">
        <v>9.9</v>
      </c>
      <c r="DD960">
        <v>9.27</v>
      </c>
      <c r="DE960">
        <v>8.68</v>
      </c>
      <c r="DF960">
        <v>8.09</v>
      </c>
      <c r="DG960">
        <v>7.52</v>
      </c>
      <c r="DH960">
        <v>6.97</v>
      </c>
      <c r="DI960">
        <v>6.45</v>
      </c>
      <c r="DJ960">
        <v>5.96</v>
      </c>
      <c r="DK960">
        <v>5.49</v>
      </c>
      <c r="DL960">
        <v>5.05</v>
      </c>
      <c r="DM960">
        <v>4.63</v>
      </c>
      <c r="DN960">
        <v>4.25</v>
      </c>
      <c r="DO960">
        <v>3.91</v>
      </c>
      <c r="DP960">
        <v>3.59</v>
      </c>
      <c r="DQ960">
        <v>3.29</v>
      </c>
      <c r="DR960">
        <v>3.02</v>
      </c>
      <c r="DS960">
        <v>2.77</v>
      </c>
      <c r="DT960">
        <v>2.5499999999999998</v>
      </c>
      <c r="DU960">
        <v>2.35</v>
      </c>
      <c r="DV960">
        <v>2.17</v>
      </c>
      <c r="DW960">
        <v>2.0099999999999998</v>
      </c>
    </row>
    <row r="961" spans="1:126" x14ac:dyDescent="0.25">
      <c r="A961" t="s">
        <v>748</v>
      </c>
      <c r="B961">
        <v>20</v>
      </c>
      <c r="C961">
        <v>20</v>
      </c>
      <c r="E961">
        <v>100000</v>
      </c>
      <c r="F961">
        <v>95549</v>
      </c>
      <c r="G961">
        <v>90843</v>
      </c>
      <c r="H961">
        <v>85891</v>
      </c>
      <c r="I961">
        <v>80686</v>
      </c>
      <c r="J961">
        <v>75036</v>
      </c>
      <c r="K961">
        <v>69073</v>
      </c>
      <c r="L961">
        <v>62905</v>
      </c>
      <c r="M961">
        <v>56536</v>
      </c>
      <c r="N961">
        <v>50032</v>
      </c>
      <c r="O961">
        <v>43498</v>
      </c>
      <c r="P961">
        <v>36965</v>
      </c>
      <c r="Q961">
        <v>30782</v>
      </c>
      <c r="R961">
        <v>25044</v>
      </c>
      <c r="S961">
        <v>19839</v>
      </c>
      <c r="T961">
        <v>15237</v>
      </c>
      <c r="U961">
        <v>11339</v>
      </c>
      <c r="V961">
        <v>8151</v>
      </c>
      <c r="W961">
        <v>5640</v>
      </c>
      <c r="X961">
        <v>3748</v>
      </c>
      <c r="DC961">
        <v>9.2200000000000006</v>
      </c>
      <c r="DD961">
        <v>8.6300000000000008</v>
      </c>
      <c r="DE961">
        <v>8.0500000000000007</v>
      </c>
      <c r="DF961">
        <v>7.49</v>
      </c>
      <c r="DG961">
        <v>6.94</v>
      </c>
      <c r="DH961">
        <v>6.42</v>
      </c>
      <c r="DI961">
        <v>5.93</v>
      </c>
      <c r="DJ961">
        <v>5.47</v>
      </c>
      <c r="DK961">
        <v>5.03</v>
      </c>
      <c r="DL961">
        <v>4.62</v>
      </c>
      <c r="DM961">
        <v>4.2300000000000004</v>
      </c>
      <c r="DN961">
        <v>3.89</v>
      </c>
      <c r="DO961">
        <v>3.58</v>
      </c>
      <c r="DP961">
        <v>3.28</v>
      </c>
      <c r="DQ961">
        <v>3.01</v>
      </c>
      <c r="DR961">
        <v>2.77</v>
      </c>
      <c r="DS961">
        <v>2.5499999999999998</v>
      </c>
      <c r="DT961">
        <v>2.35</v>
      </c>
      <c r="DU961">
        <v>2.17</v>
      </c>
      <c r="DV961">
        <v>2.0099999999999998</v>
      </c>
    </row>
    <row r="962" spans="1:126" x14ac:dyDescent="0.25">
      <c r="A962" t="s">
        <v>749</v>
      </c>
      <c r="B962">
        <v>19</v>
      </c>
      <c r="C962">
        <v>19</v>
      </c>
      <c r="E962">
        <v>100000</v>
      </c>
      <c r="F962">
        <v>95002</v>
      </c>
      <c r="G962">
        <v>89749</v>
      </c>
      <c r="H962">
        <v>84233</v>
      </c>
      <c r="I962">
        <v>78266</v>
      </c>
      <c r="J962">
        <v>71977</v>
      </c>
      <c r="K962">
        <v>65486</v>
      </c>
      <c r="L962">
        <v>58788</v>
      </c>
      <c r="M962">
        <v>51974</v>
      </c>
      <c r="N962">
        <v>45130</v>
      </c>
      <c r="O962">
        <v>38317</v>
      </c>
      <c r="P962">
        <v>31871</v>
      </c>
      <c r="Q962">
        <v>25899</v>
      </c>
      <c r="R962">
        <v>20494</v>
      </c>
      <c r="S962">
        <v>15723</v>
      </c>
      <c r="T962">
        <v>11689</v>
      </c>
      <c r="U962">
        <v>8395</v>
      </c>
      <c r="V962">
        <v>5804</v>
      </c>
      <c r="W962">
        <v>3854</v>
      </c>
      <c r="DC962">
        <v>8.58</v>
      </c>
      <c r="DD962">
        <v>8.01</v>
      </c>
      <c r="DE962">
        <v>7.45</v>
      </c>
      <c r="DF962">
        <v>6.9</v>
      </c>
      <c r="DG962">
        <v>6.39</v>
      </c>
      <c r="DH962">
        <v>5.91</v>
      </c>
      <c r="DI962">
        <v>5.44</v>
      </c>
      <c r="DJ962">
        <v>5.01</v>
      </c>
      <c r="DK962">
        <v>4.5999999999999996</v>
      </c>
      <c r="DL962">
        <v>4.22</v>
      </c>
      <c r="DM962">
        <v>3.88</v>
      </c>
      <c r="DN962">
        <v>3.57</v>
      </c>
      <c r="DO962">
        <v>3.27</v>
      </c>
      <c r="DP962">
        <v>3</v>
      </c>
      <c r="DQ962">
        <v>2.76</v>
      </c>
      <c r="DR962">
        <v>2.54</v>
      </c>
      <c r="DS962">
        <v>2.34</v>
      </c>
      <c r="DT962">
        <v>2.17</v>
      </c>
      <c r="DU962">
        <v>2.0099999999999998</v>
      </c>
    </row>
    <row r="963" spans="1:126" x14ac:dyDescent="0.25">
      <c r="A963" t="s">
        <v>750</v>
      </c>
      <c r="B963">
        <v>18</v>
      </c>
      <c r="C963">
        <v>18</v>
      </c>
      <c r="E963">
        <v>100000</v>
      </c>
      <c r="F963">
        <v>94392</v>
      </c>
      <c r="G963">
        <v>88508</v>
      </c>
      <c r="H963">
        <v>82159</v>
      </c>
      <c r="I963">
        <v>75483</v>
      </c>
      <c r="J963">
        <v>68607</v>
      </c>
      <c r="K963">
        <v>61527</v>
      </c>
      <c r="L963">
        <v>54329</v>
      </c>
      <c r="M963">
        <v>47128</v>
      </c>
      <c r="N963">
        <v>39967</v>
      </c>
      <c r="O963">
        <v>33210</v>
      </c>
      <c r="P963">
        <v>26954</v>
      </c>
      <c r="Q963">
        <v>21303</v>
      </c>
      <c r="R963">
        <v>16328</v>
      </c>
      <c r="S963">
        <v>12125</v>
      </c>
      <c r="T963">
        <v>8700</v>
      </c>
      <c r="U963">
        <v>6010</v>
      </c>
      <c r="V963">
        <v>3988</v>
      </c>
      <c r="DC963">
        <v>7.97</v>
      </c>
      <c r="DD963">
        <v>7.41</v>
      </c>
      <c r="DE963">
        <v>6.87</v>
      </c>
      <c r="DF963">
        <v>6.36</v>
      </c>
      <c r="DG963">
        <v>5.88</v>
      </c>
      <c r="DH963">
        <v>5.42</v>
      </c>
      <c r="DI963">
        <v>4.99</v>
      </c>
      <c r="DJ963">
        <v>4.58</v>
      </c>
      <c r="DK963">
        <v>4.21</v>
      </c>
      <c r="DL963">
        <v>3.87</v>
      </c>
      <c r="DM963">
        <v>3.55</v>
      </c>
      <c r="DN963">
        <v>3.26</v>
      </c>
      <c r="DO963">
        <v>3</v>
      </c>
      <c r="DP963">
        <v>2.76</v>
      </c>
      <c r="DQ963">
        <v>2.54</v>
      </c>
      <c r="DR963">
        <v>2.34</v>
      </c>
      <c r="DS963">
        <v>2.17</v>
      </c>
      <c r="DT963">
        <v>2.0099999999999998</v>
      </c>
    </row>
    <row r="964" spans="1:126" x14ac:dyDescent="0.25">
      <c r="A964" t="s">
        <v>751</v>
      </c>
      <c r="B964">
        <v>17</v>
      </c>
      <c r="C964">
        <v>17</v>
      </c>
      <c r="E964">
        <v>100000</v>
      </c>
      <c r="F964">
        <v>93678</v>
      </c>
      <c r="G964">
        <v>86873</v>
      </c>
      <c r="H964">
        <v>79728</v>
      </c>
      <c r="I964">
        <v>72392</v>
      </c>
      <c r="J964">
        <v>64854</v>
      </c>
      <c r="K964">
        <v>57203</v>
      </c>
      <c r="L964">
        <v>49558</v>
      </c>
      <c r="M964">
        <v>41990</v>
      </c>
      <c r="N964">
        <v>34847</v>
      </c>
      <c r="O964">
        <v>28252</v>
      </c>
      <c r="P964">
        <v>22302</v>
      </c>
      <c r="Q964">
        <v>17074</v>
      </c>
      <c r="R964">
        <v>12667</v>
      </c>
      <c r="S964">
        <v>9080</v>
      </c>
      <c r="T964">
        <v>6267</v>
      </c>
      <c r="U964">
        <v>4156</v>
      </c>
      <c r="DC964">
        <v>7.37</v>
      </c>
      <c r="DD964">
        <v>6.84</v>
      </c>
      <c r="DE964">
        <v>6.33</v>
      </c>
      <c r="DF964">
        <v>5.85</v>
      </c>
      <c r="DG964">
        <v>5.4</v>
      </c>
      <c r="DH964">
        <v>4.97</v>
      </c>
      <c r="DI964">
        <v>4.5599999999999996</v>
      </c>
      <c r="DJ964">
        <v>4.1900000000000004</v>
      </c>
      <c r="DK964">
        <v>3.86</v>
      </c>
      <c r="DL964">
        <v>3.54</v>
      </c>
      <c r="DM964">
        <v>3.25</v>
      </c>
      <c r="DN964">
        <v>2.99</v>
      </c>
      <c r="DO964">
        <v>2.75</v>
      </c>
      <c r="DP964">
        <v>2.54</v>
      </c>
      <c r="DQ964">
        <v>2.34</v>
      </c>
      <c r="DR964">
        <v>2.16</v>
      </c>
      <c r="DS964">
        <v>2.0099999999999998</v>
      </c>
    </row>
    <row r="965" spans="1:126" x14ac:dyDescent="0.25">
      <c r="A965" t="s">
        <v>752</v>
      </c>
      <c r="B965">
        <v>16</v>
      </c>
      <c r="C965">
        <v>16</v>
      </c>
      <c r="E965">
        <v>100000</v>
      </c>
      <c r="F965">
        <v>92643</v>
      </c>
      <c r="G965">
        <v>84930</v>
      </c>
      <c r="H965">
        <v>77029</v>
      </c>
      <c r="I965">
        <v>68936</v>
      </c>
      <c r="J965">
        <v>60736</v>
      </c>
      <c r="K965">
        <v>52558</v>
      </c>
      <c r="L965">
        <v>44481</v>
      </c>
      <c r="M965">
        <v>36876</v>
      </c>
      <c r="N965">
        <v>29857</v>
      </c>
      <c r="O965">
        <v>23543</v>
      </c>
      <c r="P965">
        <v>18004</v>
      </c>
      <c r="Q965">
        <v>13343</v>
      </c>
      <c r="R965">
        <v>9556</v>
      </c>
      <c r="S965">
        <v>6590</v>
      </c>
      <c r="T965">
        <v>4367</v>
      </c>
      <c r="DC965">
        <v>6.8</v>
      </c>
      <c r="DD965">
        <v>6.3</v>
      </c>
      <c r="DE965">
        <v>5.83</v>
      </c>
      <c r="DF965">
        <v>5.37</v>
      </c>
      <c r="DG965">
        <v>4.95</v>
      </c>
      <c r="DH965">
        <v>4.55</v>
      </c>
      <c r="DI965">
        <v>4.18</v>
      </c>
      <c r="DJ965">
        <v>3.84</v>
      </c>
      <c r="DK965">
        <v>3.53</v>
      </c>
      <c r="DL965">
        <v>3.25</v>
      </c>
      <c r="DM965">
        <v>2.98</v>
      </c>
      <c r="DN965">
        <v>2.75</v>
      </c>
      <c r="DO965">
        <v>2.5299999999999998</v>
      </c>
      <c r="DP965">
        <v>2.34</v>
      </c>
      <c r="DQ965">
        <v>2.16</v>
      </c>
      <c r="DR965">
        <v>2.0099999999999998</v>
      </c>
    </row>
    <row r="966" spans="1:126" x14ac:dyDescent="0.25">
      <c r="A966" t="s">
        <v>753</v>
      </c>
      <c r="B966">
        <v>15</v>
      </c>
      <c r="C966">
        <v>15</v>
      </c>
      <c r="E966">
        <v>100000</v>
      </c>
      <c r="F966">
        <v>91573</v>
      </c>
      <c r="G966">
        <v>82959</v>
      </c>
      <c r="H966">
        <v>74156</v>
      </c>
      <c r="I966">
        <v>65261</v>
      </c>
      <c r="J966">
        <v>56410</v>
      </c>
      <c r="K966">
        <v>47690</v>
      </c>
      <c r="L966">
        <v>39487</v>
      </c>
      <c r="M966">
        <v>31936</v>
      </c>
      <c r="N966">
        <v>25148</v>
      </c>
      <c r="O966">
        <v>19212</v>
      </c>
      <c r="P966">
        <v>14223</v>
      </c>
      <c r="Q966">
        <v>10176</v>
      </c>
      <c r="R966">
        <v>7013</v>
      </c>
      <c r="S966">
        <v>4644</v>
      </c>
      <c r="DC966">
        <v>6.27</v>
      </c>
      <c r="DD966">
        <v>5.8</v>
      </c>
      <c r="DE966">
        <v>5.35</v>
      </c>
      <c r="DF966">
        <v>4.93</v>
      </c>
      <c r="DG966">
        <v>4.53</v>
      </c>
      <c r="DH966">
        <v>4.16</v>
      </c>
      <c r="DI966">
        <v>3.83</v>
      </c>
      <c r="DJ966">
        <v>3.52</v>
      </c>
      <c r="DK966">
        <v>3.24</v>
      </c>
      <c r="DL966">
        <v>2.98</v>
      </c>
      <c r="DM966">
        <v>2.74</v>
      </c>
      <c r="DN966">
        <v>2.5299999999999998</v>
      </c>
      <c r="DO966">
        <v>2.33</v>
      </c>
      <c r="DP966">
        <v>2.16</v>
      </c>
      <c r="DQ966">
        <v>2.0099999999999998</v>
      </c>
    </row>
    <row r="967" spans="1:126" x14ac:dyDescent="0.25">
      <c r="A967" t="s">
        <v>754</v>
      </c>
      <c r="B967">
        <v>14</v>
      </c>
      <c r="C967">
        <v>14</v>
      </c>
      <c r="E967">
        <v>100000</v>
      </c>
      <c r="F967">
        <v>90490</v>
      </c>
      <c r="G967">
        <v>80792</v>
      </c>
      <c r="H967">
        <v>71012</v>
      </c>
      <c r="I967">
        <v>61310</v>
      </c>
      <c r="J967">
        <v>51779</v>
      </c>
      <c r="K967">
        <v>42822</v>
      </c>
      <c r="L967">
        <v>34586</v>
      </c>
      <c r="M967">
        <v>27205</v>
      </c>
      <c r="N967">
        <v>20757</v>
      </c>
      <c r="O967">
        <v>15353</v>
      </c>
      <c r="P967">
        <v>10974</v>
      </c>
      <c r="Q967">
        <v>7556</v>
      </c>
      <c r="R967">
        <v>5001</v>
      </c>
      <c r="DC967">
        <v>5.77</v>
      </c>
      <c r="DD967">
        <v>5.33</v>
      </c>
      <c r="DE967">
        <v>4.9000000000000004</v>
      </c>
      <c r="DF967">
        <v>4.51</v>
      </c>
      <c r="DG967">
        <v>4.1500000000000004</v>
      </c>
      <c r="DH967">
        <v>3.82</v>
      </c>
      <c r="DI967">
        <v>3.51</v>
      </c>
      <c r="DJ967">
        <v>3.23</v>
      </c>
      <c r="DK967">
        <v>2.97</v>
      </c>
      <c r="DL967">
        <v>2.74</v>
      </c>
      <c r="DM967">
        <v>2.52</v>
      </c>
      <c r="DN967">
        <v>2.33</v>
      </c>
      <c r="DO967">
        <v>2.16</v>
      </c>
      <c r="DP967">
        <v>2.0099999999999998</v>
      </c>
    </row>
    <row r="968" spans="1:126" x14ac:dyDescent="0.25">
      <c r="A968" t="s">
        <v>755</v>
      </c>
      <c r="B968">
        <v>13</v>
      </c>
      <c r="C968">
        <v>13</v>
      </c>
      <c r="E968">
        <v>100000</v>
      </c>
      <c r="F968">
        <v>89177</v>
      </c>
      <c r="G968">
        <v>78283</v>
      </c>
      <c r="H968">
        <v>67500</v>
      </c>
      <c r="I968">
        <v>56946</v>
      </c>
      <c r="J968">
        <v>47042</v>
      </c>
      <c r="K968">
        <v>37947</v>
      </c>
      <c r="L968">
        <v>29808</v>
      </c>
      <c r="M968">
        <v>22721</v>
      </c>
      <c r="N968">
        <v>16785</v>
      </c>
      <c r="O968">
        <v>11987</v>
      </c>
      <c r="P968">
        <v>8247</v>
      </c>
      <c r="Q968">
        <v>5454</v>
      </c>
      <c r="DC968">
        <v>5.3</v>
      </c>
      <c r="DD968">
        <v>4.88</v>
      </c>
      <c r="DE968">
        <v>4.49</v>
      </c>
      <c r="DF968">
        <v>4.13</v>
      </c>
      <c r="DG968">
        <v>3.8</v>
      </c>
      <c r="DH968">
        <v>3.5</v>
      </c>
      <c r="DI968">
        <v>3.22</v>
      </c>
      <c r="DJ968">
        <v>2.96</v>
      </c>
      <c r="DK968">
        <v>2.73</v>
      </c>
      <c r="DL968">
        <v>2.52</v>
      </c>
      <c r="DM968">
        <v>2.33</v>
      </c>
      <c r="DN968">
        <v>2.16</v>
      </c>
      <c r="DO968">
        <v>2.0099999999999998</v>
      </c>
    </row>
    <row r="969" spans="1:126" x14ac:dyDescent="0.25">
      <c r="A969" t="s">
        <v>756</v>
      </c>
      <c r="B969">
        <v>12</v>
      </c>
      <c r="C969">
        <v>12</v>
      </c>
      <c r="E969">
        <v>100000</v>
      </c>
      <c r="F969">
        <v>87671</v>
      </c>
      <c r="G969">
        <v>75497</v>
      </c>
      <c r="H969">
        <v>63619</v>
      </c>
      <c r="I969">
        <v>52492</v>
      </c>
      <c r="J969">
        <v>42292</v>
      </c>
      <c r="K969">
        <v>33180</v>
      </c>
      <c r="L969">
        <v>25259</v>
      </c>
      <c r="M969">
        <v>18642</v>
      </c>
      <c r="N969">
        <v>13299</v>
      </c>
      <c r="O969">
        <v>9142</v>
      </c>
      <c r="P969">
        <v>6042</v>
      </c>
      <c r="DC969">
        <v>4.8600000000000003</v>
      </c>
      <c r="DD969">
        <v>4.4800000000000004</v>
      </c>
      <c r="DE969">
        <v>4.12</v>
      </c>
      <c r="DF969">
        <v>3.79</v>
      </c>
      <c r="DG969">
        <v>3.49</v>
      </c>
      <c r="DH969">
        <v>3.21</v>
      </c>
      <c r="DI969">
        <v>2.96</v>
      </c>
      <c r="DJ969">
        <v>2.73</v>
      </c>
      <c r="DK969">
        <v>2.52</v>
      </c>
      <c r="DL969">
        <v>2.33</v>
      </c>
      <c r="DM969">
        <v>2.16</v>
      </c>
      <c r="DN969">
        <v>2</v>
      </c>
    </row>
    <row r="970" spans="1:126" x14ac:dyDescent="0.25">
      <c r="A970" t="s">
        <v>757</v>
      </c>
      <c r="B970">
        <v>11</v>
      </c>
      <c r="C970">
        <v>11</v>
      </c>
      <c r="E970">
        <v>100000</v>
      </c>
      <c r="F970">
        <v>86002</v>
      </c>
      <c r="G970">
        <v>72385</v>
      </c>
      <c r="H970">
        <v>59648</v>
      </c>
      <c r="I970">
        <v>47998</v>
      </c>
      <c r="J970">
        <v>37609</v>
      </c>
      <c r="K970">
        <v>28599</v>
      </c>
      <c r="L970">
        <v>21082</v>
      </c>
      <c r="M970">
        <v>15027</v>
      </c>
      <c r="N970">
        <v>10320</v>
      </c>
      <c r="O970">
        <v>6816</v>
      </c>
      <c r="DC970">
        <v>4.46</v>
      </c>
      <c r="DD970">
        <v>4.0999999999999996</v>
      </c>
      <c r="DE970">
        <v>3.78</v>
      </c>
      <c r="DF970">
        <v>3.48</v>
      </c>
      <c r="DG970">
        <v>3.2</v>
      </c>
      <c r="DH970">
        <v>2.95</v>
      </c>
      <c r="DI970">
        <v>2.72</v>
      </c>
      <c r="DJ970">
        <v>2.5099999999999998</v>
      </c>
      <c r="DK970">
        <v>2.3199999999999998</v>
      </c>
      <c r="DL970">
        <v>2.15</v>
      </c>
      <c r="DM970">
        <v>2</v>
      </c>
    </row>
    <row r="971" spans="1:126" x14ac:dyDescent="0.25">
      <c r="A971" t="s">
        <v>758</v>
      </c>
      <c r="B971">
        <v>10</v>
      </c>
      <c r="C971">
        <v>10</v>
      </c>
      <c r="E971">
        <v>100000</v>
      </c>
      <c r="F971">
        <v>84068</v>
      </c>
      <c r="G971">
        <v>69185</v>
      </c>
      <c r="H971">
        <v>55595</v>
      </c>
      <c r="I971">
        <v>43508</v>
      </c>
      <c r="J971">
        <v>33046</v>
      </c>
      <c r="K971">
        <v>24335</v>
      </c>
      <c r="L971">
        <v>17326</v>
      </c>
      <c r="M971">
        <v>11890</v>
      </c>
      <c r="N971">
        <v>7847</v>
      </c>
      <c r="DC971">
        <v>4.09</v>
      </c>
      <c r="DD971">
        <v>3.77</v>
      </c>
      <c r="DE971">
        <v>3.47</v>
      </c>
      <c r="DF971">
        <v>3.19</v>
      </c>
      <c r="DG971">
        <v>2.94</v>
      </c>
      <c r="DH971">
        <v>2.71</v>
      </c>
      <c r="DI971">
        <v>2.5099999999999998</v>
      </c>
      <c r="DJ971">
        <v>2.3199999999999998</v>
      </c>
      <c r="DK971">
        <v>2.15</v>
      </c>
      <c r="DL971">
        <v>2</v>
      </c>
    </row>
    <row r="972" spans="1:126" x14ac:dyDescent="0.25">
      <c r="A972" t="s">
        <v>759</v>
      </c>
      <c r="B972">
        <v>9</v>
      </c>
      <c r="C972">
        <v>9</v>
      </c>
      <c r="E972">
        <v>100000</v>
      </c>
      <c r="F972">
        <v>82190</v>
      </c>
      <c r="G972">
        <v>65953</v>
      </c>
      <c r="H972">
        <v>51543</v>
      </c>
      <c r="I972">
        <v>39105</v>
      </c>
      <c r="J972">
        <v>28766</v>
      </c>
      <c r="K972">
        <v>20461</v>
      </c>
      <c r="L972">
        <v>14028</v>
      </c>
      <c r="M972">
        <v>9252</v>
      </c>
      <c r="DC972">
        <v>3.75</v>
      </c>
      <c r="DD972">
        <v>3.46</v>
      </c>
      <c r="DE972">
        <v>3.18</v>
      </c>
      <c r="DF972">
        <v>2.93</v>
      </c>
      <c r="DG972">
        <v>2.71</v>
      </c>
      <c r="DH972">
        <v>2.5</v>
      </c>
      <c r="DI972">
        <v>2.3199999999999998</v>
      </c>
      <c r="DJ972">
        <v>2.15</v>
      </c>
      <c r="DK972">
        <v>2</v>
      </c>
    </row>
    <row r="973" spans="1:126" x14ac:dyDescent="0.25">
      <c r="A973" t="s">
        <v>760</v>
      </c>
      <c r="B973">
        <v>8</v>
      </c>
      <c r="C973">
        <v>8</v>
      </c>
      <c r="E973">
        <v>100000</v>
      </c>
      <c r="F973">
        <v>80133</v>
      </c>
      <c r="G973">
        <v>62538</v>
      </c>
      <c r="H973">
        <v>47386</v>
      </c>
      <c r="I973">
        <v>34820</v>
      </c>
      <c r="J973">
        <v>24743</v>
      </c>
      <c r="K973">
        <v>16949</v>
      </c>
      <c r="L973">
        <v>11170</v>
      </c>
      <c r="DC973">
        <v>3.44</v>
      </c>
      <c r="DD973">
        <v>3.18</v>
      </c>
      <c r="DE973">
        <v>2.93</v>
      </c>
      <c r="DF973">
        <v>2.7</v>
      </c>
      <c r="DG973">
        <v>2.5</v>
      </c>
      <c r="DH973">
        <v>2.31</v>
      </c>
      <c r="DI973">
        <v>2.15</v>
      </c>
      <c r="DJ973">
        <v>2</v>
      </c>
    </row>
    <row r="974" spans="1:126" x14ac:dyDescent="0.25">
      <c r="A974" t="s">
        <v>761</v>
      </c>
      <c r="B974">
        <v>7</v>
      </c>
      <c r="C974">
        <v>7</v>
      </c>
      <c r="E974">
        <v>100000</v>
      </c>
      <c r="F974">
        <v>77933</v>
      </c>
      <c r="G974">
        <v>58977</v>
      </c>
      <c r="H974">
        <v>43286</v>
      </c>
      <c r="I974">
        <v>30728</v>
      </c>
      <c r="J974">
        <v>21031</v>
      </c>
      <c r="K974">
        <v>13851</v>
      </c>
      <c r="DC974">
        <v>3.17</v>
      </c>
      <c r="DD974">
        <v>2.92</v>
      </c>
      <c r="DE974">
        <v>2.7</v>
      </c>
      <c r="DF974">
        <v>2.5</v>
      </c>
      <c r="DG974">
        <v>2.31</v>
      </c>
      <c r="DH974">
        <v>2.15</v>
      </c>
      <c r="DI974">
        <v>2</v>
      </c>
    </row>
    <row r="975" spans="1:126" x14ac:dyDescent="0.25">
      <c r="A975" t="s">
        <v>762</v>
      </c>
      <c r="B975">
        <v>6</v>
      </c>
      <c r="C975">
        <v>6</v>
      </c>
      <c r="E975">
        <v>100000</v>
      </c>
      <c r="F975">
        <v>75580</v>
      </c>
      <c r="G975">
        <v>55405</v>
      </c>
      <c r="H975">
        <v>39289</v>
      </c>
      <c r="I975">
        <v>26867</v>
      </c>
      <c r="J975">
        <v>17682</v>
      </c>
      <c r="DC975">
        <v>2.91</v>
      </c>
      <c r="DD975">
        <v>2.69</v>
      </c>
      <c r="DE975">
        <v>2.4900000000000002</v>
      </c>
      <c r="DF975">
        <v>2.31</v>
      </c>
      <c r="DG975">
        <v>2.14</v>
      </c>
      <c r="DH975">
        <v>2</v>
      </c>
    </row>
    <row r="976" spans="1:126" x14ac:dyDescent="0.25">
      <c r="A976" t="s">
        <v>763</v>
      </c>
      <c r="B976">
        <v>5</v>
      </c>
      <c r="C976">
        <v>5</v>
      </c>
      <c r="E976">
        <v>100000</v>
      </c>
      <c r="F976">
        <v>73219</v>
      </c>
      <c r="G976">
        <v>51864</v>
      </c>
      <c r="H976">
        <v>35433</v>
      </c>
      <c r="I976">
        <v>23303</v>
      </c>
      <c r="DC976">
        <v>2.69</v>
      </c>
      <c r="DD976">
        <v>2.4900000000000002</v>
      </c>
      <c r="DE976">
        <v>2.2999999999999998</v>
      </c>
      <c r="DF976">
        <v>2.14</v>
      </c>
      <c r="DG976">
        <v>2</v>
      </c>
    </row>
    <row r="977" spans="1:189" x14ac:dyDescent="0.25">
      <c r="A977" t="s">
        <v>764</v>
      </c>
      <c r="B977">
        <v>4</v>
      </c>
      <c r="C977">
        <v>4</v>
      </c>
      <c r="E977">
        <v>100000</v>
      </c>
      <c r="F977">
        <v>70758</v>
      </c>
      <c r="G977">
        <v>48295</v>
      </c>
      <c r="H977">
        <v>31737</v>
      </c>
      <c r="DC977">
        <v>2.48</v>
      </c>
      <c r="DD977">
        <v>2.2999999999999998</v>
      </c>
      <c r="DE977">
        <v>2.14</v>
      </c>
      <c r="DF977">
        <v>2</v>
      </c>
    </row>
    <row r="978" spans="1:189" x14ac:dyDescent="0.25">
      <c r="A978" t="s">
        <v>765</v>
      </c>
      <c r="B978">
        <v>3</v>
      </c>
      <c r="C978">
        <v>3</v>
      </c>
      <c r="E978">
        <v>100000</v>
      </c>
      <c r="F978">
        <v>68189</v>
      </c>
      <c r="G978">
        <v>44776</v>
      </c>
      <c r="DC978">
        <v>2.2999999999999998</v>
      </c>
      <c r="DD978">
        <v>2.14</v>
      </c>
      <c r="DE978">
        <v>1.99</v>
      </c>
    </row>
    <row r="979" spans="1:189" x14ac:dyDescent="0.25">
      <c r="A979" t="s">
        <v>766</v>
      </c>
      <c r="B979">
        <v>2</v>
      </c>
      <c r="C979">
        <v>2</v>
      </c>
      <c r="E979">
        <v>100000</v>
      </c>
      <c r="F979">
        <v>65613</v>
      </c>
      <c r="DC979">
        <v>2.14</v>
      </c>
      <c r="DD979">
        <v>1.99</v>
      </c>
    </row>
    <row r="980" spans="1:189" x14ac:dyDescent="0.25">
      <c r="A980" t="s">
        <v>767</v>
      </c>
      <c r="B980">
        <v>1</v>
      </c>
      <c r="C980">
        <v>1</v>
      </c>
      <c r="E980">
        <v>100000</v>
      </c>
      <c r="DC980">
        <v>1.99</v>
      </c>
    </row>
    <row r="981" spans="1:189" x14ac:dyDescent="0.25">
      <c r="A981" t="s">
        <v>768</v>
      </c>
      <c r="B981">
        <v>83</v>
      </c>
      <c r="C981">
        <v>83</v>
      </c>
      <c r="E981">
        <v>100000</v>
      </c>
      <c r="F981">
        <v>99982</v>
      </c>
      <c r="G981">
        <v>99962</v>
      </c>
      <c r="H981">
        <v>99943</v>
      </c>
      <c r="I981">
        <v>99926</v>
      </c>
      <c r="J981">
        <v>99909</v>
      </c>
      <c r="K981">
        <v>99892</v>
      </c>
      <c r="L981">
        <v>99875</v>
      </c>
      <c r="M981">
        <v>99857</v>
      </c>
      <c r="N981">
        <v>99838</v>
      </c>
      <c r="O981">
        <v>99817</v>
      </c>
      <c r="P981">
        <v>99797</v>
      </c>
      <c r="Q981">
        <v>99777</v>
      </c>
      <c r="R981">
        <v>99756</v>
      </c>
      <c r="S981">
        <v>99733</v>
      </c>
      <c r="T981">
        <v>99708</v>
      </c>
      <c r="U981">
        <v>99680</v>
      </c>
      <c r="V981">
        <v>99649</v>
      </c>
      <c r="W981">
        <v>99615</v>
      </c>
      <c r="X981">
        <v>99580</v>
      </c>
      <c r="Y981">
        <v>99544</v>
      </c>
      <c r="Z981">
        <v>99506</v>
      </c>
      <c r="AA981">
        <v>99465</v>
      </c>
      <c r="AB981">
        <v>99420</v>
      </c>
      <c r="AC981">
        <v>99373</v>
      </c>
      <c r="AD981">
        <v>99324</v>
      </c>
      <c r="AE981">
        <v>99269</v>
      </c>
      <c r="AF981">
        <v>99209</v>
      </c>
      <c r="AG981">
        <v>99147</v>
      </c>
      <c r="AH981">
        <v>99081</v>
      </c>
      <c r="AI981">
        <v>99011</v>
      </c>
      <c r="AJ981">
        <v>98937</v>
      </c>
      <c r="AK981">
        <v>98857</v>
      </c>
      <c r="AL981">
        <v>98773</v>
      </c>
      <c r="AM981">
        <v>98682</v>
      </c>
      <c r="AN981">
        <v>98589</v>
      </c>
      <c r="AO981">
        <v>98489</v>
      </c>
      <c r="AP981">
        <v>98382</v>
      </c>
      <c r="AQ981">
        <v>98268</v>
      </c>
      <c r="AR981">
        <v>98151</v>
      </c>
      <c r="AS981">
        <v>98028</v>
      </c>
      <c r="AT981">
        <v>97898</v>
      </c>
      <c r="AU981">
        <v>97761</v>
      </c>
      <c r="AV981">
        <v>97615</v>
      </c>
      <c r="AW981">
        <v>97458</v>
      </c>
      <c r="AX981">
        <v>97306</v>
      </c>
      <c r="AY981">
        <v>97154</v>
      </c>
      <c r="AZ981">
        <v>97000</v>
      </c>
      <c r="BA981">
        <v>96846</v>
      </c>
      <c r="BB981">
        <v>96668</v>
      </c>
      <c r="BC981">
        <v>96485</v>
      </c>
      <c r="BD981">
        <v>96289</v>
      </c>
      <c r="BE981">
        <v>96082</v>
      </c>
      <c r="BF981">
        <v>95856</v>
      </c>
      <c r="BG981">
        <v>95591</v>
      </c>
      <c r="BH981">
        <v>95323</v>
      </c>
      <c r="BI981">
        <v>95030</v>
      </c>
      <c r="BJ981">
        <v>94708</v>
      </c>
      <c r="BK981">
        <v>94348</v>
      </c>
      <c r="BL981">
        <v>93951</v>
      </c>
      <c r="BM981">
        <v>93474</v>
      </c>
      <c r="BN981">
        <v>92980</v>
      </c>
      <c r="BO981">
        <v>92404</v>
      </c>
      <c r="BP981">
        <v>91704</v>
      </c>
      <c r="BQ981">
        <v>90801</v>
      </c>
      <c r="BR981">
        <v>89842</v>
      </c>
      <c r="BS981">
        <v>88738</v>
      </c>
      <c r="BT981">
        <v>87498</v>
      </c>
      <c r="BU981">
        <v>85923</v>
      </c>
      <c r="BV981">
        <v>84124</v>
      </c>
      <c r="BW981">
        <v>81913</v>
      </c>
      <c r="BX981">
        <v>79220</v>
      </c>
      <c r="BY981">
        <v>76078</v>
      </c>
      <c r="BZ981">
        <v>72267</v>
      </c>
      <c r="CA981">
        <v>67282</v>
      </c>
      <c r="CB981">
        <v>61980</v>
      </c>
      <c r="CC981">
        <v>56240</v>
      </c>
      <c r="CD981">
        <v>49936</v>
      </c>
      <c r="CE981">
        <v>42946</v>
      </c>
      <c r="CF981">
        <v>35759</v>
      </c>
      <c r="CG981">
        <v>28669</v>
      </c>
      <c r="CH981">
        <v>21985</v>
      </c>
      <c r="CI981">
        <v>16037</v>
      </c>
      <c r="DC981">
        <v>74.69</v>
      </c>
      <c r="DD981">
        <v>73.7</v>
      </c>
      <c r="DE981">
        <v>72.72</v>
      </c>
      <c r="DF981">
        <v>71.73</v>
      </c>
      <c r="DG981">
        <v>70.739999999999995</v>
      </c>
      <c r="DH981">
        <v>69.760000000000005</v>
      </c>
      <c r="DI981">
        <v>68.77</v>
      </c>
      <c r="DJ981">
        <v>67.78</v>
      </c>
      <c r="DK981">
        <v>66.790000000000006</v>
      </c>
      <c r="DL981">
        <v>65.8</v>
      </c>
      <c r="DM981">
        <v>64.819999999999993</v>
      </c>
      <c r="DN981">
        <v>63.83</v>
      </c>
      <c r="DO981">
        <v>62.84</v>
      </c>
      <c r="DP981">
        <v>61.86</v>
      </c>
      <c r="DQ981">
        <v>60.87</v>
      </c>
      <c r="DR981">
        <v>59.89</v>
      </c>
      <c r="DS981">
        <v>58.9</v>
      </c>
      <c r="DT981">
        <v>57.92</v>
      </c>
      <c r="DU981">
        <v>56.94</v>
      </c>
      <c r="DV981">
        <v>55.96</v>
      </c>
      <c r="DW981">
        <v>54.98</v>
      </c>
      <c r="DX981">
        <v>54</v>
      </c>
      <c r="DY981">
        <v>53.02</v>
      </c>
      <c r="DZ981">
        <v>52.05</v>
      </c>
      <c r="EA981">
        <v>51.07</v>
      </c>
      <c r="EB981">
        <v>50.1</v>
      </c>
      <c r="EC981">
        <v>49.12</v>
      </c>
      <c r="ED981">
        <v>48.15</v>
      </c>
      <c r="EE981">
        <v>47.18</v>
      </c>
      <c r="EF981">
        <v>46.21</v>
      </c>
      <c r="EG981">
        <v>45.25</v>
      </c>
      <c r="EH981">
        <v>44.28</v>
      </c>
      <c r="EI981">
        <v>43.32</v>
      </c>
      <c r="EJ981">
        <v>42.35</v>
      </c>
      <c r="EK981">
        <v>41.39</v>
      </c>
      <c r="EL981">
        <v>40.43</v>
      </c>
      <c r="EM981">
        <v>39.47</v>
      </c>
      <c r="EN981">
        <v>38.51</v>
      </c>
      <c r="EO981">
        <v>37.56</v>
      </c>
      <c r="EP981">
        <v>36.6</v>
      </c>
      <c r="EQ981">
        <v>35.65</v>
      </c>
      <c r="ER981">
        <v>34.69</v>
      </c>
      <c r="ES981">
        <v>33.74</v>
      </c>
      <c r="ET981">
        <v>32.79</v>
      </c>
      <c r="EU981">
        <v>31.84</v>
      </c>
      <c r="EV981">
        <v>30.89</v>
      </c>
      <c r="EW981">
        <v>29.94</v>
      </c>
      <c r="EX981">
        <v>28.99</v>
      </c>
      <c r="EY981">
        <v>28.03</v>
      </c>
      <c r="EZ981">
        <v>27.08</v>
      </c>
      <c r="FA981">
        <v>26.13</v>
      </c>
      <c r="FB981">
        <v>25.18</v>
      </c>
      <c r="FC981">
        <v>24.24</v>
      </c>
      <c r="FD981">
        <v>23.29</v>
      </c>
      <c r="FE981">
        <v>22.36</v>
      </c>
      <c r="FF981">
        <v>21.42</v>
      </c>
      <c r="FG981">
        <v>20.48</v>
      </c>
      <c r="FH981">
        <v>19.55</v>
      </c>
      <c r="FI981">
        <v>18.62</v>
      </c>
      <c r="FJ981">
        <v>17.7</v>
      </c>
      <c r="FK981">
        <v>16.79</v>
      </c>
      <c r="FL981">
        <v>15.87</v>
      </c>
      <c r="FM981">
        <v>14.97</v>
      </c>
      <c r="FN981">
        <v>14.08</v>
      </c>
      <c r="FO981">
        <v>13.22</v>
      </c>
      <c r="FP981">
        <v>12.35</v>
      </c>
      <c r="FQ981">
        <v>11.5</v>
      </c>
      <c r="FR981">
        <v>10.65</v>
      </c>
      <c r="FS981">
        <v>9.84</v>
      </c>
      <c r="FT981">
        <v>9.0399999999999991</v>
      </c>
      <c r="FU981">
        <v>8.27</v>
      </c>
      <c r="FV981">
        <v>7.53</v>
      </c>
      <c r="FW981">
        <v>6.83</v>
      </c>
      <c r="FX981">
        <v>6.16</v>
      </c>
      <c r="FY981">
        <v>5.58</v>
      </c>
      <c r="FZ981">
        <v>5.01</v>
      </c>
      <c r="GA981">
        <v>4.47</v>
      </c>
      <c r="GB981">
        <v>3.97</v>
      </c>
      <c r="GC981">
        <v>3.54</v>
      </c>
      <c r="GD981">
        <v>3.15</v>
      </c>
      <c r="GE981">
        <v>2.81</v>
      </c>
      <c r="GF981">
        <v>2.5099999999999998</v>
      </c>
      <c r="GG981">
        <v>2.25</v>
      </c>
    </row>
    <row r="982" spans="1:189" x14ac:dyDescent="0.25">
      <c r="A982" t="s">
        <v>769</v>
      </c>
      <c r="B982">
        <v>82</v>
      </c>
      <c r="C982">
        <v>82</v>
      </c>
      <c r="E982">
        <v>100000</v>
      </c>
      <c r="F982">
        <v>99980</v>
      </c>
      <c r="G982">
        <v>99961</v>
      </c>
      <c r="H982">
        <v>99944</v>
      </c>
      <c r="I982">
        <v>99926</v>
      </c>
      <c r="J982">
        <v>99908</v>
      </c>
      <c r="K982">
        <v>99891</v>
      </c>
      <c r="L982">
        <v>99873</v>
      </c>
      <c r="M982">
        <v>99854</v>
      </c>
      <c r="N982">
        <v>99833</v>
      </c>
      <c r="O982">
        <v>99812</v>
      </c>
      <c r="P982">
        <v>99792</v>
      </c>
      <c r="Q982">
        <v>99770</v>
      </c>
      <c r="R982">
        <v>99747</v>
      </c>
      <c r="S982">
        <v>99721</v>
      </c>
      <c r="T982">
        <v>99693</v>
      </c>
      <c r="U982">
        <v>99661</v>
      </c>
      <c r="V982">
        <v>99627</v>
      </c>
      <c r="W982">
        <v>99591</v>
      </c>
      <c r="X982">
        <v>99554</v>
      </c>
      <c r="Y982">
        <v>99516</v>
      </c>
      <c r="Z982">
        <v>99474</v>
      </c>
      <c r="AA982">
        <v>99428</v>
      </c>
      <c r="AB982">
        <v>99380</v>
      </c>
      <c r="AC982">
        <v>99330</v>
      </c>
      <c r="AD982">
        <v>99274</v>
      </c>
      <c r="AE982">
        <v>99213</v>
      </c>
      <c r="AF982">
        <v>99150</v>
      </c>
      <c r="AG982">
        <v>99083</v>
      </c>
      <c r="AH982">
        <v>99012</v>
      </c>
      <c r="AI982">
        <v>98936</v>
      </c>
      <c r="AJ982">
        <v>98854</v>
      </c>
      <c r="AK982">
        <v>98768</v>
      </c>
      <c r="AL982">
        <v>98676</v>
      </c>
      <c r="AM982">
        <v>98581</v>
      </c>
      <c r="AN982">
        <v>98478</v>
      </c>
      <c r="AO982">
        <v>98369</v>
      </c>
      <c r="AP982">
        <v>98252</v>
      </c>
      <c r="AQ982">
        <v>98133</v>
      </c>
      <c r="AR982">
        <v>98007</v>
      </c>
      <c r="AS982">
        <v>97874</v>
      </c>
      <c r="AT982">
        <v>97735</v>
      </c>
      <c r="AU982">
        <v>97585</v>
      </c>
      <c r="AV982">
        <v>97424</v>
      </c>
      <c r="AW982">
        <v>97269</v>
      </c>
      <c r="AX982">
        <v>97113</v>
      </c>
      <c r="AY982">
        <v>96954</v>
      </c>
      <c r="AZ982">
        <v>96796</v>
      </c>
      <c r="BA982">
        <v>96614</v>
      </c>
      <c r="BB982">
        <v>96425</v>
      </c>
      <c r="BC982">
        <v>96223</v>
      </c>
      <c r="BD982">
        <v>96009</v>
      </c>
      <c r="BE982">
        <v>95776</v>
      </c>
      <c r="BF982">
        <v>95502</v>
      </c>
      <c r="BG982">
        <v>95227</v>
      </c>
      <c r="BH982">
        <v>94925</v>
      </c>
      <c r="BI982">
        <v>94594</v>
      </c>
      <c r="BJ982">
        <v>94222</v>
      </c>
      <c r="BK982">
        <v>93814</v>
      </c>
      <c r="BL982">
        <v>93323</v>
      </c>
      <c r="BM982">
        <v>92813</v>
      </c>
      <c r="BN982">
        <v>92221</v>
      </c>
      <c r="BO982">
        <v>91502</v>
      </c>
      <c r="BP982">
        <v>90578</v>
      </c>
      <c r="BQ982">
        <v>89589</v>
      </c>
      <c r="BR982">
        <v>88460</v>
      </c>
      <c r="BS982">
        <v>87185</v>
      </c>
      <c r="BT982">
        <v>85579</v>
      </c>
      <c r="BU982">
        <v>83738</v>
      </c>
      <c r="BV982">
        <v>81492</v>
      </c>
      <c r="BW982">
        <v>78752</v>
      </c>
      <c r="BX982">
        <v>75563</v>
      </c>
      <c r="BY982">
        <v>71707</v>
      </c>
      <c r="BZ982">
        <v>66703</v>
      </c>
      <c r="CA982">
        <v>61373</v>
      </c>
      <c r="CB982">
        <v>55689</v>
      </c>
      <c r="CC982">
        <v>49447</v>
      </c>
      <c r="CD982">
        <v>42525</v>
      </c>
      <c r="CE982">
        <v>35409</v>
      </c>
      <c r="CF982">
        <v>28388</v>
      </c>
      <c r="CG982">
        <v>21770</v>
      </c>
      <c r="CH982">
        <v>15880</v>
      </c>
      <c r="DC982">
        <v>73.599999999999994</v>
      </c>
      <c r="DD982">
        <v>72.61</v>
      </c>
      <c r="DE982">
        <v>71.62</v>
      </c>
      <c r="DF982">
        <v>70.64</v>
      </c>
      <c r="DG982">
        <v>69.650000000000006</v>
      </c>
      <c r="DH982">
        <v>68.66</v>
      </c>
      <c r="DI982">
        <v>67.67</v>
      </c>
      <c r="DJ982">
        <v>66.69</v>
      </c>
      <c r="DK982">
        <v>65.7</v>
      </c>
      <c r="DL982">
        <v>64.709999999999994</v>
      </c>
      <c r="DM982">
        <v>63.73</v>
      </c>
      <c r="DN982">
        <v>62.74</v>
      </c>
      <c r="DO982">
        <v>61.75</v>
      </c>
      <c r="DP982">
        <v>60.77</v>
      </c>
      <c r="DQ982">
        <v>59.78</v>
      </c>
      <c r="DR982">
        <v>58.8</v>
      </c>
      <c r="DS982">
        <v>57.82</v>
      </c>
      <c r="DT982">
        <v>56.84</v>
      </c>
      <c r="DU982">
        <v>55.86</v>
      </c>
      <c r="DV982">
        <v>54.88</v>
      </c>
      <c r="DW982">
        <v>53.9</v>
      </c>
      <c r="DX982">
        <v>52.92</v>
      </c>
      <c r="DY982">
        <v>51.95</v>
      </c>
      <c r="DZ982">
        <v>50.97</v>
      </c>
      <c r="EA982">
        <v>50</v>
      </c>
      <c r="EB982">
        <v>49.02</v>
      </c>
      <c r="EC982">
        <v>48.05</v>
      </c>
      <c r="ED982">
        <v>47.08</v>
      </c>
      <c r="EE982">
        <v>46.12</v>
      </c>
      <c r="EF982">
        <v>45.15</v>
      </c>
      <c r="EG982">
        <v>44.18</v>
      </c>
      <c r="EH982">
        <v>43.22</v>
      </c>
      <c r="EI982">
        <v>42.26</v>
      </c>
      <c r="EJ982">
        <v>41.29</v>
      </c>
      <c r="EK982">
        <v>40.33</v>
      </c>
      <c r="EL982">
        <v>39.380000000000003</v>
      </c>
      <c r="EM982">
        <v>38.42</v>
      </c>
      <c r="EN982">
        <v>37.46</v>
      </c>
      <c r="EO982">
        <v>36.51</v>
      </c>
      <c r="EP982">
        <v>35.549999999999997</v>
      </c>
      <c r="EQ982">
        <v>34.6</v>
      </c>
      <c r="ER982">
        <v>33.65</v>
      </c>
      <c r="ES982">
        <v>32.700000000000003</v>
      </c>
      <c r="ET982">
        <v>31.76</v>
      </c>
      <c r="EU982">
        <v>30.8</v>
      </c>
      <c r="EV982">
        <v>29.85</v>
      </c>
      <c r="EW982">
        <v>28.9</v>
      </c>
      <c r="EX982">
        <v>27.95</v>
      </c>
      <c r="EY982">
        <v>27</v>
      </c>
      <c r="EZ982">
        <v>26.05</v>
      </c>
      <c r="FA982">
        <v>25.11</v>
      </c>
      <c r="FB982">
        <v>24.16</v>
      </c>
      <c r="FC982">
        <v>23.22</v>
      </c>
      <c r="FD982">
        <v>22.28</v>
      </c>
      <c r="FE982">
        <v>21.35</v>
      </c>
      <c r="FF982">
        <v>20.41</v>
      </c>
      <c r="FG982">
        <v>19.48</v>
      </c>
      <c r="FH982">
        <v>18.559999999999999</v>
      </c>
      <c r="FI982">
        <v>17.64</v>
      </c>
      <c r="FJ982">
        <v>16.73</v>
      </c>
      <c r="FK982">
        <v>15.81</v>
      </c>
      <c r="FL982">
        <v>14.91</v>
      </c>
      <c r="FM982">
        <v>14.03</v>
      </c>
      <c r="FN982">
        <v>13.16</v>
      </c>
      <c r="FO982">
        <v>12.3</v>
      </c>
      <c r="FP982">
        <v>11.45</v>
      </c>
      <c r="FQ982">
        <v>10.61</v>
      </c>
      <c r="FR982">
        <v>9.8000000000000007</v>
      </c>
      <c r="FS982">
        <v>9.01</v>
      </c>
      <c r="FT982">
        <v>8.24</v>
      </c>
      <c r="FU982">
        <v>7.51</v>
      </c>
      <c r="FV982">
        <v>6.81</v>
      </c>
      <c r="FW982">
        <v>6.15</v>
      </c>
      <c r="FX982">
        <v>5.57</v>
      </c>
      <c r="FY982">
        <v>5.01</v>
      </c>
      <c r="FZ982">
        <v>4.47</v>
      </c>
      <c r="GA982">
        <v>3.97</v>
      </c>
      <c r="GB982">
        <v>3.54</v>
      </c>
      <c r="GC982">
        <v>3.15</v>
      </c>
      <c r="GD982">
        <v>2.81</v>
      </c>
      <c r="GE982">
        <v>2.5099999999999998</v>
      </c>
      <c r="GF982">
        <v>2.25</v>
      </c>
    </row>
    <row r="983" spans="1:189" x14ac:dyDescent="0.25">
      <c r="A983" t="s">
        <v>770</v>
      </c>
      <c r="B983">
        <v>81</v>
      </c>
      <c r="C983">
        <v>81</v>
      </c>
      <c r="E983">
        <v>100000</v>
      </c>
      <c r="F983">
        <v>99980</v>
      </c>
      <c r="G983">
        <v>99962</v>
      </c>
      <c r="H983">
        <v>99945</v>
      </c>
      <c r="I983">
        <v>99927</v>
      </c>
      <c r="J983">
        <v>99909</v>
      </c>
      <c r="K983">
        <v>99891</v>
      </c>
      <c r="L983">
        <v>99871</v>
      </c>
      <c r="M983">
        <v>99850</v>
      </c>
      <c r="N983">
        <v>99829</v>
      </c>
      <c r="O983">
        <v>99808</v>
      </c>
      <c r="P983">
        <v>99786</v>
      </c>
      <c r="Q983">
        <v>99762</v>
      </c>
      <c r="R983">
        <v>99736</v>
      </c>
      <c r="S983">
        <v>99707</v>
      </c>
      <c r="T983">
        <v>99675</v>
      </c>
      <c r="U983">
        <v>99640</v>
      </c>
      <c r="V983">
        <v>99604</v>
      </c>
      <c r="W983">
        <v>99566</v>
      </c>
      <c r="X983">
        <v>99527</v>
      </c>
      <c r="Y983">
        <v>99484</v>
      </c>
      <c r="Z983">
        <v>99438</v>
      </c>
      <c r="AA983">
        <v>99389</v>
      </c>
      <c r="AB983">
        <v>99338</v>
      </c>
      <c r="AC983">
        <v>99281</v>
      </c>
      <c r="AD983">
        <v>99219</v>
      </c>
      <c r="AE983">
        <v>99154</v>
      </c>
      <c r="AF983">
        <v>99086</v>
      </c>
      <c r="AG983">
        <v>99014</v>
      </c>
      <c r="AH983">
        <v>98936</v>
      </c>
      <c r="AI983">
        <v>98853</v>
      </c>
      <c r="AJ983">
        <v>98765</v>
      </c>
      <c r="AK983">
        <v>98671</v>
      </c>
      <c r="AL983">
        <v>98574</v>
      </c>
      <c r="AM983">
        <v>98469</v>
      </c>
      <c r="AN983">
        <v>98357</v>
      </c>
      <c r="AO983">
        <v>98238</v>
      </c>
      <c r="AP983">
        <v>98117</v>
      </c>
      <c r="AQ983">
        <v>97988</v>
      </c>
      <c r="AR983">
        <v>97852</v>
      </c>
      <c r="AS983">
        <v>97709</v>
      </c>
      <c r="AT983">
        <v>97557</v>
      </c>
      <c r="AU983">
        <v>97392</v>
      </c>
      <c r="AV983">
        <v>97232</v>
      </c>
      <c r="AW983">
        <v>97073</v>
      </c>
      <c r="AX983">
        <v>96910</v>
      </c>
      <c r="AY983">
        <v>96747</v>
      </c>
      <c r="AZ983">
        <v>96560</v>
      </c>
      <c r="BA983">
        <v>96365</v>
      </c>
      <c r="BB983">
        <v>96158</v>
      </c>
      <c r="BC983">
        <v>95937</v>
      </c>
      <c r="BD983">
        <v>95696</v>
      </c>
      <c r="BE983">
        <v>95415</v>
      </c>
      <c r="BF983">
        <v>95130</v>
      </c>
      <c r="BG983">
        <v>94819</v>
      </c>
      <c r="BH983">
        <v>94479</v>
      </c>
      <c r="BI983">
        <v>94096</v>
      </c>
      <c r="BJ983">
        <v>93675</v>
      </c>
      <c r="BK983">
        <v>93172</v>
      </c>
      <c r="BL983">
        <v>92646</v>
      </c>
      <c r="BM983">
        <v>92036</v>
      </c>
      <c r="BN983">
        <v>91299</v>
      </c>
      <c r="BO983">
        <v>90352</v>
      </c>
      <c r="BP983">
        <v>89340</v>
      </c>
      <c r="BQ983">
        <v>88177</v>
      </c>
      <c r="BR983">
        <v>86874</v>
      </c>
      <c r="BS983">
        <v>85228</v>
      </c>
      <c r="BT983">
        <v>83354</v>
      </c>
      <c r="BU983">
        <v>81062</v>
      </c>
      <c r="BV983">
        <v>78287</v>
      </c>
      <c r="BW983">
        <v>75050</v>
      </c>
      <c r="BX983">
        <v>71149</v>
      </c>
      <c r="BY983">
        <v>66112</v>
      </c>
      <c r="BZ983">
        <v>60769</v>
      </c>
      <c r="CA983">
        <v>55067</v>
      </c>
      <c r="CB983">
        <v>48895</v>
      </c>
      <c r="CC983">
        <v>42050</v>
      </c>
      <c r="CD983">
        <v>35014</v>
      </c>
      <c r="CE983">
        <v>28071</v>
      </c>
      <c r="CF983">
        <v>21527</v>
      </c>
      <c r="CG983">
        <v>15703</v>
      </c>
      <c r="DC983">
        <v>72.5</v>
      </c>
      <c r="DD983">
        <v>71.510000000000005</v>
      </c>
      <c r="DE983">
        <v>70.53</v>
      </c>
      <c r="DF983">
        <v>69.540000000000006</v>
      </c>
      <c r="DG983">
        <v>68.55</v>
      </c>
      <c r="DH983">
        <v>67.56</v>
      </c>
      <c r="DI983">
        <v>66.58</v>
      </c>
      <c r="DJ983">
        <v>65.59</v>
      </c>
      <c r="DK983">
        <v>64.599999999999994</v>
      </c>
      <c r="DL983">
        <v>63.62</v>
      </c>
      <c r="DM983">
        <v>62.63</v>
      </c>
      <c r="DN983">
        <v>61.64</v>
      </c>
      <c r="DO983">
        <v>60.66</v>
      </c>
      <c r="DP983">
        <v>59.67</v>
      </c>
      <c r="DQ983">
        <v>58.69</v>
      </c>
      <c r="DR983">
        <v>57.71</v>
      </c>
      <c r="DS983">
        <v>56.73</v>
      </c>
      <c r="DT983">
        <v>55.75</v>
      </c>
      <c r="DU983">
        <v>54.77</v>
      </c>
      <c r="DV983">
        <v>53.79</v>
      </c>
      <c r="DW983">
        <v>52.81</v>
      </c>
      <c r="DX983">
        <v>51.84</v>
      </c>
      <c r="DY983">
        <v>50.86</v>
      </c>
      <c r="DZ983">
        <v>49.89</v>
      </c>
      <c r="EA983">
        <v>48.92</v>
      </c>
      <c r="EB983">
        <v>47.95</v>
      </c>
      <c r="EC983">
        <v>46.98</v>
      </c>
      <c r="ED983">
        <v>46.01</v>
      </c>
      <c r="EE983">
        <v>45.04</v>
      </c>
      <c r="EF983">
        <v>44.08</v>
      </c>
      <c r="EG983">
        <v>43.12</v>
      </c>
      <c r="EH983">
        <v>42.15</v>
      </c>
      <c r="EI983">
        <v>41.19</v>
      </c>
      <c r="EJ983">
        <v>40.229999999999997</v>
      </c>
      <c r="EK983">
        <v>39.28</v>
      </c>
      <c r="EL983">
        <v>38.32</v>
      </c>
      <c r="EM983">
        <v>37.369999999999997</v>
      </c>
      <c r="EN983">
        <v>36.409999999999997</v>
      </c>
      <c r="EO983">
        <v>35.46</v>
      </c>
      <c r="EP983">
        <v>34.51</v>
      </c>
      <c r="EQ983">
        <v>33.56</v>
      </c>
      <c r="ER983">
        <v>32.61</v>
      </c>
      <c r="ES983">
        <v>31.66</v>
      </c>
      <c r="ET983">
        <v>30.71</v>
      </c>
      <c r="EU983">
        <v>29.76</v>
      </c>
      <c r="EV983">
        <v>28.81</v>
      </c>
      <c r="EW983">
        <v>27.86</v>
      </c>
      <c r="EX983">
        <v>26.91</v>
      </c>
      <c r="EY983">
        <v>25.97</v>
      </c>
      <c r="EZ983">
        <v>25.02</v>
      </c>
      <c r="FA983">
        <v>24.08</v>
      </c>
      <c r="FB983">
        <v>23.14</v>
      </c>
      <c r="FC983">
        <v>22.2</v>
      </c>
      <c r="FD983">
        <v>21.27</v>
      </c>
      <c r="FE983">
        <v>20.34</v>
      </c>
      <c r="FF983">
        <v>19.41</v>
      </c>
      <c r="FG983">
        <v>18.489999999999998</v>
      </c>
      <c r="FH983">
        <v>17.57</v>
      </c>
      <c r="FI983">
        <v>16.66</v>
      </c>
      <c r="FJ983">
        <v>15.75</v>
      </c>
      <c r="FK983">
        <v>14.85</v>
      </c>
      <c r="FL983">
        <v>13.97</v>
      </c>
      <c r="FM983">
        <v>13.11</v>
      </c>
      <c r="FN983">
        <v>12.25</v>
      </c>
      <c r="FO983">
        <v>11.41</v>
      </c>
      <c r="FP983">
        <v>10.57</v>
      </c>
      <c r="FQ983">
        <v>9.77</v>
      </c>
      <c r="FR983">
        <v>8.9700000000000006</v>
      </c>
      <c r="FS983">
        <v>8.2100000000000009</v>
      </c>
      <c r="FT983">
        <v>7.49</v>
      </c>
      <c r="FU983">
        <v>6.79</v>
      </c>
      <c r="FV983">
        <v>6.13</v>
      </c>
      <c r="FW983">
        <v>5.56</v>
      </c>
      <c r="FX983">
        <v>5.01</v>
      </c>
      <c r="FY983">
        <v>4.47</v>
      </c>
      <c r="FZ983">
        <v>3.97</v>
      </c>
      <c r="GA983">
        <v>3.54</v>
      </c>
      <c r="GB983">
        <v>3.15</v>
      </c>
      <c r="GC983">
        <v>2.81</v>
      </c>
      <c r="GD983">
        <v>2.5099999999999998</v>
      </c>
      <c r="GE983">
        <v>2.25</v>
      </c>
    </row>
    <row r="984" spans="1:189" x14ac:dyDescent="0.25">
      <c r="A984" t="s">
        <v>771</v>
      </c>
      <c r="B984">
        <v>80</v>
      </c>
      <c r="C984">
        <v>80</v>
      </c>
      <c r="E984">
        <v>100000</v>
      </c>
      <c r="F984">
        <v>99982</v>
      </c>
      <c r="G984">
        <v>99964</v>
      </c>
      <c r="H984">
        <v>99945</v>
      </c>
      <c r="I984">
        <v>99927</v>
      </c>
      <c r="J984">
        <v>99909</v>
      </c>
      <c r="K984">
        <v>99889</v>
      </c>
      <c r="L984">
        <v>99867</v>
      </c>
      <c r="M984">
        <v>99846</v>
      </c>
      <c r="N984">
        <v>99825</v>
      </c>
      <c r="O984">
        <v>99802</v>
      </c>
      <c r="P984">
        <v>99778</v>
      </c>
      <c r="Q984">
        <v>99751</v>
      </c>
      <c r="R984">
        <v>99722</v>
      </c>
      <c r="S984">
        <v>99689</v>
      </c>
      <c r="T984">
        <v>99654</v>
      </c>
      <c r="U984">
        <v>99617</v>
      </c>
      <c r="V984">
        <v>99579</v>
      </c>
      <c r="W984">
        <v>99538</v>
      </c>
      <c r="X984">
        <v>99495</v>
      </c>
      <c r="Y984">
        <v>99448</v>
      </c>
      <c r="Z984">
        <v>99398</v>
      </c>
      <c r="AA984">
        <v>99346</v>
      </c>
      <c r="AB984">
        <v>99288</v>
      </c>
      <c r="AC984">
        <v>99224</v>
      </c>
      <c r="AD984">
        <v>99159</v>
      </c>
      <c r="AE984">
        <v>99089</v>
      </c>
      <c r="AF984">
        <v>99015</v>
      </c>
      <c r="AG984">
        <v>98936</v>
      </c>
      <c r="AH984">
        <v>98852</v>
      </c>
      <c r="AI984">
        <v>98762</v>
      </c>
      <c r="AJ984">
        <v>98666</v>
      </c>
      <c r="AK984">
        <v>98567</v>
      </c>
      <c r="AL984">
        <v>98460</v>
      </c>
      <c r="AM984">
        <v>98346</v>
      </c>
      <c r="AN984">
        <v>98224</v>
      </c>
      <c r="AO984">
        <v>98100</v>
      </c>
      <c r="AP984">
        <v>97968</v>
      </c>
      <c r="AQ984">
        <v>97830</v>
      </c>
      <c r="AR984">
        <v>97683</v>
      </c>
      <c r="AS984">
        <v>97527</v>
      </c>
      <c r="AT984">
        <v>97359</v>
      </c>
      <c r="AU984">
        <v>97196</v>
      </c>
      <c r="AV984">
        <v>97032</v>
      </c>
      <c r="AW984">
        <v>96865</v>
      </c>
      <c r="AX984">
        <v>96698</v>
      </c>
      <c r="AY984">
        <v>96506</v>
      </c>
      <c r="AZ984">
        <v>96306</v>
      </c>
      <c r="BA984">
        <v>96092</v>
      </c>
      <c r="BB984">
        <v>95865</v>
      </c>
      <c r="BC984">
        <v>95617</v>
      </c>
      <c r="BD984">
        <v>95326</v>
      </c>
      <c r="BE984">
        <v>95033</v>
      </c>
      <c r="BF984">
        <v>94712</v>
      </c>
      <c r="BG984">
        <v>94361</v>
      </c>
      <c r="BH984">
        <v>93968</v>
      </c>
      <c r="BI984">
        <v>93535</v>
      </c>
      <c r="BJ984">
        <v>93017</v>
      </c>
      <c r="BK984">
        <v>92477</v>
      </c>
      <c r="BL984">
        <v>91850</v>
      </c>
      <c r="BM984">
        <v>91092</v>
      </c>
      <c r="BN984">
        <v>90124</v>
      </c>
      <c r="BO984">
        <v>89088</v>
      </c>
      <c r="BP984">
        <v>87898</v>
      </c>
      <c r="BQ984">
        <v>86558</v>
      </c>
      <c r="BR984">
        <v>84880</v>
      </c>
      <c r="BS984">
        <v>82962</v>
      </c>
      <c r="BT984">
        <v>80635</v>
      </c>
      <c r="BU984">
        <v>77812</v>
      </c>
      <c r="BV984">
        <v>74540</v>
      </c>
      <c r="BW984">
        <v>70593</v>
      </c>
      <c r="BX984">
        <v>65523</v>
      </c>
      <c r="BY984">
        <v>60154</v>
      </c>
      <c r="BZ984">
        <v>54450</v>
      </c>
      <c r="CA984">
        <v>48276</v>
      </c>
      <c r="CB984">
        <v>41518</v>
      </c>
      <c r="CC984">
        <v>34571</v>
      </c>
      <c r="CD984">
        <v>27716</v>
      </c>
      <c r="CE984">
        <v>21254</v>
      </c>
      <c r="CF984">
        <v>15504</v>
      </c>
      <c r="DC984">
        <v>71.400000000000006</v>
      </c>
      <c r="DD984">
        <v>70.41</v>
      </c>
      <c r="DE984">
        <v>69.42</v>
      </c>
      <c r="DF984">
        <v>68.44</v>
      </c>
      <c r="DG984">
        <v>67.45</v>
      </c>
      <c r="DH984">
        <v>66.459999999999994</v>
      </c>
      <c r="DI984">
        <v>65.47</v>
      </c>
      <c r="DJ984">
        <v>64.489999999999995</v>
      </c>
      <c r="DK984">
        <v>63.5</v>
      </c>
      <c r="DL984">
        <v>62.52</v>
      </c>
      <c r="DM984">
        <v>61.53</v>
      </c>
      <c r="DN984">
        <v>60.54</v>
      </c>
      <c r="DO984">
        <v>59.56</v>
      </c>
      <c r="DP984">
        <v>58.58</v>
      </c>
      <c r="DQ984">
        <v>57.6</v>
      </c>
      <c r="DR984">
        <v>56.62</v>
      </c>
      <c r="DS984">
        <v>55.64</v>
      </c>
      <c r="DT984">
        <v>54.66</v>
      </c>
      <c r="DU984">
        <v>53.68</v>
      </c>
      <c r="DV984">
        <v>52.7</v>
      </c>
      <c r="DW984">
        <v>51.73</v>
      </c>
      <c r="DX984">
        <v>50.75</v>
      </c>
      <c r="DY984">
        <v>49.78</v>
      </c>
      <c r="DZ984">
        <v>48.81</v>
      </c>
      <c r="EA984">
        <v>47.84</v>
      </c>
      <c r="EB984">
        <v>46.87</v>
      </c>
      <c r="EC984">
        <v>45.9</v>
      </c>
      <c r="ED984">
        <v>44.94</v>
      </c>
      <c r="EE984">
        <v>43.97</v>
      </c>
      <c r="EF984">
        <v>43.01</v>
      </c>
      <c r="EG984">
        <v>42.05</v>
      </c>
      <c r="EH984">
        <v>41.09</v>
      </c>
      <c r="EI984">
        <v>40.130000000000003</v>
      </c>
      <c r="EJ984">
        <v>39.17</v>
      </c>
      <c r="EK984">
        <v>38.22</v>
      </c>
      <c r="EL984">
        <v>37.270000000000003</v>
      </c>
      <c r="EM984">
        <v>36.31</v>
      </c>
      <c r="EN984">
        <v>35.36</v>
      </c>
      <c r="EO984">
        <v>34.409999999999997</v>
      </c>
      <c r="EP984">
        <v>33.46</v>
      </c>
      <c r="EQ984">
        <v>32.51</v>
      </c>
      <c r="ER984">
        <v>31.57</v>
      </c>
      <c r="ES984">
        <v>30.62</v>
      </c>
      <c r="ET984">
        <v>29.67</v>
      </c>
      <c r="EU984">
        <v>28.72</v>
      </c>
      <c r="EV984">
        <v>27.77</v>
      </c>
      <c r="EW984">
        <v>26.82</v>
      </c>
      <c r="EX984">
        <v>25.88</v>
      </c>
      <c r="EY984">
        <v>24.94</v>
      </c>
      <c r="EZ984">
        <v>23.99</v>
      </c>
      <c r="FA984">
        <v>23.05</v>
      </c>
      <c r="FB984">
        <v>22.12</v>
      </c>
      <c r="FC984">
        <v>21.19</v>
      </c>
      <c r="FD984">
        <v>20.260000000000002</v>
      </c>
      <c r="FE984">
        <v>19.329999999999998</v>
      </c>
      <c r="FF984">
        <v>18.41</v>
      </c>
      <c r="FG984">
        <v>17.5</v>
      </c>
      <c r="FH984">
        <v>16.59</v>
      </c>
      <c r="FI984">
        <v>15.68</v>
      </c>
      <c r="FJ984">
        <v>14.79</v>
      </c>
      <c r="FK984">
        <v>13.91</v>
      </c>
      <c r="FL984">
        <v>13.05</v>
      </c>
      <c r="FM984">
        <v>12.2</v>
      </c>
      <c r="FN984">
        <v>11.36</v>
      </c>
      <c r="FO984">
        <v>10.52</v>
      </c>
      <c r="FP984">
        <v>9.7200000000000006</v>
      </c>
      <c r="FQ984">
        <v>8.93</v>
      </c>
      <c r="FR984">
        <v>8.18</v>
      </c>
      <c r="FS984">
        <v>7.46</v>
      </c>
      <c r="FT984">
        <v>6.76</v>
      </c>
      <c r="FU984">
        <v>6.11</v>
      </c>
      <c r="FV984">
        <v>5.55</v>
      </c>
      <c r="FW984">
        <v>5</v>
      </c>
      <c r="FX984">
        <v>4.47</v>
      </c>
      <c r="FY984">
        <v>3.97</v>
      </c>
      <c r="FZ984">
        <v>3.54</v>
      </c>
      <c r="GA984">
        <v>3.15</v>
      </c>
      <c r="GB984">
        <v>2.81</v>
      </c>
      <c r="GC984">
        <v>2.5099999999999998</v>
      </c>
      <c r="GD984">
        <v>2.25</v>
      </c>
    </row>
    <row r="985" spans="1:189" x14ac:dyDescent="0.25">
      <c r="A985" t="s">
        <v>772</v>
      </c>
      <c r="B985">
        <v>79</v>
      </c>
      <c r="C985">
        <v>79</v>
      </c>
      <c r="E985">
        <v>100000</v>
      </c>
      <c r="F985">
        <v>99982</v>
      </c>
      <c r="G985">
        <v>99963</v>
      </c>
      <c r="H985">
        <v>99944</v>
      </c>
      <c r="I985">
        <v>99926</v>
      </c>
      <c r="J985">
        <v>99905</v>
      </c>
      <c r="K985">
        <v>99883</v>
      </c>
      <c r="L985">
        <v>99862</v>
      </c>
      <c r="M985">
        <v>99840</v>
      </c>
      <c r="N985">
        <v>99818</v>
      </c>
      <c r="O985">
        <v>99792</v>
      </c>
      <c r="P985">
        <v>99766</v>
      </c>
      <c r="Q985">
        <v>99736</v>
      </c>
      <c r="R985">
        <v>99702</v>
      </c>
      <c r="S985">
        <v>99666</v>
      </c>
      <c r="T985">
        <v>99629</v>
      </c>
      <c r="U985">
        <v>99590</v>
      </c>
      <c r="V985">
        <v>99549</v>
      </c>
      <c r="W985">
        <v>99505</v>
      </c>
      <c r="X985">
        <v>99457</v>
      </c>
      <c r="Y985">
        <v>99406</v>
      </c>
      <c r="Z985">
        <v>99353</v>
      </c>
      <c r="AA985">
        <v>99294</v>
      </c>
      <c r="AB985">
        <v>99229</v>
      </c>
      <c r="AC985">
        <v>99162</v>
      </c>
      <c r="AD985">
        <v>99091</v>
      </c>
      <c r="AE985">
        <v>99016</v>
      </c>
      <c r="AF985">
        <v>98936</v>
      </c>
      <c r="AG985">
        <v>98849</v>
      </c>
      <c r="AH985">
        <v>98758</v>
      </c>
      <c r="AI985">
        <v>98660</v>
      </c>
      <c r="AJ985">
        <v>98559</v>
      </c>
      <c r="AK985">
        <v>98450</v>
      </c>
      <c r="AL985">
        <v>98334</v>
      </c>
      <c r="AM985">
        <v>98209</v>
      </c>
      <c r="AN985">
        <v>98082</v>
      </c>
      <c r="AO985">
        <v>97948</v>
      </c>
      <c r="AP985">
        <v>97806</v>
      </c>
      <c r="AQ985">
        <v>97656</v>
      </c>
      <c r="AR985">
        <v>97497</v>
      </c>
      <c r="AS985">
        <v>97325</v>
      </c>
      <c r="AT985">
        <v>97158</v>
      </c>
      <c r="AU985">
        <v>96989</v>
      </c>
      <c r="AV985">
        <v>96819</v>
      </c>
      <c r="AW985">
        <v>96647</v>
      </c>
      <c r="AX985">
        <v>96450</v>
      </c>
      <c r="AY985">
        <v>96244</v>
      </c>
      <c r="AZ985">
        <v>96024</v>
      </c>
      <c r="BA985">
        <v>95791</v>
      </c>
      <c r="BB985">
        <v>95535</v>
      </c>
      <c r="BC985">
        <v>95236</v>
      </c>
      <c r="BD985">
        <v>94933</v>
      </c>
      <c r="BE985">
        <v>94603</v>
      </c>
      <c r="BF985">
        <v>94241</v>
      </c>
      <c r="BG985">
        <v>93836</v>
      </c>
      <c r="BH985">
        <v>93391</v>
      </c>
      <c r="BI985">
        <v>92860</v>
      </c>
      <c r="BJ985">
        <v>92304</v>
      </c>
      <c r="BK985">
        <v>91660</v>
      </c>
      <c r="BL985">
        <v>90883</v>
      </c>
      <c r="BM985">
        <v>89892</v>
      </c>
      <c r="BN985">
        <v>88831</v>
      </c>
      <c r="BO985">
        <v>87615</v>
      </c>
      <c r="BP985">
        <v>86245</v>
      </c>
      <c r="BQ985">
        <v>84525</v>
      </c>
      <c r="BR985">
        <v>82572</v>
      </c>
      <c r="BS985">
        <v>80198</v>
      </c>
      <c r="BT985">
        <v>77339</v>
      </c>
      <c r="BU985">
        <v>74019</v>
      </c>
      <c r="BV985">
        <v>70042</v>
      </c>
      <c r="BW985">
        <v>64938</v>
      </c>
      <c r="BX985">
        <v>59542</v>
      </c>
      <c r="BY985">
        <v>53822</v>
      </c>
      <c r="BZ985">
        <v>47663</v>
      </c>
      <c r="CA985">
        <v>40929</v>
      </c>
      <c r="CB985">
        <v>34080</v>
      </c>
      <c r="CC985">
        <v>27323</v>
      </c>
      <c r="CD985">
        <v>20953</v>
      </c>
      <c r="CE985">
        <v>15284</v>
      </c>
      <c r="DC985">
        <v>70.290000000000006</v>
      </c>
      <c r="DD985">
        <v>69.31</v>
      </c>
      <c r="DE985">
        <v>68.319999999999993</v>
      </c>
      <c r="DF985">
        <v>67.33</v>
      </c>
      <c r="DG985">
        <v>66.34</v>
      </c>
      <c r="DH985">
        <v>65.36</v>
      </c>
      <c r="DI985">
        <v>64.37</v>
      </c>
      <c r="DJ985">
        <v>63.39</v>
      </c>
      <c r="DK985">
        <v>62.4</v>
      </c>
      <c r="DL985">
        <v>61.41</v>
      </c>
      <c r="DM985">
        <v>60.43</v>
      </c>
      <c r="DN985">
        <v>59.44</v>
      </c>
      <c r="DO985">
        <v>58.46</v>
      </c>
      <c r="DP985">
        <v>57.48</v>
      </c>
      <c r="DQ985">
        <v>56.5</v>
      </c>
      <c r="DR985">
        <v>55.52</v>
      </c>
      <c r="DS985">
        <v>54.55</v>
      </c>
      <c r="DT985">
        <v>53.57</v>
      </c>
      <c r="DU985">
        <v>52.59</v>
      </c>
      <c r="DV985">
        <v>51.62</v>
      </c>
      <c r="DW985">
        <v>50.64</v>
      </c>
      <c r="DX985">
        <v>49.67</v>
      </c>
      <c r="DY985">
        <v>48.7</v>
      </c>
      <c r="DZ985">
        <v>47.73</v>
      </c>
      <c r="EA985">
        <v>46.76</v>
      </c>
      <c r="EB985">
        <v>45.79</v>
      </c>
      <c r="EC985">
        <v>44.83</v>
      </c>
      <c r="ED985">
        <v>43.87</v>
      </c>
      <c r="EE985">
        <v>42.9</v>
      </c>
      <c r="EF985">
        <v>41.94</v>
      </c>
      <c r="EG985">
        <v>40.98</v>
      </c>
      <c r="EH985">
        <v>40.020000000000003</v>
      </c>
      <c r="EI985">
        <v>39.07</v>
      </c>
      <c r="EJ985">
        <v>38.11</v>
      </c>
      <c r="EK985">
        <v>37.159999999999997</v>
      </c>
      <c r="EL985">
        <v>36.21</v>
      </c>
      <c r="EM985">
        <v>35.26</v>
      </c>
      <c r="EN985">
        <v>34.31</v>
      </c>
      <c r="EO985">
        <v>33.36</v>
      </c>
      <c r="EP985">
        <v>32.409999999999997</v>
      </c>
      <c r="EQ985">
        <v>31.47</v>
      </c>
      <c r="ER985">
        <v>30.52</v>
      </c>
      <c r="ES985">
        <v>29.58</v>
      </c>
      <c r="ET985">
        <v>28.63</v>
      </c>
      <c r="EU985">
        <v>27.68</v>
      </c>
      <c r="EV985">
        <v>26.73</v>
      </c>
      <c r="EW985">
        <v>25.79</v>
      </c>
      <c r="EX985">
        <v>24.85</v>
      </c>
      <c r="EY985">
        <v>23.91</v>
      </c>
      <c r="EZ985">
        <v>22.97</v>
      </c>
      <c r="FA985">
        <v>22.04</v>
      </c>
      <c r="FB985">
        <v>21.11</v>
      </c>
      <c r="FC985">
        <v>20.18</v>
      </c>
      <c r="FD985">
        <v>19.260000000000002</v>
      </c>
      <c r="FE985">
        <v>18.34</v>
      </c>
      <c r="FF985">
        <v>17.420000000000002</v>
      </c>
      <c r="FG985">
        <v>16.52</v>
      </c>
      <c r="FH985">
        <v>15.61</v>
      </c>
      <c r="FI985">
        <v>14.72</v>
      </c>
      <c r="FJ985">
        <v>13.84</v>
      </c>
      <c r="FK985">
        <v>12.99</v>
      </c>
      <c r="FL985">
        <v>12.14</v>
      </c>
      <c r="FM985">
        <v>11.3</v>
      </c>
      <c r="FN985">
        <v>10.47</v>
      </c>
      <c r="FO985">
        <v>9.67</v>
      </c>
      <c r="FP985">
        <v>8.89</v>
      </c>
      <c r="FQ985">
        <v>8.14</v>
      </c>
      <c r="FR985">
        <v>7.42</v>
      </c>
      <c r="FS985">
        <v>6.73</v>
      </c>
      <c r="FT985">
        <v>6.09</v>
      </c>
      <c r="FU985">
        <v>5.53</v>
      </c>
      <c r="FV985">
        <v>4.9800000000000004</v>
      </c>
      <c r="FW985">
        <v>4.46</v>
      </c>
      <c r="FX985">
        <v>3.97</v>
      </c>
      <c r="FY985">
        <v>3.54</v>
      </c>
      <c r="FZ985">
        <v>3.15</v>
      </c>
      <c r="GA985">
        <v>2.81</v>
      </c>
      <c r="GB985">
        <v>2.5099999999999998</v>
      </c>
      <c r="GC985">
        <v>2.25</v>
      </c>
    </row>
    <row r="986" spans="1:189" x14ac:dyDescent="0.25">
      <c r="A986" t="s">
        <v>773</v>
      </c>
      <c r="B986">
        <v>78</v>
      </c>
      <c r="C986">
        <v>78</v>
      </c>
      <c r="E986">
        <v>100000</v>
      </c>
      <c r="F986">
        <v>99981</v>
      </c>
      <c r="G986">
        <v>99962</v>
      </c>
      <c r="H986">
        <v>99943</v>
      </c>
      <c r="I986">
        <v>99922</v>
      </c>
      <c r="J986">
        <v>99900</v>
      </c>
      <c r="K986">
        <v>99878</v>
      </c>
      <c r="L986">
        <v>99856</v>
      </c>
      <c r="M986">
        <v>99833</v>
      </c>
      <c r="N986">
        <v>99807</v>
      </c>
      <c r="O986">
        <v>99780</v>
      </c>
      <c r="P986">
        <v>99750</v>
      </c>
      <c r="Q986">
        <v>99716</v>
      </c>
      <c r="R986">
        <v>99679</v>
      </c>
      <c r="S986">
        <v>99641</v>
      </c>
      <c r="T986">
        <v>99601</v>
      </c>
      <c r="U986">
        <v>99560</v>
      </c>
      <c r="V986">
        <v>99515</v>
      </c>
      <c r="W986">
        <v>99466</v>
      </c>
      <c r="X986">
        <v>99414</v>
      </c>
      <c r="Y986">
        <v>99360</v>
      </c>
      <c r="Z986">
        <v>99300</v>
      </c>
      <c r="AA986">
        <v>99234</v>
      </c>
      <c r="AB986">
        <v>99166</v>
      </c>
      <c r="AC986">
        <v>99093</v>
      </c>
      <c r="AD986">
        <v>99017</v>
      </c>
      <c r="AE986">
        <v>98935</v>
      </c>
      <c r="AF986">
        <v>98847</v>
      </c>
      <c r="AG986">
        <v>98754</v>
      </c>
      <c r="AH986">
        <v>98654</v>
      </c>
      <c r="AI986">
        <v>98551</v>
      </c>
      <c r="AJ986">
        <v>98440</v>
      </c>
      <c r="AK986">
        <v>98321</v>
      </c>
      <c r="AL986">
        <v>98194</v>
      </c>
      <c r="AM986">
        <v>98065</v>
      </c>
      <c r="AN986">
        <v>97927</v>
      </c>
      <c r="AO986">
        <v>97782</v>
      </c>
      <c r="AP986">
        <v>97629</v>
      </c>
      <c r="AQ986">
        <v>97466</v>
      </c>
      <c r="AR986">
        <v>97291</v>
      </c>
      <c r="AS986">
        <v>97119</v>
      </c>
      <c r="AT986">
        <v>96947</v>
      </c>
      <c r="AU986">
        <v>96772</v>
      </c>
      <c r="AV986">
        <v>96596</v>
      </c>
      <c r="AW986">
        <v>96394</v>
      </c>
      <c r="AX986">
        <v>96182</v>
      </c>
      <c r="AY986">
        <v>95956</v>
      </c>
      <c r="AZ986">
        <v>95716</v>
      </c>
      <c r="BA986">
        <v>95453</v>
      </c>
      <c r="BB986">
        <v>95146</v>
      </c>
      <c r="BC986">
        <v>94834</v>
      </c>
      <c r="BD986">
        <v>94493</v>
      </c>
      <c r="BE986">
        <v>94120</v>
      </c>
      <c r="BF986">
        <v>93703</v>
      </c>
      <c r="BG986">
        <v>93245</v>
      </c>
      <c r="BH986">
        <v>92700</v>
      </c>
      <c r="BI986">
        <v>92129</v>
      </c>
      <c r="BJ986">
        <v>91467</v>
      </c>
      <c r="BK986">
        <v>90672</v>
      </c>
      <c r="BL986">
        <v>89658</v>
      </c>
      <c r="BM986">
        <v>88572</v>
      </c>
      <c r="BN986">
        <v>87328</v>
      </c>
      <c r="BO986">
        <v>85927</v>
      </c>
      <c r="BP986">
        <v>84175</v>
      </c>
      <c r="BQ986">
        <v>82177</v>
      </c>
      <c r="BR986">
        <v>79766</v>
      </c>
      <c r="BS986">
        <v>76859</v>
      </c>
      <c r="BT986">
        <v>73504</v>
      </c>
      <c r="BU986">
        <v>69480</v>
      </c>
      <c r="BV986">
        <v>64359</v>
      </c>
      <c r="BW986">
        <v>58936</v>
      </c>
      <c r="BX986">
        <v>53200</v>
      </c>
      <c r="BY986">
        <v>47042</v>
      </c>
      <c r="BZ986">
        <v>40347</v>
      </c>
      <c r="CA986">
        <v>33544</v>
      </c>
      <c r="CB986">
        <v>26892</v>
      </c>
      <c r="CC986">
        <v>20623</v>
      </c>
      <c r="CD986">
        <v>15044</v>
      </c>
      <c r="DC986">
        <v>69.19</v>
      </c>
      <c r="DD986">
        <v>68.2</v>
      </c>
      <c r="DE986">
        <v>67.209999999999994</v>
      </c>
      <c r="DF986">
        <v>66.23</v>
      </c>
      <c r="DG986">
        <v>65.239999999999995</v>
      </c>
      <c r="DH986">
        <v>64.25</v>
      </c>
      <c r="DI986">
        <v>63.27</v>
      </c>
      <c r="DJ986">
        <v>62.28</v>
      </c>
      <c r="DK986">
        <v>61.3</v>
      </c>
      <c r="DL986">
        <v>60.31</v>
      </c>
      <c r="DM986">
        <v>59.33</v>
      </c>
      <c r="DN986">
        <v>58.35</v>
      </c>
      <c r="DO986">
        <v>57.37</v>
      </c>
      <c r="DP986">
        <v>56.39</v>
      </c>
      <c r="DQ986">
        <v>55.41</v>
      </c>
      <c r="DR986">
        <v>54.43</v>
      </c>
      <c r="DS986">
        <v>53.45</v>
      </c>
      <c r="DT986">
        <v>52.48</v>
      </c>
      <c r="DU986">
        <v>51.5</v>
      </c>
      <c r="DV986">
        <v>50.53</v>
      </c>
      <c r="DW986">
        <v>49.56</v>
      </c>
      <c r="DX986">
        <v>48.58</v>
      </c>
      <c r="DY986">
        <v>47.62</v>
      </c>
      <c r="DZ986">
        <v>46.65</v>
      </c>
      <c r="EA986">
        <v>45.68</v>
      </c>
      <c r="EB986">
        <v>44.72</v>
      </c>
      <c r="EC986">
        <v>43.75</v>
      </c>
      <c r="ED986">
        <v>42.79</v>
      </c>
      <c r="EE986">
        <v>41.83</v>
      </c>
      <c r="EF986">
        <v>40.869999999999997</v>
      </c>
      <c r="EG986">
        <v>39.92</v>
      </c>
      <c r="EH986">
        <v>38.96</v>
      </c>
      <c r="EI986">
        <v>38.01</v>
      </c>
      <c r="EJ986">
        <v>37.06</v>
      </c>
      <c r="EK986">
        <v>36.1</v>
      </c>
      <c r="EL986">
        <v>35.15</v>
      </c>
      <c r="EM986">
        <v>34.21</v>
      </c>
      <c r="EN986">
        <v>33.26</v>
      </c>
      <c r="EO986">
        <v>32.31</v>
      </c>
      <c r="EP986">
        <v>31.37</v>
      </c>
      <c r="EQ986">
        <v>30.43</v>
      </c>
      <c r="ER986">
        <v>29.48</v>
      </c>
      <c r="ES986">
        <v>28.53</v>
      </c>
      <c r="ET986">
        <v>27.58</v>
      </c>
      <c r="EU986">
        <v>26.64</v>
      </c>
      <c r="EV986">
        <v>25.7</v>
      </c>
      <c r="EW986">
        <v>24.76</v>
      </c>
      <c r="EX986">
        <v>23.82</v>
      </c>
      <c r="EY986">
        <v>22.88</v>
      </c>
      <c r="EZ986">
        <v>21.95</v>
      </c>
      <c r="FA986">
        <v>21.02</v>
      </c>
      <c r="FB986">
        <v>20.100000000000001</v>
      </c>
      <c r="FC986">
        <v>19.18</v>
      </c>
      <c r="FD986">
        <v>18.260000000000002</v>
      </c>
      <c r="FE986">
        <v>17.350000000000001</v>
      </c>
      <c r="FF986">
        <v>16.440000000000001</v>
      </c>
      <c r="FG986">
        <v>15.54</v>
      </c>
      <c r="FH986">
        <v>14.65</v>
      </c>
      <c r="FI986">
        <v>13.78</v>
      </c>
      <c r="FJ986">
        <v>12.93</v>
      </c>
      <c r="FK986">
        <v>12.08</v>
      </c>
      <c r="FL986">
        <v>11.24</v>
      </c>
      <c r="FM986">
        <v>10.42</v>
      </c>
      <c r="FN986">
        <v>9.6300000000000008</v>
      </c>
      <c r="FO986">
        <v>8.85</v>
      </c>
      <c r="FP986">
        <v>8.1</v>
      </c>
      <c r="FQ986">
        <v>7.39</v>
      </c>
      <c r="FR986">
        <v>6.7</v>
      </c>
      <c r="FS986">
        <v>6.06</v>
      </c>
      <c r="FT986">
        <v>5.5</v>
      </c>
      <c r="FU986">
        <v>4.96</v>
      </c>
      <c r="FV986">
        <v>4.45</v>
      </c>
      <c r="FW986">
        <v>3.96</v>
      </c>
      <c r="FX986">
        <v>3.54</v>
      </c>
      <c r="FY986">
        <v>3.15</v>
      </c>
      <c r="FZ986">
        <v>2.81</v>
      </c>
      <c r="GA986">
        <v>2.5099999999999998</v>
      </c>
      <c r="GB986">
        <v>2.25</v>
      </c>
    </row>
    <row r="987" spans="1:189" x14ac:dyDescent="0.25">
      <c r="A987" t="s">
        <v>774</v>
      </c>
      <c r="B987">
        <v>77</v>
      </c>
      <c r="C987">
        <v>77</v>
      </c>
      <c r="E987">
        <v>100000</v>
      </c>
      <c r="F987">
        <v>99981</v>
      </c>
      <c r="G987">
        <v>99961</v>
      </c>
      <c r="H987">
        <v>99940</v>
      </c>
      <c r="I987">
        <v>99917</v>
      </c>
      <c r="J987">
        <v>99895</v>
      </c>
      <c r="K987">
        <v>99873</v>
      </c>
      <c r="L987">
        <v>99849</v>
      </c>
      <c r="M987">
        <v>99823</v>
      </c>
      <c r="N987">
        <v>99796</v>
      </c>
      <c r="O987">
        <v>99765</v>
      </c>
      <c r="P987">
        <v>99730</v>
      </c>
      <c r="Q987">
        <v>99693</v>
      </c>
      <c r="R987">
        <v>99654</v>
      </c>
      <c r="S987">
        <v>99614</v>
      </c>
      <c r="T987">
        <v>99571</v>
      </c>
      <c r="U987">
        <v>99526</v>
      </c>
      <c r="V987">
        <v>99476</v>
      </c>
      <c r="W987">
        <v>99423</v>
      </c>
      <c r="X987">
        <v>99369</v>
      </c>
      <c r="Y987">
        <v>99307</v>
      </c>
      <c r="Z987">
        <v>99240</v>
      </c>
      <c r="AA987">
        <v>99170</v>
      </c>
      <c r="AB987">
        <v>99097</v>
      </c>
      <c r="AC987">
        <v>99019</v>
      </c>
      <c r="AD987">
        <v>98935</v>
      </c>
      <c r="AE987">
        <v>98846</v>
      </c>
      <c r="AF987">
        <v>98751</v>
      </c>
      <c r="AG987">
        <v>98649</v>
      </c>
      <c r="AH987">
        <v>98544</v>
      </c>
      <c r="AI987">
        <v>98431</v>
      </c>
      <c r="AJ987">
        <v>98310</v>
      </c>
      <c r="AK987">
        <v>98180</v>
      </c>
      <c r="AL987">
        <v>98048</v>
      </c>
      <c r="AM987">
        <v>97907</v>
      </c>
      <c r="AN987">
        <v>97759</v>
      </c>
      <c r="AO987">
        <v>97603</v>
      </c>
      <c r="AP987">
        <v>97436</v>
      </c>
      <c r="AQ987">
        <v>97257</v>
      </c>
      <c r="AR987">
        <v>97081</v>
      </c>
      <c r="AS987">
        <v>96904</v>
      </c>
      <c r="AT987">
        <v>96725</v>
      </c>
      <c r="AU987">
        <v>96544</v>
      </c>
      <c r="AV987">
        <v>96337</v>
      </c>
      <c r="AW987">
        <v>96120</v>
      </c>
      <c r="AX987">
        <v>95888</v>
      </c>
      <c r="AY987">
        <v>95641</v>
      </c>
      <c r="AZ987">
        <v>95371</v>
      </c>
      <c r="BA987">
        <v>95056</v>
      </c>
      <c r="BB987">
        <v>94735</v>
      </c>
      <c r="BC987">
        <v>94383</v>
      </c>
      <c r="BD987">
        <v>93999</v>
      </c>
      <c r="BE987">
        <v>93569</v>
      </c>
      <c r="BF987">
        <v>93097</v>
      </c>
      <c r="BG987">
        <v>92538</v>
      </c>
      <c r="BH987">
        <v>91952</v>
      </c>
      <c r="BI987">
        <v>91273</v>
      </c>
      <c r="BJ987">
        <v>90457</v>
      </c>
      <c r="BK987">
        <v>89422</v>
      </c>
      <c r="BL987">
        <v>88311</v>
      </c>
      <c r="BM987">
        <v>87039</v>
      </c>
      <c r="BN987">
        <v>85608</v>
      </c>
      <c r="BO987">
        <v>83822</v>
      </c>
      <c r="BP987">
        <v>81788</v>
      </c>
      <c r="BQ987">
        <v>79329</v>
      </c>
      <c r="BR987">
        <v>76385</v>
      </c>
      <c r="BS987">
        <v>72981</v>
      </c>
      <c r="BT987">
        <v>68926</v>
      </c>
      <c r="BU987">
        <v>63773</v>
      </c>
      <c r="BV987">
        <v>58339</v>
      </c>
      <c r="BW987">
        <v>52587</v>
      </c>
      <c r="BX987">
        <v>46429</v>
      </c>
      <c r="BY987">
        <v>39761</v>
      </c>
      <c r="BZ987">
        <v>33015</v>
      </c>
      <c r="CA987">
        <v>26429</v>
      </c>
      <c r="CB987">
        <v>20267</v>
      </c>
      <c r="CC987">
        <v>14784</v>
      </c>
      <c r="DC987">
        <v>68.08</v>
      </c>
      <c r="DD987">
        <v>67.09</v>
      </c>
      <c r="DE987">
        <v>66.11</v>
      </c>
      <c r="DF987">
        <v>65.12</v>
      </c>
      <c r="DG987">
        <v>64.13</v>
      </c>
      <c r="DH987">
        <v>63.15</v>
      </c>
      <c r="DI987">
        <v>62.16</v>
      </c>
      <c r="DJ987">
        <v>61.18</v>
      </c>
      <c r="DK987">
        <v>60.19</v>
      </c>
      <c r="DL987">
        <v>59.21</v>
      </c>
      <c r="DM987">
        <v>58.23</v>
      </c>
      <c r="DN987">
        <v>57.25</v>
      </c>
      <c r="DO987">
        <v>56.27</v>
      </c>
      <c r="DP987">
        <v>55.29</v>
      </c>
      <c r="DQ987">
        <v>54.31</v>
      </c>
      <c r="DR987">
        <v>53.34</v>
      </c>
      <c r="DS987">
        <v>52.36</v>
      </c>
      <c r="DT987">
        <v>51.39</v>
      </c>
      <c r="DU987">
        <v>50.41</v>
      </c>
      <c r="DV987">
        <v>49.44</v>
      </c>
      <c r="DW987">
        <v>48.47</v>
      </c>
      <c r="DX987">
        <v>47.5</v>
      </c>
      <c r="DY987">
        <v>46.54</v>
      </c>
      <c r="DZ987">
        <v>45.57</v>
      </c>
      <c r="EA987">
        <v>44.61</v>
      </c>
      <c r="EB987">
        <v>43.64</v>
      </c>
      <c r="EC987">
        <v>42.68</v>
      </c>
      <c r="ED987">
        <v>41.72</v>
      </c>
      <c r="EE987">
        <v>40.76</v>
      </c>
      <c r="EF987">
        <v>39.81</v>
      </c>
      <c r="EG987">
        <v>38.85</v>
      </c>
      <c r="EH987">
        <v>37.9</v>
      </c>
      <c r="EI987">
        <v>36.950000000000003</v>
      </c>
      <c r="EJ987">
        <v>36</v>
      </c>
      <c r="EK987">
        <v>35.049999999999997</v>
      </c>
      <c r="EL987">
        <v>34.1</v>
      </c>
      <c r="EM987">
        <v>33.159999999999997</v>
      </c>
      <c r="EN987">
        <v>32.21</v>
      </c>
      <c r="EO987">
        <v>31.27</v>
      </c>
      <c r="EP987">
        <v>30.33</v>
      </c>
      <c r="EQ987">
        <v>29.38</v>
      </c>
      <c r="ER987">
        <v>28.43</v>
      </c>
      <c r="ES987">
        <v>27.49</v>
      </c>
      <c r="ET987">
        <v>26.54</v>
      </c>
      <c r="EU987">
        <v>25.6</v>
      </c>
      <c r="EV987">
        <v>24.66</v>
      </c>
      <c r="EW987">
        <v>23.73</v>
      </c>
      <c r="EX987">
        <v>22.79</v>
      </c>
      <c r="EY987">
        <v>21.87</v>
      </c>
      <c r="EZ987">
        <v>20.94</v>
      </c>
      <c r="FA987">
        <v>20.010000000000002</v>
      </c>
      <c r="FB987">
        <v>19.09</v>
      </c>
      <c r="FC987">
        <v>18.18</v>
      </c>
      <c r="FD987">
        <v>17.27</v>
      </c>
      <c r="FE987">
        <v>16.37</v>
      </c>
      <c r="FF987">
        <v>15.47</v>
      </c>
      <c r="FG987">
        <v>14.58</v>
      </c>
      <c r="FH987">
        <v>13.71</v>
      </c>
      <c r="FI987">
        <v>12.86</v>
      </c>
      <c r="FJ987">
        <v>12.02</v>
      </c>
      <c r="FK987">
        <v>11.19</v>
      </c>
      <c r="FL987">
        <v>10.37</v>
      </c>
      <c r="FM987">
        <v>9.58</v>
      </c>
      <c r="FN987">
        <v>8.8000000000000007</v>
      </c>
      <c r="FO987">
        <v>8.06</v>
      </c>
      <c r="FP987">
        <v>7.35</v>
      </c>
      <c r="FQ987">
        <v>6.67</v>
      </c>
      <c r="FR987">
        <v>6.03</v>
      </c>
      <c r="FS987">
        <v>5.48</v>
      </c>
      <c r="FT987">
        <v>4.9400000000000004</v>
      </c>
      <c r="FU987">
        <v>4.43</v>
      </c>
      <c r="FV987">
        <v>3.95</v>
      </c>
      <c r="FW987">
        <v>3.53</v>
      </c>
      <c r="FX987">
        <v>3.15</v>
      </c>
      <c r="FY987">
        <v>2.81</v>
      </c>
      <c r="FZ987">
        <v>2.5099999999999998</v>
      </c>
      <c r="GA987">
        <v>2.25</v>
      </c>
    </row>
    <row r="988" spans="1:189" x14ac:dyDescent="0.25">
      <c r="A988" t="s">
        <v>775</v>
      </c>
      <c r="B988">
        <v>76</v>
      </c>
      <c r="C988">
        <v>76</v>
      </c>
      <c r="E988">
        <v>100000</v>
      </c>
      <c r="F988">
        <v>99980</v>
      </c>
      <c r="G988">
        <v>99959</v>
      </c>
      <c r="H988">
        <v>99935</v>
      </c>
      <c r="I988">
        <v>99913</v>
      </c>
      <c r="J988">
        <v>99890</v>
      </c>
      <c r="K988">
        <v>99866</v>
      </c>
      <c r="L988">
        <v>99840</v>
      </c>
      <c r="M988">
        <v>99812</v>
      </c>
      <c r="N988">
        <v>99780</v>
      </c>
      <c r="O988">
        <v>99745</v>
      </c>
      <c r="P988">
        <v>99707</v>
      </c>
      <c r="Q988">
        <v>99668</v>
      </c>
      <c r="R988">
        <v>99627</v>
      </c>
      <c r="S988">
        <v>99584</v>
      </c>
      <c r="T988">
        <v>99537</v>
      </c>
      <c r="U988">
        <v>99486</v>
      </c>
      <c r="V988">
        <v>99433</v>
      </c>
      <c r="W988">
        <v>99377</v>
      </c>
      <c r="X988">
        <v>99315</v>
      </c>
      <c r="Y988">
        <v>99246</v>
      </c>
      <c r="Z988">
        <v>99175</v>
      </c>
      <c r="AA988">
        <v>99100</v>
      </c>
      <c r="AB988">
        <v>99021</v>
      </c>
      <c r="AC988">
        <v>98936</v>
      </c>
      <c r="AD988">
        <v>98844</v>
      </c>
      <c r="AE988">
        <v>98748</v>
      </c>
      <c r="AF988">
        <v>98645</v>
      </c>
      <c r="AG988">
        <v>98537</v>
      </c>
      <c r="AH988">
        <v>98422</v>
      </c>
      <c r="AI988">
        <v>98298</v>
      </c>
      <c r="AJ988">
        <v>98166</v>
      </c>
      <c r="AK988">
        <v>98031</v>
      </c>
      <c r="AL988">
        <v>97888</v>
      </c>
      <c r="AM988">
        <v>97736</v>
      </c>
      <c r="AN988">
        <v>97576</v>
      </c>
      <c r="AO988">
        <v>97407</v>
      </c>
      <c r="AP988">
        <v>97223</v>
      </c>
      <c r="AQ988">
        <v>97043</v>
      </c>
      <c r="AR988">
        <v>96862</v>
      </c>
      <c r="AS988">
        <v>96678</v>
      </c>
      <c r="AT988">
        <v>96492</v>
      </c>
      <c r="AU988">
        <v>96280</v>
      </c>
      <c r="AV988">
        <v>96057</v>
      </c>
      <c r="AW988">
        <v>95819</v>
      </c>
      <c r="AX988">
        <v>95566</v>
      </c>
      <c r="AY988">
        <v>95288</v>
      </c>
      <c r="AZ988">
        <v>94965</v>
      </c>
      <c r="BA988">
        <v>94634</v>
      </c>
      <c r="BB988">
        <v>94273</v>
      </c>
      <c r="BC988">
        <v>93877</v>
      </c>
      <c r="BD988">
        <v>93434</v>
      </c>
      <c r="BE988">
        <v>92949</v>
      </c>
      <c r="BF988">
        <v>92373</v>
      </c>
      <c r="BG988">
        <v>91772</v>
      </c>
      <c r="BH988">
        <v>91076</v>
      </c>
      <c r="BI988">
        <v>90241</v>
      </c>
      <c r="BJ988">
        <v>89183</v>
      </c>
      <c r="BK988">
        <v>88049</v>
      </c>
      <c r="BL988">
        <v>86748</v>
      </c>
      <c r="BM988">
        <v>85285</v>
      </c>
      <c r="BN988">
        <v>83466</v>
      </c>
      <c r="BO988">
        <v>81395</v>
      </c>
      <c r="BP988">
        <v>78899</v>
      </c>
      <c r="BQ988">
        <v>75906</v>
      </c>
      <c r="BR988">
        <v>72466</v>
      </c>
      <c r="BS988">
        <v>68365</v>
      </c>
      <c r="BT988">
        <v>63195</v>
      </c>
      <c r="BU988">
        <v>57734</v>
      </c>
      <c r="BV988">
        <v>51982</v>
      </c>
      <c r="BW988">
        <v>45825</v>
      </c>
      <c r="BX988">
        <v>39183</v>
      </c>
      <c r="BY988">
        <v>32485</v>
      </c>
      <c r="BZ988">
        <v>25972</v>
      </c>
      <c r="CA988">
        <v>19889</v>
      </c>
      <c r="CB988">
        <v>14508</v>
      </c>
      <c r="DC988">
        <v>66.97</v>
      </c>
      <c r="DD988">
        <v>65.98</v>
      </c>
      <c r="DE988">
        <v>65</v>
      </c>
      <c r="DF988">
        <v>64.010000000000005</v>
      </c>
      <c r="DG988">
        <v>63.03</v>
      </c>
      <c r="DH988">
        <v>62.04</v>
      </c>
      <c r="DI988">
        <v>61.06</v>
      </c>
      <c r="DJ988">
        <v>60.07</v>
      </c>
      <c r="DK988">
        <v>59.09</v>
      </c>
      <c r="DL988">
        <v>58.11</v>
      </c>
      <c r="DM988">
        <v>57.13</v>
      </c>
      <c r="DN988">
        <v>56.15</v>
      </c>
      <c r="DO988">
        <v>55.17</v>
      </c>
      <c r="DP988">
        <v>54.19</v>
      </c>
      <c r="DQ988">
        <v>53.22</v>
      </c>
      <c r="DR988">
        <v>52.24</v>
      </c>
      <c r="DS988">
        <v>51.27</v>
      </c>
      <c r="DT988">
        <v>50.3</v>
      </c>
      <c r="DU988">
        <v>49.32</v>
      </c>
      <c r="DV988">
        <v>48.35</v>
      </c>
      <c r="DW988">
        <v>47.39</v>
      </c>
      <c r="DX988">
        <v>46.42</v>
      </c>
      <c r="DY988">
        <v>45.46</v>
      </c>
      <c r="DZ988">
        <v>44.49</v>
      </c>
      <c r="EA988">
        <v>43.53</v>
      </c>
      <c r="EB988">
        <v>42.57</v>
      </c>
      <c r="EC988">
        <v>41.61</v>
      </c>
      <c r="ED988">
        <v>40.65</v>
      </c>
      <c r="EE988">
        <v>39.700000000000003</v>
      </c>
      <c r="EF988">
        <v>38.74</v>
      </c>
      <c r="EG988">
        <v>37.79</v>
      </c>
      <c r="EH988">
        <v>36.840000000000003</v>
      </c>
      <c r="EI988">
        <v>35.89</v>
      </c>
      <c r="EJ988">
        <v>34.94</v>
      </c>
      <c r="EK988">
        <v>34</v>
      </c>
      <c r="EL988">
        <v>33.049999999999997</v>
      </c>
      <c r="EM988">
        <v>32.11</v>
      </c>
      <c r="EN988">
        <v>31.17</v>
      </c>
      <c r="EO988">
        <v>30.23</v>
      </c>
      <c r="EP988">
        <v>29.28</v>
      </c>
      <c r="EQ988">
        <v>28.34</v>
      </c>
      <c r="ER988">
        <v>27.39</v>
      </c>
      <c r="ES988">
        <v>26.45</v>
      </c>
      <c r="ET988">
        <v>25.51</v>
      </c>
      <c r="EU988">
        <v>24.57</v>
      </c>
      <c r="EV988">
        <v>23.63</v>
      </c>
      <c r="EW988">
        <v>22.7</v>
      </c>
      <c r="EX988">
        <v>21.78</v>
      </c>
      <c r="EY988">
        <v>20.85</v>
      </c>
      <c r="EZ988">
        <v>19.93</v>
      </c>
      <c r="FA988">
        <v>19.010000000000002</v>
      </c>
      <c r="FB988">
        <v>18.100000000000001</v>
      </c>
      <c r="FC988">
        <v>17.190000000000001</v>
      </c>
      <c r="FD988">
        <v>16.3</v>
      </c>
      <c r="FE988">
        <v>15.4</v>
      </c>
      <c r="FF988">
        <v>14.51</v>
      </c>
      <c r="FG988">
        <v>13.64</v>
      </c>
      <c r="FH988">
        <v>12.8</v>
      </c>
      <c r="FI988">
        <v>11.96</v>
      </c>
      <c r="FJ988">
        <v>11.13</v>
      </c>
      <c r="FK988">
        <v>10.31</v>
      </c>
      <c r="FL988">
        <v>9.52</v>
      </c>
      <c r="FM988">
        <v>8.75</v>
      </c>
      <c r="FN988">
        <v>8.02</v>
      </c>
      <c r="FO988">
        <v>7.31</v>
      </c>
      <c r="FP988">
        <v>6.64</v>
      </c>
      <c r="FQ988">
        <v>6</v>
      </c>
      <c r="FR988">
        <v>5.45</v>
      </c>
      <c r="FS988">
        <v>4.92</v>
      </c>
      <c r="FT988">
        <v>4.41</v>
      </c>
      <c r="FU988">
        <v>3.94</v>
      </c>
      <c r="FV988">
        <v>3.52</v>
      </c>
      <c r="FW988">
        <v>3.14</v>
      </c>
      <c r="FX988">
        <v>2.8</v>
      </c>
      <c r="FY988">
        <v>2.5099999999999998</v>
      </c>
      <c r="FZ988">
        <v>2.25</v>
      </c>
    </row>
    <row r="989" spans="1:189" x14ac:dyDescent="0.25">
      <c r="A989" t="s">
        <v>776</v>
      </c>
      <c r="B989">
        <v>75</v>
      </c>
      <c r="C989">
        <v>75</v>
      </c>
      <c r="E989">
        <v>100000</v>
      </c>
      <c r="F989">
        <v>99978</v>
      </c>
      <c r="G989">
        <v>99954</v>
      </c>
      <c r="H989">
        <v>99931</v>
      </c>
      <c r="I989">
        <v>99909</v>
      </c>
      <c r="J989">
        <v>99884</v>
      </c>
      <c r="K989">
        <v>99857</v>
      </c>
      <c r="L989">
        <v>99829</v>
      </c>
      <c r="M989">
        <v>99797</v>
      </c>
      <c r="N989">
        <v>99761</v>
      </c>
      <c r="O989">
        <v>99722</v>
      </c>
      <c r="P989">
        <v>99682</v>
      </c>
      <c r="Q989">
        <v>99640</v>
      </c>
      <c r="R989">
        <v>99597</v>
      </c>
      <c r="S989">
        <v>99549</v>
      </c>
      <c r="T989">
        <v>99498</v>
      </c>
      <c r="U989">
        <v>99443</v>
      </c>
      <c r="V989">
        <v>99386</v>
      </c>
      <c r="W989">
        <v>99323</v>
      </c>
      <c r="X989">
        <v>99253</v>
      </c>
      <c r="Y989">
        <v>99181</v>
      </c>
      <c r="Z989">
        <v>99105</v>
      </c>
      <c r="AA989">
        <v>99024</v>
      </c>
      <c r="AB989">
        <v>98937</v>
      </c>
      <c r="AC989">
        <v>98844</v>
      </c>
      <c r="AD989">
        <v>98746</v>
      </c>
      <c r="AE989">
        <v>98640</v>
      </c>
      <c r="AF989">
        <v>98531</v>
      </c>
      <c r="AG989">
        <v>98413</v>
      </c>
      <c r="AH989">
        <v>98287</v>
      </c>
      <c r="AI989">
        <v>98153</v>
      </c>
      <c r="AJ989">
        <v>98015</v>
      </c>
      <c r="AK989">
        <v>97869</v>
      </c>
      <c r="AL989">
        <v>97714</v>
      </c>
      <c r="AM989">
        <v>97551</v>
      </c>
      <c r="AN989">
        <v>97377</v>
      </c>
      <c r="AO989">
        <v>97190</v>
      </c>
      <c r="AP989">
        <v>97006</v>
      </c>
      <c r="AQ989">
        <v>96820</v>
      </c>
      <c r="AR989">
        <v>96631</v>
      </c>
      <c r="AS989">
        <v>96440</v>
      </c>
      <c r="AT989">
        <v>96223</v>
      </c>
      <c r="AU989">
        <v>95994</v>
      </c>
      <c r="AV989">
        <v>95750</v>
      </c>
      <c r="AW989">
        <v>95490</v>
      </c>
      <c r="AX989">
        <v>95205</v>
      </c>
      <c r="AY989">
        <v>94873</v>
      </c>
      <c r="AZ989">
        <v>94534</v>
      </c>
      <c r="BA989">
        <v>94163</v>
      </c>
      <c r="BB989">
        <v>93755</v>
      </c>
      <c r="BC989">
        <v>93300</v>
      </c>
      <c r="BD989">
        <v>92799</v>
      </c>
      <c r="BE989">
        <v>92209</v>
      </c>
      <c r="BF989">
        <v>91589</v>
      </c>
      <c r="BG989">
        <v>90876</v>
      </c>
      <c r="BH989">
        <v>90022</v>
      </c>
      <c r="BI989">
        <v>88942</v>
      </c>
      <c r="BJ989">
        <v>87782</v>
      </c>
      <c r="BK989">
        <v>86456</v>
      </c>
      <c r="BL989">
        <v>84961</v>
      </c>
      <c r="BM989">
        <v>83108</v>
      </c>
      <c r="BN989">
        <v>81001</v>
      </c>
      <c r="BO989">
        <v>78466</v>
      </c>
      <c r="BP989">
        <v>75436</v>
      </c>
      <c r="BQ989">
        <v>71946</v>
      </c>
      <c r="BR989">
        <v>67814</v>
      </c>
      <c r="BS989">
        <v>62611</v>
      </c>
      <c r="BT989">
        <v>57141</v>
      </c>
      <c r="BU989">
        <v>51373</v>
      </c>
      <c r="BV989">
        <v>45232</v>
      </c>
      <c r="BW989">
        <v>38616</v>
      </c>
      <c r="BX989">
        <v>31965</v>
      </c>
      <c r="BY989">
        <v>25517</v>
      </c>
      <c r="BZ989">
        <v>19518</v>
      </c>
      <c r="CA989">
        <v>14220</v>
      </c>
      <c r="DC989">
        <v>65.86</v>
      </c>
      <c r="DD989">
        <v>64.88</v>
      </c>
      <c r="DE989">
        <v>63.89</v>
      </c>
      <c r="DF989">
        <v>62.91</v>
      </c>
      <c r="DG989">
        <v>61.92</v>
      </c>
      <c r="DH989">
        <v>60.94</v>
      </c>
      <c r="DI989">
        <v>59.95</v>
      </c>
      <c r="DJ989">
        <v>58.97</v>
      </c>
      <c r="DK989">
        <v>57.99</v>
      </c>
      <c r="DL989">
        <v>57.01</v>
      </c>
      <c r="DM989">
        <v>56.03</v>
      </c>
      <c r="DN989">
        <v>55.05</v>
      </c>
      <c r="DO989">
        <v>54.08</v>
      </c>
      <c r="DP989">
        <v>53.1</v>
      </c>
      <c r="DQ989">
        <v>52.12</v>
      </c>
      <c r="DR989">
        <v>51.15</v>
      </c>
      <c r="DS989">
        <v>50.18</v>
      </c>
      <c r="DT989">
        <v>49.21</v>
      </c>
      <c r="DU989">
        <v>48.24</v>
      </c>
      <c r="DV989">
        <v>47.27</v>
      </c>
      <c r="DW989">
        <v>46.31</v>
      </c>
      <c r="DX989">
        <v>45.34</v>
      </c>
      <c r="DY989">
        <v>44.38</v>
      </c>
      <c r="DZ989">
        <v>43.42</v>
      </c>
      <c r="EA989">
        <v>42.46</v>
      </c>
      <c r="EB989">
        <v>41.5</v>
      </c>
      <c r="EC989">
        <v>40.54</v>
      </c>
      <c r="ED989">
        <v>39.590000000000003</v>
      </c>
      <c r="EE989">
        <v>38.630000000000003</v>
      </c>
      <c r="EF989">
        <v>37.68</v>
      </c>
      <c r="EG989">
        <v>36.729999999999997</v>
      </c>
      <c r="EH989">
        <v>35.78</v>
      </c>
      <c r="EI989">
        <v>34.840000000000003</v>
      </c>
      <c r="EJ989">
        <v>33.89</v>
      </c>
      <c r="EK989">
        <v>32.950000000000003</v>
      </c>
      <c r="EL989">
        <v>32.01</v>
      </c>
      <c r="EM989">
        <v>31.07</v>
      </c>
      <c r="EN989">
        <v>30.12</v>
      </c>
      <c r="EO989">
        <v>29.18</v>
      </c>
      <c r="EP989">
        <v>28.24</v>
      </c>
      <c r="EQ989">
        <v>27.29</v>
      </c>
      <c r="ER989">
        <v>26.35</v>
      </c>
      <c r="ES989">
        <v>25.41</v>
      </c>
      <c r="ET989">
        <v>24.48</v>
      </c>
      <c r="EU989">
        <v>23.54</v>
      </c>
      <c r="EV989">
        <v>22.61</v>
      </c>
      <c r="EW989">
        <v>21.69</v>
      </c>
      <c r="EX989">
        <v>20.77</v>
      </c>
      <c r="EY989">
        <v>19.850000000000001</v>
      </c>
      <c r="EZ989">
        <v>18.93</v>
      </c>
      <c r="FA989">
        <v>18.02</v>
      </c>
      <c r="FB989">
        <v>17.11</v>
      </c>
      <c r="FC989">
        <v>16.22</v>
      </c>
      <c r="FD989">
        <v>15.33</v>
      </c>
      <c r="FE989">
        <v>14.44</v>
      </c>
      <c r="FF989">
        <v>13.58</v>
      </c>
      <c r="FG989">
        <v>12.73</v>
      </c>
      <c r="FH989">
        <v>11.9</v>
      </c>
      <c r="FI989">
        <v>11.07</v>
      </c>
      <c r="FJ989">
        <v>10.26</v>
      </c>
      <c r="FK989">
        <v>9.4700000000000006</v>
      </c>
      <c r="FL989">
        <v>8.7100000000000009</v>
      </c>
      <c r="FM989">
        <v>7.97</v>
      </c>
      <c r="FN989">
        <v>7.27</v>
      </c>
      <c r="FO989">
        <v>6.6</v>
      </c>
      <c r="FP989">
        <v>5.97</v>
      </c>
      <c r="FQ989">
        <v>5.43</v>
      </c>
      <c r="FR989">
        <v>4.9000000000000004</v>
      </c>
      <c r="FS989">
        <v>4.3899999999999997</v>
      </c>
      <c r="FT989">
        <v>3.92</v>
      </c>
      <c r="FU989">
        <v>3.51</v>
      </c>
      <c r="FV989">
        <v>3.13</v>
      </c>
      <c r="FW989">
        <v>2.8</v>
      </c>
      <c r="FX989">
        <v>2.5099999999999998</v>
      </c>
      <c r="FY989">
        <v>2.25</v>
      </c>
    </row>
    <row r="990" spans="1:189" x14ac:dyDescent="0.25">
      <c r="A990" t="s">
        <v>777</v>
      </c>
      <c r="B990">
        <v>74</v>
      </c>
      <c r="C990">
        <v>74</v>
      </c>
      <c r="E990">
        <v>100000</v>
      </c>
      <c r="F990">
        <v>99976</v>
      </c>
      <c r="G990">
        <v>99952</v>
      </c>
      <c r="H990">
        <v>99929</v>
      </c>
      <c r="I990">
        <v>99904</v>
      </c>
      <c r="J990">
        <v>99877</v>
      </c>
      <c r="K990">
        <v>99848</v>
      </c>
      <c r="L990">
        <v>99816</v>
      </c>
      <c r="M990">
        <v>99779</v>
      </c>
      <c r="N990">
        <v>99740</v>
      </c>
      <c r="O990">
        <v>99699</v>
      </c>
      <c r="P990">
        <v>99657</v>
      </c>
      <c r="Q990">
        <v>99612</v>
      </c>
      <c r="R990">
        <v>99564</v>
      </c>
      <c r="S990">
        <v>99511</v>
      </c>
      <c r="T990">
        <v>99456</v>
      </c>
      <c r="U990">
        <v>99398</v>
      </c>
      <c r="V990">
        <v>99333</v>
      </c>
      <c r="W990">
        <v>99263</v>
      </c>
      <c r="X990">
        <v>99189</v>
      </c>
      <c r="Y990">
        <v>99111</v>
      </c>
      <c r="Z990">
        <v>99029</v>
      </c>
      <c r="AA990">
        <v>98940</v>
      </c>
      <c r="AB990">
        <v>98846</v>
      </c>
      <c r="AC990">
        <v>98746</v>
      </c>
      <c r="AD990">
        <v>98638</v>
      </c>
      <c r="AE990">
        <v>98527</v>
      </c>
      <c r="AF990">
        <v>98407</v>
      </c>
      <c r="AG990">
        <v>98278</v>
      </c>
      <c r="AH990">
        <v>98141</v>
      </c>
      <c r="AI990">
        <v>98001</v>
      </c>
      <c r="AJ990">
        <v>97852</v>
      </c>
      <c r="AK990">
        <v>97694</v>
      </c>
      <c r="AL990">
        <v>97527</v>
      </c>
      <c r="AM990">
        <v>97350</v>
      </c>
      <c r="AN990">
        <v>97158</v>
      </c>
      <c r="AO990">
        <v>96970</v>
      </c>
      <c r="AP990">
        <v>96780</v>
      </c>
      <c r="AQ990">
        <v>96586</v>
      </c>
      <c r="AR990">
        <v>96390</v>
      </c>
      <c r="AS990">
        <v>96167</v>
      </c>
      <c r="AT990">
        <v>95933</v>
      </c>
      <c r="AU990">
        <v>95682</v>
      </c>
      <c r="AV990">
        <v>95415</v>
      </c>
      <c r="AW990">
        <v>95123</v>
      </c>
      <c r="AX990">
        <v>94783</v>
      </c>
      <c r="AY990">
        <v>94435</v>
      </c>
      <c r="AZ990">
        <v>94054</v>
      </c>
      <c r="BA990">
        <v>93635</v>
      </c>
      <c r="BB990">
        <v>93166</v>
      </c>
      <c r="BC990">
        <v>92652</v>
      </c>
      <c r="BD990">
        <v>92044</v>
      </c>
      <c r="BE990">
        <v>91409</v>
      </c>
      <c r="BF990">
        <v>90675</v>
      </c>
      <c r="BG990">
        <v>89801</v>
      </c>
      <c r="BH990">
        <v>88700</v>
      </c>
      <c r="BI990">
        <v>87516</v>
      </c>
      <c r="BJ990">
        <v>86160</v>
      </c>
      <c r="BK990">
        <v>84638</v>
      </c>
      <c r="BL990">
        <v>82750</v>
      </c>
      <c r="BM990">
        <v>80605</v>
      </c>
      <c r="BN990">
        <v>78033</v>
      </c>
      <c r="BO990">
        <v>74965</v>
      </c>
      <c r="BP990">
        <v>71438</v>
      </c>
      <c r="BQ990">
        <v>67260</v>
      </c>
      <c r="BR990">
        <v>62040</v>
      </c>
      <c r="BS990">
        <v>56544</v>
      </c>
      <c r="BT990">
        <v>50777</v>
      </c>
      <c r="BU990">
        <v>44638</v>
      </c>
      <c r="BV990">
        <v>38061</v>
      </c>
      <c r="BW990">
        <v>31455</v>
      </c>
      <c r="BX990">
        <v>25071</v>
      </c>
      <c r="BY990">
        <v>19149</v>
      </c>
      <c r="BZ990">
        <v>13937</v>
      </c>
      <c r="DC990">
        <v>64.760000000000005</v>
      </c>
      <c r="DD990">
        <v>63.77</v>
      </c>
      <c r="DE990">
        <v>62.79</v>
      </c>
      <c r="DF990">
        <v>61.8</v>
      </c>
      <c r="DG990">
        <v>60.82</v>
      </c>
      <c r="DH990">
        <v>59.83</v>
      </c>
      <c r="DI990">
        <v>58.85</v>
      </c>
      <c r="DJ990">
        <v>57.87</v>
      </c>
      <c r="DK990">
        <v>56.89</v>
      </c>
      <c r="DL990">
        <v>55.91</v>
      </c>
      <c r="DM990">
        <v>54.93</v>
      </c>
      <c r="DN990">
        <v>53.96</v>
      </c>
      <c r="DO990">
        <v>52.98</v>
      </c>
      <c r="DP990">
        <v>52.01</v>
      </c>
      <c r="DQ990">
        <v>51.03</v>
      </c>
      <c r="DR990">
        <v>50.06</v>
      </c>
      <c r="DS990">
        <v>49.09</v>
      </c>
      <c r="DT990">
        <v>48.12</v>
      </c>
      <c r="DU990">
        <v>47.16</v>
      </c>
      <c r="DV990">
        <v>46.19</v>
      </c>
      <c r="DW990">
        <v>45.23</v>
      </c>
      <c r="DX990">
        <v>44.26</v>
      </c>
      <c r="DY990">
        <v>43.3</v>
      </c>
      <c r="DZ990">
        <v>42.34</v>
      </c>
      <c r="EA990">
        <v>41.39</v>
      </c>
      <c r="EB990">
        <v>40.43</v>
      </c>
      <c r="EC990">
        <v>39.479999999999997</v>
      </c>
      <c r="ED990">
        <v>38.520000000000003</v>
      </c>
      <c r="EE990">
        <v>37.57</v>
      </c>
      <c r="EF990">
        <v>36.630000000000003</v>
      </c>
      <c r="EG990">
        <v>35.68</v>
      </c>
      <c r="EH990">
        <v>34.729999999999997</v>
      </c>
      <c r="EI990">
        <v>33.79</v>
      </c>
      <c r="EJ990">
        <v>32.840000000000003</v>
      </c>
      <c r="EK990">
        <v>31.9</v>
      </c>
      <c r="EL990">
        <v>30.96</v>
      </c>
      <c r="EM990">
        <v>30.02</v>
      </c>
      <c r="EN990">
        <v>29.08</v>
      </c>
      <c r="EO990">
        <v>28.14</v>
      </c>
      <c r="EP990">
        <v>27.19</v>
      </c>
      <c r="EQ990">
        <v>26.26</v>
      </c>
      <c r="ER990">
        <v>25.32</v>
      </c>
      <c r="ES990">
        <v>24.38</v>
      </c>
      <c r="ET990">
        <v>23.45</v>
      </c>
      <c r="EU990">
        <v>22.52</v>
      </c>
      <c r="EV990">
        <v>21.6</v>
      </c>
      <c r="EW990">
        <v>20.68</v>
      </c>
      <c r="EX990">
        <v>19.760000000000002</v>
      </c>
      <c r="EY990">
        <v>18.850000000000001</v>
      </c>
      <c r="EZ990">
        <v>17.940000000000001</v>
      </c>
      <c r="FA990">
        <v>17.04</v>
      </c>
      <c r="FB990">
        <v>16.14</v>
      </c>
      <c r="FC990">
        <v>15.25</v>
      </c>
      <c r="FD990">
        <v>14.37</v>
      </c>
      <c r="FE990">
        <v>13.51</v>
      </c>
      <c r="FF990">
        <v>12.67</v>
      </c>
      <c r="FG990">
        <v>11.83</v>
      </c>
      <c r="FH990">
        <v>11.01</v>
      </c>
      <c r="FI990">
        <v>10.199999999999999</v>
      </c>
      <c r="FJ990">
        <v>9.42</v>
      </c>
      <c r="FK990">
        <v>8.66</v>
      </c>
      <c r="FL990">
        <v>7.93</v>
      </c>
      <c r="FM990">
        <v>7.23</v>
      </c>
      <c r="FN990">
        <v>6.57</v>
      </c>
      <c r="FO990">
        <v>5.94</v>
      </c>
      <c r="FP990">
        <v>5.4</v>
      </c>
      <c r="FQ990">
        <v>4.88</v>
      </c>
      <c r="FR990">
        <v>4.37</v>
      </c>
      <c r="FS990">
        <v>3.91</v>
      </c>
      <c r="FT990">
        <v>3.5</v>
      </c>
      <c r="FU990">
        <v>3.12</v>
      </c>
      <c r="FV990">
        <v>2.79</v>
      </c>
      <c r="FW990">
        <v>2.5</v>
      </c>
      <c r="FX990">
        <v>2.25</v>
      </c>
    </row>
    <row r="991" spans="1:189" x14ac:dyDescent="0.25">
      <c r="A991" t="s">
        <v>778</v>
      </c>
      <c r="B991">
        <v>73</v>
      </c>
      <c r="C991">
        <v>73</v>
      </c>
      <c r="E991">
        <v>100000</v>
      </c>
      <c r="F991">
        <v>99976</v>
      </c>
      <c r="G991">
        <v>99952</v>
      </c>
      <c r="H991">
        <v>99927</v>
      </c>
      <c r="I991">
        <v>99899</v>
      </c>
      <c r="J991">
        <v>99870</v>
      </c>
      <c r="K991">
        <v>99837</v>
      </c>
      <c r="L991">
        <v>99800</v>
      </c>
      <c r="M991">
        <v>99760</v>
      </c>
      <c r="N991">
        <v>99718</v>
      </c>
      <c r="O991">
        <v>99675</v>
      </c>
      <c r="P991">
        <v>99630</v>
      </c>
      <c r="Q991">
        <v>99581</v>
      </c>
      <c r="R991">
        <v>99527</v>
      </c>
      <c r="S991">
        <v>99471</v>
      </c>
      <c r="T991">
        <v>99412</v>
      </c>
      <c r="U991">
        <v>99346</v>
      </c>
      <c r="V991">
        <v>99274</v>
      </c>
      <c r="W991">
        <v>99199</v>
      </c>
      <c r="X991">
        <v>99120</v>
      </c>
      <c r="Y991">
        <v>99037</v>
      </c>
      <c r="Z991">
        <v>98946</v>
      </c>
      <c r="AA991">
        <v>98850</v>
      </c>
      <c r="AB991">
        <v>98748</v>
      </c>
      <c r="AC991">
        <v>98638</v>
      </c>
      <c r="AD991">
        <v>98524</v>
      </c>
      <c r="AE991">
        <v>98403</v>
      </c>
      <c r="AF991">
        <v>98272</v>
      </c>
      <c r="AG991">
        <v>98132</v>
      </c>
      <c r="AH991">
        <v>97989</v>
      </c>
      <c r="AI991">
        <v>97837</v>
      </c>
      <c r="AJ991">
        <v>97676</v>
      </c>
      <c r="AK991">
        <v>97506</v>
      </c>
      <c r="AL991">
        <v>97325</v>
      </c>
      <c r="AM991">
        <v>97129</v>
      </c>
      <c r="AN991">
        <v>96936</v>
      </c>
      <c r="AO991">
        <v>96742</v>
      </c>
      <c r="AP991">
        <v>96543</v>
      </c>
      <c r="AQ991">
        <v>96342</v>
      </c>
      <c r="AR991">
        <v>96113</v>
      </c>
      <c r="AS991">
        <v>95872</v>
      </c>
      <c r="AT991">
        <v>95615</v>
      </c>
      <c r="AU991">
        <v>95341</v>
      </c>
      <c r="AV991">
        <v>95041</v>
      </c>
      <c r="AW991">
        <v>94694</v>
      </c>
      <c r="AX991">
        <v>94337</v>
      </c>
      <c r="AY991">
        <v>93945</v>
      </c>
      <c r="AZ991">
        <v>93515</v>
      </c>
      <c r="BA991">
        <v>93034</v>
      </c>
      <c r="BB991">
        <v>92505</v>
      </c>
      <c r="BC991">
        <v>91882</v>
      </c>
      <c r="BD991">
        <v>91227</v>
      </c>
      <c r="BE991">
        <v>90475</v>
      </c>
      <c r="BF991">
        <v>89578</v>
      </c>
      <c r="BG991">
        <v>88456</v>
      </c>
      <c r="BH991">
        <v>87248</v>
      </c>
      <c r="BI991">
        <v>85865</v>
      </c>
      <c r="BJ991">
        <v>84310</v>
      </c>
      <c r="BK991">
        <v>82392</v>
      </c>
      <c r="BL991">
        <v>80210</v>
      </c>
      <c r="BM991">
        <v>77599</v>
      </c>
      <c r="BN991">
        <v>74493</v>
      </c>
      <c r="BO991">
        <v>70930</v>
      </c>
      <c r="BP991">
        <v>66721</v>
      </c>
      <c r="BQ991">
        <v>61468</v>
      </c>
      <c r="BR991">
        <v>55962</v>
      </c>
      <c r="BS991">
        <v>50179</v>
      </c>
      <c r="BT991">
        <v>44057</v>
      </c>
      <c r="BU991">
        <v>37506</v>
      </c>
      <c r="BV991">
        <v>30957</v>
      </c>
      <c r="BW991">
        <v>24636</v>
      </c>
      <c r="BX991">
        <v>18790</v>
      </c>
      <c r="BY991">
        <v>13658</v>
      </c>
      <c r="DC991">
        <v>63.65</v>
      </c>
      <c r="DD991">
        <v>62.67</v>
      </c>
      <c r="DE991">
        <v>61.68</v>
      </c>
      <c r="DF991">
        <v>60.7</v>
      </c>
      <c r="DG991">
        <v>59.71</v>
      </c>
      <c r="DH991">
        <v>58.73</v>
      </c>
      <c r="DI991">
        <v>57.75</v>
      </c>
      <c r="DJ991">
        <v>56.77</v>
      </c>
      <c r="DK991">
        <v>55.79</v>
      </c>
      <c r="DL991">
        <v>54.82</v>
      </c>
      <c r="DM991">
        <v>53.84</v>
      </c>
      <c r="DN991">
        <v>52.86</v>
      </c>
      <c r="DO991">
        <v>51.89</v>
      </c>
      <c r="DP991">
        <v>50.92</v>
      </c>
      <c r="DQ991">
        <v>49.95</v>
      </c>
      <c r="DR991">
        <v>48.98</v>
      </c>
      <c r="DS991">
        <v>48.01</v>
      </c>
      <c r="DT991">
        <v>47.04</v>
      </c>
      <c r="DU991">
        <v>46.08</v>
      </c>
      <c r="DV991">
        <v>45.11</v>
      </c>
      <c r="DW991">
        <v>44.15</v>
      </c>
      <c r="DX991">
        <v>43.19</v>
      </c>
      <c r="DY991">
        <v>42.23</v>
      </c>
      <c r="DZ991">
        <v>41.28</v>
      </c>
      <c r="EA991">
        <v>40.32</v>
      </c>
      <c r="EB991">
        <v>39.369999999999997</v>
      </c>
      <c r="EC991">
        <v>38.409999999999997</v>
      </c>
      <c r="ED991">
        <v>37.47</v>
      </c>
      <c r="EE991">
        <v>36.520000000000003</v>
      </c>
      <c r="EF991">
        <v>35.57</v>
      </c>
      <c r="EG991">
        <v>34.630000000000003</v>
      </c>
      <c r="EH991">
        <v>33.68</v>
      </c>
      <c r="EI991">
        <v>32.74</v>
      </c>
      <c r="EJ991">
        <v>31.8</v>
      </c>
      <c r="EK991">
        <v>30.86</v>
      </c>
      <c r="EL991">
        <v>29.92</v>
      </c>
      <c r="EM991">
        <v>28.98</v>
      </c>
      <c r="EN991">
        <v>28.04</v>
      </c>
      <c r="EO991">
        <v>27.1</v>
      </c>
      <c r="EP991">
        <v>26.16</v>
      </c>
      <c r="EQ991">
        <v>25.23</v>
      </c>
      <c r="ER991">
        <v>24.29</v>
      </c>
      <c r="ES991">
        <v>23.36</v>
      </c>
      <c r="ET991">
        <v>22.43</v>
      </c>
      <c r="EU991">
        <v>21.51</v>
      </c>
      <c r="EV991">
        <v>20.59</v>
      </c>
      <c r="EW991">
        <v>19.68</v>
      </c>
      <c r="EX991">
        <v>18.760000000000002</v>
      </c>
      <c r="EY991">
        <v>17.86</v>
      </c>
      <c r="EZ991">
        <v>16.96</v>
      </c>
      <c r="FA991">
        <v>16.07</v>
      </c>
      <c r="FB991">
        <v>15.18</v>
      </c>
      <c r="FC991">
        <v>14.3</v>
      </c>
      <c r="FD991">
        <v>13.44</v>
      </c>
      <c r="FE991">
        <v>12.61</v>
      </c>
      <c r="FF991">
        <v>11.77</v>
      </c>
      <c r="FG991">
        <v>10.96</v>
      </c>
      <c r="FH991">
        <v>10.15</v>
      </c>
      <c r="FI991">
        <v>9.3699999999999992</v>
      </c>
      <c r="FJ991">
        <v>8.61</v>
      </c>
      <c r="FK991">
        <v>7.89</v>
      </c>
      <c r="FL991">
        <v>7.2</v>
      </c>
      <c r="FM991">
        <v>6.53</v>
      </c>
      <c r="FN991">
        <v>5.91</v>
      </c>
      <c r="FO991">
        <v>5.37</v>
      </c>
      <c r="FP991">
        <v>4.8499999999999996</v>
      </c>
      <c r="FQ991">
        <v>4.3600000000000003</v>
      </c>
      <c r="FR991">
        <v>3.89</v>
      </c>
      <c r="FS991">
        <v>3.48</v>
      </c>
      <c r="FT991">
        <v>3.12</v>
      </c>
      <c r="FU991">
        <v>2.79</v>
      </c>
      <c r="FV991">
        <v>2.5</v>
      </c>
      <c r="FW991">
        <v>2.25</v>
      </c>
    </row>
    <row r="992" spans="1:189" x14ac:dyDescent="0.25">
      <c r="A992" t="s">
        <v>779</v>
      </c>
      <c r="B992">
        <v>72</v>
      </c>
      <c r="C992">
        <v>72</v>
      </c>
      <c r="E992">
        <v>100000</v>
      </c>
      <c r="F992">
        <v>99976</v>
      </c>
      <c r="G992">
        <v>99950</v>
      </c>
      <c r="H992">
        <v>99922</v>
      </c>
      <c r="I992">
        <v>99892</v>
      </c>
      <c r="J992">
        <v>99858</v>
      </c>
      <c r="K992">
        <v>99821</v>
      </c>
      <c r="L992">
        <v>99780</v>
      </c>
      <c r="M992">
        <v>99738</v>
      </c>
      <c r="N992">
        <v>99694</v>
      </c>
      <c r="O992">
        <v>99648</v>
      </c>
      <c r="P992">
        <v>99598</v>
      </c>
      <c r="Q992">
        <v>99544</v>
      </c>
      <c r="R992">
        <v>99486</v>
      </c>
      <c r="S992">
        <v>99426</v>
      </c>
      <c r="T992">
        <v>99359</v>
      </c>
      <c r="U992">
        <v>99286</v>
      </c>
      <c r="V992">
        <v>99210</v>
      </c>
      <c r="W992">
        <v>99130</v>
      </c>
      <c r="X992">
        <v>99044</v>
      </c>
      <c r="Y992">
        <v>98953</v>
      </c>
      <c r="Z992">
        <v>98854</v>
      </c>
      <c r="AA992">
        <v>98750</v>
      </c>
      <c r="AB992">
        <v>98639</v>
      </c>
      <c r="AC992">
        <v>98523</v>
      </c>
      <c r="AD992">
        <v>98398</v>
      </c>
      <c r="AE992">
        <v>98265</v>
      </c>
      <c r="AF992">
        <v>98123</v>
      </c>
      <c r="AG992">
        <v>97977</v>
      </c>
      <c r="AH992">
        <v>97822</v>
      </c>
      <c r="AI992">
        <v>97658</v>
      </c>
      <c r="AJ992">
        <v>97484</v>
      </c>
      <c r="AK992">
        <v>97300</v>
      </c>
      <c r="AL992">
        <v>97100</v>
      </c>
      <c r="AM992">
        <v>96903</v>
      </c>
      <c r="AN992">
        <v>96703</v>
      </c>
      <c r="AO992">
        <v>96500</v>
      </c>
      <c r="AP992">
        <v>96293</v>
      </c>
      <c r="AQ992">
        <v>96059</v>
      </c>
      <c r="AR992">
        <v>95812</v>
      </c>
      <c r="AS992">
        <v>95547</v>
      </c>
      <c r="AT992">
        <v>95267</v>
      </c>
      <c r="AU992">
        <v>94959</v>
      </c>
      <c r="AV992">
        <v>94603</v>
      </c>
      <c r="AW992">
        <v>94237</v>
      </c>
      <c r="AX992">
        <v>93835</v>
      </c>
      <c r="AY992">
        <v>93394</v>
      </c>
      <c r="AZ992">
        <v>92901</v>
      </c>
      <c r="BA992">
        <v>92358</v>
      </c>
      <c r="BB992">
        <v>91719</v>
      </c>
      <c r="BC992">
        <v>91047</v>
      </c>
      <c r="BD992">
        <v>90273</v>
      </c>
      <c r="BE992">
        <v>89355</v>
      </c>
      <c r="BF992">
        <v>88207</v>
      </c>
      <c r="BG992">
        <v>86975</v>
      </c>
      <c r="BH992">
        <v>85566</v>
      </c>
      <c r="BI992">
        <v>83982</v>
      </c>
      <c r="BJ992">
        <v>82028</v>
      </c>
      <c r="BK992">
        <v>79814</v>
      </c>
      <c r="BL992">
        <v>77164</v>
      </c>
      <c r="BM992">
        <v>74021</v>
      </c>
      <c r="BN992">
        <v>70421</v>
      </c>
      <c r="BO992">
        <v>66180</v>
      </c>
      <c r="BP992">
        <v>60910</v>
      </c>
      <c r="BQ992">
        <v>55378</v>
      </c>
      <c r="BR992">
        <v>49596</v>
      </c>
      <c r="BS992">
        <v>43475</v>
      </c>
      <c r="BT992">
        <v>36964</v>
      </c>
      <c r="BU992">
        <v>30461</v>
      </c>
      <c r="BV992">
        <v>24210</v>
      </c>
      <c r="BW992">
        <v>18438</v>
      </c>
      <c r="BX992">
        <v>13385</v>
      </c>
      <c r="DC992">
        <v>62.55</v>
      </c>
      <c r="DD992">
        <v>61.56</v>
      </c>
      <c r="DE992">
        <v>60.58</v>
      </c>
      <c r="DF992">
        <v>59.59</v>
      </c>
      <c r="DG992">
        <v>58.61</v>
      </c>
      <c r="DH992">
        <v>57.63</v>
      </c>
      <c r="DI992">
        <v>56.65</v>
      </c>
      <c r="DJ992">
        <v>55.67</v>
      </c>
      <c r="DK992">
        <v>54.7</v>
      </c>
      <c r="DL992">
        <v>53.72</v>
      </c>
      <c r="DM992">
        <v>52.75</v>
      </c>
      <c r="DN992">
        <v>51.77</v>
      </c>
      <c r="DO992">
        <v>50.8</v>
      </c>
      <c r="DP992">
        <v>49.83</v>
      </c>
      <c r="DQ992">
        <v>48.86</v>
      </c>
      <c r="DR992">
        <v>47.89</v>
      </c>
      <c r="DS992">
        <v>46.93</v>
      </c>
      <c r="DT992">
        <v>45.96</v>
      </c>
      <c r="DU992">
        <v>45</v>
      </c>
      <c r="DV992">
        <v>44.04</v>
      </c>
      <c r="DW992">
        <v>43.08</v>
      </c>
      <c r="DX992">
        <v>42.12</v>
      </c>
      <c r="DY992">
        <v>41.16</v>
      </c>
      <c r="DZ992">
        <v>40.21</v>
      </c>
      <c r="EA992">
        <v>39.26</v>
      </c>
      <c r="EB992">
        <v>38.31</v>
      </c>
      <c r="EC992">
        <v>37.36</v>
      </c>
      <c r="ED992">
        <v>36.409999999999997</v>
      </c>
      <c r="EE992">
        <v>35.46</v>
      </c>
      <c r="EF992">
        <v>34.520000000000003</v>
      </c>
      <c r="EG992">
        <v>33.58</v>
      </c>
      <c r="EH992">
        <v>32.64</v>
      </c>
      <c r="EI992">
        <v>31.7</v>
      </c>
      <c r="EJ992">
        <v>30.76</v>
      </c>
      <c r="EK992">
        <v>29.82</v>
      </c>
      <c r="EL992">
        <v>28.88</v>
      </c>
      <c r="EM992">
        <v>27.94</v>
      </c>
      <c r="EN992">
        <v>27</v>
      </c>
      <c r="EO992">
        <v>26.07</v>
      </c>
      <c r="EP992">
        <v>25.13</v>
      </c>
      <c r="EQ992">
        <v>24.2</v>
      </c>
      <c r="ER992">
        <v>23.27</v>
      </c>
      <c r="ES992">
        <v>22.34</v>
      </c>
      <c r="ET992">
        <v>21.43</v>
      </c>
      <c r="EU992">
        <v>20.51</v>
      </c>
      <c r="EV992">
        <v>19.59</v>
      </c>
      <c r="EW992">
        <v>18.68</v>
      </c>
      <c r="EX992">
        <v>17.78</v>
      </c>
      <c r="EY992">
        <v>16.88</v>
      </c>
      <c r="EZ992">
        <v>16</v>
      </c>
      <c r="FA992">
        <v>15.11</v>
      </c>
      <c r="FB992">
        <v>14.23</v>
      </c>
      <c r="FC992">
        <v>13.38</v>
      </c>
      <c r="FD992">
        <v>12.54</v>
      </c>
      <c r="FE992">
        <v>11.71</v>
      </c>
      <c r="FF992">
        <v>10.9</v>
      </c>
      <c r="FG992">
        <v>10.1</v>
      </c>
      <c r="FH992">
        <v>9.32</v>
      </c>
      <c r="FI992">
        <v>8.57</v>
      </c>
      <c r="FJ992">
        <v>7.85</v>
      </c>
      <c r="FK992">
        <v>7.16</v>
      </c>
      <c r="FL992">
        <v>6.5</v>
      </c>
      <c r="FM992">
        <v>5.88</v>
      </c>
      <c r="FN992">
        <v>5.35</v>
      </c>
      <c r="FO992">
        <v>4.83</v>
      </c>
      <c r="FP992">
        <v>4.34</v>
      </c>
      <c r="FQ992">
        <v>3.88</v>
      </c>
      <c r="FR992">
        <v>3.47</v>
      </c>
      <c r="FS992">
        <v>3.11</v>
      </c>
      <c r="FT992">
        <v>2.78</v>
      </c>
      <c r="FU992">
        <v>2.4900000000000002</v>
      </c>
      <c r="FV992">
        <v>2.25</v>
      </c>
    </row>
    <row r="993" spans="1:177" x14ac:dyDescent="0.25">
      <c r="A993" t="s">
        <v>780</v>
      </c>
      <c r="B993">
        <v>71</v>
      </c>
      <c r="C993">
        <v>71</v>
      </c>
      <c r="E993">
        <v>100000</v>
      </c>
      <c r="F993">
        <v>99974</v>
      </c>
      <c r="G993">
        <v>99945</v>
      </c>
      <c r="H993">
        <v>99914</v>
      </c>
      <c r="I993">
        <v>99880</v>
      </c>
      <c r="J993">
        <v>99842</v>
      </c>
      <c r="K993">
        <v>99801</v>
      </c>
      <c r="L993">
        <v>99758</v>
      </c>
      <c r="M993">
        <v>99713</v>
      </c>
      <c r="N993">
        <v>99667</v>
      </c>
      <c r="O993">
        <v>99616</v>
      </c>
      <c r="P993">
        <v>99561</v>
      </c>
      <c r="Q993">
        <v>99502</v>
      </c>
      <c r="R993">
        <v>99441</v>
      </c>
      <c r="S993">
        <v>99373</v>
      </c>
      <c r="T993">
        <v>99298</v>
      </c>
      <c r="U993">
        <v>99221</v>
      </c>
      <c r="V993">
        <v>99139</v>
      </c>
      <c r="W993">
        <v>99052</v>
      </c>
      <c r="X993">
        <v>98959</v>
      </c>
      <c r="Y993">
        <v>98859</v>
      </c>
      <c r="Z993">
        <v>98753</v>
      </c>
      <c r="AA993">
        <v>98639</v>
      </c>
      <c r="AB993">
        <v>98521</v>
      </c>
      <c r="AC993">
        <v>98394</v>
      </c>
      <c r="AD993">
        <v>98258</v>
      </c>
      <c r="AE993">
        <v>98114</v>
      </c>
      <c r="AF993">
        <v>97965</v>
      </c>
      <c r="AG993">
        <v>97807</v>
      </c>
      <c r="AH993">
        <v>97640</v>
      </c>
      <c r="AI993">
        <v>97463</v>
      </c>
      <c r="AJ993">
        <v>97274</v>
      </c>
      <c r="AK993">
        <v>97071</v>
      </c>
      <c r="AL993">
        <v>96869</v>
      </c>
      <c r="AM993">
        <v>96665</v>
      </c>
      <c r="AN993">
        <v>96456</v>
      </c>
      <c r="AO993">
        <v>96245</v>
      </c>
      <c r="AP993">
        <v>96004</v>
      </c>
      <c r="AQ993">
        <v>95751</v>
      </c>
      <c r="AR993">
        <v>95480</v>
      </c>
      <c r="AS993">
        <v>95191</v>
      </c>
      <c r="AT993">
        <v>94876</v>
      </c>
      <c r="AU993">
        <v>94511</v>
      </c>
      <c r="AV993">
        <v>94136</v>
      </c>
      <c r="AW993">
        <v>93724</v>
      </c>
      <c r="AX993">
        <v>93272</v>
      </c>
      <c r="AY993">
        <v>92765</v>
      </c>
      <c r="AZ993">
        <v>92209</v>
      </c>
      <c r="BA993">
        <v>91554</v>
      </c>
      <c r="BB993">
        <v>90864</v>
      </c>
      <c r="BC993">
        <v>90072</v>
      </c>
      <c r="BD993">
        <v>89130</v>
      </c>
      <c r="BE993">
        <v>87959</v>
      </c>
      <c r="BF993">
        <v>86698</v>
      </c>
      <c r="BG993">
        <v>85263</v>
      </c>
      <c r="BH993">
        <v>83649</v>
      </c>
      <c r="BI993">
        <v>81664</v>
      </c>
      <c r="BJ993">
        <v>79411</v>
      </c>
      <c r="BK993">
        <v>76729</v>
      </c>
      <c r="BL993">
        <v>73547</v>
      </c>
      <c r="BM993">
        <v>69911</v>
      </c>
      <c r="BN993">
        <v>65638</v>
      </c>
      <c r="BO993">
        <v>60352</v>
      </c>
      <c r="BP993">
        <v>54809</v>
      </c>
      <c r="BQ993">
        <v>49012</v>
      </c>
      <c r="BR993">
        <v>42908</v>
      </c>
      <c r="BS993">
        <v>36423</v>
      </c>
      <c r="BT993">
        <v>29976</v>
      </c>
      <c r="BU993">
        <v>23788</v>
      </c>
      <c r="BV993">
        <v>18095</v>
      </c>
      <c r="BW993">
        <v>13119</v>
      </c>
      <c r="DC993">
        <v>61.44</v>
      </c>
      <c r="DD993">
        <v>60.46</v>
      </c>
      <c r="DE993">
        <v>59.47</v>
      </c>
      <c r="DF993">
        <v>58.49</v>
      </c>
      <c r="DG993">
        <v>57.51</v>
      </c>
      <c r="DH993">
        <v>56.53</v>
      </c>
      <c r="DI993">
        <v>55.56</v>
      </c>
      <c r="DJ993">
        <v>54.58</v>
      </c>
      <c r="DK993">
        <v>53.6</v>
      </c>
      <c r="DL993">
        <v>52.63</v>
      </c>
      <c r="DM993">
        <v>51.66</v>
      </c>
      <c r="DN993">
        <v>50.68</v>
      </c>
      <c r="DO993">
        <v>49.71</v>
      </c>
      <c r="DP993">
        <v>48.74</v>
      </c>
      <c r="DQ993">
        <v>47.78</v>
      </c>
      <c r="DR993">
        <v>46.81</v>
      </c>
      <c r="DS993">
        <v>45.85</v>
      </c>
      <c r="DT993">
        <v>44.89</v>
      </c>
      <c r="DU993">
        <v>43.92</v>
      </c>
      <c r="DV993">
        <v>42.97</v>
      </c>
      <c r="DW993">
        <v>42.01</v>
      </c>
      <c r="DX993">
        <v>41.05</v>
      </c>
      <c r="DY993">
        <v>40.1</v>
      </c>
      <c r="DZ993">
        <v>39.15</v>
      </c>
      <c r="EA993">
        <v>38.200000000000003</v>
      </c>
      <c r="EB993">
        <v>37.25</v>
      </c>
      <c r="EC993">
        <v>36.299999999999997</v>
      </c>
      <c r="ED993">
        <v>35.36</v>
      </c>
      <c r="EE993">
        <v>34.409999999999997</v>
      </c>
      <c r="EF993">
        <v>33.47</v>
      </c>
      <c r="EG993">
        <v>32.53</v>
      </c>
      <c r="EH993">
        <v>31.59</v>
      </c>
      <c r="EI993">
        <v>30.66</v>
      </c>
      <c r="EJ993">
        <v>29.72</v>
      </c>
      <c r="EK993">
        <v>28.78</v>
      </c>
      <c r="EL993">
        <v>27.85</v>
      </c>
      <c r="EM993">
        <v>26.91</v>
      </c>
      <c r="EN993">
        <v>25.97</v>
      </c>
      <c r="EO993">
        <v>25.04</v>
      </c>
      <c r="EP993">
        <v>24.11</v>
      </c>
      <c r="EQ993">
        <v>23.18</v>
      </c>
      <c r="ER993">
        <v>22.26</v>
      </c>
      <c r="ES993">
        <v>21.34</v>
      </c>
      <c r="ET993">
        <v>20.420000000000002</v>
      </c>
      <c r="EU993">
        <v>19.510000000000002</v>
      </c>
      <c r="EV993">
        <v>18.600000000000001</v>
      </c>
      <c r="EW993">
        <v>17.7</v>
      </c>
      <c r="EX993">
        <v>16.8</v>
      </c>
      <c r="EY993">
        <v>15.92</v>
      </c>
      <c r="EZ993">
        <v>15.04</v>
      </c>
      <c r="FA993">
        <v>14.17</v>
      </c>
      <c r="FB993">
        <v>13.31</v>
      </c>
      <c r="FC993">
        <v>12.48</v>
      </c>
      <c r="FD993">
        <v>11.66</v>
      </c>
      <c r="FE993">
        <v>10.84</v>
      </c>
      <c r="FF993">
        <v>10.039999999999999</v>
      </c>
      <c r="FG993">
        <v>9.27</v>
      </c>
      <c r="FH993">
        <v>8.52</v>
      </c>
      <c r="FI993">
        <v>7.8</v>
      </c>
      <c r="FJ993">
        <v>7.12</v>
      </c>
      <c r="FK993">
        <v>6.46</v>
      </c>
      <c r="FL993">
        <v>5.85</v>
      </c>
      <c r="FM993">
        <v>5.32</v>
      </c>
      <c r="FN993">
        <v>4.8099999999999996</v>
      </c>
      <c r="FO993">
        <v>4.32</v>
      </c>
      <c r="FP993">
        <v>3.86</v>
      </c>
      <c r="FQ993">
        <v>3.46</v>
      </c>
      <c r="FR993">
        <v>3.1</v>
      </c>
      <c r="FS993">
        <v>2.77</v>
      </c>
      <c r="FT993">
        <v>2.4900000000000002</v>
      </c>
      <c r="FU993">
        <v>2.2400000000000002</v>
      </c>
    </row>
    <row r="994" spans="1:177" x14ac:dyDescent="0.25">
      <c r="A994" t="s">
        <v>781</v>
      </c>
      <c r="B994">
        <v>70</v>
      </c>
      <c r="C994">
        <v>70</v>
      </c>
      <c r="E994">
        <v>100000</v>
      </c>
      <c r="F994">
        <v>99971</v>
      </c>
      <c r="G994">
        <v>99940</v>
      </c>
      <c r="H994">
        <v>99905</v>
      </c>
      <c r="I994">
        <v>99866</v>
      </c>
      <c r="J994">
        <v>99824</v>
      </c>
      <c r="K994">
        <v>99781</v>
      </c>
      <c r="L994">
        <v>99735</v>
      </c>
      <c r="M994">
        <v>99688</v>
      </c>
      <c r="N994">
        <v>99636</v>
      </c>
      <c r="O994">
        <v>99580</v>
      </c>
      <c r="P994">
        <v>99521</v>
      </c>
      <c r="Q994">
        <v>99458</v>
      </c>
      <c r="R994">
        <v>99389</v>
      </c>
      <c r="S994">
        <v>99313</v>
      </c>
      <c r="T994">
        <v>99234</v>
      </c>
      <c r="U994">
        <v>99151</v>
      </c>
      <c r="V994">
        <v>99063</v>
      </c>
      <c r="W994">
        <v>98968</v>
      </c>
      <c r="X994">
        <v>98866</v>
      </c>
      <c r="Y994">
        <v>98758</v>
      </c>
      <c r="Z994">
        <v>98643</v>
      </c>
      <c r="AA994">
        <v>98522</v>
      </c>
      <c r="AB994">
        <v>98393</v>
      </c>
      <c r="AC994">
        <v>98254</v>
      </c>
      <c r="AD994">
        <v>98106</v>
      </c>
      <c r="AE994">
        <v>97955</v>
      </c>
      <c r="AF994">
        <v>97794</v>
      </c>
      <c r="AG994">
        <v>97624</v>
      </c>
      <c r="AH994">
        <v>97443</v>
      </c>
      <c r="AI994">
        <v>97251</v>
      </c>
      <c r="AJ994">
        <v>97044</v>
      </c>
      <c r="AK994">
        <v>96838</v>
      </c>
      <c r="AL994">
        <v>96628</v>
      </c>
      <c r="AM994">
        <v>96415</v>
      </c>
      <c r="AN994">
        <v>96198</v>
      </c>
      <c r="AO994">
        <v>95951</v>
      </c>
      <c r="AP994">
        <v>95692</v>
      </c>
      <c r="AQ994">
        <v>95414</v>
      </c>
      <c r="AR994">
        <v>95117</v>
      </c>
      <c r="AS994">
        <v>94793</v>
      </c>
      <c r="AT994">
        <v>94421</v>
      </c>
      <c r="AU994">
        <v>94035</v>
      </c>
      <c r="AV994">
        <v>93613</v>
      </c>
      <c r="AW994">
        <v>93150</v>
      </c>
      <c r="AX994">
        <v>92631</v>
      </c>
      <c r="AY994">
        <v>92060</v>
      </c>
      <c r="AZ994">
        <v>91391</v>
      </c>
      <c r="BA994">
        <v>90683</v>
      </c>
      <c r="BB994">
        <v>89871</v>
      </c>
      <c r="BC994">
        <v>88908</v>
      </c>
      <c r="BD994">
        <v>87710</v>
      </c>
      <c r="BE994">
        <v>86424</v>
      </c>
      <c r="BF994">
        <v>84957</v>
      </c>
      <c r="BG994">
        <v>83314</v>
      </c>
      <c r="BH994">
        <v>81297</v>
      </c>
      <c r="BI994">
        <v>79011</v>
      </c>
      <c r="BJ994">
        <v>76290</v>
      </c>
      <c r="BK994">
        <v>73076</v>
      </c>
      <c r="BL994">
        <v>69404</v>
      </c>
      <c r="BM994">
        <v>65099</v>
      </c>
      <c r="BN994">
        <v>59796</v>
      </c>
      <c r="BO994">
        <v>54244</v>
      </c>
      <c r="BP994">
        <v>48447</v>
      </c>
      <c r="BQ994">
        <v>42344</v>
      </c>
      <c r="BR994">
        <v>35897</v>
      </c>
      <c r="BS994">
        <v>29496</v>
      </c>
      <c r="BT994">
        <v>23377</v>
      </c>
      <c r="BU994">
        <v>17756</v>
      </c>
      <c r="BV994">
        <v>12860</v>
      </c>
      <c r="DC994">
        <v>60.34</v>
      </c>
      <c r="DD994">
        <v>59.35</v>
      </c>
      <c r="DE994">
        <v>58.37</v>
      </c>
      <c r="DF994">
        <v>57.39</v>
      </c>
      <c r="DG994">
        <v>56.41</v>
      </c>
      <c r="DH994">
        <v>55.44</v>
      </c>
      <c r="DI994">
        <v>54.46</v>
      </c>
      <c r="DJ994">
        <v>53.49</v>
      </c>
      <c r="DK994">
        <v>52.51</v>
      </c>
      <c r="DL994">
        <v>51.54</v>
      </c>
      <c r="DM994">
        <v>50.57</v>
      </c>
      <c r="DN994">
        <v>49.6</v>
      </c>
      <c r="DO994">
        <v>48.63</v>
      </c>
      <c r="DP994">
        <v>47.66</v>
      </c>
      <c r="DQ994">
        <v>46.7</v>
      </c>
      <c r="DR994">
        <v>45.73</v>
      </c>
      <c r="DS994">
        <v>44.77</v>
      </c>
      <c r="DT994">
        <v>43.81</v>
      </c>
      <c r="DU994">
        <v>42.85</v>
      </c>
      <c r="DV994">
        <v>41.9</v>
      </c>
      <c r="DW994">
        <v>40.94</v>
      </c>
      <c r="DX994">
        <v>39.99</v>
      </c>
      <c r="DY994">
        <v>39.04</v>
      </c>
      <c r="DZ994">
        <v>38.090000000000003</v>
      </c>
      <c r="EA994">
        <v>37.14</v>
      </c>
      <c r="EB994">
        <v>36.200000000000003</v>
      </c>
      <c r="EC994">
        <v>35.25</v>
      </c>
      <c r="ED994">
        <v>34.31</v>
      </c>
      <c r="EE994">
        <v>33.369999999999997</v>
      </c>
      <c r="EF994">
        <v>32.43</v>
      </c>
      <c r="EG994">
        <v>31.49</v>
      </c>
      <c r="EH994">
        <v>30.56</v>
      </c>
      <c r="EI994">
        <v>29.62</v>
      </c>
      <c r="EJ994">
        <v>28.69</v>
      </c>
      <c r="EK994">
        <v>27.75</v>
      </c>
      <c r="EL994">
        <v>26.81</v>
      </c>
      <c r="EM994">
        <v>25.88</v>
      </c>
      <c r="EN994">
        <v>24.95</v>
      </c>
      <c r="EO994">
        <v>24.02</v>
      </c>
      <c r="EP994">
        <v>23.09</v>
      </c>
      <c r="EQ994">
        <v>22.17</v>
      </c>
      <c r="ER994">
        <v>21.25</v>
      </c>
      <c r="ES994">
        <v>20.34</v>
      </c>
      <c r="ET994">
        <v>19.43</v>
      </c>
      <c r="EU994">
        <v>18.52</v>
      </c>
      <c r="EV994">
        <v>17.62</v>
      </c>
      <c r="EW994">
        <v>16.73</v>
      </c>
      <c r="EX994">
        <v>15.85</v>
      </c>
      <c r="EY994">
        <v>14.97</v>
      </c>
      <c r="EZ994">
        <v>14.1</v>
      </c>
      <c r="FA994">
        <v>13.25</v>
      </c>
      <c r="FB994">
        <v>12.42</v>
      </c>
      <c r="FC994">
        <v>11.6</v>
      </c>
      <c r="FD994">
        <v>10.79</v>
      </c>
      <c r="FE994">
        <v>9.99</v>
      </c>
      <c r="FF994">
        <v>9.23</v>
      </c>
      <c r="FG994">
        <v>8.48</v>
      </c>
      <c r="FH994">
        <v>7.76</v>
      </c>
      <c r="FI994">
        <v>7.08</v>
      </c>
      <c r="FJ994">
        <v>6.43</v>
      </c>
      <c r="FK994">
        <v>5.82</v>
      </c>
      <c r="FL994">
        <v>5.3</v>
      </c>
      <c r="FM994">
        <v>4.79</v>
      </c>
      <c r="FN994">
        <v>4.3</v>
      </c>
      <c r="FO994">
        <v>3.85</v>
      </c>
      <c r="FP994">
        <v>3.45</v>
      </c>
      <c r="FQ994">
        <v>3.09</v>
      </c>
      <c r="FR994">
        <v>2.77</v>
      </c>
      <c r="FS994">
        <v>2.48</v>
      </c>
      <c r="FT994">
        <v>2.2400000000000002</v>
      </c>
    </row>
    <row r="995" spans="1:177" x14ac:dyDescent="0.25">
      <c r="A995" t="s">
        <v>782</v>
      </c>
      <c r="B995">
        <v>69</v>
      </c>
      <c r="C995">
        <v>69</v>
      </c>
      <c r="E995">
        <v>100000</v>
      </c>
      <c r="F995">
        <v>99968</v>
      </c>
      <c r="G995">
        <v>99933</v>
      </c>
      <c r="H995">
        <v>99894</v>
      </c>
      <c r="I995">
        <v>99851</v>
      </c>
      <c r="J995">
        <v>99807</v>
      </c>
      <c r="K995">
        <v>99761</v>
      </c>
      <c r="L995">
        <v>99712</v>
      </c>
      <c r="M995">
        <v>99660</v>
      </c>
      <c r="N995">
        <v>99603</v>
      </c>
      <c r="O995">
        <v>99543</v>
      </c>
      <c r="P995">
        <v>99479</v>
      </c>
      <c r="Q995">
        <v>99408</v>
      </c>
      <c r="R995">
        <v>99331</v>
      </c>
      <c r="S995">
        <v>99251</v>
      </c>
      <c r="T995">
        <v>99166</v>
      </c>
      <c r="U995">
        <v>99077</v>
      </c>
      <c r="V995">
        <v>98980</v>
      </c>
      <c r="W995">
        <v>98877</v>
      </c>
      <c r="X995">
        <v>98767</v>
      </c>
      <c r="Y995">
        <v>98649</v>
      </c>
      <c r="Z995">
        <v>98526</v>
      </c>
      <c r="AA995">
        <v>98395</v>
      </c>
      <c r="AB995">
        <v>98253</v>
      </c>
      <c r="AC995">
        <v>98103</v>
      </c>
      <c r="AD995">
        <v>97948</v>
      </c>
      <c r="AE995">
        <v>97784</v>
      </c>
      <c r="AF995">
        <v>97611</v>
      </c>
      <c r="AG995">
        <v>97427</v>
      </c>
      <c r="AH995">
        <v>97231</v>
      </c>
      <c r="AI995">
        <v>97019</v>
      </c>
      <c r="AJ995">
        <v>96809</v>
      </c>
      <c r="AK995">
        <v>96595</v>
      </c>
      <c r="AL995">
        <v>96376</v>
      </c>
      <c r="AM995">
        <v>96154</v>
      </c>
      <c r="AN995">
        <v>95901</v>
      </c>
      <c r="AO995">
        <v>95635</v>
      </c>
      <c r="AP995">
        <v>95350</v>
      </c>
      <c r="AQ995">
        <v>95046</v>
      </c>
      <c r="AR995">
        <v>94714</v>
      </c>
      <c r="AS995">
        <v>94331</v>
      </c>
      <c r="AT995">
        <v>93937</v>
      </c>
      <c r="AU995">
        <v>93504</v>
      </c>
      <c r="AV995">
        <v>93029</v>
      </c>
      <c r="AW995">
        <v>92498</v>
      </c>
      <c r="AX995">
        <v>91914</v>
      </c>
      <c r="AY995">
        <v>91228</v>
      </c>
      <c r="AZ995">
        <v>90504</v>
      </c>
      <c r="BA995">
        <v>89672</v>
      </c>
      <c r="BB995">
        <v>88687</v>
      </c>
      <c r="BC995">
        <v>87466</v>
      </c>
      <c r="BD995">
        <v>86149</v>
      </c>
      <c r="BE995">
        <v>84654</v>
      </c>
      <c r="BF995">
        <v>82976</v>
      </c>
      <c r="BG995">
        <v>80928</v>
      </c>
      <c r="BH995">
        <v>78608</v>
      </c>
      <c r="BI995">
        <v>75854</v>
      </c>
      <c r="BJ995">
        <v>72602</v>
      </c>
      <c r="BK995">
        <v>68900</v>
      </c>
      <c r="BL995">
        <v>64564</v>
      </c>
      <c r="BM995">
        <v>59244</v>
      </c>
      <c r="BN995">
        <v>53682</v>
      </c>
      <c r="BO995">
        <v>47885</v>
      </c>
      <c r="BP995">
        <v>41798</v>
      </c>
      <c r="BQ995">
        <v>35377</v>
      </c>
      <c r="BR995">
        <v>29030</v>
      </c>
      <c r="BS995">
        <v>22971</v>
      </c>
      <c r="BT995">
        <v>17427</v>
      </c>
      <c r="BU995">
        <v>12606</v>
      </c>
      <c r="DC995">
        <v>59.24</v>
      </c>
      <c r="DD995">
        <v>58.25</v>
      </c>
      <c r="DE995">
        <v>57.27</v>
      </c>
      <c r="DF995">
        <v>56.3</v>
      </c>
      <c r="DG995">
        <v>55.32</v>
      </c>
      <c r="DH995">
        <v>54.34</v>
      </c>
      <c r="DI995">
        <v>53.37</v>
      </c>
      <c r="DJ995">
        <v>52.4</v>
      </c>
      <c r="DK995">
        <v>51.42</v>
      </c>
      <c r="DL995">
        <v>50.45</v>
      </c>
      <c r="DM995">
        <v>49.48</v>
      </c>
      <c r="DN995">
        <v>48.51</v>
      </c>
      <c r="DO995">
        <v>47.55</v>
      </c>
      <c r="DP995">
        <v>46.58</v>
      </c>
      <c r="DQ995">
        <v>45.62</v>
      </c>
      <c r="DR995">
        <v>44.66</v>
      </c>
      <c r="DS995">
        <v>43.7</v>
      </c>
      <c r="DT995">
        <v>42.74</v>
      </c>
      <c r="DU995">
        <v>41.79</v>
      </c>
      <c r="DV995">
        <v>40.83</v>
      </c>
      <c r="DW995">
        <v>39.880000000000003</v>
      </c>
      <c r="DX995">
        <v>38.93</v>
      </c>
      <c r="DY995">
        <v>37.979999999999997</v>
      </c>
      <c r="DZ995">
        <v>37.03</v>
      </c>
      <c r="EA995">
        <v>36.090000000000003</v>
      </c>
      <c r="EB995">
        <v>35.15</v>
      </c>
      <c r="EC995">
        <v>34.200000000000003</v>
      </c>
      <c r="ED995">
        <v>33.26</v>
      </c>
      <c r="EE995">
        <v>32.33</v>
      </c>
      <c r="EF995">
        <v>31.39</v>
      </c>
      <c r="EG995">
        <v>30.46</v>
      </c>
      <c r="EH995">
        <v>29.52</v>
      </c>
      <c r="EI995">
        <v>28.59</v>
      </c>
      <c r="EJ995">
        <v>27.65</v>
      </c>
      <c r="EK995">
        <v>26.71</v>
      </c>
      <c r="EL995">
        <v>25.78</v>
      </c>
      <c r="EM995">
        <v>24.85</v>
      </c>
      <c r="EN995">
        <v>23.93</v>
      </c>
      <c r="EO995">
        <v>23</v>
      </c>
      <c r="EP995">
        <v>22.08</v>
      </c>
      <c r="EQ995">
        <v>21.17</v>
      </c>
      <c r="ER995">
        <v>20.25</v>
      </c>
      <c r="ES995">
        <v>19.350000000000001</v>
      </c>
      <c r="ET995">
        <v>18.440000000000001</v>
      </c>
      <c r="EU995">
        <v>17.55</v>
      </c>
      <c r="EV995">
        <v>16.649999999999999</v>
      </c>
      <c r="EW995">
        <v>15.77</v>
      </c>
      <c r="EX995">
        <v>14.9</v>
      </c>
      <c r="EY995">
        <v>14.03</v>
      </c>
      <c r="EZ995">
        <v>13.18</v>
      </c>
      <c r="FA995">
        <v>12.36</v>
      </c>
      <c r="FB995">
        <v>11.54</v>
      </c>
      <c r="FC995">
        <v>10.73</v>
      </c>
      <c r="FD995">
        <v>9.94</v>
      </c>
      <c r="FE995">
        <v>9.18</v>
      </c>
      <c r="FF995">
        <v>8.44</v>
      </c>
      <c r="FG995">
        <v>7.72</v>
      </c>
      <c r="FH995">
        <v>7.05</v>
      </c>
      <c r="FI995">
        <v>6.4</v>
      </c>
      <c r="FJ995">
        <v>5.8</v>
      </c>
      <c r="FK995">
        <v>5.27</v>
      </c>
      <c r="FL995">
        <v>4.7699999999999996</v>
      </c>
      <c r="FM995">
        <v>4.28</v>
      </c>
      <c r="FN995">
        <v>3.83</v>
      </c>
      <c r="FO995">
        <v>3.44</v>
      </c>
      <c r="FP995">
        <v>3.08</v>
      </c>
      <c r="FQ995">
        <v>2.76</v>
      </c>
      <c r="FR995">
        <v>2.48</v>
      </c>
      <c r="FS995">
        <v>2.2400000000000002</v>
      </c>
    </row>
    <row r="996" spans="1:177" x14ac:dyDescent="0.25">
      <c r="A996" t="s">
        <v>783</v>
      </c>
      <c r="B996">
        <v>68</v>
      </c>
      <c r="C996">
        <v>68</v>
      </c>
      <c r="E996">
        <v>100000</v>
      </c>
      <c r="F996">
        <v>99964</v>
      </c>
      <c r="G996">
        <v>99924</v>
      </c>
      <c r="H996">
        <v>99881</v>
      </c>
      <c r="I996">
        <v>99836</v>
      </c>
      <c r="J996">
        <v>99789</v>
      </c>
      <c r="K996">
        <v>99740</v>
      </c>
      <c r="L996">
        <v>99686</v>
      </c>
      <c r="M996">
        <v>99628</v>
      </c>
      <c r="N996">
        <v>99567</v>
      </c>
      <c r="O996">
        <v>99503</v>
      </c>
      <c r="P996">
        <v>99431</v>
      </c>
      <c r="Q996">
        <v>99352</v>
      </c>
      <c r="R996">
        <v>99271</v>
      </c>
      <c r="S996">
        <v>99184</v>
      </c>
      <c r="T996">
        <v>99093</v>
      </c>
      <c r="U996">
        <v>98995</v>
      </c>
      <c r="V996">
        <v>98889</v>
      </c>
      <c r="W996">
        <v>98778</v>
      </c>
      <c r="X996">
        <v>98658</v>
      </c>
      <c r="Y996">
        <v>98533</v>
      </c>
      <c r="Z996">
        <v>98399</v>
      </c>
      <c r="AA996">
        <v>98255</v>
      </c>
      <c r="AB996">
        <v>98101</v>
      </c>
      <c r="AC996">
        <v>97944</v>
      </c>
      <c r="AD996">
        <v>97777</v>
      </c>
      <c r="AE996">
        <v>97600</v>
      </c>
      <c r="AF996">
        <v>97413</v>
      </c>
      <c r="AG996">
        <v>97213</v>
      </c>
      <c r="AH996">
        <v>96997</v>
      </c>
      <c r="AI996">
        <v>96782</v>
      </c>
      <c r="AJ996">
        <v>96564</v>
      </c>
      <c r="AK996">
        <v>96340</v>
      </c>
      <c r="AL996">
        <v>96112</v>
      </c>
      <c r="AM996">
        <v>95853</v>
      </c>
      <c r="AN996">
        <v>95580</v>
      </c>
      <c r="AO996">
        <v>95288</v>
      </c>
      <c r="AP996">
        <v>94976</v>
      </c>
      <c r="AQ996">
        <v>94636</v>
      </c>
      <c r="AR996">
        <v>94244</v>
      </c>
      <c r="AS996">
        <v>93839</v>
      </c>
      <c r="AT996">
        <v>93396</v>
      </c>
      <c r="AU996">
        <v>92908</v>
      </c>
      <c r="AV996">
        <v>92365</v>
      </c>
      <c r="AW996">
        <v>91767</v>
      </c>
      <c r="AX996">
        <v>91066</v>
      </c>
      <c r="AY996">
        <v>90324</v>
      </c>
      <c r="AZ996">
        <v>89474</v>
      </c>
      <c r="BA996">
        <v>88466</v>
      </c>
      <c r="BB996">
        <v>87221</v>
      </c>
      <c r="BC996">
        <v>85879</v>
      </c>
      <c r="BD996">
        <v>84351</v>
      </c>
      <c r="BE996">
        <v>82642</v>
      </c>
      <c r="BF996">
        <v>80556</v>
      </c>
      <c r="BG996">
        <v>78203</v>
      </c>
      <c r="BH996">
        <v>75414</v>
      </c>
      <c r="BI996">
        <v>72131</v>
      </c>
      <c r="BJ996">
        <v>68392</v>
      </c>
      <c r="BK996">
        <v>64032</v>
      </c>
      <c r="BL996">
        <v>58696</v>
      </c>
      <c r="BM996">
        <v>53125</v>
      </c>
      <c r="BN996">
        <v>47328</v>
      </c>
      <c r="BO996">
        <v>41257</v>
      </c>
      <c r="BP996">
        <v>34873</v>
      </c>
      <c r="BQ996">
        <v>28569</v>
      </c>
      <c r="BR996">
        <v>22577</v>
      </c>
      <c r="BS996">
        <v>17103</v>
      </c>
      <c r="BT996">
        <v>12359</v>
      </c>
      <c r="DC996">
        <v>58.14</v>
      </c>
      <c r="DD996">
        <v>57.16</v>
      </c>
      <c r="DE996">
        <v>56.18</v>
      </c>
      <c r="DF996">
        <v>55.2</v>
      </c>
      <c r="DG996">
        <v>54.23</v>
      </c>
      <c r="DH996">
        <v>53.25</v>
      </c>
      <c r="DI996">
        <v>52.28</v>
      </c>
      <c r="DJ996">
        <v>51.31</v>
      </c>
      <c r="DK996">
        <v>50.34</v>
      </c>
      <c r="DL996">
        <v>49.37</v>
      </c>
      <c r="DM996">
        <v>48.4</v>
      </c>
      <c r="DN996">
        <v>47.43</v>
      </c>
      <c r="DO996">
        <v>46.47</v>
      </c>
      <c r="DP996">
        <v>45.51</v>
      </c>
      <c r="DQ996">
        <v>44.55</v>
      </c>
      <c r="DR996">
        <v>43.59</v>
      </c>
      <c r="DS996">
        <v>42.63</v>
      </c>
      <c r="DT996">
        <v>41.68</v>
      </c>
      <c r="DU996">
        <v>40.72</v>
      </c>
      <c r="DV996">
        <v>39.770000000000003</v>
      </c>
      <c r="DW996">
        <v>38.82</v>
      </c>
      <c r="DX996">
        <v>37.869999999999997</v>
      </c>
      <c r="DY996">
        <v>36.93</v>
      </c>
      <c r="DZ996">
        <v>35.979999999999997</v>
      </c>
      <c r="EA996">
        <v>35.04</v>
      </c>
      <c r="EB996">
        <v>34.1</v>
      </c>
      <c r="EC996">
        <v>33.159999999999997</v>
      </c>
      <c r="ED996">
        <v>32.22</v>
      </c>
      <c r="EE996">
        <v>31.29</v>
      </c>
      <c r="EF996">
        <v>30.36</v>
      </c>
      <c r="EG996">
        <v>29.42</v>
      </c>
      <c r="EH996">
        <v>28.49</v>
      </c>
      <c r="EI996">
        <v>27.55</v>
      </c>
      <c r="EJ996">
        <v>26.62</v>
      </c>
      <c r="EK996">
        <v>25.69</v>
      </c>
      <c r="EL996">
        <v>24.76</v>
      </c>
      <c r="EM996">
        <v>23.84</v>
      </c>
      <c r="EN996">
        <v>22.91</v>
      </c>
      <c r="EO996">
        <v>21.99</v>
      </c>
      <c r="EP996">
        <v>21.08</v>
      </c>
      <c r="EQ996">
        <v>20.170000000000002</v>
      </c>
      <c r="ER996">
        <v>19.260000000000002</v>
      </c>
      <c r="ES996">
        <v>18.36</v>
      </c>
      <c r="ET996">
        <v>17.47</v>
      </c>
      <c r="EU996">
        <v>16.579999999999998</v>
      </c>
      <c r="EV996">
        <v>15.7</v>
      </c>
      <c r="EW996">
        <v>14.83</v>
      </c>
      <c r="EX996">
        <v>13.96</v>
      </c>
      <c r="EY996">
        <v>13.12</v>
      </c>
      <c r="EZ996">
        <v>12.3</v>
      </c>
      <c r="FA996">
        <v>11.48</v>
      </c>
      <c r="FB996">
        <v>10.68</v>
      </c>
      <c r="FC996">
        <v>9.89</v>
      </c>
      <c r="FD996">
        <v>9.1300000000000008</v>
      </c>
      <c r="FE996">
        <v>8.39</v>
      </c>
      <c r="FF996">
        <v>7.69</v>
      </c>
      <c r="FG996">
        <v>7.01</v>
      </c>
      <c r="FH996">
        <v>6.37</v>
      </c>
      <c r="FI996">
        <v>5.77</v>
      </c>
      <c r="FJ996">
        <v>5.25</v>
      </c>
      <c r="FK996">
        <v>4.75</v>
      </c>
      <c r="FL996">
        <v>4.26</v>
      </c>
      <c r="FM996">
        <v>3.82</v>
      </c>
      <c r="FN996">
        <v>3.43</v>
      </c>
      <c r="FO996">
        <v>3.07</v>
      </c>
      <c r="FP996">
        <v>2.75</v>
      </c>
      <c r="FQ996">
        <v>2.48</v>
      </c>
      <c r="FR996">
        <v>2.2400000000000002</v>
      </c>
    </row>
    <row r="997" spans="1:177" x14ac:dyDescent="0.25">
      <c r="A997" t="s">
        <v>784</v>
      </c>
      <c r="B997">
        <v>67</v>
      </c>
      <c r="C997">
        <v>67</v>
      </c>
      <c r="E997">
        <v>100000</v>
      </c>
      <c r="F997">
        <v>99959</v>
      </c>
      <c r="G997">
        <v>99915</v>
      </c>
      <c r="H997">
        <v>99869</v>
      </c>
      <c r="I997">
        <v>99822</v>
      </c>
      <c r="J997">
        <v>99772</v>
      </c>
      <c r="K997">
        <v>99717</v>
      </c>
      <c r="L997">
        <v>99659</v>
      </c>
      <c r="M997">
        <v>99596</v>
      </c>
      <c r="N997">
        <v>99531</v>
      </c>
      <c r="O997">
        <v>99458</v>
      </c>
      <c r="P997">
        <v>99378</v>
      </c>
      <c r="Q997">
        <v>99295</v>
      </c>
      <c r="R997">
        <v>99207</v>
      </c>
      <c r="S997">
        <v>99114</v>
      </c>
      <c r="T997">
        <v>99014</v>
      </c>
      <c r="U997">
        <v>98907</v>
      </c>
      <c r="V997">
        <v>98793</v>
      </c>
      <c r="W997">
        <v>98671</v>
      </c>
      <c r="X997">
        <v>98544</v>
      </c>
      <c r="Y997">
        <v>98408</v>
      </c>
      <c r="Z997">
        <v>98261</v>
      </c>
      <c r="AA997">
        <v>98105</v>
      </c>
      <c r="AB997">
        <v>97944</v>
      </c>
      <c r="AC997">
        <v>97774</v>
      </c>
      <c r="AD997">
        <v>97593</v>
      </c>
      <c r="AE997">
        <v>97403</v>
      </c>
      <c r="AF997">
        <v>97199</v>
      </c>
      <c r="AG997">
        <v>96980</v>
      </c>
      <c r="AH997">
        <v>96760</v>
      </c>
      <c r="AI997">
        <v>96537</v>
      </c>
      <c r="AJ997">
        <v>96308</v>
      </c>
      <c r="AK997">
        <v>96074</v>
      </c>
      <c r="AL997">
        <v>95809</v>
      </c>
      <c r="AM997">
        <v>95529</v>
      </c>
      <c r="AN997">
        <v>95229</v>
      </c>
      <c r="AO997">
        <v>94910</v>
      </c>
      <c r="AP997">
        <v>94561</v>
      </c>
      <c r="AQ997">
        <v>94160</v>
      </c>
      <c r="AR997">
        <v>93745</v>
      </c>
      <c r="AS997">
        <v>93290</v>
      </c>
      <c r="AT997">
        <v>92792</v>
      </c>
      <c r="AU997">
        <v>92233</v>
      </c>
      <c r="AV997">
        <v>91622</v>
      </c>
      <c r="AW997">
        <v>90906</v>
      </c>
      <c r="AX997">
        <v>90147</v>
      </c>
      <c r="AY997">
        <v>89276</v>
      </c>
      <c r="AZ997">
        <v>88249</v>
      </c>
      <c r="BA997">
        <v>86980</v>
      </c>
      <c r="BB997">
        <v>85611</v>
      </c>
      <c r="BC997">
        <v>84053</v>
      </c>
      <c r="BD997">
        <v>82308</v>
      </c>
      <c r="BE997">
        <v>80189</v>
      </c>
      <c r="BF997">
        <v>77795</v>
      </c>
      <c r="BG997">
        <v>74973</v>
      </c>
      <c r="BH997">
        <v>71658</v>
      </c>
      <c r="BI997">
        <v>67889</v>
      </c>
      <c r="BJ997">
        <v>63499</v>
      </c>
      <c r="BK997">
        <v>58154</v>
      </c>
      <c r="BL997">
        <v>52573</v>
      </c>
      <c r="BM997">
        <v>46778</v>
      </c>
      <c r="BN997">
        <v>40723</v>
      </c>
      <c r="BO997">
        <v>34375</v>
      </c>
      <c r="BP997">
        <v>28124</v>
      </c>
      <c r="BQ997">
        <v>22190</v>
      </c>
      <c r="BR997">
        <v>16789</v>
      </c>
      <c r="BS997">
        <v>12116</v>
      </c>
      <c r="DC997">
        <v>57.04</v>
      </c>
      <c r="DD997">
        <v>56.06</v>
      </c>
      <c r="DE997">
        <v>55.09</v>
      </c>
      <c r="DF997">
        <v>54.11</v>
      </c>
      <c r="DG997">
        <v>53.14</v>
      </c>
      <c r="DH997">
        <v>52.16</v>
      </c>
      <c r="DI997">
        <v>51.19</v>
      </c>
      <c r="DJ997">
        <v>50.22</v>
      </c>
      <c r="DK997">
        <v>49.25</v>
      </c>
      <c r="DL997">
        <v>48.28</v>
      </c>
      <c r="DM997">
        <v>47.32</v>
      </c>
      <c r="DN997">
        <v>46.36</v>
      </c>
      <c r="DO997">
        <v>45.39</v>
      </c>
      <c r="DP997">
        <v>44.43</v>
      </c>
      <c r="DQ997">
        <v>43.48</v>
      </c>
      <c r="DR997">
        <v>42.52</v>
      </c>
      <c r="DS997">
        <v>41.56</v>
      </c>
      <c r="DT997">
        <v>40.61</v>
      </c>
      <c r="DU997">
        <v>39.659999999999997</v>
      </c>
      <c r="DV997">
        <v>38.71</v>
      </c>
      <c r="DW997">
        <v>37.770000000000003</v>
      </c>
      <c r="DX997">
        <v>36.82</v>
      </c>
      <c r="DY997">
        <v>35.880000000000003</v>
      </c>
      <c r="DZ997">
        <v>34.94</v>
      </c>
      <c r="EA997">
        <v>34</v>
      </c>
      <c r="EB997">
        <v>33.06</v>
      </c>
      <c r="EC997">
        <v>32.119999999999997</v>
      </c>
      <c r="ED997">
        <v>31.19</v>
      </c>
      <c r="EE997">
        <v>30.26</v>
      </c>
      <c r="EF997">
        <v>29.33</v>
      </c>
      <c r="EG997">
        <v>28.39</v>
      </c>
      <c r="EH997">
        <v>27.46</v>
      </c>
      <c r="EI997">
        <v>26.52</v>
      </c>
      <c r="EJ997">
        <v>25.6</v>
      </c>
      <c r="EK997">
        <v>24.67</v>
      </c>
      <c r="EL997">
        <v>23.75</v>
      </c>
      <c r="EM997">
        <v>22.82</v>
      </c>
      <c r="EN997">
        <v>21.91</v>
      </c>
      <c r="EO997">
        <v>21</v>
      </c>
      <c r="EP997">
        <v>20.09</v>
      </c>
      <c r="EQ997">
        <v>19.18</v>
      </c>
      <c r="ER997">
        <v>18.28</v>
      </c>
      <c r="ES997">
        <v>17.39</v>
      </c>
      <c r="ET997">
        <v>16.5</v>
      </c>
      <c r="EU997">
        <v>15.63</v>
      </c>
      <c r="EV997">
        <v>14.76</v>
      </c>
      <c r="EW997">
        <v>13.9</v>
      </c>
      <c r="EX997">
        <v>13.05</v>
      </c>
      <c r="EY997">
        <v>12.24</v>
      </c>
      <c r="EZ997">
        <v>11.42</v>
      </c>
      <c r="FA997">
        <v>10.63</v>
      </c>
      <c r="FB997">
        <v>9.84</v>
      </c>
      <c r="FC997">
        <v>9.09</v>
      </c>
      <c r="FD997">
        <v>8.35</v>
      </c>
      <c r="FE997">
        <v>7.65</v>
      </c>
      <c r="FF997">
        <v>6.98</v>
      </c>
      <c r="FG997">
        <v>6.34</v>
      </c>
      <c r="FH997">
        <v>5.74</v>
      </c>
      <c r="FI997">
        <v>5.22</v>
      </c>
      <c r="FJ997">
        <v>4.72</v>
      </c>
      <c r="FK997">
        <v>4.25</v>
      </c>
      <c r="FL997">
        <v>3.81</v>
      </c>
      <c r="FM997">
        <v>3.42</v>
      </c>
      <c r="FN997">
        <v>3.06</v>
      </c>
      <c r="FO997">
        <v>2.75</v>
      </c>
      <c r="FP997">
        <v>2.4700000000000002</v>
      </c>
      <c r="FQ997">
        <v>2.23</v>
      </c>
    </row>
    <row r="998" spans="1:177" x14ac:dyDescent="0.25">
      <c r="A998" t="s">
        <v>785</v>
      </c>
      <c r="B998">
        <v>66</v>
      </c>
      <c r="C998">
        <v>66</v>
      </c>
      <c r="E998">
        <v>100000</v>
      </c>
      <c r="F998">
        <v>99955</v>
      </c>
      <c r="G998">
        <v>99909</v>
      </c>
      <c r="H998">
        <v>99860</v>
      </c>
      <c r="I998">
        <v>99809</v>
      </c>
      <c r="J998">
        <v>99754</v>
      </c>
      <c r="K998">
        <v>99694</v>
      </c>
      <c r="L998">
        <v>99631</v>
      </c>
      <c r="M998">
        <v>99564</v>
      </c>
      <c r="N998">
        <v>99490</v>
      </c>
      <c r="O998">
        <v>99409</v>
      </c>
      <c r="P998">
        <v>99325</v>
      </c>
      <c r="Q998">
        <v>99235</v>
      </c>
      <c r="R998">
        <v>99141</v>
      </c>
      <c r="S998">
        <v>99039</v>
      </c>
      <c r="T998">
        <v>98930</v>
      </c>
      <c r="U998">
        <v>98814</v>
      </c>
      <c r="V998">
        <v>98690</v>
      </c>
      <c r="W998">
        <v>98561</v>
      </c>
      <c r="X998">
        <v>98422</v>
      </c>
      <c r="Y998">
        <v>98272</v>
      </c>
      <c r="Z998">
        <v>98113</v>
      </c>
      <c r="AA998">
        <v>97950</v>
      </c>
      <c r="AB998">
        <v>97776</v>
      </c>
      <c r="AC998">
        <v>97592</v>
      </c>
      <c r="AD998">
        <v>97397</v>
      </c>
      <c r="AE998">
        <v>97190</v>
      </c>
      <c r="AF998">
        <v>96967</v>
      </c>
      <c r="AG998">
        <v>96742</v>
      </c>
      <c r="AH998">
        <v>96514</v>
      </c>
      <c r="AI998">
        <v>96280</v>
      </c>
      <c r="AJ998">
        <v>96041</v>
      </c>
      <c r="AK998">
        <v>95771</v>
      </c>
      <c r="AL998">
        <v>95483</v>
      </c>
      <c r="AM998">
        <v>95176</v>
      </c>
      <c r="AN998">
        <v>94848</v>
      </c>
      <c r="AO998">
        <v>94491</v>
      </c>
      <c r="AP998">
        <v>94080</v>
      </c>
      <c r="AQ998">
        <v>93655</v>
      </c>
      <c r="AR998">
        <v>93188</v>
      </c>
      <c r="AS998">
        <v>92676</v>
      </c>
      <c r="AT998">
        <v>92107</v>
      </c>
      <c r="AU998">
        <v>91479</v>
      </c>
      <c r="AV998">
        <v>90747</v>
      </c>
      <c r="AW998">
        <v>89972</v>
      </c>
      <c r="AX998">
        <v>89083</v>
      </c>
      <c r="AY998">
        <v>88033</v>
      </c>
      <c r="AZ998">
        <v>86742</v>
      </c>
      <c r="BA998">
        <v>85346</v>
      </c>
      <c r="BB998">
        <v>83759</v>
      </c>
      <c r="BC998">
        <v>81981</v>
      </c>
      <c r="BD998">
        <v>79823</v>
      </c>
      <c r="BE998">
        <v>77395</v>
      </c>
      <c r="BF998">
        <v>74532</v>
      </c>
      <c r="BG998">
        <v>71185</v>
      </c>
      <c r="BH998">
        <v>67387</v>
      </c>
      <c r="BI998">
        <v>62972</v>
      </c>
      <c r="BJ998">
        <v>57612</v>
      </c>
      <c r="BK998">
        <v>52029</v>
      </c>
      <c r="BL998">
        <v>46235</v>
      </c>
      <c r="BM998">
        <v>40196</v>
      </c>
      <c r="BN998">
        <v>33885</v>
      </c>
      <c r="BO998">
        <v>27686</v>
      </c>
      <c r="BP998">
        <v>21816</v>
      </c>
      <c r="BQ998">
        <v>16482</v>
      </c>
      <c r="BR998">
        <v>11882</v>
      </c>
      <c r="DC998">
        <v>55.94</v>
      </c>
      <c r="DD998">
        <v>54.97</v>
      </c>
      <c r="DE998">
        <v>53.99</v>
      </c>
      <c r="DF998">
        <v>53.02</v>
      </c>
      <c r="DG998">
        <v>52.05</v>
      </c>
      <c r="DH998">
        <v>51.08</v>
      </c>
      <c r="DI998">
        <v>50.11</v>
      </c>
      <c r="DJ998">
        <v>49.14</v>
      </c>
      <c r="DK998">
        <v>48.17</v>
      </c>
      <c r="DL998">
        <v>47.21</v>
      </c>
      <c r="DM998">
        <v>46.24</v>
      </c>
      <c r="DN998">
        <v>45.28</v>
      </c>
      <c r="DO998">
        <v>44.32</v>
      </c>
      <c r="DP998">
        <v>43.36</v>
      </c>
      <c r="DQ998">
        <v>42.41</v>
      </c>
      <c r="DR998">
        <v>41.45</v>
      </c>
      <c r="DS998">
        <v>40.5</v>
      </c>
      <c r="DT998">
        <v>39.549999999999997</v>
      </c>
      <c r="DU998">
        <v>38.6</v>
      </c>
      <c r="DV998">
        <v>37.659999999999997</v>
      </c>
      <c r="DW998">
        <v>36.71</v>
      </c>
      <c r="DX998">
        <v>35.770000000000003</v>
      </c>
      <c r="DY998">
        <v>34.83</v>
      </c>
      <c r="DZ998">
        <v>33.89</v>
      </c>
      <c r="EA998">
        <v>32.96</v>
      </c>
      <c r="EB998">
        <v>32.020000000000003</v>
      </c>
      <c r="EC998">
        <v>31.09</v>
      </c>
      <c r="ED998">
        <v>30.16</v>
      </c>
      <c r="EE998">
        <v>29.23</v>
      </c>
      <c r="EF998">
        <v>28.3</v>
      </c>
      <c r="EG998">
        <v>27.36</v>
      </c>
      <c r="EH998">
        <v>26.43</v>
      </c>
      <c r="EI998">
        <v>25.5</v>
      </c>
      <c r="EJ998">
        <v>24.58</v>
      </c>
      <c r="EK998">
        <v>23.66</v>
      </c>
      <c r="EL998">
        <v>22.74</v>
      </c>
      <c r="EM998">
        <v>21.82</v>
      </c>
      <c r="EN998">
        <v>20.91</v>
      </c>
      <c r="EO998">
        <v>20.010000000000002</v>
      </c>
      <c r="EP998">
        <v>19.100000000000001</v>
      </c>
      <c r="EQ998">
        <v>18.21</v>
      </c>
      <c r="ER998">
        <v>17.32</v>
      </c>
      <c r="ES998">
        <v>16.43</v>
      </c>
      <c r="ET998">
        <v>15.56</v>
      </c>
      <c r="EU998">
        <v>14.69</v>
      </c>
      <c r="EV998">
        <v>13.83</v>
      </c>
      <c r="EW998">
        <v>12.99</v>
      </c>
      <c r="EX998">
        <v>12.18</v>
      </c>
      <c r="EY998">
        <v>11.37</v>
      </c>
      <c r="EZ998">
        <v>10.57</v>
      </c>
      <c r="FA998">
        <v>9.7899999999999991</v>
      </c>
      <c r="FB998">
        <v>9.0399999999999991</v>
      </c>
      <c r="FC998">
        <v>8.31</v>
      </c>
      <c r="FD998">
        <v>7.61</v>
      </c>
      <c r="FE998">
        <v>6.94</v>
      </c>
      <c r="FF998">
        <v>6.31</v>
      </c>
      <c r="FG998">
        <v>5.71</v>
      </c>
      <c r="FH998">
        <v>5.2</v>
      </c>
      <c r="FI998">
        <v>4.7</v>
      </c>
      <c r="FJ998">
        <v>4.2300000000000004</v>
      </c>
      <c r="FK998">
        <v>3.79</v>
      </c>
      <c r="FL998">
        <v>3.4</v>
      </c>
      <c r="FM998">
        <v>3.06</v>
      </c>
      <c r="FN998">
        <v>2.74</v>
      </c>
      <c r="FO998">
        <v>2.4700000000000002</v>
      </c>
      <c r="FP998">
        <v>2.23</v>
      </c>
    </row>
    <row r="999" spans="1:177" x14ac:dyDescent="0.25">
      <c r="A999" t="s">
        <v>786</v>
      </c>
      <c r="B999">
        <v>65</v>
      </c>
      <c r="C999">
        <v>65</v>
      </c>
      <c r="E999">
        <v>100000</v>
      </c>
      <c r="F999">
        <v>99953</v>
      </c>
      <c r="G999">
        <v>99903</v>
      </c>
      <c r="H999">
        <v>99852</v>
      </c>
      <c r="I999">
        <v>99796</v>
      </c>
      <c r="J999">
        <v>99735</v>
      </c>
      <c r="K999">
        <v>99670</v>
      </c>
      <c r="L999">
        <v>99603</v>
      </c>
      <c r="M999">
        <v>99527</v>
      </c>
      <c r="N999">
        <v>99444</v>
      </c>
      <c r="O999">
        <v>99359</v>
      </c>
      <c r="P999">
        <v>99268</v>
      </c>
      <c r="Q999">
        <v>99172</v>
      </c>
      <c r="R999">
        <v>99068</v>
      </c>
      <c r="S999">
        <v>98957</v>
      </c>
      <c r="T999">
        <v>98839</v>
      </c>
      <c r="U999">
        <v>98713</v>
      </c>
      <c r="V999">
        <v>98581</v>
      </c>
      <c r="W999">
        <v>98440</v>
      </c>
      <c r="X999">
        <v>98288</v>
      </c>
      <c r="Y999">
        <v>98126</v>
      </c>
      <c r="Z999">
        <v>97959</v>
      </c>
      <c r="AA999">
        <v>97782</v>
      </c>
      <c r="AB999">
        <v>97595</v>
      </c>
      <c r="AC999">
        <v>97396</v>
      </c>
      <c r="AD999">
        <v>97185</v>
      </c>
      <c r="AE999">
        <v>96957</v>
      </c>
      <c r="AF999">
        <v>96728</v>
      </c>
      <c r="AG999">
        <v>96495</v>
      </c>
      <c r="AH999">
        <v>96256</v>
      </c>
      <c r="AI999">
        <v>96011</v>
      </c>
      <c r="AJ999">
        <v>95735</v>
      </c>
      <c r="AK999">
        <v>95441</v>
      </c>
      <c r="AL999">
        <v>95126</v>
      </c>
      <c r="AM999">
        <v>94790</v>
      </c>
      <c r="AN999">
        <v>94423</v>
      </c>
      <c r="AO999">
        <v>94003</v>
      </c>
      <c r="AP999">
        <v>93567</v>
      </c>
      <c r="AQ999">
        <v>93090</v>
      </c>
      <c r="AR999">
        <v>92565</v>
      </c>
      <c r="AS999">
        <v>91980</v>
      </c>
      <c r="AT999">
        <v>91339</v>
      </c>
      <c r="AU999">
        <v>90590</v>
      </c>
      <c r="AV999">
        <v>89797</v>
      </c>
      <c r="AW999">
        <v>88890</v>
      </c>
      <c r="AX999">
        <v>87820</v>
      </c>
      <c r="AY999">
        <v>86504</v>
      </c>
      <c r="AZ999">
        <v>85084</v>
      </c>
      <c r="BA999">
        <v>83467</v>
      </c>
      <c r="BB999">
        <v>81656</v>
      </c>
      <c r="BC999">
        <v>79465</v>
      </c>
      <c r="BD999">
        <v>76995</v>
      </c>
      <c r="BE999">
        <v>74097</v>
      </c>
      <c r="BF999">
        <v>70710</v>
      </c>
      <c r="BG999">
        <v>66883</v>
      </c>
      <c r="BH999">
        <v>62445</v>
      </c>
      <c r="BI999">
        <v>57077</v>
      </c>
      <c r="BJ999">
        <v>51485</v>
      </c>
      <c r="BK999">
        <v>45699</v>
      </c>
      <c r="BL999">
        <v>39676</v>
      </c>
      <c r="BM999">
        <v>33402</v>
      </c>
      <c r="BN999">
        <v>27254</v>
      </c>
      <c r="BO999">
        <v>21448</v>
      </c>
      <c r="BP999">
        <v>16184</v>
      </c>
      <c r="BQ999">
        <v>11652</v>
      </c>
      <c r="DC999">
        <v>54.85</v>
      </c>
      <c r="DD999">
        <v>53.88</v>
      </c>
      <c r="DE999">
        <v>52.9</v>
      </c>
      <c r="DF999">
        <v>51.93</v>
      </c>
      <c r="DG999">
        <v>50.96</v>
      </c>
      <c r="DH999">
        <v>49.99</v>
      </c>
      <c r="DI999">
        <v>49.02</v>
      </c>
      <c r="DJ999">
        <v>48.06</v>
      </c>
      <c r="DK999">
        <v>47.09</v>
      </c>
      <c r="DL999">
        <v>46.13</v>
      </c>
      <c r="DM999">
        <v>45.17</v>
      </c>
      <c r="DN999">
        <v>44.21</v>
      </c>
      <c r="DO999">
        <v>43.25</v>
      </c>
      <c r="DP999">
        <v>42.3</v>
      </c>
      <c r="DQ999">
        <v>41.34</v>
      </c>
      <c r="DR999">
        <v>40.39</v>
      </c>
      <c r="DS999">
        <v>39.44</v>
      </c>
      <c r="DT999">
        <v>38.5</v>
      </c>
      <c r="DU999">
        <v>37.549999999999997</v>
      </c>
      <c r="DV999">
        <v>36.61</v>
      </c>
      <c r="DW999">
        <v>35.67</v>
      </c>
      <c r="DX999">
        <v>34.729999999999997</v>
      </c>
      <c r="DY999">
        <v>33.79</v>
      </c>
      <c r="DZ999">
        <v>32.85</v>
      </c>
      <c r="EA999">
        <v>31.92</v>
      </c>
      <c r="EB999">
        <v>30.99</v>
      </c>
      <c r="EC999">
        <v>30.06</v>
      </c>
      <c r="ED999">
        <v>29.13</v>
      </c>
      <c r="EE999">
        <v>28.2</v>
      </c>
      <c r="EF999">
        <v>27.27</v>
      </c>
      <c r="EG999">
        <v>26.34</v>
      </c>
      <c r="EH999">
        <v>25.41</v>
      </c>
      <c r="EI999">
        <v>24.49</v>
      </c>
      <c r="EJ999">
        <v>23.57</v>
      </c>
      <c r="EK999">
        <v>22.65</v>
      </c>
      <c r="EL999">
        <v>21.73</v>
      </c>
      <c r="EM999">
        <v>20.83</v>
      </c>
      <c r="EN999">
        <v>19.920000000000002</v>
      </c>
      <c r="EO999">
        <v>19.02</v>
      </c>
      <c r="EP999">
        <v>18.13</v>
      </c>
      <c r="EQ999">
        <v>17.239999999999998</v>
      </c>
      <c r="ER999">
        <v>16.36</v>
      </c>
      <c r="ES999">
        <v>15.49</v>
      </c>
      <c r="ET999">
        <v>14.62</v>
      </c>
      <c r="EU999">
        <v>13.77</v>
      </c>
      <c r="EV999">
        <v>12.93</v>
      </c>
      <c r="EW999">
        <v>12.12</v>
      </c>
      <c r="EX999">
        <v>11.31</v>
      </c>
      <c r="EY999">
        <v>10.52</v>
      </c>
      <c r="EZ999">
        <v>9.74</v>
      </c>
      <c r="FA999">
        <v>9</v>
      </c>
      <c r="FB999">
        <v>8.27</v>
      </c>
      <c r="FC999">
        <v>7.57</v>
      </c>
      <c r="FD999">
        <v>6.91</v>
      </c>
      <c r="FE999">
        <v>6.28</v>
      </c>
      <c r="FF999">
        <v>5.69</v>
      </c>
      <c r="FG999">
        <v>5.18</v>
      </c>
      <c r="FH999">
        <v>4.68</v>
      </c>
      <c r="FI999">
        <v>4.21</v>
      </c>
      <c r="FJ999">
        <v>3.78</v>
      </c>
      <c r="FK999">
        <v>3.39</v>
      </c>
      <c r="FL999">
        <v>3.05</v>
      </c>
      <c r="FM999">
        <v>2.74</v>
      </c>
      <c r="FN999">
        <v>2.46</v>
      </c>
      <c r="FO999">
        <v>2.23</v>
      </c>
    </row>
    <row r="1000" spans="1:177" x14ac:dyDescent="0.25">
      <c r="A1000" t="s">
        <v>787</v>
      </c>
      <c r="B1000">
        <v>64</v>
      </c>
      <c r="C1000">
        <v>64</v>
      </c>
      <c r="E1000">
        <v>100000</v>
      </c>
      <c r="F1000">
        <v>99950</v>
      </c>
      <c r="G1000">
        <v>99897</v>
      </c>
      <c r="H1000">
        <v>99840</v>
      </c>
      <c r="I1000">
        <v>99778</v>
      </c>
      <c r="J1000">
        <v>99713</v>
      </c>
      <c r="K1000">
        <v>99644</v>
      </c>
      <c r="L1000">
        <v>99567</v>
      </c>
      <c r="M1000">
        <v>99483</v>
      </c>
      <c r="N1000">
        <v>99396</v>
      </c>
      <c r="O1000">
        <v>99304</v>
      </c>
      <c r="P1000">
        <v>99206</v>
      </c>
      <c r="Q1000">
        <v>99101</v>
      </c>
      <c r="R1000">
        <v>98988</v>
      </c>
      <c r="S1000">
        <v>98868</v>
      </c>
      <c r="T1000">
        <v>98740</v>
      </c>
      <c r="U1000">
        <v>98605</v>
      </c>
      <c r="V1000">
        <v>98461</v>
      </c>
      <c r="W1000">
        <v>98306</v>
      </c>
      <c r="X1000">
        <v>98142</v>
      </c>
      <c r="Y1000">
        <v>97972</v>
      </c>
      <c r="Z1000">
        <v>97792</v>
      </c>
      <c r="AA1000">
        <v>97601</v>
      </c>
      <c r="AB1000">
        <v>97398</v>
      </c>
      <c r="AC1000">
        <v>97183</v>
      </c>
      <c r="AD1000">
        <v>96950</v>
      </c>
      <c r="AE1000">
        <v>96717</v>
      </c>
      <c r="AF1000">
        <v>96479</v>
      </c>
      <c r="AG1000">
        <v>96235</v>
      </c>
      <c r="AH1000">
        <v>95984</v>
      </c>
      <c r="AI1000">
        <v>95702</v>
      </c>
      <c r="AJ1000">
        <v>95401</v>
      </c>
      <c r="AK1000">
        <v>95079</v>
      </c>
      <c r="AL1000">
        <v>94734</v>
      </c>
      <c r="AM1000">
        <v>94358</v>
      </c>
      <c r="AN1000">
        <v>93928</v>
      </c>
      <c r="AO1000">
        <v>93482</v>
      </c>
      <c r="AP1000">
        <v>92992</v>
      </c>
      <c r="AQ1000">
        <v>92455</v>
      </c>
      <c r="AR1000">
        <v>91856</v>
      </c>
      <c r="AS1000">
        <v>91198</v>
      </c>
      <c r="AT1000">
        <v>90435</v>
      </c>
      <c r="AU1000">
        <v>89622</v>
      </c>
      <c r="AV1000">
        <v>88696</v>
      </c>
      <c r="AW1000">
        <v>87605</v>
      </c>
      <c r="AX1000">
        <v>86268</v>
      </c>
      <c r="AY1000">
        <v>84820</v>
      </c>
      <c r="AZ1000">
        <v>83177</v>
      </c>
      <c r="BA1000">
        <v>81333</v>
      </c>
      <c r="BB1000">
        <v>79108</v>
      </c>
      <c r="BC1000">
        <v>76602</v>
      </c>
      <c r="BD1000">
        <v>73663</v>
      </c>
      <c r="BE1000">
        <v>70243</v>
      </c>
      <c r="BF1000">
        <v>66378</v>
      </c>
      <c r="BG1000">
        <v>61917</v>
      </c>
      <c r="BH1000">
        <v>56541</v>
      </c>
      <c r="BI1000">
        <v>50948</v>
      </c>
      <c r="BJ1000">
        <v>45164</v>
      </c>
      <c r="BK1000">
        <v>39164</v>
      </c>
      <c r="BL1000">
        <v>32926</v>
      </c>
      <c r="BM1000">
        <v>26830</v>
      </c>
      <c r="BN1000">
        <v>21086</v>
      </c>
      <c r="BO1000">
        <v>15892</v>
      </c>
      <c r="BP1000">
        <v>11429</v>
      </c>
      <c r="DC1000">
        <v>53.76</v>
      </c>
      <c r="DD1000">
        <v>52.79</v>
      </c>
      <c r="DE1000">
        <v>51.81</v>
      </c>
      <c r="DF1000">
        <v>50.84</v>
      </c>
      <c r="DG1000">
        <v>49.88</v>
      </c>
      <c r="DH1000">
        <v>48.91</v>
      </c>
      <c r="DI1000">
        <v>47.94</v>
      </c>
      <c r="DJ1000">
        <v>46.98</v>
      </c>
      <c r="DK1000">
        <v>46.02</v>
      </c>
      <c r="DL1000">
        <v>45.06</v>
      </c>
      <c r="DM1000">
        <v>44.1</v>
      </c>
      <c r="DN1000">
        <v>43.14</v>
      </c>
      <c r="DO1000">
        <v>42.19</v>
      </c>
      <c r="DP1000">
        <v>41.23</v>
      </c>
      <c r="DQ1000">
        <v>40.28</v>
      </c>
      <c r="DR1000">
        <v>39.340000000000003</v>
      </c>
      <c r="DS1000">
        <v>38.39</v>
      </c>
      <c r="DT1000">
        <v>37.44</v>
      </c>
      <c r="DU1000">
        <v>36.5</v>
      </c>
      <c r="DV1000">
        <v>35.56</v>
      </c>
      <c r="DW1000">
        <v>34.619999999999997</v>
      </c>
      <c r="DX1000">
        <v>33.69</v>
      </c>
      <c r="DY1000">
        <v>32.75</v>
      </c>
      <c r="DZ1000">
        <v>31.82</v>
      </c>
      <c r="EA1000">
        <v>30.89</v>
      </c>
      <c r="EB1000">
        <v>29.96</v>
      </c>
      <c r="EC1000">
        <v>29.03</v>
      </c>
      <c r="ED1000">
        <v>28.1</v>
      </c>
      <c r="EE1000">
        <v>27.17</v>
      </c>
      <c r="EF1000">
        <v>26.24</v>
      </c>
      <c r="EG1000">
        <v>25.32</v>
      </c>
      <c r="EH1000">
        <v>24.4</v>
      </c>
      <c r="EI1000">
        <v>23.48</v>
      </c>
      <c r="EJ1000">
        <v>22.56</v>
      </c>
      <c r="EK1000">
        <v>21.65</v>
      </c>
      <c r="EL1000">
        <v>20.74</v>
      </c>
      <c r="EM1000">
        <v>19.84</v>
      </c>
      <c r="EN1000">
        <v>18.940000000000001</v>
      </c>
      <c r="EO1000">
        <v>18.05</v>
      </c>
      <c r="EP1000">
        <v>17.16</v>
      </c>
      <c r="EQ1000">
        <v>16.29</v>
      </c>
      <c r="ER1000">
        <v>15.42</v>
      </c>
      <c r="ES1000">
        <v>14.55</v>
      </c>
      <c r="ET1000">
        <v>13.7</v>
      </c>
      <c r="EU1000">
        <v>12.86</v>
      </c>
      <c r="EV1000">
        <v>12.06</v>
      </c>
      <c r="EW1000">
        <v>11.25</v>
      </c>
      <c r="EX1000">
        <v>10.47</v>
      </c>
      <c r="EY1000">
        <v>9.69</v>
      </c>
      <c r="EZ1000">
        <v>8.9499999999999993</v>
      </c>
      <c r="FA1000">
        <v>8.23</v>
      </c>
      <c r="FB1000">
        <v>7.54</v>
      </c>
      <c r="FC1000">
        <v>6.88</v>
      </c>
      <c r="FD1000">
        <v>6.25</v>
      </c>
      <c r="FE1000">
        <v>5.66</v>
      </c>
      <c r="FF1000">
        <v>5.15</v>
      </c>
      <c r="FG1000">
        <v>4.67</v>
      </c>
      <c r="FH1000">
        <v>4.2</v>
      </c>
      <c r="FI1000">
        <v>3.77</v>
      </c>
      <c r="FJ1000">
        <v>3.38</v>
      </c>
      <c r="FK1000">
        <v>3.04</v>
      </c>
      <c r="FL1000">
        <v>2.73</v>
      </c>
      <c r="FM1000">
        <v>2.46</v>
      </c>
      <c r="FN1000">
        <v>2.23</v>
      </c>
    </row>
    <row r="1001" spans="1:177" x14ac:dyDescent="0.25">
      <c r="A1001" t="s">
        <v>788</v>
      </c>
      <c r="B1001">
        <v>63</v>
      </c>
      <c r="C1001">
        <v>63</v>
      </c>
      <c r="E1001">
        <v>100000</v>
      </c>
      <c r="F1001">
        <v>99946</v>
      </c>
      <c r="G1001">
        <v>99888</v>
      </c>
      <c r="H1001">
        <v>99825</v>
      </c>
      <c r="I1001">
        <v>99759</v>
      </c>
      <c r="J1001">
        <v>99689</v>
      </c>
      <c r="K1001">
        <v>99610</v>
      </c>
      <c r="L1001">
        <v>99525</v>
      </c>
      <c r="M1001">
        <v>99437</v>
      </c>
      <c r="N1001">
        <v>99343</v>
      </c>
      <c r="O1001">
        <v>99244</v>
      </c>
      <c r="P1001">
        <v>99137</v>
      </c>
      <c r="Q1001">
        <v>99022</v>
      </c>
      <c r="R1001">
        <v>98900</v>
      </c>
      <c r="S1001">
        <v>98769</v>
      </c>
      <c r="T1001">
        <v>98632</v>
      </c>
      <c r="U1001">
        <v>98486</v>
      </c>
      <c r="V1001">
        <v>98328</v>
      </c>
      <c r="W1001">
        <v>98161</v>
      </c>
      <c r="X1001">
        <v>97988</v>
      </c>
      <c r="Y1001">
        <v>97804</v>
      </c>
      <c r="Z1001">
        <v>97610</v>
      </c>
      <c r="AA1001">
        <v>97403</v>
      </c>
      <c r="AB1001">
        <v>97183</v>
      </c>
      <c r="AC1001">
        <v>96947</v>
      </c>
      <c r="AD1001">
        <v>96708</v>
      </c>
      <c r="AE1001">
        <v>96465</v>
      </c>
      <c r="AF1001">
        <v>96216</v>
      </c>
      <c r="AG1001">
        <v>95960</v>
      </c>
      <c r="AH1001">
        <v>95670</v>
      </c>
      <c r="AI1001">
        <v>95363</v>
      </c>
      <c r="AJ1001">
        <v>95033</v>
      </c>
      <c r="AK1001">
        <v>94681</v>
      </c>
      <c r="AL1001">
        <v>94296</v>
      </c>
      <c r="AM1001">
        <v>93856</v>
      </c>
      <c r="AN1001">
        <v>93398</v>
      </c>
      <c r="AO1001">
        <v>92897</v>
      </c>
      <c r="AP1001">
        <v>92347</v>
      </c>
      <c r="AQ1001">
        <v>91733</v>
      </c>
      <c r="AR1001">
        <v>91060</v>
      </c>
      <c r="AS1001">
        <v>90278</v>
      </c>
      <c r="AT1001">
        <v>89450</v>
      </c>
      <c r="AU1001">
        <v>88501</v>
      </c>
      <c r="AV1001">
        <v>87390</v>
      </c>
      <c r="AW1001">
        <v>86031</v>
      </c>
      <c r="AX1001">
        <v>84558</v>
      </c>
      <c r="AY1001">
        <v>82884</v>
      </c>
      <c r="AZ1001">
        <v>81013</v>
      </c>
      <c r="BA1001">
        <v>78753</v>
      </c>
      <c r="BB1001">
        <v>76211</v>
      </c>
      <c r="BC1001">
        <v>73236</v>
      </c>
      <c r="BD1001">
        <v>69776</v>
      </c>
      <c r="BE1001">
        <v>65881</v>
      </c>
      <c r="BF1001">
        <v>61389</v>
      </c>
      <c r="BG1001">
        <v>56006</v>
      </c>
      <c r="BH1001">
        <v>50412</v>
      </c>
      <c r="BI1001">
        <v>44637</v>
      </c>
      <c r="BJ1001">
        <v>38653</v>
      </c>
      <c r="BK1001">
        <v>32458</v>
      </c>
      <c r="BL1001">
        <v>26412</v>
      </c>
      <c r="BM1001">
        <v>20731</v>
      </c>
      <c r="BN1001">
        <v>15605</v>
      </c>
      <c r="BO1001">
        <v>11211</v>
      </c>
      <c r="DC1001">
        <v>52.67</v>
      </c>
      <c r="DD1001">
        <v>51.7</v>
      </c>
      <c r="DE1001">
        <v>50.73</v>
      </c>
      <c r="DF1001">
        <v>49.76</v>
      </c>
      <c r="DG1001">
        <v>48.79</v>
      </c>
      <c r="DH1001">
        <v>47.83</v>
      </c>
      <c r="DI1001">
        <v>46.86</v>
      </c>
      <c r="DJ1001">
        <v>45.9</v>
      </c>
      <c r="DK1001">
        <v>44.94</v>
      </c>
      <c r="DL1001">
        <v>43.99</v>
      </c>
      <c r="DM1001">
        <v>43.03</v>
      </c>
      <c r="DN1001">
        <v>42.08</v>
      </c>
      <c r="DO1001">
        <v>41.12</v>
      </c>
      <c r="DP1001">
        <v>40.17</v>
      </c>
      <c r="DQ1001">
        <v>39.229999999999997</v>
      </c>
      <c r="DR1001">
        <v>38.28</v>
      </c>
      <c r="DS1001">
        <v>37.340000000000003</v>
      </c>
      <c r="DT1001">
        <v>36.4</v>
      </c>
      <c r="DU1001">
        <v>35.46</v>
      </c>
      <c r="DV1001">
        <v>34.520000000000003</v>
      </c>
      <c r="DW1001">
        <v>33.58</v>
      </c>
      <c r="DX1001">
        <v>32.65</v>
      </c>
      <c r="DY1001">
        <v>31.72</v>
      </c>
      <c r="DZ1001">
        <v>30.79</v>
      </c>
      <c r="EA1001">
        <v>29.86</v>
      </c>
      <c r="EB1001">
        <v>28.93</v>
      </c>
      <c r="EC1001">
        <v>28.01</v>
      </c>
      <c r="ED1001">
        <v>27.08</v>
      </c>
      <c r="EE1001">
        <v>26.15</v>
      </c>
      <c r="EF1001">
        <v>25.23</v>
      </c>
      <c r="EG1001">
        <v>24.3</v>
      </c>
      <c r="EH1001">
        <v>23.39</v>
      </c>
      <c r="EI1001">
        <v>22.47</v>
      </c>
      <c r="EJ1001">
        <v>21.56</v>
      </c>
      <c r="EK1001">
        <v>20.66</v>
      </c>
      <c r="EL1001">
        <v>19.760000000000002</v>
      </c>
      <c r="EM1001">
        <v>18.86</v>
      </c>
      <c r="EN1001">
        <v>17.97</v>
      </c>
      <c r="EO1001">
        <v>17.09</v>
      </c>
      <c r="EP1001">
        <v>16.21</v>
      </c>
      <c r="EQ1001">
        <v>15.35</v>
      </c>
      <c r="ER1001">
        <v>14.49</v>
      </c>
      <c r="ES1001">
        <v>13.64</v>
      </c>
      <c r="ET1001">
        <v>12.8</v>
      </c>
      <c r="EU1001">
        <v>12</v>
      </c>
      <c r="EV1001">
        <v>11.2</v>
      </c>
      <c r="EW1001">
        <v>10.41</v>
      </c>
      <c r="EX1001">
        <v>9.64</v>
      </c>
      <c r="EY1001">
        <v>8.91</v>
      </c>
      <c r="EZ1001">
        <v>8.19</v>
      </c>
      <c r="FA1001">
        <v>7.5</v>
      </c>
      <c r="FB1001">
        <v>6.84</v>
      </c>
      <c r="FC1001">
        <v>6.22</v>
      </c>
      <c r="FD1001">
        <v>5.64</v>
      </c>
      <c r="FE1001">
        <v>5.13</v>
      </c>
      <c r="FF1001">
        <v>4.6500000000000004</v>
      </c>
      <c r="FG1001">
        <v>4.18</v>
      </c>
      <c r="FH1001">
        <v>3.75</v>
      </c>
      <c r="FI1001">
        <v>3.37</v>
      </c>
      <c r="FJ1001">
        <v>3.03</v>
      </c>
      <c r="FK1001">
        <v>2.73</v>
      </c>
      <c r="FL1001">
        <v>2.46</v>
      </c>
      <c r="FM1001">
        <v>2.2200000000000002</v>
      </c>
    </row>
    <row r="1002" spans="1:177" x14ac:dyDescent="0.25">
      <c r="A1002" t="s">
        <v>789</v>
      </c>
      <c r="B1002">
        <v>62</v>
      </c>
      <c r="C1002">
        <v>62</v>
      </c>
      <c r="E1002">
        <v>100000</v>
      </c>
      <c r="F1002">
        <v>99941</v>
      </c>
      <c r="G1002">
        <v>99877</v>
      </c>
      <c r="H1002">
        <v>99809</v>
      </c>
      <c r="I1002">
        <v>99738</v>
      </c>
      <c r="J1002">
        <v>99658</v>
      </c>
      <c r="K1002">
        <v>99572</v>
      </c>
      <c r="L1002">
        <v>99482</v>
      </c>
      <c r="M1002">
        <v>99387</v>
      </c>
      <c r="N1002">
        <v>99286</v>
      </c>
      <c r="O1002">
        <v>99177</v>
      </c>
      <c r="P1002">
        <v>99060</v>
      </c>
      <c r="Q1002">
        <v>98936</v>
      </c>
      <c r="R1002">
        <v>98803</v>
      </c>
      <c r="S1002">
        <v>98664</v>
      </c>
      <c r="T1002">
        <v>98514</v>
      </c>
      <c r="U1002">
        <v>98354</v>
      </c>
      <c r="V1002">
        <v>98184</v>
      </c>
      <c r="W1002">
        <v>98007</v>
      </c>
      <c r="X1002">
        <v>97821</v>
      </c>
      <c r="Y1002">
        <v>97623</v>
      </c>
      <c r="Z1002">
        <v>97412</v>
      </c>
      <c r="AA1002">
        <v>97189</v>
      </c>
      <c r="AB1002">
        <v>96947</v>
      </c>
      <c r="AC1002">
        <v>96703</v>
      </c>
      <c r="AD1002">
        <v>96455</v>
      </c>
      <c r="AE1002">
        <v>96201</v>
      </c>
      <c r="AF1002">
        <v>95939</v>
      </c>
      <c r="AG1002">
        <v>95643</v>
      </c>
      <c r="AH1002">
        <v>95328</v>
      </c>
      <c r="AI1002">
        <v>94991</v>
      </c>
      <c r="AJ1002">
        <v>94630</v>
      </c>
      <c r="AK1002">
        <v>94237</v>
      </c>
      <c r="AL1002">
        <v>93787</v>
      </c>
      <c r="AM1002">
        <v>93318</v>
      </c>
      <c r="AN1002">
        <v>92804</v>
      </c>
      <c r="AO1002">
        <v>92241</v>
      </c>
      <c r="AP1002">
        <v>91613</v>
      </c>
      <c r="AQ1002">
        <v>90924</v>
      </c>
      <c r="AR1002">
        <v>90126</v>
      </c>
      <c r="AS1002">
        <v>89276</v>
      </c>
      <c r="AT1002">
        <v>88311</v>
      </c>
      <c r="AU1002">
        <v>87175</v>
      </c>
      <c r="AV1002">
        <v>85793</v>
      </c>
      <c r="AW1002">
        <v>84296</v>
      </c>
      <c r="AX1002">
        <v>82596</v>
      </c>
      <c r="AY1002">
        <v>80691</v>
      </c>
      <c r="AZ1002">
        <v>78401</v>
      </c>
      <c r="BA1002">
        <v>75823</v>
      </c>
      <c r="BB1002">
        <v>72812</v>
      </c>
      <c r="BC1002">
        <v>69319</v>
      </c>
      <c r="BD1002">
        <v>65386</v>
      </c>
      <c r="BE1002">
        <v>60871</v>
      </c>
      <c r="BF1002">
        <v>55473</v>
      </c>
      <c r="BG1002">
        <v>49879</v>
      </c>
      <c r="BH1002">
        <v>44113</v>
      </c>
      <c r="BI1002">
        <v>38153</v>
      </c>
      <c r="BJ1002">
        <v>31994</v>
      </c>
      <c r="BK1002">
        <v>26003</v>
      </c>
      <c r="BL1002">
        <v>20382</v>
      </c>
      <c r="BM1002">
        <v>15325</v>
      </c>
      <c r="BN1002">
        <v>10998</v>
      </c>
      <c r="DC1002">
        <v>51.58</v>
      </c>
      <c r="DD1002">
        <v>50.61</v>
      </c>
      <c r="DE1002">
        <v>49.65</v>
      </c>
      <c r="DF1002">
        <v>48.68</v>
      </c>
      <c r="DG1002">
        <v>47.71</v>
      </c>
      <c r="DH1002">
        <v>46.75</v>
      </c>
      <c r="DI1002">
        <v>45.79</v>
      </c>
      <c r="DJ1002">
        <v>44.83</v>
      </c>
      <c r="DK1002">
        <v>43.88</v>
      </c>
      <c r="DL1002">
        <v>42.92</v>
      </c>
      <c r="DM1002">
        <v>41.97</v>
      </c>
      <c r="DN1002">
        <v>41.01</v>
      </c>
      <c r="DO1002">
        <v>40.07</v>
      </c>
      <c r="DP1002">
        <v>39.119999999999997</v>
      </c>
      <c r="DQ1002">
        <v>38.17</v>
      </c>
      <c r="DR1002">
        <v>37.229999999999997</v>
      </c>
      <c r="DS1002">
        <v>36.29</v>
      </c>
      <c r="DT1002">
        <v>35.35</v>
      </c>
      <c r="DU1002">
        <v>34.42</v>
      </c>
      <c r="DV1002">
        <v>33.479999999999997</v>
      </c>
      <c r="DW1002">
        <v>32.549999999999997</v>
      </c>
      <c r="DX1002">
        <v>31.62</v>
      </c>
      <c r="DY1002">
        <v>30.69</v>
      </c>
      <c r="DZ1002">
        <v>29.76</v>
      </c>
      <c r="EA1002">
        <v>28.84</v>
      </c>
      <c r="EB1002">
        <v>27.91</v>
      </c>
      <c r="EC1002">
        <v>26.98</v>
      </c>
      <c r="ED1002">
        <v>26.05</v>
      </c>
      <c r="EE1002">
        <v>25.13</v>
      </c>
      <c r="EF1002">
        <v>24.21</v>
      </c>
      <c r="EG1002">
        <v>23.3</v>
      </c>
      <c r="EH1002">
        <v>22.39</v>
      </c>
      <c r="EI1002">
        <v>21.48</v>
      </c>
      <c r="EJ1002">
        <v>20.58</v>
      </c>
      <c r="EK1002">
        <v>19.68</v>
      </c>
      <c r="EL1002">
        <v>18.78</v>
      </c>
      <c r="EM1002">
        <v>17.899999999999999</v>
      </c>
      <c r="EN1002">
        <v>17.02</v>
      </c>
      <c r="EO1002">
        <v>16.14</v>
      </c>
      <c r="EP1002">
        <v>15.28</v>
      </c>
      <c r="EQ1002">
        <v>14.42</v>
      </c>
      <c r="ER1002">
        <v>13.57</v>
      </c>
      <c r="ES1002">
        <v>12.74</v>
      </c>
      <c r="ET1002">
        <v>11.94</v>
      </c>
      <c r="EU1002">
        <v>11.14</v>
      </c>
      <c r="EV1002">
        <v>10.36</v>
      </c>
      <c r="EW1002">
        <v>9.59</v>
      </c>
      <c r="EX1002">
        <v>8.86</v>
      </c>
      <c r="EY1002">
        <v>8.14</v>
      </c>
      <c r="EZ1002">
        <v>7.46</v>
      </c>
      <c r="FA1002">
        <v>6.81</v>
      </c>
      <c r="FB1002">
        <v>6.19</v>
      </c>
      <c r="FC1002">
        <v>5.61</v>
      </c>
      <c r="FD1002">
        <v>5.1100000000000003</v>
      </c>
      <c r="FE1002">
        <v>4.63</v>
      </c>
      <c r="FF1002">
        <v>4.17</v>
      </c>
      <c r="FG1002">
        <v>3.74</v>
      </c>
      <c r="FH1002">
        <v>3.36</v>
      </c>
      <c r="FI1002">
        <v>3.02</v>
      </c>
      <c r="FJ1002">
        <v>2.72</v>
      </c>
      <c r="FK1002">
        <v>2.4500000000000002</v>
      </c>
      <c r="FL1002">
        <v>2.2200000000000002</v>
      </c>
    </row>
    <row r="1003" spans="1:177" x14ac:dyDescent="0.25">
      <c r="A1003" t="s">
        <v>790</v>
      </c>
      <c r="B1003">
        <v>61</v>
      </c>
      <c r="C1003">
        <v>61</v>
      </c>
      <c r="E1003">
        <v>100000</v>
      </c>
      <c r="F1003">
        <v>99935</v>
      </c>
      <c r="G1003">
        <v>99866</v>
      </c>
      <c r="H1003">
        <v>99794</v>
      </c>
      <c r="I1003">
        <v>99713</v>
      </c>
      <c r="J1003">
        <v>99625</v>
      </c>
      <c r="K1003">
        <v>99533</v>
      </c>
      <c r="L1003">
        <v>99437</v>
      </c>
      <c r="M1003">
        <v>99334</v>
      </c>
      <c r="N1003">
        <v>99223</v>
      </c>
      <c r="O1003">
        <v>99104</v>
      </c>
      <c r="P1003">
        <v>98978</v>
      </c>
      <c r="Q1003">
        <v>98843</v>
      </c>
      <c r="R1003">
        <v>98701</v>
      </c>
      <c r="S1003">
        <v>98549</v>
      </c>
      <c r="T1003">
        <v>98386</v>
      </c>
      <c r="U1003">
        <v>98212</v>
      </c>
      <c r="V1003">
        <v>98033</v>
      </c>
      <c r="W1003">
        <v>97843</v>
      </c>
      <c r="X1003">
        <v>97641</v>
      </c>
      <c r="Y1003">
        <v>97427</v>
      </c>
      <c r="Z1003">
        <v>97199</v>
      </c>
      <c r="AA1003">
        <v>96953</v>
      </c>
      <c r="AB1003">
        <v>96704</v>
      </c>
      <c r="AC1003">
        <v>96451</v>
      </c>
      <c r="AD1003">
        <v>96190</v>
      </c>
      <c r="AE1003">
        <v>95923</v>
      </c>
      <c r="AF1003">
        <v>95621</v>
      </c>
      <c r="AG1003">
        <v>95299</v>
      </c>
      <c r="AH1003">
        <v>94954</v>
      </c>
      <c r="AI1003">
        <v>94585</v>
      </c>
      <c r="AJ1003">
        <v>94182</v>
      </c>
      <c r="AK1003">
        <v>93723</v>
      </c>
      <c r="AL1003">
        <v>93242</v>
      </c>
      <c r="AM1003">
        <v>92716</v>
      </c>
      <c r="AN1003">
        <v>92139</v>
      </c>
      <c r="AO1003">
        <v>91497</v>
      </c>
      <c r="AP1003">
        <v>90792</v>
      </c>
      <c r="AQ1003">
        <v>89976</v>
      </c>
      <c r="AR1003">
        <v>89108</v>
      </c>
      <c r="AS1003">
        <v>88119</v>
      </c>
      <c r="AT1003">
        <v>86965</v>
      </c>
      <c r="AU1003">
        <v>85557</v>
      </c>
      <c r="AV1003">
        <v>84035</v>
      </c>
      <c r="AW1003">
        <v>82308</v>
      </c>
      <c r="AX1003">
        <v>80374</v>
      </c>
      <c r="AY1003">
        <v>78049</v>
      </c>
      <c r="AZ1003">
        <v>75440</v>
      </c>
      <c r="BA1003">
        <v>72393</v>
      </c>
      <c r="BB1003">
        <v>68866</v>
      </c>
      <c r="BC1003">
        <v>64903</v>
      </c>
      <c r="BD1003">
        <v>60356</v>
      </c>
      <c r="BE1003">
        <v>54950</v>
      </c>
      <c r="BF1003">
        <v>49348</v>
      </c>
      <c r="BG1003">
        <v>43592</v>
      </c>
      <c r="BH1003">
        <v>37656</v>
      </c>
      <c r="BI1003">
        <v>31539</v>
      </c>
      <c r="BJ1003">
        <v>25598</v>
      </c>
      <c r="BK1003">
        <v>20041</v>
      </c>
      <c r="BL1003">
        <v>15050</v>
      </c>
      <c r="BM1003">
        <v>10790</v>
      </c>
      <c r="DC1003">
        <v>50.5</v>
      </c>
      <c r="DD1003">
        <v>49.53</v>
      </c>
      <c r="DE1003">
        <v>48.57</v>
      </c>
      <c r="DF1003">
        <v>47.6</v>
      </c>
      <c r="DG1003">
        <v>46.64</v>
      </c>
      <c r="DH1003">
        <v>45.68</v>
      </c>
      <c r="DI1003">
        <v>44.72</v>
      </c>
      <c r="DJ1003">
        <v>43.76</v>
      </c>
      <c r="DK1003">
        <v>42.81</v>
      </c>
      <c r="DL1003">
        <v>41.86</v>
      </c>
      <c r="DM1003">
        <v>40.909999999999997</v>
      </c>
      <c r="DN1003">
        <v>39.96</v>
      </c>
      <c r="DO1003">
        <v>39.01</v>
      </c>
      <c r="DP1003">
        <v>38.07</v>
      </c>
      <c r="DQ1003">
        <v>37.119999999999997</v>
      </c>
      <c r="DR1003">
        <v>36.18</v>
      </c>
      <c r="DS1003">
        <v>35.25</v>
      </c>
      <c r="DT1003">
        <v>34.31</v>
      </c>
      <c r="DU1003">
        <v>33.380000000000003</v>
      </c>
      <c r="DV1003">
        <v>32.450000000000003</v>
      </c>
      <c r="DW1003">
        <v>31.52</v>
      </c>
      <c r="DX1003">
        <v>30.59</v>
      </c>
      <c r="DY1003">
        <v>29.66</v>
      </c>
      <c r="DZ1003">
        <v>28.74</v>
      </c>
      <c r="EA1003">
        <v>27.81</v>
      </c>
      <c r="EB1003">
        <v>26.89</v>
      </c>
      <c r="EC1003">
        <v>25.96</v>
      </c>
      <c r="ED1003">
        <v>25.04</v>
      </c>
      <c r="EE1003">
        <v>24.12</v>
      </c>
      <c r="EF1003">
        <v>23.21</v>
      </c>
      <c r="EG1003">
        <v>22.3</v>
      </c>
      <c r="EH1003">
        <v>21.39</v>
      </c>
      <c r="EI1003">
        <v>20.49</v>
      </c>
      <c r="EJ1003">
        <v>19.600000000000001</v>
      </c>
      <c r="EK1003">
        <v>18.71</v>
      </c>
      <c r="EL1003">
        <v>17.82</v>
      </c>
      <c r="EM1003">
        <v>16.940000000000001</v>
      </c>
      <c r="EN1003">
        <v>16.07</v>
      </c>
      <c r="EO1003">
        <v>15.21</v>
      </c>
      <c r="EP1003">
        <v>14.35</v>
      </c>
      <c r="EQ1003">
        <v>13.51</v>
      </c>
      <c r="ER1003">
        <v>12.68</v>
      </c>
      <c r="ES1003">
        <v>11.88</v>
      </c>
      <c r="ET1003">
        <v>11.09</v>
      </c>
      <c r="EU1003">
        <v>10.31</v>
      </c>
      <c r="EV1003">
        <v>9.5500000000000007</v>
      </c>
      <c r="EW1003">
        <v>8.82</v>
      </c>
      <c r="EX1003">
        <v>8.1</v>
      </c>
      <c r="EY1003">
        <v>7.42</v>
      </c>
      <c r="EZ1003">
        <v>6.78</v>
      </c>
      <c r="FA1003">
        <v>6.16</v>
      </c>
      <c r="FB1003">
        <v>5.59</v>
      </c>
      <c r="FC1003">
        <v>5.09</v>
      </c>
      <c r="FD1003">
        <v>4.6100000000000003</v>
      </c>
      <c r="FE1003">
        <v>4.1500000000000004</v>
      </c>
      <c r="FF1003">
        <v>3.73</v>
      </c>
      <c r="FG1003">
        <v>3.35</v>
      </c>
      <c r="FH1003">
        <v>3.02</v>
      </c>
      <c r="FI1003">
        <v>2.71</v>
      </c>
      <c r="FJ1003">
        <v>2.4500000000000002</v>
      </c>
      <c r="FK1003">
        <v>2.2200000000000002</v>
      </c>
    </row>
    <row r="1004" spans="1:177" x14ac:dyDescent="0.25">
      <c r="A1004" t="s">
        <v>791</v>
      </c>
      <c r="B1004">
        <v>60</v>
      </c>
      <c r="C1004">
        <v>60</v>
      </c>
      <c r="E1004">
        <v>100000</v>
      </c>
      <c r="F1004">
        <v>99930</v>
      </c>
      <c r="G1004">
        <v>99856</v>
      </c>
      <c r="H1004">
        <v>99774</v>
      </c>
      <c r="I1004">
        <v>99684</v>
      </c>
      <c r="J1004">
        <v>99591</v>
      </c>
      <c r="K1004">
        <v>99493</v>
      </c>
      <c r="L1004">
        <v>99389</v>
      </c>
      <c r="M1004">
        <v>99276</v>
      </c>
      <c r="N1004">
        <v>99155</v>
      </c>
      <c r="O1004">
        <v>99027</v>
      </c>
      <c r="P1004">
        <v>98890</v>
      </c>
      <c r="Q1004">
        <v>98745</v>
      </c>
      <c r="R1004">
        <v>98591</v>
      </c>
      <c r="S1004">
        <v>98424</v>
      </c>
      <c r="T1004">
        <v>98248</v>
      </c>
      <c r="U1004">
        <v>98065</v>
      </c>
      <c r="V1004">
        <v>97871</v>
      </c>
      <c r="W1004">
        <v>97666</v>
      </c>
      <c r="X1004">
        <v>97448</v>
      </c>
      <c r="Y1004">
        <v>97216</v>
      </c>
      <c r="Z1004">
        <v>96965</v>
      </c>
      <c r="AA1004">
        <v>96712</v>
      </c>
      <c r="AB1004">
        <v>96452</v>
      </c>
      <c r="AC1004">
        <v>96186</v>
      </c>
      <c r="AD1004">
        <v>95912</v>
      </c>
      <c r="AE1004">
        <v>95604</v>
      </c>
      <c r="AF1004">
        <v>95276</v>
      </c>
      <c r="AG1004">
        <v>94922</v>
      </c>
      <c r="AH1004">
        <v>94544</v>
      </c>
      <c r="AI1004">
        <v>94133</v>
      </c>
      <c r="AJ1004">
        <v>93663</v>
      </c>
      <c r="AK1004">
        <v>93173</v>
      </c>
      <c r="AL1004">
        <v>92634</v>
      </c>
      <c r="AM1004">
        <v>92043</v>
      </c>
      <c r="AN1004">
        <v>91385</v>
      </c>
      <c r="AO1004">
        <v>90664</v>
      </c>
      <c r="AP1004">
        <v>89831</v>
      </c>
      <c r="AQ1004">
        <v>88943</v>
      </c>
      <c r="AR1004">
        <v>87934</v>
      </c>
      <c r="AS1004">
        <v>86754</v>
      </c>
      <c r="AT1004">
        <v>85327</v>
      </c>
      <c r="AU1004">
        <v>83775</v>
      </c>
      <c r="AV1004">
        <v>82021</v>
      </c>
      <c r="AW1004">
        <v>80058</v>
      </c>
      <c r="AX1004">
        <v>77703</v>
      </c>
      <c r="AY1004">
        <v>75057</v>
      </c>
      <c r="AZ1004">
        <v>71980</v>
      </c>
      <c r="BA1004">
        <v>68419</v>
      </c>
      <c r="BB1004">
        <v>64425</v>
      </c>
      <c r="BC1004">
        <v>59854</v>
      </c>
      <c r="BD1004">
        <v>54433</v>
      </c>
      <c r="BE1004">
        <v>48830</v>
      </c>
      <c r="BF1004">
        <v>43077</v>
      </c>
      <c r="BG1004">
        <v>37164</v>
      </c>
      <c r="BH1004">
        <v>31089</v>
      </c>
      <c r="BI1004">
        <v>25202</v>
      </c>
      <c r="BJ1004">
        <v>19705</v>
      </c>
      <c r="BK1004">
        <v>14781</v>
      </c>
      <c r="BL1004">
        <v>10586</v>
      </c>
      <c r="DC1004">
        <v>49.42</v>
      </c>
      <c r="DD1004">
        <v>48.45</v>
      </c>
      <c r="DE1004">
        <v>47.49</v>
      </c>
      <c r="DF1004">
        <v>46.53</v>
      </c>
      <c r="DG1004">
        <v>45.57</v>
      </c>
      <c r="DH1004">
        <v>44.61</v>
      </c>
      <c r="DI1004">
        <v>43.65</v>
      </c>
      <c r="DJ1004">
        <v>42.7</v>
      </c>
      <c r="DK1004">
        <v>41.75</v>
      </c>
      <c r="DL1004">
        <v>40.799999999999997</v>
      </c>
      <c r="DM1004">
        <v>39.85</v>
      </c>
      <c r="DN1004">
        <v>38.9</v>
      </c>
      <c r="DO1004">
        <v>37.96</v>
      </c>
      <c r="DP1004">
        <v>37.020000000000003</v>
      </c>
      <c r="DQ1004">
        <v>36.08</v>
      </c>
      <c r="DR1004">
        <v>35.14</v>
      </c>
      <c r="DS1004">
        <v>34.21</v>
      </c>
      <c r="DT1004">
        <v>33.270000000000003</v>
      </c>
      <c r="DU1004">
        <v>32.340000000000003</v>
      </c>
      <c r="DV1004">
        <v>31.41</v>
      </c>
      <c r="DW1004">
        <v>30.49</v>
      </c>
      <c r="DX1004">
        <v>29.57</v>
      </c>
      <c r="DY1004">
        <v>28.64</v>
      </c>
      <c r="DZ1004">
        <v>27.72</v>
      </c>
      <c r="EA1004">
        <v>26.79</v>
      </c>
      <c r="EB1004">
        <v>25.87</v>
      </c>
      <c r="EC1004">
        <v>24.95</v>
      </c>
      <c r="ED1004">
        <v>24.03</v>
      </c>
      <c r="EE1004">
        <v>23.12</v>
      </c>
      <c r="EF1004">
        <v>22.21</v>
      </c>
      <c r="EG1004">
        <v>21.31</v>
      </c>
      <c r="EH1004">
        <v>20.41</v>
      </c>
      <c r="EI1004">
        <v>19.52</v>
      </c>
      <c r="EJ1004">
        <v>18.63</v>
      </c>
      <c r="EK1004">
        <v>17.739999999999998</v>
      </c>
      <c r="EL1004">
        <v>16.87</v>
      </c>
      <c r="EM1004">
        <v>16</v>
      </c>
      <c r="EN1004">
        <v>15.14</v>
      </c>
      <c r="EO1004">
        <v>14.29</v>
      </c>
      <c r="EP1004">
        <v>13.45</v>
      </c>
      <c r="EQ1004">
        <v>12.62</v>
      </c>
      <c r="ER1004">
        <v>11.83</v>
      </c>
      <c r="ES1004">
        <v>11.03</v>
      </c>
      <c r="ET1004">
        <v>10.26</v>
      </c>
      <c r="EU1004">
        <v>9.5</v>
      </c>
      <c r="EV1004">
        <v>8.77</v>
      </c>
      <c r="EW1004">
        <v>8.06</v>
      </c>
      <c r="EX1004">
        <v>7.39</v>
      </c>
      <c r="EY1004">
        <v>6.75</v>
      </c>
      <c r="EZ1004">
        <v>6.13</v>
      </c>
      <c r="FA1004">
        <v>5.56</v>
      </c>
      <c r="FB1004">
        <v>5.07</v>
      </c>
      <c r="FC1004">
        <v>4.59</v>
      </c>
      <c r="FD1004">
        <v>4.1399999999999997</v>
      </c>
      <c r="FE1004">
        <v>3.72</v>
      </c>
      <c r="FF1004">
        <v>3.35</v>
      </c>
      <c r="FG1004">
        <v>3.01</v>
      </c>
      <c r="FH1004">
        <v>2.71</v>
      </c>
      <c r="FI1004">
        <v>2.4500000000000002</v>
      </c>
      <c r="FJ1004">
        <v>2.2200000000000002</v>
      </c>
    </row>
    <row r="1005" spans="1:177" x14ac:dyDescent="0.25">
      <c r="A1005" t="s">
        <v>792</v>
      </c>
      <c r="B1005">
        <v>59</v>
      </c>
      <c r="C1005">
        <v>59</v>
      </c>
      <c r="E1005">
        <v>100000</v>
      </c>
      <c r="F1005">
        <v>99925</v>
      </c>
      <c r="G1005">
        <v>99841</v>
      </c>
      <c r="H1005">
        <v>99750</v>
      </c>
      <c r="I1005">
        <v>99655</v>
      </c>
      <c r="J1005">
        <v>99555</v>
      </c>
      <c r="K1005">
        <v>99449</v>
      </c>
      <c r="L1005">
        <v>99335</v>
      </c>
      <c r="M1005">
        <v>99212</v>
      </c>
      <c r="N1005">
        <v>99082</v>
      </c>
      <c r="O1005">
        <v>98942</v>
      </c>
      <c r="P1005">
        <v>98795</v>
      </c>
      <c r="Q1005">
        <v>98638</v>
      </c>
      <c r="R1005">
        <v>98469</v>
      </c>
      <c r="S1005">
        <v>98289</v>
      </c>
      <c r="T1005">
        <v>98103</v>
      </c>
      <c r="U1005">
        <v>97906</v>
      </c>
      <c r="V1005">
        <v>97696</v>
      </c>
      <c r="W1005">
        <v>97475</v>
      </c>
      <c r="X1005">
        <v>97238</v>
      </c>
      <c r="Y1005">
        <v>96983</v>
      </c>
      <c r="Z1005">
        <v>96724</v>
      </c>
      <c r="AA1005">
        <v>96459</v>
      </c>
      <c r="AB1005">
        <v>96187</v>
      </c>
      <c r="AC1005">
        <v>95907</v>
      </c>
      <c r="AD1005">
        <v>95592</v>
      </c>
      <c r="AE1005">
        <v>95256</v>
      </c>
      <c r="AF1005">
        <v>94895</v>
      </c>
      <c r="AG1005">
        <v>94509</v>
      </c>
      <c r="AH1005">
        <v>94088</v>
      </c>
      <c r="AI1005">
        <v>93609</v>
      </c>
      <c r="AJ1005">
        <v>93106</v>
      </c>
      <c r="AK1005">
        <v>92556</v>
      </c>
      <c r="AL1005">
        <v>91951</v>
      </c>
      <c r="AM1005">
        <v>91278</v>
      </c>
      <c r="AN1005">
        <v>90540</v>
      </c>
      <c r="AO1005">
        <v>89689</v>
      </c>
      <c r="AP1005">
        <v>88782</v>
      </c>
      <c r="AQ1005">
        <v>87751</v>
      </c>
      <c r="AR1005">
        <v>86549</v>
      </c>
      <c r="AS1005">
        <v>85094</v>
      </c>
      <c r="AT1005">
        <v>83522</v>
      </c>
      <c r="AU1005">
        <v>81735</v>
      </c>
      <c r="AV1005">
        <v>79742</v>
      </c>
      <c r="AW1005">
        <v>77357</v>
      </c>
      <c r="AX1005">
        <v>74679</v>
      </c>
      <c r="AY1005">
        <v>71566</v>
      </c>
      <c r="AZ1005">
        <v>67979</v>
      </c>
      <c r="BA1005">
        <v>63953</v>
      </c>
      <c r="BB1005">
        <v>59358</v>
      </c>
      <c r="BC1005">
        <v>53929</v>
      </c>
      <c r="BD1005">
        <v>48318</v>
      </c>
      <c r="BE1005">
        <v>42573</v>
      </c>
      <c r="BF1005">
        <v>36677</v>
      </c>
      <c r="BG1005">
        <v>30643</v>
      </c>
      <c r="BH1005">
        <v>24811</v>
      </c>
      <c r="BI1005">
        <v>19377</v>
      </c>
      <c r="BJ1005">
        <v>14517</v>
      </c>
      <c r="BK1005">
        <v>10387</v>
      </c>
      <c r="DC1005">
        <v>48.34</v>
      </c>
      <c r="DD1005">
        <v>47.37</v>
      </c>
      <c r="DE1005">
        <v>46.41</v>
      </c>
      <c r="DF1005">
        <v>45.46</v>
      </c>
      <c r="DG1005">
        <v>44.5</v>
      </c>
      <c r="DH1005">
        <v>43.54</v>
      </c>
      <c r="DI1005">
        <v>42.59</v>
      </c>
      <c r="DJ1005">
        <v>41.64</v>
      </c>
      <c r="DK1005">
        <v>40.69</v>
      </c>
      <c r="DL1005">
        <v>39.74</v>
      </c>
      <c r="DM1005">
        <v>38.799999999999997</v>
      </c>
      <c r="DN1005">
        <v>37.85</v>
      </c>
      <c r="DO1005">
        <v>36.909999999999997</v>
      </c>
      <c r="DP1005">
        <v>35.97</v>
      </c>
      <c r="DQ1005">
        <v>35.04</v>
      </c>
      <c r="DR1005">
        <v>34.11</v>
      </c>
      <c r="DS1005">
        <v>33.17</v>
      </c>
      <c r="DT1005">
        <v>32.24</v>
      </c>
      <c r="DU1005">
        <v>31.31</v>
      </c>
      <c r="DV1005">
        <v>30.39</v>
      </c>
      <c r="DW1005">
        <v>29.47</v>
      </c>
      <c r="DX1005">
        <v>28.55</v>
      </c>
      <c r="DY1005">
        <v>27.62</v>
      </c>
      <c r="DZ1005">
        <v>26.7</v>
      </c>
      <c r="EA1005">
        <v>25.78</v>
      </c>
      <c r="EB1005">
        <v>24.86</v>
      </c>
      <c r="EC1005">
        <v>23.95</v>
      </c>
      <c r="ED1005">
        <v>23.03</v>
      </c>
      <c r="EE1005">
        <v>22.13</v>
      </c>
      <c r="EF1005">
        <v>21.22</v>
      </c>
      <c r="EG1005">
        <v>20.329999999999998</v>
      </c>
      <c r="EH1005">
        <v>19.440000000000001</v>
      </c>
      <c r="EI1005">
        <v>18.55</v>
      </c>
      <c r="EJ1005">
        <v>17.670000000000002</v>
      </c>
      <c r="EK1005">
        <v>16.79</v>
      </c>
      <c r="EL1005">
        <v>15.93</v>
      </c>
      <c r="EM1005">
        <v>15.07</v>
      </c>
      <c r="EN1005">
        <v>14.22</v>
      </c>
      <c r="EO1005">
        <v>13.38</v>
      </c>
      <c r="EP1005">
        <v>12.56</v>
      </c>
      <c r="EQ1005">
        <v>11.77</v>
      </c>
      <c r="ER1005">
        <v>10.98</v>
      </c>
      <c r="ES1005">
        <v>10.210000000000001</v>
      </c>
      <c r="ET1005">
        <v>9.4499999999999993</v>
      </c>
      <c r="EU1005">
        <v>8.73</v>
      </c>
      <c r="EV1005">
        <v>8.02</v>
      </c>
      <c r="EW1005">
        <v>7.35</v>
      </c>
      <c r="EX1005">
        <v>6.71</v>
      </c>
      <c r="EY1005">
        <v>6.1</v>
      </c>
      <c r="EZ1005">
        <v>5.54</v>
      </c>
      <c r="FA1005">
        <v>5.05</v>
      </c>
      <c r="FB1005">
        <v>4.57</v>
      </c>
      <c r="FC1005">
        <v>4.12</v>
      </c>
      <c r="FD1005">
        <v>3.7</v>
      </c>
      <c r="FE1005">
        <v>3.34</v>
      </c>
      <c r="FF1005">
        <v>3</v>
      </c>
      <c r="FG1005">
        <v>2.7</v>
      </c>
      <c r="FH1005">
        <v>2.44</v>
      </c>
      <c r="FI1005">
        <v>2.21</v>
      </c>
    </row>
    <row r="1006" spans="1:177" x14ac:dyDescent="0.25">
      <c r="A1006" t="s">
        <v>793</v>
      </c>
      <c r="B1006">
        <v>58</v>
      </c>
      <c r="C1006">
        <v>58</v>
      </c>
      <c r="E1006">
        <v>100000</v>
      </c>
      <c r="F1006">
        <v>99915</v>
      </c>
      <c r="G1006">
        <v>99822</v>
      </c>
      <c r="H1006">
        <v>99726</v>
      </c>
      <c r="I1006">
        <v>99625</v>
      </c>
      <c r="J1006">
        <v>99517</v>
      </c>
      <c r="K1006">
        <v>99401</v>
      </c>
      <c r="L1006">
        <v>99276</v>
      </c>
      <c r="M1006">
        <v>99143</v>
      </c>
      <c r="N1006">
        <v>99001</v>
      </c>
      <c r="O1006">
        <v>98852</v>
      </c>
      <c r="P1006">
        <v>98692</v>
      </c>
      <c r="Q1006">
        <v>98519</v>
      </c>
      <c r="R1006">
        <v>98336</v>
      </c>
      <c r="S1006">
        <v>98147</v>
      </c>
      <c r="T1006">
        <v>97946</v>
      </c>
      <c r="U1006">
        <v>97733</v>
      </c>
      <c r="V1006">
        <v>97507</v>
      </c>
      <c r="W1006">
        <v>97267</v>
      </c>
      <c r="X1006">
        <v>97007</v>
      </c>
      <c r="Y1006">
        <v>96743</v>
      </c>
      <c r="Z1006">
        <v>96473</v>
      </c>
      <c r="AA1006">
        <v>96194</v>
      </c>
      <c r="AB1006">
        <v>95907</v>
      </c>
      <c r="AC1006">
        <v>95585</v>
      </c>
      <c r="AD1006">
        <v>95241</v>
      </c>
      <c r="AE1006">
        <v>94873</v>
      </c>
      <c r="AF1006">
        <v>94479</v>
      </c>
      <c r="AG1006">
        <v>94049</v>
      </c>
      <c r="AH1006">
        <v>93558</v>
      </c>
      <c r="AI1006">
        <v>93045</v>
      </c>
      <c r="AJ1006">
        <v>92482</v>
      </c>
      <c r="AK1006">
        <v>91864</v>
      </c>
      <c r="AL1006">
        <v>91176</v>
      </c>
      <c r="AM1006">
        <v>90421</v>
      </c>
      <c r="AN1006">
        <v>89551</v>
      </c>
      <c r="AO1006">
        <v>88624</v>
      </c>
      <c r="AP1006">
        <v>87572</v>
      </c>
      <c r="AQ1006">
        <v>86347</v>
      </c>
      <c r="AR1006">
        <v>84869</v>
      </c>
      <c r="AS1006">
        <v>83265</v>
      </c>
      <c r="AT1006">
        <v>81455</v>
      </c>
      <c r="AU1006">
        <v>79426</v>
      </c>
      <c r="AV1006">
        <v>77011</v>
      </c>
      <c r="AW1006">
        <v>74302</v>
      </c>
      <c r="AX1006">
        <v>71159</v>
      </c>
      <c r="AY1006">
        <v>67537</v>
      </c>
      <c r="AZ1006">
        <v>63489</v>
      </c>
      <c r="BA1006">
        <v>58869</v>
      </c>
      <c r="BB1006">
        <v>53431</v>
      </c>
      <c r="BC1006">
        <v>47819</v>
      </c>
      <c r="BD1006">
        <v>42075</v>
      </c>
      <c r="BE1006">
        <v>36202</v>
      </c>
      <c r="BF1006">
        <v>30204</v>
      </c>
      <c r="BG1006">
        <v>24425</v>
      </c>
      <c r="BH1006">
        <v>19053</v>
      </c>
      <c r="BI1006">
        <v>14259</v>
      </c>
      <c r="BJ1006">
        <v>10192</v>
      </c>
      <c r="DC1006">
        <v>47.26</v>
      </c>
      <c r="DD1006">
        <v>46.3</v>
      </c>
      <c r="DE1006">
        <v>45.34</v>
      </c>
      <c r="DF1006">
        <v>44.39</v>
      </c>
      <c r="DG1006">
        <v>43.43</v>
      </c>
      <c r="DH1006">
        <v>42.48</v>
      </c>
      <c r="DI1006">
        <v>41.53</v>
      </c>
      <c r="DJ1006">
        <v>40.58</v>
      </c>
      <c r="DK1006">
        <v>39.630000000000003</v>
      </c>
      <c r="DL1006">
        <v>38.69</v>
      </c>
      <c r="DM1006">
        <v>37.75</v>
      </c>
      <c r="DN1006">
        <v>36.81</v>
      </c>
      <c r="DO1006">
        <v>35.869999999999997</v>
      </c>
      <c r="DP1006">
        <v>34.94</v>
      </c>
      <c r="DQ1006">
        <v>34</v>
      </c>
      <c r="DR1006">
        <v>33.07</v>
      </c>
      <c r="DS1006">
        <v>32.14</v>
      </c>
      <c r="DT1006">
        <v>31.22</v>
      </c>
      <c r="DU1006">
        <v>30.29</v>
      </c>
      <c r="DV1006">
        <v>29.37</v>
      </c>
      <c r="DW1006">
        <v>28.45</v>
      </c>
      <c r="DX1006">
        <v>27.53</v>
      </c>
      <c r="DY1006">
        <v>26.61</v>
      </c>
      <c r="DZ1006">
        <v>25.68</v>
      </c>
      <c r="EA1006">
        <v>24.77</v>
      </c>
      <c r="EB1006">
        <v>23.86</v>
      </c>
      <c r="EC1006">
        <v>22.95</v>
      </c>
      <c r="ED1006">
        <v>22.04</v>
      </c>
      <c r="EE1006">
        <v>21.14</v>
      </c>
      <c r="EF1006">
        <v>20.25</v>
      </c>
      <c r="EG1006">
        <v>19.36</v>
      </c>
      <c r="EH1006">
        <v>18.47</v>
      </c>
      <c r="EI1006">
        <v>17.59</v>
      </c>
      <c r="EJ1006">
        <v>16.72</v>
      </c>
      <c r="EK1006">
        <v>15.86</v>
      </c>
      <c r="EL1006">
        <v>15.01</v>
      </c>
      <c r="EM1006">
        <v>14.16</v>
      </c>
      <c r="EN1006">
        <v>13.32</v>
      </c>
      <c r="EO1006">
        <v>12.5</v>
      </c>
      <c r="EP1006">
        <v>11.71</v>
      </c>
      <c r="EQ1006">
        <v>10.93</v>
      </c>
      <c r="ER1006">
        <v>10.16</v>
      </c>
      <c r="ES1006">
        <v>9.41</v>
      </c>
      <c r="ET1006">
        <v>8.69</v>
      </c>
      <c r="EU1006">
        <v>7.99</v>
      </c>
      <c r="EV1006">
        <v>7.32</v>
      </c>
      <c r="EW1006">
        <v>6.68</v>
      </c>
      <c r="EX1006">
        <v>6.08</v>
      </c>
      <c r="EY1006">
        <v>5.51</v>
      </c>
      <c r="EZ1006">
        <v>5.0199999999999996</v>
      </c>
      <c r="FA1006">
        <v>4.55</v>
      </c>
      <c r="FB1006">
        <v>4.1100000000000003</v>
      </c>
      <c r="FC1006">
        <v>3.69</v>
      </c>
      <c r="FD1006">
        <v>3.33</v>
      </c>
      <c r="FE1006">
        <v>3</v>
      </c>
      <c r="FF1006">
        <v>2.7</v>
      </c>
      <c r="FG1006">
        <v>2.44</v>
      </c>
      <c r="FH1006">
        <v>2.21</v>
      </c>
    </row>
    <row r="1007" spans="1:177" x14ac:dyDescent="0.25">
      <c r="A1007" t="s">
        <v>794</v>
      </c>
      <c r="B1007">
        <v>57</v>
      </c>
      <c r="C1007">
        <v>57</v>
      </c>
      <c r="E1007">
        <v>100000</v>
      </c>
      <c r="F1007">
        <v>99906</v>
      </c>
      <c r="G1007">
        <v>99808</v>
      </c>
      <c r="H1007">
        <v>99705</v>
      </c>
      <c r="I1007">
        <v>99595</v>
      </c>
      <c r="J1007">
        <v>99477</v>
      </c>
      <c r="K1007">
        <v>99350</v>
      </c>
      <c r="L1007">
        <v>99215</v>
      </c>
      <c r="M1007">
        <v>99071</v>
      </c>
      <c r="N1007">
        <v>98919</v>
      </c>
      <c r="O1007">
        <v>98756</v>
      </c>
      <c r="P1007">
        <v>98581</v>
      </c>
      <c r="Q1007">
        <v>98395</v>
      </c>
      <c r="R1007">
        <v>98202</v>
      </c>
      <c r="S1007">
        <v>97997</v>
      </c>
      <c r="T1007">
        <v>97781</v>
      </c>
      <c r="U1007">
        <v>97550</v>
      </c>
      <c r="V1007">
        <v>97305</v>
      </c>
      <c r="W1007">
        <v>97041</v>
      </c>
      <c r="X1007">
        <v>96772</v>
      </c>
      <c r="Y1007">
        <v>96496</v>
      </c>
      <c r="Z1007">
        <v>96212</v>
      </c>
      <c r="AA1007">
        <v>95918</v>
      </c>
      <c r="AB1007">
        <v>95589</v>
      </c>
      <c r="AC1007">
        <v>95238</v>
      </c>
      <c r="AD1007">
        <v>94860</v>
      </c>
      <c r="AE1007">
        <v>94457</v>
      </c>
      <c r="AF1007">
        <v>94018</v>
      </c>
      <c r="AG1007">
        <v>93518</v>
      </c>
      <c r="AH1007">
        <v>92993</v>
      </c>
      <c r="AI1007">
        <v>92418</v>
      </c>
      <c r="AJ1007">
        <v>91785</v>
      </c>
      <c r="AK1007">
        <v>91083</v>
      </c>
      <c r="AL1007">
        <v>90310</v>
      </c>
      <c r="AM1007">
        <v>89422</v>
      </c>
      <c r="AN1007">
        <v>88475</v>
      </c>
      <c r="AO1007">
        <v>87401</v>
      </c>
      <c r="AP1007">
        <v>86152</v>
      </c>
      <c r="AQ1007">
        <v>84649</v>
      </c>
      <c r="AR1007">
        <v>83019</v>
      </c>
      <c r="AS1007">
        <v>81175</v>
      </c>
      <c r="AT1007">
        <v>79122</v>
      </c>
      <c r="AU1007">
        <v>76669</v>
      </c>
      <c r="AV1007">
        <v>73929</v>
      </c>
      <c r="AW1007">
        <v>70756</v>
      </c>
      <c r="AX1007">
        <v>67107</v>
      </c>
      <c r="AY1007">
        <v>63027</v>
      </c>
      <c r="AZ1007">
        <v>58391</v>
      </c>
      <c r="BA1007">
        <v>52944</v>
      </c>
      <c r="BB1007">
        <v>47329</v>
      </c>
      <c r="BC1007">
        <v>41594</v>
      </c>
      <c r="BD1007">
        <v>35736</v>
      </c>
      <c r="BE1007">
        <v>29778</v>
      </c>
      <c r="BF1007">
        <v>24047</v>
      </c>
      <c r="BG1007">
        <v>18736</v>
      </c>
      <c r="BH1007">
        <v>14006</v>
      </c>
      <c r="BI1007">
        <v>10002</v>
      </c>
      <c r="DC1007">
        <v>46.19</v>
      </c>
      <c r="DD1007">
        <v>45.23</v>
      </c>
      <c r="DE1007">
        <v>44.28</v>
      </c>
      <c r="DF1007">
        <v>43.32</v>
      </c>
      <c r="DG1007">
        <v>42.37</v>
      </c>
      <c r="DH1007">
        <v>41.42</v>
      </c>
      <c r="DI1007">
        <v>40.47</v>
      </c>
      <c r="DJ1007">
        <v>39.520000000000003</v>
      </c>
      <c r="DK1007">
        <v>38.58</v>
      </c>
      <c r="DL1007">
        <v>37.64</v>
      </c>
      <c r="DM1007">
        <v>36.700000000000003</v>
      </c>
      <c r="DN1007">
        <v>35.770000000000003</v>
      </c>
      <c r="DO1007">
        <v>34.83</v>
      </c>
      <c r="DP1007">
        <v>33.9</v>
      </c>
      <c r="DQ1007">
        <v>32.97</v>
      </c>
      <c r="DR1007">
        <v>32.04</v>
      </c>
      <c r="DS1007">
        <v>31.12</v>
      </c>
      <c r="DT1007">
        <v>30.19</v>
      </c>
      <c r="DU1007">
        <v>29.27</v>
      </c>
      <c r="DV1007">
        <v>28.35</v>
      </c>
      <c r="DW1007">
        <v>27.43</v>
      </c>
      <c r="DX1007">
        <v>26.51</v>
      </c>
      <c r="DY1007">
        <v>25.59</v>
      </c>
      <c r="DZ1007">
        <v>24.68</v>
      </c>
      <c r="EA1007">
        <v>23.77</v>
      </c>
      <c r="EB1007">
        <v>22.86</v>
      </c>
      <c r="EC1007">
        <v>21.96</v>
      </c>
      <c r="ED1007">
        <v>21.06</v>
      </c>
      <c r="EE1007">
        <v>20.170000000000002</v>
      </c>
      <c r="EF1007">
        <v>19.28</v>
      </c>
      <c r="EG1007">
        <v>18.39</v>
      </c>
      <c r="EH1007">
        <v>17.52</v>
      </c>
      <c r="EI1007">
        <v>16.649999999999999</v>
      </c>
      <c r="EJ1007">
        <v>15.79</v>
      </c>
      <c r="EK1007">
        <v>14.94</v>
      </c>
      <c r="EL1007">
        <v>14.09</v>
      </c>
      <c r="EM1007">
        <v>13.26</v>
      </c>
      <c r="EN1007">
        <v>12.45</v>
      </c>
      <c r="EO1007">
        <v>11.66</v>
      </c>
      <c r="EP1007">
        <v>10.88</v>
      </c>
      <c r="EQ1007">
        <v>10.11</v>
      </c>
      <c r="ER1007">
        <v>9.36</v>
      </c>
      <c r="ES1007">
        <v>8.65</v>
      </c>
      <c r="ET1007">
        <v>7.95</v>
      </c>
      <c r="EU1007">
        <v>7.28</v>
      </c>
      <c r="EV1007">
        <v>6.65</v>
      </c>
      <c r="EW1007">
        <v>6.05</v>
      </c>
      <c r="EX1007">
        <v>5.49</v>
      </c>
      <c r="EY1007">
        <v>5</v>
      </c>
      <c r="EZ1007">
        <v>4.54</v>
      </c>
      <c r="FA1007">
        <v>4.09</v>
      </c>
      <c r="FB1007">
        <v>3.68</v>
      </c>
      <c r="FC1007">
        <v>3.32</v>
      </c>
      <c r="FD1007">
        <v>2.99</v>
      </c>
      <c r="FE1007">
        <v>2.69</v>
      </c>
      <c r="FF1007">
        <v>2.44</v>
      </c>
      <c r="FG1007">
        <v>2.21</v>
      </c>
    </row>
    <row r="1008" spans="1:177" x14ac:dyDescent="0.25">
      <c r="A1008" t="s">
        <v>795</v>
      </c>
      <c r="B1008">
        <v>56</v>
      </c>
      <c r="C1008">
        <v>56</v>
      </c>
      <c r="E1008">
        <v>100000</v>
      </c>
      <c r="F1008">
        <v>99900</v>
      </c>
      <c r="G1008">
        <v>99795</v>
      </c>
      <c r="H1008">
        <v>99684</v>
      </c>
      <c r="I1008">
        <v>99564</v>
      </c>
      <c r="J1008">
        <v>99435</v>
      </c>
      <c r="K1008">
        <v>99298</v>
      </c>
      <c r="L1008">
        <v>99151</v>
      </c>
      <c r="M1008">
        <v>98996</v>
      </c>
      <c r="N1008">
        <v>98830</v>
      </c>
      <c r="O1008">
        <v>98652</v>
      </c>
      <c r="P1008">
        <v>98463</v>
      </c>
      <c r="Q1008">
        <v>98267</v>
      </c>
      <c r="R1008">
        <v>98058</v>
      </c>
      <c r="S1008">
        <v>97837</v>
      </c>
      <c r="T1008">
        <v>97603</v>
      </c>
      <c r="U1008">
        <v>97353</v>
      </c>
      <c r="V1008">
        <v>97084</v>
      </c>
      <c r="W1008">
        <v>96810</v>
      </c>
      <c r="X1008">
        <v>96528</v>
      </c>
      <c r="Y1008">
        <v>96239</v>
      </c>
      <c r="Z1008">
        <v>95939</v>
      </c>
      <c r="AA1008">
        <v>95602</v>
      </c>
      <c r="AB1008">
        <v>95242</v>
      </c>
      <c r="AC1008">
        <v>94856</v>
      </c>
      <c r="AD1008">
        <v>94443</v>
      </c>
      <c r="AE1008">
        <v>93995</v>
      </c>
      <c r="AF1008">
        <v>93485</v>
      </c>
      <c r="AG1008">
        <v>92949</v>
      </c>
      <c r="AH1008">
        <v>92360</v>
      </c>
      <c r="AI1008">
        <v>91714</v>
      </c>
      <c r="AJ1008">
        <v>90995</v>
      </c>
      <c r="AK1008">
        <v>90208</v>
      </c>
      <c r="AL1008">
        <v>89300</v>
      </c>
      <c r="AM1008">
        <v>88332</v>
      </c>
      <c r="AN1008">
        <v>87236</v>
      </c>
      <c r="AO1008">
        <v>85963</v>
      </c>
      <c r="AP1008">
        <v>84436</v>
      </c>
      <c r="AQ1008">
        <v>82778</v>
      </c>
      <c r="AR1008">
        <v>80905</v>
      </c>
      <c r="AS1008">
        <v>78814</v>
      </c>
      <c r="AT1008">
        <v>76337</v>
      </c>
      <c r="AU1008">
        <v>73558</v>
      </c>
      <c r="AV1008">
        <v>70354</v>
      </c>
      <c r="AW1008">
        <v>66678</v>
      </c>
      <c r="AX1008">
        <v>62574</v>
      </c>
      <c r="AY1008">
        <v>57914</v>
      </c>
      <c r="AZ1008">
        <v>52466</v>
      </c>
      <c r="BA1008">
        <v>46849</v>
      </c>
      <c r="BB1008">
        <v>41121</v>
      </c>
      <c r="BC1008">
        <v>35284</v>
      </c>
      <c r="BD1008">
        <v>29360</v>
      </c>
      <c r="BE1008">
        <v>23680</v>
      </c>
      <c r="BF1008">
        <v>18424</v>
      </c>
      <c r="BG1008">
        <v>13759</v>
      </c>
      <c r="BH1008">
        <v>9816</v>
      </c>
      <c r="DC1008">
        <v>45.12</v>
      </c>
      <c r="DD1008">
        <v>44.16</v>
      </c>
      <c r="DE1008">
        <v>43.21</v>
      </c>
      <c r="DF1008">
        <v>42.26</v>
      </c>
      <c r="DG1008">
        <v>41.31</v>
      </c>
      <c r="DH1008">
        <v>40.36</v>
      </c>
      <c r="DI1008">
        <v>39.42</v>
      </c>
      <c r="DJ1008">
        <v>38.47</v>
      </c>
      <c r="DK1008">
        <v>37.53</v>
      </c>
      <c r="DL1008">
        <v>36.6</v>
      </c>
      <c r="DM1008">
        <v>35.659999999999997</v>
      </c>
      <c r="DN1008">
        <v>34.729999999999997</v>
      </c>
      <c r="DO1008">
        <v>33.799999999999997</v>
      </c>
      <c r="DP1008">
        <v>32.869999999999997</v>
      </c>
      <c r="DQ1008">
        <v>31.94</v>
      </c>
      <c r="DR1008">
        <v>31.02</v>
      </c>
      <c r="DS1008">
        <v>30.09</v>
      </c>
      <c r="DT1008">
        <v>29.18</v>
      </c>
      <c r="DU1008">
        <v>28.26</v>
      </c>
      <c r="DV1008">
        <v>27.34</v>
      </c>
      <c r="DW1008">
        <v>26.42</v>
      </c>
      <c r="DX1008">
        <v>25.5</v>
      </c>
      <c r="DY1008">
        <v>24.59</v>
      </c>
      <c r="DZ1008">
        <v>23.68</v>
      </c>
      <c r="EA1008">
        <v>22.77</v>
      </c>
      <c r="EB1008">
        <v>21.87</v>
      </c>
      <c r="EC1008">
        <v>20.97</v>
      </c>
      <c r="ED1008">
        <v>20.09</v>
      </c>
      <c r="EE1008">
        <v>19.2</v>
      </c>
      <c r="EF1008">
        <v>18.32</v>
      </c>
      <c r="EG1008">
        <v>17.440000000000001</v>
      </c>
      <c r="EH1008">
        <v>16.579999999999998</v>
      </c>
      <c r="EI1008">
        <v>15.72</v>
      </c>
      <c r="EJ1008">
        <v>14.87</v>
      </c>
      <c r="EK1008">
        <v>14.03</v>
      </c>
      <c r="EL1008">
        <v>13.2</v>
      </c>
      <c r="EM1008">
        <v>12.39</v>
      </c>
      <c r="EN1008">
        <v>11.6</v>
      </c>
      <c r="EO1008">
        <v>10.82</v>
      </c>
      <c r="EP1008">
        <v>10.06</v>
      </c>
      <c r="EQ1008">
        <v>9.32</v>
      </c>
      <c r="ER1008">
        <v>8.6</v>
      </c>
      <c r="ES1008">
        <v>7.91</v>
      </c>
      <c r="ET1008">
        <v>7.25</v>
      </c>
      <c r="EU1008">
        <v>6.62</v>
      </c>
      <c r="EV1008">
        <v>6.02</v>
      </c>
      <c r="EW1008">
        <v>5.46</v>
      </c>
      <c r="EX1008">
        <v>4.9800000000000004</v>
      </c>
      <c r="EY1008">
        <v>4.5199999999999996</v>
      </c>
      <c r="EZ1008">
        <v>4.08</v>
      </c>
      <c r="FA1008">
        <v>3.67</v>
      </c>
      <c r="FB1008">
        <v>3.31</v>
      </c>
      <c r="FC1008">
        <v>2.98</v>
      </c>
      <c r="FD1008">
        <v>2.69</v>
      </c>
      <c r="FE1008">
        <v>2.4300000000000002</v>
      </c>
      <c r="FF1008">
        <v>2.21</v>
      </c>
    </row>
    <row r="1009" spans="1:161" x14ac:dyDescent="0.25">
      <c r="A1009" t="s">
        <v>796</v>
      </c>
      <c r="B1009">
        <v>55</v>
      </c>
      <c r="C1009">
        <v>55</v>
      </c>
      <c r="E1009">
        <v>100000</v>
      </c>
      <c r="F1009">
        <v>99893</v>
      </c>
      <c r="G1009">
        <v>99780</v>
      </c>
      <c r="H1009">
        <v>99658</v>
      </c>
      <c r="I1009">
        <v>99527</v>
      </c>
      <c r="J1009">
        <v>99387</v>
      </c>
      <c r="K1009">
        <v>99238</v>
      </c>
      <c r="L1009">
        <v>99081</v>
      </c>
      <c r="M1009">
        <v>98912</v>
      </c>
      <c r="N1009">
        <v>98730</v>
      </c>
      <c r="O1009">
        <v>98538</v>
      </c>
      <c r="P1009">
        <v>98338</v>
      </c>
      <c r="Q1009">
        <v>98126</v>
      </c>
      <c r="R1009">
        <v>97901</v>
      </c>
      <c r="S1009">
        <v>97663</v>
      </c>
      <c r="T1009">
        <v>97408</v>
      </c>
      <c r="U1009">
        <v>97134</v>
      </c>
      <c r="V1009">
        <v>96854</v>
      </c>
      <c r="W1009">
        <v>96567</v>
      </c>
      <c r="X1009">
        <v>96271</v>
      </c>
      <c r="Y1009">
        <v>95965</v>
      </c>
      <c r="Z1009">
        <v>95622</v>
      </c>
      <c r="AA1009">
        <v>95254</v>
      </c>
      <c r="AB1009">
        <v>94858</v>
      </c>
      <c r="AC1009">
        <v>94436</v>
      </c>
      <c r="AD1009">
        <v>93976</v>
      </c>
      <c r="AE1009">
        <v>93457</v>
      </c>
      <c r="AF1009">
        <v>92909</v>
      </c>
      <c r="AG1009">
        <v>92308</v>
      </c>
      <c r="AH1009">
        <v>91647</v>
      </c>
      <c r="AI1009">
        <v>90914</v>
      </c>
      <c r="AJ1009">
        <v>90108</v>
      </c>
      <c r="AK1009">
        <v>89185</v>
      </c>
      <c r="AL1009">
        <v>88195</v>
      </c>
      <c r="AM1009">
        <v>87075</v>
      </c>
      <c r="AN1009">
        <v>85779</v>
      </c>
      <c r="AO1009">
        <v>84226</v>
      </c>
      <c r="AP1009">
        <v>82540</v>
      </c>
      <c r="AQ1009">
        <v>80638</v>
      </c>
      <c r="AR1009">
        <v>78516</v>
      </c>
      <c r="AS1009">
        <v>76000</v>
      </c>
      <c r="AT1009">
        <v>73195</v>
      </c>
      <c r="AU1009">
        <v>69953</v>
      </c>
      <c r="AV1009">
        <v>66250</v>
      </c>
      <c r="AW1009">
        <v>62123</v>
      </c>
      <c r="AX1009">
        <v>57446</v>
      </c>
      <c r="AY1009">
        <v>51989</v>
      </c>
      <c r="AZ1009">
        <v>46378</v>
      </c>
      <c r="BA1009">
        <v>40657</v>
      </c>
      <c r="BB1009">
        <v>34841</v>
      </c>
      <c r="BC1009">
        <v>28954</v>
      </c>
      <c r="BD1009">
        <v>23319</v>
      </c>
      <c r="BE1009">
        <v>18122</v>
      </c>
      <c r="BF1009">
        <v>13516</v>
      </c>
      <c r="BG1009">
        <v>9634</v>
      </c>
      <c r="DC1009">
        <v>44.05</v>
      </c>
      <c r="DD1009">
        <v>43.1</v>
      </c>
      <c r="DE1009">
        <v>42.15</v>
      </c>
      <c r="DF1009">
        <v>41.2</v>
      </c>
      <c r="DG1009">
        <v>40.25</v>
      </c>
      <c r="DH1009">
        <v>39.31</v>
      </c>
      <c r="DI1009">
        <v>38.369999999999997</v>
      </c>
      <c r="DJ1009">
        <v>37.43</v>
      </c>
      <c r="DK1009">
        <v>36.49</v>
      </c>
      <c r="DL1009">
        <v>35.56</v>
      </c>
      <c r="DM1009">
        <v>34.630000000000003</v>
      </c>
      <c r="DN1009">
        <v>33.700000000000003</v>
      </c>
      <c r="DO1009">
        <v>32.770000000000003</v>
      </c>
      <c r="DP1009">
        <v>31.84</v>
      </c>
      <c r="DQ1009">
        <v>30.92</v>
      </c>
      <c r="DR1009">
        <v>30</v>
      </c>
      <c r="DS1009">
        <v>29.08</v>
      </c>
      <c r="DT1009">
        <v>28.16</v>
      </c>
      <c r="DU1009">
        <v>27.25</v>
      </c>
      <c r="DV1009">
        <v>26.33</v>
      </c>
      <c r="DW1009">
        <v>25.41</v>
      </c>
      <c r="DX1009">
        <v>24.5</v>
      </c>
      <c r="DY1009">
        <v>23.59</v>
      </c>
      <c r="DZ1009">
        <v>22.69</v>
      </c>
      <c r="EA1009">
        <v>21.79</v>
      </c>
      <c r="EB1009">
        <v>20.89</v>
      </c>
      <c r="EC1009">
        <v>20</v>
      </c>
      <c r="ED1009">
        <v>19.12</v>
      </c>
      <c r="EE1009">
        <v>18.239999999999998</v>
      </c>
      <c r="EF1009">
        <v>17.37</v>
      </c>
      <c r="EG1009">
        <v>16.510000000000002</v>
      </c>
      <c r="EH1009">
        <v>15.65</v>
      </c>
      <c r="EI1009">
        <v>14.81</v>
      </c>
      <c r="EJ1009">
        <v>13.97</v>
      </c>
      <c r="EK1009">
        <v>13.14</v>
      </c>
      <c r="EL1009">
        <v>12.33</v>
      </c>
      <c r="EM1009">
        <v>11.55</v>
      </c>
      <c r="EN1009">
        <v>10.77</v>
      </c>
      <c r="EO1009">
        <v>10.02</v>
      </c>
      <c r="EP1009">
        <v>9.27</v>
      </c>
      <c r="EQ1009">
        <v>8.56</v>
      </c>
      <c r="ER1009">
        <v>7.87</v>
      </c>
      <c r="ES1009">
        <v>7.21</v>
      </c>
      <c r="ET1009">
        <v>6.59</v>
      </c>
      <c r="EU1009">
        <v>5.99</v>
      </c>
      <c r="EV1009">
        <v>5.44</v>
      </c>
      <c r="EW1009">
        <v>4.96</v>
      </c>
      <c r="EX1009">
        <v>4.5</v>
      </c>
      <c r="EY1009">
        <v>4.0599999999999996</v>
      </c>
      <c r="EZ1009">
        <v>3.66</v>
      </c>
      <c r="FA1009">
        <v>3.3</v>
      </c>
      <c r="FB1009">
        <v>2.97</v>
      </c>
      <c r="FC1009">
        <v>2.68</v>
      </c>
      <c r="FD1009">
        <v>2.4300000000000002</v>
      </c>
      <c r="FE1009">
        <v>2.21</v>
      </c>
    </row>
    <row r="1010" spans="1:161" x14ac:dyDescent="0.25">
      <c r="A1010" t="s">
        <v>797</v>
      </c>
      <c r="B1010">
        <v>54</v>
      </c>
      <c r="C1010">
        <v>54</v>
      </c>
      <c r="E1010">
        <v>100000</v>
      </c>
      <c r="F1010">
        <v>99885</v>
      </c>
      <c r="G1010">
        <v>99761</v>
      </c>
      <c r="H1010">
        <v>99627</v>
      </c>
      <c r="I1010">
        <v>99485</v>
      </c>
      <c r="J1010">
        <v>99333</v>
      </c>
      <c r="K1010">
        <v>99173</v>
      </c>
      <c r="L1010">
        <v>99002</v>
      </c>
      <c r="M1010">
        <v>98817</v>
      </c>
      <c r="N1010">
        <v>98621</v>
      </c>
      <c r="O1010">
        <v>98418</v>
      </c>
      <c r="P1010">
        <v>98203</v>
      </c>
      <c r="Q1010">
        <v>97974</v>
      </c>
      <c r="R1010">
        <v>97730</v>
      </c>
      <c r="S1010">
        <v>97471</v>
      </c>
      <c r="T1010">
        <v>97192</v>
      </c>
      <c r="U1010">
        <v>96907</v>
      </c>
      <c r="V1010">
        <v>96614</v>
      </c>
      <c r="W1010">
        <v>96312</v>
      </c>
      <c r="X1010">
        <v>95999</v>
      </c>
      <c r="Y1010">
        <v>95648</v>
      </c>
      <c r="Z1010">
        <v>95272</v>
      </c>
      <c r="AA1010">
        <v>94868</v>
      </c>
      <c r="AB1010">
        <v>94436</v>
      </c>
      <c r="AC1010">
        <v>93966</v>
      </c>
      <c r="AD1010">
        <v>93435</v>
      </c>
      <c r="AE1010">
        <v>92876</v>
      </c>
      <c r="AF1010">
        <v>92262</v>
      </c>
      <c r="AG1010">
        <v>91588</v>
      </c>
      <c r="AH1010">
        <v>90837</v>
      </c>
      <c r="AI1010">
        <v>90016</v>
      </c>
      <c r="AJ1010">
        <v>89072</v>
      </c>
      <c r="AK1010">
        <v>88065</v>
      </c>
      <c r="AL1010">
        <v>86922</v>
      </c>
      <c r="AM1010">
        <v>85600</v>
      </c>
      <c r="AN1010">
        <v>84022</v>
      </c>
      <c r="AO1010">
        <v>82308</v>
      </c>
      <c r="AP1010">
        <v>80375</v>
      </c>
      <c r="AQ1010">
        <v>78221</v>
      </c>
      <c r="AR1010">
        <v>75673</v>
      </c>
      <c r="AS1010">
        <v>72828</v>
      </c>
      <c r="AT1010">
        <v>69563</v>
      </c>
      <c r="AU1010">
        <v>65824</v>
      </c>
      <c r="AV1010">
        <v>61673</v>
      </c>
      <c r="AW1010">
        <v>56980</v>
      </c>
      <c r="AX1010">
        <v>51522</v>
      </c>
      <c r="AY1010">
        <v>45908</v>
      </c>
      <c r="AZ1010">
        <v>40202</v>
      </c>
      <c r="BA1010">
        <v>34406</v>
      </c>
      <c r="BB1010">
        <v>28557</v>
      </c>
      <c r="BC1010">
        <v>22970</v>
      </c>
      <c r="BD1010">
        <v>17827</v>
      </c>
      <c r="BE1010">
        <v>13281</v>
      </c>
      <c r="BF1010">
        <v>9456</v>
      </c>
      <c r="DC1010">
        <v>42.99</v>
      </c>
      <c r="DD1010">
        <v>42.04</v>
      </c>
      <c r="DE1010">
        <v>41.09</v>
      </c>
      <c r="DF1010">
        <v>40.15</v>
      </c>
      <c r="DG1010">
        <v>39.200000000000003</v>
      </c>
      <c r="DH1010">
        <v>38.26</v>
      </c>
      <c r="DI1010">
        <v>37.32</v>
      </c>
      <c r="DJ1010">
        <v>36.39</v>
      </c>
      <c r="DK1010">
        <v>35.450000000000003</v>
      </c>
      <c r="DL1010">
        <v>34.520000000000003</v>
      </c>
      <c r="DM1010">
        <v>33.590000000000003</v>
      </c>
      <c r="DN1010">
        <v>32.67</v>
      </c>
      <c r="DO1010">
        <v>31.74</v>
      </c>
      <c r="DP1010">
        <v>30.82</v>
      </c>
      <c r="DQ1010">
        <v>29.9</v>
      </c>
      <c r="DR1010">
        <v>28.98</v>
      </c>
      <c r="DS1010">
        <v>28.07</v>
      </c>
      <c r="DT1010">
        <v>27.15</v>
      </c>
      <c r="DU1010">
        <v>26.23</v>
      </c>
      <c r="DV1010">
        <v>25.32</v>
      </c>
      <c r="DW1010">
        <v>24.41</v>
      </c>
      <c r="DX1010">
        <v>23.5</v>
      </c>
      <c r="DY1010">
        <v>22.6</v>
      </c>
      <c r="DZ1010">
        <v>21.7</v>
      </c>
      <c r="EA1010">
        <v>20.81</v>
      </c>
      <c r="EB1010">
        <v>19.920000000000002</v>
      </c>
      <c r="EC1010">
        <v>19.04</v>
      </c>
      <c r="ED1010">
        <v>18.16</v>
      </c>
      <c r="EE1010">
        <v>17.3</v>
      </c>
      <c r="EF1010">
        <v>16.43</v>
      </c>
      <c r="EG1010">
        <v>15.58</v>
      </c>
      <c r="EH1010">
        <v>14.74</v>
      </c>
      <c r="EI1010">
        <v>13.9</v>
      </c>
      <c r="EJ1010">
        <v>13.08</v>
      </c>
      <c r="EK1010">
        <v>12.27</v>
      </c>
      <c r="EL1010">
        <v>11.49</v>
      </c>
      <c r="EM1010">
        <v>10.72</v>
      </c>
      <c r="EN1010">
        <v>9.9700000000000006</v>
      </c>
      <c r="EO1010">
        <v>9.23</v>
      </c>
      <c r="EP1010">
        <v>8.52</v>
      </c>
      <c r="EQ1010">
        <v>7.84</v>
      </c>
      <c r="ER1010">
        <v>7.18</v>
      </c>
      <c r="ES1010">
        <v>6.56</v>
      </c>
      <c r="ET1010">
        <v>5.97</v>
      </c>
      <c r="EU1010">
        <v>5.42</v>
      </c>
      <c r="EV1010">
        <v>4.9400000000000004</v>
      </c>
      <c r="EW1010">
        <v>4.4800000000000004</v>
      </c>
      <c r="EX1010">
        <v>4.05</v>
      </c>
      <c r="EY1010">
        <v>3.65</v>
      </c>
      <c r="EZ1010">
        <v>3.29</v>
      </c>
      <c r="FA1010">
        <v>2.97</v>
      </c>
      <c r="FB1010">
        <v>2.68</v>
      </c>
      <c r="FC1010">
        <v>2.4300000000000002</v>
      </c>
      <c r="FD1010">
        <v>2.2000000000000002</v>
      </c>
    </row>
    <row r="1011" spans="1:161" x14ac:dyDescent="0.25">
      <c r="A1011" t="s">
        <v>798</v>
      </c>
      <c r="B1011">
        <v>53</v>
      </c>
      <c r="C1011">
        <v>53</v>
      </c>
      <c r="E1011">
        <v>100000</v>
      </c>
      <c r="F1011">
        <v>99874</v>
      </c>
      <c r="G1011">
        <v>99738</v>
      </c>
      <c r="H1011">
        <v>99593</v>
      </c>
      <c r="I1011">
        <v>99439</v>
      </c>
      <c r="J1011">
        <v>99276</v>
      </c>
      <c r="K1011">
        <v>99102</v>
      </c>
      <c r="L1011">
        <v>98914</v>
      </c>
      <c r="M1011">
        <v>98715</v>
      </c>
      <c r="N1011">
        <v>98508</v>
      </c>
      <c r="O1011">
        <v>98289</v>
      </c>
      <c r="P1011">
        <v>98056</v>
      </c>
      <c r="Q1011">
        <v>97808</v>
      </c>
      <c r="R1011">
        <v>97544</v>
      </c>
      <c r="S1011">
        <v>97260</v>
      </c>
      <c r="T1011">
        <v>96969</v>
      </c>
      <c r="U1011">
        <v>96670</v>
      </c>
      <c r="V1011">
        <v>96361</v>
      </c>
      <c r="W1011">
        <v>96041</v>
      </c>
      <c r="X1011">
        <v>95684</v>
      </c>
      <c r="Y1011">
        <v>95300</v>
      </c>
      <c r="Z1011">
        <v>94887</v>
      </c>
      <c r="AA1011">
        <v>94445</v>
      </c>
      <c r="AB1011">
        <v>93964</v>
      </c>
      <c r="AC1011">
        <v>93422</v>
      </c>
      <c r="AD1011">
        <v>92849</v>
      </c>
      <c r="AE1011">
        <v>92223</v>
      </c>
      <c r="AF1011">
        <v>91535</v>
      </c>
      <c r="AG1011">
        <v>90769</v>
      </c>
      <c r="AH1011">
        <v>89929</v>
      </c>
      <c r="AI1011">
        <v>88968</v>
      </c>
      <c r="AJ1011">
        <v>87938</v>
      </c>
      <c r="AK1011">
        <v>86776</v>
      </c>
      <c r="AL1011">
        <v>85429</v>
      </c>
      <c r="AM1011">
        <v>83824</v>
      </c>
      <c r="AN1011">
        <v>82082</v>
      </c>
      <c r="AO1011">
        <v>80118</v>
      </c>
      <c r="AP1011">
        <v>77931</v>
      </c>
      <c r="AQ1011">
        <v>75351</v>
      </c>
      <c r="AR1011">
        <v>72472</v>
      </c>
      <c r="AS1011">
        <v>69168</v>
      </c>
      <c r="AT1011">
        <v>65410</v>
      </c>
      <c r="AU1011">
        <v>61226</v>
      </c>
      <c r="AV1011">
        <v>56517</v>
      </c>
      <c r="AW1011">
        <v>51057</v>
      </c>
      <c r="AX1011">
        <v>45449</v>
      </c>
      <c r="AY1011">
        <v>39750</v>
      </c>
      <c r="AZ1011">
        <v>33981</v>
      </c>
      <c r="BA1011">
        <v>28168</v>
      </c>
      <c r="BB1011">
        <v>22629</v>
      </c>
      <c r="BC1011">
        <v>17541</v>
      </c>
      <c r="BD1011">
        <v>13052</v>
      </c>
      <c r="BE1011">
        <v>9284</v>
      </c>
      <c r="DC1011">
        <v>41.93</v>
      </c>
      <c r="DD1011">
        <v>40.98</v>
      </c>
      <c r="DE1011">
        <v>40.04</v>
      </c>
      <c r="DF1011">
        <v>39.1</v>
      </c>
      <c r="DG1011">
        <v>38.159999999999997</v>
      </c>
      <c r="DH1011">
        <v>37.22</v>
      </c>
      <c r="DI1011">
        <v>36.28</v>
      </c>
      <c r="DJ1011">
        <v>35.35</v>
      </c>
      <c r="DK1011">
        <v>34.42</v>
      </c>
      <c r="DL1011">
        <v>33.49</v>
      </c>
      <c r="DM1011">
        <v>32.57</v>
      </c>
      <c r="DN1011">
        <v>31.64</v>
      </c>
      <c r="DO1011">
        <v>30.72</v>
      </c>
      <c r="DP1011">
        <v>29.8</v>
      </c>
      <c r="DQ1011">
        <v>28.89</v>
      </c>
      <c r="DR1011">
        <v>27.97</v>
      </c>
      <c r="DS1011">
        <v>27.06</v>
      </c>
      <c r="DT1011">
        <v>26.14</v>
      </c>
      <c r="DU1011">
        <v>25.23</v>
      </c>
      <c r="DV1011">
        <v>24.32</v>
      </c>
      <c r="DW1011">
        <v>23.42</v>
      </c>
      <c r="DX1011">
        <v>22.52</v>
      </c>
      <c r="DY1011">
        <v>21.62</v>
      </c>
      <c r="DZ1011">
        <v>20.73</v>
      </c>
      <c r="EA1011">
        <v>19.84</v>
      </c>
      <c r="EB1011">
        <v>18.96</v>
      </c>
      <c r="EC1011">
        <v>18.09</v>
      </c>
      <c r="ED1011">
        <v>17.22</v>
      </c>
      <c r="EE1011">
        <v>16.36</v>
      </c>
      <c r="EF1011">
        <v>15.51</v>
      </c>
      <c r="EG1011">
        <v>14.67</v>
      </c>
      <c r="EH1011">
        <v>13.84</v>
      </c>
      <c r="EI1011">
        <v>13.02</v>
      </c>
      <c r="EJ1011">
        <v>12.22</v>
      </c>
      <c r="EK1011">
        <v>11.44</v>
      </c>
      <c r="EL1011">
        <v>10.67</v>
      </c>
      <c r="EM1011">
        <v>9.92</v>
      </c>
      <c r="EN1011">
        <v>9.19</v>
      </c>
      <c r="EO1011">
        <v>8.48</v>
      </c>
      <c r="EP1011">
        <v>7.8</v>
      </c>
      <c r="EQ1011">
        <v>7.15</v>
      </c>
      <c r="ER1011">
        <v>6.53</v>
      </c>
      <c r="ES1011">
        <v>5.94</v>
      </c>
      <c r="ET1011">
        <v>5.4</v>
      </c>
      <c r="EU1011">
        <v>4.92</v>
      </c>
      <c r="EV1011">
        <v>4.47</v>
      </c>
      <c r="EW1011">
        <v>4.03</v>
      </c>
      <c r="EX1011">
        <v>3.63</v>
      </c>
      <c r="EY1011">
        <v>3.28</v>
      </c>
      <c r="EZ1011">
        <v>2.96</v>
      </c>
      <c r="FA1011">
        <v>2.67</v>
      </c>
      <c r="FB1011">
        <v>2.42</v>
      </c>
      <c r="FC1011">
        <v>2.2000000000000002</v>
      </c>
    </row>
    <row r="1012" spans="1:161" x14ac:dyDescent="0.25">
      <c r="A1012" t="s">
        <v>799</v>
      </c>
      <c r="B1012">
        <v>52</v>
      </c>
      <c r="C1012">
        <v>52</v>
      </c>
      <c r="E1012">
        <v>100000</v>
      </c>
      <c r="F1012">
        <v>99862</v>
      </c>
      <c r="G1012">
        <v>99715</v>
      </c>
      <c r="H1012">
        <v>99558</v>
      </c>
      <c r="I1012">
        <v>99392</v>
      </c>
      <c r="J1012">
        <v>99214</v>
      </c>
      <c r="K1012">
        <v>99023</v>
      </c>
      <c r="L1012">
        <v>98821</v>
      </c>
      <c r="M1012">
        <v>98610</v>
      </c>
      <c r="N1012">
        <v>98387</v>
      </c>
      <c r="O1012">
        <v>98150</v>
      </c>
      <c r="P1012">
        <v>97898</v>
      </c>
      <c r="Q1012">
        <v>97629</v>
      </c>
      <c r="R1012">
        <v>97340</v>
      </c>
      <c r="S1012">
        <v>97043</v>
      </c>
      <c r="T1012">
        <v>96738</v>
      </c>
      <c r="U1012">
        <v>96423</v>
      </c>
      <c r="V1012">
        <v>96096</v>
      </c>
      <c r="W1012">
        <v>95731</v>
      </c>
      <c r="X1012">
        <v>95339</v>
      </c>
      <c r="Y1012">
        <v>94917</v>
      </c>
      <c r="Z1012">
        <v>94466</v>
      </c>
      <c r="AA1012">
        <v>93974</v>
      </c>
      <c r="AB1012">
        <v>93419</v>
      </c>
      <c r="AC1012">
        <v>92834</v>
      </c>
      <c r="AD1012">
        <v>92193</v>
      </c>
      <c r="AE1012">
        <v>91490</v>
      </c>
      <c r="AF1012">
        <v>90710</v>
      </c>
      <c r="AG1012">
        <v>89853</v>
      </c>
      <c r="AH1012">
        <v>88872</v>
      </c>
      <c r="AI1012">
        <v>87823</v>
      </c>
      <c r="AJ1012">
        <v>86636</v>
      </c>
      <c r="AK1012">
        <v>85268</v>
      </c>
      <c r="AL1012">
        <v>83636</v>
      </c>
      <c r="AM1012">
        <v>81864</v>
      </c>
      <c r="AN1012">
        <v>79870</v>
      </c>
      <c r="AO1012">
        <v>77649</v>
      </c>
      <c r="AP1012">
        <v>75036</v>
      </c>
      <c r="AQ1012">
        <v>72123</v>
      </c>
      <c r="AR1012">
        <v>68786</v>
      </c>
      <c r="AS1012">
        <v>64992</v>
      </c>
      <c r="AT1012">
        <v>60793</v>
      </c>
      <c r="AU1012">
        <v>56058</v>
      </c>
      <c r="AV1012">
        <v>50598</v>
      </c>
      <c r="AW1012">
        <v>44995</v>
      </c>
      <c r="AX1012">
        <v>39310</v>
      </c>
      <c r="AY1012">
        <v>33560</v>
      </c>
      <c r="AZ1012">
        <v>27788</v>
      </c>
      <c r="BA1012">
        <v>22296</v>
      </c>
      <c r="BB1012">
        <v>17262</v>
      </c>
      <c r="BC1012">
        <v>12830</v>
      </c>
      <c r="BD1012">
        <v>9116</v>
      </c>
      <c r="DC1012">
        <v>40.869999999999997</v>
      </c>
      <c r="DD1012">
        <v>39.93</v>
      </c>
      <c r="DE1012">
        <v>38.99</v>
      </c>
      <c r="DF1012">
        <v>38.049999999999997</v>
      </c>
      <c r="DG1012">
        <v>37.11</v>
      </c>
      <c r="DH1012">
        <v>36.18</v>
      </c>
      <c r="DI1012">
        <v>35.25</v>
      </c>
      <c r="DJ1012">
        <v>34.32</v>
      </c>
      <c r="DK1012">
        <v>33.39</v>
      </c>
      <c r="DL1012">
        <v>32.46</v>
      </c>
      <c r="DM1012">
        <v>31.54</v>
      </c>
      <c r="DN1012">
        <v>30.62</v>
      </c>
      <c r="DO1012">
        <v>29.7</v>
      </c>
      <c r="DP1012">
        <v>28.79</v>
      </c>
      <c r="DQ1012">
        <v>27.88</v>
      </c>
      <c r="DR1012">
        <v>26.96</v>
      </c>
      <c r="DS1012">
        <v>26.05</v>
      </c>
      <c r="DT1012">
        <v>25.14</v>
      </c>
      <c r="DU1012">
        <v>24.23</v>
      </c>
      <c r="DV1012">
        <v>23.33</v>
      </c>
      <c r="DW1012">
        <v>22.43</v>
      </c>
      <c r="DX1012">
        <v>21.54</v>
      </c>
      <c r="DY1012">
        <v>20.65</v>
      </c>
      <c r="DZ1012">
        <v>19.77</v>
      </c>
      <c r="EA1012">
        <v>18.89</v>
      </c>
      <c r="EB1012">
        <v>18.010000000000002</v>
      </c>
      <c r="EC1012">
        <v>17.149999999999999</v>
      </c>
      <c r="ED1012">
        <v>16.29</v>
      </c>
      <c r="EE1012">
        <v>15.44</v>
      </c>
      <c r="EF1012">
        <v>14.61</v>
      </c>
      <c r="EG1012">
        <v>13.78</v>
      </c>
      <c r="EH1012">
        <v>12.96</v>
      </c>
      <c r="EI1012">
        <v>12.16</v>
      </c>
      <c r="EJ1012">
        <v>11.39</v>
      </c>
      <c r="EK1012">
        <v>10.62</v>
      </c>
      <c r="EL1012">
        <v>9.8699999999999992</v>
      </c>
      <c r="EM1012">
        <v>9.14</v>
      </c>
      <c r="EN1012">
        <v>8.44</v>
      </c>
      <c r="EO1012">
        <v>7.76</v>
      </c>
      <c r="EP1012">
        <v>7.12</v>
      </c>
      <c r="EQ1012">
        <v>6.5</v>
      </c>
      <c r="ER1012">
        <v>5.92</v>
      </c>
      <c r="ES1012">
        <v>5.37</v>
      </c>
      <c r="ET1012">
        <v>4.9000000000000004</v>
      </c>
      <c r="EU1012">
        <v>4.45</v>
      </c>
      <c r="EV1012">
        <v>4.0199999999999996</v>
      </c>
      <c r="EW1012">
        <v>3.62</v>
      </c>
      <c r="EX1012">
        <v>3.27</v>
      </c>
      <c r="EY1012">
        <v>2.95</v>
      </c>
      <c r="EZ1012">
        <v>2.67</v>
      </c>
      <c r="FA1012">
        <v>2.42</v>
      </c>
      <c r="FB1012">
        <v>2.2000000000000002</v>
      </c>
    </row>
    <row r="1013" spans="1:161" x14ac:dyDescent="0.25">
      <c r="A1013" t="s">
        <v>800</v>
      </c>
      <c r="B1013">
        <v>51</v>
      </c>
      <c r="C1013">
        <v>51</v>
      </c>
      <c r="E1013">
        <v>100000</v>
      </c>
      <c r="F1013">
        <v>99850</v>
      </c>
      <c r="G1013">
        <v>99690</v>
      </c>
      <c r="H1013">
        <v>99522</v>
      </c>
      <c r="I1013">
        <v>99341</v>
      </c>
      <c r="J1013">
        <v>99147</v>
      </c>
      <c r="K1013">
        <v>98941</v>
      </c>
      <c r="L1013">
        <v>98727</v>
      </c>
      <c r="M1013">
        <v>98499</v>
      </c>
      <c r="N1013">
        <v>98258</v>
      </c>
      <c r="O1013">
        <v>98002</v>
      </c>
      <c r="P1013">
        <v>97728</v>
      </c>
      <c r="Q1013">
        <v>97433</v>
      </c>
      <c r="R1013">
        <v>97131</v>
      </c>
      <c r="S1013">
        <v>96819</v>
      </c>
      <c r="T1013">
        <v>96497</v>
      </c>
      <c r="U1013">
        <v>96163</v>
      </c>
      <c r="V1013">
        <v>95791</v>
      </c>
      <c r="W1013">
        <v>95390</v>
      </c>
      <c r="X1013">
        <v>94959</v>
      </c>
      <c r="Y1013">
        <v>94498</v>
      </c>
      <c r="Z1013">
        <v>93996</v>
      </c>
      <c r="AA1013">
        <v>93430</v>
      </c>
      <c r="AB1013">
        <v>92831</v>
      </c>
      <c r="AC1013">
        <v>92176</v>
      </c>
      <c r="AD1013">
        <v>91456</v>
      </c>
      <c r="AE1013">
        <v>90660</v>
      </c>
      <c r="AF1013">
        <v>89787</v>
      </c>
      <c r="AG1013">
        <v>88788</v>
      </c>
      <c r="AH1013">
        <v>87715</v>
      </c>
      <c r="AI1013">
        <v>86507</v>
      </c>
      <c r="AJ1013">
        <v>85113</v>
      </c>
      <c r="AK1013">
        <v>83459</v>
      </c>
      <c r="AL1013">
        <v>81657</v>
      </c>
      <c r="AM1013">
        <v>79631</v>
      </c>
      <c r="AN1013">
        <v>77376</v>
      </c>
      <c r="AO1013">
        <v>74729</v>
      </c>
      <c r="AP1013">
        <v>71781</v>
      </c>
      <c r="AQ1013">
        <v>68412</v>
      </c>
      <c r="AR1013">
        <v>64589</v>
      </c>
      <c r="AS1013">
        <v>60357</v>
      </c>
      <c r="AT1013">
        <v>55614</v>
      </c>
      <c r="AU1013">
        <v>50144</v>
      </c>
      <c r="AV1013">
        <v>44547</v>
      </c>
      <c r="AW1013">
        <v>38875</v>
      </c>
      <c r="AX1013">
        <v>33151</v>
      </c>
      <c r="AY1013">
        <v>27415</v>
      </c>
      <c r="AZ1013">
        <v>21972</v>
      </c>
      <c r="BA1013">
        <v>16990</v>
      </c>
      <c r="BB1013">
        <v>12615</v>
      </c>
      <c r="BC1013">
        <v>8955</v>
      </c>
      <c r="DC1013">
        <v>39.82</v>
      </c>
      <c r="DD1013">
        <v>38.880000000000003</v>
      </c>
      <c r="DE1013">
        <v>37.94</v>
      </c>
      <c r="DF1013">
        <v>37.01</v>
      </c>
      <c r="DG1013">
        <v>36.07</v>
      </c>
      <c r="DH1013">
        <v>35.14</v>
      </c>
      <c r="DI1013">
        <v>34.22</v>
      </c>
      <c r="DJ1013">
        <v>33.29</v>
      </c>
      <c r="DK1013">
        <v>32.36</v>
      </c>
      <c r="DL1013">
        <v>31.44</v>
      </c>
      <c r="DM1013">
        <v>30.52</v>
      </c>
      <c r="DN1013">
        <v>29.61</v>
      </c>
      <c r="DO1013">
        <v>28.7</v>
      </c>
      <c r="DP1013">
        <v>27.78</v>
      </c>
      <c r="DQ1013">
        <v>26.87</v>
      </c>
      <c r="DR1013">
        <v>25.96</v>
      </c>
      <c r="DS1013">
        <v>25.05</v>
      </c>
      <c r="DT1013">
        <v>24.14</v>
      </c>
      <c r="DU1013">
        <v>23.24</v>
      </c>
      <c r="DV1013">
        <v>22.35</v>
      </c>
      <c r="DW1013">
        <v>21.45</v>
      </c>
      <c r="DX1013">
        <v>20.56</v>
      </c>
      <c r="DY1013">
        <v>19.690000000000001</v>
      </c>
      <c r="DZ1013">
        <v>18.809999999999999</v>
      </c>
      <c r="EA1013">
        <v>17.940000000000001</v>
      </c>
      <c r="EB1013">
        <v>17.079999999999998</v>
      </c>
      <c r="EC1013">
        <v>16.22</v>
      </c>
      <c r="ED1013">
        <v>15.38</v>
      </c>
      <c r="EE1013">
        <v>14.54</v>
      </c>
      <c r="EF1013">
        <v>13.71</v>
      </c>
      <c r="EG1013">
        <v>12.9</v>
      </c>
      <c r="EH1013">
        <v>12.1</v>
      </c>
      <c r="EI1013">
        <v>11.33</v>
      </c>
      <c r="EJ1013">
        <v>10.57</v>
      </c>
      <c r="EK1013">
        <v>9.83</v>
      </c>
      <c r="EL1013">
        <v>9.1</v>
      </c>
      <c r="EM1013">
        <v>8.4</v>
      </c>
      <c r="EN1013">
        <v>7.73</v>
      </c>
      <c r="EO1013">
        <v>7.08</v>
      </c>
      <c r="EP1013">
        <v>6.47</v>
      </c>
      <c r="EQ1013">
        <v>5.89</v>
      </c>
      <c r="ER1013">
        <v>5.35</v>
      </c>
      <c r="ES1013">
        <v>4.88</v>
      </c>
      <c r="ET1013">
        <v>4.43</v>
      </c>
      <c r="EU1013">
        <v>4.01</v>
      </c>
      <c r="EV1013">
        <v>3.61</v>
      </c>
      <c r="EW1013">
        <v>3.26</v>
      </c>
      <c r="EX1013">
        <v>2.95</v>
      </c>
      <c r="EY1013">
        <v>2.66</v>
      </c>
      <c r="EZ1013">
        <v>2.42</v>
      </c>
      <c r="FA1013">
        <v>2.2000000000000002</v>
      </c>
    </row>
    <row r="1014" spans="1:161" x14ac:dyDescent="0.25">
      <c r="A1014" t="s">
        <v>801</v>
      </c>
      <c r="B1014">
        <v>50</v>
      </c>
      <c r="C1014">
        <v>50</v>
      </c>
      <c r="E1014">
        <v>100000</v>
      </c>
      <c r="F1014">
        <v>99837</v>
      </c>
      <c r="G1014">
        <v>99666</v>
      </c>
      <c r="H1014">
        <v>99482</v>
      </c>
      <c r="I1014">
        <v>99284</v>
      </c>
      <c r="J1014">
        <v>99074</v>
      </c>
      <c r="K1014">
        <v>98856</v>
      </c>
      <c r="L1014">
        <v>98625</v>
      </c>
      <c r="M1014">
        <v>98379</v>
      </c>
      <c r="N1014">
        <v>98118</v>
      </c>
      <c r="O1014">
        <v>97840</v>
      </c>
      <c r="P1014">
        <v>97540</v>
      </c>
      <c r="Q1014">
        <v>97231</v>
      </c>
      <c r="R1014">
        <v>96913</v>
      </c>
      <c r="S1014">
        <v>96585</v>
      </c>
      <c r="T1014">
        <v>96243</v>
      </c>
      <c r="U1014">
        <v>95863</v>
      </c>
      <c r="V1014">
        <v>95453</v>
      </c>
      <c r="W1014">
        <v>95013</v>
      </c>
      <c r="X1014">
        <v>94542</v>
      </c>
      <c r="Y1014">
        <v>94029</v>
      </c>
      <c r="Z1014">
        <v>93452</v>
      </c>
      <c r="AA1014">
        <v>92840</v>
      </c>
      <c r="AB1014">
        <v>92169</v>
      </c>
      <c r="AC1014">
        <v>91435</v>
      </c>
      <c r="AD1014">
        <v>90620</v>
      </c>
      <c r="AE1014">
        <v>89729</v>
      </c>
      <c r="AF1014">
        <v>88712</v>
      </c>
      <c r="AG1014">
        <v>87620</v>
      </c>
      <c r="AH1014">
        <v>86386</v>
      </c>
      <c r="AI1014">
        <v>84969</v>
      </c>
      <c r="AJ1014">
        <v>83288</v>
      </c>
      <c r="AK1014">
        <v>81461</v>
      </c>
      <c r="AL1014">
        <v>79402</v>
      </c>
      <c r="AM1014">
        <v>77113</v>
      </c>
      <c r="AN1014">
        <v>74430</v>
      </c>
      <c r="AO1014">
        <v>71448</v>
      </c>
      <c r="AP1014">
        <v>68046</v>
      </c>
      <c r="AQ1014">
        <v>64194</v>
      </c>
      <c r="AR1014">
        <v>59937</v>
      </c>
      <c r="AS1014">
        <v>55167</v>
      </c>
      <c r="AT1014">
        <v>49704</v>
      </c>
      <c r="AU1014">
        <v>44103</v>
      </c>
      <c r="AV1014">
        <v>38446</v>
      </c>
      <c r="AW1014">
        <v>32747</v>
      </c>
      <c r="AX1014">
        <v>27050</v>
      </c>
      <c r="AY1014">
        <v>21653</v>
      </c>
      <c r="AZ1014">
        <v>16726</v>
      </c>
      <c r="BA1014">
        <v>12404</v>
      </c>
      <c r="BB1014">
        <v>8797</v>
      </c>
      <c r="DC1014">
        <v>38.78</v>
      </c>
      <c r="DD1014">
        <v>37.840000000000003</v>
      </c>
      <c r="DE1014">
        <v>36.9</v>
      </c>
      <c r="DF1014">
        <v>35.97</v>
      </c>
      <c r="DG1014">
        <v>35.04</v>
      </c>
      <c r="DH1014">
        <v>34.11</v>
      </c>
      <c r="DI1014">
        <v>33.19</v>
      </c>
      <c r="DJ1014">
        <v>32.26</v>
      </c>
      <c r="DK1014">
        <v>31.34</v>
      </c>
      <c r="DL1014">
        <v>30.43</v>
      </c>
      <c r="DM1014">
        <v>29.51</v>
      </c>
      <c r="DN1014">
        <v>28.6</v>
      </c>
      <c r="DO1014">
        <v>27.69</v>
      </c>
      <c r="DP1014">
        <v>26.78</v>
      </c>
      <c r="DQ1014">
        <v>25.87</v>
      </c>
      <c r="DR1014">
        <v>24.96</v>
      </c>
      <c r="DS1014">
        <v>24.05</v>
      </c>
      <c r="DT1014">
        <v>23.16</v>
      </c>
      <c r="DU1014">
        <v>22.26</v>
      </c>
      <c r="DV1014">
        <v>21.37</v>
      </c>
      <c r="DW1014">
        <v>20.48</v>
      </c>
      <c r="DX1014">
        <v>19.61</v>
      </c>
      <c r="DY1014">
        <v>18.73</v>
      </c>
      <c r="DZ1014">
        <v>17.86</v>
      </c>
      <c r="EA1014">
        <v>17</v>
      </c>
      <c r="EB1014">
        <v>16.149999999999999</v>
      </c>
      <c r="EC1014">
        <v>15.31</v>
      </c>
      <c r="ED1014">
        <v>14.48</v>
      </c>
      <c r="EE1014">
        <v>13.65</v>
      </c>
      <c r="EF1014">
        <v>12.84</v>
      </c>
      <c r="EG1014">
        <v>12.05</v>
      </c>
      <c r="EH1014">
        <v>11.28</v>
      </c>
      <c r="EI1014">
        <v>10.52</v>
      </c>
      <c r="EJ1014">
        <v>9.7799999999999994</v>
      </c>
      <c r="EK1014">
        <v>9.06</v>
      </c>
      <c r="EL1014">
        <v>8.36</v>
      </c>
      <c r="EM1014">
        <v>7.69</v>
      </c>
      <c r="EN1014">
        <v>7.05</v>
      </c>
      <c r="EO1014">
        <v>6.45</v>
      </c>
      <c r="EP1014">
        <v>5.87</v>
      </c>
      <c r="EQ1014">
        <v>5.33</v>
      </c>
      <c r="ER1014">
        <v>4.8600000000000003</v>
      </c>
      <c r="ES1014">
        <v>4.42</v>
      </c>
      <c r="ET1014">
        <v>3.99</v>
      </c>
      <c r="EU1014">
        <v>3.6</v>
      </c>
      <c r="EV1014">
        <v>3.25</v>
      </c>
      <c r="EW1014">
        <v>2.94</v>
      </c>
      <c r="EX1014">
        <v>2.66</v>
      </c>
      <c r="EY1014">
        <v>2.41</v>
      </c>
      <c r="EZ1014">
        <v>2.2000000000000002</v>
      </c>
    </row>
    <row r="1015" spans="1:161" x14ac:dyDescent="0.25">
      <c r="A1015" t="s">
        <v>802</v>
      </c>
      <c r="B1015">
        <v>49</v>
      </c>
      <c r="C1015">
        <v>49</v>
      </c>
      <c r="E1015">
        <v>100000</v>
      </c>
      <c r="F1015">
        <v>99825</v>
      </c>
      <c r="G1015">
        <v>99638</v>
      </c>
      <c r="H1015">
        <v>99436</v>
      </c>
      <c r="I1015">
        <v>99223</v>
      </c>
      <c r="J1015">
        <v>99001</v>
      </c>
      <c r="K1015">
        <v>98766</v>
      </c>
      <c r="L1015">
        <v>98516</v>
      </c>
      <c r="M1015">
        <v>98250</v>
      </c>
      <c r="N1015">
        <v>97966</v>
      </c>
      <c r="O1015">
        <v>97662</v>
      </c>
      <c r="P1015">
        <v>97347</v>
      </c>
      <c r="Q1015">
        <v>97022</v>
      </c>
      <c r="R1015">
        <v>96687</v>
      </c>
      <c r="S1015">
        <v>96338</v>
      </c>
      <c r="T1015">
        <v>95949</v>
      </c>
      <c r="U1015">
        <v>95531</v>
      </c>
      <c r="V1015">
        <v>95081</v>
      </c>
      <c r="W1015">
        <v>94599</v>
      </c>
      <c r="X1015">
        <v>94076</v>
      </c>
      <c r="Y1015">
        <v>93487</v>
      </c>
      <c r="Z1015">
        <v>92862</v>
      </c>
      <c r="AA1015">
        <v>92177</v>
      </c>
      <c r="AB1015">
        <v>91424</v>
      </c>
      <c r="AC1015">
        <v>90593</v>
      </c>
      <c r="AD1015">
        <v>89681</v>
      </c>
      <c r="AE1015">
        <v>88646</v>
      </c>
      <c r="AF1015">
        <v>87533</v>
      </c>
      <c r="AG1015">
        <v>86278</v>
      </c>
      <c r="AH1015">
        <v>84834</v>
      </c>
      <c r="AI1015">
        <v>83129</v>
      </c>
      <c r="AJ1015">
        <v>81271</v>
      </c>
      <c r="AK1015">
        <v>79185</v>
      </c>
      <c r="AL1015">
        <v>76860</v>
      </c>
      <c r="AM1015">
        <v>74142</v>
      </c>
      <c r="AN1015">
        <v>71124</v>
      </c>
      <c r="AO1015">
        <v>67688</v>
      </c>
      <c r="AP1015">
        <v>63806</v>
      </c>
      <c r="AQ1015">
        <v>59524</v>
      </c>
      <c r="AR1015">
        <v>54736</v>
      </c>
      <c r="AS1015">
        <v>49263</v>
      </c>
      <c r="AT1015">
        <v>43674</v>
      </c>
      <c r="AU1015">
        <v>38022</v>
      </c>
      <c r="AV1015">
        <v>32349</v>
      </c>
      <c r="AW1015">
        <v>26692</v>
      </c>
      <c r="AX1015">
        <v>21342</v>
      </c>
      <c r="AY1015">
        <v>16466</v>
      </c>
      <c r="AZ1015">
        <v>12200</v>
      </c>
      <c r="BA1015">
        <v>8644</v>
      </c>
      <c r="DC1015">
        <v>37.729999999999997</v>
      </c>
      <c r="DD1015">
        <v>36.799999999999997</v>
      </c>
      <c r="DE1015">
        <v>35.869999999999997</v>
      </c>
      <c r="DF1015">
        <v>34.94</v>
      </c>
      <c r="DG1015">
        <v>34.01</v>
      </c>
      <c r="DH1015">
        <v>33.090000000000003</v>
      </c>
      <c r="DI1015">
        <v>32.159999999999997</v>
      </c>
      <c r="DJ1015">
        <v>31.24</v>
      </c>
      <c r="DK1015">
        <v>30.33</v>
      </c>
      <c r="DL1015">
        <v>29.41</v>
      </c>
      <c r="DM1015">
        <v>28.5</v>
      </c>
      <c r="DN1015">
        <v>27.59</v>
      </c>
      <c r="DO1015">
        <v>26.69</v>
      </c>
      <c r="DP1015">
        <v>25.78</v>
      </c>
      <c r="DQ1015">
        <v>24.87</v>
      </c>
      <c r="DR1015">
        <v>23.97</v>
      </c>
      <c r="DS1015">
        <v>23.07</v>
      </c>
      <c r="DT1015">
        <v>22.18</v>
      </c>
      <c r="DU1015">
        <v>21.29</v>
      </c>
      <c r="DV1015">
        <v>20.399999999999999</v>
      </c>
      <c r="DW1015">
        <v>19.53</v>
      </c>
      <c r="DX1015">
        <v>18.66</v>
      </c>
      <c r="DY1015">
        <v>17.79</v>
      </c>
      <c r="DZ1015">
        <v>16.93</v>
      </c>
      <c r="EA1015">
        <v>16.079999999999998</v>
      </c>
      <c r="EB1015">
        <v>15.24</v>
      </c>
      <c r="EC1015">
        <v>14.41</v>
      </c>
      <c r="ED1015">
        <v>13.59</v>
      </c>
      <c r="EE1015">
        <v>12.78</v>
      </c>
      <c r="EF1015">
        <v>11.99</v>
      </c>
      <c r="EG1015">
        <v>11.23</v>
      </c>
      <c r="EH1015">
        <v>10.47</v>
      </c>
      <c r="EI1015">
        <v>9.73</v>
      </c>
      <c r="EJ1015">
        <v>9.01</v>
      </c>
      <c r="EK1015">
        <v>8.33</v>
      </c>
      <c r="EL1015">
        <v>7.66</v>
      </c>
      <c r="EM1015">
        <v>7.02</v>
      </c>
      <c r="EN1015">
        <v>6.42</v>
      </c>
      <c r="EO1015">
        <v>5.84</v>
      </c>
      <c r="EP1015">
        <v>5.31</v>
      </c>
      <c r="EQ1015">
        <v>4.84</v>
      </c>
      <c r="ER1015">
        <v>4.4000000000000004</v>
      </c>
      <c r="ES1015">
        <v>3.98</v>
      </c>
      <c r="ET1015">
        <v>3.59</v>
      </c>
      <c r="EU1015">
        <v>3.25</v>
      </c>
      <c r="EV1015">
        <v>2.93</v>
      </c>
      <c r="EW1015">
        <v>2.66</v>
      </c>
      <c r="EX1015">
        <v>2.41</v>
      </c>
      <c r="EY1015">
        <v>2.19</v>
      </c>
    </row>
    <row r="1016" spans="1:161" x14ac:dyDescent="0.25">
      <c r="A1016" t="s">
        <v>803</v>
      </c>
      <c r="B1016">
        <v>48</v>
      </c>
      <c r="C1016">
        <v>48</v>
      </c>
      <c r="E1016">
        <v>100000</v>
      </c>
      <c r="F1016">
        <v>99809</v>
      </c>
      <c r="G1016">
        <v>99604</v>
      </c>
      <c r="H1016">
        <v>99387</v>
      </c>
      <c r="I1016">
        <v>99161</v>
      </c>
      <c r="J1016">
        <v>98921</v>
      </c>
      <c r="K1016">
        <v>98666</v>
      </c>
      <c r="L1016">
        <v>98396</v>
      </c>
      <c r="M1016">
        <v>98107</v>
      </c>
      <c r="N1016">
        <v>97797</v>
      </c>
      <c r="O1016">
        <v>97476</v>
      </c>
      <c r="P1016">
        <v>97145</v>
      </c>
      <c r="Q1016">
        <v>96803</v>
      </c>
      <c r="R1016">
        <v>96446</v>
      </c>
      <c r="S1016">
        <v>96049</v>
      </c>
      <c r="T1016">
        <v>95622</v>
      </c>
      <c r="U1016">
        <v>95162</v>
      </c>
      <c r="V1016">
        <v>94670</v>
      </c>
      <c r="W1016">
        <v>94135</v>
      </c>
      <c r="X1016">
        <v>93534</v>
      </c>
      <c r="Y1016">
        <v>92896</v>
      </c>
      <c r="Z1016">
        <v>92197</v>
      </c>
      <c r="AA1016">
        <v>91428</v>
      </c>
      <c r="AB1016">
        <v>90577</v>
      </c>
      <c r="AC1016">
        <v>89647</v>
      </c>
      <c r="AD1016">
        <v>88589</v>
      </c>
      <c r="AE1016">
        <v>87456</v>
      </c>
      <c r="AF1016">
        <v>86178</v>
      </c>
      <c r="AG1016">
        <v>84711</v>
      </c>
      <c r="AH1016">
        <v>82977</v>
      </c>
      <c r="AI1016">
        <v>81093</v>
      </c>
      <c r="AJ1016">
        <v>78973</v>
      </c>
      <c r="AK1016">
        <v>76619</v>
      </c>
      <c r="AL1016">
        <v>73865</v>
      </c>
      <c r="AM1016">
        <v>70810</v>
      </c>
      <c r="AN1016">
        <v>67340</v>
      </c>
      <c r="AO1016">
        <v>63428</v>
      </c>
      <c r="AP1016">
        <v>59119</v>
      </c>
      <c r="AQ1016">
        <v>54313</v>
      </c>
      <c r="AR1016">
        <v>48837</v>
      </c>
      <c r="AS1016">
        <v>43244</v>
      </c>
      <c r="AT1016">
        <v>37613</v>
      </c>
      <c r="AU1016">
        <v>31958</v>
      </c>
      <c r="AV1016">
        <v>26339</v>
      </c>
      <c r="AW1016">
        <v>21037</v>
      </c>
      <c r="AX1016">
        <v>16213</v>
      </c>
      <c r="AY1016">
        <v>12000</v>
      </c>
      <c r="AZ1016">
        <v>8495</v>
      </c>
      <c r="DC1016">
        <v>36.69</v>
      </c>
      <c r="DD1016">
        <v>35.76</v>
      </c>
      <c r="DE1016">
        <v>34.83</v>
      </c>
      <c r="DF1016">
        <v>33.909999999999997</v>
      </c>
      <c r="DG1016">
        <v>32.99</v>
      </c>
      <c r="DH1016">
        <v>32.06</v>
      </c>
      <c r="DI1016">
        <v>31.15</v>
      </c>
      <c r="DJ1016">
        <v>30.23</v>
      </c>
      <c r="DK1016">
        <v>29.32</v>
      </c>
      <c r="DL1016">
        <v>28.41</v>
      </c>
      <c r="DM1016">
        <v>27.5</v>
      </c>
      <c r="DN1016">
        <v>26.59</v>
      </c>
      <c r="DO1016">
        <v>25.68</v>
      </c>
      <c r="DP1016">
        <v>24.78</v>
      </c>
      <c r="DQ1016">
        <v>23.88</v>
      </c>
      <c r="DR1016">
        <v>22.98</v>
      </c>
      <c r="DS1016">
        <v>22.09</v>
      </c>
      <c r="DT1016">
        <v>21.2</v>
      </c>
      <c r="DU1016">
        <v>20.32</v>
      </c>
      <c r="DV1016">
        <v>19.45</v>
      </c>
      <c r="DW1016">
        <v>18.579999999999998</v>
      </c>
      <c r="DX1016">
        <v>17.72</v>
      </c>
      <c r="DY1016">
        <v>16.86</v>
      </c>
      <c r="DZ1016">
        <v>16.010000000000002</v>
      </c>
      <c r="EA1016">
        <v>15.18</v>
      </c>
      <c r="EB1016">
        <v>14.35</v>
      </c>
      <c r="EC1016">
        <v>13.53</v>
      </c>
      <c r="ED1016">
        <v>12.72</v>
      </c>
      <c r="EE1016">
        <v>11.93</v>
      </c>
      <c r="EF1016">
        <v>11.17</v>
      </c>
      <c r="EG1016">
        <v>10.42</v>
      </c>
      <c r="EH1016">
        <v>9.69</v>
      </c>
      <c r="EI1016">
        <v>8.9700000000000006</v>
      </c>
      <c r="EJ1016">
        <v>8.2899999999999991</v>
      </c>
      <c r="EK1016">
        <v>7.62</v>
      </c>
      <c r="EL1016">
        <v>6.99</v>
      </c>
      <c r="EM1016">
        <v>6.39</v>
      </c>
      <c r="EN1016">
        <v>5.82</v>
      </c>
      <c r="EO1016">
        <v>5.29</v>
      </c>
      <c r="EP1016">
        <v>4.83</v>
      </c>
      <c r="EQ1016">
        <v>4.3899999999999997</v>
      </c>
      <c r="ER1016">
        <v>3.97</v>
      </c>
      <c r="ES1016">
        <v>3.58</v>
      </c>
      <c r="ET1016">
        <v>3.24</v>
      </c>
      <c r="EU1016">
        <v>2.93</v>
      </c>
      <c r="EV1016">
        <v>2.65</v>
      </c>
      <c r="EW1016">
        <v>2.41</v>
      </c>
      <c r="EX1016">
        <v>2.19</v>
      </c>
    </row>
    <row r="1017" spans="1:161" x14ac:dyDescent="0.25">
      <c r="A1017" t="s">
        <v>804</v>
      </c>
      <c r="B1017">
        <v>47</v>
      </c>
      <c r="C1017">
        <v>47</v>
      </c>
      <c r="E1017">
        <v>100000</v>
      </c>
      <c r="F1017">
        <v>99791</v>
      </c>
      <c r="G1017">
        <v>99570</v>
      </c>
      <c r="H1017">
        <v>99340</v>
      </c>
      <c r="I1017">
        <v>99096</v>
      </c>
      <c r="J1017">
        <v>98837</v>
      </c>
      <c r="K1017">
        <v>98561</v>
      </c>
      <c r="L1017">
        <v>98268</v>
      </c>
      <c r="M1017">
        <v>97951</v>
      </c>
      <c r="N1017">
        <v>97624</v>
      </c>
      <c r="O1017">
        <v>97287</v>
      </c>
      <c r="P1017">
        <v>96938</v>
      </c>
      <c r="Q1017">
        <v>96573</v>
      </c>
      <c r="R1017">
        <v>96167</v>
      </c>
      <c r="S1017">
        <v>95730</v>
      </c>
      <c r="T1017">
        <v>95260</v>
      </c>
      <c r="U1017">
        <v>94758</v>
      </c>
      <c r="V1017">
        <v>94211</v>
      </c>
      <c r="W1017">
        <v>93598</v>
      </c>
      <c r="X1017">
        <v>92946</v>
      </c>
      <c r="Y1017">
        <v>92232</v>
      </c>
      <c r="Z1017">
        <v>91448</v>
      </c>
      <c r="AA1017">
        <v>90579</v>
      </c>
      <c r="AB1017">
        <v>89627</v>
      </c>
      <c r="AC1017">
        <v>88550</v>
      </c>
      <c r="AD1017">
        <v>87391</v>
      </c>
      <c r="AE1017">
        <v>86090</v>
      </c>
      <c r="AF1017">
        <v>84599</v>
      </c>
      <c r="AG1017">
        <v>82841</v>
      </c>
      <c r="AH1017">
        <v>80924</v>
      </c>
      <c r="AI1017">
        <v>78776</v>
      </c>
      <c r="AJ1017">
        <v>76385</v>
      </c>
      <c r="AK1017">
        <v>73602</v>
      </c>
      <c r="AL1017">
        <v>70509</v>
      </c>
      <c r="AM1017">
        <v>67005</v>
      </c>
      <c r="AN1017">
        <v>63061</v>
      </c>
      <c r="AO1017">
        <v>58726</v>
      </c>
      <c r="AP1017">
        <v>53901</v>
      </c>
      <c r="AQ1017">
        <v>48421</v>
      </c>
      <c r="AR1017">
        <v>42831</v>
      </c>
      <c r="AS1017">
        <v>37205</v>
      </c>
      <c r="AT1017">
        <v>31580</v>
      </c>
      <c r="AU1017">
        <v>25994</v>
      </c>
      <c r="AV1017">
        <v>20738</v>
      </c>
      <c r="AW1017">
        <v>15966</v>
      </c>
      <c r="AX1017">
        <v>11805</v>
      </c>
      <c r="AY1017">
        <v>8349</v>
      </c>
      <c r="DC1017">
        <v>35.659999999999997</v>
      </c>
      <c r="DD1017">
        <v>34.729999999999997</v>
      </c>
      <c r="DE1017">
        <v>33.81</v>
      </c>
      <c r="DF1017">
        <v>32.880000000000003</v>
      </c>
      <c r="DG1017">
        <v>31.96</v>
      </c>
      <c r="DH1017">
        <v>31.05</v>
      </c>
      <c r="DI1017">
        <v>30.13</v>
      </c>
      <c r="DJ1017">
        <v>29.22</v>
      </c>
      <c r="DK1017">
        <v>28.31</v>
      </c>
      <c r="DL1017">
        <v>27.41</v>
      </c>
      <c r="DM1017">
        <v>26.5</v>
      </c>
      <c r="DN1017">
        <v>25.59</v>
      </c>
      <c r="DO1017">
        <v>24.69</v>
      </c>
      <c r="DP1017">
        <v>23.79</v>
      </c>
      <c r="DQ1017">
        <v>22.9</v>
      </c>
      <c r="DR1017">
        <v>22.01</v>
      </c>
      <c r="DS1017">
        <v>21.12</v>
      </c>
      <c r="DT1017">
        <v>20.239999999999998</v>
      </c>
      <c r="DU1017">
        <v>19.37</v>
      </c>
      <c r="DV1017">
        <v>18.5</v>
      </c>
      <c r="DW1017">
        <v>17.64</v>
      </c>
      <c r="DX1017">
        <v>16.79</v>
      </c>
      <c r="DY1017">
        <v>15.94</v>
      </c>
      <c r="DZ1017">
        <v>15.11</v>
      </c>
      <c r="EA1017">
        <v>14.29</v>
      </c>
      <c r="EB1017">
        <v>13.47</v>
      </c>
      <c r="EC1017">
        <v>12.67</v>
      </c>
      <c r="ED1017">
        <v>11.88</v>
      </c>
      <c r="EE1017">
        <v>11.12</v>
      </c>
      <c r="EF1017">
        <v>10.37</v>
      </c>
      <c r="EG1017">
        <v>9.64</v>
      </c>
      <c r="EH1017">
        <v>8.93</v>
      </c>
      <c r="EI1017">
        <v>8.25</v>
      </c>
      <c r="EJ1017">
        <v>7.59</v>
      </c>
      <c r="EK1017">
        <v>6.96</v>
      </c>
      <c r="EL1017">
        <v>6.36</v>
      </c>
      <c r="EM1017">
        <v>5.79</v>
      </c>
      <c r="EN1017">
        <v>5.27</v>
      </c>
      <c r="EO1017">
        <v>4.8099999999999996</v>
      </c>
      <c r="EP1017">
        <v>4.37</v>
      </c>
      <c r="EQ1017">
        <v>3.96</v>
      </c>
      <c r="ER1017">
        <v>3.57</v>
      </c>
      <c r="ES1017">
        <v>3.23</v>
      </c>
      <c r="ET1017">
        <v>2.92</v>
      </c>
      <c r="EU1017">
        <v>2.65</v>
      </c>
      <c r="EV1017">
        <v>2.4</v>
      </c>
      <c r="EW1017">
        <v>2.19</v>
      </c>
    </row>
    <row r="1018" spans="1:161" x14ac:dyDescent="0.25">
      <c r="A1018" t="s">
        <v>805</v>
      </c>
      <c r="B1018">
        <v>46</v>
      </c>
      <c r="C1018">
        <v>46</v>
      </c>
      <c r="E1018">
        <v>100000</v>
      </c>
      <c r="F1018">
        <v>99775</v>
      </c>
      <c r="G1018">
        <v>99540</v>
      </c>
      <c r="H1018">
        <v>99292</v>
      </c>
      <c r="I1018">
        <v>99028</v>
      </c>
      <c r="J1018">
        <v>98747</v>
      </c>
      <c r="K1018">
        <v>98448</v>
      </c>
      <c r="L1018">
        <v>98127</v>
      </c>
      <c r="M1018">
        <v>97793</v>
      </c>
      <c r="N1018">
        <v>97448</v>
      </c>
      <c r="O1018">
        <v>97092</v>
      </c>
      <c r="P1018">
        <v>96720</v>
      </c>
      <c r="Q1018">
        <v>96306</v>
      </c>
      <c r="R1018">
        <v>95859</v>
      </c>
      <c r="S1018">
        <v>95378</v>
      </c>
      <c r="T1018">
        <v>94865</v>
      </c>
      <c r="U1018">
        <v>94306</v>
      </c>
      <c r="V1018">
        <v>93680</v>
      </c>
      <c r="W1018">
        <v>93015</v>
      </c>
      <c r="X1018">
        <v>92285</v>
      </c>
      <c r="Y1018">
        <v>91485</v>
      </c>
      <c r="Z1018">
        <v>90598</v>
      </c>
      <c r="AA1018">
        <v>89627</v>
      </c>
      <c r="AB1018">
        <v>88525</v>
      </c>
      <c r="AC1018">
        <v>87344</v>
      </c>
      <c r="AD1018">
        <v>86016</v>
      </c>
      <c r="AE1018">
        <v>84500</v>
      </c>
      <c r="AF1018">
        <v>82718</v>
      </c>
      <c r="AG1018">
        <v>80773</v>
      </c>
      <c r="AH1018">
        <v>78590</v>
      </c>
      <c r="AI1018">
        <v>76168</v>
      </c>
      <c r="AJ1018">
        <v>73348</v>
      </c>
      <c r="AK1018">
        <v>70225</v>
      </c>
      <c r="AL1018">
        <v>66684</v>
      </c>
      <c r="AM1018">
        <v>62709</v>
      </c>
      <c r="AN1018">
        <v>58345</v>
      </c>
      <c r="AO1018">
        <v>53500</v>
      </c>
      <c r="AP1018">
        <v>48016</v>
      </c>
      <c r="AQ1018">
        <v>42428</v>
      </c>
      <c r="AR1018">
        <v>36813</v>
      </c>
      <c r="AS1018">
        <v>31204</v>
      </c>
      <c r="AT1018">
        <v>25660</v>
      </c>
      <c r="AU1018">
        <v>20445</v>
      </c>
      <c r="AV1018">
        <v>15724</v>
      </c>
      <c r="AW1018">
        <v>11615</v>
      </c>
      <c r="AX1018">
        <v>8208</v>
      </c>
      <c r="DC1018">
        <v>34.630000000000003</v>
      </c>
      <c r="DD1018">
        <v>33.71</v>
      </c>
      <c r="DE1018">
        <v>32.78</v>
      </c>
      <c r="DF1018">
        <v>31.86</v>
      </c>
      <c r="DG1018">
        <v>30.95</v>
      </c>
      <c r="DH1018">
        <v>30.03</v>
      </c>
      <c r="DI1018">
        <v>29.12</v>
      </c>
      <c r="DJ1018">
        <v>28.22</v>
      </c>
      <c r="DK1018">
        <v>27.31</v>
      </c>
      <c r="DL1018">
        <v>26.41</v>
      </c>
      <c r="DM1018">
        <v>25.5</v>
      </c>
      <c r="DN1018">
        <v>24.6</v>
      </c>
      <c r="DO1018">
        <v>23.7</v>
      </c>
      <c r="DP1018">
        <v>22.81</v>
      </c>
      <c r="DQ1018">
        <v>21.92</v>
      </c>
      <c r="DR1018">
        <v>21.04</v>
      </c>
      <c r="DS1018">
        <v>20.16</v>
      </c>
      <c r="DT1018">
        <v>19.29</v>
      </c>
      <c r="DU1018">
        <v>18.43</v>
      </c>
      <c r="DV1018">
        <v>17.57</v>
      </c>
      <c r="DW1018">
        <v>16.72</v>
      </c>
      <c r="DX1018">
        <v>15.88</v>
      </c>
      <c r="DY1018">
        <v>15.04</v>
      </c>
      <c r="DZ1018">
        <v>14.22</v>
      </c>
      <c r="EA1018">
        <v>13.41</v>
      </c>
      <c r="EB1018">
        <v>12.61</v>
      </c>
      <c r="EC1018">
        <v>11.83</v>
      </c>
      <c r="ED1018">
        <v>11.07</v>
      </c>
      <c r="EE1018">
        <v>10.32</v>
      </c>
      <c r="EF1018">
        <v>9.6</v>
      </c>
      <c r="EG1018">
        <v>8.89</v>
      </c>
      <c r="EH1018">
        <v>8.2100000000000009</v>
      </c>
      <c r="EI1018">
        <v>7.55</v>
      </c>
      <c r="EJ1018">
        <v>6.93</v>
      </c>
      <c r="EK1018">
        <v>6.33</v>
      </c>
      <c r="EL1018">
        <v>5.77</v>
      </c>
      <c r="EM1018">
        <v>5.25</v>
      </c>
      <c r="EN1018">
        <v>4.79</v>
      </c>
      <c r="EO1018">
        <v>4.3499999999999996</v>
      </c>
      <c r="EP1018">
        <v>3.94</v>
      </c>
      <c r="EQ1018">
        <v>3.56</v>
      </c>
      <c r="ER1018">
        <v>3.22</v>
      </c>
      <c r="ES1018">
        <v>2.92</v>
      </c>
      <c r="ET1018">
        <v>2.64</v>
      </c>
      <c r="EU1018">
        <v>2.4</v>
      </c>
      <c r="EV1018">
        <v>2.19</v>
      </c>
    </row>
    <row r="1019" spans="1:161" x14ac:dyDescent="0.25">
      <c r="A1019" t="s">
        <v>806</v>
      </c>
      <c r="B1019">
        <v>45</v>
      </c>
      <c r="C1019">
        <v>45</v>
      </c>
      <c r="E1019">
        <v>100000</v>
      </c>
      <c r="F1019">
        <v>99761</v>
      </c>
      <c r="G1019">
        <v>99508</v>
      </c>
      <c r="H1019">
        <v>99239</v>
      </c>
      <c r="I1019">
        <v>98953</v>
      </c>
      <c r="J1019">
        <v>98648</v>
      </c>
      <c r="K1019">
        <v>98320</v>
      </c>
      <c r="L1019">
        <v>97981</v>
      </c>
      <c r="M1019">
        <v>97629</v>
      </c>
      <c r="N1019">
        <v>97265</v>
      </c>
      <c r="O1019">
        <v>96885</v>
      </c>
      <c r="P1019">
        <v>96463</v>
      </c>
      <c r="Q1019">
        <v>96006</v>
      </c>
      <c r="R1019">
        <v>95515</v>
      </c>
      <c r="S1019">
        <v>94989</v>
      </c>
      <c r="T1019">
        <v>94418</v>
      </c>
      <c r="U1019">
        <v>93780</v>
      </c>
      <c r="V1019">
        <v>93100</v>
      </c>
      <c r="W1019">
        <v>92355</v>
      </c>
      <c r="X1019">
        <v>91537</v>
      </c>
      <c r="Y1019">
        <v>90633</v>
      </c>
      <c r="Z1019">
        <v>89642</v>
      </c>
      <c r="AA1019">
        <v>88519</v>
      </c>
      <c r="AB1019">
        <v>87311</v>
      </c>
      <c r="AC1019">
        <v>85959</v>
      </c>
      <c r="AD1019">
        <v>84413</v>
      </c>
      <c r="AE1019">
        <v>82605</v>
      </c>
      <c r="AF1019">
        <v>80633</v>
      </c>
      <c r="AG1019">
        <v>78420</v>
      </c>
      <c r="AH1019">
        <v>75959</v>
      </c>
      <c r="AI1019">
        <v>73108</v>
      </c>
      <c r="AJ1019">
        <v>69946</v>
      </c>
      <c r="AK1019">
        <v>66377</v>
      </c>
      <c r="AL1019">
        <v>62369</v>
      </c>
      <c r="AM1019">
        <v>57977</v>
      </c>
      <c r="AN1019">
        <v>53111</v>
      </c>
      <c r="AO1019">
        <v>47622</v>
      </c>
      <c r="AP1019">
        <v>42036</v>
      </c>
      <c r="AQ1019">
        <v>36430</v>
      </c>
      <c r="AR1019">
        <v>30843</v>
      </c>
      <c r="AS1019">
        <v>25330</v>
      </c>
      <c r="AT1019">
        <v>20163</v>
      </c>
      <c r="AU1019">
        <v>15488</v>
      </c>
      <c r="AV1019">
        <v>11430</v>
      </c>
      <c r="AW1019">
        <v>8071</v>
      </c>
      <c r="DC1019">
        <v>33.6</v>
      </c>
      <c r="DD1019">
        <v>32.68</v>
      </c>
      <c r="DE1019">
        <v>31.76</v>
      </c>
      <c r="DF1019">
        <v>30.85</v>
      </c>
      <c r="DG1019">
        <v>29.94</v>
      </c>
      <c r="DH1019">
        <v>29.03</v>
      </c>
      <c r="DI1019">
        <v>28.12</v>
      </c>
      <c r="DJ1019">
        <v>27.22</v>
      </c>
      <c r="DK1019">
        <v>26.32</v>
      </c>
      <c r="DL1019">
        <v>25.41</v>
      </c>
      <c r="DM1019">
        <v>24.51</v>
      </c>
      <c r="DN1019">
        <v>23.61</v>
      </c>
      <c r="DO1019">
        <v>22.72</v>
      </c>
      <c r="DP1019">
        <v>21.84</v>
      </c>
      <c r="DQ1019">
        <v>20.96</v>
      </c>
      <c r="DR1019">
        <v>20.079999999999998</v>
      </c>
      <c r="DS1019">
        <v>19.21</v>
      </c>
      <c r="DT1019">
        <v>18.350000000000001</v>
      </c>
      <c r="DU1019">
        <v>17.489999999999998</v>
      </c>
      <c r="DV1019">
        <v>16.649999999999999</v>
      </c>
      <c r="DW1019">
        <v>15.81</v>
      </c>
      <c r="DX1019">
        <v>14.98</v>
      </c>
      <c r="DY1019">
        <v>14.16</v>
      </c>
      <c r="DZ1019">
        <v>13.35</v>
      </c>
      <c r="EA1019">
        <v>12.55</v>
      </c>
      <c r="EB1019">
        <v>11.77</v>
      </c>
      <c r="EC1019">
        <v>11.02</v>
      </c>
      <c r="ED1019">
        <v>10.28</v>
      </c>
      <c r="EE1019">
        <v>9.5500000000000007</v>
      </c>
      <c r="EF1019">
        <v>8.85</v>
      </c>
      <c r="EG1019">
        <v>8.17</v>
      </c>
      <c r="EH1019">
        <v>7.52</v>
      </c>
      <c r="EI1019">
        <v>6.9</v>
      </c>
      <c r="EJ1019">
        <v>6.31</v>
      </c>
      <c r="EK1019">
        <v>5.75</v>
      </c>
      <c r="EL1019">
        <v>5.23</v>
      </c>
      <c r="EM1019">
        <v>4.7699999999999996</v>
      </c>
      <c r="EN1019">
        <v>4.34</v>
      </c>
      <c r="EO1019">
        <v>3.93</v>
      </c>
      <c r="EP1019">
        <v>3.55</v>
      </c>
      <c r="EQ1019">
        <v>3.21</v>
      </c>
      <c r="ER1019">
        <v>2.91</v>
      </c>
      <c r="ES1019">
        <v>2.64</v>
      </c>
      <c r="ET1019">
        <v>2.4</v>
      </c>
      <c r="EU1019">
        <v>2.19</v>
      </c>
    </row>
    <row r="1020" spans="1:161" x14ac:dyDescent="0.25">
      <c r="A1020" t="s">
        <v>807</v>
      </c>
      <c r="B1020">
        <v>44</v>
      </c>
      <c r="C1020">
        <v>44</v>
      </c>
      <c r="E1020">
        <v>100000</v>
      </c>
      <c r="F1020">
        <v>99742</v>
      </c>
      <c r="G1020">
        <v>99467</v>
      </c>
      <c r="H1020">
        <v>99176</v>
      </c>
      <c r="I1020">
        <v>98866</v>
      </c>
      <c r="J1020">
        <v>98532</v>
      </c>
      <c r="K1020">
        <v>98185</v>
      </c>
      <c r="L1020">
        <v>97827</v>
      </c>
      <c r="M1020">
        <v>97455</v>
      </c>
      <c r="N1020">
        <v>97066</v>
      </c>
      <c r="O1020">
        <v>96636</v>
      </c>
      <c r="P1020">
        <v>96170</v>
      </c>
      <c r="Q1020">
        <v>95667</v>
      </c>
      <c r="R1020">
        <v>95130</v>
      </c>
      <c r="S1020">
        <v>94547</v>
      </c>
      <c r="T1020">
        <v>93895</v>
      </c>
      <c r="U1020">
        <v>93200</v>
      </c>
      <c r="V1020">
        <v>92439</v>
      </c>
      <c r="W1020">
        <v>91604</v>
      </c>
      <c r="X1020">
        <v>90680</v>
      </c>
      <c r="Y1020">
        <v>89669</v>
      </c>
      <c r="Z1020">
        <v>88526</v>
      </c>
      <c r="AA1020">
        <v>87295</v>
      </c>
      <c r="AB1020">
        <v>85913</v>
      </c>
      <c r="AC1020">
        <v>84341</v>
      </c>
      <c r="AD1020">
        <v>82501</v>
      </c>
      <c r="AE1020">
        <v>80501</v>
      </c>
      <c r="AF1020">
        <v>78257</v>
      </c>
      <c r="AG1020">
        <v>75765</v>
      </c>
      <c r="AH1020">
        <v>72875</v>
      </c>
      <c r="AI1020">
        <v>69681</v>
      </c>
      <c r="AJ1020">
        <v>66074</v>
      </c>
      <c r="AK1020">
        <v>62042</v>
      </c>
      <c r="AL1020">
        <v>57620</v>
      </c>
      <c r="AM1020">
        <v>52733</v>
      </c>
      <c r="AN1020">
        <v>47238</v>
      </c>
      <c r="AO1020">
        <v>41652</v>
      </c>
      <c r="AP1020">
        <v>36056</v>
      </c>
      <c r="AQ1020">
        <v>30490</v>
      </c>
      <c r="AR1020">
        <v>25011</v>
      </c>
      <c r="AS1020">
        <v>19884</v>
      </c>
      <c r="AT1020">
        <v>15260</v>
      </c>
      <c r="AU1020">
        <v>11249</v>
      </c>
      <c r="AV1020">
        <v>7936</v>
      </c>
      <c r="DC1020">
        <v>32.58</v>
      </c>
      <c r="DD1020">
        <v>31.67</v>
      </c>
      <c r="DE1020">
        <v>30.75</v>
      </c>
      <c r="DF1020">
        <v>29.84</v>
      </c>
      <c r="DG1020">
        <v>28.93</v>
      </c>
      <c r="DH1020">
        <v>28.03</v>
      </c>
      <c r="DI1020">
        <v>27.13</v>
      </c>
      <c r="DJ1020">
        <v>26.22</v>
      </c>
      <c r="DK1020">
        <v>25.32</v>
      </c>
      <c r="DL1020">
        <v>24.42</v>
      </c>
      <c r="DM1020">
        <v>23.53</v>
      </c>
      <c r="DN1020">
        <v>22.64</v>
      </c>
      <c r="DO1020">
        <v>21.76</v>
      </c>
      <c r="DP1020">
        <v>20.88</v>
      </c>
      <c r="DQ1020">
        <v>20</v>
      </c>
      <c r="DR1020">
        <v>19.14</v>
      </c>
      <c r="DS1020">
        <v>18.28</v>
      </c>
      <c r="DT1020">
        <v>17.420000000000002</v>
      </c>
      <c r="DU1020">
        <v>16.579999999999998</v>
      </c>
      <c r="DV1020">
        <v>15.74</v>
      </c>
      <c r="DW1020">
        <v>14.91</v>
      </c>
      <c r="DX1020">
        <v>14.1</v>
      </c>
      <c r="DY1020">
        <v>13.29</v>
      </c>
      <c r="DZ1020">
        <v>12.5</v>
      </c>
      <c r="EA1020">
        <v>11.72</v>
      </c>
      <c r="EB1020">
        <v>10.97</v>
      </c>
      <c r="EC1020">
        <v>10.23</v>
      </c>
      <c r="ED1020">
        <v>9.51</v>
      </c>
      <c r="EE1020">
        <v>8.8000000000000007</v>
      </c>
      <c r="EF1020">
        <v>8.1300000000000008</v>
      </c>
      <c r="EG1020">
        <v>7.48</v>
      </c>
      <c r="EH1020">
        <v>6.86</v>
      </c>
      <c r="EI1020">
        <v>6.28</v>
      </c>
      <c r="EJ1020">
        <v>5.72</v>
      </c>
      <c r="EK1020">
        <v>5.21</v>
      </c>
      <c r="EL1020">
        <v>4.75</v>
      </c>
      <c r="EM1020">
        <v>4.32</v>
      </c>
      <c r="EN1020">
        <v>3.92</v>
      </c>
      <c r="EO1020">
        <v>3.54</v>
      </c>
      <c r="EP1020">
        <v>3.21</v>
      </c>
      <c r="EQ1020">
        <v>2.91</v>
      </c>
      <c r="ER1020">
        <v>2.63</v>
      </c>
      <c r="ES1020">
        <v>2.39</v>
      </c>
      <c r="ET1020">
        <v>2.19</v>
      </c>
    </row>
    <row r="1021" spans="1:161" x14ac:dyDescent="0.25">
      <c r="A1021" t="s">
        <v>808</v>
      </c>
      <c r="B1021">
        <v>43</v>
      </c>
      <c r="C1021">
        <v>43</v>
      </c>
      <c r="E1021">
        <v>100000</v>
      </c>
      <c r="F1021">
        <v>99720</v>
      </c>
      <c r="G1021">
        <v>99423</v>
      </c>
      <c r="H1021">
        <v>99106</v>
      </c>
      <c r="I1021">
        <v>98767</v>
      </c>
      <c r="J1021">
        <v>98413</v>
      </c>
      <c r="K1021">
        <v>98047</v>
      </c>
      <c r="L1021">
        <v>97668</v>
      </c>
      <c r="M1021">
        <v>97271</v>
      </c>
      <c r="N1021">
        <v>96831</v>
      </c>
      <c r="O1021">
        <v>96355</v>
      </c>
      <c r="P1021">
        <v>95842</v>
      </c>
      <c r="Q1021">
        <v>95293</v>
      </c>
      <c r="R1021">
        <v>94696</v>
      </c>
      <c r="S1021">
        <v>94031</v>
      </c>
      <c r="T1021">
        <v>93321</v>
      </c>
      <c r="U1021">
        <v>92543</v>
      </c>
      <c r="V1021">
        <v>91690</v>
      </c>
      <c r="W1021">
        <v>90747</v>
      </c>
      <c r="X1021">
        <v>89716</v>
      </c>
      <c r="Y1021">
        <v>88550</v>
      </c>
      <c r="Z1021">
        <v>87295</v>
      </c>
      <c r="AA1021">
        <v>85888</v>
      </c>
      <c r="AB1021">
        <v>84284</v>
      </c>
      <c r="AC1021">
        <v>82418</v>
      </c>
      <c r="AD1021">
        <v>80382</v>
      </c>
      <c r="AE1021">
        <v>78107</v>
      </c>
      <c r="AF1021">
        <v>75582</v>
      </c>
      <c r="AG1021">
        <v>72660</v>
      </c>
      <c r="AH1021">
        <v>69425</v>
      </c>
      <c r="AI1021">
        <v>65789</v>
      </c>
      <c r="AJ1021">
        <v>61722</v>
      </c>
      <c r="AK1021">
        <v>57279</v>
      </c>
      <c r="AL1021">
        <v>52370</v>
      </c>
      <c r="AM1021">
        <v>46867</v>
      </c>
      <c r="AN1021">
        <v>41281</v>
      </c>
      <c r="AO1021">
        <v>35693</v>
      </c>
      <c r="AP1021">
        <v>30147</v>
      </c>
      <c r="AQ1021">
        <v>24701</v>
      </c>
      <c r="AR1021">
        <v>19615</v>
      </c>
      <c r="AS1021">
        <v>15035</v>
      </c>
      <c r="AT1021">
        <v>11074</v>
      </c>
      <c r="AU1021">
        <v>7806</v>
      </c>
      <c r="DC1021">
        <v>31.57</v>
      </c>
      <c r="DD1021">
        <v>30.65</v>
      </c>
      <c r="DE1021">
        <v>29.74</v>
      </c>
      <c r="DF1021">
        <v>28.84</v>
      </c>
      <c r="DG1021">
        <v>27.93</v>
      </c>
      <c r="DH1021">
        <v>27.03</v>
      </c>
      <c r="DI1021">
        <v>26.13</v>
      </c>
      <c r="DJ1021">
        <v>25.23</v>
      </c>
      <c r="DK1021">
        <v>24.33</v>
      </c>
      <c r="DL1021">
        <v>23.44</v>
      </c>
      <c r="DM1021">
        <v>22.55</v>
      </c>
      <c r="DN1021">
        <v>21.67</v>
      </c>
      <c r="DO1021">
        <v>20.79</v>
      </c>
      <c r="DP1021">
        <v>19.920000000000002</v>
      </c>
      <c r="DQ1021">
        <v>19.059999999999999</v>
      </c>
      <c r="DR1021">
        <v>18.2</v>
      </c>
      <c r="DS1021">
        <v>17.350000000000001</v>
      </c>
      <c r="DT1021">
        <v>16.510000000000002</v>
      </c>
      <c r="DU1021">
        <v>15.67</v>
      </c>
      <c r="DV1021">
        <v>14.85</v>
      </c>
      <c r="DW1021">
        <v>14.04</v>
      </c>
      <c r="DX1021">
        <v>13.23</v>
      </c>
      <c r="DY1021">
        <v>12.44</v>
      </c>
      <c r="DZ1021">
        <v>11.67</v>
      </c>
      <c r="EA1021">
        <v>10.92</v>
      </c>
      <c r="EB1021">
        <v>10.18</v>
      </c>
      <c r="EC1021">
        <v>9.4600000000000009</v>
      </c>
      <c r="ED1021">
        <v>8.76</v>
      </c>
      <c r="EE1021">
        <v>8.1</v>
      </c>
      <c r="EF1021">
        <v>7.45</v>
      </c>
      <c r="EG1021">
        <v>6.83</v>
      </c>
      <c r="EH1021">
        <v>6.25</v>
      </c>
      <c r="EI1021">
        <v>5.7</v>
      </c>
      <c r="EJ1021">
        <v>5.19</v>
      </c>
      <c r="EK1021">
        <v>4.74</v>
      </c>
      <c r="EL1021">
        <v>4.3099999999999996</v>
      </c>
      <c r="EM1021">
        <v>3.9</v>
      </c>
      <c r="EN1021">
        <v>3.53</v>
      </c>
      <c r="EO1021">
        <v>3.2</v>
      </c>
      <c r="EP1021">
        <v>2.9</v>
      </c>
      <c r="EQ1021">
        <v>2.63</v>
      </c>
      <c r="ER1021">
        <v>2.39</v>
      </c>
      <c r="ES1021">
        <v>2.1800000000000002</v>
      </c>
    </row>
    <row r="1022" spans="1:161" x14ac:dyDescent="0.25">
      <c r="A1022" t="s">
        <v>809</v>
      </c>
      <c r="B1022">
        <v>42</v>
      </c>
      <c r="C1022">
        <v>42</v>
      </c>
      <c r="E1022">
        <v>100000</v>
      </c>
      <c r="F1022">
        <v>99697</v>
      </c>
      <c r="G1022">
        <v>99374</v>
      </c>
      <c r="H1022">
        <v>99028</v>
      </c>
      <c r="I1022">
        <v>98668</v>
      </c>
      <c r="J1022">
        <v>98294</v>
      </c>
      <c r="K1022">
        <v>97906</v>
      </c>
      <c r="L1022">
        <v>97501</v>
      </c>
      <c r="M1022">
        <v>97052</v>
      </c>
      <c r="N1022">
        <v>96565</v>
      </c>
      <c r="O1022">
        <v>96041</v>
      </c>
      <c r="P1022">
        <v>95481</v>
      </c>
      <c r="Q1022">
        <v>94871</v>
      </c>
      <c r="R1022">
        <v>94191</v>
      </c>
      <c r="S1022">
        <v>93465</v>
      </c>
      <c r="T1022">
        <v>92671</v>
      </c>
      <c r="U1022">
        <v>91799</v>
      </c>
      <c r="V1022">
        <v>90836</v>
      </c>
      <c r="W1022">
        <v>89783</v>
      </c>
      <c r="X1022">
        <v>88596</v>
      </c>
      <c r="Y1022">
        <v>87316</v>
      </c>
      <c r="Z1022">
        <v>85882</v>
      </c>
      <c r="AA1022">
        <v>84251</v>
      </c>
      <c r="AB1022">
        <v>82352</v>
      </c>
      <c r="AC1022">
        <v>80285</v>
      </c>
      <c r="AD1022">
        <v>77972</v>
      </c>
      <c r="AE1022">
        <v>75413</v>
      </c>
      <c r="AF1022">
        <v>72458</v>
      </c>
      <c r="AG1022">
        <v>69190</v>
      </c>
      <c r="AH1022">
        <v>65514</v>
      </c>
      <c r="AI1022">
        <v>61421</v>
      </c>
      <c r="AJ1022">
        <v>56947</v>
      </c>
      <c r="AK1022">
        <v>52023</v>
      </c>
      <c r="AL1022">
        <v>46511</v>
      </c>
      <c r="AM1022">
        <v>40924</v>
      </c>
      <c r="AN1022">
        <v>35343</v>
      </c>
      <c r="AO1022">
        <v>29815</v>
      </c>
      <c r="AP1022">
        <v>24401</v>
      </c>
      <c r="AQ1022">
        <v>19355</v>
      </c>
      <c r="AR1022">
        <v>14819</v>
      </c>
      <c r="AS1022">
        <v>10903</v>
      </c>
      <c r="AT1022">
        <v>7680</v>
      </c>
      <c r="DC1022">
        <v>30.56</v>
      </c>
      <c r="DD1022">
        <v>29.65</v>
      </c>
      <c r="DE1022">
        <v>28.74</v>
      </c>
      <c r="DF1022">
        <v>27.84</v>
      </c>
      <c r="DG1022">
        <v>26.94</v>
      </c>
      <c r="DH1022">
        <v>26.04</v>
      </c>
      <c r="DI1022">
        <v>25.14</v>
      </c>
      <c r="DJ1022">
        <v>24.24</v>
      </c>
      <c r="DK1022">
        <v>23.35</v>
      </c>
      <c r="DL1022">
        <v>22.47</v>
      </c>
      <c r="DM1022">
        <v>21.59</v>
      </c>
      <c r="DN1022">
        <v>20.71</v>
      </c>
      <c r="DO1022">
        <v>19.84</v>
      </c>
      <c r="DP1022">
        <v>18.98</v>
      </c>
      <c r="DQ1022">
        <v>18.13</v>
      </c>
      <c r="DR1022">
        <v>17.28</v>
      </c>
      <c r="DS1022">
        <v>16.440000000000001</v>
      </c>
      <c r="DT1022">
        <v>15.6</v>
      </c>
      <c r="DU1022">
        <v>14.78</v>
      </c>
      <c r="DV1022">
        <v>13.97</v>
      </c>
      <c r="DW1022">
        <v>13.17</v>
      </c>
      <c r="DX1022">
        <v>12.38</v>
      </c>
      <c r="DY1022">
        <v>11.61</v>
      </c>
      <c r="DZ1022">
        <v>10.87</v>
      </c>
      <c r="EA1022">
        <v>10.14</v>
      </c>
      <c r="EB1022">
        <v>9.42</v>
      </c>
      <c r="EC1022">
        <v>8.7200000000000006</v>
      </c>
      <c r="ED1022">
        <v>8.06</v>
      </c>
      <c r="EE1022">
        <v>7.42</v>
      </c>
      <c r="EF1022">
        <v>6.8</v>
      </c>
      <c r="EG1022">
        <v>6.23</v>
      </c>
      <c r="EH1022">
        <v>5.67</v>
      </c>
      <c r="EI1022">
        <v>5.16</v>
      </c>
      <c r="EJ1022">
        <v>4.72</v>
      </c>
      <c r="EK1022">
        <v>4.29</v>
      </c>
      <c r="EL1022">
        <v>3.89</v>
      </c>
      <c r="EM1022">
        <v>3.52</v>
      </c>
      <c r="EN1022">
        <v>3.19</v>
      </c>
      <c r="EO1022">
        <v>2.89</v>
      </c>
      <c r="EP1022">
        <v>2.63</v>
      </c>
      <c r="EQ1022">
        <v>2.39</v>
      </c>
      <c r="ER1022">
        <v>2.1800000000000002</v>
      </c>
    </row>
    <row r="1023" spans="1:161" x14ac:dyDescent="0.25">
      <c r="A1023" t="s">
        <v>810</v>
      </c>
      <c r="B1023">
        <v>41</v>
      </c>
      <c r="C1023">
        <v>41</v>
      </c>
      <c r="E1023">
        <v>100000</v>
      </c>
      <c r="F1023">
        <v>99671</v>
      </c>
      <c r="G1023">
        <v>99318</v>
      </c>
      <c r="H1023">
        <v>98950</v>
      </c>
      <c r="I1023">
        <v>98569</v>
      </c>
      <c r="J1023">
        <v>98173</v>
      </c>
      <c r="K1023">
        <v>97758</v>
      </c>
      <c r="L1023">
        <v>97300</v>
      </c>
      <c r="M1023">
        <v>96802</v>
      </c>
      <c r="N1023">
        <v>96266</v>
      </c>
      <c r="O1023">
        <v>95694</v>
      </c>
      <c r="P1023">
        <v>95071</v>
      </c>
      <c r="Q1023">
        <v>94377</v>
      </c>
      <c r="R1023">
        <v>93635</v>
      </c>
      <c r="S1023">
        <v>92823</v>
      </c>
      <c r="T1023">
        <v>91932</v>
      </c>
      <c r="U1023">
        <v>90949</v>
      </c>
      <c r="V1023">
        <v>89874</v>
      </c>
      <c r="W1023">
        <v>88663</v>
      </c>
      <c r="X1023">
        <v>87358</v>
      </c>
      <c r="Y1023">
        <v>85897</v>
      </c>
      <c r="Z1023">
        <v>84238</v>
      </c>
      <c r="AA1023">
        <v>82310</v>
      </c>
      <c r="AB1023">
        <v>80206</v>
      </c>
      <c r="AC1023">
        <v>77860</v>
      </c>
      <c r="AD1023">
        <v>75259</v>
      </c>
      <c r="AE1023">
        <v>72270</v>
      </c>
      <c r="AF1023">
        <v>68967</v>
      </c>
      <c r="AG1023">
        <v>65260</v>
      </c>
      <c r="AH1023">
        <v>61130</v>
      </c>
      <c r="AI1023">
        <v>56633</v>
      </c>
      <c r="AJ1023">
        <v>51684</v>
      </c>
      <c r="AK1023">
        <v>46171</v>
      </c>
      <c r="AL1023">
        <v>40580</v>
      </c>
      <c r="AM1023">
        <v>35005</v>
      </c>
      <c r="AN1023">
        <v>29494</v>
      </c>
      <c r="AO1023">
        <v>24110</v>
      </c>
      <c r="AP1023">
        <v>19102</v>
      </c>
      <c r="AQ1023">
        <v>14610</v>
      </c>
      <c r="AR1023">
        <v>10739</v>
      </c>
      <c r="AS1023">
        <v>7557</v>
      </c>
      <c r="DC1023">
        <v>29.55</v>
      </c>
      <c r="DD1023">
        <v>28.65</v>
      </c>
      <c r="DE1023">
        <v>27.75</v>
      </c>
      <c r="DF1023">
        <v>26.85</v>
      </c>
      <c r="DG1023">
        <v>25.95</v>
      </c>
      <c r="DH1023">
        <v>25.05</v>
      </c>
      <c r="DI1023">
        <v>24.16</v>
      </c>
      <c r="DJ1023">
        <v>23.27</v>
      </c>
      <c r="DK1023">
        <v>22.38</v>
      </c>
      <c r="DL1023">
        <v>21.51</v>
      </c>
      <c r="DM1023">
        <v>20.63</v>
      </c>
      <c r="DN1023">
        <v>19.760000000000002</v>
      </c>
      <c r="DO1023">
        <v>18.91</v>
      </c>
      <c r="DP1023">
        <v>18.05</v>
      </c>
      <c r="DQ1023">
        <v>17.2</v>
      </c>
      <c r="DR1023">
        <v>16.37</v>
      </c>
      <c r="DS1023">
        <v>15.54</v>
      </c>
      <c r="DT1023">
        <v>14.72</v>
      </c>
      <c r="DU1023">
        <v>13.91</v>
      </c>
      <c r="DV1023">
        <v>13.11</v>
      </c>
      <c r="DW1023">
        <v>12.33</v>
      </c>
      <c r="DX1023">
        <v>11.56</v>
      </c>
      <c r="DY1023">
        <v>10.82</v>
      </c>
      <c r="DZ1023">
        <v>10.09</v>
      </c>
      <c r="EA1023">
        <v>9.3800000000000008</v>
      </c>
      <c r="EB1023">
        <v>8.69</v>
      </c>
      <c r="EC1023">
        <v>8.02</v>
      </c>
      <c r="ED1023">
        <v>7.38</v>
      </c>
      <c r="EE1023">
        <v>6.78</v>
      </c>
      <c r="EF1023">
        <v>6.2</v>
      </c>
      <c r="EG1023">
        <v>5.65</v>
      </c>
      <c r="EH1023">
        <v>5.14</v>
      </c>
      <c r="EI1023">
        <v>4.7</v>
      </c>
      <c r="EJ1023">
        <v>4.28</v>
      </c>
      <c r="EK1023">
        <v>3.88</v>
      </c>
      <c r="EL1023">
        <v>3.51</v>
      </c>
      <c r="EM1023">
        <v>3.18</v>
      </c>
      <c r="EN1023">
        <v>2.89</v>
      </c>
      <c r="EO1023">
        <v>2.62</v>
      </c>
      <c r="EP1023">
        <v>2.39</v>
      </c>
      <c r="EQ1023">
        <v>2.1800000000000002</v>
      </c>
    </row>
    <row r="1024" spans="1:161" x14ac:dyDescent="0.25">
      <c r="A1024" t="s">
        <v>811</v>
      </c>
      <c r="B1024">
        <v>40</v>
      </c>
      <c r="C1024">
        <v>40</v>
      </c>
      <c r="E1024">
        <v>100000</v>
      </c>
      <c r="F1024">
        <v>99640</v>
      </c>
      <c r="G1024">
        <v>99264</v>
      </c>
      <c r="H1024">
        <v>98874</v>
      </c>
      <c r="I1024">
        <v>98471</v>
      </c>
      <c r="J1024">
        <v>98046</v>
      </c>
      <c r="K1024">
        <v>97578</v>
      </c>
      <c r="L1024">
        <v>97070</v>
      </c>
      <c r="M1024">
        <v>96522</v>
      </c>
      <c r="N1024">
        <v>95936</v>
      </c>
      <c r="O1024">
        <v>95300</v>
      </c>
      <c r="P1024">
        <v>94592</v>
      </c>
      <c r="Q1024">
        <v>93833</v>
      </c>
      <c r="R1024">
        <v>93003</v>
      </c>
      <c r="S1024">
        <v>92093</v>
      </c>
      <c r="T1024">
        <v>91088</v>
      </c>
      <c r="U1024">
        <v>89990</v>
      </c>
      <c r="V1024">
        <v>88756</v>
      </c>
      <c r="W1024">
        <v>87424</v>
      </c>
      <c r="X1024">
        <v>85936</v>
      </c>
      <c r="Y1024">
        <v>84248</v>
      </c>
      <c r="Z1024">
        <v>82290</v>
      </c>
      <c r="AA1024">
        <v>80154</v>
      </c>
      <c r="AB1024">
        <v>77767</v>
      </c>
      <c r="AC1024">
        <v>75129</v>
      </c>
      <c r="AD1024">
        <v>72097</v>
      </c>
      <c r="AE1024">
        <v>68760</v>
      </c>
      <c r="AF1024">
        <v>65019</v>
      </c>
      <c r="AG1024">
        <v>60861</v>
      </c>
      <c r="AH1024">
        <v>56330</v>
      </c>
      <c r="AI1024">
        <v>51365</v>
      </c>
      <c r="AJ1024">
        <v>45841</v>
      </c>
      <c r="AK1024">
        <v>40253</v>
      </c>
      <c r="AL1024">
        <v>34681</v>
      </c>
      <c r="AM1024">
        <v>29186</v>
      </c>
      <c r="AN1024">
        <v>23830</v>
      </c>
      <c r="AO1024">
        <v>18859</v>
      </c>
      <c r="AP1024">
        <v>14409</v>
      </c>
      <c r="AQ1024">
        <v>10580</v>
      </c>
      <c r="AR1024">
        <v>7439</v>
      </c>
      <c r="DC1024">
        <v>28.55</v>
      </c>
      <c r="DD1024">
        <v>27.65</v>
      </c>
      <c r="DE1024">
        <v>26.75</v>
      </c>
      <c r="DF1024">
        <v>25.86</v>
      </c>
      <c r="DG1024">
        <v>24.96</v>
      </c>
      <c r="DH1024">
        <v>24.07</v>
      </c>
      <c r="DI1024">
        <v>23.18</v>
      </c>
      <c r="DJ1024">
        <v>22.3</v>
      </c>
      <c r="DK1024">
        <v>21.42</v>
      </c>
      <c r="DL1024">
        <v>20.55</v>
      </c>
      <c r="DM1024">
        <v>19.68</v>
      </c>
      <c r="DN1024">
        <v>18.829999999999998</v>
      </c>
      <c r="DO1024">
        <v>17.98</v>
      </c>
      <c r="DP1024">
        <v>17.13</v>
      </c>
      <c r="DQ1024">
        <v>16.3</v>
      </c>
      <c r="DR1024">
        <v>15.47</v>
      </c>
      <c r="DS1024">
        <v>14.65</v>
      </c>
      <c r="DT1024">
        <v>13.85</v>
      </c>
      <c r="DU1024">
        <v>13.05</v>
      </c>
      <c r="DV1024">
        <v>12.27</v>
      </c>
      <c r="DW1024">
        <v>11.51</v>
      </c>
      <c r="DX1024">
        <v>10.77</v>
      </c>
      <c r="DY1024">
        <v>10.039999999999999</v>
      </c>
      <c r="DZ1024">
        <v>9.34</v>
      </c>
      <c r="EA1024">
        <v>8.65</v>
      </c>
      <c r="EB1024">
        <v>7.99</v>
      </c>
      <c r="EC1024">
        <v>7.35</v>
      </c>
      <c r="ED1024">
        <v>6.75</v>
      </c>
      <c r="EE1024">
        <v>6.17</v>
      </c>
      <c r="EF1024">
        <v>5.63</v>
      </c>
      <c r="EG1024">
        <v>5.13</v>
      </c>
      <c r="EH1024">
        <v>4.68</v>
      </c>
      <c r="EI1024">
        <v>4.26</v>
      </c>
      <c r="EJ1024">
        <v>3.87</v>
      </c>
      <c r="EK1024">
        <v>3.5</v>
      </c>
      <c r="EL1024">
        <v>3.18</v>
      </c>
      <c r="EM1024">
        <v>2.88</v>
      </c>
      <c r="EN1024">
        <v>2.62</v>
      </c>
      <c r="EO1024">
        <v>2.38</v>
      </c>
      <c r="EP1024">
        <v>2.1800000000000002</v>
      </c>
    </row>
    <row r="1025" spans="1:145" x14ac:dyDescent="0.25">
      <c r="A1025" t="s">
        <v>812</v>
      </c>
      <c r="B1025">
        <v>39</v>
      </c>
      <c r="C1025">
        <v>39</v>
      </c>
      <c r="E1025">
        <v>100000</v>
      </c>
      <c r="F1025">
        <v>99615</v>
      </c>
      <c r="G1025">
        <v>99217</v>
      </c>
      <c r="H1025">
        <v>98804</v>
      </c>
      <c r="I1025">
        <v>98371</v>
      </c>
      <c r="J1025">
        <v>97892</v>
      </c>
      <c r="K1025">
        <v>97372</v>
      </c>
      <c r="L1025">
        <v>96813</v>
      </c>
      <c r="M1025">
        <v>96213</v>
      </c>
      <c r="N1025">
        <v>95563</v>
      </c>
      <c r="O1025">
        <v>94841</v>
      </c>
      <c r="P1025">
        <v>94066</v>
      </c>
      <c r="Q1025">
        <v>93217</v>
      </c>
      <c r="R1025">
        <v>92286</v>
      </c>
      <c r="S1025">
        <v>91259</v>
      </c>
      <c r="T1025">
        <v>90138</v>
      </c>
      <c r="U1025">
        <v>88878</v>
      </c>
      <c r="V1025">
        <v>87520</v>
      </c>
      <c r="W1025">
        <v>86003</v>
      </c>
      <c r="X1025">
        <v>84285</v>
      </c>
      <c r="Y1025">
        <v>82297</v>
      </c>
      <c r="Z1025">
        <v>80127</v>
      </c>
      <c r="AA1025">
        <v>77704</v>
      </c>
      <c r="AB1025">
        <v>75022</v>
      </c>
      <c r="AC1025">
        <v>71953</v>
      </c>
      <c r="AD1025">
        <v>68570</v>
      </c>
      <c r="AE1025">
        <v>64796</v>
      </c>
      <c r="AF1025">
        <v>60607</v>
      </c>
      <c r="AG1025">
        <v>56051</v>
      </c>
      <c r="AH1025">
        <v>51058</v>
      </c>
      <c r="AI1025">
        <v>45530</v>
      </c>
      <c r="AJ1025">
        <v>39936</v>
      </c>
      <c r="AK1025">
        <v>34374</v>
      </c>
      <c r="AL1025">
        <v>28891</v>
      </c>
      <c r="AM1025">
        <v>23562</v>
      </c>
      <c r="AN1025">
        <v>18626</v>
      </c>
      <c r="AO1025">
        <v>14215</v>
      </c>
      <c r="AP1025">
        <v>10428</v>
      </c>
      <c r="AQ1025">
        <v>7326</v>
      </c>
      <c r="DC1025">
        <v>27.56</v>
      </c>
      <c r="DD1025">
        <v>26.66</v>
      </c>
      <c r="DE1025">
        <v>25.77</v>
      </c>
      <c r="DF1025">
        <v>24.87</v>
      </c>
      <c r="DG1025">
        <v>23.98</v>
      </c>
      <c r="DH1025">
        <v>23.09</v>
      </c>
      <c r="DI1025">
        <v>22.22</v>
      </c>
      <c r="DJ1025">
        <v>21.34</v>
      </c>
      <c r="DK1025">
        <v>20.47</v>
      </c>
      <c r="DL1025">
        <v>19.61</v>
      </c>
      <c r="DM1025">
        <v>18.75</v>
      </c>
      <c r="DN1025">
        <v>17.899999999999999</v>
      </c>
      <c r="DO1025">
        <v>17.059999999999999</v>
      </c>
      <c r="DP1025">
        <v>16.23</v>
      </c>
      <c r="DQ1025">
        <v>15.4</v>
      </c>
      <c r="DR1025">
        <v>14.59</v>
      </c>
      <c r="DS1025">
        <v>13.79</v>
      </c>
      <c r="DT1025">
        <v>13</v>
      </c>
      <c r="DU1025">
        <v>12.22</v>
      </c>
      <c r="DV1025">
        <v>11.46</v>
      </c>
      <c r="DW1025">
        <v>10.72</v>
      </c>
      <c r="DX1025">
        <v>10</v>
      </c>
      <c r="DY1025">
        <v>9.2899999999999991</v>
      </c>
      <c r="DZ1025">
        <v>8.61</v>
      </c>
      <c r="EA1025">
        <v>7.95</v>
      </c>
      <c r="EB1025">
        <v>7.32</v>
      </c>
      <c r="EC1025">
        <v>6.72</v>
      </c>
      <c r="ED1025">
        <v>6.15</v>
      </c>
      <c r="EE1025">
        <v>5.61</v>
      </c>
      <c r="EF1025">
        <v>5.1100000000000003</v>
      </c>
      <c r="EG1025">
        <v>4.67</v>
      </c>
      <c r="EH1025">
        <v>4.25</v>
      </c>
      <c r="EI1025">
        <v>3.86</v>
      </c>
      <c r="EJ1025">
        <v>3.49</v>
      </c>
      <c r="EK1025">
        <v>3.17</v>
      </c>
      <c r="EL1025">
        <v>2.88</v>
      </c>
      <c r="EM1025">
        <v>2.61</v>
      </c>
      <c r="EN1025">
        <v>2.38</v>
      </c>
      <c r="EO1025">
        <v>2.1800000000000002</v>
      </c>
    </row>
    <row r="1026" spans="1:145" x14ac:dyDescent="0.25">
      <c r="A1026" t="s">
        <v>813</v>
      </c>
      <c r="B1026">
        <v>38</v>
      </c>
      <c r="C1026">
        <v>38</v>
      </c>
      <c r="E1026">
        <v>100000</v>
      </c>
      <c r="F1026">
        <v>99592</v>
      </c>
      <c r="G1026">
        <v>99170</v>
      </c>
      <c r="H1026">
        <v>98726</v>
      </c>
      <c r="I1026">
        <v>98238</v>
      </c>
      <c r="J1026">
        <v>97705</v>
      </c>
      <c r="K1026">
        <v>97133</v>
      </c>
      <c r="L1026">
        <v>96521</v>
      </c>
      <c r="M1026">
        <v>95855</v>
      </c>
      <c r="N1026">
        <v>95117</v>
      </c>
      <c r="O1026">
        <v>94326</v>
      </c>
      <c r="P1026">
        <v>93459</v>
      </c>
      <c r="Q1026">
        <v>92507</v>
      </c>
      <c r="R1026">
        <v>91458</v>
      </c>
      <c r="S1026">
        <v>90312</v>
      </c>
      <c r="T1026">
        <v>89027</v>
      </c>
      <c r="U1026">
        <v>87640</v>
      </c>
      <c r="V1026">
        <v>86094</v>
      </c>
      <c r="W1026">
        <v>84344</v>
      </c>
      <c r="X1026">
        <v>82325</v>
      </c>
      <c r="Y1026">
        <v>80121</v>
      </c>
      <c r="Z1026">
        <v>77662</v>
      </c>
      <c r="AA1026">
        <v>74940</v>
      </c>
      <c r="AB1026">
        <v>71826</v>
      </c>
      <c r="AC1026">
        <v>68405</v>
      </c>
      <c r="AD1026">
        <v>64586</v>
      </c>
      <c r="AE1026">
        <v>60367</v>
      </c>
      <c r="AF1026">
        <v>55784</v>
      </c>
      <c r="AG1026">
        <v>50771</v>
      </c>
      <c r="AH1026">
        <v>45229</v>
      </c>
      <c r="AI1026">
        <v>39635</v>
      </c>
      <c r="AJ1026">
        <v>34074</v>
      </c>
      <c r="AK1026">
        <v>28610</v>
      </c>
      <c r="AL1026">
        <v>23305</v>
      </c>
      <c r="AM1026">
        <v>18402</v>
      </c>
      <c r="AN1026">
        <v>14029</v>
      </c>
      <c r="AO1026">
        <v>10281</v>
      </c>
      <c r="AP1026">
        <v>7217</v>
      </c>
      <c r="DC1026">
        <v>26.57</v>
      </c>
      <c r="DD1026">
        <v>25.68</v>
      </c>
      <c r="DE1026">
        <v>24.78</v>
      </c>
      <c r="DF1026">
        <v>23.89</v>
      </c>
      <c r="DG1026">
        <v>23.01</v>
      </c>
      <c r="DH1026">
        <v>22.13</v>
      </c>
      <c r="DI1026">
        <v>21.26</v>
      </c>
      <c r="DJ1026">
        <v>20.39</v>
      </c>
      <c r="DK1026">
        <v>19.53</v>
      </c>
      <c r="DL1026">
        <v>18.68</v>
      </c>
      <c r="DM1026">
        <v>17.829999999999998</v>
      </c>
      <c r="DN1026">
        <v>16.989999999999998</v>
      </c>
      <c r="DO1026">
        <v>16.16</v>
      </c>
      <c r="DP1026">
        <v>15.34</v>
      </c>
      <c r="DQ1026">
        <v>14.53</v>
      </c>
      <c r="DR1026">
        <v>13.73</v>
      </c>
      <c r="DS1026">
        <v>12.94</v>
      </c>
      <c r="DT1026">
        <v>12.16</v>
      </c>
      <c r="DU1026">
        <v>11.4</v>
      </c>
      <c r="DV1026">
        <v>10.67</v>
      </c>
      <c r="DW1026">
        <v>9.9499999999999993</v>
      </c>
      <c r="DX1026">
        <v>9.25</v>
      </c>
      <c r="DY1026">
        <v>8.57</v>
      </c>
      <c r="DZ1026">
        <v>7.92</v>
      </c>
      <c r="EA1026">
        <v>7.29</v>
      </c>
      <c r="EB1026">
        <v>6.69</v>
      </c>
      <c r="EC1026">
        <v>6.12</v>
      </c>
      <c r="ED1026">
        <v>5.58</v>
      </c>
      <c r="EE1026">
        <v>5.09</v>
      </c>
      <c r="EF1026">
        <v>4.6500000000000004</v>
      </c>
      <c r="EG1026">
        <v>4.2300000000000004</v>
      </c>
      <c r="EH1026">
        <v>3.84</v>
      </c>
      <c r="EI1026">
        <v>3.48</v>
      </c>
      <c r="EJ1026">
        <v>3.16</v>
      </c>
      <c r="EK1026">
        <v>2.87</v>
      </c>
      <c r="EL1026">
        <v>2.61</v>
      </c>
      <c r="EM1026">
        <v>2.38</v>
      </c>
      <c r="EN1026">
        <v>2.1800000000000002</v>
      </c>
    </row>
    <row r="1027" spans="1:145" x14ac:dyDescent="0.25">
      <c r="A1027" t="s">
        <v>814</v>
      </c>
      <c r="B1027">
        <v>37</v>
      </c>
      <c r="C1027">
        <v>37</v>
      </c>
      <c r="E1027">
        <v>100000</v>
      </c>
      <c r="F1027">
        <v>99567</v>
      </c>
      <c r="G1027">
        <v>99113</v>
      </c>
      <c r="H1027">
        <v>98613</v>
      </c>
      <c r="I1027">
        <v>98070</v>
      </c>
      <c r="J1027">
        <v>97484</v>
      </c>
      <c r="K1027">
        <v>96857</v>
      </c>
      <c r="L1027">
        <v>96178</v>
      </c>
      <c r="M1027">
        <v>95423</v>
      </c>
      <c r="N1027">
        <v>94614</v>
      </c>
      <c r="O1027">
        <v>93728</v>
      </c>
      <c r="P1027">
        <v>92756</v>
      </c>
      <c r="Q1027">
        <v>91683</v>
      </c>
      <c r="R1027">
        <v>90512</v>
      </c>
      <c r="S1027">
        <v>89201</v>
      </c>
      <c r="T1027">
        <v>87785</v>
      </c>
      <c r="U1027">
        <v>86208</v>
      </c>
      <c r="V1027">
        <v>84427</v>
      </c>
      <c r="W1027">
        <v>82375</v>
      </c>
      <c r="X1027">
        <v>80135</v>
      </c>
      <c r="Y1027">
        <v>77638</v>
      </c>
      <c r="Z1027">
        <v>74877</v>
      </c>
      <c r="AA1027">
        <v>71723</v>
      </c>
      <c r="AB1027">
        <v>68254</v>
      </c>
      <c r="AC1027">
        <v>64399</v>
      </c>
      <c r="AD1027">
        <v>60139</v>
      </c>
      <c r="AE1027">
        <v>55528</v>
      </c>
      <c r="AF1027">
        <v>50494</v>
      </c>
      <c r="AG1027">
        <v>44945</v>
      </c>
      <c r="AH1027">
        <v>39342</v>
      </c>
      <c r="AI1027">
        <v>33788</v>
      </c>
      <c r="AJ1027">
        <v>28335</v>
      </c>
      <c r="AK1027">
        <v>23058</v>
      </c>
      <c r="AL1027">
        <v>18186</v>
      </c>
      <c r="AM1027">
        <v>13849</v>
      </c>
      <c r="AN1027">
        <v>10140</v>
      </c>
      <c r="AO1027">
        <v>7112</v>
      </c>
      <c r="DC1027">
        <v>25.58</v>
      </c>
      <c r="DD1027">
        <v>24.69</v>
      </c>
      <c r="DE1027">
        <v>23.8</v>
      </c>
      <c r="DF1027">
        <v>22.92</v>
      </c>
      <c r="DG1027">
        <v>22.05</v>
      </c>
      <c r="DH1027">
        <v>21.18</v>
      </c>
      <c r="DI1027">
        <v>20.309999999999999</v>
      </c>
      <c r="DJ1027">
        <v>19.45</v>
      </c>
      <c r="DK1027">
        <v>18.600000000000001</v>
      </c>
      <c r="DL1027">
        <v>17.75</v>
      </c>
      <c r="DM1027">
        <v>16.920000000000002</v>
      </c>
      <c r="DN1027">
        <v>16.09</v>
      </c>
      <c r="DO1027">
        <v>15.27</v>
      </c>
      <c r="DP1027">
        <v>14.46</v>
      </c>
      <c r="DQ1027">
        <v>13.67</v>
      </c>
      <c r="DR1027">
        <v>12.88</v>
      </c>
      <c r="DS1027">
        <v>12.11</v>
      </c>
      <c r="DT1027">
        <v>11.35</v>
      </c>
      <c r="DU1027">
        <v>10.62</v>
      </c>
      <c r="DV1027">
        <v>9.91</v>
      </c>
      <c r="DW1027">
        <v>9.2100000000000009</v>
      </c>
      <c r="DX1027">
        <v>8.5299999999999994</v>
      </c>
      <c r="DY1027">
        <v>7.88</v>
      </c>
      <c r="DZ1027">
        <v>7.26</v>
      </c>
      <c r="EA1027">
        <v>6.66</v>
      </c>
      <c r="EB1027">
        <v>6.1</v>
      </c>
      <c r="EC1027">
        <v>5.56</v>
      </c>
      <c r="ED1027">
        <v>5.07</v>
      </c>
      <c r="EE1027">
        <v>4.63</v>
      </c>
      <c r="EF1027">
        <v>4.22</v>
      </c>
      <c r="EG1027">
        <v>3.83</v>
      </c>
      <c r="EH1027">
        <v>3.47</v>
      </c>
      <c r="EI1027">
        <v>3.15</v>
      </c>
      <c r="EJ1027">
        <v>2.86</v>
      </c>
      <c r="EK1027">
        <v>2.61</v>
      </c>
      <c r="EL1027">
        <v>2.38</v>
      </c>
      <c r="EM1027">
        <v>2.17</v>
      </c>
    </row>
    <row r="1028" spans="1:145" x14ac:dyDescent="0.25">
      <c r="A1028" t="s">
        <v>815</v>
      </c>
      <c r="B1028">
        <v>36</v>
      </c>
      <c r="C1028">
        <v>36</v>
      </c>
      <c r="E1028">
        <v>100000</v>
      </c>
      <c r="F1028">
        <v>99534</v>
      </c>
      <c r="G1028">
        <v>99022</v>
      </c>
      <c r="H1028">
        <v>98466</v>
      </c>
      <c r="I1028">
        <v>97868</v>
      </c>
      <c r="J1028">
        <v>97226</v>
      </c>
      <c r="K1028">
        <v>96530</v>
      </c>
      <c r="L1028">
        <v>95761</v>
      </c>
      <c r="M1028">
        <v>94932</v>
      </c>
      <c r="N1028">
        <v>94026</v>
      </c>
      <c r="O1028">
        <v>93033</v>
      </c>
      <c r="P1028">
        <v>91938</v>
      </c>
      <c r="Q1028">
        <v>90741</v>
      </c>
      <c r="R1028">
        <v>89402</v>
      </c>
      <c r="S1028">
        <v>87957</v>
      </c>
      <c r="T1028">
        <v>86348</v>
      </c>
      <c r="U1028">
        <v>84534</v>
      </c>
      <c r="V1028">
        <v>82448</v>
      </c>
      <c r="W1028">
        <v>80172</v>
      </c>
      <c r="X1028">
        <v>77636</v>
      </c>
      <c r="Y1028">
        <v>74834</v>
      </c>
      <c r="Z1028">
        <v>71640</v>
      </c>
      <c r="AA1028">
        <v>68129</v>
      </c>
      <c r="AB1028">
        <v>64227</v>
      </c>
      <c r="AC1028">
        <v>59933</v>
      </c>
      <c r="AD1028">
        <v>55284</v>
      </c>
      <c r="AE1028">
        <v>50229</v>
      </c>
      <c r="AF1028">
        <v>44671</v>
      </c>
      <c r="AG1028">
        <v>39066</v>
      </c>
      <c r="AH1028">
        <v>33511</v>
      </c>
      <c r="AI1028">
        <v>28072</v>
      </c>
      <c r="AJ1028">
        <v>22818</v>
      </c>
      <c r="AK1028">
        <v>17979</v>
      </c>
      <c r="AL1028">
        <v>13677</v>
      </c>
      <c r="AM1028">
        <v>10004</v>
      </c>
      <c r="AN1028">
        <v>7010</v>
      </c>
      <c r="DC1028">
        <v>24.6</v>
      </c>
      <c r="DD1028">
        <v>23.72</v>
      </c>
      <c r="DE1028">
        <v>22.84</v>
      </c>
      <c r="DF1028">
        <v>21.96</v>
      </c>
      <c r="DG1028">
        <v>21.09</v>
      </c>
      <c r="DH1028">
        <v>20.23</v>
      </c>
      <c r="DI1028">
        <v>19.37</v>
      </c>
      <c r="DJ1028">
        <v>18.52</v>
      </c>
      <c r="DK1028">
        <v>17.68</v>
      </c>
      <c r="DL1028">
        <v>16.850000000000001</v>
      </c>
      <c r="DM1028">
        <v>16.02</v>
      </c>
      <c r="DN1028">
        <v>15.21</v>
      </c>
      <c r="DO1028">
        <v>14.4</v>
      </c>
      <c r="DP1028">
        <v>13.61</v>
      </c>
      <c r="DQ1028">
        <v>12.82</v>
      </c>
      <c r="DR1028">
        <v>12.05</v>
      </c>
      <c r="DS1028">
        <v>11.3</v>
      </c>
      <c r="DT1028">
        <v>10.57</v>
      </c>
      <c r="DU1028">
        <v>9.86</v>
      </c>
      <c r="DV1028">
        <v>9.17</v>
      </c>
      <c r="DW1028">
        <v>8.49</v>
      </c>
      <c r="DX1028">
        <v>7.85</v>
      </c>
      <c r="DY1028">
        <v>7.23</v>
      </c>
      <c r="DZ1028">
        <v>6.63</v>
      </c>
      <c r="EA1028">
        <v>6.07</v>
      </c>
      <c r="EB1028">
        <v>5.54</v>
      </c>
      <c r="EC1028">
        <v>5.05</v>
      </c>
      <c r="ED1028">
        <v>4.62</v>
      </c>
      <c r="EE1028">
        <v>4.21</v>
      </c>
      <c r="EF1028">
        <v>3.82</v>
      </c>
      <c r="EG1028">
        <v>3.46</v>
      </c>
      <c r="EH1028">
        <v>3.15</v>
      </c>
      <c r="EI1028">
        <v>2.86</v>
      </c>
      <c r="EJ1028">
        <v>2.6</v>
      </c>
      <c r="EK1028">
        <v>2.37</v>
      </c>
      <c r="EL1028">
        <v>2.17</v>
      </c>
    </row>
    <row r="1029" spans="1:145" x14ac:dyDescent="0.25">
      <c r="A1029" t="s">
        <v>816</v>
      </c>
      <c r="B1029">
        <v>35</v>
      </c>
      <c r="C1029">
        <v>35</v>
      </c>
      <c r="E1029">
        <v>100000</v>
      </c>
      <c r="F1029">
        <v>99476</v>
      </c>
      <c r="G1029">
        <v>98905</v>
      </c>
      <c r="H1029">
        <v>98292</v>
      </c>
      <c r="I1029">
        <v>97637</v>
      </c>
      <c r="J1029">
        <v>96925</v>
      </c>
      <c r="K1029">
        <v>96138</v>
      </c>
      <c r="L1029">
        <v>95292</v>
      </c>
      <c r="M1029">
        <v>94364</v>
      </c>
      <c r="N1029">
        <v>93348</v>
      </c>
      <c r="O1029">
        <v>92230</v>
      </c>
      <c r="P1029">
        <v>91008</v>
      </c>
      <c r="Q1029">
        <v>89641</v>
      </c>
      <c r="R1029">
        <v>88164</v>
      </c>
      <c r="S1029">
        <v>86522</v>
      </c>
      <c r="T1029">
        <v>84674</v>
      </c>
      <c r="U1029">
        <v>82554</v>
      </c>
      <c r="V1029">
        <v>80239</v>
      </c>
      <c r="W1029">
        <v>77663</v>
      </c>
      <c r="X1029">
        <v>74819</v>
      </c>
      <c r="Y1029">
        <v>71582</v>
      </c>
      <c r="Z1029">
        <v>68029</v>
      </c>
      <c r="AA1029">
        <v>64087</v>
      </c>
      <c r="AB1029">
        <v>59748</v>
      </c>
      <c r="AC1029">
        <v>55067</v>
      </c>
      <c r="AD1029">
        <v>49980</v>
      </c>
      <c r="AE1029">
        <v>44412</v>
      </c>
      <c r="AF1029">
        <v>38803</v>
      </c>
      <c r="AG1029">
        <v>33251</v>
      </c>
      <c r="AH1029">
        <v>27820</v>
      </c>
      <c r="AI1029">
        <v>22590</v>
      </c>
      <c r="AJ1029">
        <v>17779</v>
      </c>
      <c r="AK1029">
        <v>13512</v>
      </c>
      <c r="AL1029">
        <v>9874</v>
      </c>
      <c r="AM1029">
        <v>6914</v>
      </c>
      <c r="DC1029">
        <v>23.63</v>
      </c>
      <c r="DD1029">
        <v>22.75</v>
      </c>
      <c r="DE1029">
        <v>21.88</v>
      </c>
      <c r="DF1029">
        <v>21.01</v>
      </c>
      <c r="DG1029">
        <v>20.149999999999999</v>
      </c>
      <c r="DH1029">
        <v>19.29</v>
      </c>
      <c r="DI1029">
        <v>18.45</v>
      </c>
      <c r="DJ1029">
        <v>17.61</v>
      </c>
      <c r="DK1029">
        <v>16.78</v>
      </c>
      <c r="DL1029">
        <v>15.95</v>
      </c>
      <c r="DM1029">
        <v>15.14</v>
      </c>
      <c r="DN1029">
        <v>14.34</v>
      </c>
      <c r="DO1029">
        <v>13.55</v>
      </c>
      <c r="DP1029">
        <v>12.77</v>
      </c>
      <c r="DQ1029">
        <v>12</v>
      </c>
      <c r="DR1029">
        <v>11.25</v>
      </c>
      <c r="DS1029">
        <v>10.53</v>
      </c>
      <c r="DT1029">
        <v>9.82</v>
      </c>
      <c r="DU1029">
        <v>9.1199999999999992</v>
      </c>
      <c r="DV1029">
        <v>8.4499999999999993</v>
      </c>
      <c r="DW1029">
        <v>7.81</v>
      </c>
      <c r="DX1029">
        <v>7.19</v>
      </c>
      <c r="DY1029">
        <v>6.61</v>
      </c>
      <c r="DZ1029">
        <v>6.05</v>
      </c>
      <c r="EA1029">
        <v>5.52</v>
      </c>
      <c r="EB1029">
        <v>5.03</v>
      </c>
      <c r="EC1029">
        <v>4.5999999999999996</v>
      </c>
      <c r="ED1029">
        <v>4.1900000000000004</v>
      </c>
      <c r="EE1029">
        <v>3.81</v>
      </c>
      <c r="EF1029">
        <v>3.46</v>
      </c>
      <c r="EG1029">
        <v>3.14</v>
      </c>
      <c r="EH1029">
        <v>2.85</v>
      </c>
      <c r="EI1029">
        <v>2.6</v>
      </c>
      <c r="EJ1029">
        <v>2.37</v>
      </c>
      <c r="EK1029">
        <v>2.17</v>
      </c>
    </row>
    <row r="1030" spans="1:145" x14ac:dyDescent="0.25">
      <c r="A1030" t="s">
        <v>817</v>
      </c>
      <c r="B1030">
        <v>34</v>
      </c>
      <c r="C1030">
        <v>34</v>
      </c>
      <c r="E1030">
        <v>100000</v>
      </c>
      <c r="F1030">
        <v>99415</v>
      </c>
      <c r="G1030">
        <v>98786</v>
      </c>
      <c r="H1030">
        <v>98114</v>
      </c>
      <c r="I1030">
        <v>97387</v>
      </c>
      <c r="J1030">
        <v>96581</v>
      </c>
      <c r="K1030">
        <v>95715</v>
      </c>
      <c r="L1030">
        <v>94768</v>
      </c>
      <c r="M1030">
        <v>93727</v>
      </c>
      <c r="N1030">
        <v>92582</v>
      </c>
      <c r="O1030">
        <v>91334</v>
      </c>
      <c r="P1030">
        <v>89940</v>
      </c>
      <c r="Q1030">
        <v>88430</v>
      </c>
      <c r="R1030">
        <v>86754</v>
      </c>
      <c r="S1030">
        <v>84869</v>
      </c>
      <c r="T1030">
        <v>82712</v>
      </c>
      <c r="U1030">
        <v>80358</v>
      </c>
      <c r="V1030">
        <v>77739</v>
      </c>
      <c r="W1030">
        <v>74850</v>
      </c>
      <c r="X1030">
        <v>71569</v>
      </c>
      <c r="Y1030">
        <v>67970</v>
      </c>
      <c r="Z1030">
        <v>63985</v>
      </c>
      <c r="AA1030">
        <v>59608</v>
      </c>
      <c r="AB1030">
        <v>54883</v>
      </c>
      <c r="AC1030">
        <v>49769</v>
      </c>
      <c r="AD1030">
        <v>44180</v>
      </c>
      <c r="AE1030">
        <v>38563</v>
      </c>
      <c r="AF1030">
        <v>33012</v>
      </c>
      <c r="AG1030">
        <v>27591</v>
      </c>
      <c r="AH1030">
        <v>22377</v>
      </c>
      <c r="AI1030">
        <v>17594</v>
      </c>
      <c r="AJ1030">
        <v>13357</v>
      </c>
      <c r="AK1030">
        <v>9752</v>
      </c>
      <c r="AL1030">
        <v>6823</v>
      </c>
      <c r="DC1030">
        <v>22.66</v>
      </c>
      <c r="DD1030">
        <v>21.8</v>
      </c>
      <c r="DE1030">
        <v>20.93</v>
      </c>
      <c r="DF1030">
        <v>20.07</v>
      </c>
      <c r="DG1030">
        <v>19.22</v>
      </c>
      <c r="DH1030">
        <v>18.37</v>
      </c>
      <c r="DI1030">
        <v>17.53</v>
      </c>
      <c r="DJ1030">
        <v>16.71</v>
      </c>
      <c r="DK1030">
        <v>15.89</v>
      </c>
      <c r="DL1030">
        <v>15.08</v>
      </c>
      <c r="DM1030">
        <v>14.27</v>
      </c>
      <c r="DN1030">
        <v>13.49</v>
      </c>
      <c r="DO1030">
        <v>12.71</v>
      </c>
      <c r="DP1030">
        <v>11.95</v>
      </c>
      <c r="DQ1030">
        <v>11.2</v>
      </c>
      <c r="DR1030">
        <v>10.48</v>
      </c>
      <c r="DS1030">
        <v>9.77</v>
      </c>
      <c r="DT1030">
        <v>9.08</v>
      </c>
      <c r="DU1030">
        <v>8.41</v>
      </c>
      <c r="DV1030">
        <v>7.78</v>
      </c>
      <c r="DW1030">
        <v>7.16</v>
      </c>
      <c r="DX1030">
        <v>6.58</v>
      </c>
      <c r="DY1030">
        <v>6.02</v>
      </c>
      <c r="DZ1030">
        <v>5.5</v>
      </c>
      <c r="EA1030">
        <v>5.01</v>
      </c>
      <c r="EB1030">
        <v>4.58</v>
      </c>
      <c r="EC1030">
        <v>4.18</v>
      </c>
      <c r="ED1030">
        <v>3.8</v>
      </c>
      <c r="EE1030">
        <v>3.45</v>
      </c>
      <c r="EF1030">
        <v>3.13</v>
      </c>
      <c r="EG1030">
        <v>2.85</v>
      </c>
      <c r="EH1030">
        <v>2.59</v>
      </c>
      <c r="EI1030">
        <v>2.37</v>
      </c>
      <c r="EJ1030">
        <v>2.17</v>
      </c>
    </row>
    <row r="1031" spans="1:145" x14ac:dyDescent="0.25">
      <c r="A1031" t="s">
        <v>818</v>
      </c>
      <c r="B1031">
        <v>33</v>
      </c>
      <c r="C1031">
        <v>33</v>
      </c>
      <c r="E1031">
        <v>100000</v>
      </c>
      <c r="F1031">
        <v>99355</v>
      </c>
      <c r="G1031">
        <v>98665</v>
      </c>
      <c r="H1031">
        <v>97919</v>
      </c>
      <c r="I1031">
        <v>97097</v>
      </c>
      <c r="J1031">
        <v>96208</v>
      </c>
      <c r="K1031">
        <v>95237</v>
      </c>
      <c r="L1031">
        <v>94174</v>
      </c>
      <c r="M1031">
        <v>93002</v>
      </c>
      <c r="N1031">
        <v>91724</v>
      </c>
      <c r="O1031">
        <v>90301</v>
      </c>
      <c r="P1031">
        <v>88760</v>
      </c>
      <c r="Q1031">
        <v>87047</v>
      </c>
      <c r="R1031">
        <v>85124</v>
      </c>
      <c r="S1031">
        <v>82928</v>
      </c>
      <c r="T1031">
        <v>80531</v>
      </c>
      <c r="U1031">
        <v>77868</v>
      </c>
      <c r="V1031">
        <v>74931</v>
      </c>
      <c r="W1031">
        <v>71603</v>
      </c>
      <c r="X1031">
        <v>67956</v>
      </c>
      <c r="Y1031">
        <v>63925</v>
      </c>
      <c r="Z1031">
        <v>59506</v>
      </c>
      <c r="AA1031">
        <v>54743</v>
      </c>
      <c r="AB1031">
        <v>49589</v>
      </c>
      <c r="AC1031">
        <v>43982</v>
      </c>
      <c r="AD1031">
        <v>38347</v>
      </c>
      <c r="AE1031">
        <v>32793</v>
      </c>
      <c r="AF1031">
        <v>27379</v>
      </c>
      <c r="AG1031">
        <v>22184</v>
      </c>
      <c r="AH1031">
        <v>17421</v>
      </c>
      <c r="AI1031">
        <v>13214</v>
      </c>
      <c r="AJ1031">
        <v>9638</v>
      </c>
      <c r="AK1031">
        <v>6739</v>
      </c>
      <c r="DC1031">
        <v>21.71</v>
      </c>
      <c r="DD1031">
        <v>20.85</v>
      </c>
      <c r="DE1031">
        <v>19.989999999999998</v>
      </c>
      <c r="DF1031">
        <v>19.14</v>
      </c>
      <c r="DG1031">
        <v>18.3</v>
      </c>
      <c r="DH1031">
        <v>17.46</v>
      </c>
      <c r="DI1031">
        <v>16.63</v>
      </c>
      <c r="DJ1031">
        <v>15.82</v>
      </c>
      <c r="DK1031">
        <v>15.01</v>
      </c>
      <c r="DL1031">
        <v>14.21</v>
      </c>
      <c r="DM1031">
        <v>13.43</v>
      </c>
      <c r="DN1031">
        <v>12.65</v>
      </c>
      <c r="DO1031">
        <v>11.89</v>
      </c>
      <c r="DP1031">
        <v>11.15</v>
      </c>
      <c r="DQ1031">
        <v>10.43</v>
      </c>
      <c r="DR1031">
        <v>9.73</v>
      </c>
      <c r="DS1031">
        <v>9.0399999999999991</v>
      </c>
      <c r="DT1031">
        <v>8.3800000000000008</v>
      </c>
      <c r="DU1031">
        <v>7.74</v>
      </c>
      <c r="DV1031">
        <v>7.13</v>
      </c>
      <c r="DW1031">
        <v>6.55</v>
      </c>
      <c r="DX1031">
        <v>6</v>
      </c>
      <c r="DY1031">
        <v>5.48</v>
      </c>
      <c r="DZ1031">
        <v>5</v>
      </c>
      <c r="EA1031">
        <v>4.57</v>
      </c>
      <c r="EB1031">
        <v>4.17</v>
      </c>
      <c r="EC1031">
        <v>3.79</v>
      </c>
      <c r="ED1031">
        <v>3.44</v>
      </c>
      <c r="EE1031">
        <v>3.13</v>
      </c>
      <c r="EF1031">
        <v>2.84</v>
      </c>
      <c r="EG1031">
        <v>2.59</v>
      </c>
      <c r="EH1031">
        <v>2.36</v>
      </c>
      <c r="EI1031">
        <v>2.17</v>
      </c>
    </row>
    <row r="1032" spans="1:145" x14ac:dyDescent="0.25">
      <c r="A1032" t="s">
        <v>819</v>
      </c>
      <c r="B1032">
        <v>32</v>
      </c>
      <c r="C1032">
        <v>32</v>
      </c>
      <c r="E1032">
        <v>100000</v>
      </c>
      <c r="F1032">
        <v>99292</v>
      </c>
      <c r="G1032">
        <v>98526</v>
      </c>
      <c r="H1032">
        <v>97683</v>
      </c>
      <c r="I1032">
        <v>96775</v>
      </c>
      <c r="J1032">
        <v>95779</v>
      </c>
      <c r="K1032">
        <v>94689</v>
      </c>
      <c r="L1032">
        <v>93492</v>
      </c>
      <c r="M1032">
        <v>92182</v>
      </c>
      <c r="N1032">
        <v>90726</v>
      </c>
      <c r="O1032">
        <v>89151</v>
      </c>
      <c r="P1032">
        <v>87403</v>
      </c>
      <c r="Q1032">
        <v>85440</v>
      </c>
      <c r="R1032">
        <v>83204</v>
      </c>
      <c r="S1032">
        <v>80761</v>
      </c>
      <c r="T1032">
        <v>78051</v>
      </c>
      <c r="U1032">
        <v>75063</v>
      </c>
      <c r="V1032">
        <v>71685</v>
      </c>
      <c r="W1032">
        <v>67987</v>
      </c>
      <c r="X1032">
        <v>63907</v>
      </c>
      <c r="Y1032">
        <v>59443</v>
      </c>
      <c r="Z1032">
        <v>54639</v>
      </c>
      <c r="AA1032">
        <v>49450</v>
      </c>
      <c r="AB1032">
        <v>43814</v>
      </c>
      <c r="AC1032">
        <v>38164</v>
      </c>
      <c r="AD1032">
        <v>32596</v>
      </c>
      <c r="AE1032">
        <v>27185</v>
      </c>
      <c r="AF1032">
        <v>22005</v>
      </c>
      <c r="AG1032">
        <v>17264</v>
      </c>
      <c r="AH1032">
        <v>13080</v>
      </c>
      <c r="AI1032">
        <v>9533</v>
      </c>
      <c r="AJ1032">
        <v>6659</v>
      </c>
      <c r="DC1032">
        <v>20.77</v>
      </c>
      <c r="DD1032">
        <v>19.91</v>
      </c>
      <c r="DE1032">
        <v>19.059999999999999</v>
      </c>
      <c r="DF1032">
        <v>18.22</v>
      </c>
      <c r="DG1032">
        <v>17.39</v>
      </c>
      <c r="DH1032">
        <v>16.559999999999999</v>
      </c>
      <c r="DI1032">
        <v>15.75</v>
      </c>
      <c r="DJ1032">
        <v>14.95</v>
      </c>
      <c r="DK1032">
        <v>14.15</v>
      </c>
      <c r="DL1032">
        <v>13.37</v>
      </c>
      <c r="DM1032">
        <v>12.6</v>
      </c>
      <c r="DN1032">
        <v>11.84</v>
      </c>
      <c r="DO1032">
        <v>11.1</v>
      </c>
      <c r="DP1032">
        <v>10.38</v>
      </c>
      <c r="DQ1032">
        <v>9.68</v>
      </c>
      <c r="DR1032">
        <v>9</v>
      </c>
      <c r="DS1032">
        <v>8.34</v>
      </c>
      <c r="DT1032">
        <v>7.71</v>
      </c>
      <c r="DU1032">
        <v>7.1</v>
      </c>
      <c r="DV1032">
        <v>6.52</v>
      </c>
      <c r="DW1032">
        <v>5.98</v>
      </c>
      <c r="DX1032">
        <v>5.46</v>
      </c>
      <c r="DY1032">
        <v>4.9800000000000004</v>
      </c>
      <c r="DZ1032">
        <v>4.55</v>
      </c>
      <c r="EA1032">
        <v>4.1500000000000004</v>
      </c>
      <c r="EB1032">
        <v>3.78</v>
      </c>
      <c r="EC1032">
        <v>3.43</v>
      </c>
      <c r="ED1032">
        <v>3.12</v>
      </c>
      <c r="EE1032">
        <v>2.84</v>
      </c>
      <c r="EF1032">
        <v>2.59</v>
      </c>
      <c r="EG1032">
        <v>2.36</v>
      </c>
      <c r="EH1032">
        <v>2.17</v>
      </c>
    </row>
    <row r="1033" spans="1:145" x14ac:dyDescent="0.25">
      <c r="A1033" t="s">
        <v>820</v>
      </c>
      <c r="B1033">
        <v>31</v>
      </c>
      <c r="C1033">
        <v>31</v>
      </c>
      <c r="E1033">
        <v>100000</v>
      </c>
      <c r="F1033">
        <v>99213</v>
      </c>
      <c r="G1033">
        <v>98348</v>
      </c>
      <c r="H1033">
        <v>97416</v>
      </c>
      <c r="I1033">
        <v>96397</v>
      </c>
      <c r="J1033">
        <v>95278</v>
      </c>
      <c r="K1033">
        <v>94051</v>
      </c>
      <c r="L1033">
        <v>92713</v>
      </c>
      <c r="M1033">
        <v>91222</v>
      </c>
      <c r="N1033">
        <v>89609</v>
      </c>
      <c r="O1033">
        <v>87824</v>
      </c>
      <c r="P1033">
        <v>85822</v>
      </c>
      <c r="Q1033">
        <v>83542</v>
      </c>
      <c r="R1033">
        <v>81052</v>
      </c>
      <c r="S1033">
        <v>78291</v>
      </c>
      <c r="T1033">
        <v>75251</v>
      </c>
      <c r="U1033">
        <v>71819</v>
      </c>
      <c r="V1033">
        <v>68066</v>
      </c>
      <c r="W1033">
        <v>63934</v>
      </c>
      <c r="X1033">
        <v>59421</v>
      </c>
      <c r="Y1033">
        <v>54572</v>
      </c>
      <c r="Z1033">
        <v>49345</v>
      </c>
      <c r="AA1033">
        <v>43683</v>
      </c>
      <c r="AB1033">
        <v>38006</v>
      </c>
      <c r="AC1033">
        <v>32427</v>
      </c>
      <c r="AD1033">
        <v>27010</v>
      </c>
      <c r="AE1033">
        <v>21841</v>
      </c>
      <c r="AF1033">
        <v>17119</v>
      </c>
      <c r="AG1033">
        <v>12958</v>
      </c>
      <c r="AH1033">
        <v>9435</v>
      </c>
      <c r="AI1033">
        <v>6586</v>
      </c>
      <c r="DC1033">
        <v>19.829999999999998</v>
      </c>
      <c r="DD1033">
        <v>18.989999999999998</v>
      </c>
      <c r="DE1033">
        <v>18.149999999999999</v>
      </c>
      <c r="DF1033">
        <v>17.32</v>
      </c>
      <c r="DG1033">
        <v>16.489999999999998</v>
      </c>
      <c r="DH1033">
        <v>15.68</v>
      </c>
      <c r="DI1033">
        <v>14.88</v>
      </c>
      <c r="DJ1033">
        <v>14.09</v>
      </c>
      <c r="DK1033">
        <v>13.31</v>
      </c>
      <c r="DL1033">
        <v>12.54</v>
      </c>
      <c r="DM1033">
        <v>11.79</v>
      </c>
      <c r="DN1033">
        <v>11.05</v>
      </c>
      <c r="DO1033">
        <v>10.34</v>
      </c>
      <c r="DP1033">
        <v>9.64</v>
      </c>
      <c r="DQ1033">
        <v>8.9600000000000009</v>
      </c>
      <c r="DR1033">
        <v>8.3000000000000007</v>
      </c>
      <c r="DS1033">
        <v>7.68</v>
      </c>
      <c r="DT1033">
        <v>7.07</v>
      </c>
      <c r="DU1033">
        <v>6.5</v>
      </c>
      <c r="DV1033">
        <v>5.95</v>
      </c>
      <c r="DW1033">
        <v>5.44</v>
      </c>
      <c r="DX1033">
        <v>4.96</v>
      </c>
      <c r="DY1033">
        <v>4.54</v>
      </c>
      <c r="DZ1033">
        <v>4.1399999999999997</v>
      </c>
      <c r="EA1033">
        <v>3.77</v>
      </c>
      <c r="EB1033">
        <v>3.42</v>
      </c>
      <c r="EC1033">
        <v>3.11</v>
      </c>
      <c r="ED1033">
        <v>2.83</v>
      </c>
      <c r="EE1033">
        <v>2.58</v>
      </c>
      <c r="EF1033">
        <v>2.36</v>
      </c>
      <c r="EG1033">
        <v>2.16</v>
      </c>
    </row>
    <row r="1034" spans="1:145" x14ac:dyDescent="0.25">
      <c r="A1034" t="s">
        <v>821</v>
      </c>
      <c r="B1034">
        <v>30</v>
      </c>
      <c r="C1034">
        <v>30</v>
      </c>
      <c r="E1034">
        <v>100000</v>
      </c>
      <c r="F1034">
        <v>99112</v>
      </c>
      <c r="G1034">
        <v>98154</v>
      </c>
      <c r="H1034">
        <v>97107</v>
      </c>
      <c r="I1034">
        <v>95962</v>
      </c>
      <c r="J1034">
        <v>94702</v>
      </c>
      <c r="K1034">
        <v>93329</v>
      </c>
      <c r="L1034">
        <v>91807</v>
      </c>
      <c r="M1034">
        <v>90153</v>
      </c>
      <c r="N1034">
        <v>88325</v>
      </c>
      <c r="O1034">
        <v>86281</v>
      </c>
      <c r="P1034">
        <v>83958</v>
      </c>
      <c r="Q1034">
        <v>81418</v>
      </c>
      <c r="R1034">
        <v>78604</v>
      </c>
      <c r="S1034">
        <v>75506</v>
      </c>
      <c r="T1034">
        <v>72017</v>
      </c>
      <c r="U1034">
        <v>68206</v>
      </c>
      <c r="V1034">
        <v>64017</v>
      </c>
      <c r="W1034">
        <v>59451</v>
      </c>
      <c r="X1034">
        <v>54552</v>
      </c>
      <c r="Y1034">
        <v>49282</v>
      </c>
      <c r="Z1034">
        <v>43590</v>
      </c>
      <c r="AA1034">
        <v>37888</v>
      </c>
      <c r="AB1034">
        <v>32286</v>
      </c>
      <c r="AC1034">
        <v>26864</v>
      </c>
      <c r="AD1034">
        <v>21696</v>
      </c>
      <c r="AE1034">
        <v>16989</v>
      </c>
      <c r="AF1034">
        <v>12848</v>
      </c>
      <c r="AG1034">
        <v>9347</v>
      </c>
      <c r="AH1034">
        <v>6519</v>
      </c>
      <c r="DC1034">
        <v>18.91</v>
      </c>
      <c r="DD1034">
        <v>18.07</v>
      </c>
      <c r="DE1034">
        <v>17.239999999999998</v>
      </c>
      <c r="DF1034">
        <v>16.43</v>
      </c>
      <c r="DG1034">
        <v>15.62</v>
      </c>
      <c r="DH1034">
        <v>14.82</v>
      </c>
      <c r="DI1034">
        <v>14.03</v>
      </c>
      <c r="DJ1034">
        <v>13.25</v>
      </c>
      <c r="DK1034">
        <v>12.48</v>
      </c>
      <c r="DL1034">
        <v>11.73</v>
      </c>
      <c r="DM1034">
        <v>11</v>
      </c>
      <c r="DN1034">
        <v>10.29</v>
      </c>
      <c r="DO1034">
        <v>9.6</v>
      </c>
      <c r="DP1034">
        <v>8.92</v>
      </c>
      <c r="DQ1034">
        <v>8.27</v>
      </c>
      <c r="DR1034">
        <v>7.64</v>
      </c>
      <c r="DS1034">
        <v>7.04</v>
      </c>
      <c r="DT1034">
        <v>6.47</v>
      </c>
      <c r="DU1034">
        <v>5.93</v>
      </c>
      <c r="DV1034">
        <v>5.42</v>
      </c>
      <c r="DW1034">
        <v>4.9400000000000004</v>
      </c>
      <c r="DX1034">
        <v>4.5199999999999996</v>
      </c>
      <c r="DY1034">
        <v>4.13</v>
      </c>
      <c r="DZ1034">
        <v>3.76</v>
      </c>
      <c r="EA1034">
        <v>3.41</v>
      </c>
      <c r="EB1034">
        <v>3.11</v>
      </c>
      <c r="EC1034">
        <v>2.83</v>
      </c>
      <c r="ED1034">
        <v>2.58</v>
      </c>
      <c r="EE1034">
        <v>2.36</v>
      </c>
      <c r="EF1034">
        <v>2.16</v>
      </c>
    </row>
    <row r="1035" spans="1:145" x14ac:dyDescent="0.25">
      <c r="A1035" t="s">
        <v>822</v>
      </c>
      <c r="B1035">
        <v>29</v>
      </c>
      <c r="C1035">
        <v>29</v>
      </c>
      <c r="E1035">
        <v>100000</v>
      </c>
      <c r="F1035">
        <v>99014</v>
      </c>
      <c r="G1035">
        <v>97937</v>
      </c>
      <c r="H1035">
        <v>96760</v>
      </c>
      <c r="I1035">
        <v>95469</v>
      </c>
      <c r="J1035">
        <v>94059</v>
      </c>
      <c r="K1035">
        <v>92497</v>
      </c>
      <c r="L1035">
        <v>90807</v>
      </c>
      <c r="M1035">
        <v>88932</v>
      </c>
      <c r="N1035">
        <v>86840</v>
      </c>
      <c r="O1035">
        <v>84471</v>
      </c>
      <c r="P1035">
        <v>81881</v>
      </c>
      <c r="Q1035">
        <v>79008</v>
      </c>
      <c r="R1035">
        <v>75849</v>
      </c>
      <c r="S1035">
        <v>72298</v>
      </c>
      <c r="T1035">
        <v>68423</v>
      </c>
      <c r="U1035">
        <v>64172</v>
      </c>
      <c r="V1035">
        <v>59547</v>
      </c>
      <c r="W1035">
        <v>54593</v>
      </c>
      <c r="X1035">
        <v>49273</v>
      </c>
      <c r="Y1035">
        <v>43544</v>
      </c>
      <c r="Z1035">
        <v>37811</v>
      </c>
      <c r="AA1035">
        <v>32187</v>
      </c>
      <c r="AB1035">
        <v>26747</v>
      </c>
      <c r="AC1035">
        <v>21580</v>
      </c>
      <c r="AD1035">
        <v>16878</v>
      </c>
      <c r="AE1035">
        <v>12753</v>
      </c>
      <c r="AF1035">
        <v>9270</v>
      </c>
      <c r="AG1035">
        <v>6461</v>
      </c>
      <c r="DC1035">
        <v>18</v>
      </c>
      <c r="DD1035">
        <v>17.170000000000002</v>
      </c>
      <c r="DE1035">
        <v>16.36</v>
      </c>
      <c r="DF1035">
        <v>15.55</v>
      </c>
      <c r="DG1035">
        <v>14.75</v>
      </c>
      <c r="DH1035">
        <v>13.97</v>
      </c>
      <c r="DI1035">
        <v>13.19</v>
      </c>
      <c r="DJ1035">
        <v>12.43</v>
      </c>
      <c r="DK1035">
        <v>11.68</v>
      </c>
      <c r="DL1035">
        <v>10.95</v>
      </c>
      <c r="DM1035">
        <v>10.24</v>
      </c>
      <c r="DN1035">
        <v>9.5500000000000007</v>
      </c>
      <c r="DO1035">
        <v>8.8800000000000008</v>
      </c>
      <c r="DP1035">
        <v>8.23</v>
      </c>
      <c r="DQ1035">
        <v>7.61</v>
      </c>
      <c r="DR1035">
        <v>7.01</v>
      </c>
      <c r="DS1035">
        <v>6.44</v>
      </c>
      <c r="DT1035">
        <v>5.9</v>
      </c>
      <c r="DU1035">
        <v>5.4</v>
      </c>
      <c r="DV1035">
        <v>4.92</v>
      </c>
      <c r="DW1035">
        <v>4.51</v>
      </c>
      <c r="DX1035">
        <v>4.1100000000000003</v>
      </c>
      <c r="DY1035">
        <v>3.74</v>
      </c>
      <c r="DZ1035">
        <v>3.4</v>
      </c>
      <c r="EA1035">
        <v>3.1</v>
      </c>
      <c r="EB1035">
        <v>2.82</v>
      </c>
      <c r="EC1035">
        <v>2.58</v>
      </c>
      <c r="ED1035">
        <v>2.36</v>
      </c>
      <c r="EE1035">
        <v>2.16</v>
      </c>
    </row>
    <row r="1036" spans="1:145" x14ac:dyDescent="0.25">
      <c r="A1036" t="s">
        <v>823</v>
      </c>
      <c r="B1036">
        <v>28</v>
      </c>
      <c r="C1036">
        <v>28</v>
      </c>
      <c r="E1036">
        <v>100000</v>
      </c>
      <c r="F1036">
        <v>98891</v>
      </c>
      <c r="G1036">
        <v>97679</v>
      </c>
      <c r="H1036">
        <v>96351</v>
      </c>
      <c r="I1036">
        <v>94906</v>
      </c>
      <c r="J1036">
        <v>93302</v>
      </c>
      <c r="K1036">
        <v>91565</v>
      </c>
      <c r="L1036">
        <v>89648</v>
      </c>
      <c r="M1036">
        <v>87504</v>
      </c>
      <c r="N1036">
        <v>85082</v>
      </c>
      <c r="O1036">
        <v>82437</v>
      </c>
      <c r="P1036">
        <v>79506</v>
      </c>
      <c r="Q1036">
        <v>76281</v>
      </c>
      <c r="R1036">
        <v>72662</v>
      </c>
      <c r="S1036">
        <v>68719</v>
      </c>
      <c r="T1036">
        <v>64400</v>
      </c>
      <c r="U1036">
        <v>59710</v>
      </c>
      <c r="V1036">
        <v>54694</v>
      </c>
      <c r="W1036">
        <v>49319</v>
      </c>
      <c r="X1036">
        <v>43546</v>
      </c>
      <c r="Y1036">
        <v>37776</v>
      </c>
      <c r="Z1036">
        <v>32123</v>
      </c>
      <c r="AA1036">
        <v>26665</v>
      </c>
      <c r="AB1036">
        <v>21488</v>
      </c>
      <c r="AC1036">
        <v>16789</v>
      </c>
      <c r="AD1036">
        <v>12671</v>
      </c>
      <c r="AE1036">
        <v>9203</v>
      </c>
      <c r="AF1036">
        <v>6410</v>
      </c>
      <c r="DC1036">
        <v>17.100000000000001</v>
      </c>
      <c r="DD1036">
        <v>16.29</v>
      </c>
      <c r="DE1036">
        <v>15.48</v>
      </c>
      <c r="DF1036">
        <v>14.69</v>
      </c>
      <c r="DG1036">
        <v>13.9</v>
      </c>
      <c r="DH1036">
        <v>13.13</v>
      </c>
      <c r="DI1036">
        <v>12.37</v>
      </c>
      <c r="DJ1036">
        <v>11.63</v>
      </c>
      <c r="DK1036">
        <v>10.9</v>
      </c>
      <c r="DL1036">
        <v>10.199999999999999</v>
      </c>
      <c r="DM1036">
        <v>9.51</v>
      </c>
      <c r="DN1036">
        <v>8.84</v>
      </c>
      <c r="DO1036">
        <v>8.19</v>
      </c>
      <c r="DP1036">
        <v>7.58</v>
      </c>
      <c r="DQ1036">
        <v>6.98</v>
      </c>
      <c r="DR1036">
        <v>6.42</v>
      </c>
      <c r="DS1036">
        <v>5.88</v>
      </c>
      <c r="DT1036">
        <v>5.37</v>
      </c>
      <c r="DU1036">
        <v>4.91</v>
      </c>
      <c r="DV1036">
        <v>4.49</v>
      </c>
      <c r="DW1036">
        <v>4.0999999999999996</v>
      </c>
      <c r="DX1036">
        <v>3.73</v>
      </c>
      <c r="DY1036">
        <v>3.4</v>
      </c>
      <c r="DZ1036">
        <v>3.09</v>
      </c>
      <c r="EA1036">
        <v>2.82</v>
      </c>
      <c r="EB1036">
        <v>2.57</v>
      </c>
      <c r="EC1036">
        <v>2.35</v>
      </c>
      <c r="ED1036">
        <v>2.16</v>
      </c>
    </row>
    <row r="1037" spans="1:145" x14ac:dyDescent="0.25">
      <c r="A1037" t="s">
        <v>824</v>
      </c>
      <c r="B1037">
        <v>27</v>
      </c>
      <c r="C1037">
        <v>27</v>
      </c>
      <c r="E1037">
        <v>100000</v>
      </c>
      <c r="F1037">
        <v>98750</v>
      </c>
      <c r="G1037">
        <v>97382</v>
      </c>
      <c r="H1037">
        <v>95893</v>
      </c>
      <c r="I1037">
        <v>94250</v>
      </c>
      <c r="J1037">
        <v>92463</v>
      </c>
      <c r="K1037">
        <v>90492</v>
      </c>
      <c r="L1037">
        <v>88300</v>
      </c>
      <c r="M1037">
        <v>85820</v>
      </c>
      <c r="N1037">
        <v>83111</v>
      </c>
      <c r="O1037">
        <v>80117</v>
      </c>
      <c r="P1037">
        <v>76824</v>
      </c>
      <c r="Q1037">
        <v>73132</v>
      </c>
      <c r="R1037">
        <v>69112</v>
      </c>
      <c r="S1037">
        <v>64719</v>
      </c>
      <c r="T1037">
        <v>59957</v>
      </c>
      <c r="U1037">
        <v>54872</v>
      </c>
      <c r="V1037">
        <v>49433</v>
      </c>
      <c r="W1037">
        <v>43608</v>
      </c>
      <c r="X1037">
        <v>37793</v>
      </c>
      <c r="Y1037">
        <v>32103</v>
      </c>
      <c r="Z1037">
        <v>26619</v>
      </c>
      <c r="AA1037">
        <v>21429</v>
      </c>
      <c r="AB1037">
        <v>16724</v>
      </c>
      <c r="AC1037">
        <v>12610</v>
      </c>
      <c r="AD1037">
        <v>9150</v>
      </c>
      <c r="AE1037">
        <v>6368</v>
      </c>
      <c r="DC1037">
        <v>16.22</v>
      </c>
      <c r="DD1037">
        <v>15.41</v>
      </c>
      <c r="DE1037">
        <v>14.62</v>
      </c>
      <c r="DF1037">
        <v>13.84</v>
      </c>
      <c r="DG1037">
        <v>13.08</v>
      </c>
      <c r="DH1037">
        <v>12.32</v>
      </c>
      <c r="DI1037">
        <v>11.58</v>
      </c>
      <c r="DJ1037">
        <v>10.85</v>
      </c>
      <c r="DK1037">
        <v>10.15</v>
      </c>
      <c r="DL1037">
        <v>9.4700000000000006</v>
      </c>
      <c r="DM1037">
        <v>8.8000000000000007</v>
      </c>
      <c r="DN1037">
        <v>8.16</v>
      </c>
      <c r="DO1037">
        <v>7.54</v>
      </c>
      <c r="DP1037">
        <v>6.95</v>
      </c>
      <c r="DQ1037">
        <v>6.39</v>
      </c>
      <c r="DR1037">
        <v>5.86</v>
      </c>
      <c r="DS1037">
        <v>5.35</v>
      </c>
      <c r="DT1037">
        <v>4.8899999999999997</v>
      </c>
      <c r="DU1037">
        <v>4.4800000000000004</v>
      </c>
      <c r="DV1037">
        <v>4.09</v>
      </c>
      <c r="DW1037">
        <v>3.72</v>
      </c>
      <c r="DX1037">
        <v>3.39</v>
      </c>
      <c r="DY1037">
        <v>3.09</v>
      </c>
      <c r="DZ1037">
        <v>2.81</v>
      </c>
      <c r="EA1037">
        <v>2.57</v>
      </c>
      <c r="EB1037">
        <v>2.35</v>
      </c>
      <c r="EC1037">
        <v>2.16</v>
      </c>
    </row>
    <row r="1038" spans="1:145" x14ac:dyDescent="0.25">
      <c r="A1038" t="s">
        <v>825</v>
      </c>
      <c r="B1038">
        <v>26</v>
      </c>
      <c r="C1038">
        <v>26</v>
      </c>
      <c r="E1038">
        <v>100000</v>
      </c>
      <c r="F1038">
        <v>98588</v>
      </c>
      <c r="G1038">
        <v>97052</v>
      </c>
      <c r="H1038">
        <v>95359</v>
      </c>
      <c r="I1038">
        <v>93525</v>
      </c>
      <c r="J1038">
        <v>91496</v>
      </c>
      <c r="K1038">
        <v>89243</v>
      </c>
      <c r="L1038">
        <v>86707</v>
      </c>
      <c r="M1038">
        <v>83929</v>
      </c>
      <c r="N1038">
        <v>80861</v>
      </c>
      <c r="O1038">
        <v>77494</v>
      </c>
      <c r="P1038">
        <v>73726</v>
      </c>
      <c r="Q1038">
        <v>69622</v>
      </c>
      <c r="R1038">
        <v>65145</v>
      </c>
      <c r="S1038">
        <v>60302</v>
      </c>
      <c r="T1038">
        <v>55139</v>
      </c>
      <c r="U1038">
        <v>49627</v>
      </c>
      <c r="V1038">
        <v>43740</v>
      </c>
      <c r="W1038">
        <v>37870</v>
      </c>
      <c r="X1038">
        <v>32134</v>
      </c>
      <c r="Y1038">
        <v>26616</v>
      </c>
      <c r="Z1038">
        <v>21404</v>
      </c>
      <c r="AA1038">
        <v>16688</v>
      </c>
      <c r="AB1038">
        <v>12569</v>
      </c>
      <c r="AC1038">
        <v>9112</v>
      </c>
      <c r="AD1038">
        <v>6337</v>
      </c>
      <c r="DC1038">
        <v>15.35</v>
      </c>
      <c r="DD1038">
        <v>14.56</v>
      </c>
      <c r="DE1038">
        <v>13.78</v>
      </c>
      <c r="DF1038">
        <v>13.02</v>
      </c>
      <c r="DG1038">
        <v>12.26</v>
      </c>
      <c r="DH1038">
        <v>11.53</v>
      </c>
      <c r="DI1038">
        <v>10.8</v>
      </c>
      <c r="DJ1038">
        <v>10.1</v>
      </c>
      <c r="DK1038">
        <v>9.42</v>
      </c>
      <c r="DL1038">
        <v>8.76</v>
      </c>
      <c r="DM1038">
        <v>8.1199999999999992</v>
      </c>
      <c r="DN1038">
        <v>7.51</v>
      </c>
      <c r="DO1038">
        <v>6.92</v>
      </c>
      <c r="DP1038">
        <v>6.36</v>
      </c>
      <c r="DQ1038">
        <v>5.84</v>
      </c>
      <c r="DR1038">
        <v>5.34</v>
      </c>
      <c r="DS1038">
        <v>4.87</v>
      </c>
      <c r="DT1038">
        <v>4.46</v>
      </c>
      <c r="DU1038">
        <v>4.07</v>
      </c>
      <c r="DV1038">
        <v>3.71</v>
      </c>
      <c r="DW1038">
        <v>3.38</v>
      </c>
      <c r="DX1038">
        <v>3.08</v>
      </c>
      <c r="DY1038">
        <v>2.81</v>
      </c>
      <c r="DZ1038">
        <v>2.56</v>
      </c>
      <c r="EA1038">
        <v>2.35</v>
      </c>
      <c r="EB1038">
        <v>2.16</v>
      </c>
    </row>
    <row r="1039" spans="1:145" x14ac:dyDescent="0.25">
      <c r="A1039" t="s">
        <v>826</v>
      </c>
      <c r="B1039">
        <v>25</v>
      </c>
      <c r="C1039">
        <v>25</v>
      </c>
      <c r="E1039">
        <v>100000</v>
      </c>
      <c r="F1039">
        <v>98412</v>
      </c>
      <c r="G1039">
        <v>96666</v>
      </c>
      <c r="H1039">
        <v>94772</v>
      </c>
      <c r="I1039">
        <v>92687</v>
      </c>
      <c r="J1039">
        <v>90367</v>
      </c>
      <c r="K1039">
        <v>87761</v>
      </c>
      <c r="L1039">
        <v>84916</v>
      </c>
      <c r="M1039">
        <v>81766</v>
      </c>
      <c r="N1039">
        <v>78312</v>
      </c>
      <c r="O1039">
        <v>74459</v>
      </c>
      <c r="P1039">
        <v>70267</v>
      </c>
      <c r="Q1039">
        <v>65698</v>
      </c>
      <c r="R1039">
        <v>60763</v>
      </c>
      <c r="S1039">
        <v>55510</v>
      </c>
      <c r="T1039">
        <v>49914</v>
      </c>
      <c r="U1039">
        <v>43954</v>
      </c>
      <c r="V1039">
        <v>38017</v>
      </c>
      <c r="W1039">
        <v>32224</v>
      </c>
      <c r="X1039">
        <v>26662</v>
      </c>
      <c r="Y1039">
        <v>21419</v>
      </c>
      <c r="Z1039">
        <v>16683</v>
      </c>
      <c r="AA1039">
        <v>12554</v>
      </c>
      <c r="AB1039">
        <v>9092</v>
      </c>
      <c r="AC1039">
        <v>6319</v>
      </c>
      <c r="DC1039">
        <v>14.5</v>
      </c>
      <c r="DD1039">
        <v>13.72</v>
      </c>
      <c r="DE1039">
        <v>12.96</v>
      </c>
      <c r="DF1039">
        <v>12.21</v>
      </c>
      <c r="DG1039">
        <v>11.47</v>
      </c>
      <c r="DH1039">
        <v>10.76</v>
      </c>
      <c r="DI1039">
        <v>10.06</v>
      </c>
      <c r="DJ1039">
        <v>9.3800000000000008</v>
      </c>
      <c r="DK1039">
        <v>8.7200000000000006</v>
      </c>
      <c r="DL1039">
        <v>8.09</v>
      </c>
      <c r="DM1039">
        <v>7.48</v>
      </c>
      <c r="DN1039">
        <v>6.89</v>
      </c>
      <c r="DO1039">
        <v>6.34</v>
      </c>
      <c r="DP1039">
        <v>5.81</v>
      </c>
      <c r="DQ1039">
        <v>5.32</v>
      </c>
      <c r="DR1039">
        <v>4.8600000000000003</v>
      </c>
      <c r="DS1039">
        <v>4.45</v>
      </c>
      <c r="DT1039">
        <v>4.0599999999999996</v>
      </c>
      <c r="DU1039">
        <v>3.7</v>
      </c>
      <c r="DV1039">
        <v>3.37</v>
      </c>
      <c r="DW1039">
        <v>3.07</v>
      </c>
      <c r="DX1039">
        <v>2.8</v>
      </c>
      <c r="DY1039">
        <v>2.56</v>
      </c>
      <c r="DZ1039">
        <v>2.35</v>
      </c>
      <c r="EA1039">
        <v>2.16</v>
      </c>
    </row>
    <row r="1040" spans="1:145" x14ac:dyDescent="0.25">
      <c r="A1040" t="s">
        <v>827</v>
      </c>
      <c r="B1040">
        <v>24</v>
      </c>
      <c r="C1040">
        <v>24</v>
      </c>
      <c r="E1040">
        <v>100000</v>
      </c>
      <c r="F1040">
        <v>98194</v>
      </c>
      <c r="G1040">
        <v>96234</v>
      </c>
      <c r="H1040">
        <v>94081</v>
      </c>
      <c r="I1040">
        <v>91695</v>
      </c>
      <c r="J1040">
        <v>89012</v>
      </c>
      <c r="K1040">
        <v>86082</v>
      </c>
      <c r="L1040">
        <v>82852</v>
      </c>
      <c r="M1040">
        <v>79301</v>
      </c>
      <c r="N1040">
        <v>75349</v>
      </c>
      <c r="O1040">
        <v>71059</v>
      </c>
      <c r="P1040">
        <v>66390</v>
      </c>
      <c r="Q1040">
        <v>61352</v>
      </c>
      <c r="R1040">
        <v>55997</v>
      </c>
      <c r="S1040">
        <v>50304</v>
      </c>
      <c r="T1040">
        <v>44258</v>
      </c>
      <c r="U1040">
        <v>38241</v>
      </c>
      <c r="V1040">
        <v>32380</v>
      </c>
      <c r="W1040">
        <v>26761</v>
      </c>
      <c r="X1040">
        <v>21476</v>
      </c>
      <c r="Y1040">
        <v>16711</v>
      </c>
      <c r="Z1040">
        <v>12563</v>
      </c>
      <c r="AA1040">
        <v>9091</v>
      </c>
      <c r="AB1040">
        <v>6313</v>
      </c>
      <c r="DC1040">
        <v>13.66</v>
      </c>
      <c r="DD1040">
        <v>12.9</v>
      </c>
      <c r="DE1040">
        <v>12.16</v>
      </c>
      <c r="DF1040">
        <v>11.42</v>
      </c>
      <c r="DG1040">
        <v>10.71</v>
      </c>
      <c r="DH1040">
        <v>10.01</v>
      </c>
      <c r="DI1040">
        <v>9.34</v>
      </c>
      <c r="DJ1040">
        <v>8.68</v>
      </c>
      <c r="DK1040">
        <v>8.0500000000000007</v>
      </c>
      <c r="DL1040">
        <v>7.45</v>
      </c>
      <c r="DM1040">
        <v>6.86</v>
      </c>
      <c r="DN1040">
        <v>6.31</v>
      </c>
      <c r="DO1040">
        <v>5.79</v>
      </c>
      <c r="DP1040">
        <v>5.3</v>
      </c>
      <c r="DQ1040">
        <v>4.84</v>
      </c>
      <c r="DR1040">
        <v>4.43</v>
      </c>
      <c r="DS1040">
        <v>4.05</v>
      </c>
      <c r="DT1040">
        <v>3.69</v>
      </c>
      <c r="DU1040">
        <v>3.36</v>
      </c>
      <c r="DV1040">
        <v>3.07</v>
      </c>
      <c r="DW1040">
        <v>2.8</v>
      </c>
      <c r="DX1040">
        <v>2.56</v>
      </c>
      <c r="DY1040">
        <v>2.34</v>
      </c>
      <c r="DZ1040">
        <v>2.15</v>
      </c>
    </row>
    <row r="1041" spans="1:129" x14ac:dyDescent="0.25">
      <c r="A1041" t="s">
        <v>828</v>
      </c>
      <c r="B1041">
        <v>23</v>
      </c>
      <c r="C1041">
        <v>23</v>
      </c>
      <c r="E1041">
        <v>100000</v>
      </c>
      <c r="F1041">
        <v>97968</v>
      </c>
      <c r="G1041">
        <v>95737</v>
      </c>
      <c r="H1041">
        <v>93270</v>
      </c>
      <c r="I1041">
        <v>90509</v>
      </c>
      <c r="J1041">
        <v>87485</v>
      </c>
      <c r="K1041">
        <v>84155</v>
      </c>
      <c r="L1041">
        <v>80506</v>
      </c>
      <c r="M1041">
        <v>76442</v>
      </c>
      <c r="N1041">
        <v>72035</v>
      </c>
      <c r="O1041">
        <v>67253</v>
      </c>
      <c r="P1041">
        <v>62102</v>
      </c>
      <c r="Q1041">
        <v>56630</v>
      </c>
      <c r="R1041">
        <v>50824</v>
      </c>
      <c r="S1041">
        <v>44675</v>
      </c>
      <c r="T1041">
        <v>38563</v>
      </c>
      <c r="U1041">
        <v>32617</v>
      </c>
      <c r="V1041">
        <v>26927</v>
      </c>
      <c r="W1041">
        <v>21587</v>
      </c>
      <c r="X1041">
        <v>16780</v>
      </c>
      <c r="Y1041">
        <v>12604</v>
      </c>
      <c r="Z1041">
        <v>9113</v>
      </c>
      <c r="AA1041">
        <v>6324</v>
      </c>
      <c r="DC1041">
        <v>12.85</v>
      </c>
      <c r="DD1041">
        <v>12.1</v>
      </c>
      <c r="DE1041">
        <v>11.37</v>
      </c>
      <c r="DF1041">
        <v>10.66</v>
      </c>
      <c r="DG1041">
        <v>9.9700000000000006</v>
      </c>
      <c r="DH1041">
        <v>9.3000000000000007</v>
      </c>
      <c r="DI1041">
        <v>8.64</v>
      </c>
      <c r="DJ1041">
        <v>8.01</v>
      </c>
      <c r="DK1041">
        <v>7.41</v>
      </c>
      <c r="DL1041">
        <v>6.84</v>
      </c>
      <c r="DM1041">
        <v>6.29</v>
      </c>
      <c r="DN1041">
        <v>5.77</v>
      </c>
      <c r="DO1041">
        <v>5.28</v>
      </c>
      <c r="DP1041">
        <v>4.82</v>
      </c>
      <c r="DQ1041">
        <v>4.42</v>
      </c>
      <c r="DR1041">
        <v>4.04</v>
      </c>
      <c r="DS1041">
        <v>3.68</v>
      </c>
      <c r="DT1041">
        <v>3.35</v>
      </c>
      <c r="DU1041">
        <v>3.06</v>
      </c>
      <c r="DV1041">
        <v>2.79</v>
      </c>
      <c r="DW1041">
        <v>2.5499999999999998</v>
      </c>
      <c r="DX1041">
        <v>2.34</v>
      </c>
      <c r="DY1041">
        <v>2.15</v>
      </c>
    </row>
    <row r="1042" spans="1:129" x14ac:dyDescent="0.25">
      <c r="A1042" t="s">
        <v>829</v>
      </c>
      <c r="B1042">
        <v>22</v>
      </c>
      <c r="C1042">
        <v>22</v>
      </c>
      <c r="E1042">
        <v>100000</v>
      </c>
      <c r="F1042">
        <v>97683</v>
      </c>
      <c r="G1042">
        <v>95124</v>
      </c>
      <c r="H1042">
        <v>92268</v>
      </c>
      <c r="I1042">
        <v>89148</v>
      </c>
      <c r="J1042">
        <v>85705</v>
      </c>
      <c r="K1042">
        <v>81935</v>
      </c>
      <c r="L1042">
        <v>77756</v>
      </c>
      <c r="M1042">
        <v>73217</v>
      </c>
      <c r="N1042">
        <v>68301</v>
      </c>
      <c r="O1042">
        <v>63022</v>
      </c>
      <c r="P1042">
        <v>57421</v>
      </c>
      <c r="Q1042">
        <v>51484</v>
      </c>
      <c r="R1042">
        <v>45214</v>
      </c>
      <c r="S1042">
        <v>38989</v>
      </c>
      <c r="T1042">
        <v>32941</v>
      </c>
      <c r="U1042">
        <v>27165</v>
      </c>
      <c r="V1042">
        <v>21756</v>
      </c>
      <c r="W1042">
        <v>16894</v>
      </c>
      <c r="X1042">
        <v>12677</v>
      </c>
      <c r="Y1042">
        <v>9159</v>
      </c>
      <c r="Z1042">
        <v>6351</v>
      </c>
      <c r="DC1042">
        <v>12.05</v>
      </c>
      <c r="DD1042">
        <v>11.32</v>
      </c>
      <c r="DE1042">
        <v>10.61</v>
      </c>
      <c r="DF1042">
        <v>9.93</v>
      </c>
      <c r="DG1042">
        <v>9.25</v>
      </c>
      <c r="DH1042">
        <v>8.61</v>
      </c>
      <c r="DI1042">
        <v>7.98</v>
      </c>
      <c r="DJ1042">
        <v>7.38</v>
      </c>
      <c r="DK1042">
        <v>6.81</v>
      </c>
      <c r="DL1042">
        <v>6.26</v>
      </c>
      <c r="DM1042">
        <v>5.74</v>
      </c>
      <c r="DN1042">
        <v>5.26</v>
      </c>
      <c r="DO1042">
        <v>4.8</v>
      </c>
      <c r="DP1042">
        <v>4.4000000000000004</v>
      </c>
      <c r="DQ1042">
        <v>4.0199999999999996</v>
      </c>
      <c r="DR1042">
        <v>3.67</v>
      </c>
      <c r="DS1042">
        <v>3.35</v>
      </c>
      <c r="DT1042">
        <v>3.05</v>
      </c>
      <c r="DU1042">
        <v>2.79</v>
      </c>
      <c r="DV1042">
        <v>2.5499999999999998</v>
      </c>
      <c r="DW1042">
        <v>2.34</v>
      </c>
      <c r="DX1042">
        <v>2.15</v>
      </c>
    </row>
    <row r="1043" spans="1:129" x14ac:dyDescent="0.25">
      <c r="A1043" t="s">
        <v>830</v>
      </c>
      <c r="B1043">
        <v>21</v>
      </c>
      <c r="C1043">
        <v>21</v>
      </c>
      <c r="E1043">
        <v>100000</v>
      </c>
      <c r="F1043">
        <v>97338</v>
      </c>
      <c r="G1043">
        <v>94372</v>
      </c>
      <c r="H1043">
        <v>91134</v>
      </c>
      <c r="I1043">
        <v>87573</v>
      </c>
      <c r="J1043">
        <v>83666</v>
      </c>
      <c r="K1043">
        <v>79344</v>
      </c>
      <c r="L1043">
        <v>74665</v>
      </c>
      <c r="M1043">
        <v>69595</v>
      </c>
      <c r="N1043">
        <v>64161</v>
      </c>
      <c r="O1043">
        <v>58410</v>
      </c>
      <c r="P1043">
        <v>52325</v>
      </c>
      <c r="Q1043">
        <v>45911</v>
      </c>
      <c r="R1043">
        <v>39550</v>
      </c>
      <c r="S1043">
        <v>33378</v>
      </c>
      <c r="T1043">
        <v>27495</v>
      </c>
      <c r="U1043">
        <v>21997</v>
      </c>
      <c r="V1043">
        <v>17065</v>
      </c>
      <c r="W1043">
        <v>12793</v>
      </c>
      <c r="X1043">
        <v>9235</v>
      </c>
      <c r="Y1043">
        <v>6399</v>
      </c>
      <c r="DC1043">
        <v>11.27</v>
      </c>
      <c r="DD1043">
        <v>10.56</v>
      </c>
      <c r="DE1043">
        <v>9.8800000000000008</v>
      </c>
      <c r="DF1043">
        <v>9.2100000000000009</v>
      </c>
      <c r="DG1043">
        <v>8.57</v>
      </c>
      <c r="DH1043">
        <v>7.94</v>
      </c>
      <c r="DI1043">
        <v>7.35</v>
      </c>
      <c r="DJ1043">
        <v>6.78</v>
      </c>
      <c r="DK1043">
        <v>6.24</v>
      </c>
      <c r="DL1043">
        <v>5.72</v>
      </c>
      <c r="DM1043">
        <v>5.24</v>
      </c>
      <c r="DN1043">
        <v>4.79</v>
      </c>
      <c r="DO1043">
        <v>4.3899999999999997</v>
      </c>
      <c r="DP1043">
        <v>4.01</v>
      </c>
      <c r="DQ1043">
        <v>3.66</v>
      </c>
      <c r="DR1043">
        <v>3.34</v>
      </c>
      <c r="DS1043">
        <v>3.05</v>
      </c>
      <c r="DT1043">
        <v>2.78</v>
      </c>
      <c r="DU1043">
        <v>2.5499999999999998</v>
      </c>
      <c r="DV1043">
        <v>2.34</v>
      </c>
      <c r="DW1043">
        <v>2.15</v>
      </c>
    </row>
    <row r="1044" spans="1:129" x14ac:dyDescent="0.25">
      <c r="A1044" t="s">
        <v>831</v>
      </c>
      <c r="B1044">
        <v>20</v>
      </c>
      <c r="C1044">
        <v>20</v>
      </c>
      <c r="E1044">
        <v>100000</v>
      </c>
      <c r="F1044">
        <v>96910</v>
      </c>
      <c r="G1044">
        <v>93535</v>
      </c>
      <c r="H1044">
        <v>89827</v>
      </c>
      <c r="I1044">
        <v>85774</v>
      </c>
      <c r="J1044">
        <v>81285</v>
      </c>
      <c r="K1044">
        <v>76432</v>
      </c>
      <c r="L1044">
        <v>71195</v>
      </c>
      <c r="M1044">
        <v>65579</v>
      </c>
      <c r="N1044">
        <v>59646</v>
      </c>
      <c r="O1044">
        <v>53385</v>
      </c>
      <c r="P1044">
        <v>46803</v>
      </c>
      <c r="Q1044">
        <v>40277</v>
      </c>
      <c r="R1044">
        <v>33955</v>
      </c>
      <c r="S1044">
        <v>27938</v>
      </c>
      <c r="T1044">
        <v>22328</v>
      </c>
      <c r="U1044">
        <v>17304</v>
      </c>
      <c r="V1044">
        <v>12961</v>
      </c>
      <c r="W1044">
        <v>9348</v>
      </c>
      <c r="X1044">
        <v>6473</v>
      </c>
      <c r="DC1044">
        <v>10.52</v>
      </c>
      <c r="DD1044">
        <v>9.84</v>
      </c>
      <c r="DE1044">
        <v>9.17</v>
      </c>
      <c r="DF1044">
        <v>8.5299999999999994</v>
      </c>
      <c r="DG1044">
        <v>7.91</v>
      </c>
      <c r="DH1044">
        <v>7.32</v>
      </c>
      <c r="DI1044">
        <v>6.75</v>
      </c>
      <c r="DJ1044">
        <v>6.21</v>
      </c>
      <c r="DK1044">
        <v>5.7</v>
      </c>
      <c r="DL1044">
        <v>5.22</v>
      </c>
      <c r="DM1044">
        <v>4.7699999999999996</v>
      </c>
      <c r="DN1044">
        <v>4.37</v>
      </c>
      <c r="DO1044">
        <v>4</v>
      </c>
      <c r="DP1044">
        <v>3.65</v>
      </c>
      <c r="DQ1044">
        <v>3.33</v>
      </c>
      <c r="DR1044">
        <v>3.04</v>
      </c>
      <c r="DS1044">
        <v>2.78</v>
      </c>
      <c r="DT1044">
        <v>2.54</v>
      </c>
      <c r="DU1044">
        <v>2.33</v>
      </c>
      <c r="DV1044">
        <v>2.15</v>
      </c>
    </row>
    <row r="1045" spans="1:129" x14ac:dyDescent="0.25">
      <c r="A1045" t="s">
        <v>832</v>
      </c>
      <c r="B1045">
        <v>19</v>
      </c>
      <c r="C1045">
        <v>19</v>
      </c>
      <c r="E1045">
        <v>100000</v>
      </c>
      <c r="F1045">
        <v>96466</v>
      </c>
      <c r="G1045">
        <v>92586</v>
      </c>
      <c r="H1045">
        <v>88349</v>
      </c>
      <c r="I1045">
        <v>83678</v>
      </c>
      <c r="J1045">
        <v>78620</v>
      </c>
      <c r="K1045">
        <v>73172</v>
      </c>
      <c r="L1045">
        <v>67353</v>
      </c>
      <c r="M1045">
        <v>61202</v>
      </c>
      <c r="N1045">
        <v>54723</v>
      </c>
      <c r="O1045">
        <v>47937</v>
      </c>
      <c r="P1045">
        <v>41214</v>
      </c>
      <c r="Q1045">
        <v>34707</v>
      </c>
      <c r="R1045">
        <v>28525</v>
      </c>
      <c r="S1045">
        <v>22774</v>
      </c>
      <c r="T1045">
        <v>17632</v>
      </c>
      <c r="U1045">
        <v>13194</v>
      </c>
      <c r="V1045">
        <v>9508</v>
      </c>
      <c r="W1045">
        <v>6579</v>
      </c>
      <c r="DC1045">
        <v>9.7899999999999991</v>
      </c>
      <c r="DD1045">
        <v>9.1300000000000008</v>
      </c>
      <c r="DE1045">
        <v>8.49</v>
      </c>
      <c r="DF1045">
        <v>7.88</v>
      </c>
      <c r="DG1045">
        <v>7.29</v>
      </c>
      <c r="DH1045">
        <v>6.72</v>
      </c>
      <c r="DI1045">
        <v>6.19</v>
      </c>
      <c r="DJ1045">
        <v>5.68</v>
      </c>
      <c r="DK1045">
        <v>5.2</v>
      </c>
      <c r="DL1045">
        <v>4.76</v>
      </c>
      <c r="DM1045">
        <v>4.3600000000000003</v>
      </c>
      <c r="DN1045">
        <v>3.99</v>
      </c>
      <c r="DO1045">
        <v>3.64</v>
      </c>
      <c r="DP1045">
        <v>3.32</v>
      </c>
      <c r="DQ1045">
        <v>3.04</v>
      </c>
      <c r="DR1045">
        <v>2.78</v>
      </c>
      <c r="DS1045">
        <v>2.54</v>
      </c>
      <c r="DT1045">
        <v>2.33</v>
      </c>
      <c r="DU1045">
        <v>2.15</v>
      </c>
    </row>
    <row r="1046" spans="1:129" x14ac:dyDescent="0.25">
      <c r="A1046" t="s">
        <v>833</v>
      </c>
      <c r="B1046">
        <v>18</v>
      </c>
      <c r="C1046">
        <v>18</v>
      </c>
      <c r="E1046">
        <v>100000</v>
      </c>
      <c r="F1046">
        <v>95921</v>
      </c>
      <c r="G1046">
        <v>91468</v>
      </c>
      <c r="H1046">
        <v>86570</v>
      </c>
      <c r="I1046">
        <v>81285</v>
      </c>
      <c r="J1046">
        <v>75589</v>
      </c>
      <c r="K1046">
        <v>69517</v>
      </c>
      <c r="L1046">
        <v>63120</v>
      </c>
      <c r="M1046">
        <v>56383</v>
      </c>
      <c r="N1046">
        <v>49345</v>
      </c>
      <c r="O1046">
        <v>42386</v>
      </c>
      <c r="P1046">
        <v>35658</v>
      </c>
      <c r="Q1046">
        <v>29274</v>
      </c>
      <c r="R1046">
        <v>23347</v>
      </c>
      <c r="S1046">
        <v>18057</v>
      </c>
      <c r="T1046">
        <v>13499</v>
      </c>
      <c r="U1046">
        <v>9720</v>
      </c>
      <c r="V1046">
        <v>6721</v>
      </c>
      <c r="DC1046">
        <v>9.09</v>
      </c>
      <c r="DD1046">
        <v>8.4499999999999993</v>
      </c>
      <c r="DE1046">
        <v>7.84</v>
      </c>
      <c r="DF1046">
        <v>7.26</v>
      </c>
      <c r="DG1046">
        <v>6.7</v>
      </c>
      <c r="DH1046">
        <v>6.16</v>
      </c>
      <c r="DI1046">
        <v>5.66</v>
      </c>
      <c r="DJ1046">
        <v>5.18</v>
      </c>
      <c r="DK1046">
        <v>4.74</v>
      </c>
      <c r="DL1046">
        <v>4.34</v>
      </c>
      <c r="DM1046">
        <v>3.98</v>
      </c>
      <c r="DN1046">
        <v>3.63</v>
      </c>
      <c r="DO1046">
        <v>3.32</v>
      </c>
      <c r="DP1046">
        <v>3.03</v>
      </c>
      <c r="DQ1046">
        <v>2.77</v>
      </c>
      <c r="DR1046">
        <v>2.54</v>
      </c>
      <c r="DS1046">
        <v>2.33</v>
      </c>
      <c r="DT1046">
        <v>2.15</v>
      </c>
    </row>
    <row r="1047" spans="1:129" x14ac:dyDescent="0.25">
      <c r="A1047" t="s">
        <v>834</v>
      </c>
      <c r="B1047">
        <v>17</v>
      </c>
      <c r="C1047">
        <v>17</v>
      </c>
      <c r="E1047">
        <v>100000</v>
      </c>
      <c r="F1047">
        <v>95292</v>
      </c>
      <c r="G1047">
        <v>90124</v>
      </c>
      <c r="H1047">
        <v>84554</v>
      </c>
      <c r="I1047">
        <v>78576</v>
      </c>
      <c r="J1047">
        <v>72200</v>
      </c>
      <c r="K1047">
        <v>65493</v>
      </c>
      <c r="L1047">
        <v>58456</v>
      </c>
      <c r="M1047">
        <v>51112</v>
      </c>
      <c r="N1047">
        <v>43859</v>
      </c>
      <c r="O1047">
        <v>36860</v>
      </c>
      <c r="P1047">
        <v>30230</v>
      </c>
      <c r="Q1047">
        <v>24084</v>
      </c>
      <c r="R1047">
        <v>18609</v>
      </c>
      <c r="S1047">
        <v>13899</v>
      </c>
      <c r="T1047">
        <v>9999</v>
      </c>
      <c r="U1047">
        <v>6909</v>
      </c>
      <c r="DC1047">
        <v>8.42</v>
      </c>
      <c r="DD1047">
        <v>7.81</v>
      </c>
      <c r="DE1047">
        <v>7.23</v>
      </c>
      <c r="DF1047">
        <v>6.67</v>
      </c>
      <c r="DG1047">
        <v>6.14</v>
      </c>
      <c r="DH1047">
        <v>5.64</v>
      </c>
      <c r="DI1047">
        <v>5.16</v>
      </c>
      <c r="DJ1047">
        <v>4.72</v>
      </c>
      <c r="DK1047">
        <v>4.33</v>
      </c>
      <c r="DL1047">
        <v>3.96</v>
      </c>
      <c r="DM1047">
        <v>3.62</v>
      </c>
      <c r="DN1047">
        <v>3.31</v>
      </c>
      <c r="DO1047">
        <v>3.02</v>
      </c>
      <c r="DP1047">
        <v>2.77</v>
      </c>
      <c r="DQ1047">
        <v>2.5299999999999998</v>
      </c>
      <c r="DR1047">
        <v>2.33</v>
      </c>
      <c r="DS1047">
        <v>2.14</v>
      </c>
    </row>
    <row r="1048" spans="1:129" x14ac:dyDescent="0.25">
      <c r="A1048" t="s">
        <v>835</v>
      </c>
      <c r="B1048">
        <v>16</v>
      </c>
      <c r="C1048">
        <v>16</v>
      </c>
      <c r="E1048">
        <v>100000</v>
      </c>
      <c r="F1048">
        <v>94507</v>
      </c>
      <c r="G1048">
        <v>88594</v>
      </c>
      <c r="H1048">
        <v>82260</v>
      </c>
      <c r="I1048">
        <v>75532</v>
      </c>
      <c r="J1048">
        <v>68449</v>
      </c>
      <c r="K1048">
        <v>61034</v>
      </c>
      <c r="L1048">
        <v>53326</v>
      </c>
      <c r="M1048">
        <v>45711</v>
      </c>
      <c r="N1048">
        <v>38374</v>
      </c>
      <c r="O1048">
        <v>31439</v>
      </c>
      <c r="P1048">
        <v>25024</v>
      </c>
      <c r="Q1048">
        <v>19315</v>
      </c>
      <c r="R1048">
        <v>14413</v>
      </c>
      <c r="S1048">
        <v>10360</v>
      </c>
      <c r="T1048">
        <v>7154</v>
      </c>
      <c r="DC1048">
        <v>7.77</v>
      </c>
      <c r="DD1048">
        <v>7.2</v>
      </c>
      <c r="DE1048">
        <v>6.64</v>
      </c>
      <c r="DF1048">
        <v>6.11</v>
      </c>
      <c r="DG1048">
        <v>5.62</v>
      </c>
      <c r="DH1048">
        <v>5.14</v>
      </c>
      <c r="DI1048">
        <v>4.71</v>
      </c>
      <c r="DJ1048">
        <v>4.32</v>
      </c>
      <c r="DK1048">
        <v>3.95</v>
      </c>
      <c r="DL1048">
        <v>3.61</v>
      </c>
      <c r="DM1048">
        <v>3.3</v>
      </c>
      <c r="DN1048">
        <v>3.02</v>
      </c>
      <c r="DO1048">
        <v>2.76</v>
      </c>
      <c r="DP1048">
        <v>2.5299999999999998</v>
      </c>
      <c r="DQ1048">
        <v>2.33</v>
      </c>
      <c r="DR1048">
        <v>2.14</v>
      </c>
    </row>
    <row r="1049" spans="1:129" x14ac:dyDescent="0.25">
      <c r="A1049" t="s">
        <v>836</v>
      </c>
      <c r="B1049">
        <v>15</v>
      </c>
      <c r="C1049">
        <v>15</v>
      </c>
      <c r="E1049">
        <v>100000</v>
      </c>
      <c r="F1049">
        <v>93666</v>
      </c>
      <c r="G1049">
        <v>86895</v>
      </c>
      <c r="H1049">
        <v>79716</v>
      </c>
      <c r="I1049">
        <v>72185</v>
      </c>
      <c r="J1049">
        <v>64300</v>
      </c>
      <c r="K1049">
        <v>56127</v>
      </c>
      <c r="L1049">
        <v>48072</v>
      </c>
      <c r="M1049">
        <v>40310</v>
      </c>
      <c r="N1049">
        <v>32988</v>
      </c>
      <c r="O1049">
        <v>26232</v>
      </c>
      <c r="P1049">
        <v>20229</v>
      </c>
      <c r="Q1049">
        <v>15081</v>
      </c>
      <c r="R1049">
        <v>10831</v>
      </c>
      <c r="S1049">
        <v>7474</v>
      </c>
      <c r="DC1049">
        <v>7.16</v>
      </c>
      <c r="DD1049">
        <v>6.61</v>
      </c>
      <c r="DE1049">
        <v>6.09</v>
      </c>
      <c r="DF1049">
        <v>5.59</v>
      </c>
      <c r="DG1049">
        <v>5.13</v>
      </c>
      <c r="DH1049">
        <v>4.6900000000000004</v>
      </c>
      <c r="DI1049">
        <v>4.3</v>
      </c>
      <c r="DJ1049">
        <v>3.94</v>
      </c>
      <c r="DK1049">
        <v>3.6</v>
      </c>
      <c r="DL1049">
        <v>3.29</v>
      </c>
      <c r="DM1049">
        <v>3.01</v>
      </c>
      <c r="DN1049">
        <v>2.76</v>
      </c>
      <c r="DO1049">
        <v>2.5299999999999998</v>
      </c>
      <c r="DP1049">
        <v>2.3199999999999998</v>
      </c>
      <c r="DQ1049">
        <v>2.14</v>
      </c>
    </row>
    <row r="1050" spans="1:129" x14ac:dyDescent="0.25">
      <c r="A1050" t="s">
        <v>837</v>
      </c>
      <c r="B1050">
        <v>14</v>
      </c>
      <c r="C1050">
        <v>14</v>
      </c>
      <c r="E1050">
        <v>100000</v>
      </c>
      <c r="F1050">
        <v>92690</v>
      </c>
      <c r="G1050">
        <v>84956</v>
      </c>
      <c r="H1050">
        <v>76855</v>
      </c>
      <c r="I1050">
        <v>68404</v>
      </c>
      <c r="J1050">
        <v>59654</v>
      </c>
      <c r="K1050">
        <v>51039</v>
      </c>
      <c r="L1050">
        <v>42760</v>
      </c>
      <c r="M1050">
        <v>34953</v>
      </c>
      <c r="N1050">
        <v>27765</v>
      </c>
      <c r="O1050">
        <v>21392</v>
      </c>
      <c r="P1050">
        <v>15934</v>
      </c>
      <c r="Q1050">
        <v>11435</v>
      </c>
      <c r="R1050">
        <v>7885</v>
      </c>
      <c r="DC1050">
        <v>6.59</v>
      </c>
      <c r="DD1050">
        <v>6.07</v>
      </c>
      <c r="DE1050">
        <v>5.57</v>
      </c>
      <c r="DF1050">
        <v>5.1100000000000003</v>
      </c>
      <c r="DG1050">
        <v>4.68</v>
      </c>
      <c r="DH1050">
        <v>4.29</v>
      </c>
      <c r="DI1050">
        <v>3.93</v>
      </c>
      <c r="DJ1050">
        <v>3.59</v>
      </c>
      <c r="DK1050">
        <v>3.29</v>
      </c>
      <c r="DL1050">
        <v>3.01</v>
      </c>
      <c r="DM1050">
        <v>2.75</v>
      </c>
      <c r="DN1050">
        <v>2.52</v>
      </c>
      <c r="DO1050">
        <v>2.3199999999999998</v>
      </c>
      <c r="DP1050">
        <v>2.14</v>
      </c>
    </row>
    <row r="1051" spans="1:129" x14ac:dyDescent="0.25">
      <c r="A1051" t="s">
        <v>838</v>
      </c>
      <c r="B1051">
        <v>13</v>
      </c>
      <c r="C1051">
        <v>13</v>
      </c>
      <c r="E1051">
        <v>100000</v>
      </c>
      <c r="F1051">
        <v>91572</v>
      </c>
      <c r="G1051">
        <v>82760</v>
      </c>
      <c r="H1051">
        <v>73584</v>
      </c>
      <c r="I1051">
        <v>64123</v>
      </c>
      <c r="J1051">
        <v>54805</v>
      </c>
      <c r="K1051">
        <v>45863</v>
      </c>
      <c r="L1051">
        <v>37456</v>
      </c>
      <c r="M1051">
        <v>29721</v>
      </c>
      <c r="N1051">
        <v>22876</v>
      </c>
      <c r="O1051">
        <v>17025</v>
      </c>
      <c r="P1051">
        <v>12208</v>
      </c>
      <c r="Q1051">
        <v>8412</v>
      </c>
      <c r="DC1051">
        <v>6.04</v>
      </c>
      <c r="DD1051">
        <v>5.55</v>
      </c>
      <c r="DE1051">
        <v>5.09</v>
      </c>
      <c r="DF1051">
        <v>4.66</v>
      </c>
      <c r="DG1051">
        <v>4.28</v>
      </c>
      <c r="DH1051">
        <v>3.92</v>
      </c>
      <c r="DI1051">
        <v>3.59</v>
      </c>
      <c r="DJ1051">
        <v>3.28</v>
      </c>
      <c r="DK1051">
        <v>3</v>
      </c>
      <c r="DL1051">
        <v>2.75</v>
      </c>
      <c r="DM1051">
        <v>2.52</v>
      </c>
      <c r="DN1051">
        <v>2.3199999999999998</v>
      </c>
      <c r="DO1051">
        <v>2.14</v>
      </c>
    </row>
    <row r="1052" spans="1:129" x14ac:dyDescent="0.25">
      <c r="A1052" t="s">
        <v>839</v>
      </c>
      <c r="B1052">
        <v>12</v>
      </c>
      <c r="C1052">
        <v>12</v>
      </c>
      <c r="E1052">
        <v>100000</v>
      </c>
      <c r="F1052">
        <v>90287</v>
      </c>
      <c r="G1052">
        <v>80195</v>
      </c>
      <c r="H1052">
        <v>69818</v>
      </c>
      <c r="I1052">
        <v>59622</v>
      </c>
      <c r="J1052">
        <v>49838</v>
      </c>
      <c r="K1052">
        <v>40655</v>
      </c>
      <c r="L1052">
        <v>32233</v>
      </c>
      <c r="M1052">
        <v>24783</v>
      </c>
      <c r="N1052">
        <v>18427</v>
      </c>
      <c r="O1052">
        <v>13204</v>
      </c>
      <c r="P1052">
        <v>9093</v>
      </c>
      <c r="DC1052">
        <v>5.53</v>
      </c>
      <c r="DD1052">
        <v>5.07</v>
      </c>
      <c r="DE1052">
        <v>4.6500000000000004</v>
      </c>
      <c r="DF1052">
        <v>4.26</v>
      </c>
      <c r="DG1052">
        <v>3.91</v>
      </c>
      <c r="DH1052">
        <v>3.58</v>
      </c>
      <c r="DI1052">
        <v>3.27</v>
      </c>
      <c r="DJ1052">
        <v>2.99</v>
      </c>
      <c r="DK1052">
        <v>2.74</v>
      </c>
      <c r="DL1052">
        <v>2.52</v>
      </c>
      <c r="DM1052">
        <v>2.3199999999999998</v>
      </c>
      <c r="DN1052">
        <v>2.14</v>
      </c>
    </row>
    <row r="1053" spans="1:129" x14ac:dyDescent="0.25">
      <c r="A1053" t="s">
        <v>840</v>
      </c>
      <c r="B1053">
        <v>11</v>
      </c>
      <c r="C1053">
        <v>11</v>
      </c>
      <c r="E1053">
        <v>100000</v>
      </c>
      <c r="F1053">
        <v>88731</v>
      </c>
      <c r="G1053">
        <v>77176</v>
      </c>
      <c r="H1053">
        <v>65836</v>
      </c>
      <c r="I1053">
        <v>54982</v>
      </c>
      <c r="J1053">
        <v>44799</v>
      </c>
      <c r="K1053">
        <v>35481</v>
      </c>
      <c r="L1053">
        <v>27259</v>
      </c>
      <c r="M1053">
        <v>20248</v>
      </c>
      <c r="N1053">
        <v>14497</v>
      </c>
      <c r="O1053">
        <v>9977</v>
      </c>
      <c r="DC1053">
        <v>5.05</v>
      </c>
      <c r="DD1053">
        <v>4.63</v>
      </c>
      <c r="DE1053">
        <v>4.25</v>
      </c>
      <c r="DF1053">
        <v>3.9</v>
      </c>
      <c r="DG1053">
        <v>3.57</v>
      </c>
      <c r="DH1053">
        <v>3.26</v>
      </c>
      <c r="DI1053">
        <v>2.99</v>
      </c>
      <c r="DJ1053">
        <v>2.74</v>
      </c>
      <c r="DK1053">
        <v>2.52</v>
      </c>
      <c r="DL1053">
        <v>2.31</v>
      </c>
      <c r="DM1053">
        <v>2.14</v>
      </c>
    </row>
    <row r="1054" spans="1:129" x14ac:dyDescent="0.25">
      <c r="A1054" t="s">
        <v>841</v>
      </c>
      <c r="B1054">
        <v>10</v>
      </c>
      <c r="C1054">
        <v>10</v>
      </c>
      <c r="E1054">
        <v>100000</v>
      </c>
      <c r="F1054">
        <v>86894</v>
      </c>
      <c r="G1054">
        <v>74048</v>
      </c>
      <c r="H1054">
        <v>61770</v>
      </c>
      <c r="I1054">
        <v>50284</v>
      </c>
      <c r="J1054">
        <v>39782</v>
      </c>
      <c r="K1054">
        <v>30532</v>
      </c>
      <c r="L1054">
        <v>22662</v>
      </c>
      <c r="M1054">
        <v>16211</v>
      </c>
      <c r="N1054">
        <v>11149</v>
      </c>
      <c r="DC1054">
        <v>4.62</v>
      </c>
      <c r="DD1054">
        <v>4.24</v>
      </c>
      <c r="DE1054">
        <v>3.88</v>
      </c>
      <c r="DF1054">
        <v>3.56</v>
      </c>
      <c r="DG1054">
        <v>3.26</v>
      </c>
      <c r="DH1054">
        <v>2.98</v>
      </c>
      <c r="DI1054">
        <v>2.74</v>
      </c>
      <c r="DJ1054">
        <v>2.5099999999999998</v>
      </c>
      <c r="DK1054">
        <v>2.31</v>
      </c>
      <c r="DL1054">
        <v>2.14</v>
      </c>
    </row>
    <row r="1055" spans="1:129" x14ac:dyDescent="0.25">
      <c r="A1055" t="s">
        <v>842</v>
      </c>
      <c r="B1055">
        <v>9</v>
      </c>
      <c r="C1055">
        <v>9</v>
      </c>
      <c r="E1055">
        <v>100000</v>
      </c>
      <c r="F1055">
        <v>85125</v>
      </c>
      <c r="G1055">
        <v>70929</v>
      </c>
      <c r="H1055">
        <v>57673</v>
      </c>
      <c r="I1055">
        <v>45589</v>
      </c>
      <c r="J1055">
        <v>34953</v>
      </c>
      <c r="K1055">
        <v>25919</v>
      </c>
      <c r="L1055">
        <v>18529</v>
      </c>
      <c r="M1055">
        <v>12734</v>
      </c>
      <c r="DC1055">
        <v>4.22</v>
      </c>
      <c r="DD1055">
        <v>3.87</v>
      </c>
      <c r="DE1055">
        <v>3.55</v>
      </c>
      <c r="DF1055">
        <v>3.25</v>
      </c>
      <c r="DG1055">
        <v>2.98</v>
      </c>
      <c r="DH1055">
        <v>2.73</v>
      </c>
      <c r="DI1055">
        <v>2.5099999999999998</v>
      </c>
      <c r="DJ1055">
        <v>2.31</v>
      </c>
      <c r="DK1055">
        <v>2.13</v>
      </c>
    </row>
    <row r="1056" spans="1:129" x14ac:dyDescent="0.25">
      <c r="A1056" t="s">
        <v>843</v>
      </c>
      <c r="B1056">
        <v>8</v>
      </c>
      <c r="C1056">
        <v>8</v>
      </c>
      <c r="E1056">
        <v>100000</v>
      </c>
      <c r="F1056">
        <v>83228</v>
      </c>
      <c r="G1056">
        <v>67595</v>
      </c>
      <c r="H1056">
        <v>53374</v>
      </c>
      <c r="I1056">
        <v>40888</v>
      </c>
      <c r="J1056">
        <v>30292</v>
      </c>
      <c r="K1056">
        <v>21637</v>
      </c>
      <c r="L1056">
        <v>14862</v>
      </c>
      <c r="DC1056">
        <v>3.86</v>
      </c>
      <c r="DD1056">
        <v>3.54</v>
      </c>
      <c r="DE1056">
        <v>3.24</v>
      </c>
      <c r="DF1056">
        <v>2.97</v>
      </c>
      <c r="DG1056">
        <v>2.73</v>
      </c>
      <c r="DH1056">
        <v>2.5099999999999998</v>
      </c>
      <c r="DI1056">
        <v>2.31</v>
      </c>
      <c r="DJ1056">
        <v>2.13</v>
      </c>
    </row>
    <row r="1057" spans="1:189" x14ac:dyDescent="0.25">
      <c r="A1057" t="s">
        <v>844</v>
      </c>
      <c r="B1057">
        <v>7</v>
      </c>
      <c r="C1057">
        <v>7</v>
      </c>
      <c r="E1057">
        <v>100000</v>
      </c>
      <c r="F1057">
        <v>81122</v>
      </c>
      <c r="G1057">
        <v>63987</v>
      </c>
      <c r="H1057">
        <v>48968</v>
      </c>
      <c r="I1057">
        <v>36250</v>
      </c>
      <c r="J1057">
        <v>25871</v>
      </c>
      <c r="K1057">
        <v>17758</v>
      </c>
      <c r="DC1057">
        <v>3.53</v>
      </c>
      <c r="DD1057">
        <v>3.23</v>
      </c>
      <c r="DE1057">
        <v>2.97</v>
      </c>
      <c r="DF1057">
        <v>2.72</v>
      </c>
      <c r="DG1057">
        <v>2.5</v>
      </c>
      <c r="DH1057">
        <v>2.31</v>
      </c>
      <c r="DI1057">
        <v>2.13</v>
      </c>
    </row>
    <row r="1058" spans="1:189" x14ac:dyDescent="0.25">
      <c r="A1058" t="s">
        <v>845</v>
      </c>
      <c r="B1058">
        <v>6</v>
      </c>
      <c r="C1058">
        <v>6</v>
      </c>
      <c r="E1058">
        <v>100000</v>
      </c>
      <c r="F1058">
        <v>78793</v>
      </c>
      <c r="G1058">
        <v>60237</v>
      </c>
      <c r="H1058">
        <v>44550</v>
      </c>
      <c r="I1058">
        <v>31773</v>
      </c>
      <c r="J1058">
        <v>21794</v>
      </c>
      <c r="DC1058">
        <v>3.23</v>
      </c>
      <c r="DD1058">
        <v>2.96</v>
      </c>
      <c r="DE1058">
        <v>2.72</v>
      </c>
      <c r="DF1058">
        <v>2.5</v>
      </c>
      <c r="DG1058">
        <v>2.2999999999999998</v>
      </c>
      <c r="DH1058">
        <v>2.13</v>
      </c>
    </row>
    <row r="1059" spans="1:189" x14ac:dyDescent="0.25">
      <c r="A1059" t="s">
        <v>846</v>
      </c>
      <c r="B1059">
        <v>5</v>
      </c>
      <c r="C1059">
        <v>5</v>
      </c>
      <c r="E1059">
        <v>100000</v>
      </c>
      <c r="F1059">
        <v>76372</v>
      </c>
      <c r="G1059">
        <v>56429</v>
      </c>
      <c r="H1059">
        <v>40211</v>
      </c>
      <c r="I1059">
        <v>27566</v>
      </c>
      <c r="DC1059">
        <v>2.96</v>
      </c>
      <c r="DD1059">
        <v>2.71</v>
      </c>
      <c r="DE1059">
        <v>2.5</v>
      </c>
      <c r="DF1059">
        <v>2.2999999999999998</v>
      </c>
      <c r="DG1059">
        <v>2.13</v>
      </c>
    </row>
    <row r="1060" spans="1:189" x14ac:dyDescent="0.25">
      <c r="A1060" t="s">
        <v>847</v>
      </c>
      <c r="B1060">
        <v>4</v>
      </c>
      <c r="C1060">
        <v>4</v>
      </c>
      <c r="E1060">
        <v>100000</v>
      </c>
      <c r="F1060">
        <v>73817</v>
      </c>
      <c r="G1060">
        <v>52558</v>
      </c>
      <c r="H1060">
        <v>36005</v>
      </c>
      <c r="DC1060">
        <v>2.71</v>
      </c>
      <c r="DD1060">
        <v>2.4900000000000002</v>
      </c>
      <c r="DE1060">
        <v>2.2999999999999998</v>
      </c>
      <c r="DF1060">
        <v>2.13</v>
      </c>
    </row>
    <row r="1061" spans="1:189" x14ac:dyDescent="0.25">
      <c r="A1061" t="s">
        <v>848</v>
      </c>
      <c r="B1061">
        <v>3</v>
      </c>
      <c r="C1061">
        <v>3</v>
      </c>
      <c r="E1061">
        <v>100000</v>
      </c>
      <c r="F1061">
        <v>71141</v>
      </c>
      <c r="G1061">
        <v>48702</v>
      </c>
      <c r="DC1061">
        <v>2.4900000000000002</v>
      </c>
      <c r="DD1061">
        <v>2.2999999999999998</v>
      </c>
      <c r="DE1061">
        <v>2.13</v>
      </c>
    </row>
    <row r="1062" spans="1:189" x14ac:dyDescent="0.25">
      <c r="A1062" t="s">
        <v>849</v>
      </c>
      <c r="B1062">
        <v>2</v>
      </c>
      <c r="C1062">
        <v>2</v>
      </c>
      <c r="E1062">
        <v>100000</v>
      </c>
      <c r="F1062">
        <v>68411</v>
      </c>
      <c r="DC1062">
        <v>2.2999999999999998</v>
      </c>
      <c r="DD1062">
        <v>2.13</v>
      </c>
    </row>
    <row r="1063" spans="1:189" x14ac:dyDescent="0.25">
      <c r="A1063" t="s">
        <v>850</v>
      </c>
      <c r="B1063">
        <v>1</v>
      </c>
      <c r="C1063">
        <v>1</v>
      </c>
      <c r="E1063">
        <v>100000</v>
      </c>
      <c r="DC1063">
        <v>2.12</v>
      </c>
    </row>
    <row r="1064" spans="1:189" x14ac:dyDescent="0.25">
      <c r="A1064" t="s">
        <v>851</v>
      </c>
      <c r="B1064">
        <v>83</v>
      </c>
      <c r="C1064">
        <v>83</v>
      </c>
      <c r="E1064">
        <v>100000</v>
      </c>
      <c r="F1064">
        <v>99969</v>
      </c>
      <c r="G1064">
        <v>99931</v>
      </c>
      <c r="H1064">
        <v>99888</v>
      </c>
      <c r="I1064">
        <v>99841</v>
      </c>
      <c r="J1064">
        <v>99790</v>
      </c>
      <c r="K1064">
        <v>99738</v>
      </c>
      <c r="L1064">
        <v>99684</v>
      </c>
      <c r="M1064">
        <v>99628</v>
      </c>
      <c r="N1064">
        <v>99574</v>
      </c>
      <c r="O1064">
        <v>99521</v>
      </c>
      <c r="P1064">
        <v>99471</v>
      </c>
      <c r="Q1064">
        <v>99423</v>
      </c>
      <c r="R1064">
        <v>99375</v>
      </c>
      <c r="S1064">
        <v>99323</v>
      </c>
      <c r="T1064">
        <v>99271</v>
      </c>
      <c r="U1064">
        <v>99216</v>
      </c>
      <c r="V1064">
        <v>99160</v>
      </c>
      <c r="W1064">
        <v>99105</v>
      </c>
      <c r="X1064">
        <v>99049</v>
      </c>
      <c r="Y1064">
        <v>98991</v>
      </c>
      <c r="Z1064">
        <v>98933</v>
      </c>
      <c r="AA1064">
        <v>98870</v>
      </c>
      <c r="AB1064">
        <v>98805</v>
      </c>
      <c r="AC1064">
        <v>98729</v>
      </c>
      <c r="AD1064">
        <v>98654</v>
      </c>
      <c r="AE1064">
        <v>98571</v>
      </c>
      <c r="AF1064">
        <v>98483</v>
      </c>
      <c r="AG1064">
        <v>98393</v>
      </c>
      <c r="AH1064">
        <v>98295</v>
      </c>
      <c r="AI1064">
        <v>98188</v>
      </c>
      <c r="AJ1064">
        <v>98074</v>
      </c>
      <c r="AK1064">
        <v>97949</v>
      </c>
      <c r="AL1064">
        <v>97826</v>
      </c>
      <c r="AM1064">
        <v>97675</v>
      </c>
      <c r="AN1064">
        <v>97526</v>
      </c>
      <c r="AO1064">
        <v>97362</v>
      </c>
      <c r="AP1064">
        <v>97189</v>
      </c>
      <c r="AQ1064">
        <v>96998</v>
      </c>
      <c r="AR1064">
        <v>96799</v>
      </c>
      <c r="AS1064">
        <v>96577</v>
      </c>
      <c r="AT1064">
        <v>96349</v>
      </c>
      <c r="AU1064">
        <v>96091</v>
      </c>
      <c r="AV1064">
        <v>95844</v>
      </c>
      <c r="AW1064">
        <v>95535</v>
      </c>
      <c r="AX1064">
        <v>95263</v>
      </c>
      <c r="AY1064">
        <v>94946</v>
      </c>
      <c r="AZ1064">
        <v>94613</v>
      </c>
      <c r="BA1064">
        <v>94294</v>
      </c>
      <c r="BB1064">
        <v>93865</v>
      </c>
      <c r="BC1064">
        <v>93410</v>
      </c>
      <c r="BD1064">
        <v>92980</v>
      </c>
      <c r="BE1064">
        <v>92475</v>
      </c>
      <c r="BF1064">
        <v>92015</v>
      </c>
      <c r="BG1064">
        <v>91342</v>
      </c>
      <c r="BH1064">
        <v>90756</v>
      </c>
      <c r="BI1064">
        <v>90086</v>
      </c>
      <c r="BJ1064">
        <v>89382</v>
      </c>
      <c r="BK1064">
        <v>88609</v>
      </c>
      <c r="BL1064">
        <v>87725</v>
      </c>
      <c r="BM1064">
        <v>86584</v>
      </c>
      <c r="BN1064">
        <v>85447</v>
      </c>
      <c r="BO1064">
        <v>83960</v>
      </c>
      <c r="BP1064">
        <v>82695</v>
      </c>
      <c r="BQ1064">
        <v>80568</v>
      </c>
      <c r="BR1064">
        <v>78709</v>
      </c>
      <c r="BS1064">
        <v>76526</v>
      </c>
      <c r="BT1064">
        <v>74495</v>
      </c>
      <c r="BU1064">
        <v>71876</v>
      </c>
      <c r="BV1064">
        <v>69188</v>
      </c>
      <c r="BW1064">
        <v>65798</v>
      </c>
      <c r="BX1064">
        <v>61829</v>
      </c>
      <c r="BY1064">
        <v>57181</v>
      </c>
      <c r="BZ1064">
        <v>52716</v>
      </c>
      <c r="CA1064">
        <v>46651</v>
      </c>
      <c r="CB1064">
        <v>41076</v>
      </c>
      <c r="CC1064">
        <v>35206</v>
      </c>
      <c r="CD1064">
        <v>29252</v>
      </c>
      <c r="CE1064">
        <v>23400</v>
      </c>
      <c r="CF1064">
        <v>18030</v>
      </c>
      <c r="CG1064">
        <v>13329</v>
      </c>
      <c r="CH1064">
        <v>9409</v>
      </c>
      <c r="CI1064">
        <v>6315</v>
      </c>
      <c r="DC1064">
        <v>70.25</v>
      </c>
      <c r="DD1064">
        <v>69.27</v>
      </c>
      <c r="DE1064">
        <v>68.3</v>
      </c>
      <c r="DF1064">
        <v>67.33</v>
      </c>
      <c r="DG1064">
        <v>66.36</v>
      </c>
      <c r="DH1064">
        <v>65.39</v>
      </c>
      <c r="DI1064">
        <v>64.430000000000007</v>
      </c>
      <c r="DJ1064">
        <v>63.46</v>
      </c>
      <c r="DK1064">
        <v>62.5</v>
      </c>
      <c r="DL1064">
        <v>61.53</v>
      </c>
      <c r="DM1064">
        <v>60.56</v>
      </c>
      <c r="DN1064">
        <v>59.59</v>
      </c>
      <c r="DO1064">
        <v>58.62</v>
      </c>
      <c r="DP1064">
        <v>57.65</v>
      </c>
      <c r="DQ1064">
        <v>56.68</v>
      </c>
      <c r="DR1064">
        <v>55.71</v>
      </c>
      <c r="DS1064">
        <v>54.74</v>
      </c>
      <c r="DT1064">
        <v>53.77</v>
      </c>
      <c r="DU1064">
        <v>52.8</v>
      </c>
      <c r="DV1064">
        <v>51.83</v>
      </c>
      <c r="DW1064">
        <v>50.86</v>
      </c>
      <c r="DX1064">
        <v>49.89</v>
      </c>
      <c r="DY1064">
        <v>48.92</v>
      </c>
      <c r="DZ1064">
        <v>47.95</v>
      </c>
      <c r="EA1064">
        <v>46.99</v>
      </c>
      <c r="EB1064">
        <v>46.02</v>
      </c>
      <c r="EC1064">
        <v>45.06</v>
      </c>
      <c r="ED1064">
        <v>44.1</v>
      </c>
      <c r="EE1064">
        <v>43.14</v>
      </c>
      <c r="EF1064">
        <v>42.18</v>
      </c>
      <c r="EG1064">
        <v>41.23</v>
      </c>
      <c r="EH1064">
        <v>40.28</v>
      </c>
      <c r="EI1064">
        <v>39.33</v>
      </c>
      <c r="EJ1064">
        <v>38.380000000000003</v>
      </c>
      <c r="EK1064">
        <v>37.43</v>
      </c>
      <c r="EL1064">
        <v>36.49</v>
      </c>
      <c r="EM1064">
        <v>35.549999999999997</v>
      </c>
      <c r="EN1064">
        <v>34.61</v>
      </c>
      <c r="EO1064">
        <v>33.68</v>
      </c>
      <c r="EP1064">
        <v>32.75</v>
      </c>
      <c r="EQ1064">
        <v>31.82</v>
      </c>
      <c r="ER1064">
        <v>30.9</v>
      </c>
      <c r="ES1064">
        <v>29.98</v>
      </c>
      <c r="ET1064">
        <v>29.06</v>
      </c>
      <c r="EU1064">
        <v>28.15</v>
      </c>
      <c r="EV1064">
        <v>27.23</v>
      </c>
      <c r="EW1064">
        <v>26.32</v>
      </c>
      <c r="EX1064">
        <v>25.41</v>
      </c>
      <c r="EY1064">
        <v>24.49</v>
      </c>
      <c r="EZ1064">
        <v>23.6</v>
      </c>
      <c r="FA1064">
        <v>22.71</v>
      </c>
      <c r="FB1064">
        <v>21.82</v>
      </c>
      <c r="FC1064">
        <v>20.93</v>
      </c>
      <c r="FD1064">
        <v>20.03</v>
      </c>
      <c r="FE1064">
        <v>19.18</v>
      </c>
      <c r="FF1064">
        <v>18.3</v>
      </c>
      <c r="FG1064">
        <v>17.43</v>
      </c>
      <c r="FH1064">
        <v>16.559999999999999</v>
      </c>
      <c r="FI1064">
        <v>15.7</v>
      </c>
      <c r="FJ1064">
        <v>14.86</v>
      </c>
      <c r="FK1064">
        <v>14.05</v>
      </c>
      <c r="FL1064">
        <v>13.23</v>
      </c>
      <c r="FM1064">
        <v>12.45</v>
      </c>
      <c r="FN1064">
        <v>11.64</v>
      </c>
      <c r="FO1064">
        <v>10.93</v>
      </c>
      <c r="FP1064">
        <v>10.18</v>
      </c>
      <c r="FQ1064">
        <v>9.4499999999999993</v>
      </c>
      <c r="FR1064">
        <v>8.6999999999999993</v>
      </c>
      <c r="FS1064">
        <v>7.99</v>
      </c>
      <c r="FT1064">
        <v>7.29</v>
      </c>
      <c r="FU1064">
        <v>6.64</v>
      </c>
      <c r="FV1064">
        <v>6.03</v>
      </c>
      <c r="FW1064">
        <v>5.48</v>
      </c>
      <c r="FX1064">
        <v>4.9000000000000004</v>
      </c>
      <c r="FY1064">
        <v>4.47</v>
      </c>
      <c r="FZ1064">
        <v>4.01</v>
      </c>
      <c r="GA1064">
        <v>3.6</v>
      </c>
      <c r="GB1064">
        <v>3.23</v>
      </c>
      <c r="GC1064">
        <v>2.91</v>
      </c>
      <c r="GD1064">
        <v>2.63</v>
      </c>
      <c r="GE1064">
        <v>2.38</v>
      </c>
      <c r="GF1064">
        <v>2.16</v>
      </c>
      <c r="GG1064">
        <v>1.97</v>
      </c>
    </row>
    <row r="1065" spans="1:189" x14ac:dyDescent="0.25">
      <c r="A1065" t="s">
        <v>852</v>
      </c>
      <c r="B1065">
        <v>82</v>
      </c>
      <c r="C1065">
        <v>82</v>
      </c>
      <c r="E1065">
        <v>100000</v>
      </c>
      <c r="F1065">
        <v>99962</v>
      </c>
      <c r="G1065">
        <v>99918</v>
      </c>
      <c r="H1065">
        <v>99869</v>
      </c>
      <c r="I1065">
        <v>99817</v>
      </c>
      <c r="J1065">
        <v>99764</v>
      </c>
      <c r="K1065">
        <v>99709</v>
      </c>
      <c r="L1065">
        <v>99653</v>
      </c>
      <c r="M1065">
        <v>99597</v>
      </c>
      <c r="N1065">
        <v>99544</v>
      </c>
      <c r="O1065">
        <v>99493</v>
      </c>
      <c r="P1065">
        <v>99444</v>
      </c>
      <c r="Q1065">
        <v>99395</v>
      </c>
      <c r="R1065">
        <v>99342</v>
      </c>
      <c r="S1065">
        <v>99289</v>
      </c>
      <c r="T1065">
        <v>99234</v>
      </c>
      <c r="U1065">
        <v>99176</v>
      </c>
      <c r="V1065">
        <v>99120</v>
      </c>
      <c r="W1065">
        <v>99063</v>
      </c>
      <c r="X1065">
        <v>99004</v>
      </c>
      <c r="Y1065">
        <v>98946</v>
      </c>
      <c r="Z1065">
        <v>98881</v>
      </c>
      <c r="AA1065">
        <v>98815</v>
      </c>
      <c r="AB1065">
        <v>98738</v>
      </c>
      <c r="AC1065">
        <v>98662</v>
      </c>
      <c r="AD1065">
        <v>98577</v>
      </c>
      <c r="AE1065">
        <v>98488</v>
      </c>
      <c r="AF1065">
        <v>98396</v>
      </c>
      <c r="AG1065">
        <v>98296</v>
      </c>
      <c r="AH1065">
        <v>98187</v>
      </c>
      <c r="AI1065">
        <v>98072</v>
      </c>
      <c r="AJ1065">
        <v>97944</v>
      </c>
      <c r="AK1065">
        <v>97820</v>
      </c>
      <c r="AL1065">
        <v>97666</v>
      </c>
      <c r="AM1065">
        <v>97515</v>
      </c>
      <c r="AN1065">
        <v>97348</v>
      </c>
      <c r="AO1065">
        <v>97172</v>
      </c>
      <c r="AP1065">
        <v>96978</v>
      </c>
      <c r="AQ1065">
        <v>96775</v>
      </c>
      <c r="AR1065">
        <v>96550</v>
      </c>
      <c r="AS1065">
        <v>96318</v>
      </c>
      <c r="AT1065">
        <v>96057</v>
      </c>
      <c r="AU1065">
        <v>95805</v>
      </c>
      <c r="AV1065">
        <v>95490</v>
      </c>
      <c r="AW1065">
        <v>95212</v>
      </c>
      <c r="AX1065">
        <v>94890</v>
      </c>
      <c r="AY1065">
        <v>94551</v>
      </c>
      <c r="AZ1065">
        <v>94224</v>
      </c>
      <c r="BA1065">
        <v>93787</v>
      </c>
      <c r="BB1065">
        <v>93325</v>
      </c>
      <c r="BC1065">
        <v>92886</v>
      </c>
      <c r="BD1065">
        <v>92371</v>
      </c>
      <c r="BE1065">
        <v>91902</v>
      </c>
      <c r="BF1065">
        <v>91218</v>
      </c>
      <c r="BG1065">
        <v>90620</v>
      </c>
      <c r="BH1065">
        <v>89939</v>
      </c>
      <c r="BI1065">
        <v>89220</v>
      </c>
      <c r="BJ1065">
        <v>88432</v>
      </c>
      <c r="BK1065">
        <v>87531</v>
      </c>
      <c r="BL1065">
        <v>86371</v>
      </c>
      <c r="BM1065">
        <v>85214</v>
      </c>
      <c r="BN1065">
        <v>83706</v>
      </c>
      <c r="BO1065">
        <v>82419</v>
      </c>
      <c r="BP1065">
        <v>80270</v>
      </c>
      <c r="BQ1065">
        <v>78386</v>
      </c>
      <c r="BR1065">
        <v>76178</v>
      </c>
      <c r="BS1065">
        <v>74120</v>
      </c>
      <c r="BT1065">
        <v>71475</v>
      </c>
      <c r="BU1065">
        <v>68760</v>
      </c>
      <c r="BV1065">
        <v>65347</v>
      </c>
      <c r="BW1065">
        <v>61359</v>
      </c>
      <c r="BX1065">
        <v>56691</v>
      </c>
      <c r="BY1065">
        <v>52216</v>
      </c>
      <c r="BZ1065">
        <v>46166</v>
      </c>
      <c r="CA1065">
        <v>40599</v>
      </c>
      <c r="CB1065">
        <v>34797</v>
      </c>
      <c r="CC1065">
        <v>28912</v>
      </c>
      <c r="CD1065">
        <v>23127</v>
      </c>
      <c r="CE1065">
        <v>17820</v>
      </c>
      <c r="CF1065">
        <v>13174</v>
      </c>
      <c r="CG1065">
        <v>9300</v>
      </c>
      <c r="CH1065">
        <v>6242</v>
      </c>
      <c r="DC1065">
        <v>69.16</v>
      </c>
      <c r="DD1065">
        <v>68.180000000000007</v>
      </c>
      <c r="DE1065">
        <v>67.209999999999994</v>
      </c>
      <c r="DF1065">
        <v>66.25</v>
      </c>
      <c r="DG1065">
        <v>65.28</v>
      </c>
      <c r="DH1065">
        <v>64.319999999999993</v>
      </c>
      <c r="DI1065">
        <v>63.35</v>
      </c>
      <c r="DJ1065">
        <v>62.39</v>
      </c>
      <c r="DK1065">
        <v>61.42</v>
      </c>
      <c r="DL1065">
        <v>60.45</v>
      </c>
      <c r="DM1065">
        <v>59.48</v>
      </c>
      <c r="DN1065">
        <v>58.51</v>
      </c>
      <c r="DO1065">
        <v>57.54</v>
      </c>
      <c r="DP1065">
        <v>56.57</v>
      </c>
      <c r="DQ1065">
        <v>55.6</v>
      </c>
      <c r="DR1065">
        <v>54.63</v>
      </c>
      <c r="DS1065">
        <v>53.66</v>
      </c>
      <c r="DT1065">
        <v>52.69</v>
      </c>
      <c r="DU1065">
        <v>51.72</v>
      </c>
      <c r="DV1065">
        <v>50.75</v>
      </c>
      <c r="DW1065">
        <v>49.78</v>
      </c>
      <c r="DX1065">
        <v>48.82</v>
      </c>
      <c r="DY1065">
        <v>47.85</v>
      </c>
      <c r="DZ1065">
        <v>46.89</v>
      </c>
      <c r="EA1065">
        <v>45.92</v>
      </c>
      <c r="EB1065">
        <v>44.96</v>
      </c>
      <c r="EC1065">
        <v>44</v>
      </c>
      <c r="ED1065">
        <v>43.04</v>
      </c>
      <c r="EE1065">
        <v>42.08</v>
      </c>
      <c r="EF1065">
        <v>41.13</v>
      </c>
      <c r="EG1065">
        <v>40.18</v>
      </c>
      <c r="EH1065">
        <v>39.229999999999997</v>
      </c>
      <c r="EI1065">
        <v>38.28</v>
      </c>
      <c r="EJ1065">
        <v>37.340000000000003</v>
      </c>
      <c r="EK1065">
        <v>36.4</v>
      </c>
      <c r="EL1065">
        <v>35.46</v>
      </c>
      <c r="EM1065">
        <v>34.520000000000003</v>
      </c>
      <c r="EN1065">
        <v>33.590000000000003</v>
      </c>
      <c r="EO1065">
        <v>32.659999999999997</v>
      </c>
      <c r="EP1065">
        <v>31.73</v>
      </c>
      <c r="EQ1065">
        <v>30.81</v>
      </c>
      <c r="ER1065">
        <v>29.89</v>
      </c>
      <c r="ES1065">
        <v>28.97</v>
      </c>
      <c r="ET1065">
        <v>28.06</v>
      </c>
      <c r="EU1065">
        <v>27.14</v>
      </c>
      <c r="EV1065">
        <v>26.23</v>
      </c>
      <c r="EW1065">
        <v>25.33</v>
      </c>
      <c r="EX1065">
        <v>24.41</v>
      </c>
      <c r="EY1065">
        <v>23.52</v>
      </c>
      <c r="EZ1065">
        <v>22.64</v>
      </c>
      <c r="FA1065">
        <v>21.74</v>
      </c>
      <c r="FB1065">
        <v>20.86</v>
      </c>
      <c r="FC1065">
        <v>19.96</v>
      </c>
      <c r="FD1065">
        <v>19.11</v>
      </c>
      <c r="FE1065">
        <v>18.23</v>
      </c>
      <c r="FF1065">
        <v>17.37</v>
      </c>
      <c r="FG1065">
        <v>16.5</v>
      </c>
      <c r="FH1065">
        <v>15.65</v>
      </c>
      <c r="FI1065">
        <v>14.8</v>
      </c>
      <c r="FJ1065">
        <v>13.99</v>
      </c>
      <c r="FK1065">
        <v>13.18</v>
      </c>
      <c r="FL1065">
        <v>12.41</v>
      </c>
      <c r="FM1065">
        <v>11.59</v>
      </c>
      <c r="FN1065">
        <v>10.89</v>
      </c>
      <c r="FO1065">
        <v>10.14</v>
      </c>
      <c r="FP1065">
        <v>9.42</v>
      </c>
      <c r="FQ1065">
        <v>8.66</v>
      </c>
      <c r="FR1065">
        <v>7.97</v>
      </c>
      <c r="FS1065">
        <v>7.26</v>
      </c>
      <c r="FT1065">
        <v>6.62</v>
      </c>
      <c r="FU1065">
        <v>6.01</v>
      </c>
      <c r="FV1065">
        <v>5.47</v>
      </c>
      <c r="FW1065">
        <v>4.8899999999999997</v>
      </c>
      <c r="FX1065">
        <v>4.47</v>
      </c>
      <c r="FY1065">
        <v>4.01</v>
      </c>
      <c r="FZ1065">
        <v>3.6</v>
      </c>
      <c r="GA1065">
        <v>3.23</v>
      </c>
      <c r="GB1065">
        <v>2.91</v>
      </c>
      <c r="GC1065">
        <v>2.63</v>
      </c>
      <c r="GD1065">
        <v>2.38</v>
      </c>
      <c r="GE1065">
        <v>2.16</v>
      </c>
      <c r="GF1065">
        <v>1.97</v>
      </c>
    </row>
    <row r="1066" spans="1:189" x14ac:dyDescent="0.25">
      <c r="A1066" t="s">
        <v>853</v>
      </c>
      <c r="B1066">
        <v>81</v>
      </c>
      <c r="C1066">
        <v>81</v>
      </c>
      <c r="E1066">
        <v>100000</v>
      </c>
      <c r="F1066">
        <v>99955</v>
      </c>
      <c r="G1066">
        <v>99905</v>
      </c>
      <c r="H1066">
        <v>99852</v>
      </c>
      <c r="I1066">
        <v>99798</v>
      </c>
      <c r="J1066">
        <v>99742</v>
      </c>
      <c r="K1066">
        <v>99685</v>
      </c>
      <c r="L1066">
        <v>99628</v>
      </c>
      <c r="M1066">
        <v>99574</v>
      </c>
      <c r="N1066">
        <v>99522</v>
      </c>
      <c r="O1066">
        <v>99472</v>
      </c>
      <c r="P1066">
        <v>99422</v>
      </c>
      <c r="Q1066">
        <v>99369</v>
      </c>
      <c r="R1066">
        <v>99315</v>
      </c>
      <c r="S1066">
        <v>99258</v>
      </c>
      <c r="T1066">
        <v>99200</v>
      </c>
      <c r="U1066">
        <v>99142</v>
      </c>
      <c r="V1066">
        <v>99085</v>
      </c>
      <c r="W1066">
        <v>99024</v>
      </c>
      <c r="X1066">
        <v>98965</v>
      </c>
      <c r="Y1066">
        <v>98899</v>
      </c>
      <c r="Z1066">
        <v>98832</v>
      </c>
      <c r="AA1066">
        <v>98754</v>
      </c>
      <c r="AB1066">
        <v>98677</v>
      </c>
      <c r="AC1066">
        <v>98591</v>
      </c>
      <c r="AD1066">
        <v>98499</v>
      </c>
      <c r="AE1066">
        <v>98407</v>
      </c>
      <c r="AF1066">
        <v>98305</v>
      </c>
      <c r="AG1066">
        <v>98194</v>
      </c>
      <c r="AH1066">
        <v>98077</v>
      </c>
      <c r="AI1066">
        <v>97947</v>
      </c>
      <c r="AJ1066">
        <v>97820</v>
      </c>
      <c r="AK1066">
        <v>97663</v>
      </c>
      <c r="AL1066">
        <v>97510</v>
      </c>
      <c r="AM1066">
        <v>97340</v>
      </c>
      <c r="AN1066">
        <v>97161</v>
      </c>
      <c r="AO1066">
        <v>96964</v>
      </c>
      <c r="AP1066">
        <v>96758</v>
      </c>
      <c r="AQ1066">
        <v>96529</v>
      </c>
      <c r="AR1066">
        <v>96293</v>
      </c>
      <c r="AS1066">
        <v>96028</v>
      </c>
      <c r="AT1066">
        <v>95772</v>
      </c>
      <c r="AU1066">
        <v>95452</v>
      </c>
      <c r="AV1066">
        <v>95168</v>
      </c>
      <c r="AW1066">
        <v>94839</v>
      </c>
      <c r="AX1066">
        <v>94494</v>
      </c>
      <c r="AY1066">
        <v>94160</v>
      </c>
      <c r="AZ1066">
        <v>93714</v>
      </c>
      <c r="BA1066">
        <v>93243</v>
      </c>
      <c r="BB1066">
        <v>92797</v>
      </c>
      <c r="BC1066">
        <v>92272</v>
      </c>
      <c r="BD1066">
        <v>91793</v>
      </c>
      <c r="BE1066">
        <v>91098</v>
      </c>
      <c r="BF1066">
        <v>90488</v>
      </c>
      <c r="BG1066">
        <v>89793</v>
      </c>
      <c r="BH1066">
        <v>89063</v>
      </c>
      <c r="BI1066">
        <v>88259</v>
      </c>
      <c r="BJ1066">
        <v>87340</v>
      </c>
      <c r="BK1066">
        <v>86162</v>
      </c>
      <c r="BL1066">
        <v>84985</v>
      </c>
      <c r="BM1066">
        <v>83455</v>
      </c>
      <c r="BN1066">
        <v>82145</v>
      </c>
      <c r="BO1066">
        <v>79973</v>
      </c>
      <c r="BP1066">
        <v>78065</v>
      </c>
      <c r="BQ1066">
        <v>75831</v>
      </c>
      <c r="BR1066">
        <v>73747</v>
      </c>
      <c r="BS1066">
        <v>71076</v>
      </c>
      <c r="BT1066">
        <v>68334</v>
      </c>
      <c r="BU1066">
        <v>64897</v>
      </c>
      <c r="BV1066">
        <v>60890</v>
      </c>
      <c r="BW1066">
        <v>56211</v>
      </c>
      <c r="BX1066">
        <v>51717</v>
      </c>
      <c r="BY1066">
        <v>45683</v>
      </c>
      <c r="BZ1066">
        <v>40130</v>
      </c>
      <c r="CA1066">
        <v>34349</v>
      </c>
      <c r="CB1066">
        <v>28540</v>
      </c>
      <c r="CC1066">
        <v>22830</v>
      </c>
      <c r="CD1066">
        <v>17591</v>
      </c>
      <c r="CE1066">
        <v>13005</v>
      </c>
      <c r="CF1066">
        <v>9180</v>
      </c>
      <c r="CG1066">
        <v>6162</v>
      </c>
      <c r="DC1066">
        <v>68.069999999999993</v>
      </c>
      <c r="DD1066">
        <v>67.099999999999994</v>
      </c>
      <c r="DE1066">
        <v>66.13</v>
      </c>
      <c r="DF1066">
        <v>65.17</v>
      </c>
      <c r="DG1066">
        <v>64.2</v>
      </c>
      <c r="DH1066">
        <v>63.24</v>
      </c>
      <c r="DI1066">
        <v>62.27</v>
      </c>
      <c r="DJ1066">
        <v>61.31</v>
      </c>
      <c r="DK1066">
        <v>60.34</v>
      </c>
      <c r="DL1066">
        <v>59.37</v>
      </c>
      <c r="DM1066">
        <v>58.4</v>
      </c>
      <c r="DN1066">
        <v>57.43</v>
      </c>
      <c r="DO1066">
        <v>56.46</v>
      </c>
      <c r="DP1066">
        <v>55.49</v>
      </c>
      <c r="DQ1066">
        <v>54.53</v>
      </c>
      <c r="DR1066">
        <v>53.56</v>
      </c>
      <c r="DS1066">
        <v>52.59</v>
      </c>
      <c r="DT1066">
        <v>51.62</v>
      </c>
      <c r="DU1066">
        <v>50.65</v>
      </c>
      <c r="DV1066">
        <v>49.68</v>
      </c>
      <c r="DW1066">
        <v>48.71</v>
      </c>
      <c r="DX1066">
        <v>47.74</v>
      </c>
      <c r="DY1066">
        <v>46.78</v>
      </c>
      <c r="DZ1066">
        <v>45.82</v>
      </c>
      <c r="EA1066">
        <v>44.86</v>
      </c>
      <c r="EB1066">
        <v>43.9</v>
      </c>
      <c r="EC1066">
        <v>42.94</v>
      </c>
      <c r="ED1066">
        <v>41.98</v>
      </c>
      <c r="EE1066">
        <v>41.03</v>
      </c>
      <c r="EF1066">
        <v>40.08</v>
      </c>
      <c r="EG1066">
        <v>39.130000000000003</v>
      </c>
      <c r="EH1066">
        <v>38.18</v>
      </c>
      <c r="EI1066">
        <v>37.24</v>
      </c>
      <c r="EJ1066">
        <v>36.299999999999997</v>
      </c>
      <c r="EK1066">
        <v>35.36</v>
      </c>
      <c r="EL1066">
        <v>34.43</v>
      </c>
      <c r="EM1066">
        <v>33.5</v>
      </c>
      <c r="EN1066">
        <v>32.57</v>
      </c>
      <c r="EO1066">
        <v>31.64</v>
      </c>
      <c r="EP1066">
        <v>30.72</v>
      </c>
      <c r="EQ1066">
        <v>29.8</v>
      </c>
      <c r="ER1066">
        <v>28.88</v>
      </c>
      <c r="ES1066">
        <v>27.98</v>
      </c>
      <c r="ET1066">
        <v>27.06</v>
      </c>
      <c r="EU1066">
        <v>26.15</v>
      </c>
      <c r="EV1066">
        <v>25.24</v>
      </c>
      <c r="EW1066">
        <v>24.33</v>
      </c>
      <c r="EX1066">
        <v>23.44</v>
      </c>
      <c r="EY1066">
        <v>22.56</v>
      </c>
      <c r="EZ1066">
        <v>21.67</v>
      </c>
      <c r="FA1066">
        <v>20.79</v>
      </c>
      <c r="FB1066">
        <v>19.89</v>
      </c>
      <c r="FC1066">
        <v>19.04</v>
      </c>
      <c r="FD1066">
        <v>18.170000000000002</v>
      </c>
      <c r="FE1066">
        <v>17.3</v>
      </c>
      <c r="FF1066">
        <v>16.440000000000001</v>
      </c>
      <c r="FG1066">
        <v>15.58</v>
      </c>
      <c r="FH1066">
        <v>14.74</v>
      </c>
      <c r="FI1066">
        <v>13.94</v>
      </c>
      <c r="FJ1066">
        <v>13.12</v>
      </c>
      <c r="FK1066">
        <v>12.36</v>
      </c>
      <c r="FL1066">
        <v>11.54</v>
      </c>
      <c r="FM1066">
        <v>10.84</v>
      </c>
      <c r="FN1066">
        <v>10.1</v>
      </c>
      <c r="FO1066">
        <v>9.3800000000000008</v>
      </c>
      <c r="FP1066">
        <v>8.6300000000000008</v>
      </c>
      <c r="FQ1066">
        <v>7.94</v>
      </c>
      <c r="FR1066">
        <v>7.24</v>
      </c>
      <c r="FS1066">
        <v>6.59</v>
      </c>
      <c r="FT1066">
        <v>5.99</v>
      </c>
      <c r="FU1066">
        <v>5.45</v>
      </c>
      <c r="FV1066">
        <v>4.88</v>
      </c>
      <c r="FW1066">
        <v>4.46</v>
      </c>
      <c r="FX1066">
        <v>4.01</v>
      </c>
      <c r="FY1066">
        <v>3.6</v>
      </c>
      <c r="FZ1066">
        <v>3.23</v>
      </c>
      <c r="GA1066">
        <v>2.91</v>
      </c>
      <c r="GB1066">
        <v>2.63</v>
      </c>
      <c r="GC1066">
        <v>2.38</v>
      </c>
      <c r="GD1066">
        <v>2.16</v>
      </c>
      <c r="GE1066">
        <v>1.97</v>
      </c>
    </row>
    <row r="1067" spans="1:189" x14ac:dyDescent="0.25">
      <c r="A1067" t="s">
        <v>854</v>
      </c>
      <c r="B1067">
        <v>80</v>
      </c>
      <c r="C1067">
        <v>80</v>
      </c>
      <c r="E1067">
        <v>100000</v>
      </c>
      <c r="F1067">
        <v>99949</v>
      </c>
      <c r="G1067">
        <v>99895</v>
      </c>
      <c r="H1067">
        <v>99840</v>
      </c>
      <c r="I1067">
        <v>99783</v>
      </c>
      <c r="J1067">
        <v>99724</v>
      </c>
      <c r="K1067">
        <v>99666</v>
      </c>
      <c r="L1067">
        <v>99611</v>
      </c>
      <c r="M1067">
        <v>99558</v>
      </c>
      <c r="N1067">
        <v>99507</v>
      </c>
      <c r="O1067">
        <v>99457</v>
      </c>
      <c r="P1067">
        <v>99402</v>
      </c>
      <c r="Q1067">
        <v>99347</v>
      </c>
      <c r="R1067">
        <v>99290</v>
      </c>
      <c r="S1067">
        <v>99231</v>
      </c>
      <c r="T1067">
        <v>99172</v>
      </c>
      <c r="U1067">
        <v>99113</v>
      </c>
      <c r="V1067">
        <v>99052</v>
      </c>
      <c r="W1067">
        <v>98992</v>
      </c>
      <c r="X1067">
        <v>98925</v>
      </c>
      <c r="Y1067">
        <v>98857</v>
      </c>
      <c r="Z1067">
        <v>98777</v>
      </c>
      <c r="AA1067">
        <v>98699</v>
      </c>
      <c r="AB1067">
        <v>98611</v>
      </c>
      <c r="AC1067">
        <v>98518</v>
      </c>
      <c r="AD1067">
        <v>98424</v>
      </c>
      <c r="AE1067">
        <v>98320</v>
      </c>
      <c r="AF1067">
        <v>98207</v>
      </c>
      <c r="AG1067">
        <v>98088</v>
      </c>
      <c r="AH1067">
        <v>97956</v>
      </c>
      <c r="AI1067">
        <v>97827</v>
      </c>
      <c r="AJ1067">
        <v>97668</v>
      </c>
      <c r="AK1067">
        <v>97511</v>
      </c>
      <c r="AL1067">
        <v>97338</v>
      </c>
      <c r="AM1067">
        <v>97157</v>
      </c>
      <c r="AN1067">
        <v>96956</v>
      </c>
      <c r="AO1067">
        <v>96747</v>
      </c>
      <c r="AP1067">
        <v>96514</v>
      </c>
      <c r="AQ1067">
        <v>96275</v>
      </c>
      <c r="AR1067">
        <v>96005</v>
      </c>
      <c r="AS1067">
        <v>95745</v>
      </c>
      <c r="AT1067">
        <v>95421</v>
      </c>
      <c r="AU1067">
        <v>95130</v>
      </c>
      <c r="AV1067">
        <v>94795</v>
      </c>
      <c r="AW1067">
        <v>94442</v>
      </c>
      <c r="AX1067">
        <v>94102</v>
      </c>
      <c r="AY1067">
        <v>93649</v>
      </c>
      <c r="AZ1067">
        <v>93168</v>
      </c>
      <c r="BA1067">
        <v>92712</v>
      </c>
      <c r="BB1067">
        <v>92178</v>
      </c>
      <c r="BC1067">
        <v>91688</v>
      </c>
      <c r="BD1067">
        <v>90982</v>
      </c>
      <c r="BE1067">
        <v>90361</v>
      </c>
      <c r="BF1067">
        <v>89652</v>
      </c>
      <c r="BG1067">
        <v>88907</v>
      </c>
      <c r="BH1067">
        <v>88090</v>
      </c>
      <c r="BI1067">
        <v>87154</v>
      </c>
      <c r="BJ1067">
        <v>85957</v>
      </c>
      <c r="BK1067">
        <v>84759</v>
      </c>
      <c r="BL1067">
        <v>83208</v>
      </c>
      <c r="BM1067">
        <v>81874</v>
      </c>
      <c r="BN1067">
        <v>79680</v>
      </c>
      <c r="BO1067">
        <v>77746</v>
      </c>
      <c r="BP1067">
        <v>75487</v>
      </c>
      <c r="BQ1067">
        <v>73375</v>
      </c>
      <c r="BR1067">
        <v>70678</v>
      </c>
      <c r="BS1067">
        <v>67909</v>
      </c>
      <c r="BT1067">
        <v>64448</v>
      </c>
      <c r="BU1067">
        <v>60422</v>
      </c>
      <c r="BV1067">
        <v>55732</v>
      </c>
      <c r="BW1067">
        <v>51228</v>
      </c>
      <c r="BX1067">
        <v>45202</v>
      </c>
      <c r="BY1067">
        <v>39665</v>
      </c>
      <c r="BZ1067">
        <v>33913</v>
      </c>
      <c r="CA1067">
        <v>28138</v>
      </c>
      <c r="CB1067">
        <v>22509</v>
      </c>
      <c r="CC1067">
        <v>17343</v>
      </c>
      <c r="CD1067">
        <v>12822</v>
      </c>
      <c r="CE1067">
        <v>9051</v>
      </c>
      <c r="CF1067">
        <v>6075</v>
      </c>
      <c r="DC1067">
        <v>66.98</v>
      </c>
      <c r="DD1067">
        <v>66.02</v>
      </c>
      <c r="DE1067">
        <v>65.05</v>
      </c>
      <c r="DF1067">
        <v>64.09</v>
      </c>
      <c r="DG1067">
        <v>63.12</v>
      </c>
      <c r="DH1067">
        <v>62.16</v>
      </c>
      <c r="DI1067">
        <v>61.2</v>
      </c>
      <c r="DJ1067">
        <v>60.23</v>
      </c>
      <c r="DK1067">
        <v>59.26</v>
      </c>
      <c r="DL1067">
        <v>58.29</v>
      </c>
      <c r="DM1067">
        <v>57.32</v>
      </c>
      <c r="DN1067">
        <v>56.35</v>
      </c>
      <c r="DO1067">
        <v>55.38</v>
      </c>
      <c r="DP1067">
        <v>54.42</v>
      </c>
      <c r="DQ1067">
        <v>53.45</v>
      </c>
      <c r="DR1067">
        <v>52.48</v>
      </c>
      <c r="DS1067">
        <v>51.51</v>
      </c>
      <c r="DT1067">
        <v>50.54</v>
      </c>
      <c r="DU1067">
        <v>49.57</v>
      </c>
      <c r="DV1067">
        <v>48.61</v>
      </c>
      <c r="DW1067">
        <v>47.64</v>
      </c>
      <c r="DX1067">
        <v>46.68</v>
      </c>
      <c r="DY1067">
        <v>45.71</v>
      </c>
      <c r="DZ1067">
        <v>44.75</v>
      </c>
      <c r="EA1067">
        <v>43.79</v>
      </c>
      <c r="EB1067">
        <v>42.84</v>
      </c>
      <c r="EC1067">
        <v>41.88</v>
      </c>
      <c r="ED1067">
        <v>40.93</v>
      </c>
      <c r="EE1067">
        <v>39.979999999999997</v>
      </c>
      <c r="EF1067">
        <v>39.03</v>
      </c>
      <c r="EG1067">
        <v>38.08</v>
      </c>
      <c r="EH1067">
        <v>37.14</v>
      </c>
      <c r="EI1067">
        <v>36.200000000000003</v>
      </c>
      <c r="EJ1067">
        <v>35.270000000000003</v>
      </c>
      <c r="EK1067">
        <v>34.33</v>
      </c>
      <c r="EL1067">
        <v>33.4</v>
      </c>
      <c r="EM1067">
        <v>32.47</v>
      </c>
      <c r="EN1067">
        <v>31.55</v>
      </c>
      <c r="EO1067">
        <v>30.63</v>
      </c>
      <c r="EP1067">
        <v>29.71</v>
      </c>
      <c r="EQ1067">
        <v>28.79</v>
      </c>
      <c r="ER1067">
        <v>27.89</v>
      </c>
      <c r="ES1067">
        <v>26.97</v>
      </c>
      <c r="ET1067">
        <v>26.06</v>
      </c>
      <c r="EU1067">
        <v>25.16</v>
      </c>
      <c r="EV1067">
        <v>24.25</v>
      </c>
      <c r="EW1067">
        <v>23.36</v>
      </c>
      <c r="EX1067">
        <v>22.48</v>
      </c>
      <c r="EY1067">
        <v>21.59</v>
      </c>
      <c r="EZ1067">
        <v>20.71</v>
      </c>
      <c r="FA1067">
        <v>19.82</v>
      </c>
      <c r="FB1067">
        <v>18.97</v>
      </c>
      <c r="FC1067">
        <v>18.100000000000001</v>
      </c>
      <c r="FD1067">
        <v>17.23</v>
      </c>
      <c r="FE1067">
        <v>16.38</v>
      </c>
      <c r="FF1067">
        <v>15.52</v>
      </c>
      <c r="FG1067">
        <v>14.68</v>
      </c>
      <c r="FH1067">
        <v>13.88</v>
      </c>
      <c r="FI1067">
        <v>13.07</v>
      </c>
      <c r="FJ1067">
        <v>12.3</v>
      </c>
      <c r="FK1067">
        <v>11.5</v>
      </c>
      <c r="FL1067">
        <v>10.8</v>
      </c>
      <c r="FM1067">
        <v>10.06</v>
      </c>
      <c r="FN1067">
        <v>9.34</v>
      </c>
      <c r="FO1067">
        <v>8.6</v>
      </c>
      <c r="FP1067">
        <v>7.91</v>
      </c>
      <c r="FQ1067">
        <v>7.21</v>
      </c>
      <c r="FR1067">
        <v>6.57</v>
      </c>
      <c r="FS1067">
        <v>5.97</v>
      </c>
      <c r="FT1067">
        <v>5.43</v>
      </c>
      <c r="FU1067">
        <v>4.87</v>
      </c>
      <c r="FV1067">
        <v>4.45</v>
      </c>
      <c r="FW1067">
        <v>4</v>
      </c>
      <c r="FX1067">
        <v>3.59</v>
      </c>
      <c r="FY1067">
        <v>3.23</v>
      </c>
      <c r="FZ1067">
        <v>2.91</v>
      </c>
      <c r="GA1067">
        <v>2.63</v>
      </c>
      <c r="GB1067">
        <v>2.38</v>
      </c>
      <c r="GC1067">
        <v>2.16</v>
      </c>
      <c r="GD1067">
        <v>1.97</v>
      </c>
    </row>
    <row r="1068" spans="1:189" x14ac:dyDescent="0.25">
      <c r="A1068" t="s">
        <v>855</v>
      </c>
      <c r="B1068">
        <v>79</v>
      </c>
      <c r="C1068">
        <v>79</v>
      </c>
      <c r="E1068">
        <v>100000</v>
      </c>
      <c r="F1068">
        <v>99945</v>
      </c>
      <c r="G1068">
        <v>99888</v>
      </c>
      <c r="H1068">
        <v>99830</v>
      </c>
      <c r="I1068">
        <v>99770</v>
      </c>
      <c r="J1068">
        <v>99712</v>
      </c>
      <c r="K1068">
        <v>99655</v>
      </c>
      <c r="L1068">
        <v>99602</v>
      </c>
      <c r="M1068">
        <v>99550</v>
      </c>
      <c r="N1068">
        <v>99498</v>
      </c>
      <c r="O1068">
        <v>99443</v>
      </c>
      <c r="P1068">
        <v>99387</v>
      </c>
      <c r="Q1068">
        <v>99328</v>
      </c>
      <c r="R1068">
        <v>99268</v>
      </c>
      <c r="S1068">
        <v>99209</v>
      </c>
      <c r="T1068">
        <v>99149</v>
      </c>
      <c r="U1068">
        <v>99087</v>
      </c>
      <c r="V1068">
        <v>99025</v>
      </c>
      <c r="W1068">
        <v>98957</v>
      </c>
      <c r="X1068">
        <v>98888</v>
      </c>
      <c r="Y1068">
        <v>98807</v>
      </c>
      <c r="Z1068">
        <v>98727</v>
      </c>
      <c r="AA1068">
        <v>98638</v>
      </c>
      <c r="AB1068">
        <v>98543</v>
      </c>
      <c r="AC1068">
        <v>98447</v>
      </c>
      <c r="AD1068">
        <v>98342</v>
      </c>
      <c r="AE1068">
        <v>98227</v>
      </c>
      <c r="AF1068">
        <v>98106</v>
      </c>
      <c r="AG1068">
        <v>97971</v>
      </c>
      <c r="AH1068">
        <v>97840</v>
      </c>
      <c r="AI1068">
        <v>97678</v>
      </c>
      <c r="AJ1068">
        <v>97519</v>
      </c>
      <c r="AK1068">
        <v>97343</v>
      </c>
      <c r="AL1068">
        <v>97158</v>
      </c>
      <c r="AM1068">
        <v>96954</v>
      </c>
      <c r="AN1068">
        <v>96741</v>
      </c>
      <c r="AO1068">
        <v>96505</v>
      </c>
      <c r="AP1068">
        <v>96261</v>
      </c>
      <c r="AQ1068">
        <v>95987</v>
      </c>
      <c r="AR1068">
        <v>95723</v>
      </c>
      <c r="AS1068">
        <v>95393</v>
      </c>
      <c r="AT1068">
        <v>95098</v>
      </c>
      <c r="AU1068">
        <v>94755</v>
      </c>
      <c r="AV1068">
        <v>94395</v>
      </c>
      <c r="AW1068">
        <v>94047</v>
      </c>
      <c r="AX1068">
        <v>93587</v>
      </c>
      <c r="AY1068">
        <v>93098</v>
      </c>
      <c r="AZ1068">
        <v>92631</v>
      </c>
      <c r="BA1068">
        <v>92087</v>
      </c>
      <c r="BB1068">
        <v>91588</v>
      </c>
      <c r="BC1068">
        <v>90870</v>
      </c>
      <c r="BD1068">
        <v>90236</v>
      </c>
      <c r="BE1068">
        <v>89516</v>
      </c>
      <c r="BF1068">
        <v>88756</v>
      </c>
      <c r="BG1068">
        <v>87922</v>
      </c>
      <c r="BH1068">
        <v>86972</v>
      </c>
      <c r="BI1068">
        <v>85754</v>
      </c>
      <c r="BJ1068">
        <v>84536</v>
      </c>
      <c r="BK1068">
        <v>82963</v>
      </c>
      <c r="BL1068">
        <v>81606</v>
      </c>
      <c r="BM1068">
        <v>79388</v>
      </c>
      <c r="BN1068">
        <v>77428</v>
      </c>
      <c r="BO1068">
        <v>75143</v>
      </c>
      <c r="BP1068">
        <v>73005</v>
      </c>
      <c r="BQ1068">
        <v>70281</v>
      </c>
      <c r="BR1068">
        <v>67484</v>
      </c>
      <c r="BS1068">
        <v>64000</v>
      </c>
      <c r="BT1068">
        <v>59955</v>
      </c>
      <c r="BU1068">
        <v>55255</v>
      </c>
      <c r="BV1068">
        <v>50741</v>
      </c>
      <c r="BW1068">
        <v>44730</v>
      </c>
      <c r="BX1068">
        <v>39201</v>
      </c>
      <c r="BY1068">
        <v>33478</v>
      </c>
      <c r="BZ1068">
        <v>27745</v>
      </c>
      <c r="CA1068">
        <v>22164</v>
      </c>
      <c r="CB1068">
        <v>17078</v>
      </c>
      <c r="CC1068">
        <v>12625</v>
      </c>
      <c r="CD1068">
        <v>8913</v>
      </c>
      <c r="CE1068">
        <v>5982</v>
      </c>
      <c r="DC1068">
        <v>65.900000000000006</v>
      </c>
      <c r="DD1068">
        <v>64.94</v>
      </c>
      <c r="DE1068">
        <v>63.97</v>
      </c>
      <c r="DF1068">
        <v>63.01</v>
      </c>
      <c r="DG1068">
        <v>62.05</v>
      </c>
      <c r="DH1068">
        <v>61.08</v>
      </c>
      <c r="DI1068">
        <v>60.12</v>
      </c>
      <c r="DJ1068">
        <v>59.15</v>
      </c>
      <c r="DK1068">
        <v>58.18</v>
      </c>
      <c r="DL1068">
        <v>57.21</v>
      </c>
      <c r="DM1068">
        <v>56.24</v>
      </c>
      <c r="DN1068">
        <v>55.27</v>
      </c>
      <c r="DO1068">
        <v>54.3</v>
      </c>
      <c r="DP1068">
        <v>53.34</v>
      </c>
      <c r="DQ1068">
        <v>52.37</v>
      </c>
      <c r="DR1068">
        <v>51.4</v>
      </c>
      <c r="DS1068">
        <v>50.43</v>
      </c>
      <c r="DT1068">
        <v>49.46</v>
      </c>
      <c r="DU1068">
        <v>48.5</v>
      </c>
      <c r="DV1068">
        <v>47.53</v>
      </c>
      <c r="DW1068">
        <v>46.57</v>
      </c>
      <c r="DX1068">
        <v>45.61</v>
      </c>
      <c r="DY1068">
        <v>44.65</v>
      </c>
      <c r="DZ1068">
        <v>43.69</v>
      </c>
      <c r="EA1068">
        <v>42.73</v>
      </c>
      <c r="EB1068">
        <v>41.78</v>
      </c>
      <c r="EC1068">
        <v>40.82</v>
      </c>
      <c r="ED1068">
        <v>39.869999999999997</v>
      </c>
      <c r="EE1068">
        <v>38.93</v>
      </c>
      <c r="EF1068">
        <v>37.979999999999997</v>
      </c>
      <c r="EG1068">
        <v>37.04</v>
      </c>
      <c r="EH1068">
        <v>36.1</v>
      </c>
      <c r="EI1068">
        <v>35.17</v>
      </c>
      <c r="EJ1068">
        <v>34.229999999999997</v>
      </c>
      <c r="EK1068">
        <v>33.299999999999997</v>
      </c>
      <c r="EL1068">
        <v>32.380000000000003</v>
      </c>
      <c r="EM1068">
        <v>31.45</v>
      </c>
      <c r="EN1068">
        <v>30.53</v>
      </c>
      <c r="EO1068">
        <v>29.62</v>
      </c>
      <c r="EP1068">
        <v>28.7</v>
      </c>
      <c r="EQ1068">
        <v>27.8</v>
      </c>
      <c r="ER1068">
        <v>26.88</v>
      </c>
      <c r="ES1068">
        <v>25.98</v>
      </c>
      <c r="ET1068">
        <v>25.07</v>
      </c>
      <c r="EU1068">
        <v>24.16</v>
      </c>
      <c r="EV1068">
        <v>23.28</v>
      </c>
      <c r="EW1068">
        <v>22.4</v>
      </c>
      <c r="EX1068">
        <v>21.51</v>
      </c>
      <c r="EY1068">
        <v>20.63</v>
      </c>
      <c r="EZ1068">
        <v>19.739999999999998</v>
      </c>
      <c r="FA1068">
        <v>18.899999999999999</v>
      </c>
      <c r="FB1068">
        <v>18.03</v>
      </c>
      <c r="FC1068">
        <v>17.170000000000002</v>
      </c>
      <c r="FD1068">
        <v>16.309999999999999</v>
      </c>
      <c r="FE1068">
        <v>15.46</v>
      </c>
      <c r="FF1068">
        <v>14.62</v>
      </c>
      <c r="FG1068">
        <v>13.82</v>
      </c>
      <c r="FH1068">
        <v>13.02</v>
      </c>
      <c r="FI1068">
        <v>12.25</v>
      </c>
      <c r="FJ1068">
        <v>11.45</v>
      </c>
      <c r="FK1068">
        <v>10.75</v>
      </c>
      <c r="FL1068">
        <v>10.01</v>
      </c>
      <c r="FM1068">
        <v>9.3000000000000007</v>
      </c>
      <c r="FN1068">
        <v>8.56</v>
      </c>
      <c r="FO1068">
        <v>7.87</v>
      </c>
      <c r="FP1068">
        <v>7.18</v>
      </c>
      <c r="FQ1068">
        <v>6.54</v>
      </c>
      <c r="FR1068">
        <v>5.95</v>
      </c>
      <c r="FS1068">
        <v>5.41</v>
      </c>
      <c r="FT1068">
        <v>4.8499999999999996</v>
      </c>
      <c r="FU1068">
        <v>4.43</v>
      </c>
      <c r="FV1068">
        <v>3.99</v>
      </c>
      <c r="FW1068">
        <v>3.59</v>
      </c>
      <c r="FX1068">
        <v>3.22</v>
      </c>
      <c r="FY1068">
        <v>2.91</v>
      </c>
      <c r="FZ1068">
        <v>2.63</v>
      </c>
      <c r="GA1068">
        <v>2.38</v>
      </c>
      <c r="GB1068">
        <v>2.16</v>
      </c>
      <c r="GC1068">
        <v>1.97</v>
      </c>
    </row>
    <row r="1069" spans="1:189" x14ac:dyDescent="0.25">
      <c r="A1069" t="s">
        <v>856</v>
      </c>
      <c r="B1069">
        <v>78</v>
      </c>
      <c r="C1069">
        <v>78</v>
      </c>
      <c r="E1069">
        <v>100000</v>
      </c>
      <c r="F1069">
        <v>99942</v>
      </c>
      <c r="G1069">
        <v>99883</v>
      </c>
      <c r="H1069">
        <v>99822</v>
      </c>
      <c r="I1069">
        <v>99762</v>
      </c>
      <c r="J1069">
        <v>99705</v>
      </c>
      <c r="K1069">
        <v>99650</v>
      </c>
      <c r="L1069">
        <v>99597</v>
      </c>
      <c r="M1069">
        <v>99545</v>
      </c>
      <c r="N1069">
        <v>99488</v>
      </c>
      <c r="O1069">
        <v>99431</v>
      </c>
      <c r="P1069">
        <v>99371</v>
      </c>
      <c r="Q1069">
        <v>99310</v>
      </c>
      <c r="R1069">
        <v>99250</v>
      </c>
      <c r="S1069">
        <v>99189</v>
      </c>
      <c r="T1069">
        <v>99126</v>
      </c>
      <c r="U1069">
        <v>99063</v>
      </c>
      <c r="V1069">
        <v>98994</v>
      </c>
      <c r="W1069">
        <v>98923</v>
      </c>
      <c r="X1069">
        <v>98841</v>
      </c>
      <c r="Y1069">
        <v>98760</v>
      </c>
      <c r="Z1069">
        <v>98669</v>
      </c>
      <c r="AA1069">
        <v>98573</v>
      </c>
      <c r="AB1069">
        <v>98475</v>
      </c>
      <c r="AC1069">
        <v>98368</v>
      </c>
      <c r="AD1069">
        <v>98251</v>
      </c>
      <c r="AE1069">
        <v>98128</v>
      </c>
      <c r="AF1069">
        <v>97991</v>
      </c>
      <c r="AG1069">
        <v>97857</v>
      </c>
      <c r="AH1069">
        <v>97693</v>
      </c>
      <c r="AI1069">
        <v>97531</v>
      </c>
      <c r="AJ1069">
        <v>97352</v>
      </c>
      <c r="AK1069">
        <v>97163</v>
      </c>
      <c r="AL1069">
        <v>96956</v>
      </c>
      <c r="AM1069">
        <v>96740</v>
      </c>
      <c r="AN1069">
        <v>96499</v>
      </c>
      <c r="AO1069">
        <v>96252</v>
      </c>
      <c r="AP1069">
        <v>95973</v>
      </c>
      <c r="AQ1069">
        <v>95704</v>
      </c>
      <c r="AR1069">
        <v>95369</v>
      </c>
      <c r="AS1069">
        <v>95068</v>
      </c>
      <c r="AT1069">
        <v>94720</v>
      </c>
      <c r="AU1069">
        <v>94353</v>
      </c>
      <c r="AV1069">
        <v>93996</v>
      </c>
      <c r="AW1069">
        <v>93528</v>
      </c>
      <c r="AX1069">
        <v>93031</v>
      </c>
      <c r="AY1069">
        <v>92555</v>
      </c>
      <c r="AZ1069">
        <v>92000</v>
      </c>
      <c r="BA1069">
        <v>91489</v>
      </c>
      <c r="BB1069">
        <v>90761</v>
      </c>
      <c r="BC1069">
        <v>90113</v>
      </c>
      <c r="BD1069">
        <v>89379</v>
      </c>
      <c r="BE1069">
        <v>88606</v>
      </c>
      <c r="BF1069">
        <v>87756</v>
      </c>
      <c r="BG1069">
        <v>86788</v>
      </c>
      <c r="BH1069">
        <v>85555</v>
      </c>
      <c r="BI1069">
        <v>84315</v>
      </c>
      <c r="BJ1069">
        <v>82719</v>
      </c>
      <c r="BK1069">
        <v>81338</v>
      </c>
      <c r="BL1069">
        <v>79097</v>
      </c>
      <c r="BM1069">
        <v>77112</v>
      </c>
      <c r="BN1069">
        <v>74801</v>
      </c>
      <c r="BO1069">
        <v>72634</v>
      </c>
      <c r="BP1069">
        <v>69884</v>
      </c>
      <c r="BQ1069">
        <v>67060</v>
      </c>
      <c r="BR1069">
        <v>63552</v>
      </c>
      <c r="BS1069">
        <v>59489</v>
      </c>
      <c r="BT1069">
        <v>54779</v>
      </c>
      <c r="BU1069">
        <v>50255</v>
      </c>
      <c r="BV1069">
        <v>44260</v>
      </c>
      <c r="BW1069">
        <v>38746</v>
      </c>
      <c r="BX1069">
        <v>33045</v>
      </c>
      <c r="BY1069">
        <v>27354</v>
      </c>
      <c r="BZ1069">
        <v>21827</v>
      </c>
      <c r="CA1069">
        <v>16795</v>
      </c>
      <c r="CB1069">
        <v>12416</v>
      </c>
      <c r="CC1069">
        <v>8765</v>
      </c>
      <c r="CD1069">
        <v>5883</v>
      </c>
      <c r="DC1069">
        <v>64.819999999999993</v>
      </c>
      <c r="DD1069">
        <v>63.85</v>
      </c>
      <c r="DE1069">
        <v>62.89</v>
      </c>
      <c r="DF1069">
        <v>61.93</v>
      </c>
      <c r="DG1069">
        <v>60.97</v>
      </c>
      <c r="DH1069">
        <v>60</v>
      </c>
      <c r="DI1069">
        <v>59.03</v>
      </c>
      <c r="DJ1069">
        <v>58.07</v>
      </c>
      <c r="DK1069">
        <v>57.1</v>
      </c>
      <c r="DL1069">
        <v>56.13</v>
      </c>
      <c r="DM1069">
        <v>55.16</v>
      </c>
      <c r="DN1069">
        <v>54.19</v>
      </c>
      <c r="DO1069">
        <v>53.23</v>
      </c>
      <c r="DP1069">
        <v>52.26</v>
      </c>
      <c r="DQ1069">
        <v>51.29</v>
      </c>
      <c r="DR1069">
        <v>50.32</v>
      </c>
      <c r="DS1069">
        <v>49.35</v>
      </c>
      <c r="DT1069">
        <v>48.39</v>
      </c>
      <c r="DU1069">
        <v>47.42</v>
      </c>
      <c r="DV1069">
        <v>46.46</v>
      </c>
      <c r="DW1069">
        <v>45.5</v>
      </c>
      <c r="DX1069">
        <v>44.54</v>
      </c>
      <c r="DY1069">
        <v>43.58</v>
      </c>
      <c r="DZ1069">
        <v>42.63</v>
      </c>
      <c r="EA1069">
        <v>41.67</v>
      </c>
      <c r="EB1069">
        <v>40.72</v>
      </c>
      <c r="EC1069">
        <v>39.770000000000003</v>
      </c>
      <c r="ED1069">
        <v>38.83</v>
      </c>
      <c r="EE1069">
        <v>37.880000000000003</v>
      </c>
      <c r="EF1069">
        <v>36.94</v>
      </c>
      <c r="EG1069">
        <v>36</v>
      </c>
      <c r="EH1069">
        <v>35.07</v>
      </c>
      <c r="EI1069">
        <v>34.130000000000003</v>
      </c>
      <c r="EJ1069">
        <v>33.21</v>
      </c>
      <c r="EK1069">
        <v>32.28</v>
      </c>
      <c r="EL1069">
        <v>31.36</v>
      </c>
      <c r="EM1069">
        <v>30.44</v>
      </c>
      <c r="EN1069">
        <v>29.52</v>
      </c>
      <c r="EO1069">
        <v>28.61</v>
      </c>
      <c r="EP1069">
        <v>27.7</v>
      </c>
      <c r="EQ1069">
        <v>26.79</v>
      </c>
      <c r="ER1069">
        <v>25.89</v>
      </c>
      <c r="ES1069">
        <v>24.99</v>
      </c>
      <c r="ET1069">
        <v>24.08</v>
      </c>
      <c r="EU1069">
        <v>23.2</v>
      </c>
      <c r="EV1069">
        <v>22.32</v>
      </c>
      <c r="EW1069">
        <v>21.43</v>
      </c>
      <c r="EX1069">
        <v>20.56</v>
      </c>
      <c r="EY1069">
        <v>19.670000000000002</v>
      </c>
      <c r="EZ1069">
        <v>18.82</v>
      </c>
      <c r="FA1069">
        <v>17.95</v>
      </c>
      <c r="FB1069">
        <v>17.100000000000001</v>
      </c>
      <c r="FC1069">
        <v>16.239999999999998</v>
      </c>
      <c r="FD1069">
        <v>15.4</v>
      </c>
      <c r="FE1069">
        <v>14.56</v>
      </c>
      <c r="FF1069">
        <v>13.76</v>
      </c>
      <c r="FG1069">
        <v>12.96</v>
      </c>
      <c r="FH1069">
        <v>12.2</v>
      </c>
      <c r="FI1069">
        <v>11.4</v>
      </c>
      <c r="FJ1069">
        <v>10.71</v>
      </c>
      <c r="FK1069">
        <v>9.9700000000000006</v>
      </c>
      <c r="FL1069">
        <v>9.26</v>
      </c>
      <c r="FM1069">
        <v>8.52</v>
      </c>
      <c r="FN1069">
        <v>7.84</v>
      </c>
      <c r="FO1069">
        <v>7.15</v>
      </c>
      <c r="FP1069">
        <v>6.52</v>
      </c>
      <c r="FQ1069">
        <v>5.93</v>
      </c>
      <c r="FR1069">
        <v>5.39</v>
      </c>
      <c r="FS1069">
        <v>4.83</v>
      </c>
      <c r="FT1069">
        <v>4.42</v>
      </c>
      <c r="FU1069">
        <v>3.98</v>
      </c>
      <c r="FV1069">
        <v>3.58</v>
      </c>
      <c r="FW1069">
        <v>3.22</v>
      </c>
      <c r="FX1069">
        <v>2.91</v>
      </c>
      <c r="FY1069">
        <v>2.63</v>
      </c>
      <c r="FZ1069">
        <v>2.38</v>
      </c>
      <c r="GA1069">
        <v>2.16</v>
      </c>
      <c r="GB1069">
        <v>1.97</v>
      </c>
    </row>
    <row r="1070" spans="1:189" x14ac:dyDescent="0.25">
      <c r="A1070" t="s">
        <v>857</v>
      </c>
      <c r="B1070">
        <v>77</v>
      </c>
      <c r="C1070">
        <v>77</v>
      </c>
      <c r="E1070">
        <v>100000</v>
      </c>
      <c r="F1070">
        <v>99939</v>
      </c>
      <c r="G1070">
        <v>99877</v>
      </c>
      <c r="H1070">
        <v>99816</v>
      </c>
      <c r="I1070">
        <v>99758</v>
      </c>
      <c r="J1070">
        <v>99702</v>
      </c>
      <c r="K1070">
        <v>99648</v>
      </c>
      <c r="L1070">
        <v>99595</v>
      </c>
      <c r="M1070">
        <v>99537</v>
      </c>
      <c r="N1070">
        <v>99479</v>
      </c>
      <c r="O1070">
        <v>99419</v>
      </c>
      <c r="P1070">
        <v>99356</v>
      </c>
      <c r="Q1070">
        <v>99295</v>
      </c>
      <c r="R1070">
        <v>99233</v>
      </c>
      <c r="S1070">
        <v>99168</v>
      </c>
      <c r="T1070">
        <v>99105</v>
      </c>
      <c r="U1070">
        <v>99034</v>
      </c>
      <c r="V1070">
        <v>98962</v>
      </c>
      <c r="W1070">
        <v>98879</v>
      </c>
      <c r="X1070">
        <v>98796</v>
      </c>
      <c r="Y1070">
        <v>98704</v>
      </c>
      <c r="Z1070">
        <v>98606</v>
      </c>
      <c r="AA1070">
        <v>98507</v>
      </c>
      <c r="AB1070">
        <v>98398</v>
      </c>
      <c r="AC1070">
        <v>98279</v>
      </c>
      <c r="AD1070">
        <v>98153</v>
      </c>
      <c r="AE1070">
        <v>98014</v>
      </c>
      <c r="AF1070">
        <v>97878</v>
      </c>
      <c r="AG1070">
        <v>97711</v>
      </c>
      <c r="AH1070">
        <v>97546</v>
      </c>
      <c r="AI1070">
        <v>97364</v>
      </c>
      <c r="AJ1070">
        <v>97172</v>
      </c>
      <c r="AK1070">
        <v>96961</v>
      </c>
      <c r="AL1070">
        <v>96741</v>
      </c>
      <c r="AM1070">
        <v>96496</v>
      </c>
      <c r="AN1070">
        <v>96244</v>
      </c>
      <c r="AO1070">
        <v>95962</v>
      </c>
      <c r="AP1070">
        <v>95688</v>
      </c>
      <c r="AQ1070">
        <v>95348</v>
      </c>
      <c r="AR1070">
        <v>95040</v>
      </c>
      <c r="AS1070">
        <v>94686</v>
      </c>
      <c r="AT1070">
        <v>94312</v>
      </c>
      <c r="AU1070">
        <v>93948</v>
      </c>
      <c r="AV1070">
        <v>93471</v>
      </c>
      <c r="AW1070">
        <v>92965</v>
      </c>
      <c r="AX1070">
        <v>92481</v>
      </c>
      <c r="AY1070">
        <v>91915</v>
      </c>
      <c r="AZ1070">
        <v>91392</v>
      </c>
      <c r="BA1070">
        <v>90651</v>
      </c>
      <c r="BB1070">
        <v>89992</v>
      </c>
      <c r="BC1070">
        <v>89243</v>
      </c>
      <c r="BD1070">
        <v>88455</v>
      </c>
      <c r="BE1070">
        <v>87591</v>
      </c>
      <c r="BF1070">
        <v>86604</v>
      </c>
      <c r="BG1070">
        <v>85351</v>
      </c>
      <c r="BH1070">
        <v>84094</v>
      </c>
      <c r="BI1070">
        <v>82476</v>
      </c>
      <c r="BJ1070">
        <v>81071</v>
      </c>
      <c r="BK1070">
        <v>78806</v>
      </c>
      <c r="BL1070">
        <v>76795</v>
      </c>
      <c r="BM1070">
        <v>74458</v>
      </c>
      <c r="BN1070">
        <v>72263</v>
      </c>
      <c r="BO1070">
        <v>69486</v>
      </c>
      <c r="BP1070">
        <v>66634</v>
      </c>
      <c r="BQ1070">
        <v>63102</v>
      </c>
      <c r="BR1070">
        <v>59021</v>
      </c>
      <c r="BS1070">
        <v>54301</v>
      </c>
      <c r="BT1070">
        <v>49768</v>
      </c>
      <c r="BU1070">
        <v>43791</v>
      </c>
      <c r="BV1070">
        <v>38293</v>
      </c>
      <c r="BW1070">
        <v>32621</v>
      </c>
      <c r="BX1070">
        <v>26965</v>
      </c>
      <c r="BY1070">
        <v>21491</v>
      </c>
      <c r="BZ1070">
        <v>16519</v>
      </c>
      <c r="CA1070">
        <v>12196</v>
      </c>
      <c r="CB1070">
        <v>8610</v>
      </c>
      <c r="CC1070">
        <v>5779</v>
      </c>
      <c r="DC1070">
        <v>63.74</v>
      </c>
      <c r="DD1070">
        <v>62.77</v>
      </c>
      <c r="DE1070">
        <v>61.81</v>
      </c>
      <c r="DF1070">
        <v>60.85</v>
      </c>
      <c r="DG1070">
        <v>59.89</v>
      </c>
      <c r="DH1070">
        <v>58.92</v>
      </c>
      <c r="DI1070">
        <v>57.95</v>
      </c>
      <c r="DJ1070">
        <v>56.98</v>
      </c>
      <c r="DK1070">
        <v>56.01</v>
      </c>
      <c r="DL1070">
        <v>55.05</v>
      </c>
      <c r="DM1070">
        <v>54.08</v>
      </c>
      <c r="DN1070">
        <v>53.11</v>
      </c>
      <c r="DO1070">
        <v>52.15</v>
      </c>
      <c r="DP1070">
        <v>51.18</v>
      </c>
      <c r="DQ1070">
        <v>50.21</v>
      </c>
      <c r="DR1070">
        <v>49.24</v>
      </c>
      <c r="DS1070">
        <v>48.28</v>
      </c>
      <c r="DT1070">
        <v>47.31</v>
      </c>
      <c r="DU1070">
        <v>46.35</v>
      </c>
      <c r="DV1070">
        <v>45.39</v>
      </c>
      <c r="DW1070">
        <v>44.43</v>
      </c>
      <c r="DX1070">
        <v>43.48</v>
      </c>
      <c r="DY1070">
        <v>42.52</v>
      </c>
      <c r="DZ1070">
        <v>41.57</v>
      </c>
      <c r="EA1070">
        <v>40.61</v>
      </c>
      <c r="EB1070">
        <v>39.67</v>
      </c>
      <c r="EC1070">
        <v>38.72</v>
      </c>
      <c r="ED1070">
        <v>37.770000000000003</v>
      </c>
      <c r="EE1070">
        <v>36.840000000000003</v>
      </c>
      <c r="EF1070">
        <v>35.9</v>
      </c>
      <c r="EG1070">
        <v>34.97</v>
      </c>
      <c r="EH1070">
        <v>34.03</v>
      </c>
      <c r="EI1070">
        <v>33.11</v>
      </c>
      <c r="EJ1070">
        <v>32.18</v>
      </c>
      <c r="EK1070">
        <v>31.26</v>
      </c>
      <c r="EL1070">
        <v>30.34</v>
      </c>
      <c r="EM1070">
        <v>29.43</v>
      </c>
      <c r="EN1070">
        <v>28.51</v>
      </c>
      <c r="EO1070">
        <v>27.61</v>
      </c>
      <c r="EP1070">
        <v>26.7</v>
      </c>
      <c r="EQ1070">
        <v>25.8</v>
      </c>
      <c r="ER1070">
        <v>24.9</v>
      </c>
      <c r="ES1070">
        <v>23.99</v>
      </c>
      <c r="ET1070">
        <v>23.11</v>
      </c>
      <c r="EU1070">
        <v>22.24</v>
      </c>
      <c r="EV1070">
        <v>21.35</v>
      </c>
      <c r="EW1070">
        <v>20.48</v>
      </c>
      <c r="EX1070">
        <v>19.59</v>
      </c>
      <c r="EY1070">
        <v>18.75</v>
      </c>
      <c r="EZ1070">
        <v>17.88</v>
      </c>
      <c r="FA1070">
        <v>17.03</v>
      </c>
      <c r="FB1070">
        <v>16.18</v>
      </c>
      <c r="FC1070">
        <v>15.33</v>
      </c>
      <c r="FD1070">
        <v>14.5</v>
      </c>
      <c r="FE1070">
        <v>13.7</v>
      </c>
      <c r="FF1070">
        <v>12.9</v>
      </c>
      <c r="FG1070">
        <v>12.15</v>
      </c>
      <c r="FH1070">
        <v>11.35</v>
      </c>
      <c r="FI1070">
        <v>10.66</v>
      </c>
      <c r="FJ1070">
        <v>9.93</v>
      </c>
      <c r="FK1070">
        <v>9.2200000000000006</v>
      </c>
      <c r="FL1070">
        <v>8.49</v>
      </c>
      <c r="FM1070">
        <v>7.81</v>
      </c>
      <c r="FN1070">
        <v>7.12</v>
      </c>
      <c r="FO1070">
        <v>6.49</v>
      </c>
      <c r="FP1070">
        <v>5.9</v>
      </c>
      <c r="FQ1070">
        <v>5.37</v>
      </c>
      <c r="FR1070">
        <v>4.82</v>
      </c>
      <c r="FS1070">
        <v>4.4000000000000004</v>
      </c>
      <c r="FT1070">
        <v>3.97</v>
      </c>
      <c r="FU1070">
        <v>3.57</v>
      </c>
      <c r="FV1070">
        <v>3.21</v>
      </c>
      <c r="FW1070">
        <v>2.9</v>
      </c>
      <c r="FX1070">
        <v>2.62</v>
      </c>
      <c r="FY1070">
        <v>2.38</v>
      </c>
      <c r="FZ1070">
        <v>2.16</v>
      </c>
      <c r="GA1070">
        <v>1.97</v>
      </c>
    </row>
    <row r="1071" spans="1:189" x14ac:dyDescent="0.25">
      <c r="A1071" t="s">
        <v>858</v>
      </c>
      <c r="B1071">
        <v>76</v>
      </c>
      <c r="C1071">
        <v>76</v>
      </c>
      <c r="E1071">
        <v>100000</v>
      </c>
      <c r="F1071">
        <v>99937</v>
      </c>
      <c r="G1071">
        <v>99875</v>
      </c>
      <c r="H1071">
        <v>99815</v>
      </c>
      <c r="I1071">
        <v>99758</v>
      </c>
      <c r="J1071">
        <v>99703</v>
      </c>
      <c r="K1071">
        <v>99649</v>
      </c>
      <c r="L1071">
        <v>99590</v>
      </c>
      <c r="M1071">
        <v>99531</v>
      </c>
      <c r="N1071">
        <v>99469</v>
      </c>
      <c r="O1071">
        <v>99406</v>
      </c>
      <c r="P1071">
        <v>99343</v>
      </c>
      <c r="Q1071">
        <v>99280</v>
      </c>
      <c r="R1071">
        <v>99215</v>
      </c>
      <c r="S1071">
        <v>99150</v>
      </c>
      <c r="T1071">
        <v>99078</v>
      </c>
      <c r="U1071">
        <v>99005</v>
      </c>
      <c r="V1071">
        <v>98920</v>
      </c>
      <c r="W1071">
        <v>98835</v>
      </c>
      <c r="X1071">
        <v>98742</v>
      </c>
      <c r="Y1071">
        <v>98643</v>
      </c>
      <c r="Z1071">
        <v>98542</v>
      </c>
      <c r="AA1071">
        <v>98431</v>
      </c>
      <c r="AB1071">
        <v>98310</v>
      </c>
      <c r="AC1071">
        <v>98182</v>
      </c>
      <c r="AD1071">
        <v>98040</v>
      </c>
      <c r="AE1071">
        <v>97902</v>
      </c>
      <c r="AF1071">
        <v>97731</v>
      </c>
      <c r="AG1071">
        <v>97564</v>
      </c>
      <c r="AH1071">
        <v>97378</v>
      </c>
      <c r="AI1071">
        <v>97184</v>
      </c>
      <c r="AJ1071">
        <v>96969</v>
      </c>
      <c r="AK1071">
        <v>96744</v>
      </c>
      <c r="AL1071">
        <v>96496</v>
      </c>
      <c r="AM1071">
        <v>96240</v>
      </c>
      <c r="AN1071">
        <v>95952</v>
      </c>
      <c r="AO1071">
        <v>95674</v>
      </c>
      <c r="AP1071">
        <v>95328</v>
      </c>
      <c r="AQ1071">
        <v>95015</v>
      </c>
      <c r="AR1071">
        <v>94654</v>
      </c>
      <c r="AS1071">
        <v>94274</v>
      </c>
      <c r="AT1071">
        <v>93903</v>
      </c>
      <c r="AU1071">
        <v>93416</v>
      </c>
      <c r="AV1071">
        <v>92901</v>
      </c>
      <c r="AW1071">
        <v>92406</v>
      </c>
      <c r="AX1071">
        <v>91832</v>
      </c>
      <c r="AY1071">
        <v>91298</v>
      </c>
      <c r="AZ1071">
        <v>90542</v>
      </c>
      <c r="BA1071">
        <v>89870</v>
      </c>
      <c r="BB1071">
        <v>89109</v>
      </c>
      <c r="BC1071">
        <v>88305</v>
      </c>
      <c r="BD1071">
        <v>87423</v>
      </c>
      <c r="BE1071">
        <v>86421</v>
      </c>
      <c r="BF1071">
        <v>85148</v>
      </c>
      <c r="BG1071">
        <v>83870</v>
      </c>
      <c r="BH1071">
        <v>82233</v>
      </c>
      <c r="BI1071">
        <v>80804</v>
      </c>
      <c r="BJ1071">
        <v>78516</v>
      </c>
      <c r="BK1071">
        <v>76478</v>
      </c>
      <c r="BL1071">
        <v>74114</v>
      </c>
      <c r="BM1071">
        <v>71891</v>
      </c>
      <c r="BN1071">
        <v>69087</v>
      </c>
      <c r="BO1071">
        <v>66208</v>
      </c>
      <c r="BP1071">
        <v>62652</v>
      </c>
      <c r="BQ1071">
        <v>58553</v>
      </c>
      <c r="BR1071">
        <v>53824</v>
      </c>
      <c r="BS1071">
        <v>49282</v>
      </c>
      <c r="BT1071">
        <v>43322</v>
      </c>
      <c r="BU1071">
        <v>37842</v>
      </c>
      <c r="BV1071">
        <v>32198</v>
      </c>
      <c r="BW1071">
        <v>26585</v>
      </c>
      <c r="BX1071">
        <v>21159</v>
      </c>
      <c r="BY1071">
        <v>16245</v>
      </c>
      <c r="BZ1071">
        <v>11981</v>
      </c>
      <c r="CA1071">
        <v>8448</v>
      </c>
      <c r="CB1071">
        <v>5670</v>
      </c>
      <c r="DC1071">
        <v>62.65</v>
      </c>
      <c r="DD1071">
        <v>61.69</v>
      </c>
      <c r="DE1071">
        <v>60.73</v>
      </c>
      <c r="DF1071">
        <v>59.77</v>
      </c>
      <c r="DG1071">
        <v>58.8</v>
      </c>
      <c r="DH1071">
        <v>57.83</v>
      </c>
      <c r="DI1071">
        <v>56.87</v>
      </c>
      <c r="DJ1071">
        <v>55.9</v>
      </c>
      <c r="DK1071">
        <v>54.93</v>
      </c>
      <c r="DL1071">
        <v>53.96</v>
      </c>
      <c r="DM1071">
        <v>53</v>
      </c>
      <c r="DN1071">
        <v>52.03</v>
      </c>
      <c r="DO1071">
        <v>51.06</v>
      </c>
      <c r="DP1071">
        <v>50.1</v>
      </c>
      <c r="DQ1071">
        <v>49.13</v>
      </c>
      <c r="DR1071">
        <v>48.17</v>
      </c>
      <c r="DS1071">
        <v>47.2</v>
      </c>
      <c r="DT1071">
        <v>46.24</v>
      </c>
      <c r="DU1071">
        <v>45.28</v>
      </c>
      <c r="DV1071">
        <v>44.32</v>
      </c>
      <c r="DW1071">
        <v>43.37</v>
      </c>
      <c r="DX1071">
        <v>42.41</v>
      </c>
      <c r="DY1071">
        <v>41.46</v>
      </c>
      <c r="DZ1071">
        <v>40.51</v>
      </c>
      <c r="EA1071">
        <v>39.56</v>
      </c>
      <c r="EB1071">
        <v>38.619999999999997</v>
      </c>
      <c r="EC1071">
        <v>37.67</v>
      </c>
      <c r="ED1071">
        <v>36.74</v>
      </c>
      <c r="EE1071">
        <v>35.799999999999997</v>
      </c>
      <c r="EF1071">
        <v>34.869999999999997</v>
      </c>
      <c r="EG1071">
        <v>33.93</v>
      </c>
      <c r="EH1071">
        <v>33.01</v>
      </c>
      <c r="EI1071">
        <v>32.08</v>
      </c>
      <c r="EJ1071">
        <v>31.16</v>
      </c>
      <c r="EK1071">
        <v>30.25</v>
      </c>
      <c r="EL1071">
        <v>29.34</v>
      </c>
      <c r="EM1071">
        <v>28.42</v>
      </c>
      <c r="EN1071">
        <v>27.52</v>
      </c>
      <c r="EO1071">
        <v>26.61</v>
      </c>
      <c r="EP1071">
        <v>25.71</v>
      </c>
      <c r="EQ1071">
        <v>24.81</v>
      </c>
      <c r="ER1071">
        <v>23.91</v>
      </c>
      <c r="ES1071">
        <v>23.03</v>
      </c>
      <c r="ET1071">
        <v>22.15</v>
      </c>
      <c r="EU1071">
        <v>21.27</v>
      </c>
      <c r="EV1071">
        <v>20.399999999999999</v>
      </c>
      <c r="EW1071">
        <v>19.52</v>
      </c>
      <c r="EX1071">
        <v>18.670000000000002</v>
      </c>
      <c r="EY1071">
        <v>17.809999999999999</v>
      </c>
      <c r="EZ1071">
        <v>16.96</v>
      </c>
      <c r="FA1071">
        <v>16.11</v>
      </c>
      <c r="FB1071">
        <v>15.27</v>
      </c>
      <c r="FC1071">
        <v>14.44</v>
      </c>
      <c r="FD1071">
        <v>13.65</v>
      </c>
      <c r="FE1071">
        <v>12.85</v>
      </c>
      <c r="FF1071">
        <v>12.09</v>
      </c>
      <c r="FG1071">
        <v>11.3</v>
      </c>
      <c r="FH1071">
        <v>10.61</v>
      </c>
      <c r="FI1071">
        <v>9.8800000000000008</v>
      </c>
      <c r="FJ1071">
        <v>9.18</v>
      </c>
      <c r="FK1071">
        <v>8.4499999999999993</v>
      </c>
      <c r="FL1071">
        <v>7.77</v>
      </c>
      <c r="FM1071">
        <v>7.09</v>
      </c>
      <c r="FN1071">
        <v>6.46</v>
      </c>
      <c r="FO1071">
        <v>5.88</v>
      </c>
      <c r="FP1071">
        <v>5.35</v>
      </c>
      <c r="FQ1071">
        <v>4.8</v>
      </c>
      <c r="FR1071">
        <v>4.3899999999999997</v>
      </c>
      <c r="FS1071">
        <v>3.95</v>
      </c>
      <c r="FT1071">
        <v>3.56</v>
      </c>
      <c r="FU1071">
        <v>3.2</v>
      </c>
      <c r="FV1071">
        <v>2.9</v>
      </c>
      <c r="FW1071">
        <v>2.62</v>
      </c>
      <c r="FX1071">
        <v>2.38</v>
      </c>
      <c r="FY1071">
        <v>2.16</v>
      </c>
      <c r="FZ1071">
        <v>1.97</v>
      </c>
    </row>
    <row r="1072" spans="1:189" x14ac:dyDescent="0.25">
      <c r="A1072" t="s">
        <v>859</v>
      </c>
      <c r="B1072">
        <v>75</v>
      </c>
      <c r="C1072">
        <v>75</v>
      </c>
      <c r="E1072">
        <v>100000</v>
      </c>
      <c r="F1072">
        <v>99937</v>
      </c>
      <c r="G1072">
        <v>99876</v>
      </c>
      <c r="H1072">
        <v>99818</v>
      </c>
      <c r="I1072">
        <v>99761</v>
      </c>
      <c r="J1072">
        <v>99706</v>
      </c>
      <c r="K1072">
        <v>99646</v>
      </c>
      <c r="L1072">
        <v>99586</v>
      </c>
      <c r="M1072">
        <v>99523</v>
      </c>
      <c r="N1072">
        <v>99459</v>
      </c>
      <c r="O1072">
        <v>99395</v>
      </c>
      <c r="P1072">
        <v>99331</v>
      </c>
      <c r="Q1072">
        <v>99264</v>
      </c>
      <c r="R1072">
        <v>99198</v>
      </c>
      <c r="S1072">
        <v>99125</v>
      </c>
      <c r="T1072">
        <v>99050</v>
      </c>
      <c r="U1072">
        <v>98964</v>
      </c>
      <c r="V1072">
        <v>98878</v>
      </c>
      <c r="W1072">
        <v>98783</v>
      </c>
      <c r="X1072">
        <v>98682</v>
      </c>
      <c r="Y1072">
        <v>98579</v>
      </c>
      <c r="Z1072">
        <v>98466</v>
      </c>
      <c r="AA1072">
        <v>98343</v>
      </c>
      <c r="AB1072">
        <v>98213</v>
      </c>
      <c r="AC1072">
        <v>98069</v>
      </c>
      <c r="AD1072">
        <v>97928</v>
      </c>
      <c r="AE1072">
        <v>97755</v>
      </c>
      <c r="AF1072">
        <v>97584</v>
      </c>
      <c r="AG1072">
        <v>97395</v>
      </c>
      <c r="AH1072">
        <v>97197</v>
      </c>
      <c r="AI1072">
        <v>96979</v>
      </c>
      <c r="AJ1072">
        <v>96750</v>
      </c>
      <c r="AK1072">
        <v>96497</v>
      </c>
      <c r="AL1072">
        <v>96237</v>
      </c>
      <c r="AM1072">
        <v>95945</v>
      </c>
      <c r="AN1072">
        <v>95661</v>
      </c>
      <c r="AO1072">
        <v>95310</v>
      </c>
      <c r="AP1072">
        <v>94990</v>
      </c>
      <c r="AQ1072">
        <v>94623</v>
      </c>
      <c r="AR1072">
        <v>94235</v>
      </c>
      <c r="AS1072">
        <v>93857</v>
      </c>
      <c r="AT1072">
        <v>93363</v>
      </c>
      <c r="AU1072">
        <v>92838</v>
      </c>
      <c r="AV1072">
        <v>92333</v>
      </c>
      <c r="AW1072">
        <v>91747</v>
      </c>
      <c r="AX1072">
        <v>91203</v>
      </c>
      <c r="AY1072">
        <v>90436</v>
      </c>
      <c r="AZ1072">
        <v>89749</v>
      </c>
      <c r="BA1072">
        <v>88972</v>
      </c>
      <c r="BB1072">
        <v>88155</v>
      </c>
      <c r="BC1072">
        <v>87256</v>
      </c>
      <c r="BD1072">
        <v>86235</v>
      </c>
      <c r="BE1072">
        <v>84945</v>
      </c>
      <c r="BF1072">
        <v>83645</v>
      </c>
      <c r="BG1072">
        <v>81986</v>
      </c>
      <c r="BH1072">
        <v>80537</v>
      </c>
      <c r="BI1072">
        <v>78225</v>
      </c>
      <c r="BJ1072">
        <v>76160</v>
      </c>
      <c r="BK1072">
        <v>73770</v>
      </c>
      <c r="BL1072">
        <v>71519</v>
      </c>
      <c r="BM1072">
        <v>68688</v>
      </c>
      <c r="BN1072">
        <v>65781</v>
      </c>
      <c r="BO1072">
        <v>62202</v>
      </c>
      <c r="BP1072">
        <v>58084</v>
      </c>
      <c r="BQ1072">
        <v>53347</v>
      </c>
      <c r="BR1072">
        <v>48797</v>
      </c>
      <c r="BS1072">
        <v>42854</v>
      </c>
      <c r="BT1072">
        <v>37391</v>
      </c>
      <c r="BU1072">
        <v>31778</v>
      </c>
      <c r="BV1072">
        <v>26206</v>
      </c>
      <c r="BW1072">
        <v>20834</v>
      </c>
      <c r="BX1072">
        <v>15974</v>
      </c>
      <c r="BY1072">
        <v>11769</v>
      </c>
      <c r="BZ1072">
        <v>8290</v>
      </c>
      <c r="CA1072">
        <v>5559</v>
      </c>
      <c r="DC1072">
        <v>61.57</v>
      </c>
      <c r="DD1072">
        <v>60.61</v>
      </c>
      <c r="DE1072">
        <v>59.65</v>
      </c>
      <c r="DF1072">
        <v>58.68</v>
      </c>
      <c r="DG1072">
        <v>57.72</v>
      </c>
      <c r="DH1072">
        <v>56.75</v>
      </c>
      <c r="DI1072">
        <v>55.78</v>
      </c>
      <c r="DJ1072">
        <v>54.82</v>
      </c>
      <c r="DK1072">
        <v>53.85</v>
      </c>
      <c r="DL1072">
        <v>52.88</v>
      </c>
      <c r="DM1072">
        <v>51.92</v>
      </c>
      <c r="DN1072">
        <v>50.95</v>
      </c>
      <c r="DO1072">
        <v>49.99</v>
      </c>
      <c r="DP1072">
        <v>49.02</v>
      </c>
      <c r="DQ1072">
        <v>48.05</v>
      </c>
      <c r="DR1072">
        <v>47.09</v>
      </c>
      <c r="DS1072">
        <v>46.13</v>
      </c>
      <c r="DT1072">
        <v>45.17</v>
      </c>
      <c r="DU1072">
        <v>44.21</v>
      </c>
      <c r="DV1072">
        <v>43.26</v>
      </c>
      <c r="DW1072">
        <v>42.3</v>
      </c>
      <c r="DX1072">
        <v>41.35</v>
      </c>
      <c r="DY1072">
        <v>40.4</v>
      </c>
      <c r="DZ1072">
        <v>39.450000000000003</v>
      </c>
      <c r="EA1072">
        <v>38.51</v>
      </c>
      <c r="EB1072">
        <v>37.57</v>
      </c>
      <c r="EC1072">
        <v>36.630000000000003</v>
      </c>
      <c r="ED1072">
        <v>35.700000000000003</v>
      </c>
      <c r="EE1072">
        <v>34.76</v>
      </c>
      <c r="EF1072">
        <v>33.83</v>
      </c>
      <c r="EG1072">
        <v>32.909999999999997</v>
      </c>
      <c r="EH1072">
        <v>31.98</v>
      </c>
      <c r="EI1072">
        <v>31.07</v>
      </c>
      <c r="EJ1072">
        <v>30.15</v>
      </c>
      <c r="EK1072">
        <v>29.24</v>
      </c>
      <c r="EL1072">
        <v>28.33</v>
      </c>
      <c r="EM1072">
        <v>27.43</v>
      </c>
      <c r="EN1072">
        <v>26.52</v>
      </c>
      <c r="EO1072">
        <v>25.62</v>
      </c>
      <c r="EP1072">
        <v>24.72</v>
      </c>
      <c r="EQ1072">
        <v>23.82</v>
      </c>
      <c r="ER1072">
        <v>22.94</v>
      </c>
      <c r="ES1072">
        <v>22.07</v>
      </c>
      <c r="ET1072">
        <v>21.19</v>
      </c>
      <c r="EU1072">
        <v>20.32</v>
      </c>
      <c r="EV1072">
        <v>19.440000000000001</v>
      </c>
      <c r="EW1072">
        <v>18.600000000000001</v>
      </c>
      <c r="EX1072">
        <v>17.739999999999998</v>
      </c>
      <c r="EY1072">
        <v>16.89</v>
      </c>
      <c r="EZ1072">
        <v>16.04</v>
      </c>
      <c r="FA1072">
        <v>15.2</v>
      </c>
      <c r="FB1072">
        <v>14.38</v>
      </c>
      <c r="FC1072">
        <v>13.59</v>
      </c>
      <c r="FD1072">
        <v>12.79</v>
      </c>
      <c r="FE1072">
        <v>12.04</v>
      </c>
      <c r="FF1072">
        <v>11.25</v>
      </c>
      <c r="FG1072">
        <v>10.56</v>
      </c>
      <c r="FH1072">
        <v>9.84</v>
      </c>
      <c r="FI1072">
        <v>9.14</v>
      </c>
      <c r="FJ1072">
        <v>8.41</v>
      </c>
      <c r="FK1072">
        <v>7.74</v>
      </c>
      <c r="FL1072">
        <v>7.06</v>
      </c>
      <c r="FM1072">
        <v>6.43</v>
      </c>
      <c r="FN1072">
        <v>5.85</v>
      </c>
      <c r="FO1072">
        <v>5.33</v>
      </c>
      <c r="FP1072">
        <v>4.78</v>
      </c>
      <c r="FQ1072">
        <v>4.37</v>
      </c>
      <c r="FR1072">
        <v>3.94</v>
      </c>
      <c r="FS1072">
        <v>3.55</v>
      </c>
      <c r="FT1072">
        <v>3.19</v>
      </c>
      <c r="FU1072">
        <v>2.89</v>
      </c>
      <c r="FV1072">
        <v>2.62</v>
      </c>
      <c r="FW1072">
        <v>2.37</v>
      </c>
      <c r="FX1072">
        <v>2.16</v>
      </c>
      <c r="FY1072">
        <v>1.97</v>
      </c>
    </row>
    <row r="1073" spans="1:180" x14ac:dyDescent="0.25">
      <c r="A1073" t="s">
        <v>860</v>
      </c>
      <c r="B1073">
        <v>74</v>
      </c>
      <c r="C1073">
        <v>74</v>
      </c>
      <c r="E1073">
        <v>100000</v>
      </c>
      <c r="F1073">
        <v>99938</v>
      </c>
      <c r="G1073">
        <v>99879</v>
      </c>
      <c r="H1073">
        <v>99821</v>
      </c>
      <c r="I1073">
        <v>99765</v>
      </c>
      <c r="J1073">
        <v>99704</v>
      </c>
      <c r="K1073">
        <v>99643</v>
      </c>
      <c r="L1073">
        <v>99579</v>
      </c>
      <c r="M1073">
        <v>99513</v>
      </c>
      <c r="N1073">
        <v>99448</v>
      </c>
      <c r="O1073">
        <v>99383</v>
      </c>
      <c r="P1073">
        <v>99315</v>
      </c>
      <c r="Q1073">
        <v>99247</v>
      </c>
      <c r="R1073">
        <v>99173</v>
      </c>
      <c r="S1073">
        <v>99097</v>
      </c>
      <c r="T1073">
        <v>99009</v>
      </c>
      <c r="U1073">
        <v>98921</v>
      </c>
      <c r="V1073">
        <v>98825</v>
      </c>
      <c r="W1073">
        <v>98722</v>
      </c>
      <c r="X1073">
        <v>98617</v>
      </c>
      <c r="Y1073">
        <v>98502</v>
      </c>
      <c r="Z1073">
        <v>98377</v>
      </c>
      <c r="AA1073">
        <v>98245</v>
      </c>
      <c r="AB1073">
        <v>98099</v>
      </c>
      <c r="AC1073">
        <v>97955</v>
      </c>
      <c r="AD1073">
        <v>97779</v>
      </c>
      <c r="AE1073">
        <v>97605</v>
      </c>
      <c r="AF1073">
        <v>97413</v>
      </c>
      <c r="AG1073">
        <v>97211</v>
      </c>
      <c r="AH1073">
        <v>96989</v>
      </c>
      <c r="AI1073">
        <v>96757</v>
      </c>
      <c r="AJ1073">
        <v>96499</v>
      </c>
      <c r="AK1073">
        <v>96234</v>
      </c>
      <c r="AL1073">
        <v>95937</v>
      </c>
      <c r="AM1073">
        <v>95649</v>
      </c>
      <c r="AN1073">
        <v>95292</v>
      </c>
      <c r="AO1073">
        <v>94966</v>
      </c>
      <c r="AP1073">
        <v>94592</v>
      </c>
      <c r="AQ1073">
        <v>94197</v>
      </c>
      <c r="AR1073">
        <v>93810</v>
      </c>
      <c r="AS1073">
        <v>93309</v>
      </c>
      <c r="AT1073">
        <v>92776</v>
      </c>
      <c r="AU1073">
        <v>92260</v>
      </c>
      <c r="AV1073">
        <v>91662</v>
      </c>
      <c r="AW1073">
        <v>91106</v>
      </c>
      <c r="AX1073">
        <v>90329</v>
      </c>
      <c r="AY1073">
        <v>89628</v>
      </c>
      <c r="AZ1073">
        <v>88835</v>
      </c>
      <c r="BA1073">
        <v>88001</v>
      </c>
      <c r="BB1073">
        <v>87087</v>
      </c>
      <c r="BC1073">
        <v>86047</v>
      </c>
      <c r="BD1073">
        <v>84737</v>
      </c>
      <c r="BE1073">
        <v>83419</v>
      </c>
      <c r="BF1073">
        <v>81736</v>
      </c>
      <c r="BG1073">
        <v>80262</v>
      </c>
      <c r="BH1073">
        <v>77932</v>
      </c>
      <c r="BI1073">
        <v>75841</v>
      </c>
      <c r="BJ1073">
        <v>73424</v>
      </c>
      <c r="BK1073">
        <v>71144</v>
      </c>
      <c r="BL1073">
        <v>68286</v>
      </c>
      <c r="BM1073">
        <v>65351</v>
      </c>
      <c r="BN1073">
        <v>61749</v>
      </c>
      <c r="BO1073">
        <v>57614</v>
      </c>
      <c r="BP1073">
        <v>52868</v>
      </c>
      <c r="BQ1073">
        <v>48310</v>
      </c>
      <c r="BR1073">
        <v>42387</v>
      </c>
      <c r="BS1073">
        <v>36941</v>
      </c>
      <c r="BT1073">
        <v>31359</v>
      </c>
      <c r="BU1073">
        <v>25830</v>
      </c>
      <c r="BV1073">
        <v>20510</v>
      </c>
      <c r="BW1073">
        <v>15708</v>
      </c>
      <c r="BX1073">
        <v>11558</v>
      </c>
      <c r="BY1073">
        <v>8134</v>
      </c>
      <c r="BZ1073">
        <v>5449</v>
      </c>
      <c r="DC1073">
        <v>60.49</v>
      </c>
      <c r="DD1073">
        <v>59.53</v>
      </c>
      <c r="DE1073">
        <v>58.57</v>
      </c>
      <c r="DF1073">
        <v>57.6</v>
      </c>
      <c r="DG1073">
        <v>56.63</v>
      </c>
      <c r="DH1073">
        <v>55.67</v>
      </c>
      <c r="DI1073">
        <v>54.7</v>
      </c>
      <c r="DJ1073">
        <v>53.73</v>
      </c>
      <c r="DK1073">
        <v>52.77</v>
      </c>
      <c r="DL1073">
        <v>51.8</v>
      </c>
      <c r="DM1073">
        <v>50.84</v>
      </c>
      <c r="DN1073">
        <v>49.87</v>
      </c>
      <c r="DO1073">
        <v>48.91</v>
      </c>
      <c r="DP1073">
        <v>47.94</v>
      </c>
      <c r="DQ1073">
        <v>46.98</v>
      </c>
      <c r="DR1073">
        <v>46.02</v>
      </c>
      <c r="DS1073">
        <v>45.06</v>
      </c>
      <c r="DT1073">
        <v>44.1</v>
      </c>
      <c r="DU1073">
        <v>43.15</v>
      </c>
      <c r="DV1073">
        <v>42.19</v>
      </c>
      <c r="DW1073">
        <v>41.24</v>
      </c>
      <c r="DX1073">
        <v>40.29</v>
      </c>
      <c r="DY1073">
        <v>39.35</v>
      </c>
      <c r="DZ1073">
        <v>38.409999999999997</v>
      </c>
      <c r="EA1073">
        <v>37.46</v>
      </c>
      <c r="EB1073">
        <v>36.53</v>
      </c>
      <c r="EC1073">
        <v>35.590000000000003</v>
      </c>
      <c r="ED1073">
        <v>34.659999999999997</v>
      </c>
      <c r="EE1073">
        <v>33.729999999999997</v>
      </c>
      <c r="EF1073">
        <v>32.81</v>
      </c>
      <c r="EG1073">
        <v>31.89</v>
      </c>
      <c r="EH1073">
        <v>30.97</v>
      </c>
      <c r="EI1073">
        <v>30.05</v>
      </c>
      <c r="EJ1073">
        <v>29.15</v>
      </c>
      <c r="EK1073">
        <v>28.23</v>
      </c>
      <c r="EL1073">
        <v>27.34</v>
      </c>
      <c r="EM1073">
        <v>26.43</v>
      </c>
      <c r="EN1073">
        <v>25.53</v>
      </c>
      <c r="EO1073">
        <v>24.63</v>
      </c>
      <c r="EP1073">
        <v>23.73</v>
      </c>
      <c r="EQ1073">
        <v>22.86</v>
      </c>
      <c r="ER1073">
        <v>21.99</v>
      </c>
      <c r="ES1073">
        <v>21.11</v>
      </c>
      <c r="ET1073">
        <v>20.239999999999998</v>
      </c>
      <c r="EU1073">
        <v>19.36</v>
      </c>
      <c r="EV1073">
        <v>18.52</v>
      </c>
      <c r="EW1073">
        <v>17.670000000000002</v>
      </c>
      <c r="EX1073">
        <v>16.82</v>
      </c>
      <c r="EY1073">
        <v>15.97</v>
      </c>
      <c r="EZ1073">
        <v>15.14</v>
      </c>
      <c r="FA1073">
        <v>14.31</v>
      </c>
      <c r="FB1073">
        <v>13.53</v>
      </c>
      <c r="FC1073">
        <v>12.73</v>
      </c>
      <c r="FD1073">
        <v>11.98</v>
      </c>
      <c r="FE1073">
        <v>11.2</v>
      </c>
      <c r="FF1073">
        <v>10.51</v>
      </c>
      <c r="FG1073">
        <v>9.7899999999999991</v>
      </c>
      <c r="FH1073">
        <v>9.1</v>
      </c>
      <c r="FI1073">
        <v>8.3699999999999992</v>
      </c>
      <c r="FJ1073">
        <v>7.7</v>
      </c>
      <c r="FK1073">
        <v>7.03</v>
      </c>
      <c r="FL1073">
        <v>6.41</v>
      </c>
      <c r="FM1073">
        <v>5.83</v>
      </c>
      <c r="FN1073">
        <v>5.31</v>
      </c>
      <c r="FO1073">
        <v>4.76</v>
      </c>
      <c r="FP1073">
        <v>4.3600000000000003</v>
      </c>
      <c r="FQ1073">
        <v>3.93</v>
      </c>
      <c r="FR1073">
        <v>3.54</v>
      </c>
      <c r="FS1073">
        <v>3.19</v>
      </c>
      <c r="FT1073">
        <v>2.88</v>
      </c>
      <c r="FU1073">
        <v>2.61</v>
      </c>
      <c r="FV1073">
        <v>2.37</v>
      </c>
      <c r="FW1073">
        <v>2.16</v>
      </c>
      <c r="FX1073">
        <v>1.97</v>
      </c>
    </row>
    <row r="1074" spans="1:180" x14ac:dyDescent="0.25">
      <c r="A1074" t="s">
        <v>861</v>
      </c>
      <c r="B1074">
        <v>73</v>
      </c>
      <c r="C1074">
        <v>73</v>
      </c>
      <c r="E1074">
        <v>100000</v>
      </c>
      <c r="F1074">
        <v>99940</v>
      </c>
      <c r="G1074">
        <v>99881</v>
      </c>
      <c r="H1074">
        <v>99823</v>
      </c>
      <c r="I1074">
        <v>99761</v>
      </c>
      <c r="J1074">
        <v>99699</v>
      </c>
      <c r="K1074">
        <v>99634</v>
      </c>
      <c r="L1074">
        <v>99567</v>
      </c>
      <c r="M1074">
        <v>99501</v>
      </c>
      <c r="N1074">
        <v>99434</v>
      </c>
      <c r="O1074">
        <v>99365</v>
      </c>
      <c r="P1074">
        <v>99296</v>
      </c>
      <c r="Q1074">
        <v>99220</v>
      </c>
      <c r="R1074">
        <v>99143</v>
      </c>
      <c r="S1074">
        <v>99054</v>
      </c>
      <c r="T1074">
        <v>98964</v>
      </c>
      <c r="U1074">
        <v>98866</v>
      </c>
      <c r="V1074">
        <v>98761</v>
      </c>
      <c r="W1074">
        <v>98654</v>
      </c>
      <c r="X1074">
        <v>98538</v>
      </c>
      <c r="Y1074">
        <v>98411</v>
      </c>
      <c r="Z1074">
        <v>98276</v>
      </c>
      <c r="AA1074">
        <v>98127</v>
      </c>
      <c r="AB1074">
        <v>97981</v>
      </c>
      <c r="AC1074">
        <v>97802</v>
      </c>
      <c r="AD1074">
        <v>97625</v>
      </c>
      <c r="AE1074">
        <v>97430</v>
      </c>
      <c r="AF1074">
        <v>97224</v>
      </c>
      <c r="AG1074">
        <v>96998</v>
      </c>
      <c r="AH1074">
        <v>96762</v>
      </c>
      <c r="AI1074">
        <v>96500</v>
      </c>
      <c r="AJ1074">
        <v>96230</v>
      </c>
      <c r="AK1074">
        <v>95927</v>
      </c>
      <c r="AL1074">
        <v>95634</v>
      </c>
      <c r="AM1074">
        <v>95272</v>
      </c>
      <c r="AN1074">
        <v>94939</v>
      </c>
      <c r="AO1074">
        <v>94558</v>
      </c>
      <c r="AP1074">
        <v>94155</v>
      </c>
      <c r="AQ1074">
        <v>93761</v>
      </c>
      <c r="AR1074">
        <v>93251</v>
      </c>
      <c r="AS1074">
        <v>92709</v>
      </c>
      <c r="AT1074">
        <v>92185</v>
      </c>
      <c r="AU1074">
        <v>91576</v>
      </c>
      <c r="AV1074">
        <v>91007</v>
      </c>
      <c r="AW1074">
        <v>90216</v>
      </c>
      <c r="AX1074">
        <v>89504</v>
      </c>
      <c r="AY1074">
        <v>88696</v>
      </c>
      <c r="AZ1074">
        <v>87844</v>
      </c>
      <c r="BA1074">
        <v>86912</v>
      </c>
      <c r="BB1074">
        <v>85856</v>
      </c>
      <c r="BC1074">
        <v>84525</v>
      </c>
      <c r="BD1074">
        <v>83184</v>
      </c>
      <c r="BE1074">
        <v>81484</v>
      </c>
      <c r="BF1074">
        <v>79984</v>
      </c>
      <c r="BG1074">
        <v>77631</v>
      </c>
      <c r="BH1074">
        <v>75519</v>
      </c>
      <c r="BI1074">
        <v>73076</v>
      </c>
      <c r="BJ1074">
        <v>70767</v>
      </c>
      <c r="BK1074">
        <v>67882</v>
      </c>
      <c r="BL1074">
        <v>64919</v>
      </c>
      <c r="BM1074">
        <v>61294</v>
      </c>
      <c r="BN1074">
        <v>57142</v>
      </c>
      <c r="BO1074">
        <v>52388</v>
      </c>
      <c r="BP1074">
        <v>47823</v>
      </c>
      <c r="BQ1074">
        <v>41918</v>
      </c>
      <c r="BR1074">
        <v>36492</v>
      </c>
      <c r="BS1074">
        <v>30941</v>
      </c>
      <c r="BT1074">
        <v>25455</v>
      </c>
      <c r="BU1074">
        <v>20189</v>
      </c>
      <c r="BV1074">
        <v>15444</v>
      </c>
      <c r="BW1074">
        <v>11352</v>
      </c>
      <c r="BX1074">
        <v>7980</v>
      </c>
      <c r="BY1074">
        <v>5341</v>
      </c>
      <c r="DC1074">
        <v>59.41</v>
      </c>
      <c r="DD1074">
        <v>58.45</v>
      </c>
      <c r="DE1074">
        <v>57.48</v>
      </c>
      <c r="DF1074">
        <v>56.51</v>
      </c>
      <c r="DG1074">
        <v>55.55</v>
      </c>
      <c r="DH1074">
        <v>54.58</v>
      </c>
      <c r="DI1074">
        <v>53.62</v>
      </c>
      <c r="DJ1074">
        <v>52.65</v>
      </c>
      <c r="DK1074">
        <v>51.69</v>
      </c>
      <c r="DL1074">
        <v>50.72</v>
      </c>
      <c r="DM1074">
        <v>49.76</v>
      </c>
      <c r="DN1074">
        <v>48.79</v>
      </c>
      <c r="DO1074">
        <v>47.83</v>
      </c>
      <c r="DP1074">
        <v>46.87</v>
      </c>
      <c r="DQ1074">
        <v>45.91</v>
      </c>
      <c r="DR1074">
        <v>44.95</v>
      </c>
      <c r="DS1074">
        <v>43.99</v>
      </c>
      <c r="DT1074">
        <v>43.04</v>
      </c>
      <c r="DU1074">
        <v>42.08</v>
      </c>
      <c r="DV1074">
        <v>41.13</v>
      </c>
      <c r="DW1074">
        <v>40.19</v>
      </c>
      <c r="DX1074">
        <v>39.24</v>
      </c>
      <c r="DY1074">
        <v>38.299999999999997</v>
      </c>
      <c r="DZ1074">
        <v>37.36</v>
      </c>
      <c r="EA1074">
        <v>36.42</v>
      </c>
      <c r="EB1074">
        <v>35.49</v>
      </c>
      <c r="EC1074">
        <v>34.56</v>
      </c>
      <c r="ED1074">
        <v>33.630000000000003</v>
      </c>
      <c r="EE1074">
        <v>32.71</v>
      </c>
      <c r="EF1074">
        <v>31.79</v>
      </c>
      <c r="EG1074">
        <v>30.87</v>
      </c>
      <c r="EH1074">
        <v>29.96</v>
      </c>
      <c r="EI1074">
        <v>29.05</v>
      </c>
      <c r="EJ1074">
        <v>28.14</v>
      </c>
      <c r="EK1074">
        <v>27.24</v>
      </c>
      <c r="EL1074">
        <v>26.34</v>
      </c>
      <c r="EM1074">
        <v>25.44</v>
      </c>
      <c r="EN1074">
        <v>24.55</v>
      </c>
      <c r="EO1074">
        <v>23.65</v>
      </c>
      <c r="EP1074">
        <v>22.77</v>
      </c>
      <c r="EQ1074">
        <v>21.9</v>
      </c>
      <c r="ER1074">
        <v>21.03</v>
      </c>
      <c r="ES1074">
        <v>20.16</v>
      </c>
      <c r="ET1074">
        <v>19.29</v>
      </c>
      <c r="EU1074">
        <v>18.45</v>
      </c>
      <c r="EV1074">
        <v>17.59</v>
      </c>
      <c r="EW1074">
        <v>16.75</v>
      </c>
      <c r="EX1074">
        <v>15.91</v>
      </c>
      <c r="EY1074">
        <v>15.07</v>
      </c>
      <c r="EZ1074">
        <v>14.25</v>
      </c>
      <c r="FA1074">
        <v>13.47</v>
      </c>
      <c r="FB1074">
        <v>12.68</v>
      </c>
      <c r="FC1074">
        <v>11.93</v>
      </c>
      <c r="FD1074">
        <v>11.14</v>
      </c>
      <c r="FE1074">
        <v>10.47</v>
      </c>
      <c r="FF1074">
        <v>9.75</v>
      </c>
      <c r="FG1074">
        <v>9.06</v>
      </c>
      <c r="FH1074">
        <v>8.33</v>
      </c>
      <c r="FI1074">
        <v>7.67</v>
      </c>
      <c r="FJ1074">
        <v>6.99</v>
      </c>
      <c r="FK1074">
        <v>6.38</v>
      </c>
      <c r="FL1074">
        <v>5.81</v>
      </c>
      <c r="FM1074">
        <v>5.29</v>
      </c>
      <c r="FN1074">
        <v>4.74</v>
      </c>
      <c r="FO1074">
        <v>4.34</v>
      </c>
      <c r="FP1074">
        <v>3.91</v>
      </c>
      <c r="FQ1074">
        <v>3.53</v>
      </c>
      <c r="FR1074">
        <v>3.18</v>
      </c>
      <c r="FS1074">
        <v>2.88</v>
      </c>
      <c r="FT1074">
        <v>2.61</v>
      </c>
      <c r="FU1074">
        <v>2.37</v>
      </c>
      <c r="FV1074">
        <v>2.15</v>
      </c>
      <c r="FW1074">
        <v>1.97</v>
      </c>
    </row>
    <row r="1075" spans="1:180" x14ac:dyDescent="0.25">
      <c r="A1075" t="s">
        <v>862</v>
      </c>
      <c r="B1075">
        <v>72</v>
      </c>
      <c r="C1075">
        <v>72</v>
      </c>
      <c r="E1075">
        <v>100000</v>
      </c>
      <c r="F1075">
        <v>99940</v>
      </c>
      <c r="G1075">
        <v>99881</v>
      </c>
      <c r="H1075">
        <v>99818</v>
      </c>
      <c r="I1075">
        <v>99755</v>
      </c>
      <c r="J1075">
        <v>99688</v>
      </c>
      <c r="K1075">
        <v>99620</v>
      </c>
      <c r="L1075">
        <v>99553</v>
      </c>
      <c r="M1075">
        <v>99484</v>
      </c>
      <c r="N1075">
        <v>99414</v>
      </c>
      <c r="O1075">
        <v>99344</v>
      </c>
      <c r="P1075">
        <v>99267</v>
      </c>
      <c r="Q1075">
        <v>99188</v>
      </c>
      <c r="R1075">
        <v>99097</v>
      </c>
      <c r="S1075">
        <v>99006</v>
      </c>
      <c r="T1075">
        <v>98906</v>
      </c>
      <c r="U1075">
        <v>98800</v>
      </c>
      <c r="V1075">
        <v>98691</v>
      </c>
      <c r="W1075">
        <v>98572</v>
      </c>
      <c r="X1075">
        <v>98443</v>
      </c>
      <c r="Y1075">
        <v>98306</v>
      </c>
      <c r="Z1075">
        <v>98155</v>
      </c>
      <c r="AA1075">
        <v>98005</v>
      </c>
      <c r="AB1075">
        <v>97824</v>
      </c>
      <c r="AC1075">
        <v>97643</v>
      </c>
      <c r="AD1075">
        <v>97445</v>
      </c>
      <c r="AE1075">
        <v>97236</v>
      </c>
      <c r="AF1075">
        <v>97005</v>
      </c>
      <c r="AG1075">
        <v>96765</v>
      </c>
      <c r="AH1075">
        <v>96499</v>
      </c>
      <c r="AI1075">
        <v>96225</v>
      </c>
      <c r="AJ1075">
        <v>95917</v>
      </c>
      <c r="AK1075">
        <v>95618</v>
      </c>
      <c r="AL1075">
        <v>95249</v>
      </c>
      <c r="AM1075">
        <v>94910</v>
      </c>
      <c r="AN1075">
        <v>94522</v>
      </c>
      <c r="AO1075">
        <v>94112</v>
      </c>
      <c r="AP1075">
        <v>93709</v>
      </c>
      <c r="AQ1075">
        <v>93191</v>
      </c>
      <c r="AR1075">
        <v>92639</v>
      </c>
      <c r="AS1075">
        <v>92106</v>
      </c>
      <c r="AT1075">
        <v>91488</v>
      </c>
      <c r="AU1075">
        <v>90906</v>
      </c>
      <c r="AV1075">
        <v>90101</v>
      </c>
      <c r="AW1075">
        <v>89374</v>
      </c>
      <c r="AX1075">
        <v>88554</v>
      </c>
      <c r="AY1075">
        <v>87686</v>
      </c>
      <c r="AZ1075">
        <v>86734</v>
      </c>
      <c r="BA1075">
        <v>85658</v>
      </c>
      <c r="BB1075">
        <v>84310</v>
      </c>
      <c r="BC1075">
        <v>82947</v>
      </c>
      <c r="BD1075">
        <v>81223</v>
      </c>
      <c r="BE1075">
        <v>79703</v>
      </c>
      <c r="BF1075">
        <v>77326</v>
      </c>
      <c r="BG1075">
        <v>75188</v>
      </c>
      <c r="BH1075">
        <v>72725</v>
      </c>
      <c r="BI1075">
        <v>70387</v>
      </c>
      <c r="BJ1075">
        <v>67475</v>
      </c>
      <c r="BK1075">
        <v>64484</v>
      </c>
      <c r="BL1075">
        <v>60836</v>
      </c>
      <c r="BM1075">
        <v>56667</v>
      </c>
      <c r="BN1075">
        <v>51907</v>
      </c>
      <c r="BO1075">
        <v>47334</v>
      </c>
      <c r="BP1075">
        <v>41450</v>
      </c>
      <c r="BQ1075">
        <v>36043</v>
      </c>
      <c r="BR1075">
        <v>30524</v>
      </c>
      <c r="BS1075">
        <v>25082</v>
      </c>
      <c r="BT1075">
        <v>19870</v>
      </c>
      <c r="BU1075">
        <v>15182</v>
      </c>
      <c r="BV1075">
        <v>11147</v>
      </c>
      <c r="BW1075">
        <v>7828</v>
      </c>
      <c r="BX1075">
        <v>5235</v>
      </c>
      <c r="DC1075">
        <v>58.33</v>
      </c>
      <c r="DD1075">
        <v>57.36</v>
      </c>
      <c r="DE1075">
        <v>56.39</v>
      </c>
      <c r="DF1075">
        <v>55.43</v>
      </c>
      <c r="DG1075">
        <v>54.46</v>
      </c>
      <c r="DH1075">
        <v>53.5</v>
      </c>
      <c r="DI1075">
        <v>52.54</v>
      </c>
      <c r="DJ1075">
        <v>51.57</v>
      </c>
      <c r="DK1075">
        <v>50.61</v>
      </c>
      <c r="DL1075">
        <v>49.64</v>
      </c>
      <c r="DM1075">
        <v>48.68</v>
      </c>
      <c r="DN1075">
        <v>47.71</v>
      </c>
      <c r="DO1075">
        <v>46.75</v>
      </c>
      <c r="DP1075">
        <v>45.79</v>
      </c>
      <c r="DQ1075">
        <v>44.84</v>
      </c>
      <c r="DR1075">
        <v>43.88</v>
      </c>
      <c r="DS1075">
        <v>42.93</v>
      </c>
      <c r="DT1075">
        <v>41.97</v>
      </c>
      <c r="DU1075">
        <v>41.02</v>
      </c>
      <c r="DV1075">
        <v>40.08</v>
      </c>
      <c r="DW1075">
        <v>39.130000000000003</v>
      </c>
      <c r="DX1075">
        <v>38.19</v>
      </c>
      <c r="DY1075">
        <v>37.25</v>
      </c>
      <c r="DZ1075">
        <v>36.32</v>
      </c>
      <c r="EA1075">
        <v>35.380000000000003</v>
      </c>
      <c r="EB1075">
        <v>34.46</v>
      </c>
      <c r="EC1075">
        <v>33.53</v>
      </c>
      <c r="ED1075">
        <v>32.61</v>
      </c>
      <c r="EE1075">
        <v>31.69</v>
      </c>
      <c r="EF1075">
        <v>30.77</v>
      </c>
      <c r="EG1075">
        <v>29.86</v>
      </c>
      <c r="EH1075">
        <v>28.95</v>
      </c>
      <c r="EI1075">
        <v>28.04</v>
      </c>
      <c r="EJ1075">
        <v>27.15</v>
      </c>
      <c r="EK1075">
        <v>26.24</v>
      </c>
      <c r="EL1075">
        <v>25.35</v>
      </c>
      <c r="EM1075">
        <v>24.46</v>
      </c>
      <c r="EN1075">
        <v>23.56</v>
      </c>
      <c r="EO1075">
        <v>22.69</v>
      </c>
      <c r="EP1075">
        <v>21.82</v>
      </c>
      <c r="EQ1075">
        <v>20.94</v>
      </c>
      <c r="ER1075">
        <v>20.079999999999998</v>
      </c>
      <c r="ES1075">
        <v>19.21</v>
      </c>
      <c r="ET1075">
        <v>18.38</v>
      </c>
      <c r="EU1075">
        <v>17.52</v>
      </c>
      <c r="EV1075">
        <v>16.68</v>
      </c>
      <c r="EW1075">
        <v>15.84</v>
      </c>
      <c r="EX1075">
        <v>15.01</v>
      </c>
      <c r="EY1075">
        <v>14.19</v>
      </c>
      <c r="EZ1075">
        <v>13.41</v>
      </c>
      <c r="FA1075">
        <v>12.62</v>
      </c>
      <c r="FB1075">
        <v>11.88</v>
      </c>
      <c r="FC1075">
        <v>11.09</v>
      </c>
      <c r="FD1075">
        <v>10.42</v>
      </c>
      <c r="FE1075">
        <v>9.6999999999999993</v>
      </c>
      <c r="FF1075">
        <v>9.01</v>
      </c>
      <c r="FG1075">
        <v>8.3000000000000007</v>
      </c>
      <c r="FH1075">
        <v>7.63</v>
      </c>
      <c r="FI1075">
        <v>6.96</v>
      </c>
      <c r="FJ1075">
        <v>6.35</v>
      </c>
      <c r="FK1075">
        <v>5.78</v>
      </c>
      <c r="FL1075">
        <v>5.27</v>
      </c>
      <c r="FM1075">
        <v>4.7300000000000004</v>
      </c>
      <c r="FN1075">
        <v>4.33</v>
      </c>
      <c r="FO1075">
        <v>3.9</v>
      </c>
      <c r="FP1075">
        <v>3.52</v>
      </c>
      <c r="FQ1075">
        <v>3.17</v>
      </c>
      <c r="FR1075">
        <v>2.87</v>
      </c>
      <c r="FS1075">
        <v>2.6</v>
      </c>
      <c r="FT1075">
        <v>2.36</v>
      </c>
      <c r="FU1075">
        <v>2.15</v>
      </c>
      <c r="FV1075">
        <v>1.97</v>
      </c>
    </row>
    <row r="1076" spans="1:180" x14ac:dyDescent="0.25">
      <c r="A1076" t="s">
        <v>863</v>
      </c>
      <c r="B1076">
        <v>71</v>
      </c>
      <c r="C1076">
        <v>71</v>
      </c>
      <c r="E1076">
        <v>100000</v>
      </c>
      <c r="F1076">
        <v>99940</v>
      </c>
      <c r="G1076">
        <v>99876</v>
      </c>
      <c r="H1076">
        <v>99811</v>
      </c>
      <c r="I1076">
        <v>99743</v>
      </c>
      <c r="J1076">
        <v>99674</v>
      </c>
      <c r="K1076">
        <v>99605</v>
      </c>
      <c r="L1076">
        <v>99535</v>
      </c>
      <c r="M1076">
        <v>99464</v>
      </c>
      <c r="N1076">
        <v>99392</v>
      </c>
      <c r="O1076">
        <v>99314</v>
      </c>
      <c r="P1076">
        <v>99233</v>
      </c>
      <c r="Q1076">
        <v>99141</v>
      </c>
      <c r="R1076">
        <v>99048</v>
      </c>
      <c r="S1076">
        <v>98946</v>
      </c>
      <c r="T1076">
        <v>98838</v>
      </c>
      <c r="U1076">
        <v>98727</v>
      </c>
      <c r="V1076">
        <v>98606</v>
      </c>
      <c r="W1076">
        <v>98475</v>
      </c>
      <c r="X1076">
        <v>98336</v>
      </c>
      <c r="Y1076">
        <v>98182</v>
      </c>
      <c r="Z1076">
        <v>98030</v>
      </c>
      <c r="AA1076">
        <v>97845</v>
      </c>
      <c r="AB1076">
        <v>97662</v>
      </c>
      <c r="AC1076">
        <v>97459</v>
      </c>
      <c r="AD1076">
        <v>97247</v>
      </c>
      <c r="AE1076">
        <v>97013</v>
      </c>
      <c r="AF1076">
        <v>96768</v>
      </c>
      <c r="AG1076">
        <v>96497</v>
      </c>
      <c r="AH1076">
        <v>96218</v>
      </c>
      <c r="AI1076">
        <v>95905</v>
      </c>
      <c r="AJ1076">
        <v>95601</v>
      </c>
      <c r="AK1076">
        <v>95225</v>
      </c>
      <c r="AL1076">
        <v>94879</v>
      </c>
      <c r="AM1076">
        <v>94484</v>
      </c>
      <c r="AN1076">
        <v>94066</v>
      </c>
      <c r="AO1076">
        <v>93656</v>
      </c>
      <c r="AP1076">
        <v>93128</v>
      </c>
      <c r="AQ1076">
        <v>92568</v>
      </c>
      <c r="AR1076">
        <v>92024</v>
      </c>
      <c r="AS1076">
        <v>91396</v>
      </c>
      <c r="AT1076">
        <v>90804</v>
      </c>
      <c r="AU1076">
        <v>89985</v>
      </c>
      <c r="AV1076">
        <v>89243</v>
      </c>
      <c r="AW1076">
        <v>88407</v>
      </c>
      <c r="AX1076">
        <v>87525</v>
      </c>
      <c r="AY1076">
        <v>86556</v>
      </c>
      <c r="AZ1076">
        <v>85457</v>
      </c>
      <c r="BA1076">
        <v>84088</v>
      </c>
      <c r="BB1076">
        <v>82706</v>
      </c>
      <c r="BC1076">
        <v>80959</v>
      </c>
      <c r="BD1076">
        <v>79414</v>
      </c>
      <c r="BE1076">
        <v>77019</v>
      </c>
      <c r="BF1076">
        <v>74853</v>
      </c>
      <c r="BG1076">
        <v>72364</v>
      </c>
      <c r="BH1076">
        <v>70005</v>
      </c>
      <c r="BI1076">
        <v>67066</v>
      </c>
      <c r="BJ1076">
        <v>64048</v>
      </c>
      <c r="BK1076">
        <v>60377</v>
      </c>
      <c r="BL1076">
        <v>56192</v>
      </c>
      <c r="BM1076">
        <v>51424</v>
      </c>
      <c r="BN1076">
        <v>46846</v>
      </c>
      <c r="BO1076">
        <v>40982</v>
      </c>
      <c r="BP1076">
        <v>35595</v>
      </c>
      <c r="BQ1076">
        <v>30109</v>
      </c>
      <c r="BR1076">
        <v>24710</v>
      </c>
      <c r="BS1076">
        <v>19552</v>
      </c>
      <c r="BT1076">
        <v>14923</v>
      </c>
      <c r="BU1076">
        <v>10945</v>
      </c>
      <c r="BV1076">
        <v>7678</v>
      </c>
      <c r="BW1076">
        <v>5131</v>
      </c>
      <c r="DC1076">
        <v>57.24</v>
      </c>
      <c r="DD1076">
        <v>56.27</v>
      </c>
      <c r="DE1076">
        <v>55.31</v>
      </c>
      <c r="DF1076">
        <v>54.35</v>
      </c>
      <c r="DG1076">
        <v>53.38</v>
      </c>
      <c r="DH1076">
        <v>52.42</v>
      </c>
      <c r="DI1076">
        <v>51.46</v>
      </c>
      <c r="DJ1076">
        <v>50.49</v>
      </c>
      <c r="DK1076">
        <v>49.53</v>
      </c>
      <c r="DL1076">
        <v>48.56</v>
      </c>
      <c r="DM1076">
        <v>47.6</v>
      </c>
      <c r="DN1076">
        <v>46.64</v>
      </c>
      <c r="DO1076">
        <v>45.68</v>
      </c>
      <c r="DP1076">
        <v>44.72</v>
      </c>
      <c r="DQ1076">
        <v>43.77</v>
      </c>
      <c r="DR1076">
        <v>42.82</v>
      </c>
      <c r="DS1076">
        <v>41.86</v>
      </c>
      <c r="DT1076">
        <v>40.909999999999997</v>
      </c>
      <c r="DU1076">
        <v>39.97</v>
      </c>
      <c r="DV1076">
        <v>39.020000000000003</v>
      </c>
      <c r="DW1076">
        <v>38.090000000000003</v>
      </c>
      <c r="DX1076">
        <v>37.14</v>
      </c>
      <c r="DY1076">
        <v>36.21</v>
      </c>
      <c r="DZ1076">
        <v>35.28</v>
      </c>
      <c r="EA1076">
        <v>34.35</v>
      </c>
      <c r="EB1076">
        <v>33.43</v>
      </c>
      <c r="EC1076">
        <v>32.51</v>
      </c>
      <c r="ED1076">
        <v>31.59</v>
      </c>
      <c r="EE1076">
        <v>30.67</v>
      </c>
      <c r="EF1076">
        <v>29.76</v>
      </c>
      <c r="EG1076">
        <v>28.86</v>
      </c>
      <c r="EH1076">
        <v>27.95</v>
      </c>
      <c r="EI1076">
        <v>27.05</v>
      </c>
      <c r="EJ1076">
        <v>26.15</v>
      </c>
      <c r="EK1076">
        <v>25.26</v>
      </c>
      <c r="EL1076">
        <v>24.37</v>
      </c>
      <c r="EM1076">
        <v>23.47</v>
      </c>
      <c r="EN1076">
        <v>22.6</v>
      </c>
      <c r="EO1076">
        <v>21.74</v>
      </c>
      <c r="EP1076">
        <v>20.86</v>
      </c>
      <c r="EQ1076">
        <v>20</v>
      </c>
      <c r="ER1076">
        <v>19.13</v>
      </c>
      <c r="ES1076">
        <v>18.3</v>
      </c>
      <c r="ET1076">
        <v>17.45</v>
      </c>
      <c r="EU1076">
        <v>16.61</v>
      </c>
      <c r="EV1076">
        <v>15.77</v>
      </c>
      <c r="EW1076">
        <v>14.94</v>
      </c>
      <c r="EX1076">
        <v>14.13</v>
      </c>
      <c r="EY1076">
        <v>13.35</v>
      </c>
      <c r="EZ1076">
        <v>12.56</v>
      </c>
      <c r="FA1076">
        <v>11.82</v>
      </c>
      <c r="FB1076">
        <v>11.04</v>
      </c>
      <c r="FC1076">
        <v>10.37</v>
      </c>
      <c r="FD1076">
        <v>9.66</v>
      </c>
      <c r="FE1076">
        <v>8.9700000000000006</v>
      </c>
      <c r="FF1076">
        <v>8.26</v>
      </c>
      <c r="FG1076">
        <v>7.6</v>
      </c>
      <c r="FH1076">
        <v>6.93</v>
      </c>
      <c r="FI1076">
        <v>6.32</v>
      </c>
      <c r="FJ1076">
        <v>5.76</v>
      </c>
      <c r="FK1076">
        <v>5.24</v>
      </c>
      <c r="FL1076">
        <v>4.71</v>
      </c>
      <c r="FM1076">
        <v>4.3099999999999996</v>
      </c>
      <c r="FN1076">
        <v>3.89</v>
      </c>
      <c r="FO1076">
        <v>3.5</v>
      </c>
      <c r="FP1076">
        <v>3.16</v>
      </c>
      <c r="FQ1076">
        <v>2.86</v>
      </c>
      <c r="FR1076">
        <v>2.6</v>
      </c>
      <c r="FS1076">
        <v>2.36</v>
      </c>
      <c r="FT1076">
        <v>2.15</v>
      </c>
      <c r="FU1076">
        <v>1.97</v>
      </c>
    </row>
    <row r="1077" spans="1:180" x14ac:dyDescent="0.25">
      <c r="A1077" t="s">
        <v>864</v>
      </c>
      <c r="B1077">
        <v>70</v>
      </c>
      <c r="C1077">
        <v>70</v>
      </c>
      <c r="E1077">
        <v>100000</v>
      </c>
      <c r="F1077">
        <v>99935</v>
      </c>
      <c r="G1077">
        <v>99869</v>
      </c>
      <c r="H1077">
        <v>99800</v>
      </c>
      <c r="I1077">
        <v>99729</v>
      </c>
      <c r="J1077">
        <v>99659</v>
      </c>
      <c r="K1077">
        <v>99588</v>
      </c>
      <c r="L1077">
        <v>99515</v>
      </c>
      <c r="M1077">
        <v>99442</v>
      </c>
      <c r="N1077">
        <v>99362</v>
      </c>
      <c r="O1077">
        <v>99280</v>
      </c>
      <c r="P1077">
        <v>99186</v>
      </c>
      <c r="Q1077">
        <v>99092</v>
      </c>
      <c r="R1077">
        <v>98988</v>
      </c>
      <c r="S1077">
        <v>98878</v>
      </c>
      <c r="T1077">
        <v>98765</v>
      </c>
      <c r="U1077">
        <v>98642</v>
      </c>
      <c r="V1077">
        <v>98508</v>
      </c>
      <c r="W1077">
        <v>98366</v>
      </c>
      <c r="X1077">
        <v>98210</v>
      </c>
      <c r="Y1077">
        <v>98055</v>
      </c>
      <c r="Z1077">
        <v>97867</v>
      </c>
      <c r="AA1077">
        <v>97681</v>
      </c>
      <c r="AB1077">
        <v>97475</v>
      </c>
      <c r="AC1077">
        <v>97258</v>
      </c>
      <c r="AD1077">
        <v>97020</v>
      </c>
      <c r="AE1077">
        <v>96772</v>
      </c>
      <c r="AF1077">
        <v>96496</v>
      </c>
      <c r="AG1077">
        <v>96211</v>
      </c>
      <c r="AH1077">
        <v>95893</v>
      </c>
      <c r="AI1077">
        <v>95584</v>
      </c>
      <c r="AJ1077">
        <v>95202</v>
      </c>
      <c r="AK1077">
        <v>94848</v>
      </c>
      <c r="AL1077">
        <v>94446</v>
      </c>
      <c r="AM1077">
        <v>94020</v>
      </c>
      <c r="AN1077">
        <v>93601</v>
      </c>
      <c r="AO1077">
        <v>93065</v>
      </c>
      <c r="AP1077">
        <v>92495</v>
      </c>
      <c r="AQ1077">
        <v>91941</v>
      </c>
      <c r="AR1077">
        <v>91301</v>
      </c>
      <c r="AS1077">
        <v>90698</v>
      </c>
      <c r="AT1077">
        <v>89869</v>
      </c>
      <c r="AU1077">
        <v>89111</v>
      </c>
      <c r="AV1077">
        <v>88258</v>
      </c>
      <c r="AW1077">
        <v>87359</v>
      </c>
      <c r="AX1077">
        <v>86375</v>
      </c>
      <c r="AY1077">
        <v>85258</v>
      </c>
      <c r="AZ1077">
        <v>83865</v>
      </c>
      <c r="BA1077">
        <v>82460</v>
      </c>
      <c r="BB1077">
        <v>80694</v>
      </c>
      <c r="BC1077">
        <v>79122</v>
      </c>
      <c r="BD1077">
        <v>76704</v>
      </c>
      <c r="BE1077">
        <v>74518</v>
      </c>
      <c r="BF1077">
        <v>72001</v>
      </c>
      <c r="BG1077">
        <v>69614</v>
      </c>
      <c r="BH1077">
        <v>66656</v>
      </c>
      <c r="BI1077">
        <v>63611</v>
      </c>
      <c r="BJ1077">
        <v>59917</v>
      </c>
      <c r="BK1077">
        <v>55716</v>
      </c>
      <c r="BL1077">
        <v>50942</v>
      </c>
      <c r="BM1077">
        <v>46358</v>
      </c>
      <c r="BN1077">
        <v>40516</v>
      </c>
      <c r="BO1077">
        <v>35149</v>
      </c>
      <c r="BP1077">
        <v>29696</v>
      </c>
      <c r="BQ1077">
        <v>24341</v>
      </c>
      <c r="BR1077">
        <v>19238</v>
      </c>
      <c r="BS1077">
        <v>14666</v>
      </c>
      <c r="BT1077">
        <v>10745</v>
      </c>
      <c r="BU1077">
        <v>7531</v>
      </c>
      <c r="BV1077">
        <v>5027</v>
      </c>
      <c r="DC1077">
        <v>56.15</v>
      </c>
      <c r="DD1077">
        <v>55.19</v>
      </c>
      <c r="DE1077">
        <v>54.23</v>
      </c>
      <c r="DF1077">
        <v>53.26</v>
      </c>
      <c r="DG1077">
        <v>52.3</v>
      </c>
      <c r="DH1077">
        <v>51.34</v>
      </c>
      <c r="DI1077">
        <v>50.37</v>
      </c>
      <c r="DJ1077">
        <v>49.41</v>
      </c>
      <c r="DK1077">
        <v>48.45</v>
      </c>
      <c r="DL1077">
        <v>47.48</v>
      </c>
      <c r="DM1077">
        <v>46.52</v>
      </c>
      <c r="DN1077">
        <v>45.57</v>
      </c>
      <c r="DO1077">
        <v>44.61</v>
      </c>
      <c r="DP1077">
        <v>43.66</v>
      </c>
      <c r="DQ1077">
        <v>42.7</v>
      </c>
      <c r="DR1077">
        <v>41.75</v>
      </c>
      <c r="DS1077">
        <v>40.799999999999997</v>
      </c>
      <c r="DT1077">
        <v>39.86</v>
      </c>
      <c r="DU1077">
        <v>38.92</v>
      </c>
      <c r="DV1077">
        <v>37.979999999999997</v>
      </c>
      <c r="DW1077">
        <v>37.04</v>
      </c>
      <c r="DX1077">
        <v>36.11</v>
      </c>
      <c r="DY1077">
        <v>35.17</v>
      </c>
      <c r="DZ1077">
        <v>34.25</v>
      </c>
      <c r="EA1077">
        <v>33.32</v>
      </c>
      <c r="EB1077">
        <v>32.4</v>
      </c>
      <c r="EC1077">
        <v>31.49</v>
      </c>
      <c r="ED1077">
        <v>30.57</v>
      </c>
      <c r="EE1077">
        <v>29.66</v>
      </c>
      <c r="EF1077">
        <v>28.76</v>
      </c>
      <c r="EG1077">
        <v>27.85</v>
      </c>
      <c r="EH1077">
        <v>26.96</v>
      </c>
      <c r="EI1077">
        <v>26.06</v>
      </c>
      <c r="EJ1077">
        <v>25.17</v>
      </c>
      <c r="EK1077">
        <v>24.28</v>
      </c>
      <c r="EL1077">
        <v>23.39</v>
      </c>
      <c r="EM1077">
        <v>22.52</v>
      </c>
      <c r="EN1077">
        <v>21.65</v>
      </c>
      <c r="EO1077">
        <v>20.78</v>
      </c>
      <c r="EP1077">
        <v>19.920000000000002</v>
      </c>
      <c r="EQ1077">
        <v>19.05</v>
      </c>
      <c r="ER1077">
        <v>18.22</v>
      </c>
      <c r="ES1077">
        <v>17.37</v>
      </c>
      <c r="ET1077">
        <v>16.54</v>
      </c>
      <c r="EU1077">
        <v>15.7</v>
      </c>
      <c r="EV1077">
        <v>14.88</v>
      </c>
      <c r="EW1077">
        <v>14.06</v>
      </c>
      <c r="EX1077">
        <v>13.29</v>
      </c>
      <c r="EY1077">
        <v>12.51</v>
      </c>
      <c r="EZ1077">
        <v>11.77</v>
      </c>
      <c r="FA1077">
        <v>10.99</v>
      </c>
      <c r="FB1077">
        <v>10.32</v>
      </c>
      <c r="FC1077">
        <v>9.61</v>
      </c>
      <c r="FD1077">
        <v>8.93</v>
      </c>
      <c r="FE1077">
        <v>8.2200000000000006</v>
      </c>
      <c r="FF1077">
        <v>7.56</v>
      </c>
      <c r="FG1077">
        <v>6.9</v>
      </c>
      <c r="FH1077">
        <v>6.3</v>
      </c>
      <c r="FI1077">
        <v>5.73</v>
      </c>
      <c r="FJ1077">
        <v>5.22</v>
      </c>
      <c r="FK1077">
        <v>4.6900000000000004</v>
      </c>
      <c r="FL1077">
        <v>4.3</v>
      </c>
      <c r="FM1077">
        <v>3.87</v>
      </c>
      <c r="FN1077">
        <v>3.49</v>
      </c>
      <c r="FO1077">
        <v>3.15</v>
      </c>
      <c r="FP1077">
        <v>2.86</v>
      </c>
      <c r="FQ1077">
        <v>2.59</v>
      </c>
      <c r="FR1077">
        <v>2.35</v>
      </c>
      <c r="FS1077">
        <v>2.15</v>
      </c>
      <c r="FT1077">
        <v>1.97</v>
      </c>
    </row>
    <row r="1078" spans="1:180" x14ac:dyDescent="0.25">
      <c r="A1078" t="s">
        <v>865</v>
      </c>
      <c r="B1078">
        <v>69</v>
      </c>
      <c r="C1078">
        <v>69</v>
      </c>
      <c r="E1078">
        <v>100000</v>
      </c>
      <c r="F1078">
        <v>99932</v>
      </c>
      <c r="G1078">
        <v>99862</v>
      </c>
      <c r="H1078">
        <v>99790</v>
      </c>
      <c r="I1078">
        <v>99718</v>
      </c>
      <c r="J1078">
        <v>99646</v>
      </c>
      <c r="K1078">
        <v>99572</v>
      </c>
      <c r="L1078">
        <v>99497</v>
      </c>
      <c r="M1078">
        <v>99416</v>
      </c>
      <c r="N1078">
        <v>99332</v>
      </c>
      <c r="O1078">
        <v>99236</v>
      </c>
      <c r="P1078">
        <v>99140</v>
      </c>
      <c r="Q1078">
        <v>99034</v>
      </c>
      <c r="R1078">
        <v>98922</v>
      </c>
      <c r="S1078">
        <v>98807</v>
      </c>
      <c r="T1078">
        <v>98682</v>
      </c>
      <c r="U1078">
        <v>98545</v>
      </c>
      <c r="V1078">
        <v>98401</v>
      </c>
      <c r="W1078">
        <v>98242</v>
      </c>
      <c r="X1078">
        <v>98084</v>
      </c>
      <c r="Y1078">
        <v>97894</v>
      </c>
      <c r="Z1078">
        <v>97704</v>
      </c>
      <c r="AA1078">
        <v>97495</v>
      </c>
      <c r="AB1078">
        <v>97275</v>
      </c>
      <c r="AC1078">
        <v>97032</v>
      </c>
      <c r="AD1078">
        <v>96779</v>
      </c>
      <c r="AE1078">
        <v>96499</v>
      </c>
      <c r="AF1078">
        <v>96209</v>
      </c>
      <c r="AG1078">
        <v>95885</v>
      </c>
      <c r="AH1078">
        <v>95571</v>
      </c>
      <c r="AI1078">
        <v>95183</v>
      </c>
      <c r="AJ1078">
        <v>94821</v>
      </c>
      <c r="AK1078">
        <v>94410</v>
      </c>
      <c r="AL1078">
        <v>93976</v>
      </c>
      <c r="AM1078">
        <v>93549</v>
      </c>
      <c r="AN1078">
        <v>93004</v>
      </c>
      <c r="AO1078">
        <v>92425</v>
      </c>
      <c r="AP1078">
        <v>91859</v>
      </c>
      <c r="AQ1078">
        <v>91209</v>
      </c>
      <c r="AR1078">
        <v>90593</v>
      </c>
      <c r="AS1078">
        <v>89752</v>
      </c>
      <c r="AT1078">
        <v>88983</v>
      </c>
      <c r="AU1078">
        <v>88113</v>
      </c>
      <c r="AV1078">
        <v>87195</v>
      </c>
      <c r="AW1078">
        <v>86192</v>
      </c>
      <c r="AX1078">
        <v>85059</v>
      </c>
      <c r="AY1078">
        <v>83646</v>
      </c>
      <c r="AZ1078">
        <v>82214</v>
      </c>
      <c r="BA1078">
        <v>80424</v>
      </c>
      <c r="BB1078">
        <v>78832</v>
      </c>
      <c r="BC1078">
        <v>76390</v>
      </c>
      <c r="BD1078">
        <v>74177</v>
      </c>
      <c r="BE1078">
        <v>71641</v>
      </c>
      <c r="BF1078">
        <v>69224</v>
      </c>
      <c r="BG1078">
        <v>66240</v>
      </c>
      <c r="BH1078">
        <v>63176</v>
      </c>
      <c r="BI1078">
        <v>59460</v>
      </c>
      <c r="BJ1078">
        <v>55243</v>
      </c>
      <c r="BK1078">
        <v>50463</v>
      </c>
      <c r="BL1078">
        <v>45873</v>
      </c>
      <c r="BM1078">
        <v>40052</v>
      </c>
      <c r="BN1078">
        <v>34707</v>
      </c>
      <c r="BO1078">
        <v>29286</v>
      </c>
      <c r="BP1078">
        <v>23976</v>
      </c>
      <c r="BQ1078">
        <v>18926</v>
      </c>
      <c r="BR1078">
        <v>14412</v>
      </c>
      <c r="BS1078">
        <v>10547</v>
      </c>
      <c r="BT1078">
        <v>7385</v>
      </c>
      <c r="BU1078">
        <v>4926</v>
      </c>
      <c r="DC1078">
        <v>55.07</v>
      </c>
      <c r="DD1078">
        <v>54.11</v>
      </c>
      <c r="DE1078">
        <v>53.14</v>
      </c>
      <c r="DF1078">
        <v>52.18</v>
      </c>
      <c r="DG1078">
        <v>51.22</v>
      </c>
      <c r="DH1078">
        <v>50.26</v>
      </c>
      <c r="DI1078">
        <v>49.29</v>
      </c>
      <c r="DJ1078">
        <v>48.33</v>
      </c>
      <c r="DK1078">
        <v>47.37</v>
      </c>
      <c r="DL1078">
        <v>46.41</v>
      </c>
      <c r="DM1078">
        <v>45.45</v>
      </c>
      <c r="DN1078">
        <v>44.5</v>
      </c>
      <c r="DO1078">
        <v>43.54</v>
      </c>
      <c r="DP1078">
        <v>42.59</v>
      </c>
      <c r="DQ1078">
        <v>41.64</v>
      </c>
      <c r="DR1078">
        <v>40.69</v>
      </c>
      <c r="DS1078">
        <v>39.75</v>
      </c>
      <c r="DT1078">
        <v>38.81</v>
      </c>
      <c r="DU1078">
        <v>37.869999999999997</v>
      </c>
      <c r="DV1078">
        <v>36.93</v>
      </c>
      <c r="DW1078">
        <v>36</v>
      </c>
      <c r="DX1078">
        <v>35.07</v>
      </c>
      <c r="DY1078">
        <v>34.14</v>
      </c>
      <c r="DZ1078">
        <v>33.22</v>
      </c>
      <c r="EA1078">
        <v>32.299999999999997</v>
      </c>
      <c r="EB1078">
        <v>31.38</v>
      </c>
      <c r="EC1078">
        <v>30.47</v>
      </c>
      <c r="ED1078">
        <v>29.56</v>
      </c>
      <c r="EE1078">
        <v>28.66</v>
      </c>
      <c r="EF1078">
        <v>27.75</v>
      </c>
      <c r="EG1078">
        <v>26.87</v>
      </c>
      <c r="EH1078">
        <v>25.97</v>
      </c>
      <c r="EI1078">
        <v>25.08</v>
      </c>
      <c r="EJ1078">
        <v>24.19</v>
      </c>
      <c r="EK1078">
        <v>23.3</v>
      </c>
      <c r="EL1078">
        <v>22.43</v>
      </c>
      <c r="EM1078">
        <v>21.57</v>
      </c>
      <c r="EN1078">
        <v>20.7</v>
      </c>
      <c r="EO1078">
        <v>19.84</v>
      </c>
      <c r="EP1078">
        <v>18.98</v>
      </c>
      <c r="EQ1078">
        <v>18.149999999999999</v>
      </c>
      <c r="ER1078">
        <v>17.3</v>
      </c>
      <c r="ES1078">
        <v>16.47</v>
      </c>
      <c r="ET1078">
        <v>15.63</v>
      </c>
      <c r="EU1078">
        <v>14.81</v>
      </c>
      <c r="EV1078">
        <v>14</v>
      </c>
      <c r="EW1078">
        <v>13.23</v>
      </c>
      <c r="EX1078">
        <v>12.45</v>
      </c>
      <c r="EY1078">
        <v>11.72</v>
      </c>
      <c r="EZ1078">
        <v>10.94</v>
      </c>
      <c r="FA1078">
        <v>10.28</v>
      </c>
      <c r="FB1078">
        <v>9.57</v>
      </c>
      <c r="FC1078">
        <v>8.89</v>
      </c>
      <c r="FD1078">
        <v>8.18</v>
      </c>
      <c r="FE1078">
        <v>7.53</v>
      </c>
      <c r="FF1078">
        <v>6.87</v>
      </c>
      <c r="FG1078">
        <v>6.27</v>
      </c>
      <c r="FH1078">
        <v>5.71</v>
      </c>
      <c r="FI1078">
        <v>5.2</v>
      </c>
      <c r="FJ1078">
        <v>4.67</v>
      </c>
      <c r="FK1078">
        <v>4.28</v>
      </c>
      <c r="FL1078">
        <v>3.86</v>
      </c>
      <c r="FM1078">
        <v>3.48</v>
      </c>
      <c r="FN1078">
        <v>3.14</v>
      </c>
      <c r="FO1078">
        <v>2.85</v>
      </c>
      <c r="FP1078">
        <v>2.59</v>
      </c>
      <c r="FQ1078">
        <v>2.35</v>
      </c>
      <c r="FR1078">
        <v>2.14</v>
      </c>
      <c r="FS1078">
        <v>1.96</v>
      </c>
    </row>
    <row r="1079" spans="1:180" x14ac:dyDescent="0.25">
      <c r="A1079" t="s">
        <v>866</v>
      </c>
      <c r="B1079">
        <v>68</v>
      </c>
      <c r="C1079">
        <v>68</v>
      </c>
      <c r="E1079">
        <v>100000</v>
      </c>
      <c r="F1079">
        <v>99928</v>
      </c>
      <c r="G1079">
        <v>99855</v>
      </c>
      <c r="H1079">
        <v>99782</v>
      </c>
      <c r="I1079">
        <v>99708</v>
      </c>
      <c r="J1079">
        <v>99632</v>
      </c>
      <c r="K1079">
        <v>99556</v>
      </c>
      <c r="L1079">
        <v>99473</v>
      </c>
      <c r="M1079">
        <v>99388</v>
      </c>
      <c r="N1079">
        <v>99290</v>
      </c>
      <c r="O1079">
        <v>99192</v>
      </c>
      <c r="P1079">
        <v>99084</v>
      </c>
      <c r="Q1079">
        <v>98970</v>
      </c>
      <c r="R1079">
        <v>98853</v>
      </c>
      <c r="S1079">
        <v>98725</v>
      </c>
      <c r="T1079">
        <v>98586</v>
      </c>
      <c r="U1079">
        <v>98440</v>
      </c>
      <c r="V1079">
        <v>98277</v>
      </c>
      <c r="W1079">
        <v>98117</v>
      </c>
      <c r="X1079">
        <v>97923</v>
      </c>
      <c r="Y1079">
        <v>97730</v>
      </c>
      <c r="Z1079">
        <v>97517</v>
      </c>
      <c r="AA1079">
        <v>97293</v>
      </c>
      <c r="AB1079">
        <v>97047</v>
      </c>
      <c r="AC1079">
        <v>96789</v>
      </c>
      <c r="AD1079">
        <v>96504</v>
      </c>
      <c r="AE1079">
        <v>96209</v>
      </c>
      <c r="AF1079">
        <v>95880</v>
      </c>
      <c r="AG1079">
        <v>95559</v>
      </c>
      <c r="AH1079">
        <v>95165</v>
      </c>
      <c r="AI1079">
        <v>94797</v>
      </c>
      <c r="AJ1079">
        <v>94378</v>
      </c>
      <c r="AK1079">
        <v>93934</v>
      </c>
      <c r="AL1079">
        <v>93497</v>
      </c>
      <c r="AM1079">
        <v>92944</v>
      </c>
      <c r="AN1079">
        <v>92354</v>
      </c>
      <c r="AO1079">
        <v>91780</v>
      </c>
      <c r="AP1079">
        <v>91117</v>
      </c>
      <c r="AQ1079">
        <v>90490</v>
      </c>
      <c r="AR1079">
        <v>89635</v>
      </c>
      <c r="AS1079">
        <v>88852</v>
      </c>
      <c r="AT1079">
        <v>87969</v>
      </c>
      <c r="AU1079">
        <v>87033</v>
      </c>
      <c r="AV1079">
        <v>86010</v>
      </c>
      <c r="AW1079">
        <v>84856</v>
      </c>
      <c r="AX1079">
        <v>83426</v>
      </c>
      <c r="AY1079">
        <v>81973</v>
      </c>
      <c r="AZ1079">
        <v>80155</v>
      </c>
      <c r="BA1079">
        <v>78536</v>
      </c>
      <c r="BB1079">
        <v>76076</v>
      </c>
      <c r="BC1079">
        <v>73835</v>
      </c>
      <c r="BD1079">
        <v>71273</v>
      </c>
      <c r="BE1079">
        <v>68835</v>
      </c>
      <c r="BF1079">
        <v>65823</v>
      </c>
      <c r="BG1079">
        <v>62732</v>
      </c>
      <c r="BH1079">
        <v>59004</v>
      </c>
      <c r="BI1079">
        <v>54771</v>
      </c>
      <c r="BJ1079">
        <v>49985</v>
      </c>
      <c r="BK1079">
        <v>45390</v>
      </c>
      <c r="BL1079">
        <v>39591</v>
      </c>
      <c r="BM1079">
        <v>34267</v>
      </c>
      <c r="BN1079">
        <v>28880</v>
      </c>
      <c r="BO1079">
        <v>23614</v>
      </c>
      <c r="BP1079">
        <v>18618</v>
      </c>
      <c r="BQ1079">
        <v>14161</v>
      </c>
      <c r="BR1079">
        <v>10352</v>
      </c>
      <c r="BS1079">
        <v>7241</v>
      </c>
      <c r="BT1079">
        <v>4826</v>
      </c>
      <c r="DC1079">
        <v>53.99</v>
      </c>
      <c r="DD1079">
        <v>53.02</v>
      </c>
      <c r="DE1079">
        <v>52.06</v>
      </c>
      <c r="DF1079">
        <v>51.1</v>
      </c>
      <c r="DG1079">
        <v>50.14</v>
      </c>
      <c r="DH1079">
        <v>49.18</v>
      </c>
      <c r="DI1079">
        <v>48.21</v>
      </c>
      <c r="DJ1079">
        <v>47.25</v>
      </c>
      <c r="DK1079">
        <v>46.29</v>
      </c>
      <c r="DL1079">
        <v>45.34</v>
      </c>
      <c r="DM1079">
        <v>44.38</v>
      </c>
      <c r="DN1079">
        <v>43.43</v>
      </c>
      <c r="DO1079">
        <v>42.48</v>
      </c>
      <c r="DP1079">
        <v>41.53</v>
      </c>
      <c r="DQ1079">
        <v>40.58</v>
      </c>
      <c r="DR1079">
        <v>39.64</v>
      </c>
      <c r="DS1079">
        <v>38.700000000000003</v>
      </c>
      <c r="DT1079">
        <v>37.76</v>
      </c>
      <c r="DU1079">
        <v>36.82</v>
      </c>
      <c r="DV1079">
        <v>35.89</v>
      </c>
      <c r="DW1079">
        <v>34.96</v>
      </c>
      <c r="DX1079">
        <v>34.04</v>
      </c>
      <c r="DY1079">
        <v>33.11</v>
      </c>
      <c r="DZ1079">
        <v>32.200000000000003</v>
      </c>
      <c r="EA1079">
        <v>31.28</v>
      </c>
      <c r="EB1079">
        <v>30.37</v>
      </c>
      <c r="EC1079">
        <v>29.46</v>
      </c>
      <c r="ED1079">
        <v>28.56</v>
      </c>
      <c r="EE1079">
        <v>27.66</v>
      </c>
      <c r="EF1079">
        <v>26.77</v>
      </c>
      <c r="EG1079">
        <v>25.87</v>
      </c>
      <c r="EH1079">
        <v>24.99</v>
      </c>
      <c r="EI1079">
        <v>24.1</v>
      </c>
      <c r="EJ1079">
        <v>23.21</v>
      </c>
      <c r="EK1079">
        <v>22.35</v>
      </c>
      <c r="EL1079">
        <v>21.49</v>
      </c>
      <c r="EM1079">
        <v>20.62</v>
      </c>
      <c r="EN1079">
        <v>19.760000000000002</v>
      </c>
      <c r="EO1079">
        <v>18.899999999999999</v>
      </c>
      <c r="EP1079">
        <v>18.07</v>
      </c>
      <c r="EQ1079">
        <v>17.23</v>
      </c>
      <c r="ER1079">
        <v>16.399999999999999</v>
      </c>
      <c r="ES1079">
        <v>15.57</v>
      </c>
      <c r="ET1079">
        <v>14.75</v>
      </c>
      <c r="EU1079">
        <v>13.94</v>
      </c>
      <c r="EV1079">
        <v>13.17</v>
      </c>
      <c r="EW1079">
        <v>12.39</v>
      </c>
      <c r="EX1079">
        <v>11.66</v>
      </c>
      <c r="EY1079">
        <v>10.89</v>
      </c>
      <c r="EZ1079">
        <v>10.23</v>
      </c>
      <c r="FA1079">
        <v>9.5299999999999994</v>
      </c>
      <c r="FB1079">
        <v>8.85</v>
      </c>
      <c r="FC1079">
        <v>8.15</v>
      </c>
      <c r="FD1079">
        <v>7.5</v>
      </c>
      <c r="FE1079">
        <v>6.84</v>
      </c>
      <c r="FF1079">
        <v>6.24</v>
      </c>
      <c r="FG1079">
        <v>5.68</v>
      </c>
      <c r="FH1079">
        <v>5.18</v>
      </c>
      <c r="FI1079">
        <v>4.66</v>
      </c>
      <c r="FJ1079">
        <v>4.26</v>
      </c>
      <c r="FK1079">
        <v>3.85</v>
      </c>
      <c r="FL1079">
        <v>3.47</v>
      </c>
      <c r="FM1079">
        <v>3.14</v>
      </c>
      <c r="FN1079">
        <v>2.84</v>
      </c>
      <c r="FO1079">
        <v>2.58</v>
      </c>
      <c r="FP1079">
        <v>2.35</v>
      </c>
      <c r="FQ1079">
        <v>2.14</v>
      </c>
      <c r="FR1079">
        <v>1.96</v>
      </c>
    </row>
    <row r="1080" spans="1:180" x14ac:dyDescent="0.25">
      <c r="A1080" t="s">
        <v>867</v>
      </c>
      <c r="B1080">
        <v>67</v>
      </c>
      <c r="C1080">
        <v>67</v>
      </c>
      <c r="E1080">
        <v>100000</v>
      </c>
      <c r="F1080">
        <v>99925</v>
      </c>
      <c r="G1080">
        <v>99851</v>
      </c>
      <c r="H1080">
        <v>99775</v>
      </c>
      <c r="I1080">
        <v>99698</v>
      </c>
      <c r="J1080">
        <v>99620</v>
      </c>
      <c r="K1080">
        <v>99536</v>
      </c>
      <c r="L1080">
        <v>99448</v>
      </c>
      <c r="M1080">
        <v>99349</v>
      </c>
      <c r="N1080">
        <v>99249</v>
      </c>
      <c r="O1080">
        <v>99139</v>
      </c>
      <c r="P1080">
        <v>99023</v>
      </c>
      <c r="Q1080">
        <v>98904</v>
      </c>
      <c r="R1080">
        <v>98774</v>
      </c>
      <c r="S1080">
        <v>98632</v>
      </c>
      <c r="T1080">
        <v>98483</v>
      </c>
      <c r="U1080">
        <v>98318</v>
      </c>
      <c r="V1080">
        <v>98154</v>
      </c>
      <c r="W1080">
        <v>97957</v>
      </c>
      <c r="X1080">
        <v>97760</v>
      </c>
      <c r="Y1080">
        <v>97544</v>
      </c>
      <c r="Z1080">
        <v>97316</v>
      </c>
      <c r="AA1080">
        <v>97066</v>
      </c>
      <c r="AB1080">
        <v>96803</v>
      </c>
      <c r="AC1080">
        <v>96513</v>
      </c>
      <c r="AD1080">
        <v>96213</v>
      </c>
      <c r="AE1080">
        <v>95878</v>
      </c>
      <c r="AF1080">
        <v>95551</v>
      </c>
      <c r="AG1080">
        <v>95151</v>
      </c>
      <c r="AH1080">
        <v>94775</v>
      </c>
      <c r="AI1080">
        <v>94348</v>
      </c>
      <c r="AJ1080">
        <v>93896</v>
      </c>
      <c r="AK1080">
        <v>93449</v>
      </c>
      <c r="AL1080">
        <v>92885</v>
      </c>
      <c r="AM1080">
        <v>92287</v>
      </c>
      <c r="AN1080">
        <v>91700</v>
      </c>
      <c r="AO1080">
        <v>91027</v>
      </c>
      <c r="AP1080">
        <v>90386</v>
      </c>
      <c r="AQ1080">
        <v>89520</v>
      </c>
      <c r="AR1080">
        <v>88721</v>
      </c>
      <c r="AS1080">
        <v>87824</v>
      </c>
      <c r="AT1080">
        <v>86873</v>
      </c>
      <c r="AU1080">
        <v>85830</v>
      </c>
      <c r="AV1080">
        <v>84654</v>
      </c>
      <c r="AW1080">
        <v>83202</v>
      </c>
      <c r="AX1080">
        <v>81730</v>
      </c>
      <c r="AY1080">
        <v>79890</v>
      </c>
      <c r="AZ1080">
        <v>78241</v>
      </c>
      <c r="BA1080">
        <v>75757</v>
      </c>
      <c r="BB1080">
        <v>73496</v>
      </c>
      <c r="BC1080">
        <v>70906</v>
      </c>
      <c r="BD1080">
        <v>68439</v>
      </c>
      <c r="BE1080">
        <v>65409</v>
      </c>
      <c r="BF1080">
        <v>62290</v>
      </c>
      <c r="BG1080">
        <v>58540</v>
      </c>
      <c r="BH1080">
        <v>54302</v>
      </c>
      <c r="BI1080">
        <v>49511</v>
      </c>
      <c r="BJ1080">
        <v>44911</v>
      </c>
      <c r="BK1080">
        <v>39133</v>
      </c>
      <c r="BL1080">
        <v>33831</v>
      </c>
      <c r="BM1080">
        <v>28477</v>
      </c>
      <c r="BN1080">
        <v>23256</v>
      </c>
      <c r="BO1080">
        <v>18314</v>
      </c>
      <c r="BP1080">
        <v>13913</v>
      </c>
      <c r="BQ1080">
        <v>10160</v>
      </c>
      <c r="BR1080">
        <v>7100</v>
      </c>
      <c r="BS1080">
        <v>4728</v>
      </c>
      <c r="DC1080">
        <v>52.9</v>
      </c>
      <c r="DD1080">
        <v>51.94</v>
      </c>
      <c r="DE1080">
        <v>50.98</v>
      </c>
      <c r="DF1080">
        <v>50.02</v>
      </c>
      <c r="DG1080">
        <v>49.06</v>
      </c>
      <c r="DH1080">
        <v>48.09</v>
      </c>
      <c r="DI1080">
        <v>47.13</v>
      </c>
      <c r="DJ1080">
        <v>46.18</v>
      </c>
      <c r="DK1080">
        <v>45.22</v>
      </c>
      <c r="DL1080">
        <v>44.27</v>
      </c>
      <c r="DM1080">
        <v>43.32</v>
      </c>
      <c r="DN1080">
        <v>42.37</v>
      </c>
      <c r="DO1080">
        <v>41.42</v>
      </c>
      <c r="DP1080">
        <v>40.47</v>
      </c>
      <c r="DQ1080">
        <v>39.53</v>
      </c>
      <c r="DR1080">
        <v>38.590000000000003</v>
      </c>
      <c r="DS1080">
        <v>37.65</v>
      </c>
      <c r="DT1080">
        <v>36.71</v>
      </c>
      <c r="DU1080">
        <v>35.79</v>
      </c>
      <c r="DV1080">
        <v>34.86</v>
      </c>
      <c r="DW1080">
        <v>33.93</v>
      </c>
      <c r="DX1080">
        <v>33.01</v>
      </c>
      <c r="DY1080">
        <v>32.090000000000003</v>
      </c>
      <c r="DZ1080">
        <v>31.18</v>
      </c>
      <c r="EA1080">
        <v>30.27</v>
      </c>
      <c r="EB1080">
        <v>29.37</v>
      </c>
      <c r="EC1080">
        <v>28.47</v>
      </c>
      <c r="ED1080">
        <v>27.56</v>
      </c>
      <c r="EE1080">
        <v>26.68</v>
      </c>
      <c r="EF1080">
        <v>25.78</v>
      </c>
      <c r="EG1080">
        <v>24.89</v>
      </c>
      <c r="EH1080">
        <v>24.01</v>
      </c>
      <c r="EI1080">
        <v>23.12</v>
      </c>
      <c r="EJ1080">
        <v>22.26</v>
      </c>
      <c r="EK1080">
        <v>21.4</v>
      </c>
      <c r="EL1080">
        <v>20.54</v>
      </c>
      <c r="EM1080">
        <v>19.68</v>
      </c>
      <c r="EN1080">
        <v>18.82</v>
      </c>
      <c r="EO1080">
        <v>18</v>
      </c>
      <c r="EP1080">
        <v>17.149999999999999</v>
      </c>
      <c r="EQ1080">
        <v>16.32</v>
      </c>
      <c r="ER1080">
        <v>15.5</v>
      </c>
      <c r="ES1080">
        <v>14.68</v>
      </c>
      <c r="ET1080">
        <v>13.88</v>
      </c>
      <c r="EU1080">
        <v>13.11</v>
      </c>
      <c r="EV1080">
        <v>12.34</v>
      </c>
      <c r="EW1080">
        <v>11.61</v>
      </c>
      <c r="EX1080">
        <v>10.84</v>
      </c>
      <c r="EY1080">
        <v>10.18</v>
      </c>
      <c r="EZ1080">
        <v>9.48</v>
      </c>
      <c r="FA1080">
        <v>8.81</v>
      </c>
      <c r="FB1080">
        <v>8.11</v>
      </c>
      <c r="FC1080">
        <v>7.46</v>
      </c>
      <c r="FD1080">
        <v>6.81</v>
      </c>
      <c r="FE1080">
        <v>6.21</v>
      </c>
      <c r="FF1080">
        <v>5.66</v>
      </c>
      <c r="FG1080">
        <v>5.16</v>
      </c>
      <c r="FH1080">
        <v>4.6399999999999997</v>
      </c>
      <c r="FI1080">
        <v>4.25</v>
      </c>
      <c r="FJ1080">
        <v>3.84</v>
      </c>
      <c r="FK1080">
        <v>3.46</v>
      </c>
      <c r="FL1080">
        <v>3.13</v>
      </c>
      <c r="FM1080">
        <v>2.84</v>
      </c>
      <c r="FN1080">
        <v>2.58</v>
      </c>
      <c r="FO1080">
        <v>2.34</v>
      </c>
      <c r="FP1080">
        <v>2.14</v>
      </c>
      <c r="FQ1080">
        <v>1.96</v>
      </c>
    </row>
    <row r="1081" spans="1:180" x14ac:dyDescent="0.25">
      <c r="A1081" t="s">
        <v>868</v>
      </c>
      <c r="B1081">
        <v>66</v>
      </c>
      <c r="C1081">
        <v>66</v>
      </c>
      <c r="E1081">
        <v>100000</v>
      </c>
      <c r="F1081">
        <v>99924</v>
      </c>
      <c r="G1081">
        <v>99847</v>
      </c>
      <c r="H1081">
        <v>99768</v>
      </c>
      <c r="I1081">
        <v>99689</v>
      </c>
      <c r="J1081">
        <v>99603</v>
      </c>
      <c r="K1081">
        <v>99513</v>
      </c>
      <c r="L1081">
        <v>99412</v>
      </c>
      <c r="M1081">
        <v>99310</v>
      </c>
      <c r="N1081">
        <v>99198</v>
      </c>
      <c r="O1081">
        <v>99080</v>
      </c>
      <c r="P1081">
        <v>98958</v>
      </c>
      <c r="Q1081">
        <v>98826</v>
      </c>
      <c r="R1081">
        <v>98682</v>
      </c>
      <c r="S1081">
        <v>98529</v>
      </c>
      <c r="T1081">
        <v>98361</v>
      </c>
      <c r="U1081">
        <v>98194</v>
      </c>
      <c r="V1081">
        <v>97994</v>
      </c>
      <c r="W1081">
        <v>97794</v>
      </c>
      <c r="X1081">
        <v>97574</v>
      </c>
      <c r="Y1081">
        <v>97342</v>
      </c>
      <c r="Z1081">
        <v>97087</v>
      </c>
      <c r="AA1081">
        <v>96820</v>
      </c>
      <c r="AB1081">
        <v>96525</v>
      </c>
      <c r="AC1081">
        <v>96220</v>
      </c>
      <c r="AD1081">
        <v>95879</v>
      </c>
      <c r="AE1081">
        <v>95547</v>
      </c>
      <c r="AF1081">
        <v>95138</v>
      </c>
      <c r="AG1081">
        <v>94755</v>
      </c>
      <c r="AH1081">
        <v>94320</v>
      </c>
      <c r="AI1081">
        <v>93860</v>
      </c>
      <c r="AJ1081">
        <v>93403</v>
      </c>
      <c r="AK1081">
        <v>92829</v>
      </c>
      <c r="AL1081">
        <v>92219</v>
      </c>
      <c r="AM1081">
        <v>91623</v>
      </c>
      <c r="AN1081">
        <v>90937</v>
      </c>
      <c r="AO1081">
        <v>90285</v>
      </c>
      <c r="AP1081">
        <v>89403</v>
      </c>
      <c r="AQ1081">
        <v>88592</v>
      </c>
      <c r="AR1081">
        <v>87677</v>
      </c>
      <c r="AS1081">
        <v>86712</v>
      </c>
      <c r="AT1081">
        <v>85652</v>
      </c>
      <c r="AU1081">
        <v>84455</v>
      </c>
      <c r="AV1081">
        <v>82979</v>
      </c>
      <c r="AW1081">
        <v>81482</v>
      </c>
      <c r="AX1081">
        <v>79624</v>
      </c>
      <c r="AY1081">
        <v>77950</v>
      </c>
      <c r="AZ1081">
        <v>75438</v>
      </c>
      <c r="BA1081">
        <v>73149</v>
      </c>
      <c r="BB1081">
        <v>70540</v>
      </c>
      <c r="BC1081">
        <v>68043</v>
      </c>
      <c r="BD1081">
        <v>64987</v>
      </c>
      <c r="BE1081">
        <v>61850</v>
      </c>
      <c r="BF1081">
        <v>58078</v>
      </c>
      <c r="BG1081">
        <v>53825</v>
      </c>
      <c r="BH1081">
        <v>49039</v>
      </c>
      <c r="BI1081">
        <v>44434</v>
      </c>
      <c r="BJ1081">
        <v>38679</v>
      </c>
      <c r="BK1081">
        <v>33398</v>
      </c>
      <c r="BL1081">
        <v>28079</v>
      </c>
      <c r="BM1081">
        <v>22902</v>
      </c>
      <c r="BN1081">
        <v>18013</v>
      </c>
      <c r="BO1081">
        <v>13668</v>
      </c>
      <c r="BP1081">
        <v>9970</v>
      </c>
      <c r="BQ1081">
        <v>6960</v>
      </c>
      <c r="BR1081">
        <v>4631</v>
      </c>
      <c r="DC1081">
        <v>51.82</v>
      </c>
      <c r="DD1081">
        <v>50.86</v>
      </c>
      <c r="DE1081">
        <v>49.9</v>
      </c>
      <c r="DF1081">
        <v>48.94</v>
      </c>
      <c r="DG1081">
        <v>47.98</v>
      </c>
      <c r="DH1081">
        <v>47.02</v>
      </c>
      <c r="DI1081">
        <v>46.06</v>
      </c>
      <c r="DJ1081">
        <v>45.1</v>
      </c>
      <c r="DK1081">
        <v>44.15</v>
      </c>
      <c r="DL1081">
        <v>43.2</v>
      </c>
      <c r="DM1081">
        <v>42.25</v>
      </c>
      <c r="DN1081">
        <v>41.3</v>
      </c>
      <c r="DO1081">
        <v>40.36</v>
      </c>
      <c r="DP1081">
        <v>39.42</v>
      </c>
      <c r="DQ1081">
        <v>38.479999999999997</v>
      </c>
      <c r="DR1081">
        <v>37.54</v>
      </c>
      <c r="DS1081">
        <v>36.6</v>
      </c>
      <c r="DT1081">
        <v>35.68</v>
      </c>
      <c r="DU1081">
        <v>34.75</v>
      </c>
      <c r="DV1081">
        <v>33.83</v>
      </c>
      <c r="DW1081">
        <v>32.909999999999997</v>
      </c>
      <c r="DX1081">
        <v>31.99</v>
      </c>
      <c r="DY1081">
        <v>31.08</v>
      </c>
      <c r="DZ1081">
        <v>30.17</v>
      </c>
      <c r="EA1081">
        <v>29.27</v>
      </c>
      <c r="EB1081">
        <v>28.37</v>
      </c>
      <c r="EC1081">
        <v>27.46</v>
      </c>
      <c r="ED1081">
        <v>26.58</v>
      </c>
      <c r="EE1081">
        <v>25.69</v>
      </c>
      <c r="EF1081">
        <v>24.8</v>
      </c>
      <c r="EG1081">
        <v>23.92</v>
      </c>
      <c r="EH1081">
        <v>23.04</v>
      </c>
      <c r="EI1081">
        <v>22.17</v>
      </c>
      <c r="EJ1081">
        <v>21.32</v>
      </c>
      <c r="EK1081">
        <v>20.45</v>
      </c>
      <c r="EL1081">
        <v>19.600000000000001</v>
      </c>
      <c r="EM1081">
        <v>18.739999999999998</v>
      </c>
      <c r="EN1081">
        <v>17.920000000000002</v>
      </c>
      <c r="EO1081">
        <v>17.079999999999998</v>
      </c>
      <c r="EP1081">
        <v>16.25</v>
      </c>
      <c r="EQ1081">
        <v>15.43</v>
      </c>
      <c r="ER1081">
        <v>14.61</v>
      </c>
      <c r="ES1081">
        <v>13.81</v>
      </c>
      <c r="ET1081">
        <v>13.05</v>
      </c>
      <c r="EU1081">
        <v>12.28</v>
      </c>
      <c r="EV1081">
        <v>11.56</v>
      </c>
      <c r="EW1081">
        <v>10.79</v>
      </c>
      <c r="EX1081">
        <v>10.14</v>
      </c>
      <c r="EY1081">
        <v>9.44</v>
      </c>
      <c r="EZ1081">
        <v>8.77</v>
      </c>
      <c r="FA1081">
        <v>8.07</v>
      </c>
      <c r="FB1081">
        <v>7.43</v>
      </c>
      <c r="FC1081">
        <v>6.78</v>
      </c>
      <c r="FD1081">
        <v>6.19</v>
      </c>
      <c r="FE1081">
        <v>5.64</v>
      </c>
      <c r="FF1081">
        <v>5.14</v>
      </c>
      <c r="FG1081">
        <v>4.62</v>
      </c>
      <c r="FH1081">
        <v>4.2300000000000004</v>
      </c>
      <c r="FI1081">
        <v>3.82</v>
      </c>
      <c r="FJ1081">
        <v>3.45</v>
      </c>
      <c r="FK1081">
        <v>3.12</v>
      </c>
      <c r="FL1081">
        <v>2.83</v>
      </c>
      <c r="FM1081">
        <v>2.57</v>
      </c>
      <c r="FN1081">
        <v>2.34</v>
      </c>
      <c r="FO1081">
        <v>2.14</v>
      </c>
      <c r="FP1081">
        <v>1.96</v>
      </c>
    </row>
    <row r="1082" spans="1:180" x14ac:dyDescent="0.25">
      <c r="A1082" t="s">
        <v>869</v>
      </c>
      <c r="B1082">
        <v>65</v>
      </c>
      <c r="C1082">
        <v>65</v>
      </c>
      <c r="E1082">
        <v>100000</v>
      </c>
      <c r="F1082">
        <v>99922</v>
      </c>
      <c r="G1082">
        <v>99842</v>
      </c>
      <c r="H1082">
        <v>99760</v>
      </c>
      <c r="I1082">
        <v>99673</v>
      </c>
      <c r="J1082">
        <v>99581</v>
      </c>
      <c r="K1082">
        <v>99478</v>
      </c>
      <c r="L1082">
        <v>99374</v>
      </c>
      <c r="M1082">
        <v>99260</v>
      </c>
      <c r="N1082">
        <v>99139</v>
      </c>
      <c r="O1082">
        <v>99015</v>
      </c>
      <c r="P1082">
        <v>98880</v>
      </c>
      <c r="Q1082">
        <v>98733</v>
      </c>
      <c r="R1082">
        <v>98578</v>
      </c>
      <c r="S1082">
        <v>98407</v>
      </c>
      <c r="T1082">
        <v>98237</v>
      </c>
      <c r="U1082">
        <v>98033</v>
      </c>
      <c r="V1082">
        <v>97829</v>
      </c>
      <c r="W1082">
        <v>97605</v>
      </c>
      <c r="X1082">
        <v>97369</v>
      </c>
      <c r="Y1082">
        <v>97110</v>
      </c>
      <c r="Z1082">
        <v>96838</v>
      </c>
      <c r="AA1082">
        <v>96538</v>
      </c>
      <c r="AB1082">
        <v>96228</v>
      </c>
      <c r="AC1082">
        <v>95881</v>
      </c>
      <c r="AD1082">
        <v>95542</v>
      </c>
      <c r="AE1082">
        <v>95128</v>
      </c>
      <c r="AF1082">
        <v>94735</v>
      </c>
      <c r="AG1082">
        <v>94293</v>
      </c>
      <c r="AH1082">
        <v>93823</v>
      </c>
      <c r="AI1082">
        <v>93358</v>
      </c>
      <c r="AJ1082">
        <v>92773</v>
      </c>
      <c r="AK1082">
        <v>92152</v>
      </c>
      <c r="AL1082">
        <v>91543</v>
      </c>
      <c r="AM1082">
        <v>90847</v>
      </c>
      <c r="AN1082">
        <v>90180</v>
      </c>
      <c r="AO1082">
        <v>89287</v>
      </c>
      <c r="AP1082">
        <v>88458</v>
      </c>
      <c r="AQ1082">
        <v>87530</v>
      </c>
      <c r="AR1082">
        <v>86545</v>
      </c>
      <c r="AS1082">
        <v>85470</v>
      </c>
      <c r="AT1082">
        <v>84255</v>
      </c>
      <c r="AU1082">
        <v>82756</v>
      </c>
      <c r="AV1082">
        <v>81234</v>
      </c>
      <c r="AW1082">
        <v>79351</v>
      </c>
      <c r="AX1082">
        <v>77656</v>
      </c>
      <c r="AY1082">
        <v>75123</v>
      </c>
      <c r="AZ1082">
        <v>72802</v>
      </c>
      <c r="BA1082">
        <v>70165</v>
      </c>
      <c r="BB1082">
        <v>67647</v>
      </c>
      <c r="BC1082">
        <v>64564</v>
      </c>
      <c r="BD1082">
        <v>61400</v>
      </c>
      <c r="BE1082">
        <v>57617</v>
      </c>
      <c r="BF1082">
        <v>53349</v>
      </c>
      <c r="BG1082">
        <v>48559</v>
      </c>
      <c r="BH1082">
        <v>43960</v>
      </c>
      <c r="BI1082">
        <v>38228</v>
      </c>
      <c r="BJ1082">
        <v>32969</v>
      </c>
      <c r="BK1082">
        <v>27683</v>
      </c>
      <c r="BL1082">
        <v>22551</v>
      </c>
      <c r="BM1082">
        <v>17716</v>
      </c>
      <c r="BN1082">
        <v>13427</v>
      </c>
      <c r="BO1082">
        <v>9784</v>
      </c>
      <c r="BP1082">
        <v>6823</v>
      </c>
      <c r="BQ1082">
        <v>4536</v>
      </c>
      <c r="DC1082">
        <v>50.74</v>
      </c>
      <c r="DD1082">
        <v>49.78</v>
      </c>
      <c r="DE1082">
        <v>48.82</v>
      </c>
      <c r="DF1082">
        <v>47.86</v>
      </c>
      <c r="DG1082">
        <v>46.9</v>
      </c>
      <c r="DH1082">
        <v>45.94</v>
      </c>
      <c r="DI1082">
        <v>44.99</v>
      </c>
      <c r="DJ1082">
        <v>44.03</v>
      </c>
      <c r="DK1082">
        <v>43.08</v>
      </c>
      <c r="DL1082">
        <v>42.14</v>
      </c>
      <c r="DM1082">
        <v>41.19</v>
      </c>
      <c r="DN1082">
        <v>40.24</v>
      </c>
      <c r="DO1082">
        <v>39.299999999999997</v>
      </c>
      <c r="DP1082">
        <v>38.36</v>
      </c>
      <c r="DQ1082">
        <v>37.43</v>
      </c>
      <c r="DR1082">
        <v>36.49</v>
      </c>
      <c r="DS1082">
        <v>35.57</v>
      </c>
      <c r="DT1082">
        <v>34.64</v>
      </c>
      <c r="DU1082">
        <v>33.72</v>
      </c>
      <c r="DV1082">
        <v>32.799999999999997</v>
      </c>
      <c r="DW1082">
        <v>31.89</v>
      </c>
      <c r="DX1082">
        <v>30.97</v>
      </c>
      <c r="DY1082">
        <v>30.07</v>
      </c>
      <c r="DZ1082">
        <v>29.16</v>
      </c>
      <c r="EA1082">
        <v>28.27</v>
      </c>
      <c r="EB1082">
        <v>27.37</v>
      </c>
      <c r="EC1082">
        <v>26.48</v>
      </c>
      <c r="ED1082">
        <v>25.59</v>
      </c>
      <c r="EE1082">
        <v>24.71</v>
      </c>
      <c r="EF1082">
        <v>23.83</v>
      </c>
      <c r="EG1082">
        <v>22.95</v>
      </c>
      <c r="EH1082">
        <v>22.09</v>
      </c>
      <c r="EI1082">
        <v>21.23</v>
      </c>
      <c r="EJ1082">
        <v>20.37</v>
      </c>
      <c r="EK1082">
        <v>19.52</v>
      </c>
      <c r="EL1082">
        <v>18.66</v>
      </c>
      <c r="EM1082">
        <v>17.850000000000001</v>
      </c>
      <c r="EN1082">
        <v>17.010000000000002</v>
      </c>
      <c r="EO1082">
        <v>16.18</v>
      </c>
      <c r="EP1082">
        <v>15.36</v>
      </c>
      <c r="EQ1082">
        <v>14.55</v>
      </c>
      <c r="ER1082">
        <v>13.75</v>
      </c>
      <c r="ES1082">
        <v>12.99</v>
      </c>
      <c r="ET1082">
        <v>12.23</v>
      </c>
      <c r="EU1082">
        <v>11.5</v>
      </c>
      <c r="EV1082">
        <v>10.74</v>
      </c>
      <c r="EW1082">
        <v>10.09</v>
      </c>
      <c r="EX1082">
        <v>9.4</v>
      </c>
      <c r="EY1082">
        <v>8.73</v>
      </c>
      <c r="EZ1082">
        <v>8.0399999999999991</v>
      </c>
      <c r="FA1082">
        <v>7.4</v>
      </c>
      <c r="FB1082">
        <v>6.75</v>
      </c>
      <c r="FC1082">
        <v>6.16</v>
      </c>
      <c r="FD1082">
        <v>5.61</v>
      </c>
      <c r="FE1082">
        <v>5.12</v>
      </c>
      <c r="FF1082">
        <v>4.5999999999999996</v>
      </c>
      <c r="FG1082">
        <v>4.22</v>
      </c>
      <c r="FH1082">
        <v>3.81</v>
      </c>
      <c r="FI1082">
        <v>3.44</v>
      </c>
      <c r="FJ1082">
        <v>3.11</v>
      </c>
      <c r="FK1082">
        <v>2.82</v>
      </c>
      <c r="FL1082">
        <v>2.57</v>
      </c>
      <c r="FM1082">
        <v>2.34</v>
      </c>
      <c r="FN1082">
        <v>2.13</v>
      </c>
      <c r="FO1082">
        <v>1.96</v>
      </c>
    </row>
    <row r="1083" spans="1:180" x14ac:dyDescent="0.25">
      <c r="A1083" t="s">
        <v>870</v>
      </c>
      <c r="B1083">
        <v>64</v>
      </c>
      <c r="C1083">
        <v>64</v>
      </c>
      <c r="E1083">
        <v>100000</v>
      </c>
      <c r="F1083">
        <v>99918</v>
      </c>
      <c r="G1083">
        <v>99835</v>
      </c>
      <c r="H1083">
        <v>99746</v>
      </c>
      <c r="I1083">
        <v>99652</v>
      </c>
      <c r="J1083">
        <v>99547</v>
      </c>
      <c r="K1083">
        <v>99440</v>
      </c>
      <c r="L1083">
        <v>99324</v>
      </c>
      <c r="M1083">
        <v>99201</v>
      </c>
      <c r="N1083">
        <v>99075</v>
      </c>
      <c r="O1083">
        <v>98937</v>
      </c>
      <c r="P1083">
        <v>98787</v>
      </c>
      <c r="Q1083">
        <v>98629</v>
      </c>
      <c r="R1083">
        <v>98455</v>
      </c>
      <c r="S1083">
        <v>98282</v>
      </c>
      <c r="T1083">
        <v>98074</v>
      </c>
      <c r="U1083">
        <v>97866</v>
      </c>
      <c r="V1083">
        <v>97638</v>
      </c>
      <c r="W1083">
        <v>97398</v>
      </c>
      <c r="X1083">
        <v>97134</v>
      </c>
      <c r="Y1083">
        <v>96858</v>
      </c>
      <c r="Z1083">
        <v>96553</v>
      </c>
      <c r="AA1083">
        <v>96237</v>
      </c>
      <c r="AB1083">
        <v>95885</v>
      </c>
      <c r="AC1083">
        <v>95540</v>
      </c>
      <c r="AD1083">
        <v>95118</v>
      </c>
      <c r="AE1083">
        <v>94719</v>
      </c>
      <c r="AF1083">
        <v>94266</v>
      </c>
      <c r="AG1083">
        <v>93788</v>
      </c>
      <c r="AH1083">
        <v>93312</v>
      </c>
      <c r="AI1083">
        <v>92718</v>
      </c>
      <c r="AJ1083">
        <v>92086</v>
      </c>
      <c r="AK1083">
        <v>91464</v>
      </c>
      <c r="AL1083">
        <v>90754</v>
      </c>
      <c r="AM1083">
        <v>90076</v>
      </c>
      <c r="AN1083">
        <v>89167</v>
      </c>
      <c r="AO1083">
        <v>88326</v>
      </c>
      <c r="AP1083">
        <v>87379</v>
      </c>
      <c r="AQ1083">
        <v>86379</v>
      </c>
      <c r="AR1083">
        <v>85283</v>
      </c>
      <c r="AS1083">
        <v>84050</v>
      </c>
      <c r="AT1083">
        <v>82533</v>
      </c>
      <c r="AU1083">
        <v>80986</v>
      </c>
      <c r="AV1083">
        <v>79078</v>
      </c>
      <c r="AW1083">
        <v>77354</v>
      </c>
      <c r="AX1083">
        <v>74804</v>
      </c>
      <c r="AY1083">
        <v>72458</v>
      </c>
      <c r="AZ1083">
        <v>69790</v>
      </c>
      <c r="BA1083">
        <v>67243</v>
      </c>
      <c r="BB1083">
        <v>64142</v>
      </c>
      <c r="BC1083">
        <v>60951</v>
      </c>
      <c r="BD1083">
        <v>57147</v>
      </c>
      <c r="BE1083">
        <v>52875</v>
      </c>
      <c r="BF1083">
        <v>48081</v>
      </c>
      <c r="BG1083">
        <v>43479</v>
      </c>
      <c r="BH1083">
        <v>37778</v>
      </c>
      <c r="BI1083">
        <v>32542</v>
      </c>
      <c r="BJ1083">
        <v>27291</v>
      </c>
      <c r="BK1083">
        <v>22203</v>
      </c>
      <c r="BL1083">
        <v>17421</v>
      </c>
      <c r="BM1083">
        <v>13188</v>
      </c>
      <c r="BN1083">
        <v>9599</v>
      </c>
      <c r="BO1083">
        <v>6688</v>
      </c>
      <c r="BP1083">
        <v>4442</v>
      </c>
      <c r="DC1083">
        <v>49.65</v>
      </c>
      <c r="DD1083">
        <v>48.69</v>
      </c>
      <c r="DE1083">
        <v>47.73</v>
      </c>
      <c r="DF1083">
        <v>46.78</v>
      </c>
      <c r="DG1083">
        <v>45.82</v>
      </c>
      <c r="DH1083">
        <v>44.87</v>
      </c>
      <c r="DI1083">
        <v>43.92</v>
      </c>
      <c r="DJ1083">
        <v>42.97</v>
      </c>
      <c r="DK1083">
        <v>42.02</v>
      </c>
      <c r="DL1083">
        <v>41.07</v>
      </c>
      <c r="DM1083">
        <v>40.130000000000003</v>
      </c>
      <c r="DN1083">
        <v>39.19</v>
      </c>
      <c r="DO1083">
        <v>38.25</v>
      </c>
      <c r="DP1083">
        <v>37.32</v>
      </c>
      <c r="DQ1083">
        <v>36.380000000000003</v>
      </c>
      <c r="DR1083">
        <v>35.46</v>
      </c>
      <c r="DS1083">
        <v>34.53</v>
      </c>
      <c r="DT1083">
        <v>33.61</v>
      </c>
      <c r="DU1083">
        <v>32.69</v>
      </c>
      <c r="DV1083">
        <v>31.78</v>
      </c>
      <c r="DW1083">
        <v>30.87</v>
      </c>
      <c r="DX1083">
        <v>29.97</v>
      </c>
      <c r="DY1083">
        <v>29.06</v>
      </c>
      <c r="DZ1083">
        <v>28.17</v>
      </c>
      <c r="EA1083">
        <v>27.27</v>
      </c>
      <c r="EB1083">
        <v>26.39</v>
      </c>
      <c r="EC1083">
        <v>25.5</v>
      </c>
      <c r="ED1083">
        <v>24.62</v>
      </c>
      <c r="EE1083">
        <v>23.74</v>
      </c>
      <c r="EF1083">
        <v>22.86</v>
      </c>
      <c r="EG1083">
        <v>22</v>
      </c>
      <c r="EH1083">
        <v>21.15</v>
      </c>
      <c r="EI1083">
        <v>20.29</v>
      </c>
      <c r="EJ1083">
        <v>19.440000000000001</v>
      </c>
      <c r="EK1083">
        <v>18.59</v>
      </c>
      <c r="EL1083">
        <v>17.77</v>
      </c>
      <c r="EM1083">
        <v>16.940000000000001</v>
      </c>
      <c r="EN1083">
        <v>16.11</v>
      </c>
      <c r="EO1083">
        <v>15.29</v>
      </c>
      <c r="EP1083">
        <v>14.48</v>
      </c>
      <c r="EQ1083">
        <v>13.69</v>
      </c>
      <c r="ER1083">
        <v>12.93</v>
      </c>
      <c r="ES1083">
        <v>12.17</v>
      </c>
      <c r="ET1083">
        <v>11.45</v>
      </c>
      <c r="EU1083">
        <v>10.69</v>
      </c>
      <c r="EV1083">
        <v>10.039999999999999</v>
      </c>
      <c r="EW1083">
        <v>9.35</v>
      </c>
      <c r="EX1083">
        <v>8.69</v>
      </c>
      <c r="EY1083">
        <v>8</v>
      </c>
      <c r="EZ1083">
        <v>7.36</v>
      </c>
      <c r="FA1083">
        <v>6.72</v>
      </c>
      <c r="FB1083">
        <v>6.14</v>
      </c>
      <c r="FC1083">
        <v>5.59</v>
      </c>
      <c r="FD1083">
        <v>5.0999999999999996</v>
      </c>
      <c r="FE1083">
        <v>4.59</v>
      </c>
      <c r="FF1083">
        <v>4.2</v>
      </c>
      <c r="FG1083">
        <v>3.8</v>
      </c>
      <c r="FH1083">
        <v>3.43</v>
      </c>
      <c r="FI1083">
        <v>3.1</v>
      </c>
      <c r="FJ1083">
        <v>2.82</v>
      </c>
      <c r="FK1083">
        <v>2.56</v>
      </c>
      <c r="FL1083">
        <v>2.33</v>
      </c>
      <c r="FM1083">
        <v>2.13</v>
      </c>
      <c r="FN1083">
        <v>1.96</v>
      </c>
    </row>
    <row r="1084" spans="1:180" x14ac:dyDescent="0.25">
      <c r="A1084" t="s">
        <v>871</v>
      </c>
      <c r="B1084">
        <v>63</v>
      </c>
      <c r="C1084">
        <v>63</v>
      </c>
      <c r="E1084">
        <v>100000</v>
      </c>
      <c r="F1084">
        <v>99915</v>
      </c>
      <c r="G1084">
        <v>99824</v>
      </c>
      <c r="H1084">
        <v>99728</v>
      </c>
      <c r="I1084">
        <v>99621</v>
      </c>
      <c r="J1084">
        <v>99512</v>
      </c>
      <c r="K1084">
        <v>99394</v>
      </c>
      <c r="L1084">
        <v>99268</v>
      </c>
      <c r="M1084">
        <v>99139</v>
      </c>
      <c r="N1084">
        <v>98998</v>
      </c>
      <c r="O1084">
        <v>98846</v>
      </c>
      <c r="P1084">
        <v>98685</v>
      </c>
      <c r="Q1084">
        <v>98508</v>
      </c>
      <c r="R1084">
        <v>98330</v>
      </c>
      <c r="S1084">
        <v>98119</v>
      </c>
      <c r="T1084">
        <v>97908</v>
      </c>
      <c r="U1084">
        <v>97675</v>
      </c>
      <c r="V1084">
        <v>97431</v>
      </c>
      <c r="W1084">
        <v>97162</v>
      </c>
      <c r="X1084">
        <v>96881</v>
      </c>
      <c r="Y1084">
        <v>96571</v>
      </c>
      <c r="Z1084">
        <v>96250</v>
      </c>
      <c r="AA1084">
        <v>95891</v>
      </c>
      <c r="AB1084">
        <v>95540</v>
      </c>
      <c r="AC1084">
        <v>95111</v>
      </c>
      <c r="AD1084">
        <v>94703</v>
      </c>
      <c r="AE1084">
        <v>94243</v>
      </c>
      <c r="AF1084">
        <v>93754</v>
      </c>
      <c r="AG1084">
        <v>93268</v>
      </c>
      <c r="AH1084">
        <v>92664</v>
      </c>
      <c r="AI1084">
        <v>92022</v>
      </c>
      <c r="AJ1084">
        <v>91388</v>
      </c>
      <c r="AK1084">
        <v>90664</v>
      </c>
      <c r="AL1084">
        <v>89970</v>
      </c>
      <c r="AM1084">
        <v>89050</v>
      </c>
      <c r="AN1084">
        <v>88191</v>
      </c>
      <c r="AO1084">
        <v>87230</v>
      </c>
      <c r="AP1084">
        <v>86210</v>
      </c>
      <c r="AQ1084">
        <v>85097</v>
      </c>
      <c r="AR1084">
        <v>83842</v>
      </c>
      <c r="AS1084">
        <v>82307</v>
      </c>
      <c r="AT1084">
        <v>80740</v>
      </c>
      <c r="AU1084">
        <v>78806</v>
      </c>
      <c r="AV1084">
        <v>77054</v>
      </c>
      <c r="AW1084">
        <v>74479</v>
      </c>
      <c r="AX1084">
        <v>72113</v>
      </c>
      <c r="AY1084">
        <v>69421</v>
      </c>
      <c r="AZ1084">
        <v>66839</v>
      </c>
      <c r="BA1084">
        <v>63712</v>
      </c>
      <c r="BB1084">
        <v>60503</v>
      </c>
      <c r="BC1084">
        <v>56679</v>
      </c>
      <c r="BD1084">
        <v>52394</v>
      </c>
      <c r="BE1084">
        <v>47605</v>
      </c>
      <c r="BF1084">
        <v>43001</v>
      </c>
      <c r="BG1084">
        <v>37325</v>
      </c>
      <c r="BH1084">
        <v>32120</v>
      </c>
      <c r="BI1084">
        <v>26903</v>
      </c>
      <c r="BJ1084">
        <v>21860</v>
      </c>
      <c r="BK1084">
        <v>17131</v>
      </c>
      <c r="BL1084">
        <v>12953</v>
      </c>
      <c r="BM1084">
        <v>9417</v>
      </c>
      <c r="BN1084">
        <v>6555</v>
      </c>
      <c r="BO1084">
        <v>4350</v>
      </c>
      <c r="DC1084">
        <v>48.57</v>
      </c>
      <c r="DD1084">
        <v>47.61</v>
      </c>
      <c r="DE1084">
        <v>46.66</v>
      </c>
      <c r="DF1084">
        <v>45.7</v>
      </c>
      <c r="DG1084">
        <v>44.75</v>
      </c>
      <c r="DH1084">
        <v>43.8</v>
      </c>
      <c r="DI1084">
        <v>42.85</v>
      </c>
      <c r="DJ1084">
        <v>41.9</v>
      </c>
      <c r="DK1084">
        <v>40.96</v>
      </c>
      <c r="DL1084">
        <v>40.01</v>
      </c>
      <c r="DM1084">
        <v>39.07</v>
      </c>
      <c r="DN1084">
        <v>38.14</v>
      </c>
      <c r="DO1084">
        <v>37.21</v>
      </c>
      <c r="DP1084">
        <v>36.270000000000003</v>
      </c>
      <c r="DQ1084">
        <v>35.35</v>
      </c>
      <c r="DR1084">
        <v>34.42</v>
      </c>
      <c r="DS1084">
        <v>33.5</v>
      </c>
      <c r="DT1084">
        <v>32.590000000000003</v>
      </c>
      <c r="DU1084">
        <v>31.68</v>
      </c>
      <c r="DV1084">
        <v>30.77</v>
      </c>
      <c r="DW1084">
        <v>29.86</v>
      </c>
      <c r="DX1084">
        <v>28.96</v>
      </c>
      <c r="DY1084">
        <v>28.07</v>
      </c>
      <c r="DZ1084">
        <v>27.17</v>
      </c>
      <c r="EA1084">
        <v>26.29</v>
      </c>
      <c r="EB1084">
        <v>25.4</v>
      </c>
      <c r="EC1084">
        <v>24.52</v>
      </c>
      <c r="ED1084">
        <v>23.65</v>
      </c>
      <c r="EE1084">
        <v>22.77</v>
      </c>
      <c r="EF1084">
        <v>21.91</v>
      </c>
      <c r="EG1084">
        <v>21.06</v>
      </c>
      <c r="EH1084">
        <v>20.21</v>
      </c>
      <c r="EI1084">
        <v>19.36</v>
      </c>
      <c r="EJ1084">
        <v>18.510000000000002</v>
      </c>
      <c r="EK1084">
        <v>17.690000000000001</v>
      </c>
      <c r="EL1084">
        <v>16.86</v>
      </c>
      <c r="EM1084">
        <v>16.04</v>
      </c>
      <c r="EN1084">
        <v>15.23</v>
      </c>
      <c r="EO1084">
        <v>14.42</v>
      </c>
      <c r="EP1084">
        <v>13.63</v>
      </c>
      <c r="EQ1084">
        <v>12.87</v>
      </c>
      <c r="ER1084">
        <v>12.11</v>
      </c>
      <c r="ES1084">
        <v>11.4</v>
      </c>
      <c r="ET1084">
        <v>10.64</v>
      </c>
      <c r="EU1084">
        <v>10</v>
      </c>
      <c r="EV1084">
        <v>9.31</v>
      </c>
      <c r="EW1084">
        <v>8.65</v>
      </c>
      <c r="EX1084">
        <v>7.96</v>
      </c>
      <c r="EY1084">
        <v>7.33</v>
      </c>
      <c r="EZ1084">
        <v>6.69</v>
      </c>
      <c r="FA1084">
        <v>6.11</v>
      </c>
      <c r="FB1084">
        <v>5.57</v>
      </c>
      <c r="FC1084">
        <v>5.08</v>
      </c>
      <c r="FD1084">
        <v>4.57</v>
      </c>
      <c r="FE1084">
        <v>4.1900000000000004</v>
      </c>
      <c r="FF1084">
        <v>3.78</v>
      </c>
      <c r="FG1084">
        <v>3.42</v>
      </c>
      <c r="FH1084">
        <v>3.1</v>
      </c>
      <c r="FI1084">
        <v>2.81</v>
      </c>
      <c r="FJ1084">
        <v>2.56</v>
      </c>
      <c r="FK1084">
        <v>2.33</v>
      </c>
      <c r="FL1084">
        <v>2.13</v>
      </c>
      <c r="FM1084">
        <v>1.96</v>
      </c>
    </row>
    <row r="1085" spans="1:180" x14ac:dyDescent="0.25">
      <c r="A1085" t="s">
        <v>872</v>
      </c>
      <c r="B1085">
        <v>62</v>
      </c>
      <c r="C1085">
        <v>62</v>
      </c>
      <c r="E1085">
        <v>100000</v>
      </c>
      <c r="F1085">
        <v>99907</v>
      </c>
      <c r="G1085">
        <v>99809</v>
      </c>
      <c r="H1085">
        <v>99700</v>
      </c>
      <c r="I1085">
        <v>99588</v>
      </c>
      <c r="J1085">
        <v>99467</v>
      </c>
      <c r="K1085">
        <v>99339</v>
      </c>
      <c r="L1085">
        <v>99208</v>
      </c>
      <c r="M1085">
        <v>99064</v>
      </c>
      <c r="N1085">
        <v>98909</v>
      </c>
      <c r="O1085">
        <v>98745</v>
      </c>
      <c r="P1085">
        <v>98564</v>
      </c>
      <c r="Q1085">
        <v>98383</v>
      </c>
      <c r="R1085">
        <v>98168</v>
      </c>
      <c r="S1085">
        <v>97953</v>
      </c>
      <c r="T1085">
        <v>97716</v>
      </c>
      <c r="U1085">
        <v>97467</v>
      </c>
      <c r="V1085">
        <v>97193</v>
      </c>
      <c r="W1085">
        <v>96907</v>
      </c>
      <c r="X1085">
        <v>96592</v>
      </c>
      <c r="Y1085">
        <v>96265</v>
      </c>
      <c r="Z1085">
        <v>95900</v>
      </c>
      <c r="AA1085">
        <v>95543</v>
      </c>
      <c r="AB1085">
        <v>95107</v>
      </c>
      <c r="AC1085">
        <v>94690</v>
      </c>
      <c r="AD1085">
        <v>94221</v>
      </c>
      <c r="AE1085">
        <v>93724</v>
      </c>
      <c r="AF1085">
        <v>93226</v>
      </c>
      <c r="AG1085">
        <v>92612</v>
      </c>
      <c r="AH1085">
        <v>91958</v>
      </c>
      <c r="AI1085">
        <v>91313</v>
      </c>
      <c r="AJ1085">
        <v>90575</v>
      </c>
      <c r="AK1085">
        <v>89867</v>
      </c>
      <c r="AL1085">
        <v>88931</v>
      </c>
      <c r="AM1085">
        <v>88058</v>
      </c>
      <c r="AN1085">
        <v>87079</v>
      </c>
      <c r="AO1085">
        <v>86043</v>
      </c>
      <c r="AP1085">
        <v>84908</v>
      </c>
      <c r="AQ1085">
        <v>83635</v>
      </c>
      <c r="AR1085">
        <v>82076</v>
      </c>
      <c r="AS1085">
        <v>80489</v>
      </c>
      <c r="AT1085">
        <v>78535</v>
      </c>
      <c r="AU1085">
        <v>76755</v>
      </c>
      <c r="AV1085">
        <v>74155</v>
      </c>
      <c r="AW1085">
        <v>71760</v>
      </c>
      <c r="AX1085">
        <v>69049</v>
      </c>
      <c r="AY1085">
        <v>66441</v>
      </c>
      <c r="AZ1085">
        <v>63283</v>
      </c>
      <c r="BA1085">
        <v>60048</v>
      </c>
      <c r="BB1085">
        <v>56212</v>
      </c>
      <c r="BC1085">
        <v>51914</v>
      </c>
      <c r="BD1085">
        <v>47124</v>
      </c>
      <c r="BE1085">
        <v>42527</v>
      </c>
      <c r="BF1085">
        <v>36876</v>
      </c>
      <c r="BG1085">
        <v>31694</v>
      </c>
      <c r="BH1085">
        <v>26520</v>
      </c>
      <c r="BI1085">
        <v>21521</v>
      </c>
      <c r="BJ1085">
        <v>16845</v>
      </c>
      <c r="BK1085">
        <v>12722</v>
      </c>
      <c r="BL1085">
        <v>9239</v>
      </c>
      <c r="BM1085">
        <v>6424</v>
      </c>
      <c r="BN1085">
        <v>4260</v>
      </c>
      <c r="DC1085">
        <v>47.49</v>
      </c>
      <c r="DD1085">
        <v>46.53</v>
      </c>
      <c r="DE1085">
        <v>45.58</v>
      </c>
      <c r="DF1085">
        <v>44.63</v>
      </c>
      <c r="DG1085">
        <v>43.68</v>
      </c>
      <c r="DH1085">
        <v>42.73</v>
      </c>
      <c r="DI1085">
        <v>41.78</v>
      </c>
      <c r="DJ1085">
        <v>40.840000000000003</v>
      </c>
      <c r="DK1085">
        <v>39.9</v>
      </c>
      <c r="DL1085">
        <v>38.96</v>
      </c>
      <c r="DM1085">
        <v>38.020000000000003</v>
      </c>
      <c r="DN1085">
        <v>37.090000000000003</v>
      </c>
      <c r="DO1085">
        <v>36.159999999999997</v>
      </c>
      <c r="DP1085">
        <v>35.24</v>
      </c>
      <c r="DQ1085">
        <v>34.31</v>
      </c>
      <c r="DR1085">
        <v>33.4</v>
      </c>
      <c r="DS1085">
        <v>32.479999999999997</v>
      </c>
      <c r="DT1085">
        <v>31.57</v>
      </c>
      <c r="DU1085">
        <v>30.66</v>
      </c>
      <c r="DV1085">
        <v>29.76</v>
      </c>
      <c r="DW1085">
        <v>28.86</v>
      </c>
      <c r="DX1085">
        <v>27.97</v>
      </c>
      <c r="DY1085">
        <v>27.07</v>
      </c>
      <c r="DZ1085">
        <v>26.19</v>
      </c>
      <c r="EA1085">
        <v>25.31</v>
      </c>
      <c r="EB1085">
        <v>24.43</v>
      </c>
      <c r="EC1085">
        <v>23.56</v>
      </c>
      <c r="ED1085">
        <v>22.68</v>
      </c>
      <c r="EE1085">
        <v>21.83</v>
      </c>
      <c r="EF1085">
        <v>20.98</v>
      </c>
      <c r="EG1085">
        <v>20.12</v>
      </c>
      <c r="EH1085">
        <v>19.28</v>
      </c>
      <c r="EI1085">
        <v>18.43</v>
      </c>
      <c r="EJ1085">
        <v>17.62</v>
      </c>
      <c r="EK1085">
        <v>16.79</v>
      </c>
      <c r="EL1085">
        <v>15.97</v>
      </c>
      <c r="EM1085">
        <v>15.16</v>
      </c>
      <c r="EN1085">
        <v>14.35</v>
      </c>
      <c r="EO1085">
        <v>13.56</v>
      </c>
      <c r="EP1085">
        <v>12.81</v>
      </c>
      <c r="EQ1085">
        <v>12.06</v>
      </c>
      <c r="ER1085">
        <v>11.34</v>
      </c>
      <c r="ES1085">
        <v>10.59</v>
      </c>
      <c r="ET1085">
        <v>9.9499999999999993</v>
      </c>
      <c r="EU1085">
        <v>9.26</v>
      </c>
      <c r="EV1085">
        <v>8.61</v>
      </c>
      <c r="EW1085">
        <v>7.93</v>
      </c>
      <c r="EX1085">
        <v>7.3</v>
      </c>
      <c r="EY1085">
        <v>6.66</v>
      </c>
      <c r="EZ1085">
        <v>6.08</v>
      </c>
      <c r="FA1085">
        <v>5.55</v>
      </c>
      <c r="FB1085">
        <v>5.0599999999999996</v>
      </c>
      <c r="FC1085">
        <v>4.55</v>
      </c>
      <c r="FD1085">
        <v>4.17</v>
      </c>
      <c r="FE1085">
        <v>3.77</v>
      </c>
      <c r="FF1085">
        <v>3.41</v>
      </c>
      <c r="FG1085">
        <v>3.09</v>
      </c>
      <c r="FH1085">
        <v>2.81</v>
      </c>
      <c r="FI1085">
        <v>2.5499999999999998</v>
      </c>
      <c r="FJ1085">
        <v>2.33</v>
      </c>
      <c r="FK1085">
        <v>2.13</v>
      </c>
      <c r="FL1085">
        <v>1.95</v>
      </c>
    </row>
    <row r="1086" spans="1:180" x14ac:dyDescent="0.25">
      <c r="A1086" t="s">
        <v>873</v>
      </c>
      <c r="B1086">
        <v>61</v>
      </c>
      <c r="C1086">
        <v>61</v>
      </c>
      <c r="E1086">
        <v>100000</v>
      </c>
      <c r="F1086">
        <v>99900</v>
      </c>
      <c r="G1086">
        <v>99789</v>
      </c>
      <c r="H1086">
        <v>99675</v>
      </c>
      <c r="I1086">
        <v>99551</v>
      </c>
      <c r="J1086">
        <v>99421</v>
      </c>
      <c r="K1086">
        <v>99286</v>
      </c>
      <c r="L1086">
        <v>99140</v>
      </c>
      <c r="M1086">
        <v>98982</v>
      </c>
      <c r="N1086">
        <v>98814</v>
      </c>
      <c r="O1086">
        <v>98630</v>
      </c>
      <c r="P1086">
        <v>98445</v>
      </c>
      <c r="Q1086">
        <v>98227</v>
      </c>
      <c r="R1086">
        <v>98007</v>
      </c>
      <c r="S1086">
        <v>97766</v>
      </c>
      <c r="T1086">
        <v>97512</v>
      </c>
      <c r="U1086">
        <v>97233</v>
      </c>
      <c r="V1086">
        <v>96942</v>
      </c>
      <c r="W1086">
        <v>96620</v>
      </c>
      <c r="X1086">
        <v>96288</v>
      </c>
      <c r="Y1086">
        <v>95917</v>
      </c>
      <c r="Z1086">
        <v>95553</v>
      </c>
      <c r="AA1086">
        <v>95110</v>
      </c>
      <c r="AB1086">
        <v>94685</v>
      </c>
      <c r="AC1086">
        <v>94206</v>
      </c>
      <c r="AD1086">
        <v>93699</v>
      </c>
      <c r="AE1086">
        <v>93192</v>
      </c>
      <c r="AF1086">
        <v>92566</v>
      </c>
      <c r="AG1086">
        <v>91901</v>
      </c>
      <c r="AH1086">
        <v>91242</v>
      </c>
      <c r="AI1086">
        <v>90494</v>
      </c>
      <c r="AJ1086">
        <v>89769</v>
      </c>
      <c r="AK1086">
        <v>88817</v>
      </c>
      <c r="AL1086">
        <v>87927</v>
      </c>
      <c r="AM1086">
        <v>86933</v>
      </c>
      <c r="AN1086">
        <v>85876</v>
      </c>
      <c r="AO1086">
        <v>84725</v>
      </c>
      <c r="AP1086">
        <v>83428</v>
      </c>
      <c r="AQ1086">
        <v>81851</v>
      </c>
      <c r="AR1086">
        <v>80238</v>
      </c>
      <c r="AS1086">
        <v>78264</v>
      </c>
      <c r="AT1086">
        <v>76461</v>
      </c>
      <c r="AU1086">
        <v>73836</v>
      </c>
      <c r="AV1086">
        <v>71412</v>
      </c>
      <c r="AW1086">
        <v>68674</v>
      </c>
      <c r="AX1086">
        <v>66045</v>
      </c>
      <c r="AY1086">
        <v>62864</v>
      </c>
      <c r="AZ1086">
        <v>59596</v>
      </c>
      <c r="BA1086">
        <v>55741</v>
      </c>
      <c r="BB1086">
        <v>51440</v>
      </c>
      <c r="BC1086">
        <v>46647</v>
      </c>
      <c r="BD1086">
        <v>42049</v>
      </c>
      <c r="BE1086">
        <v>36431</v>
      </c>
      <c r="BF1086">
        <v>31273</v>
      </c>
      <c r="BG1086">
        <v>26134</v>
      </c>
      <c r="BH1086">
        <v>21186</v>
      </c>
      <c r="BI1086">
        <v>16563</v>
      </c>
      <c r="BJ1086">
        <v>12494</v>
      </c>
      <c r="BK1086">
        <v>9063</v>
      </c>
      <c r="BL1086">
        <v>6296</v>
      </c>
      <c r="BM1086">
        <v>4171</v>
      </c>
      <c r="DC1086">
        <v>46.41</v>
      </c>
      <c r="DD1086">
        <v>45.46</v>
      </c>
      <c r="DE1086">
        <v>44.51</v>
      </c>
      <c r="DF1086">
        <v>43.56</v>
      </c>
      <c r="DG1086">
        <v>42.61</v>
      </c>
      <c r="DH1086">
        <v>41.67</v>
      </c>
      <c r="DI1086">
        <v>40.72</v>
      </c>
      <c r="DJ1086">
        <v>39.78</v>
      </c>
      <c r="DK1086">
        <v>38.840000000000003</v>
      </c>
      <c r="DL1086">
        <v>37.909999999999997</v>
      </c>
      <c r="DM1086">
        <v>36.979999999999997</v>
      </c>
      <c r="DN1086">
        <v>36.049999999999997</v>
      </c>
      <c r="DO1086">
        <v>35.130000000000003</v>
      </c>
      <c r="DP1086">
        <v>34.200000000000003</v>
      </c>
      <c r="DQ1086">
        <v>33.29</v>
      </c>
      <c r="DR1086">
        <v>32.369999999999997</v>
      </c>
      <c r="DS1086">
        <v>31.46</v>
      </c>
      <c r="DT1086">
        <v>30.56</v>
      </c>
      <c r="DU1086">
        <v>29.66</v>
      </c>
      <c r="DV1086">
        <v>28.76</v>
      </c>
      <c r="DW1086">
        <v>27.87</v>
      </c>
      <c r="DX1086">
        <v>26.97</v>
      </c>
      <c r="DY1086">
        <v>26.09</v>
      </c>
      <c r="DZ1086">
        <v>25.21</v>
      </c>
      <c r="EA1086">
        <v>24.33</v>
      </c>
      <c r="EB1086">
        <v>23.46</v>
      </c>
      <c r="EC1086">
        <v>22.59</v>
      </c>
      <c r="ED1086">
        <v>21.74</v>
      </c>
      <c r="EE1086">
        <v>20.89</v>
      </c>
      <c r="EF1086">
        <v>20.04</v>
      </c>
      <c r="EG1086">
        <v>19.2</v>
      </c>
      <c r="EH1086">
        <v>18.350000000000001</v>
      </c>
      <c r="EI1086">
        <v>17.54</v>
      </c>
      <c r="EJ1086">
        <v>16.72</v>
      </c>
      <c r="EK1086">
        <v>15.9</v>
      </c>
      <c r="EL1086">
        <v>15.09</v>
      </c>
      <c r="EM1086">
        <v>14.29</v>
      </c>
      <c r="EN1086">
        <v>13.5</v>
      </c>
      <c r="EO1086">
        <v>12.75</v>
      </c>
      <c r="EP1086">
        <v>12</v>
      </c>
      <c r="EQ1086">
        <v>11.29</v>
      </c>
      <c r="ER1086">
        <v>10.54</v>
      </c>
      <c r="ES1086">
        <v>9.9</v>
      </c>
      <c r="ET1086">
        <v>9.2200000000000006</v>
      </c>
      <c r="EU1086">
        <v>8.57</v>
      </c>
      <c r="EV1086">
        <v>7.89</v>
      </c>
      <c r="EW1086">
        <v>7.26</v>
      </c>
      <c r="EX1086">
        <v>6.63</v>
      </c>
      <c r="EY1086">
        <v>6.06</v>
      </c>
      <c r="EZ1086">
        <v>5.52</v>
      </c>
      <c r="FA1086">
        <v>5.04</v>
      </c>
      <c r="FB1086">
        <v>4.53</v>
      </c>
      <c r="FC1086">
        <v>4.16</v>
      </c>
      <c r="FD1086">
        <v>3.76</v>
      </c>
      <c r="FE1086">
        <v>3.4</v>
      </c>
      <c r="FF1086">
        <v>3.08</v>
      </c>
      <c r="FG1086">
        <v>2.8</v>
      </c>
      <c r="FH1086">
        <v>2.5499999999999998</v>
      </c>
      <c r="FI1086">
        <v>2.3199999999999998</v>
      </c>
      <c r="FJ1086">
        <v>2.12</v>
      </c>
      <c r="FK1086">
        <v>1.95</v>
      </c>
    </row>
    <row r="1087" spans="1:180" x14ac:dyDescent="0.25">
      <c r="A1087" t="s">
        <v>874</v>
      </c>
      <c r="B1087">
        <v>60</v>
      </c>
      <c r="C1087">
        <v>60</v>
      </c>
      <c r="E1087">
        <v>100000</v>
      </c>
      <c r="F1087">
        <v>99887</v>
      </c>
      <c r="G1087">
        <v>99770</v>
      </c>
      <c r="H1087">
        <v>99644</v>
      </c>
      <c r="I1087">
        <v>99511</v>
      </c>
      <c r="J1087">
        <v>99373</v>
      </c>
      <c r="K1087">
        <v>99224</v>
      </c>
      <c r="L1087">
        <v>99063</v>
      </c>
      <c r="M1087">
        <v>98891</v>
      </c>
      <c r="N1087">
        <v>98704</v>
      </c>
      <c r="O1087">
        <v>98515</v>
      </c>
      <c r="P1087">
        <v>98292</v>
      </c>
      <c r="Q1087">
        <v>98068</v>
      </c>
      <c r="R1087">
        <v>97823</v>
      </c>
      <c r="S1087">
        <v>97564</v>
      </c>
      <c r="T1087">
        <v>97281</v>
      </c>
      <c r="U1087">
        <v>96983</v>
      </c>
      <c r="V1087">
        <v>96656</v>
      </c>
      <c r="W1087">
        <v>96317</v>
      </c>
      <c r="X1087">
        <v>95940</v>
      </c>
      <c r="Y1087">
        <v>95569</v>
      </c>
      <c r="Z1087">
        <v>95119</v>
      </c>
      <c r="AA1087">
        <v>94686</v>
      </c>
      <c r="AB1087">
        <v>94199</v>
      </c>
      <c r="AC1087">
        <v>93681</v>
      </c>
      <c r="AD1087">
        <v>93162</v>
      </c>
      <c r="AE1087">
        <v>92527</v>
      </c>
      <c r="AF1087">
        <v>91848</v>
      </c>
      <c r="AG1087">
        <v>91177</v>
      </c>
      <c r="AH1087">
        <v>90414</v>
      </c>
      <c r="AI1087">
        <v>89677</v>
      </c>
      <c r="AJ1087">
        <v>88709</v>
      </c>
      <c r="AK1087">
        <v>87801</v>
      </c>
      <c r="AL1087">
        <v>86787</v>
      </c>
      <c r="AM1087">
        <v>85714</v>
      </c>
      <c r="AN1087">
        <v>84541</v>
      </c>
      <c r="AO1087">
        <v>83225</v>
      </c>
      <c r="AP1087">
        <v>81624</v>
      </c>
      <c r="AQ1087">
        <v>79990</v>
      </c>
      <c r="AR1087">
        <v>77990</v>
      </c>
      <c r="AS1087">
        <v>76164</v>
      </c>
      <c r="AT1087">
        <v>73522</v>
      </c>
      <c r="AU1087">
        <v>71069</v>
      </c>
      <c r="AV1087">
        <v>68302</v>
      </c>
      <c r="AW1087">
        <v>65643</v>
      </c>
      <c r="AX1087">
        <v>62444</v>
      </c>
      <c r="AY1087">
        <v>59154</v>
      </c>
      <c r="AZ1087">
        <v>55274</v>
      </c>
      <c r="BA1087">
        <v>50960</v>
      </c>
      <c r="BB1087">
        <v>46175</v>
      </c>
      <c r="BC1087">
        <v>41576</v>
      </c>
      <c r="BD1087">
        <v>35983</v>
      </c>
      <c r="BE1087">
        <v>30858</v>
      </c>
      <c r="BF1087">
        <v>25754</v>
      </c>
      <c r="BG1087">
        <v>20852</v>
      </c>
      <c r="BH1087">
        <v>16285</v>
      </c>
      <c r="BI1087">
        <v>12269</v>
      </c>
      <c r="BJ1087">
        <v>8891</v>
      </c>
      <c r="BK1087">
        <v>6169</v>
      </c>
      <c r="BL1087">
        <v>4084</v>
      </c>
      <c r="DC1087">
        <v>45.33</v>
      </c>
      <c r="DD1087">
        <v>44.38</v>
      </c>
      <c r="DE1087">
        <v>43.44</v>
      </c>
      <c r="DF1087">
        <v>42.49</v>
      </c>
      <c r="DG1087">
        <v>41.55</v>
      </c>
      <c r="DH1087">
        <v>40.6</v>
      </c>
      <c r="DI1087">
        <v>39.659999999999997</v>
      </c>
      <c r="DJ1087">
        <v>38.729999999999997</v>
      </c>
      <c r="DK1087">
        <v>37.79</v>
      </c>
      <c r="DL1087">
        <v>36.86</v>
      </c>
      <c r="DM1087">
        <v>35.93</v>
      </c>
      <c r="DN1087">
        <v>35.01</v>
      </c>
      <c r="DO1087">
        <v>34.090000000000003</v>
      </c>
      <c r="DP1087">
        <v>33.18</v>
      </c>
      <c r="DQ1087">
        <v>32.26</v>
      </c>
      <c r="DR1087">
        <v>31.36</v>
      </c>
      <c r="DS1087">
        <v>30.45</v>
      </c>
      <c r="DT1087">
        <v>29.55</v>
      </c>
      <c r="DU1087">
        <v>28.65</v>
      </c>
      <c r="DV1087">
        <v>27.76</v>
      </c>
      <c r="DW1087">
        <v>26.87</v>
      </c>
      <c r="DX1087">
        <v>26</v>
      </c>
      <c r="DY1087">
        <v>25.11</v>
      </c>
      <c r="DZ1087">
        <v>24.24</v>
      </c>
      <c r="EA1087">
        <v>23.37</v>
      </c>
      <c r="EB1087">
        <v>22.5</v>
      </c>
      <c r="EC1087">
        <v>21.65</v>
      </c>
      <c r="ED1087">
        <v>20.81</v>
      </c>
      <c r="EE1087">
        <v>19.95</v>
      </c>
      <c r="EF1087">
        <v>19.12</v>
      </c>
      <c r="EG1087">
        <v>18.27</v>
      </c>
      <c r="EH1087">
        <v>17.47</v>
      </c>
      <c r="EI1087">
        <v>16.64</v>
      </c>
      <c r="EJ1087">
        <v>15.83</v>
      </c>
      <c r="EK1087">
        <v>15.02</v>
      </c>
      <c r="EL1087">
        <v>14.22</v>
      </c>
      <c r="EM1087">
        <v>13.44</v>
      </c>
      <c r="EN1087">
        <v>12.69</v>
      </c>
      <c r="EO1087">
        <v>11.94</v>
      </c>
      <c r="EP1087">
        <v>11.24</v>
      </c>
      <c r="EQ1087">
        <v>10.49</v>
      </c>
      <c r="ER1087">
        <v>9.85</v>
      </c>
      <c r="ES1087">
        <v>9.18</v>
      </c>
      <c r="ET1087">
        <v>8.5299999999999994</v>
      </c>
      <c r="EU1087">
        <v>7.85</v>
      </c>
      <c r="EV1087">
        <v>7.23</v>
      </c>
      <c r="EW1087">
        <v>6.6</v>
      </c>
      <c r="EX1087">
        <v>6.03</v>
      </c>
      <c r="EY1087">
        <v>5.5</v>
      </c>
      <c r="EZ1087">
        <v>5.0199999999999996</v>
      </c>
      <c r="FA1087">
        <v>4.5199999999999996</v>
      </c>
      <c r="FB1087">
        <v>4.1399999999999997</v>
      </c>
      <c r="FC1087">
        <v>3.75</v>
      </c>
      <c r="FD1087">
        <v>3.39</v>
      </c>
      <c r="FE1087">
        <v>3.07</v>
      </c>
      <c r="FF1087">
        <v>2.79</v>
      </c>
      <c r="FG1087">
        <v>2.54</v>
      </c>
      <c r="FH1087">
        <v>2.3199999999999998</v>
      </c>
      <c r="FI1087">
        <v>2.12</v>
      </c>
      <c r="FJ1087">
        <v>1.95</v>
      </c>
    </row>
    <row r="1088" spans="1:180" x14ac:dyDescent="0.25">
      <c r="A1088" t="s">
        <v>875</v>
      </c>
      <c r="B1088">
        <v>59</v>
      </c>
      <c r="C1088">
        <v>59</v>
      </c>
      <c r="E1088">
        <v>100000</v>
      </c>
      <c r="F1088">
        <v>99881</v>
      </c>
      <c r="G1088">
        <v>99752</v>
      </c>
      <c r="H1088">
        <v>99616</v>
      </c>
      <c r="I1088">
        <v>99475</v>
      </c>
      <c r="J1088">
        <v>99323</v>
      </c>
      <c r="K1088">
        <v>99158</v>
      </c>
      <c r="L1088">
        <v>98983</v>
      </c>
      <c r="M1088">
        <v>98792</v>
      </c>
      <c r="N1088">
        <v>98599</v>
      </c>
      <c r="O1088">
        <v>98372</v>
      </c>
      <c r="P1088">
        <v>98144</v>
      </c>
      <c r="Q1088">
        <v>97894</v>
      </c>
      <c r="R1088">
        <v>97630</v>
      </c>
      <c r="S1088">
        <v>97341</v>
      </c>
      <c r="T1088">
        <v>97038</v>
      </c>
      <c r="U1088">
        <v>96705</v>
      </c>
      <c r="V1088">
        <v>96360</v>
      </c>
      <c r="W1088">
        <v>95976</v>
      </c>
      <c r="X1088">
        <v>95598</v>
      </c>
      <c r="Y1088">
        <v>95140</v>
      </c>
      <c r="Z1088">
        <v>94699</v>
      </c>
      <c r="AA1088">
        <v>94202</v>
      </c>
      <c r="AB1088">
        <v>93674</v>
      </c>
      <c r="AC1088">
        <v>93144</v>
      </c>
      <c r="AD1088">
        <v>92497</v>
      </c>
      <c r="AE1088">
        <v>91808</v>
      </c>
      <c r="AF1088">
        <v>91122</v>
      </c>
      <c r="AG1088">
        <v>90346</v>
      </c>
      <c r="AH1088">
        <v>89592</v>
      </c>
      <c r="AI1088">
        <v>88611</v>
      </c>
      <c r="AJ1088">
        <v>87684</v>
      </c>
      <c r="AK1088">
        <v>86651</v>
      </c>
      <c r="AL1088">
        <v>85557</v>
      </c>
      <c r="AM1088">
        <v>84365</v>
      </c>
      <c r="AN1088">
        <v>83026</v>
      </c>
      <c r="AO1088">
        <v>81405</v>
      </c>
      <c r="AP1088">
        <v>79745</v>
      </c>
      <c r="AQ1088">
        <v>77725</v>
      </c>
      <c r="AR1088">
        <v>75869</v>
      </c>
      <c r="AS1088">
        <v>73208</v>
      </c>
      <c r="AT1088">
        <v>70733</v>
      </c>
      <c r="AU1088">
        <v>67938</v>
      </c>
      <c r="AV1088">
        <v>65248</v>
      </c>
      <c r="AW1088">
        <v>62023</v>
      </c>
      <c r="AX1088">
        <v>58715</v>
      </c>
      <c r="AY1088">
        <v>54819</v>
      </c>
      <c r="AZ1088">
        <v>50488</v>
      </c>
      <c r="BA1088">
        <v>45701</v>
      </c>
      <c r="BB1088">
        <v>41110</v>
      </c>
      <c r="BC1088">
        <v>35543</v>
      </c>
      <c r="BD1088">
        <v>30443</v>
      </c>
      <c r="BE1088">
        <v>25381</v>
      </c>
      <c r="BF1088">
        <v>20523</v>
      </c>
      <c r="BG1088">
        <v>16008</v>
      </c>
      <c r="BH1088">
        <v>12050</v>
      </c>
      <c r="BI1088">
        <v>8722</v>
      </c>
      <c r="BJ1088">
        <v>6046</v>
      </c>
      <c r="BK1088">
        <v>3999</v>
      </c>
      <c r="DC1088">
        <v>44.26</v>
      </c>
      <c r="DD1088">
        <v>43.31</v>
      </c>
      <c r="DE1088">
        <v>42.37</v>
      </c>
      <c r="DF1088">
        <v>41.42</v>
      </c>
      <c r="DG1088">
        <v>40.479999999999997</v>
      </c>
      <c r="DH1088">
        <v>39.54</v>
      </c>
      <c r="DI1088">
        <v>38.61</v>
      </c>
      <c r="DJ1088">
        <v>37.68</v>
      </c>
      <c r="DK1088">
        <v>36.75</v>
      </c>
      <c r="DL1088">
        <v>35.82</v>
      </c>
      <c r="DM1088">
        <v>34.9</v>
      </c>
      <c r="DN1088">
        <v>33.979999999999997</v>
      </c>
      <c r="DO1088">
        <v>33.07</v>
      </c>
      <c r="DP1088">
        <v>32.15</v>
      </c>
      <c r="DQ1088">
        <v>31.25</v>
      </c>
      <c r="DR1088">
        <v>30.34</v>
      </c>
      <c r="DS1088">
        <v>29.45</v>
      </c>
      <c r="DT1088">
        <v>28.55</v>
      </c>
      <c r="DU1088">
        <v>27.66</v>
      </c>
      <c r="DV1088">
        <v>26.77</v>
      </c>
      <c r="DW1088">
        <v>25.9</v>
      </c>
      <c r="DX1088">
        <v>25.01</v>
      </c>
      <c r="DY1088">
        <v>24.14</v>
      </c>
      <c r="DZ1088">
        <v>23.28</v>
      </c>
      <c r="EA1088">
        <v>22.41</v>
      </c>
      <c r="EB1088">
        <v>21.56</v>
      </c>
      <c r="EC1088">
        <v>20.72</v>
      </c>
      <c r="ED1088">
        <v>19.87</v>
      </c>
      <c r="EE1088">
        <v>19.04</v>
      </c>
      <c r="EF1088">
        <v>18.190000000000001</v>
      </c>
      <c r="EG1088">
        <v>17.39</v>
      </c>
      <c r="EH1088">
        <v>16.57</v>
      </c>
      <c r="EI1088">
        <v>15.76</v>
      </c>
      <c r="EJ1088">
        <v>14.95</v>
      </c>
      <c r="EK1088">
        <v>14.16</v>
      </c>
      <c r="EL1088">
        <v>13.38</v>
      </c>
      <c r="EM1088">
        <v>12.63</v>
      </c>
      <c r="EN1088">
        <v>11.89</v>
      </c>
      <c r="EO1088">
        <v>11.18</v>
      </c>
      <c r="EP1088">
        <v>10.44</v>
      </c>
      <c r="EQ1088">
        <v>9.81</v>
      </c>
      <c r="ER1088">
        <v>9.1300000000000008</v>
      </c>
      <c r="ES1088">
        <v>8.49</v>
      </c>
      <c r="ET1088">
        <v>7.82</v>
      </c>
      <c r="EU1088">
        <v>7.2</v>
      </c>
      <c r="EV1088">
        <v>6.57</v>
      </c>
      <c r="EW1088">
        <v>6.01</v>
      </c>
      <c r="EX1088">
        <v>5.48</v>
      </c>
      <c r="EY1088">
        <v>5</v>
      </c>
      <c r="EZ1088">
        <v>4.5</v>
      </c>
      <c r="FA1088">
        <v>4.13</v>
      </c>
      <c r="FB1088">
        <v>3.74</v>
      </c>
      <c r="FC1088">
        <v>3.38</v>
      </c>
      <c r="FD1088">
        <v>3.06</v>
      </c>
      <c r="FE1088">
        <v>2.79</v>
      </c>
      <c r="FF1088">
        <v>2.54</v>
      </c>
      <c r="FG1088">
        <v>2.3199999999999998</v>
      </c>
      <c r="FH1088">
        <v>2.12</v>
      </c>
      <c r="FI1088">
        <v>1.95</v>
      </c>
    </row>
    <row r="1089" spans="1:164" x14ac:dyDescent="0.25">
      <c r="A1089" t="s">
        <v>876</v>
      </c>
      <c r="B1089">
        <v>58</v>
      </c>
      <c r="C1089">
        <v>58</v>
      </c>
      <c r="E1089">
        <v>100000</v>
      </c>
      <c r="F1089">
        <v>99869</v>
      </c>
      <c r="G1089">
        <v>99730</v>
      </c>
      <c r="H1089">
        <v>99586</v>
      </c>
      <c r="I1089">
        <v>99430</v>
      </c>
      <c r="J1089">
        <v>99262</v>
      </c>
      <c r="K1089">
        <v>99083</v>
      </c>
      <c r="L1089">
        <v>98888</v>
      </c>
      <c r="M1089">
        <v>98691</v>
      </c>
      <c r="N1089">
        <v>98460</v>
      </c>
      <c r="O1089">
        <v>98226</v>
      </c>
      <c r="P1089">
        <v>97972</v>
      </c>
      <c r="Q1089">
        <v>97703</v>
      </c>
      <c r="R1089">
        <v>97409</v>
      </c>
      <c r="S1089">
        <v>97100</v>
      </c>
      <c r="T1089">
        <v>96761</v>
      </c>
      <c r="U1089">
        <v>96409</v>
      </c>
      <c r="V1089">
        <v>96018</v>
      </c>
      <c r="W1089">
        <v>95633</v>
      </c>
      <c r="X1089">
        <v>95167</v>
      </c>
      <c r="Y1089">
        <v>94716</v>
      </c>
      <c r="Z1089">
        <v>94210</v>
      </c>
      <c r="AA1089">
        <v>93673</v>
      </c>
      <c r="AB1089">
        <v>93132</v>
      </c>
      <c r="AC1089">
        <v>92472</v>
      </c>
      <c r="AD1089">
        <v>91771</v>
      </c>
      <c r="AE1089">
        <v>91073</v>
      </c>
      <c r="AF1089">
        <v>90280</v>
      </c>
      <c r="AG1089">
        <v>89512</v>
      </c>
      <c r="AH1089">
        <v>88514</v>
      </c>
      <c r="AI1089">
        <v>87572</v>
      </c>
      <c r="AJ1089">
        <v>86519</v>
      </c>
      <c r="AK1089">
        <v>85404</v>
      </c>
      <c r="AL1089">
        <v>84189</v>
      </c>
      <c r="AM1089">
        <v>82830</v>
      </c>
      <c r="AN1089">
        <v>81184</v>
      </c>
      <c r="AO1089">
        <v>79503</v>
      </c>
      <c r="AP1089">
        <v>77456</v>
      </c>
      <c r="AQ1089">
        <v>75577</v>
      </c>
      <c r="AR1089">
        <v>72891</v>
      </c>
      <c r="AS1089">
        <v>70394</v>
      </c>
      <c r="AT1089">
        <v>67579</v>
      </c>
      <c r="AU1089">
        <v>64857</v>
      </c>
      <c r="AV1089">
        <v>61605</v>
      </c>
      <c r="AW1089">
        <v>58271</v>
      </c>
      <c r="AX1089">
        <v>54364</v>
      </c>
      <c r="AY1089">
        <v>50025</v>
      </c>
      <c r="AZ1089">
        <v>45232</v>
      </c>
      <c r="BA1089">
        <v>40641</v>
      </c>
      <c r="BB1089">
        <v>35107</v>
      </c>
      <c r="BC1089">
        <v>30032</v>
      </c>
      <c r="BD1089">
        <v>25006</v>
      </c>
      <c r="BE1089">
        <v>20199</v>
      </c>
      <c r="BF1089">
        <v>15736</v>
      </c>
      <c r="BG1089">
        <v>11830</v>
      </c>
      <c r="BH1089">
        <v>8555</v>
      </c>
      <c r="BI1089">
        <v>5925</v>
      </c>
      <c r="BJ1089">
        <v>3916</v>
      </c>
      <c r="DC1089">
        <v>43.19</v>
      </c>
      <c r="DD1089">
        <v>42.24</v>
      </c>
      <c r="DE1089">
        <v>41.3</v>
      </c>
      <c r="DF1089">
        <v>40.36</v>
      </c>
      <c r="DG1089">
        <v>39.42</v>
      </c>
      <c r="DH1089">
        <v>38.49</v>
      </c>
      <c r="DI1089">
        <v>37.56</v>
      </c>
      <c r="DJ1089">
        <v>36.630000000000003</v>
      </c>
      <c r="DK1089">
        <v>35.700000000000003</v>
      </c>
      <c r="DL1089">
        <v>34.79</v>
      </c>
      <c r="DM1089">
        <v>33.869999999999997</v>
      </c>
      <c r="DN1089">
        <v>32.950000000000003</v>
      </c>
      <c r="DO1089">
        <v>32.04</v>
      </c>
      <c r="DP1089">
        <v>31.14</v>
      </c>
      <c r="DQ1089">
        <v>30.24</v>
      </c>
      <c r="DR1089">
        <v>29.34</v>
      </c>
      <c r="DS1089">
        <v>28.45</v>
      </c>
      <c r="DT1089">
        <v>27.56</v>
      </c>
      <c r="DU1089">
        <v>26.67</v>
      </c>
      <c r="DV1089">
        <v>25.8</v>
      </c>
      <c r="DW1089">
        <v>24.92</v>
      </c>
      <c r="DX1089">
        <v>24.05</v>
      </c>
      <c r="DY1089">
        <v>23.18</v>
      </c>
      <c r="DZ1089">
        <v>22.32</v>
      </c>
      <c r="EA1089">
        <v>21.47</v>
      </c>
      <c r="EB1089">
        <v>20.63</v>
      </c>
      <c r="EC1089">
        <v>19.79</v>
      </c>
      <c r="ED1089">
        <v>18.95</v>
      </c>
      <c r="EE1089">
        <v>18.11</v>
      </c>
      <c r="EF1089">
        <v>17.309999999999999</v>
      </c>
      <c r="EG1089">
        <v>16.489999999999998</v>
      </c>
      <c r="EH1089">
        <v>15.69</v>
      </c>
      <c r="EI1089">
        <v>14.89</v>
      </c>
      <c r="EJ1089">
        <v>14.09</v>
      </c>
      <c r="EK1089">
        <v>13.32</v>
      </c>
      <c r="EL1089">
        <v>12.58</v>
      </c>
      <c r="EM1089">
        <v>11.83</v>
      </c>
      <c r="EN1089">
        <v>11.13</v>
      </c>
      <c r="EO1089">
        <v>10.4</v>
      </c>
      <c r="EP1089">
        <v>9.76</v>
      </c>
      <c r="EQ1089">
        <v>9.09</v>
      </c>
      <c r="ER1089">
        <v>8.4499999999999993</v>
      </c>
      <c r="ES1089">
        <v>7.78</v>
      </c>
      <c r="ET1089">
        <v>7.16</v>
      </c>
      <c r="EU1089">
        <v>6.54</v>
      </c>
      <c r="EV1089">
        <v>5.98</v>
      </c>
      <c r="EW1089">
        <v>5.45</v>
      </c>
      <c r="EX1089">
        <v>4.9800000000000004</v>
      </c>
      <c r="EY1089">
        <v>4.49</v>
      </c>
      <c r="EZ1089">
        <v>4.1100000000000003</v>
      </c>
      <c r="FA1089">
        <v>3.72</v>
      </c>
      <c r="FB1089">
        <v>3.37</v>
      </c>
      <c r="FC1089">
        <v>3.06</v>
      </c>
      <c r="FD1089">
        <v>2.78</v>
      </c>
      <c r="FE1089">
        <v>2.5299999999999998</v>
      </c>
      <c r="FF1089">
        <v>2.31</v>
      </c>
      <c r="FG1089">
        <v>2.12</v>
      </c>
      <c r="FH1089">
        <v>1.95</v>
      </c>
    </row>
    <row r="1090" spans="1:164" x14ac:dyDescent="0.25">
      <c r="A1090" t="s">
        <v>877</v>
      </c>
      <c r="B1090">
        <v>57</v>
      </c>
      <c r="C1090">
        <v>57</v>
      </c>
      <c r="E1090">
        <v>100000</v>
      </c>
      <c r="F1090">
        <v>99858</v>
      </c>
      <c r="G1090">
        <v>99711</v>
      </c>
      <c r="H1090">
        <v>99551</v>
      </c>
      <c r="I1090">
        <v>99380</v>
      </c>
      <c r="J1090">
        <v>99197</v>
      </c>
      <c r="K1090">
        <v>98998</v>
      </c>
      <c r="L1090">
        <v>98796</v>
      </c>
      <c r="M1090">
        <v>98561</v>
      </c>
      <c r="N1090">
        <v>98323</v>
      </c>
      <c r="O1090">
        <v>98063</v>
      </c>
      <c r="P1090">
        <v>97788</v>
      </c>
      <c r="Q1090">
        <v>97488</v>
      </c>
      <c r="R1090">
        <v>97174</v>
      </c>
      <c r="S1090">
        <v>96828</v>
      </c>
      <c r="T1090">
        <v>96469</v>
      </c>
      <c r="U1090">
        <v>96071</v>
      </c>
      <c r="V1090">
        <v>95678</v>
      </c>
      <c r="W1090">
        <v>95205</v>
      </c>
      <c r="X1090">
        <v>94744</v>
      </c>
      <c r="Y1090">
        <v>94228</v>
      </c>
      <c r="Z1090">
        <v>93681</v>
      </c>
      <c r="AA1090">
        <v>93129</v>
      </c>
      <c r="AB1090">
        <v>92458</v>
      </c>
      <c r="AC1090">
        <v>91744</v>
      </c>
      <c r="AD1090">
        <v>91032</v>
      </c>
      <c r="AE1090">
        <v>90226</v>
      </c>
      <c r="AF1090">
        <v>89439</v>
      </c>
      <c r="AG1090">
        <v>88426</v>
      </c>
      <c r="AH1090">
        <v>87465</v>
      </c>
      <c r="AI1090">
        <v>86395</v>
      </c>
      <c r="AJ1090">
        <v>85258</v>
      </c>
      <c r="AK1090">
        <v>84020</v>
      </c>
      <c r="AL1090">
        <v>82636</v>
      </c>
      <c r="AM1090">
        <v>80971</v>
      </c>
      <c r="AN1090">
        <v>79261</v>
      </c>
      <c r="AO1090">
        <v>77194</v>
      </c>
      <c r="AP1090">
        <v>75284</v>
      </c>
      <c r="AQ1090">
        <v>72580</v>
      </c>
      <c r="AR1090">
        <v>70053</v>
      </c>
      <c r="AS1090">
        <v>67218</v>
      </c>
      <c r="AT1090">
        <v>64474</v>
      </c>
      <c r="AU1090">
        <v>61194</v>
      </c>
      <c r="AV1090">
        <v>57832</v>
      </c>
      <c r="AW1090">
        <v>53906</v>
      </c>
      <c r="AX1090">
        <v>49564</v>
      </c>
      <c r="AY1090">
        <v>44774</v>
      </c>
      <c r="AZ1090">
        <v>40177</v>
      </c>
      <c r="BA1090">
        <v>34669</v>
      </c>
      <c r="BB1090">
        <v>29627</v>
      </c>
      <c r="BC1090">
        <v>24638</v>
      </c>
      <c r="BD1090">
        <v>19875</v>
      </c>
      <c r="BE1090">
        <v>15468</v>
      </c>
      <c r="BF1090">
        <v>11615</v>
      </c>
      <c r="BG1090">
        <v>8390</v>
      </c>
      <c r="BH1090">
        <v>5806</v>
      </c>
      <c r="BI1090">
        <v>3834</v>
      </c>
      <c r="DC1090">
        <v>42.12</v>
      </c>
      <c r="DD1090">
        <v>41.18</v>
      </c>
      <c r="DE1090">
        <v>40.24</v>
      </c>
      <c r="DF1090">
        <v>39.299999999999997</v>
      </c>
      <c r="DG1090">
        <v>38.369999999999997</v>
      </c>
      <c r="DH1090">
        <v>37.44</v>
      </c>
      <c r="DI1090">
        <v>36.51</v>
      </c>
      <c r="DJ1090">
        <v>35.590000000000003</v>
      </c>
      <c r="DK1090">
        <v>34.67</v>
      </c>
      <c r="DL1090">
        <v>33.75</v>
      </c>
      <c r="DM1090">
        <v>32.840000000000003</v>
      </c>
      <c r="DN1090">
        <v>31.93</v>
      </c>
      <c r="DO1090">
        <v>31.03</v>
      </c>
      <c r="DP1090">
        <v>30.13</v>
      </c>
      <c r="DQ1090">
        <v>29.23</v>
      </c>
      <c r="DR1090">
        <v>28.34</v>
      </c>
      <c r="DS1090">
        <v>27.46</v>
      </c>
      <c r="DT1090">
        <v>26.57</v>
      </c>
      <c r="DU1090">
        <v>25.7</v>
      </c>
      <c r="DV1090">
        <v>24.82</v>
      </c>
      <c r="DW1090">
        <v>23.95</v>
      </c>
      <c r="DX1090">
        <v>23.09</v>
      </c>
      <c r="DY1090">
        <v>22.22</v>
      </c>
      <c r="DZ1090">
        <v>21.38</v>
      </c>
      <c r="EA1090">
        <v>20.54</v>
      </c>
      <c r="EB1090">
        <v>19.7</v>
      </c>
      <c r="EC1090">
        <v>18.87</v>
      </c>
      <c r="ED1090">
        <v>18.03</v>
      </c>
      <c r="EE1090">
        <v>17.23</v>
      </c>
      <c r="EF1090">
        <v>16.420000000000002</v>
      </c>
      <c r="EG1090">
        <v>15.61</v>
      </c>
      <c r="EH1090">
        <v>14.82</v>
      </c>
      <c r="EI1090">
        <v>14.03</v>
      </c>
      <c r="EJ1090">
        <v>13.25</v>
      </c>
      <c r="EK1090">
        <v>12.52</v>
      </c>
      <c r="EL1090">
        <v>11.78</v>
      </c>
      <c r="EM1090">
        <v>11.08</v>
      </c>
      <c r="EN1090">
        <v>10.35</v>
      </c>
      <c r="EO1090">
        <v>9.7100000000000009</v>
      </c>
      <c r="EP1090">
        <v>9.0500000000000007</v>
      </c>
      <c r="EQ1090">
        <v>8.41</v>
      </c>
      <c r="ER1090">
        <v>7.74</v>
      </c>
      <c r="ES1090">
        <v>7.13</v>
      </c>
      <c r="ET1090">
        <v>6.52</v>
      </c>
      <c r="EU1090">
        <v>5.95</v>
      </c>
      <c r="EV1090">
        <v>5.43</v>
      </c>
      <c r="EW1090">
        <v>4.96</v>
      </c>
      <c r="EX1090">
        <v>4.47</v>
      </c>
      <c r="EY1090">
        <v>4.0999999999999996</v>
      </c>
      <c r="EZ1090">
        <v>3.71</v>
      </c>
      <c r="FA1090">
        <v>3.36</v>
      </c>
      <c r="FB1090">
        <v>3.05</v>
      </c>
      <c r="FC1090">
        <v>2.78</v>
      </c>
      <c r="FD1090">
        <v>2.5299999999999998</v>
      </c>
      <c r="FE1090">
        <v>2.31</v>
      </c>
      <c r="FF1090">
        <v>2.12</v>
      </c>
      <c r="FG1090">
        <v>1.95</v>
      </c>
    </row>
    <row r="1091" spans="1:164" x14ac:dyDescent="0.25">
      <c r="A1091" t="s">
        <v>878</v>
      </c>
      <c r="B1091">
        <v>56</v>
      </c>
      <c r="C1091">
        <v>56</v>
      </c>
      <c r="E1091">
        <v>100000</v>
      </c>
      <c r="F1091">
        <v>99849</v>
      </c>
      <c r="G1091">
        <v>99686</v>
      </c>
      <c r="H1091">
        <v>99511</v>
      </c>
      <c r="I1091">
        <v>99324</v>
      </c>
      <c r="J1091">
        <v>99121</v>
      </c>
      <c r="K1091">
        <v>98914</v>
      </c>
      <c r="L1091">
        <v>98675</v>
      </c>
      <c r="M1091">
        <v>98431</v>
      </c>
      <c r="N1091">
        <v>98166</v>
      </c>
      <c r="O1091">
        <v>97885</v>
      </c>
      <c r="P1091">
        <v>97580</v>
      </c>
      <c r="Q1091">
        <v>97259</v>
      </c>
      <c r="R1091">
        <v>96907</v>
      </c>
      <c r="S1091">
        <v>96541</v>
      </c>
      <c r="T1091">
        <v>96136</v>
      </c>
      <c r="U1091">
        <v>95735</v>
      </c>
      <c r="V1091">
        <v>95252</v>
      </c>
      <c r="W1091">
        <v>94782</v>
      </c>
      <c r="X1091">
        <v>94256</v>
      </c>
      <c r="Y1091">
        <v>93698</v>
      </c>
      <c r="Z1091">
        <v>93134</v>
      </c>
      <c r="AA1091">
        <v>92453</v>
      </c>
      <c r="AB1091">
        <v>91726</v>
      </c>
      <c r="AC1091">
        <v>90999</v>
      </c>
      <c r="AD1091">
        <v>90178</v>
      </c>
      <c r="AE1091">
        <v>89376</v>
      </c>
      <c r="AF1091">
        <v>88345</v>
      </c>
      <c r="AG1091">
        <v>87365</v>
      </c>
      <c r="AH1091">
        <v>86275</v>
      </c>
      <c r="AI1091">
        <v>85120</v>
      </c>
      <c r="AJ1091">
        <v>83858</v>
      </c>
      <c r="AK1091">
        <v>82449</v>
      </c>
      <c r="AL1091">
        <v>80757</v>
      </c>
      <c r="AM1091">
        <v>79026</v>
      </c>
      <c r="AN1091">
        <v>76932</v>
      </c>
      <c r="AO1091">
        <v>74998</v>
      </c>
      <c r="AP1091">
        <v>72268</v>
      </c>
      <c r="AQ1091">
        <v>69719</v>
      </c>
      <c r="AR1091">
        <v>66855</v>
      </c>
      <c r="AS1091">
        <v>64089</v>
      </c>
      <c r="AT1091">
        <v>60791</v>
      </c>
      <c r="AU1091">
        <v>57401</v>
      </c>
      <c r="AV1091">
        <v>53454</v>
      </c>
      <c r="AW1091">
        <v>49101</v>
      </c>
      <c r="AX1091">
        <v>44319</v>
      </c>
      <c r="AY1091">
        <v>39725</v>
      </c>
      <c r="AZ1091">
        <v>34240</v>
      </c>
      <c r="BA1091">
        <v>29223</v>
      </c>
      <c r="BB1091">
        <v>24276</v>
      </c>
      <c r="BC1091">
        <v>19558</v>
      </c>
      <c r="BD1091">
        <v>15202</v>
      </c>
      <c r="BE1091">
        <v>11404</v>
      </c>
      <c r="BF1091">
        <v>8228</v>
      </c>
      <c r="BG1091">
        <v>5688</v>
      </c>
      <c r="BH1091">
        <v>3753</v>
      </c>
      <c r="DC1091">
        <v>41.05</v>
      </c>
      <c r="DD1091">
        <v>40.119999999999997</v>
      </c>
      <c r="DE1091">
        <v>39.18</v>
      </c>
      <c r="DF1091">
        <v>38.25</v>
      </c>
      <c r="DG1091">
        <v>37.32</v>
      </c>
      <c r="DH1091">
        <v>36.39</v>
      </c>
      <c r="DI1091">
        <v>35.47</v>
      </c>
      <c r="DJ1091">
        <v>34.549999999999997</v>
      </c>
      <c r="DK1091">
        <v>33.64</v>
      </c>
      <c r="DL1091">
        <v>32.729999999999997</v>
      </c>
      <c r="DM1091">
        <v>31.82</v>
      </c>
      <c r="DN1091">
        <v>30.92</v>
      </c>
      <c r="DO1091">
        <v>30.02</v>
      </c>
      <c r="DP1091">
        <v>29.13</v>
      </c>
      <c r="DQ1091">
        <v>28.24</v>
      </c>
      <c r="DR1091">
        <v>27.35</v>
      </c>
      <c r="DS1091">
        <v>26.46</v>
      </c>
      <c r="DT1091">
        <v>25.6</v>
      </c>
      <c r="DU1091">
        <v>24.72</v>
      </c>
      <c r="DV1091">
        <v>23.86</v>
      </c>
      <c r="DW1091">
        <v>22.99</v>
      </c>
      <c r="DX1091">
        <v>22.13</v>
      </c>
      <c r="DY1091">
        <v>21.29</v>
      </c>
      <c r="DZ1091">
        <v>20.46</v>
      </c>
      <c r="EA1091">
        <v>19.61</v>
      </c>
      <c r="EB1091">
        <v>18.79</v>
      </c>
      <c r="EC1091">
        <v>17.95</v>
      </c>
      <c r="ED1091">
        <v>17.16</v>
      </c>
      <c r="EE1091">
        <v>16.34</v>
      </c>
      <c r="EF1091">
        <v>15.54</v>
      </c>
      <c r="EG1091">
        <v>14.75</v>
      </c>
      <c r="EH1091">
        <v>13.96</v>
      </c>
      <c r="EI1091">
        <v>13.19</v>
      </c>
      <c r="EJ1091">
        <v>12.46</v>
      </c>
      <c r="EK1091">
        <v>11.72</v>
      </c>
      <c r="EL1091">
        <v>11.03</v>
      </c>
      <c r="EM1091">
        <v>10.3</v>
      </c>
      <c r="EN1091">
        <v>9.67</v>
      </c>
      <c r="EO1091">
        <v>9</v>
      </c>
      <c r="EP1091">
        <v>8.3699999999999992</v>
      </c>
      <c r="EQ1091">
        <v>7.71</v>
      </c>
      <c r="ER1091">
        <v>7.1</v>
      </c>
      <c r="ES1091">
        <v>6.49</v>
      </c>
      <c r="ET1091">
        <v>5.93</v>
      </c>
      <c r="EU1091">
        <v>5.41</v>
      </c>
      <c r="EV1091">
        <v>4.9400000000000004</v>
      </c>
      <c r="EW1091">
        <v>4.45</v>
      </c>
      <c r="EX1091">
        <v>4.09</v>
      </c>
      <c r="EY1091">
        <v>3.7</v>
      </c>
      <c r="EZ1091">
        <v>3.35</v>
      </c>
      <c r="FA1091">
        <v>3.04</v>
      </c>
      <c r="FB1091">
        <v>2.77</v>
      </c>
      <c r="FC1091">
        <v>2.5299999999999998</v>
      </c>
      <c r="FD1091">
        <v>2.31</v>
      </c>
      <c r="FE1091">
        <v>2.11</v>
      </c>
      <c r="FF1091">
        <v>1.95</v>
      </c>
    </row>
    <row r="1092" spans="1:164" x14ac:dyDescent="0.25">
      <c r="A1092" t="s">
        <v>879</v>
      </c>
      <c r="B1092">
        <v>55</v>
      </c>
      <c r="C1092">
        <v>55</v>
      </c>
      <c r="E1092">
        <v>100000</v>
      </c>
      <c r="F1092">
        <v>99833</v>
      </c>
      <c r="G1092">
        <v>99654</v>
      </c>
      <c r="H1092">
        <v>99463</v>
      </c>
      <c r="I1092">
        <v>99256</v>
      </c>
      <c r="J1092">
        <v>99044</v>
      </c>
      <c r="K1092">
        <v>98800</v>
      </c>
      <c r="L1092">
        <v>98551</v>
      </c>
      <c r="M1092">
        <v>98280</v>
      </c>
      <c r="N1092">
        <v>97994</v>
      </c>
      <c r="O1092">
        <v>97682</v>
      </c>
      <c r="P1092">
        <v>97355</v>
      </c>
      <c r="Q1092">
        <v>96996</v>
      </c>
      <c r="R1092">
        <v>96623</v>
      </c>
      <c r="S1092">
        <v>96210</v>
      </c>
      <c r="T1092">
        <v>95801</v>
      </c>
      <c r="U1092">
        <v>95310</v>
      </c>
      <c r="V1092">
        <v>94829</v>
      </c>
      <c r="W1092">
        <v>94293</v>
      </c>
      <c r="X1092">
        <v>93723</v>
      </c>
      <c r="Y1092">
        <v>93147</v>
      </c>
      <c r="Z1092">
        <v>92454</v>
      </c>
      <c r="AA1092">
        <v>91715</v>
      </c>
      <c r="AB1092">
        <v>90974</v>
      </c>
      <c r="AC1092">
        <v>90137</v>
      </c>
      <c r="AD1092">
        <v>89318</v>
      </c>
      <c r="AE1092">
        <v>88272</v>
      </c>
      <c r="AF1092">
        <v>87271</v>
      </c>
      <c r="AG1092">
        <v>86162</v>
      </c>
      <c r="AH1092">
        <v>84984</v>
      </c>
      <c r="AI1092">
        <v>83702</v>
      </c>
      <c r="AJ1092">
        <v>82267</v>
      </c>
      <c r="AK1092">
        <v>80549</v>
      </c>
      <c r="AL1092">
        <v>78790</v>
      </c>
      <c r="AM1092">
        <v>76674</v>
      </c>
      <c r="AN1092">
        <v>74709</v>
      </c>
      <c r="AO1092">
        <v>71960</v>
      </c>
      <c r="AP1092">
        <v>69381</v>
      </c>
      <c r="AQ1092">
        <v>66497</v>
      </c>
      <c r="AR1092">
        <v>63699</v>
      </c>
      <c r="AS1092">
        <v>60383</v>
      </c>
      <c r="AT1092">
        <v>56975</v>
      </c>
      <c r="AU1092">
        <v>53008</v>
      </c>
      <c r="AV1092">
        <v>48642</v>
      </c>
      <c r="AW1092">
        <v>43859</v>
      </c>
      <c r="AX1092">
        <v>39275</v>
      </c>
      <c r="AY1092">
        <v>33819</v>
      </c>
      <c r="AZ1092">
        <v>28824</v>
      </c>
      <c r="BA1092">
        <v>23913</v>
      </c>
      <c r="BB1092">
        <v>19245</v>
      </c>
      <c r="BC1092">
        <v>14940</v>
      </c>
      <c r="BD1092">
        <v>11194</v>
      </c>
      <c r="BE1092">
        <v>8069</v>
      </c>
      <c r="BF1092">
        <v>5573</v>
      </c>
      <c r="BG1092">
        <v>3674</v>
      </c>
      <c r="DC1092">
        <v>39.99</v>
      </c>
      <c r="DD1092">
        <v>39.06</v>
      </c>
      <c r="DE1092">
        <v>38.130000000000003</v>
      </c>
      <c r="DF1092">
        <v>37.200000000000003</v>
      </c>
      <c r="DG1092">
        <v>36.270000000000003</v>
      </c>
      <c r="DH1092">
        <v>35.35</v>
      </c>
      <c r="DI1092">
        <v>34.44</v>
      </c>
      <c r="DJ1092">
        <v>33.520000000000003</v>
      </c>
      <c r="DK1092">
        <v>32.61</v>
      </c>
      <c r="DL1092">
        <v>31.71</v>
      </c>
      <c r="DM1092">
        <v>30.81</v>
      </c>
      <c r="DN1092">
        <v>29.91</v>
      </c>
      <c r="DO1092">
        <v>29.02</v>
      </c>
      <c r="DP1092">
        <v>28.13</v>
      </c>
      <c r="DQ1092">
        <v>27.25</v>
      </c>
      <c r="DR1092">
        <v>26.36</v>
      </c>
      <c r="DS1092">
        <v>25.49</v>
      </c>
      <c r="DT1092">
        <v>24.62</v>
      </c>
      <c r="DU1092">
        <v>23.76</v>
      </c>
      <c r="DV1092">
        <v>22.9</v>
      </c>
      <c r="DW1092">
        <v>22.04</v>
      </c>
      <c r="DX1092">
        <v>21.2</v>
      </c>
      <c r="DY1092">
        <v>20.37</v>
      </c>
      <c r="DZ1092">
        <v>19.53</v>
      </c>
      <c r="EA1092">
        <v>18.7</v>
      </c>
      <c r="EB1092">
        <v>17.87</v>
      </c>
      <c r="EC1092">
        <v>17.079999999999998</v>
      </c>
      <c r="ED1092">
        <v>16.27</v>
      </c>
      <c r="EE1092">
        <v>15.47</v>
      </c>
      <c r="EF1092">
        <v>14.68</v>
      </c>
      <c r="EG1092">
        <v>13.9</v>
      </c>
      <c r="EH1092">
        <v>13.13</v>
      </c>
      <c r="EI1092">
        <v>12.4</v>
      </c>
      <c r="EJ1092">
        <v>11.66</v>
      </c>
      <c r="EK1092">
        <v>10.97</v>
      </c>
      <c r="EL1092">
        <v>10.25</v>
      </c>
      <c r="EM1092">
        <v>9.6199999999999992</v>
      </c>
      <c r="EN1092">
        <v>8.9600000000000009</v>
      </c>
      <c r="EO1092">
        <v>8.33</v>
      </c>
      <c r="EP1092">
        <v>7.67</v>
      </c>
      <c r="EQ1092">
        <v>7.06</v>
      </c>
      <c r="ER1092">
        <v>6.46</v>
      </c>
      <c r="ES1092">
        <v>5.9</v>
      </c>
      <c r="ET1092">
        <v>5.39</v>
      </c>
      <c r="EU1092">
        <v>4.92</v>
      </c>
      <c r="EV1092">
        <v>4.4400000000000004</v>
      </c>
      <c r="EW1092">
        <v>4.07</v>
      </c>
      <c r="EX1092">
        <v>3.69</v>
      </c>
      <c r="EY1092">
        <v>3.34</v>
      </c>
      <c r="EZ1092">
        <v>3.03</v>
      </c>
      <c r="FA1092">
        <v>2.76</v>
      </c>
      <c r="FB1092">
        <v>2.52</v>
      </c>
      <c r="FC1092">
        <v>2.2999999999999998</v>
      </c>
      <c r="FD1092">
        <v>2.11</v>
      </c>
      <c r="FE1092">
        <v>1.94</v>
      </c>
    </row>
    <row r="1093" spans="1:164" x14ac:dyDescent="0.25">
      <c r="A1093" t="s">
        <v>880</v>
      </c>
      <c r="B1093">
        <v>54</v>
      </c>
      <c r="C1093">
        <v>54</v>
      </c>
      <c r="E1093">
        <v>100000</v>
      </c>
      <c r="F1093">
        <v>99817</v>
      </c>
      <c r="G1093">
        <v>99622</v>
      </c>
      <c r="H1093">
        <v>99409</v>
      </c>
      <c r="I1093">
        <v>99192</v>
      </c>
      <c r="J1093">
        <v>98943</v>
      </c>
      <c r="K1093">
        <v>98688</v>
      </c>
      <c r="L1093">
        <v>98412</v>
      </c>
      <c r="M1093">
        <v>98120</v>
      </c>
      <c r="N1093">
        <v>97802</v>
      </c>
      <c r="O1093">
        <v>97467</v>
      </c>
      <c r="P1093">
        <v>97101</v>
      </c>
      <c r="Q1093">
        <v>96721</v>
      </c>
      <c r="R1093">
        <v>96300</v>
      </c>
      <c r="S1093">
        <v>95882</v>
      </c>
      <c r="T1093">
        <v>95383</v>
      </c>
      <c r="U1093">
        <v>94891</v>
      </c>
      <c r="V1093">
        <v>94344</v>
      </c>
      <c r="W1093">
        <v>93763</v>
      </c>
      <c r="X1093">
        <v>93175</v>
      </c>
      <c r="Y1093">
        <v>92468</v>
      </c>
      <c r="Z1093">
        <v>91717</v>
      </c>
      <c r="AA1093">
        <v>90962</v>
      </c>
      <c r="AB1093">
        <v>90110</v>
      </c>
      <c r="AC1093">
        <v>89273</v>
      </c>
      <c r="AD1093">
        <v>88209</v>
      </c>
      <c r="AE1093">
        <v>87191</v>
      </c>
      <c r="AF1093">
        <v>86058</v>
      </c>
      <c r="AG1093">
        <v>84859</v>
      </c>
      <c r="AH1093">
        <v>83552</v>
      </c>
      <c r="AI1093">
        <v>82096</v>
      </c>
      <c r="AJ1093">
        <v>80352</v>
      </c>
      <c r="AK1093">
        <v>78564</v>
      </c>
      <c r="AL1093">
        <v>76420</v>
      </c>
      <c r="AM1093">
        <v>74429</v>
      </c>
      <c r="AN1093">
        <v>71655</v>
      </c>
      <c r="AO1093">
        <v>69053</v>
      </c>
      <c r="AP1093">
        <v>66140</v>
      </c>
      <c r="AQ1093">
        <v>63319</v>
      </c>
      <c r="AR1093">
        <v>59976</v>
      </c>
      <c r="AS1093">
        <v>56550</v>
      </c>
      <c r="AT1093">
        <v>52573</v>
      </c>
      <c r="AU1093">
        <v>48194</v>
      </c>
      <c r="AV1093">
        <v>43410</v>
      </c>
      <c r="AW1093">
        <v>38826</v>
      </c>
      <c r="AX1093">
        <v>33403</v>
      </c>
      <c r="AY1093">
        <v>28436</v>
      </c>
      <c r="AZ1093">
        <v>23557</v>
      </c>
      <c r="BA1093">
        <v>18933</v>
      </c>
      <c r="BB1093">
        <v>14683</v>
      </c>
      <c r="BC1093">
        <v>10988</v>
      </c>
      <c r="BD1093">
        <v>7912</v>
      </c>
      <c r="BE1093">
        <v>5460</v>
      </c>
      <c r="BF1093">
        <v>3597</v>
      </c>
      <c r="DC1093">
        <v>38.93</v>
      </c>
      <c r="DD1093">
        <v>38</v>
      </c>
      <c r="DE1093">
        <v>37.08</v>
      </c>
      <c r="DF1093">
        <v>36.15</v>
      </c>
      <c r="DG1093">
        <v>35.229999999999997</v>
      </c>
      <c r="DH1093">
        <v>34.32</v>
      </c>
      <c r="DI1093">
        <v>33.409999999999997</v>
      </c>
      <c r="DJ1093">
        <v>32.5</v>
      </c>
      <c r="DK1093">
        <v>31.59</v>
      </c>
      <c r="DL1093">
        <v>30.7</v>
      </c>
      <c r="DM1093">
        <v>29.8</v>
      </c>
      <c r="DN1093">
        <v>28.91</v>
      </c>
      <c r="DO1093">
        <v>28.02</v>
      </c>
      <c r="DP1093">
        <v>27.14</v>
      </c>
      <c r="DQ1093">
        <v>26.26</v>
      </c>
      <c r="DR1093">
        <v>25.39</v>
      </c>
      <c r="DS1093">
        <v>24.52</v>
      </c>
      <c r="DT1093">
        <v>23.66</v>
      </c>
      <c r="DU1093">
        <v>22.8</v>
      </c>
      <c r="DV1093">
        <v>21.94</v>
      </c>
      <c r="DW1093">
        <v>21.11</v>
      </c>
      <c r="DX1093">
        <v>20.28</v>
      </c>
      <c r="DY1093">
        <v>19.440000000000001</v>
      </c>
      <c r="DZ1093">
        <v>18.62</v>
      </c>
      <c r="EA1093">
        <v>17.79</v>
      </c>
      <c r="EB1093">
        <v>17</v>
      </c>
      <c r="EC1093">
        <v>16.190000000000001</v>
      </c>
      <c r="ED1093">
        <v>15.4</v>
      </c>
      <c r="EE1093">
        <v>14.61</v>
      </c>
      <c r="EF1093">
        <v>13.83</v>
      </c>
      <c r="EG1093">
        <v>13.07</v>
      </c>
      <c r="EH1093">
        <v>12.34</v>
      </c>
      <c r="EI1093">
        <v>11.61</v>
      </c>
      <c r="EJ1093">
        <v>10.92</v>
      </c>
      <c r="EK1093">
        <v>10.199999999999999</v>
      </c>
      <c r="EL1093">
        <v>9.57</v>
      </c>
      <c r="EM1093">
        <v>8.92</v>
      </c>
      <c r="EN1093">
        <v>8.2899999999999991</v>
      </c>
      <c r="EO1093">
        <v>7.63</v>
      </c>
      <c r="EP1093">
        <v>7.03</v>
      </c>
      <c r="EQ1093">
        <v>6.43</v>
      </c>
      <c r="ER1093">
        <v>5.88</v>
      </c>
      <c r="ES1093">
        <v>5.36</v>
      </c>
      <c r="ET1093">
        <v>4.9000000000000004</v>
      </c>
      <c r="EU1093">
        <v>4.42</v>
      </c>
      <c r="EV1093">
        <v>4.0599999999999996</v>
      </c>
      <c r="EW1093">
        <v>3.68</v>
      </c>
      <c r="EX1093">
        <v>3.33</v>
      </c>
      <c r="EY1093">
        <v>3.03</v>
      </c>
      <c r="EZ1093">
        <v>2.76</v>
      </c>
      <c r="FA1093">
        <v>2.52</v>
      </c>
      <c r="FB1093">
        <v>2.2999999999999998</v>
      </c>
      <c r="FC1093">
        <v>2.11</v>
      </c>
      <c r="FD1093">
        <v>1.94</v>
      </c>
    </row>
    <row r="1094" spans="1:164" x14ac:dyDescent="0.25">
      <c r="A1094" t="s">
        <v>881</v>
      </c>
      <c r="B1094">
        <v>53</v>
      </c>
      <c r="C1094">
        <v>53</v>
      </c>
      <c r="E1094">
        <v>100000</v>
      </c>
      <c r="F1094">
        <v>99800</v>
      </c>
      <c r="G1094">
        <v>99584</v>
      </c>
      <c r="H1094">
        <v>99360</v>
      </c>
      <c r="I1094">
        <v>99106</v>
      </c>
      <c r="J1094">
        <v>98846</v>
      </c>
      <c r="K1094">
        <v>98563</v>
      </c>
      <c r="L1094">
        <v>98265</v>
      </c>
      <c r="M1094">
        <v>97940</v>
      </c>
      <c r="N1094">
        <v>97599</v>
      </c>
      <c r="O1094">
        <v>97225</v>
      </c>
      <c r="P1094">
        <v>96837</v>
      </c>
      <c r="Q1094">
        <v>96408</v>
      </c>
      <c r="R1094">
        <v>95981</v>
      </c>
      <c r="S1094">
        <v>95472</v>
      </c>
      <c r="T1094">
        <v>94970</v>
      </c>
      <c r="U1094">
        <v>94411</v>
      </c>
      <c r="V1094">
        <v>93818</v>
      </c>
      <c r="W1094">
        <v>93216</v>
      </c>
      <c r="X1094">
        <v>92498</v>
      </c>
      <c r="Y1094">
        <v>91732</v>
      </c>
      <c r="Z1094">
        <v>90963</v>
      </c>
      <c r="AA1094">
        <v>90096</v>
      </c>
      <c r="AB1094">
        <v>89242</v>
      </c>
      <c r="AC1094">
        <v>88159</v>
      </c>
      <c r="AD1094">
        <v>87121</v>
      </c>
      <c r="AE1094">
        <v>85970</v>
      </c>
      <c r="AF1094">
        <v>84744</v>
      </c>
      <c r="AG1094">
        <v>83415</v>
      </c>
      <c r="AH1094">
        <v>81932</v>
      </c>
      <c r="AI1094">
        <v>80166</v>
      </c>
      <c r="AJ1094">
        <v>78348</v>
      </c>
      <c r="AK1094">
        <v>76175</v>
      </c>
      <c r="AL1094">
        <v>74152</v>
      </c>
      <c r="AM1094">
        <v>71359</v>
      </c>
      <c r="AN1094">
        <v>68726</v>
      </c>
      <c r="AO1094">
        <v>65792</v>
      </c>
      <c r="AP1094">
        <v>62939</v>
      </c>
      <c r="AQ1094">
        <v>59577</v>
      </c>
      <c r="AR1094">
        <v>56124</v>
      </c>
      <c r="AS1094">
        <v>52136</v>
      </c>
      <c r="AT1094">
        <v>47755</v>
      </c>
      <c r="AU1094">
        <v>42969</v>
      </c>
      <c r="AV1094">
        <v>38384</v>
      </c>
      <c r="AW1094">
        <v>32987</v>
      </c>
      <c r="AX1094">
        <v>28053</v>
      </c>
      <c r="AY1094">
        <v>23212</v>
      </c>
      <c r="AZ1094">
        <v>18629</v>
      </c>
      <c r="BA1094">
        <v>14429</v>
      </c>
      <c r="BB1094">
        <v>10787</v>
      </c>
      <c r="BC1094">
        <v>7759</v>
      </c>
      <c r="BD1094">
        <v>5348</v>
      </c>
      <c r="BE1094">
        <v>3521</v>
      </c>
      <c r="DC1094">
        <v>37.880000000000003</v>
      </c>
      <c r="DD1094">
        <v>36.950000000000003</v>
      </c>
      <c r="DE1094">
        <v>36.03</v>
      </c>
      <c r="DF1094">
        <v>35.11</v>
      </c>
      <c r="DG1094">
        <v>34.200000000000003</v>
      </c>
      <c r="DH1094">
        <v>33.29</v>
      </c>
      <c r="DI1094">
        <v>32.380000000000003</v>
      </c>
      <c r="DJ1094">
        <v>31.48</v>
      </c>
      <c r="DK1094">
        <v>30.58</v>
      </c>
      <c r="DL1094">
        <v>29.69</v>
      </c>
      <c r="DM1094">
        <v>28.8</v>
      </c>
      <c r="DN1094">
        <v>27.91</v>
      </c>
      <c r="DO1094">
        <v>27.03</v>
      </c>
      <c r="DP1094">
        <v>26.15</v>
      </c>
      <c r="DQ1094">
        <v>25.29</v>
      </c>
      <c r="DR1094">
        <v>24.42</v>
      </c>
      <c r="DS1094">
        <v>23.56</v>
      </c>
      <c r="DT1094">
        <v>22.71</v>
      </c>
      <c r="DU1094">
        <v>21.85</v>
      </c>
      <c r="DV1094">
        <v>21.02</v>
      </c>
      <c r="DW1094">
        <v>20.190000000000001</v>
      </c>
      <c r="DX1094">
        <v>19.350000000000001</v>
      </c>
      <c r="DY1094">
        <v>18.54</v>
      </c>
      <c r="DZ1094">
        <v>17.71</v>
      </c>
      <c r="EA1094">
        <v>16.920000000000002</v>
      </c>
      <c r="EB1094">
        <v>16.12</v>
      </c>
      <c r="EC1094">
        <v>15.32</v>
      </c>
      <c r="ED1094">
        <v>14.54</v>
      </c>
      <c r="EE1094">
        <v>13.76</v>
      </c>
      <c r="EF1094">
        <v>13</v>
      </c>
      <c r="EG1094">
        <v>12.28</v>
      </c>
      <c r="EH1094">
        <v>11.55</v>
      </c>
      <c r="EI1094">
        <v>10.87</v>
      </c>
      <c r="EJ1094">
        <v>10.15</v>
      </c>
      <c r="EK1094">
        <v>9.5299999999999994</v>
      </c>
      <c r="EL1094">
        <v>8.8699999999999992</v>
      </c>
      <c r="EM1094">
        <v>8.25</v>
      </c>
      <c r="EN1094">
        <v>7.6</v>
      </c>
      <c r="EO1094">
        <v>7</v>
      </c>
      <c r="EP1094">
        <v>6.4</v>
      </c>
      <c r="EQ1094">
        <v>5.85</v>
      </c>
      <c r="ER1094">
        <v>5.34</v>
      </c>
      <c r="ES1094">
        <v>4.88</v>
      </c>
      <c r="ET1094">
        <v>4.4000000000000004</v>
      </c>
      <c r="EU1094">
        <v>4.04</v>
      </c>
      <c r="EV1094">
        <v>3.66</v>
      </c>
      <c r="EW1094">
        <v>3.32</v>
      </c>
      <c r="EX1094">
        <v>3.02</v>
      </c>
      <c r="EY1094">
        <v>2.75</v>
      </c>
      <c r="EZ1094">
        <v>2.5099999999999998</v>
      </c>
      <c r="FA1094">
        <v>2.2999999999999998</v>
      </c>
      <c r="FB1094">
        <v>2.11</v>
      </c>
      <c r="FC1094">
        <v>1.94</v>
      </c>
    </row>
    <row r="1095" spans="1:164" x14ac:dyDescent="0.25">
      <c r="A1095" t="s">
        <v>882</v>
      </c>
      <c r="B1095">
        <v>52</v>
      </c>
      <c r="C1095">
        <v>52</v>
      </c>
      <c r="E1095">
        <v>100000</v>
      </c>
      <c r="F1095">
        <v>99778</v>
      </c>
      <c r="G1095">
        <v>99550</v>
      </c>
      <c r="H1095">
        <v>99290</v>
      </c>
      <c r="I1095">
        <v>99024</v>
      </c>
      <c r="J1095">
        <v>98735</v>
      </c>
      <c r="K1095">
        <v>98429</v>
      </c>
      <c r="L1095">
        <v>98098</v>
      </c>
      <c r="M1095">
        <v>97749</v>
      </c>
      <c r="N1095">
        <v>97368</v>
      </c>
      <c r="O1095">
        <v>96971</v>
      </c>
      <c r="P1095">
        <v>96533</v>
      </c>
      <c r="Q1095">
        <v>96097</v>
      </c>
      <c r="R1095">
        <v>95579</v>
      </c>
      <c r="S1095">
        <v>95066</v>
      </c>
      <c r="T1095">
        <v>94495</v>
      </c>
      <c r="U1095">
        <v>93889</v>
      </c>
      <c r="V1095">
        <v>93274</v>
      </c>
      <c r="W1095">
        <v>92542</v>
      </c>
      <c r="X1095">
        <v>91763</v>
      </c>
      <c r="Y1095">
        <v>90977</v>
      </c>
      <c r="Z1095">
        <v>90095</v>
      </c>
      <c r="AA1095">
        <v>89223</v>
      </c>
      <c r="AB1095">
        <v>88124</v>
      </c>
      <c r="AC1095">
        <v>87064</v>
      </c>
      <c r="AD1095">
        <v>85890</v>
      </c>
      <c r="AE1095">
        <v>84645</v>
      </c>
      <c r="AF1095">
        <v>83286</v>
      </c>
      <c r="AG1095">
        <v>81779</v>
      </c>
      <c r="AH1095">
        <v>79986</v>
      </c>
      <c r="AI1095">
        <v>78144</v>
      </c>
      <c r="AJ1095">
        <v>75942</v>
      </c>
      <c r="AK1095">
        <v>73885</v>
      </c>
      <c r="AL1095">
        <v>71065</v>
      </c>
      <c r="AM1095">
        <v>68409</v>
      </c>
      <c r="AN1095">
        <v>65445</v>
      </c>
      <c r="AO1095">
        <v>62568</v>
      </c>
      <c r="AP1095">
        <v>59179</v>
      </c>
      <c r="AQ1095">
        <v>55708</v>
      </c>
      <c r="AR1095">
        <v>51700</v>
      </c>
      <c r="AS1095">
        <v>47316</v>
      </c>
      <c r="AT1095">
        <v>42538</v>
      </c>
      <c r="AU1095">
        <v>37952</v>
      </c>
      <c r="AV1095">
        <v>32581</v>
      </c>
      <c r="AW1095">
        <v>27671</v>
      </c>
      <c r="AX1095">
        <v>22871</v>
      </c>
      <c r="AY1095">
        <v>18333</v>
      </c>
      <c r="AZ1095">
        <v>14180</v>
      </c>
      <c r="BA1095">
        <v>10589</v>
      </c>
      <c r="BB1095">
        <v>7609</v>
      </c>
      <c r="BC1095">
        <v>5240</v>
      </c>
      <c r="BD1095">
        <v>3446</v>
      </c>
      <c r="DC1095">
        <v>36.83</v>
      </c>
      <c r="DD1095">
        <v>35.909999999999997</v>
      </c>
      <c r="DE1095">
        <v>34.99</v>
      </c>
      <c r="DF1095">
        <v>34.08</v>
      </c>
      <c r="DG1095">
        <v>33.17</v>
      </c>
      <c r="DH1095">
        <v>32.26</v>
      </c>
      <c r="DI1095">
        <v>31.36</v>
      </c>
      <c r="DJ1095">
        <v>30.47</v>
      </c>
      <c r="DK1095">
        <v>29.57</v>
      </c>
      <c r="DL1095">
        <v>28.69</v>
      </c>
      <c r="DM1095">
        <v>27.8</v>
      </c>
      <c r="DN1095">
        <v>26.93</v>
      </c>
      <c r="DO1095">
        <v>26.05</v>
      </c>
      <c r="DP1095">
        <v>25.19</v>
      </c>
      <c r="DQ1095">
        <v>24.32</v>
      </c>
      <c r="DR1095">
        <v>23.46</v>
      </c>
      <c r="DS1095">
        <v>22.61</v>
      </c>
      <c r="DT1095">
        <v>21.76</v>
      </c>
      <c r="DU1095">
        <v>20.92</v>
      </c>
      <c r="DV1095">
        <v>20.100000000000001</v>
      </c>
      <c r="DW1095">
        <v>19.27</v>
      </c>
      <c r="DX1095">
        <v>18.45</v>
      </c>
      <c r="DY1095">
        <v>17.63</v>
      </c>
      <c r="DZ1095">
        <v>16.84</v>
      </c>
      <c r="EA1095">
        <v>16.04</v>
      </c>
      <c r="EB1095">
        <v>15.25</v>
      </c>
      <c r="EC1095">
        <v>14.47</v>
      </c>
      <c r="ED1095">
        <v>13.7</v>
      </c>
      <c r="EE1095">
        <v>12.94</v>
      </c>
      <c r="EF1095">
        <v>12.22</v>
      </c>
      <c r="EG1095">
        <v>11.49</v>
      </c>
      <c r="EH1095">
        <v>10.81</v>
      </c>
      <c r="EI1095">
        <v>10.1</v>
      </c>
      <c r="EJ1095">
        <v>9.48</v>
      </c>
      <c r="EK1095">
        <v>8.83</v>
      </c>
      <c r="EL1095">
        <v>8.2100000000000009</v>
      </c>
      <c r="EM1095">
        <v>7.56</v>
      </c>
      <c r="EN1095">
        <v>6.97</v>
      </c>
      <c r="EO1095">
        <v>6.37</v>
      </c>
      <c r="EP1095">
        <v>5.82</v>
      </c>
      <c r="EQ1095">
        <v>5.32</v>
      </c>
      <c r="ER1095">
        <v>4.8600000000000003</v>
      </c>
      <c r="ES1095">
        <v>4.3899999999999997</v>
      </c>
      <c r="ET1095">
        <v>4.03</v>
      </c>
      <c r="EU1095">
        <v>3.65</v>
      </c>
      <c r="EV1095">
        <v>3.31</v>
      </c>
      <c r="EW1095">
        <v>3.01</v>
      </c>
      <c r="EX1095">
        <v>2.75</v>
      </c>
      <c r="EY1095">
        <v>2.5099999999999998</v>
      </c>
      <c r="EZ1095">
        <v>2.29</v>
      </c>
      <c r="FA1095">
        <v>2.1</v>
      </c>
      <c r="FB1095">
        <v>1.94</v>
      </c>
    </row>
    <row r="1096" spans="1:164" x14ac:dyDescent="0.25">
      <c r="A1096" t="s">
        <v>883</v>
      </c>
      <c r="B1096">
        <v>51</v>
      </c>
      <c r="C1096">
        <v>51</v>
      </c>
      <c r="E1096">
        <v>100000</v>
      </c>
      <c r="F1096">
        <v>99765</v>
      </c>
      <c r="G1096">
        <v>99500</v>
      </c>
      <c r="H1096">
        <v>99227</v>
      </c>
      <c r="I1096">
        <v>98932</v>
      </c>
      <c r="J1096">
        <v>98619</v>
      </c>
      <c r="K1096">
        <v>98280</v>
      </c>
      <c r="L1096">
        <v>97924</v>
      </c>
      <c r="M1096">
        <v>97534</v>
      </c>
      <c r="N1096">
        <v>97129</v>
      </c>
      <c r="O1096">
        <v>96683</v>
      </c>
      <c r="P1096">
        <v>96236</v>
      </c>
      <c r="Q1096">
        <v>95708</v>
      </c>
      <c r="R1096">
        <v>95183</v>
      </c>
      <c r="S1096">
        <v>94601</v>
      </c>
      <c r="T1096">
        <v>93982</v>
      </c>
      <c r="U1096">
        <v>93352</v>
      </c>
      <c r="V1096">
        <v>92606</v>
      </c>
      <c r="W1096">
        <v>91812</v>
      </c>
      <c r="X1096">
        <v>91011</v>
      </c>
      <c r="Y1096">
        <v>90112</v>
      </c>
      <c r="Z1096">
        <v>89222</v>
      </c>
      <c r="AA1096">
        <v>88105</v>
      </c>
      <c r="AB1096">
        <v>87025</v>
      </c>
      <c r="AC1096">
        <v>85828</v>
      </c>
      <c r="AD1096">
        <v>84558</v>
      </c>
      <c r="AE1096">
        <v>83178</v>
      </c>
      <c r="AF1096">
        <v>81639</v>
      </c>
      <c r="AG1096">
        <v>79821</v>
      </c>
      <c r="AH1096">
        <v>77948</v>
      </c>
      <c r="AI1096">
        <v>75723</v>
      </c>
      <c r="AJ1096">
        <v>73632</v>
      </c>
      <c r="AK1096">
        <v>70784</v>
      </c>
      <c r="AL1096">
        <v>68096</v>
      </c>
      <c r="AM1096">
        <v>65111</v>
      </c>
      <c r="AN1096">
        <v>62201</v>
      </c>
      <c r="AO1096">
        <v>58793</v>
      </c>
      <c r="AP1096">
        <v>55293</v>
      </c>
      <c r="AQ1096">
        <v>51274</v>
      </c>
      <c r="AR1096">
        <v>46879</v>
      </c>
      <c r="AS1096">
        <v>42108</v>
      </c>
      <c r="AT1096">
        <v>37531</v>
      </c>
      <c r="AU1096">
        <v>32184</v>
      </c>
      <c r="AV1096">
        <v>27298</v>
      </c>
      <c r="AW1096">
        <v>22533</v>
      </c>
      <c r="AX1096">
        <v>18043</v>
      </c>
      <c r="AY1096">
        <v>13939</v>
      </c>
      <c r="AZ1096">
        <v>10395</v>
      </c>
      <c r="BA1096">
        <v>7461</v>
      </c>
      <c r="BB1096">
        <v>5134</v>
      </c>
      <c r="BC1096">
        <v>3374</v>
      </c>
      <c r="DC1096">
        <v>35.78</v>
      </c>
      <c r="DD1096">
        <v>34.86</v>
      </c>
      <c r="DE1096">
        <v>33.96</v>
      </c>
      <c r="DF1096">
        <v>33.049999999999997</v>
      </c>
      <c r="DG1096">
        <v>32.15</v>
      </c>
      <c r="DH1096">
        <v>31.25</v>
      </c>
      <c r="DI1096">
        <v>30.35</v>
      </c>
      <c r="DJ1096">
        <v>29.46</v>
      </c>
      <c r="DK1096">
        <v>28.58</v>
      </c>
      <c r="DL1096">
        <v>27.69</v>
      </c>
      <c r="DM1096">
        <v>26.82</v>
      </c>
      <c r="DN1096">
        <v>25.94</v>
      </c>
      <c r="DO1096">
        <v>25.08</v>
      </c>
      <c r="DP1096">
        <v>24.22</v>
      </c>
      <c r="DQ1096">
        <v>23.36</v>
      </c>
      <c r="DR1096">
        <v>22.51</v>
      </c>
      <c r="DS1096">
        <v>21.66</v>
      </c>
      <c r="DT1096">
        <v>20.83</v>
      </c>
      <c r="DU1096">
        <v>20.010000000000002</v>
      </c>
      <c r="DV1096">
        <v>19.18</v>
      </c>
      <c r="DW1096">
        <v>18.37</v>
      </c>
      <c r="DX1096">
        <v>17.54</v>
      </c>
      <c r="DY1096">
        <v>16.760000000000002</v>
      </c>
      <c r="DZ1096">
        <v>15.96</v>
      </c>
      <c r="EA1096">
        <v>15.18</v>
      </c>
      <c r="EB1096">
        <v>14.4</v>
      </c>
      <c r="EC1096">
        <v>13.63</v>
      </c>
      <c r="ED1096">
        <v>12.88</v>
      </c>
      <c r="EE1096">
        <v>12.16</v>
      </c>
      <c r="EF1096">
        <v>11.44</v>
      </c>
      <c r="EG1096">
        <v>10.76</v>
      </c>
      <c r="EH1096">
        <v>10.050000000000001</v>
      </c>
      <c r="EI1096">
        <v>9.44</v>
      </c>
      <c r="EJ1096">
        <v>8.7899999999999991</v>
      </c>
      <c r="EK1096">
        <v>8.17</v>
      </c>
      <c r="EL1096">
        <v>7.53</v>
      </c>
      <c r="EM1096">
        <v>6.93</v>
      </c>
      <c r="EN1096">
        <v>6.34</v>
      </c>
      <c r="EO1096">
        <v>5.8</v>
      </c>
      <c r="EP1096">
        <v>5.3</v>
      </c>
      <c r="EQ1096">
        <v>4.84</v>
      </c>
      <c r="ER1096">
        <v>4.37</v>
      </c>
      <c r="ES1096">
        <v>4.01</v>
      </c>
      <c r="ET1096">
        <v>3.64</v>
      </c>
      <c r="EU1096">
        <v>3.3</v>
      </c>
      <c r="EV1096">
        <v>3</v>
      </c>
      <c r="EW1096">
        <v>2.74</v>
      </c>
      <c r="EX1096">
        <v>2.5</v>
      </c>
      <c r="EY1096">
        <v>2.29</v>
      </c>
      <c r="EZ1096">
        <v>2.1</v>
      </c>
      <c r="FA1096">
        <v>1.94</v>
      </c>
    </row>
    <row r="1097" spans="1:164" x14ac:dyDescent="0.25">
      <c r="A1097" t="s">
        <v>884</v>
      </c>
      <c r="B1097">
        <v>50</v>
      </c>
      <c r="C1097">
        <v>50</v>
      </c>
      <c r="E1097">
        <v>100000</v>
      </c>
      <c r="F1097">
        <v>99729</v>
      </c>
      <c r="G1097">
        <v>99450</v>
      </c>
      <c r="H1097">
        <v>99147</v>
      </c>
      <c r="I1097">
        <v>98827</v>
      </c>
      <c r="J1097">
        <v>98481</v>
      </c>
      <c r="K1097">
        <v>98116</v>
      </c>
      <c r="L1097">
        <v>97719</v>
      </c>
      <c r="M1097">
        <v>97304</v>
      </c>
      <c r="N1097">
        <v>96848</v>
      </c>
      <c r="O1097">
        <v>96391</v>
      </c>
      <c r="P1097">
        <v>95853</v>
      </c>
      <c r="Q1097">
        <v>95316</v>
      </c>
      <c r="R1097">
        <v>94721</v>
      </c>
      <c r="S1097">
        <v>94089</v>
      </c>
      <c r="T1097">
        <v>93444</v>
      </c>
      <c r="U1097">
        <v>92684</v>
      </c>
      <c r="V1097">
        <v>91875</v>
      </c>
      <c r="W1097">
        <v>91056</v>
      </c>
      <c r="X1097">
        <v>90141</v>
      </c>
      <c r="Y1097">
        <v>89230</v>
      </c>
      <c r="Z1097">
        <v>88096</v>
      </c>
      <c r="AA1097">
        <v>86995</v>
      </c>
      <c r="AB1097">
        <v>85777</v>
      </c>
      <c r="AC1097">
        <v>84481</v>
      </c>
      <c r="AD1097">
        <v>83074</v>
      </c>
      <c r="AE1097">
        <v>81512</v>
      </c>
      <c r="AF1097">
        <v>79661</v>
      </c>
      <c r="AG1097">
        <v>77761</v>
      </c>
      <c r="AH1097">
        <v>75505</v>
      </c>
      <c r="AI1097">
        <v>73388</v>
      </c>
      <c r="AJ1097">
        <v>70512</v>
      </c>
      <c r="AK1097">
        <v>67791</v>
      </c>
      <c r="AL1097">
        <v>64775</v>
      </c>
      <c r="AM1097">
        <v>61841</v>
      </c>
      <c r="AN1097">
        <v>58405</v>
      </c>
      <c r="AO1097">
        <v>54887</v>
      </c>
      <c r="AP1097">
        <v>50848</v>
      </c>
      <c r="AQ1097">
        <v>46449</v>
      </c>
      <c r="AR1097">
        <v>41678</v>
      </c>
      <c r="AS1097">
        <v>37110</v>
      </c>
      <c r="AT1097">
        <v>31794</v>
      </c>
      <c r="AU1097">
        <v>26932</v>
      </c>
      <c r="AV1097">
        <v>22201</v>
      </c>
      <c r="AW1097">
        <v>17753</v>
      </c>
      <c r="AX1097">
        <v>13701</v>
      </c>
      <c r="AY1097">
        <v>10206</v>
      </c>
      <c r="AZ1097">
        <v>7317</v>
      </c>
      <c r="BA1097">
        <v>5029</v>
      </c>
      <c r="BB1097">
        <v>3303</v>
      </c>
      <c r="DC1097">
        <v>34.74</v>
      </c>
      <c r="DD1097">
        <v>33.83</v>
      </c>
      <c r="DE1097">
        <v>32.93</v>
      </c>
      <c r="DF1097">
        <v>32.03</v>
      </c>
      <c r="DG1097">
        <v>31.13</v>
      </c>
      <c r="DH1097">
        <v>30.23</v>
      </c>
      <c r="DI1097">
        <v>29.35</v>
      </c>
      <c r="DJ1097">
        <v>28.46</v>
      </c>
      <c r="DK1097">
        <v>27.58</v>
      </c>
      <c r="DL1097">
        <v>26.71</v>
      </c>
      <c r="DM1097">
        <v>25.83</v>
      </c>
      <c r="DN1097">
        <v>24.98</v>
      </c>
      <c r="DO1097">
        <v>24.11</v>
      </c>
      <c r="DP1097">
        <v>23.26</v>
      </c>
      <c r="DQ1097">
        <v>22.42</v>
      </c>
      <c r="DR1097">
        <v>21.57</v>
      </c>
      <c r="DS1097">
        <v>20.74</v>
      </c>
      <c r="DT1097">
        <v>19.920000000000002</v>
      </c>
      <c r="DU1097">
        <v>19.09</v>
      </c>
      <c r="DV1097">
        <v>18.28</v>
      </c>
      <c r="DW1097">
        <v>17.46</v>
      </c>
      <c r="DX1097">
        <v>16.68</v>
      </c>
      <c r="DY1097">
        <v>15.89</v>
      </c>
      <c r="DZ1097">
        <v>15.1</v>
      </c>
      <c r="EA1097">
        <v>14.33</v>
      </c>
      <c r="EB1097">
        <v>13.56</v>
      </c>
      <c r="EC1097">
        <v>12.81</v>
      </c>
      <c r="ED1097">
        <v>12.1</v>
      </c>
      <c r="EE1097">
        <v>11.38</v>
      </c>
      <c r="EF1097">
        <v>10.71</v>
      </c>
      <c r="EG1097">
        <v>10</v>
      </c>
      <c r="EH1097">
        <v>9.39</v>
      </c>
      <c r="EI1097">
        <v>8.75</v>
      </c>
      <c r="EJ1097">
        <v>8.1300000000000008</v>
      </c>
      <c r="EK1097">
        <v>7.49</v>
      </c>
      <c r="EL1097">
        <v>6.9</v>
      </c>
      <c r="EM1097">
        <v>6.31</v>
      </c>
      <c r="EN1097">
        <v>5.77</v>
      </c>
      <c r="EO1097">
        <v>5.27</v>
      </c>
      <c r="EP1097">
        <v>4.82</v>
      </c>
      <c r="EQ1097">
        <v>4.3499999999999996</v>
      </c>
      <c r="ER1097">
        <v>4</v>
      </c>
      <c r="ES1097">
        <v>3.63</v>
      </c>
      <c r="ET1097">
        <v>3.3</v>
      </c>
      <c r="EU1097">
        <v>3</v>
      </c>
      <c r="EV1097">
        <v>2.73</v>
      </c>
      <c r="EW1097">
        <v>2.5</v>
      </c>
      <c r="EX1097">
        <v>2.29</v>
      </c>
      <c r="EY1097">
        <v>2.1</v>
      </c>
      <c r="EZ1097">
        <v>1.94</v>
      </c>
    </row>
    <row r="1098" spans="1:164" x14ac:dyDescent="0.25">
      <c r="A1098" t="s">
        <v>885</v>
      </c>
      <c r="B1098">
        <v>49</v>
      </c>
      <c r="C1098">
        <v>49</v>
      </c>
      <c r="E1098">
        <v>100000</v>
      </c>
      <c r="F1098">
        <v>99713</v>
      </c>
      <c r="G1098">
        <v>99404</v>
      </c>
      <c r="H1098">
        <v>99076</v>
      </c>
      <c r="I1098">
        <v>98721</v>
      </c>
      <c r="J1098">
        <v>98347</v>
      </c>
      <c r="K1098">
        <v>97941</v>
      </c>
      <c r="L1098">
        <v>97517</v>
      </c>
      <c r="M1098">
        <v>97051</v>
      </c>
      <c r="N1098">
        <v>96584</v>
      </c>
      <c r="O1098">
        <v>96034</v>
      </c>
      <c r="P1098">
        <v>95484</v>
      </c>
      <c r="Q1098">
        <v>94877</v>
      </c>
      <c r="R1098">
        <v>94231</v>
      </c>
      <c r="S1098">
        <v>93571</v>
      </c>
      <c r="T1098">
        <v>92796</v>
      </c>
      <c r="U1098">
        <v>91971</v>
      </c>
      <c r="V1098">
        <v>91134</v>
      </c>
      <c r="W1098">
        <v>90200</v>
      </c>
      <c r="X1098">
        <v>89271</v>
      </c>
      <c r="Y1098">
        <v>88116</v>
      </c>
      <c r="Z1098">
        <v>86994</v>
      </c>
      <c r="AA1098">
        <v>85753</v>
      </c>
      <c r="AB1098">
        <v>84434</v>
      </c>
      <c r="AC1098">
        <v>82998</v>
      </c>
      <c r="AD1098">
        <v>81406</v>
      </c>
      <c r="AE1098">
        <v>79532</v>
      </c>
      <c r="AF1098">
        <v>77595</v>
      </c>
      <c r="AG1098">
        <v>75312</v>
      </c>
      <c r="AH1098">
        <v>73159</v>
      </c>
      <c r="AI1098">
        <v>70262</v>
      </c>
      <c r="AJ1098">
        <v>67507</v>
      </c>
      <c r="AK1098">
        <v>64459</v>
      </c>
      <c r="AL1098">
        <v>61491</v>
      </c>
      <c r="AM1098">
        <v>58035</v>
      </c>
      <c r="AN1098">
        <v>54488</v>
      </c>
      <c r="AO1098">
        <v>50438</v>
      </c>
      <c r="AP1098">
        <v>46026</v>
      </c>
      <c r="AQ1098">
        <v>41262</v>
      </c>
      <c r="AR1098">
        <v>36693</v>
      </c>
      <c r="AS1098">
        <v>31410</v>
      </c>
      <c r="AT1098">
        <v>26578</v>
      </c>
      <c r="AU1098">
        <v>21879</v>
      </c>
      <c r="AV1098">
        <v>17472</v>
      </c>
      <c r="AW1098">
        <v>13467</v>
      </c>
      <c r="AX1098">
        <v>10022</v>
      </c>
      <c r="AY1098">
        <v>7177</v>
      </c>
      <c r="AZ1098">
        <v>4928</v>
      </c>
      <c r="BA1098">
        <v>3233</v>
      </c>
      <c r="DC1098">
        <v>33.71</v>
      </c>
      <c r="DD1098">
        <v>32.799999999999997</v>
      </c>
      <c r="DE1098">
        <v>31.9</v>
      </c>
      <c r="DF1098">
        <v>31.01</v>
      </c>
      <c r="DG1098">
        <v>30.12</v>
      </c>
      <c r="DH1098">
        <v>29.23</v>
      </c>
      <c r="DI1098">
        <v>28.35</v>
      </c>
      <c r="DJ1098">
        <v>27.47</v>
      </c>
      <c r="DK1098">
        <v>26.6</v>
      </c>
      <c r="DL1098">
        <v>25.73</v>
      </c>
      <c r="DM1098">
        <v>24.87</v>
      </c>
      <c r="DN1098">
        <v>24.01</v>
      </c>
      <c r="DO1098">
        <v>23.16</v>
      </c>
      <c r="DP1098">
        <v>22.32</v>
      </c>
      <c r="DQ1098">
        <v>21.47</v>
      </c>
      <c r="DR1098">
        <v>20.64</v>
      </c>
      <c r="DS1098">
        <v>19.829999999999998</v>
      </c>
      <c r="DT1098">
        <v>19</v>
      </c>
      <c r="DU1098">
        <v>18.190000000000001</v>
      </c>
      <c r="DV1098">
        <v>17.38</v>
      </c>
      <c r="DW1098">
        <v>16.600000000000001</v>
      </c>
      <c r="DX1098">
        <v>15.81</v>
      </c>
      <c r="DY1098">
        <v>15.03</v>
      </c>
      <c r="DZ1098">
        <v>14.26</v>
      </c>
      <c r="EA1098">
        <v>13.49</v>
      </c>
      <c r="EB1098">
        <v>12.75</v>
      </c>
      <c r="EC1098">
        <v>12.04</v>
      </c>
      <c r="ED1098">
        <v>11.32</v>
      </c>
      <c r="EE1098">
        <v>10.65</v>
      </c>
      <c r="EF1098">
        <v>9.9499999999999993</v>
      </c>
      <c r="EG1098">
        <v>9.34</v>
      </c>
      <c r="EH1098">
        <v>8.6999999999999993</v>
      </c>
      <c r="EI1098">
        <v>8.09</v>
      </c>
      <c r="EJ1098">
        <v>7.46</v>
      </c>
      <c r="EK1098">
        <v>6.87</v>
      </c>
      <c r="EL1098">
        <v>6.29</v>
      </c>
      <c r="EM1098">
        <v>5.75</v>
      </c>
      <c r="EN1098">
        <v>5.25</v>
      </c>
      <c r="EO1098">
        <v>4.8</v>
      </c>
      <c r="EP1098">
        <v>4.34</v>
      </c>
      <c r="EQ1098">
        <v>3.98</v>
      </c>
      <c r="ER1098">
        <v>3.62</v>
      </c>
      <c r="ES1098">
        <v>3.29</v>
      </c>
      <c r="ET1098">
        <v>2.99</v>
      </c>
      <c r="EU1098">
        <v>2.73</v>
      </c>
      <c r="EV1098">
        <v>2.4900000000000002</v>
      </c>
      <c r="EW1098">
        <v>2.2799999999999998</v>
      </c>
      <c r="EX1098">
        <v>2.1</v>
      </c>
      <c r="EY1098">
        <v>1.94</v>
      </c>
    </row>
    <row r="1099" spans="1:164" x14ac:dyDescent="0.25">
      <c r="A1099" t="s">
        <v>886</v>
      </c>
      <c r="B1099">
        <v>48</v>
      </c>
      <c r="C1099">
        <v>48</v>
      </c>
      <c r="E1099">
        <v>100000</v>
      </c>
      <c r="F1099">
        <v>99683</v>
      </c>
      <c r="G1099">
        <v>99347</v>
      </c>
      <c r="H1099">
        <v>98984</v>
      </c>
      <c r="I1099">
        <v>98601</v>
      </c>
      <c r="J1099">
        <v>98185</v>
      </c>
      <c r="K1099">
        <v>97751</v>
      </c>
      <c r="L1099">
        <v>97276</v>
      </c>
      <c r="M1099">
        <v>96796</v>
      </c>
      <c r="N1099">
        <v>96236</v>
      </c>
      <c r="O1099">
        <v>95672</v>
      </c>
      <c r="P1099">
        <v>95050</v>
      </c>
      <c r="Q1099">
        <v>94390</v>
      </c>
      <c r="R1099">
        <v>93714</v>
      </c>
      <c r="S1099">
        <v>92924</v>
      </c>
      <c r="T1099">
        <v>92082</v>
      </c>
      <c r="U1099">
        <v>91227</v>
      </c>
      <c r="V1099">
        <v>90274</v>
      </c>
      <c r="W1099">
        <v>89323</v>
      </c>
      <c r="X1099">
        <v>88150</v>
      </c>
      <c r="Y1099">
        <v>87004</v>
      </c>
      <c r="Z1099">
        <v>85741</v>
      </c>
      <c r="AA1099">
        <v>84396</v>
      </c>
      <c r="AB1099">
        <v>82935</v>
      </c>
      <c r="AC1099">
        <v>81313</v>
      </c>
      <c r="AD1099">
        <v>79408</v>
      </c>
      <c r="AE1099">
        <v>77444</v>
      </c>
      <c r="AF1099">
        <v>75126</v>
      </c>
      <c r="AG1099">
        <v>72940</v>
      </c>
      <c r="AH1099">
        <v>70014</v>
      </c>
      <c r="AI1099">
        <v>67234</v>
      </c>
      <c r="AJ1099">
        <v>64154</v>
      </c>
      <c r="AK1099">
        <v>61150</v>
      </c>
      <c r="AL1099">
        <v>57665</v>
      </c>
      <c r="AM1099">
        <v>54098</v>
      </c>
      <c r="AN1099">
        <v>50027</v>
      </c>
      <c r="AO1099">
        <v>45613</v>
      </c>
      <c r="AP1099">
        <v>40847</v>
      </c>
      <c r="AQ1099">
        <v>36286</v>
      </c>
      <c r="AR1099">
        <v>31027</v>
      </c>
      <c r="AS1099">
        <v>26226</v>
      </c>
      <c r="AT1099">
        <v>21566</v>
      </c>
      <c r="AU1099">
        <v>17199</v>
      </c>
      <c r="AV1099">
        <v>13240</v>
      </c>
      <c r="AW1099">
        <v>9840</v>
      </c>
      <c r="AX1099">
        <v>7041</v>
      </c>
      <c r="AY1099">
        <v>4830</v>
      </c>
      <c r="AZ1099">
        <v>3166</v>
      </c>
      <c r="DC1099">
        <v>32.68</v>
      </c>
      <c r="DD1099">
        <v>31.78</v>
      </c>
      <c r="DE1099">
        <v>30.89</v>
      </c>
      <c r="DF1099">
        <v>30</v>
      </c>
      <c r="DG1099">
        <v>29.11</v>
      </c>
      <c r="DH1099">
        <v>28.23</v>
      </c>
      <c r="DI1099">
        <v>27.36</v>
      </c>
      <c r="DJ1099">
        <v>26.49</v>
      </c>
      <c r="DK1099">
        <v>25.62</v>
      </c>
      <c r="DL1099">
        <v>24.76</v>
      </c>
      <c r="DM1099">
        <v>23.91</v>
      </c>
      <c r="DN1099">
        <v>23.06</v>
      </c>
      <c r="DO1099">
        <v>22.22</v>
      </c>
      <c r="DP1099">
        <v>21.37</v>
      </c>
      <c r="DQ1099">
        <v>20.55</v>
      </c>
      <c r="DR1099">
        <v>19.73</v>
      </c>
      <c r="DS1099">
        <v>18.91</v>
      </c>
      <c r="DT1099">
        <v>18.11</v>
      </c>
      <c r="DU1099">
        <v>17.3</v>
      </c>
      <c r="DV1099">
        <v>16.52</v>
      </c>
      <c r="DW1099">
        <v>15.73</v>
      </c>
      <c r="DX1099">
        <v>14.95</v>
      </c>
      <c r="DY1099">
        <v>14.18</v>
      </c>
      <c r="DZ1099">
        <v>13.43</v>
      </c>
      <c r="EA1099">
        <v>12.68</v>
      </c>
      <c r="EB1099">
        <v>11.98</v>
      </c>
      <c r="EC1099">
        <v>11.27</v>
      </c>
      <c r="ED1099">
        <v>10.6</v>
      </c>
      <c r="EE1099">
        <v>9.9</v>
      </c>
      <c r="EF1099">
        <v>9.2899999999999991</v>
      </c>
      <c r="EG1099">
        <v>8.66</v>
      </c>
      <c r="EH1099">
        <v>8.0500000000000007</v>
      </c>
      <c r="EI1099">
        <v>7.42</v>
      </c>
      <c r="EJ1099">
        <v>6.84</v>
      </c>
      <c r="EK1099">
        <v>6.26</v>
      </c>
      <c r="EL1099">
        <v>5.73</v>
      </c>
      <c r="EM1099">
        <v>5.23</v>
      </c>
      <c r="EN1099">
        <v>4.78</v>
      </c>
      <c r="EO1099">
        <v>4.32</v>
      </c>
      <c r="EP1099">
        <v>3.97</v>
      </c>
      <c r="EQ1099">
        <v>3.6</v>
      </c>
      <c r="ER1099">
        <v>3.28</v>
      </c>
      <c r="ES1099">
        <v>2.98</v>
      </c>
      <c r="ET1099">
        <v>2.72</v>
      </c>
      <c r="EU1099">
        <v>2.4900000000000002</v>
      </c>
      <c r="EV1099">
        <v>2.2799999999999998</v>
      </c>
      <c r="EW1099">
        <v>2.1</v>
      </c>
      <c r="EX1099">
        <v>1.93</v>
      </c>
    </row>
    <row r="1100" spans="1:164" x14ac:dyDescent="0.25">
      <c r="A1100" t="s">
        <v>887</v>
      </c>
      <c r="B1100">
        <v>47</v>
      </c>
      <c r="C1100">
        <v>47</v>
      </c>
      <c r="E1100">
        <v>100000</v>
      </c>
      <c r="F1100">
        <v>99655</v>
      </c>
      <c r="G1100">
        <v>99284</v>
      </c>
      <c r="H1100">
        <v>98891</v>
      </c>
      <c r="I1100">
        <v>98466</v>
      </c>
      <c r="J1100">
        <v>98020</v>
      </c>
      <c r="K1100">
        <v>97534</v>
      </c>
      <c r="L1100">
        <v>97043</v>
      </c>
      <c r="M1100">
        <v>96470</v>
      </c>
      <c r="N1100">
        <v>95893</v>
      </c>
      <c r="O1100">
        <v>95256</v>
      </c>
      <c r="P1100">
        <v>94580</v>
      </c>
      <c r="Q1100">
        <v>93888</v>
      </c>
      <c r="R1100">
        <v>93082</v>
      </c>
      <c r="S1100">
        <v>92224</v>
      </c>
      <c r="T1100">
        <v>91350</v>
      </c>
      <c r="U1100">
        <v>90377</v>
      </c>
      <c r="V1100">
        <v>89404</v>
      </c>
      <c r="W1100">
        <v>88209</v>
      </c>
      <c r="X1100">
        <v>87041</v>
      </c>
      <c r="Y1100">
        <v>85751</v>
      </c>
      <c r="Z1100">
        <v>84382</v>
      </c>
      <c r="AA1100">
        <v>82893</v>
      </c>
      <c r="AB1100">
        <v>81243</v>
      </c>
      <c r="AC1100">
        <v>79307</v>
      </c>
      <c r="AD1100">
        <v>77309</v>
      </c>
      <c r="AE1100">
        <v>74965</v>
      </c>
      <c r="AF1100">
        <v>72737</v>
      </c>
      <c r="AG1100">
        <v>69785</v>
      </c>
      <c r="AH1100">
        <v>66969</v>
      </c>
      <c r="AI1100">
        <v>63865</v>
      </c>
      <c r="AJ1100">
        <v>60826</v>
      </c>
      <c r="AK1100">
        <v>57310</v>
      </c>
      <c r="AL1100">
        <v>53713</v>
      </c>
      <c r="AM1100">
        <v>49630</v>
      </c>
      <c r="AN1100">
        <v>45203</v>
      </c>
      <c r="AO1100">
        <v>40444</v>
      </c>
      <c r="AP1100">
        <v>35882</v>
      </c>
      <c r="AQ1100">
        <v>30654</v>
      </c>
      <c r="AR1100">
        <v>25876</v>
      </c>
      <c r="AS1100">
        <v>21255</v>
      </c>
      <c r="AT1100">
        <v>16932</v>
      </c>
      <c r="AU1100">
        <v>13017</v>
      </c>
      <c r="AV1100">
        <v>9663</v>
      </c>
      <c r="AW1100">
        <v>6906</v>
      </c>
      <c r="AX1100">
        <v>4733</v>
      </c>
      <c r="AY1100">
        <v>3101</v>
      </c>
      <c r="DC1100">
        <v>31.65</v>
      </c>
      <c r="DD1100">
        <v>30.76</v>
      </c>
      <c r="DE1100">
        <v>29.88</v>
      </c>
      <c r="DF1100">
        <v>28.99</v>
      </c>
      <c r="DG1100">
        <v>28.12</v>
      </c>
      <c r="DH1100">
        <v>27.24</v>
      </c>
      <c r="DI1100">
        <v>26.37</v>
      </c>
      <c r="DJ1100">
        <v>25.51</v>
      </c>
      <c r="DK1100">
        <v>24.65</v>
      </c>
      <c r="DL1100">
        <v>23.8</v>
      </c>
      <c r="DM1100">
        <v>22.95</v>
      </c>
      <c r="DN1100">
        <v>22.12</v>
      </c>
      <c r="DO1100">
        <v>21.27</v>
      </c>
      <c r="DP1100">
        <v>20.45</v>
      </c>
      <c r="DQ1100">
        <v>19.64</v>
      </c>
      <c r="DR1100">
        <v>18.82</v>
      </c>
      <c r="DS1100">
        <v>18.02</v>
      </c>
      <c r="DT1100">
        <v>17.21</v>
      </c>
      <c r="DU1100">
        <v>16.440000000000001</v>
      </c>
      <c r="DV1100">
        <v>15.65</v>
      </c>
      <c r="DW1100">
        <v>14.88</v>
      </c>
      <c r="DX1100">
        <v>14.11</v>
      </c>
      <c r="DY1100">
        <v>13.36</v>
      </c>
      <c r="DZ1100">
        <v>12.62</v>
      </c>
      <c r="EA1100">
        <v>11.91</v>
      </c>
      <c r="EB1100">
        <v>11.21</v>
      </c>
      <c r="EC1100">
        <v>10.54</v>
      </c>
      <c r="ED1100">
        <v>9.85</v>
      </c>
      <c r="EE1100">
        <v>9.25</v>
      </c>
      <c r="EF1100">
        <v>8.61</v>
      </c>
      <c r="EG1100">
        <v>8.01</v>
      </c>
      <c r="EH1100">
        <v>7.38</v>
      </c>
      <c r="EI1100">
        <v>6.81</v>
      </c>
      <c r="EJ1100">
        <v>6.23</v>
      </c>
      <c r="EK1100">
        <v>5.7</v>
      </c>
      <c r="EL1100">
        <v>5.21</v>
      </c>
      <c r="EM1100">
        <v>4.76</v>
      </c>
      <c r="EN1100">
        <v>4.3099999999999996</v>
      </c>
      <c r="EO1100">
        <v>3.96</v>
      </c>
      <c r="EP1100">
        <v>3.59</v>
      </c>
      <c r="EQ1100">
        <v>3.27</v>
      </c>
      <c r="ER1100">
        <v>2.97</v>
      </c>
      <c r="ES1100">
        <v>2.72</v>
      </c>
      <c r="ET1100">
        <v>2.4900000000000002</v>
      </c>
      <c r="EU1100">
        <v>2.2799999999999998</v>
      </c>
      <c r="EV1100">
        <v>2.09</v>
      </c>
      <c r="EW1100">
        <v>1.93</v>
      </c>
    </row>
    <row r="1101" spans="1:164" x14ac:dyDescent="0.25">
      <c r="A1101" t="s">
        <v>888</v>
      </c>
      <c r="B1101">
        <v>46</v>
      </c>
      <c r="C1101">
        <v>46</v>
      </c>
      <c r="E1101">
        <v>100000</v>
      </c>
      <c r="F1101">
        <v>99619</v>
      </c>
      <c r="G1101">
        <v>99217</v>
      </c>
      <c r="H1101">
        <v>98781</v>
      </c>
      <c r="I1101">
        <v>98325</v>
      </c>
      <c r="J1101">
        <v>97827</v>
      </c>
      <c r="K1101">
        <v>97322</v>
      </c>
      <c r="L1101">
        <v>96738</v>
      </c>
      <c r="M1101">
        <v>96145</v>
      </c>
      <c r="N1101">
        <v>95494</v>
      </c>
      <c r="O1101">
        <v>94801</v>
      </c>
      <c r="P1101">
        <v>94091</v>
      </c>
      <c r="Q1101">
        <v>93269</v>
      </c>
      <c r="R1101">
        <v>92393</v>
      </c>
      <c r="S1101">
        <v>91499</v>
      </c>
      <c r="T1101">
        <v>90506</v>
      </c>
      <c r="U1101">
        <v>89510</v>
      </c>
      <c r="V1101">
        <v>88293</v>
      </c>
      <c r="W1101">
        <v>87099</v>
      </c>
      <c r="X1101">
        <v>85785</v>
      </c>
      <c r="Y1101">
        <v>84387</v>
      </c>
      <c r="Z1101">
        <v>82871</v>
      </c>
      <c r="AA1101">
        <v>81191</v>
      </c>
      <c r="AB1101">
        <v>79226</v>
      </c>
      <c r="AC1101">
        <v>77193</v>
      </c>
      <c r="AD1101">
        <v>74815</v>
      </c>
      <c r="AE1101">
        <v>72557</v>
      </c>
      <c r="AF1101">
        <v>69570</v>
      </c>
      <c r="AG1101">
        <v>66723</v>
      </c>
      <c r="AH1101">
        <v>63585</v>
      </c>
      <c r="AI1101">
        <v>60519</v>
      </c>
      <c r="AJ1101">
        <v>56971</v>
      </c>
      <c r="AK1101">
        <v>53343</v>
      </c>
      <c r="AL1101">
        <v>49238</v>
      </c>
      <c r="AM1101">
        <v>44807</v>
      </c>
      <c r="AN1101">
        <v>40045</v>
      </c>
      <c r="AO1101">
        <v>35491</v>
      </c>
      <c r="AP1101">
        <v>30286</v>
      </c>
      <c r="AQ1101">
        <v>25537</v>
      </c>
      <c r="AR1101">
        <v>20948</v>
      </c>
      <c r="AS1101">
        <v>16669</v>
      </c>
      <c r="AT1101">
        <v>12802</v>
      </c>
      <c r="AU1101">
        <v>9492</v>
      </c>
      <c r="AV1101">
        <v>6776</v>
      </c>
      <c r="AW1101">
        <v>4639</v>
      </c>
      <c r="AX1101">
        <v>3037</v>
      </c>
      <c r="DC1101">
        <v>30.64</v>
      </c>
      <c r="DD1101">
        <v>29.75</v>
      </c>
      <c r="DE1101">
        <v>28.87</v>
      </c>
      <c r="DF1101">
        <v>28</v>
      </c>
      <c r="DG1101">
        <v>27.12</v>
      </c>
      <c r="DH1101">
        <v>26.26</v>
      </c>
      <c r="DI1101">
        <v>25.39</v>
      </c>
      <c r="DJ1101">
        <v>24.54</v>
      </c>
      <c r="DK1101">
        <v>23.69</v>
      </c>
      <c r="DL1101">
        <v>22.85</v>
      </c>
      <c r="DM1101">
        <v>22.01</v>
      </c>
      <c r="DN1101">
        <v>21.18</v>
      </c>
      <c r="DO1101">
        <v>20.36</v>
      </c>
      <c r="DP1101">
        <v>19.55</v>
      </c>
      <c r="DQ1101">
        <v>18.73</v>
      </c>
      <c r="DR1101">
        <v>17.93</v>
      </c>
      <c r="DS1101">
        <v>17.13</v>
      </c>
      <c r="DT1101">
        <v>16.36</v>
      </c>
      <c r="DU1101">
        <v>15.57</v>
      </c>
      <c r="DV1101">
        <v>14.8</v>
      </c>
      <c r="DW1101">
        <v>14.04</v>
      </c>
      <c r="DX1101">
        <v>13.29</v>
      </c>
      <c r="DY1101">
        <v>12.55</v>
      </c>
      <c r="DZ1101">
        <v>11.85</v>
      </c>
      <c r="EA1101">
        <v>11.15</v>
      </c>
      <c r="EB1101">
        <v>10.49</v>
      </c>
      <c r="EC1101">
        <v>9.8000000000000007</v>
      </c>
      <c r="ED1101">
        <v>9.1999999999999993</v>
      </c>
      <c r="EE1101">
        <v>8.57</v>
      </c>
      <c r="EF1101">
        <v>7.97</v>
      </c>
      <c r="EG1101">
        <v>7.35</v>
      </c>
      <c r="EH1101">
        <v>6.77</v>
      </c>
      <c r="EI1101">
        <v>6.2</v>
      </c>
      <c r="EJ1101">
        <v>5.68</v>
      </c>
      <c r="EK1101">
        <v>5.19</v>
      </c>
      <c r="EL1101">
        <v>4.75</v>
      </c>
      <c r="EM1101">
        <v>4.29</v>
      </c>
      <c r="EN1101">
        <v>3.94</v>
      </c>
      <c r="EO1101">
        <v>3.58</v>
      </c>
      <c r="EP1101">
        <v>3.26</v>
      </c>
      <c r="EQ1101">
        <v>2.97</v>
      </c>
      <c r="ER1101">
        <v>2.71</v>
      </c>
      <c r="ES1101">
        <v>2.48</v>
      </c>
      <c r="ET1101">
        <v>2.27</v>
      </c>
      <c r="EU1101">
        <v>2.09</v>
      </c>
      <c r="EV1101">
        <v>1.93</v>
      </c>
    </row>
    <row r="1102" spans="1:164" x14ac:dyDescent="0.25">
      <c r="A1102" t="s">
        <v>889</v>
      </c>
      <c r="B1102">
        <v>45</v>
      </c>
      <c r="C1102">
        <v>45</v>
      </c>
      <c r="E1102">
        <v>100000</v>
      </c>
      <c r="F1102">
        <v>99587</v>
      </c>
      <c r="G1102">
        <v>99141</v>
      </c>
      <c r="H1102">
        <v>98672</v>
      </c>
      <c r="I1102">
        <v>98163</v>
      </c>
      <c r="J1102">
        <v>97644</v>
      </c>
      <c r="K1102">
        <v>97046</v>
      </c>
      <c r="L1102">
        <v>96439</v>
      </c>
      <c r="M1102">
        <v>95771</v>
      </c>
      <c r="N1102">
        <v>95062</v>
      </c>
      <c r="O1102">
        <v>94333</v>
      </c>
      <c r="P1102">
        <v>93492</v>
      </c>
      <c r="Q1102">
        <v>92598</v>
      </c>
      <c r="R1102">
        <v>91684</v>
      </c>
      <c r="S1102">
        <v>90670</v>
      </c>
      <c r="T1102">
        <v>89650</v>
      </c>
      <c r="U1102">
        <v>88410</v>
      </c>
      <c r="V1102">
        <v>87189</v>
      </c>
      <c r="W1102">
        <v>85848</v>
      </c>
      <c r="X1102">
        <v>84423</v>
      </c>
      <c r="Y1102">
        <v>82875</v>
      </c>
      <c r="Z1102">
        <v>81165</v>
      </c>
      <c r="AA1102">
        <v>79170</v>
      </c>
      <c r="AB1102">
        <v>77105</v>
      </c>
      <c r="AC1102">
        <v>74692</v>
      </c>
      <c r="AD1102">
        <v>72394</v>
      </c>
      <c r="AE1102">
        <v>69382</v>
      </c>
      <c r="AF1102">
        <v>66493</v>
      </c>
      <c r="AG1102">
        <v>63325</v>
      </c>
      <c r="AH1102">
        <v>60221</v>
      </c>
      <c r="AI1102">
        <v>56651</v>
      </c>
      <c r="AJ1102">
        <v>52990</v>
      </c>
      <c r="AK1102">
        <v>48862</v>
      </c>
      <c r="AL1102">
        <v>44416</v>
      </c>
      <c r="AM1102">
        <v>39660</v>
      </c>
      <c r="AN1102">
        <v>35104</v>
      </c>
      <c r="AO1102">
        <v>29928</v>
      </c>
      <c r="AP1102">
        <v>25202</v>
      </c>
      <c r="AQ1102">
        <v>20650</v>
      </c>
      <c r="AR1102">
        <v>16410</v>
      </c>
      <c r="AS1102">
        <v>12589</v>
      </c>
      <c r="AT1102">
        <v>9325</v>
      </c>
      <c r="AU1102">
        <v>6649</v>
      </c>
      <c r="AV1102">
        <v>4548</v>
      </c>
      <c r="AW1102">
        <v>2974</v>
      </c>
      <c r="DC1102">
        <v>29.63</v>
      </c>
      <c r="DD1102">
        <v>28.75</v>
      </c>
      <c r="DE1102">
        <v>27.88</v>
      </c>
      <c r="DF1102">
        <v>27.01</v>
      </c>
      <c r="DG1102">
        <v>26.14</v>
      </c>
      <c r="DH1102">
        <v>25.28</v>
      </c>
      <c r="DI1102">
        <v>24.43</v>
      </c>
      <c r="DJ1102">
        <v>23.58</v>
      </c>
      <c r="DK1102">
        <v>22.74</v>
      </c>
      <c r="DL1102">
        <v>21.91</v>
      </c>
      <c r="DM1102">
        <v>21.08</v>
      </c>
      <c r="DN1102">
        <v>20.260000000000002</v>
      </c>
      <c r="DO1102">
        <v>19.45</v>
      </c>
      <c r="DP1102">
        <v>18.64</v>
      </c>
      <c r="DQ1102">
        <v>17.84</v>
      </c>
      <c r="DR1102">
        <v>17.04</v>
      </c>
      <c r="DS1102">
        <v>16.27</v>
      </c>
      <c r="DT1102">
        <v>15.49</v>
      </c>
      <c r="DU1102">
        <v>14.73</v>
      </c>
      <c r="DV1102">
        <v>13.97</v>
      </c>
      <c r="DW1102">
        <v>13.22</v>
      </c>
      <c r="DX1102">
        <v>12.49</v>
      </c>
      <c r="DY1102">
        <v>11.79</v>
      </c>
      <c r="DZ1102">
        <v>11.09</v>
      </c>
      <c r="EA1102">
        <v>10.43</v>
      </c>
      <c r="EB1102">
        <v>9.75</v>
      </c>
      <c r="EC1102">
        <v>9.15</v>
      </c>
      <c r="ED1102">
        <v>8.5299999999999994</v>
      </c>
      <c r="EE1102">
        <v>7.93</v>
      </c>
      <c r="EF1102">
        <v>7.31</v>
      </c>
      <c r="EG1102">
        <v>6.74</v>
      </c>
      <c r="EH1102">
        <v>6.17</v>
      </c>
      <c r="EI1102">
        <v>5.65</v>
      </c>
      <c r="EJ1102">
        <v>5.17</v>
      </c>
      <c r="EK1102">
        <v>4.7300000000000004</v>
      </c>
      <c r="EL1102">
        <v>4.28</v>
      </c>
      <c r="EM1102">
        <v>3.93</v>
      </c>
      <c r="EN1102">
        <v>3.57</v>
      </c>
      <c r="EO1102">
        <v>3.25</v>
      </c>
      <c r="EP1102">
        <v>2.96</v>
      </c>
      <c r="EQ1102">
        <v>2.7</v>
      </c>
      <c r="ER1102">
        <v>2.48</v>
      </c>
      <c r="ES1102">
        <v>2.27</v>
      </c>
      <c r="ET1102">
        <v>2.09</v>
      </c>
      <c r="EU1102">
        <v>1.93</v>
      </c>
    </row>
    <row r="1103" spans="1:164" x14ac:dyDescent="0.25">
      <c r="A1103" t="s">
        <v>890</v>
      </c>
      <c r="B1103">
        <v>44</v>
      </c>
      <c r="C1103">
        <v>44</v>
      </c>
      <c r="E1103">
        <v>100000</v>
      </c>
      <c r="F1103">
        <v>99542</v>
      </c>
      <c r="G1103">
        <v>99062</v>
      </c>
      <c r="H1103">
        <v>98539</v>
      </c>
      <c r="I1103">
        <v>98007</v>
      </c>
      <c r="J1103">
        <v>97394</v>
      </c>
      <c r="K1103">
        <v>96770</v>
      </c>
      <c r="L1103">
        <v>96087</v>
      </c>
      <c r="M1103">
        <v>95359</v>
      </c>
      <c r="N1103">
        <v>94611</v>
      </c>
      <c r="O1103">
        <v>93751</v>
      </c>
      <c r="P1103">
        <v>92837</v>
      </c>
      <c r="Q1103">
        <v>91902</v>
      </c>
      <c r="R1103">
        <v>90866</v>
      </c>
      <c r="S1103">
        <v>89821</v>
      </c>
      <c r="T1103">
        <v>88557</v>
      </c>
      <c r="U1103">
        <v>87309</v>
      </c>
      <c r="V1103">
        <v>85939</v>
      </c>
      <c r="W1103">
        <v>84483</v>
      </c>
      <c r="X1103">
        <v>82905</v>
      </c>
      <c r="Y1103">
        <v>81161</v>
      </c>
      <c r="Z1103">
        <v>79135</v>
      </c>
      <c r="AA1103">
        <v>77036</v>
      </c>
      <c r="AB1103">
        <v>74591</v>
      </c>
      <c r="AC1103">
        <v>72252</v>
      </c>
      <c r="AD1103">
        <v>69207</v>
      </c>
      <c r="AE1103">
        <v>66289</v>
      </c>
      <c r="AF1103">
        <v>63080</v>
      </c>
      <c r="AG1103">
        <v>59942</v>
      </c>
      <c r="AH1103">
        <v>56339</v>
      </c>
      <c r="AI1103">
        <v>52655</v>
      </c>
      <c r="AJ1103">
        <v>48502</v>
      </c>
      <c r="AK1103">
        <v>44041</v>
      </c>
      <c r="AL1103">
        <v>39281</v>
      </c>
      <c r="AM1103">
        <v>34732</v>
      </c>
      <c r="AN1103">
        <v>29577</v>
      </c>
      <c r="AO1103">
        <v>24879</v>
      </c>
      <c r="AP1103">
        <v>20357</v>
      </c>
      <c r="AQ1103">
        <v>16159</v>
      </c>
      <c r="AR1103">
        <v>12381</v>
      </c>
      <c r="AS1103">
        <v>9161</v>
      </c>
      <c r="AT1103">
        <v>6526</v>
      </c>
      <c r="AU1103">
        <v>4460</v>
      </c>
      <c r="AV1103">
        <v>2914</v>
      </c>
      <c r="DC1103">
        <v>28.63</v>
      </c>
      <c r="DD1103">
        <v>27.76</v>
      </c>
      <c r="DE1103">
        <v>26.89</v>
      </c>
      <c r="DF1103">
        <v>26.03</v>
      </c>
      <c r="DG1103">
        <v>25.17</v>
      </c>
      <c r="DH1103">
        <v>24.32</v>
      </c>
      <c r="DI1103">
        <v>23.47</v>
      </c>
      <c r="DJ1103">
        <v>22.64</v>
      </c>
      <c r="DK1103">
        <v>21.81</v>
      </c>
      <c r="DL1103">
        <v>20.98</v>
      </c>
      <c r="DM1103">
        <v>20.16</v>
      </c>
      <c r="DN1103">
        <v>19.36</v>
      </c>
      <c r="DO1103">
        <v>18.55</v>
      </c>
      <c r="DP1103">
        <v>17.75</v>
      </c>
      <c r="DQ1103">
        <v>16.96</v>
      </c>
      <c r="DR1103">
        <v>16.190000000000001</v>
      </c>
      <c r="DS1103">
        <v>15.41</v>
      </c>
      <c r="DT1103">
        <v>14.65</v>
      </c>
      <c r="DU1103">
        <v>13.9</v>
      </c>
      <c r="DV1103">
        <v>13.15</v>
      </c>
      <c r="DW1103">
        <v>12.42</v>
      </c>
      <c r="DX1103">
        <v>11.73</v>
      </c>
      <c r="DY1103">
        <v>11.03</v>
      </c>
      <c r="DZ1103">
        <v>10.38</v>
      </c>
      <c r="EA1103">
        <v>9.6999999999999993</v>
      </c>
      <c r="EB1103">
        <v>9.1</v>
      </c>
      <c r="EC1103">
        <v>8.48</v>
      </c>
      <c r="ED1103">
        <v>7.89</v>
      </c>
      <c r="EE1103">
        <v>7.28</v>
      </c>
      <c r="EF1103">
        <v>6.71</v>
      </c>
      <c r="EG1103">
        <v>6.14</v>
      </c>
      <c r="EH1103">
        <v>5.63</v>
      </c>
      <c r="EI1103">
        <v>5.15</v>
      </c>
      <c r="EJ1103">
        <v>4.71</v>
      </c>
      <c r="EK1103">
        <v>4.26</v>
      </c>
      <c r="EL1103">
        <v>3.91</v>
      </c>
      <c r="EM1103">
        <v>3.56</v>
      </c>
      <c r="EN1103">
        <v>3.24</v>
      </c>
      <c r="EO1103">
        <v>2.95</v>
      </c>
      <c r="EP1103">
        <v>2.7</v>
      </c>
      <c r="EQ1103">
        <v>2.4700000000000002</v>
      </c>
      <c r="ER1103">
        <v>2.27</v>
      </c>
      <c r="ES1103">
        <v>2.09</v>
      </c>
      <c r="ET1103">
        <v>1.93</v>
      </c>
    </row>
    <row r="1104" spans="1:164" x14ac:dyDescent="0.25">
      <c r="A1104" t="s">
        <v>891</v>
      </c>
      <c r="B1104">
        <v>43</v>
      </c>
      <c r="C1104">
        <v>43</v>
      </c>
      <c r="E1104">
        <v>100000</v>
      </c>
      <c r="F1104">
        <v>99506</v>
      </c>
      <c r="G1104">
        <v>98971</v>
      </c>
      <c r="H1104">
        <v>98421</v>
      </c>
      <c r="I1104">
        <v>97795</v>
      </c>
      <c r="J1104">
        <v>97153</v>
      </c>
      <c r="K1104">
        <v>96451</v>
      </c>
      <c r="L1104">
        <v>95706</v>
      </c>
      <c r="M1104">
        <v>94936</v>
      </c>
      <c r="N1104">
        <v>94058</v>
      </c>
      <c r="O1104">
        <v>93122</v>
      </c>
      <c r="P1104">
        <v>92163</v>
      </c>
      <c r="Q1104">
        <v>91104</v>
      </c>
      <c r="R1104">
        <v>90034</v>
      </c>
      <c r="S1104">
        <v>88745</v>
      </c>
      <c r="T1104">
        <v>87469</v>
      </c>
      <c r="U1104">
        <v>86069</v>
      </c>
      <c r="V1104">
        <v>84581</v>
      </c>
      <c r="W1104">
        <v>82969</v>
      </c>
      <c r="X1104">
        <v>81193</v>
      </c>
      <c r="Y1104">
        <v>79131</v>
      </c>
      <c r="Z1104">
        <v>76997</v>
      </c>
      <c r="AA1104">
        <v>74518</v>
      </c>
      <c r="AB1104">
        <v>72141</v>
      </c>
      <c r="AC1104">
        <v>69062</v>
      </c>
      <c r="AD1104">
        <v>66104</v>
      </c>
      <c r="AE1104">
        <v>62866</v>
      </c>
      <c r="AF1104">
        <v>59682</v>
      </c>
      <c r="AG1104">
        <v>56050</v>
      </c>
      <c r="AH1104">
        <v>52332</v>
      </c>
      <c r="AI1104">
        <v>48163</v>
      </c>
      <c r="AJ1104">
        <v>43684</v>
      </c>
      <c r="AK1104">
        <v>38919</v>
      </c>
      <c r="AL1104">
        <v>34366</v>
      </c>
      <c r="AM1104">
        <v>29239</v>
      </c>
      <c r="AN1104">
        <v>24561</v>
      </c>
      <c r="AO1104">
        <v>20074</v>
      </c>
      <c r="AP1104">
        <v>15913</v>
      </c>
      <c r="AQ1104">
        <v>12179</v>
      </c>
      <c r="AR1104">
        <v>9001</v>
      </c>
      <c r="AS1104">
        <v>6406</v>
      </c>
      <c r="AT1104">
        <v>4374</v>
      </c>
      <c r="AU1104">
        <v>2856</v>
      </c>
      <c r="DC1104">
        <v>27.63</v>
      </c>
      <c r="DD1104">
        <v>26.77</v>
      </c>
      <c r="DE1104">
        <v>25.91</v>
      </c>
      <c r="DF1104">
        <v>25.05</v>
      </c>
      <c r="DG1104">
        <v>24.21</v>
      </c>
      <c r="DH1104">
        <v>23.36</v>
      </c>
      <c r="DI1104">
        <v>22.53</v>
      </c>
      <c r="DJ1104">
        <v>21.7</v>
      </c>
      <c r="DK1104">
        <v>20.87</v>
      </c>
      <c r="DL1104">
        <v>20.059999999999999</v>
      </c>
      <c r="DM1104">
        <v>19.260000000000002</v>
      </c>
      <c r="DN1104">
        <v>18.46</v>
      </c>
      <c r="DO1104">
        <v>17.66</v>
      </c>
      <c r="DP1104">
        <v>16.87</v>
      </c>
      <c r="DQ1104">
        <v>16.11</v>
      </c>
      <c r="DR1104">
        <v>15.33</v>
      </c>
      <c r="DS1104">
        <v>14.58</v>
      </c>
      <c r="DT1104">
        <v>13.82</v>
      </c>
      <c r="DU1104">
        <v>13.08</v>
      </c>
      <c r="DV1104">
        <v>12.36</v>
      </c>
      <c r="DW1104">
        <v>11.67</v>
      </c>
      <c r="DX1104">
        <v>10.98</v>
      </c>
      <c r="DY1104">
        <v>10.32</v>
      </c>
      <c r="DZ1104">
        <v>9.65</v>
      </c>
      <c r="EA1104">
        <v>9.06</v>
      </c>
      <c r="EB1104">
        <v>8.44</v>
      </c>
      <c r="EC1104">
        <v>7.85</v>
      </c>
      <c r="ED1104">
        <v>7.24</v>
      </c>
      <c r="EE1104">
        <v>6.68</v>
      </c>
      <c r="EF1104">
        <v>6.11</v>
      </c>
      <c r="EG1104">
        <v>5.6</v>
      </c>
      <c r="EH1104">
        <v>5.12</v>
      </c>
      <c r="EI1104">
        <v>4.6900000000000004</v>
      </c>
      <c r="EJ1104">
        <v>4.24</v>
      </c>
      <c r="EK1104">
        <v>3.9</v>
      </c>
      <c r="EL1104">
        <v>3.55</v>
      </c>
      <c r="EM1104">
        <v>3.23</v>
      </c>
      <c r="EN1104">
        <v>2.94</v>
      </c>
      <c r="EO1104">
        <v>2.69</v>
      </c>
      <c r="EP1104">
        <v>2.4700000000000002</v>
      </c>
      <c r="EQ1104">
        <v>2.2599999999999998</v>
      </c>
      <c r="ER1104">
        <v>2.08</v>
      </c>
      <c r="ES1104">
        <v>1.93</v>
      </c>
    </row>
    <row r="1105" spans="1:148" x14ac:dyDescent="0.25">
      <c r="A1105" t="s">
        <v>892</v>
      </c>
      <c r="B1105">
        <v>42</v>
      </c>
      <c r="C1105">
        <v>42</v>
      </c>
      <c r="E1105">
        <v>100000</v>
      </c>
      <c r="F1105">
        <v>99450</v>
      </c>
      <c r="G1105">
        <v>98886</v>
      </c>
      <c r="H1105">
        <v>98243</v>
      </c>
      <c r="I1105">
        <v>97583</v>
      </c>
      <c r="J1105">
        <v>96862</v>
      </c>
      <c r="K1105">
        <v>96097</v>
      </c>
      <c r="L1105">
        <v>95307</v>
      </c>
      <c r="M1105">
        <v>94406</v>
      </c>
      <c r="N1105">
        <v>93450</v>
      </c>
      <c r="O1105">
        <v>92466</v>
      </c>
      <c r="P1105">
        <v>91381</v>
      </c>
      <c r="Q1105">
        <v>90284</v>
      </c>
      <c r="R1105">
        <v>88970</v>
      </c>
      <c r="S1105">
        <v>87664</v>
      </c>
      <c r="T1105">
        <v>86232</v>
      </c>
      <c r="U1105">
        <v>84711</v>
      </c>
      <c r="V1105">
        <v>83064</v>
      </c>
      <c r="W1105">
        <v>81251</v>
      </c>
      <c r="X1105">
        <v>79156</v>
      </c>
      <c r="Y1105">
        <v>76982</v>
      </c>
      <c r="Z1105">
        <v>74468</v>
      </c>
      <c r="AA1105">
        <v>72052</v>
      </c>
      <c r="AB1105">
        <v>68941</v>
      </c>
      <c r="AC1105">
        <v>65941</v>
      </c>
      <c r="AD1105">
        <v>62665</v>
      </c>
      <c r="AE1105">
        <v>59449</v>
      </c>
      <c r="AF1105">
        <v>55775</v>
      </c>
      <c r="AG1105">
        <v>52027</v>
      </c>
      <c r="AH1105">
        <v>47832</v>
      </c>
      <c r="AI1105">
        <v>43345</v>
      </c>
      <c r="AJ1105">
        <v>38572</v>
      </c>
      <c r="AK1105">
        <v>34014</v>
      </c>
      <c r="AL1105">
        <v>28907</v>
      </c>
      <c r="AM1105">
        <v>24255</v>
      </c>
      <c r="AN1105">
        <v>19797</v>
      </c>
      <c r="AO1105">
        <v>15675</v>
      </c>
      <c r="AP1105">
        <v>11982</v>
      </c>
      <c r="AQ1105">
        <v>8846</v>
      </c>
      <c r="AR1105">
        <v>6289</v>
      </c>
      <c r="AS1105">
        <v>4290</v>
      </c>
      <c r="AT1105">
        <v>2799</v>
      </c>
      <c r="DC1105">
        <v>26.64</v>
      </c>
      <c r="DD1105">
        <v>25.79</v>
      </c>
      <c r="DE1105">
        <v>24.93</v>
      </c>
      <c r="DF1105">
        <v>24.09</v>
      </c>
      <c r="DG1105">
        <v>23.25</v>
      </c>
      <c r="DH1105">
        <v>22.42</v>
      </c>
      <c r="DI1105">
        <v>21.6</v>
      </c>
      <c r="DJ1105">
        <v>20.77</v>
      </c>
      <c r="DK1105">
        <v>19.96</v>
      </c>
      <c r="DL1105">
        <v>19.16</v>
      </c>
      <c r="DM1105">
        <v>18.36</v>
      </c>
      <c r="DN1105">
        <v>17.57</v>
      </c>
      <c r="DO1105">
        <v>16.78</v>
      </c>
      <c r="DP1105">
        <v>16.02</v>
      </c>
      <c r="DQ1105">
        <v>15.25</v>
      </c>
      <c r="DR1105">
        <v>14.5</v>
      </c>
      <c r="DS1105">
        <v>13.75</v>
      </c>
      <c r="DT1105">
        <v>13.01</v>
      </c>
      <c r="DU1105">
        <v>12.29</v>
      </c>
      <c r="DV1105">
        <v>11.6</v>
      </c>
      <c r="DW1105">
        <v>10.92</v>
      </c>
      <c r="DX1105">
        <v>10.27</v>
      </c>
      <c r="DY1105">
        <v>9.6</v>
      </c>
      <c r="DZ1105">
        <v>9.01</v>
      </c>
      <c r="EA1105">
        <v>8.39</v>
      </c>
      <c r="EB1105">
        <v>7.81</v>
      </c>
      <c r="EC1105">
        <v>7.2</v>
      </c>
      <c r="ED1105">
        <v>6.64</v>
      </c>
      <c r="EE1105">
        <v>6.09</v>
      </c>
      <c r="EF1105">
        <v>5.58</v>
      </c>
      <c r="EG1105">
        <v>5.0999999999999996</v>
      </c>
      <c r="EH1105">
        <v>4.67</v>
      </c>
      <c r="EI1105">
        <v>4.2300000000000004</v>
      </c>
      <c r="EJ1105">
        <v>3.89</v>
      </c>
      <c r="EK1105">
        <v>3.54</v>
      </c>
      <c r="EL1105">
        <v>3.22</v>
      </c>
      <c r="EM1105">
        <v>2.94</v>
      </c>
      <c r="EN1105">
        <v>2.69</v>
      </c>
      <c r="EO1105">
        <v>2.46</v>
      </c>
      <c r="EP1105">
        <v>2.2599999999999998</v>
      </c>
      <c r="EQ1105">
        <v>2.08</v>
      </c>
      <c r="ER1105">
        <v>1.93</v>
      </c>
    </row>
    <row r="1106" spans="1:148" x14ac:dyDescent="0.25">
      <c r="A1106" t="s">
        <v>893</v>
      </c>
      <c r="B1106">
        <v>41</v>
      </c>
      <c r="C1106">
        <v>41</v>
      </c>
      <c r="E1106">
        <v>100000</v>
      </c>
      <c r="F1106">
        <v>99417</v>
      </c>
      <c r="G1106">
        <v>98760</v>
      </c>
      <c r="H1106">
        <v>98079</v>
      </c>
      <c r="I1106">
        <v>97339</v>
      </c>
      <c r="J1106">
        <v>96551</v>
      </c>
      <c r="K1106">
        <v>95737</v>
      </c>
      <c r="L1106">
        <v>94817</v>
      </c>
      <c r="M1106">
        <v>93835</v>
      </c>
      <c r="N1106">
        <v>92827</v>
      </c>
      <c r="O1106">
        <v>91716</v>
      </c>
      <c r="P1106">
        <v>90587</v>
      </c>
      <c r="Q1106">
        <v>89247</v>
      </c>
      <c r="R1106">
        <v>87909</v>
      </c>
      <c r="S1106">
        <v>86446</v>
      </c>
      <c r="T1106">
        <v>84890</v>
      </c>
      <c r="U1106">
        <v>83206</v>
      </c>
      <c r="V1106">
        <v>81354</v>
      </c>
      <c r="W1106">
        <v>79220</v>
      </c>
      <c r="X1106">
        <v>77008</v>
      </c>
      <c r="Y1106">
        <v>74455</v>
      </c>
      <c r="Z1106">
        <v>71997</v>
      </c>
      <c r="AA1106">
        <v>68852</v>
      </c>
      <c r="AB1106">
        <v>65814</v>
      </c>
      <c r="AC1106">
        <v>62497</v>
      </c>
      <c r="AD1106">
        <v>59237</v>
      </c>
      <c r="AE1106">
        <v>55536</v>
      </c>
      <c r="AF1106">
        <v>51744</v>
      </c>
      <c r="AG1106">
        <v>47526</v>
      </c>
      <c r="AH1106">
        <v>43019</v>
      </c>
      <c r="AI1106">
        <v>38247</v>
      </c>
      <c r="AJ1106">
        <v>33681</v>
      </c>
      <c r="AK1106">
        <v>28591</v>
      </c>
      <c r="AL1106">
        <v>23957</v>
      </c>
      <c r="AM1106">
        <v>19531</v>
      </c>
      <c r="AN1106">
        <v>15443</v>
      </c>
      <c r="AO1106">
        <v>11792</v>
      </c>
      <c r="AP1106">
        <v>8695</v>
      </c>
      <c r="AQ1106">
        <v>6176</v>
      </c>
      <c r="AR1106">
        <v>4209</v>
      </c>
      <c r="AS1106">
        <v>2744</v>
      </c>
      <c r="DC1106">
        <v>25.67</v>
      </c>
      <c r="DD1106">
        <v>24.81</v>
      </c>
      <c r="DE1106">
        <v>23.98</v>
      </c>
      <c r="DF1106">
        <v>23.14</v>
      </c>
      <c r="DG1106">
        <v>22.31</v>
      </c>
      <c r="DH1106">
        <v>21.49</v>
      </c>
      <c r="DI1106">
        <v>20.67</v>
      </c>
      <c r="DJ1106">
        <v>19.86</v>
      </c>
      <c r="DK1106">
        <v>19.07</v>
      </c>
      <c r="DL1106">
        <v>18.27</v>
      </c>
      <c r="DM1106">
        <v>17.48</v>
      </c>
      <c r="DN1106">
        <v>16.690000000000001</v>
      </c>
      <c r="DO1106">
        <v>15.94</v>
      </c>
      <c r="DP1106">
        <v>15.17</v>
      </c>
      <c r="DQ1106">
        <v>14.42</v>
      </c>
      <c r="DR1106">
        <v>13.68</v>
      </c>
      <c r="DS1106">
        <v>12.94</v>
      </c>
      <c r="DT1106">
        <v>12.23</v>
      </c>
      <c r="DU1106">
        <v>11.54</v>
      </c>
      <c r="DV1106">
        <v>10.86</v>
      </c>
      <c r="DW1106">
        <v>10.210000000000001</v>
      </c>
      <c r="DX1106">
        <v>9.5399999999999991</v>
      </c>
      <c r="DY1106">
        <v>8.9600000000000009</v>
      </c>
      <c r="DZ1106">
        <v>8.35</v>
      </c>
      <c r="EA1106">
        <v>7.77</v>
      </c>
      <c r="EB1106">
        <v>7.16</v>
      </c>
      <c r="EC1106">
        <v>6.61</v>
      </c>
      <c r="ED1106">
        <v>6.06</v>
      </c>
      <c r="EE1106">
        <v>5.55</v>
      </c>
      <c r="EF1106">
        <v>5.08</v>
      </c>
      <c r="EG1106">
        <v>4.6500000000000004</v>
      </c>
      <c r="EH1106">
        <v>4.21</v>
      </c>
      <c r="EI1106">
        <v>3.87</v>
      </c>
      <c r="EJ1106">
        <v>3.53</v>
      </c>
      <c r="EK1106">
        <v>3.21</v>
      </c>
      <c r="EL1106">
        <v>2.93</v>
      </c>
      <c r="EM1106">
        <v>2.68</v>
      </c>
      <c r="EN1106">
        <v>2.46</v>
      </c>
      <c r="EO1106">
        <v>2.2599999999999998</v>
      </c>
      <c r="EP1106">
        <v>2.08</v>
      </c>
      <c r="EQ1106">
        <v>1.93</v>
      </c>
    </row>
    <row r="1107" spans="1:148" x14ac:dyDescent="0.25">
      <c r="A1107" t="s">
        <v>894</v>
      </c>
      <c r="B1107">
        <v>40</v>
      </c>
      <c r="C1107">
        <v>40</v>
      </c>
      <c r="E1107">
        <v>100000</v>
      </c>
      <c r="F1107">
        <v>99324</v>
      </c>
      <c r="G1107">
        <v>98624</v>
      </c>
      <c r="H1107">
        <v>97862</v>
      </c>
      <c r="I1107">
        <v>97053</v>
      </c>
      <c r="J1107">
        <v>96214</v>
      </c>
      <c r="K1107">
        <v>95269</v>
      </c>
      <c r="L1107">
        <v>94265</v>
      </c>
      <c r="M1107">
        <v>93228</v>
      </c>
      <c r="N1107">
        <v>92090</v>
      </c>
      <c r="O1107">
        <v>90931</v>
      </c>
      <c r="P1107">
        <v>89560</v>
      </c>
      <c r="Q1107">
        <v>88190</v>
      </c>
      <c r="R1107">
        <v>86693</v>
      </c>
      <c r="S1107">
        <v>85100</v>
      </c>
      <c r="T1107">
        <v>83378</v>
      </c>
      <c r="U1107">
        <v>81486</v>
      </c>
      <c r="V1107">
        <v>79313</v>
      </c>
      <c r="W1107">
        <v>77057</v>
      </c>
      <c r="X1107">
        <v>74466</v>
      </c>
      <c r="Y1107">
        <v>71961</v>
      </c>
      <c r="Z1107">
        <v>68782</v>
      </c>
      <c r="AA1107">
        <v>65704</v>
      </c>
      <c r="AB1107">
        <v>62349</v>
      </c>
      <c r="AC1107">
        <v>59044</v>
      </c>
      <c r="AD1107">
        <v>55304</v>
      </c>
      <c r="AE1107">
        <v>51484</v>
      </c>
      <c r="AF1107">
        <v>47230</v>
      </c>
      <c r="AG1107">
        <v>42708</v>
      </c>
      <c r="AH1107">
        <v>37927</v>
      </c>
      <c r="AI1107">
        <v>33362</v>
      </c>
      <c r="AJ1107">
        <v>28288</v>
      </c>
      <c r="AK1107">
        <v>23670</v>
      </c>
      <c r="AL1107">
        <v>19270</v>
      </c>
      <c r="AM1107">
        <v>15220</v>
      </c>
      <c r="AN1107">
        <v>11606</v>
      </c>
      <c r="AO1107">
        <v>8550</v>
      </c>
      <c r="AP1107">
        <v>6065</v>
      </c>
      <c r="AQ1107">
        <v>4130</v>
      </c>
      <c r="AR1107">
        <v>2690</v>
      </c>
      <c r="DC1107">
        <v>24.69</v>
      </c>
      <c r="DD1107">
        <v>23.86</v>
      </c>
      <c r="DE1107">
        <v>23.02</v>
      </c>
      <c r="DF1107">
        <v>22.2</v>
      </c>
      <c r="DG1107">
        <v>21.38</v>
      </c>
      <c r="DH1107">
        <v>20.56</v>
      </c>
      <c r="DI1107">
        <v>19.760000000000002</v>
      </c>
      <c r="DJ1107">
        <v>18.97</v>
      </c>
      <c r="DK1107">
        <v>18.170000000000002</v>
      </c>
      <c r="DL1107">
        <v>17.39</v>
      </c>
      <c r="DM1107">
        <v>16.600000000000001</v>
      </c>
      <c r="DN1107">
        <v>15.85</v>
      </c>
      <c r="DO1107">
        <v>15.09</v>
      </c>
      <c r="DP1107">
        <v>14.34</v>
      </c>
      <c r="DQ1107">
        <v>13.6</v>
      </c>
      <c r="DR1107">
        <v>12.87</v>
      </c>
      <c r="DS1107">
        <v>12.16</v>
      </c>
      <c r="DT1107">
        <v>11.48</v>
      </c>
      <c r="DU1107">
        <v>10.8</v>
      </c>
      <c r="DV1107">
        <v>10.16</v>
      </c>
      <c r="DW1107">
        <v>9.49</v>
      </c>
      <c r="DX1107">
        <v>8.91</v>
      </c>
      <c r="DY1107">
        <v>8.3000000000000007</v>
      </c>
      <c r="DZ1107">
        <v>7.72</v>
      </c>
      <c r="EA1107">
        <v>7.13</v>
      </c>
      <c r="EB1107">
        <v>6.58</v>
      </c>
      <c r="EC1107">
        <v>6.03</v>
      </c>
      <c r="ED1107">
        <v>5.52</v>
      </c>
      <c r="EE1107">
        <v>5.0599999999999996</v>
      </c>
      <c r="EF1107">
        <v>4.63</v>
      </c>
      <c r="EG1107">
        <v>4.2</v>
      </c>
      <c r="EH1107">
        <v>3.86</v>
      </c>
      <c r="EI1107">
        <v>3.51</v>
      </c>
      <c r="EJ1107">
        <v>3.2</v>
      </c>
      <c r="EK1107">
        <v>2.92</v>
      </c>
      <c r="EL1107">
        <v>2.68</v>
      </c>
      <c r="EM1107">
        <v>2.46</v>
      </c>
      <c r="EN1107">
        <v>2.2599999999999998</v>
      </c>
      <c r="EO1107">
        <v>2.08</v>
      </c>
      <c r="EP1107">
        <v>1.92</v>
      </c>
    </row>
    <row r="1108" spans="1:148" x14ac:dyDescent="0.25">
      <c r="A1108" t="s">
        <v>895</v>
      </c>
      <c r="B1108">
        <v>39</v>
      </c>
      <c r="C1108">
        <v>39</v>
      </c>
      <c r="E1108">
        <v>100000</v>
      </c>
      <c r="F1108">
        <v>99277</v>
      </c>
      <c r="G1108">
        <v>98493</v>
      </c>
      <c r="H1108">
        <v>97659</v>
      </c>
      <c r="I1108">
        <v>96794</v>
      </c>
      <c r="J1108">
        <v>95824</v>
      </c>
      <c r="K1108">
        <v>94792</v>
      </c>
      <c r="L1108">
        <v>93728</v>
      </c>
      <c r="M1108">
        <v>92559</v>
      </c>
      <c r="N1108">
        <v>91368</v>
      </c>
      <c r="O1108">
        <v>89965</v>
      </c>
      <c r="P1108">
        <v>88558</v>
      </c>
      <c r="Q1108">
        <v>87025</v>
      </c>
      <c r="R1108">
        <v>85394</v>
      </c>
      <c r="S1108">
        <v>83631</v>
      </c>
      <c r="T1108">
        <v>81696</v>
      </c>
      <c r="U1108">
        <v>79480</v>
      </c>
      <c r="V1108">
        <v>77179</v>
      </c>
      <c r="W1108">
        <v>74543</v>
      </c>
      <c r="X1108">
        <v>71992</v>
      </c>
      <c r="Y1108">
        <v>68771</v>
      </c>
      <c r="Z1108">
        <v>65650</v>
      </c>
      <c r="AA1108">
        <v>62255</v>
      </c>
      <c r="AB1108">
        <v>58907</v>
      </c>
      <c r="AC1108">
        <v>55123</v>
      </c>
      <c r="AD1108">
        <v>51261</v>
      </c>
      <c r="AE1108">
        <v>46984</v>
      </c>
      <c r="AF1108">
        <v>42432</v>
      </c>
      <c r="AG1108">
        <v>37642</v>
      </c>
      <c r="AH1108">
        <v>33067</v>
      </c>
      <c r="AI1108">
        <v>28011</v>
      </c>
      <c r="AJ1108">
        <v>23405</v>
      </c>
      <c r="AK1108">
        <v>19028</v>
      </c>
      <c r="AL1108">
        <v>15007</v>
      </c>
      <c r="AM1108">
        <v>11432</v>
      </c>
      <c r="AN1108">
        <v>8411</v>
      </c>
      <c r="AO1108">
        <v>5961</v>
      </c>
      <c r="AP1108">
        <v>4055</v>
      </c>
      <c r="AQ1108">
        <v>2640</v>
      </c>
      <c r="DC1108">
        <v>23.74</v>
      </c>
      <c r="DD1108">
        <v>22.91</v>
      </c>
      <c r="DE1108">
        <v>22.09</v>
      </c>
      <c r="DF1108">
        <v>21.27</v>
      </c>
      <c r="DG1108">
        <v>20.46</v>
      </c>
      <c r="DH1108">
        <v>19.66</v>
      </c>
      <c r="DI1108">
        <v>18.87</v>
      </c>
      <c r="DJ1108">
        <v>18.07</v>
      </c>
      <c r="DK1108">
        <v>17.3</v>
      </c>
      <c r="DL1108">
        <v>16.52</v>
      </c>
      <c r="DM1108">
        <v>15.76</v>
      </c>
      <c r="DN1108">
        <v>15.01</v>
      </c>
      <c r="DO1108">
        <v>14.26</v>
      </c>
      <c r="DP1108">
        <v>13.53</v>
      </c>
      <c r="DQ1108">
        <v>12.8</v>
      </c>
      <c r="DR1108">
        <v>12.09</v>
      </c>
      <c r="DS1108">
        <v>11.41</v>
      </c>
      <c r="DT1108">
        <v>10.74</v>
      </c>
      <c r="DU1108">
        <v>10.1</v>
      </c>
      <c r="DV1108">
        <v>9.44</v>
      </c>
      <c r="DW1108">
        <v>8.86</v>
      </c>
      <c r="DX1108">
        <v>8.26</v>
      </c>
      <c r="DY1108">
        <v>7.68</v>
      </c>
      <c r="DZ1108">
        <v>7.09</v>
      </c>
      <c r="EA1108">
        <v>6.54</v>
      </c>
      <c r="EB1108">
        <v>6</v>
      </c>
      <c r="EC1108">
        <v>5.5</v>
      </c>
      <c r="ED1108">
        <v>5.03</v>
      </c>
      <c r="EE1108">
        <v>4.6100000000000003</v>
      </c>
      <c r="EF1108">
        <v>4.18</v>
      </c>
      <c r="EG1108">
        <v>3.84</v>
      </c>
      <c r="EH1108">
        <v>3.5</v>
      </c>
      <c r="EI1108">
        <v>3.19</v>
      </c>
      <c r="EJ1108">
        <v>2.92</v>
      </c>
      <c r="EK1108">
        <v>2.67</v>
      </c>
      <c r="EL1108">
        <v>2.4500000000000002</v>
      </c>
      <c r="EM1108">
        <v>2.25</v>
      </c>
      <c r="EN1108">
        <v>2.08</v>
      </c>
      <c r="EO1108">
        <v>1.92</v>
      </c>
    </row>
    <row r="1109" spans="1:148" x14ac:dyDescent="0.25">
      <c r="A1109" t="s">
        <v>896</v>
      </c>
      <c r="B1109">
        <v>38</v>
      </c>
      <c r="C1109">
        <v>38</v>
      </c>
      <c r="E1109">
        <v>100000</v>
      </c>
      <c r="F1109">
        <v>99191</v>
      </c>
      <c r="G1109">
        <v>98333</v>
      </c>
      <c r="H1109">
        <v>97438</v>
      </c>
      <c r="I1109">
        <v>96442</v>
      </c>
      <c r="J1109">
        <v>95382</v>
      </c>
      <c r="K1109">
        <v>94286</v>
      </c>
      <c r="L1109">
        <v>93087</v>
      </c>
      <c r="M1109">
        <v>91858</v>
      </c>
      <c r="N1109">
        <v>90424</v>
      </c>
      <c r="O1109">
        <v>88978</v>
      </c>
      <c r="P1109">
        <v>87405</v>
      </c>
      <c r="Q1109">
        <v>85734</v>
      </c>
      <c r="R1109">
        <v>83928</v>
      </c>
      <c r="S1109">
        <v>81949</v>
      </c>
      <c r="T1109">
        <v>79688</v>
      </c>
      <c r="U1109">
        <v>77338</v>
      </c>
      <c r="V1109">
        <v>74656</v>
      </c>
      <c r="W1109">
        <v>72053</v>
      </c>
      <c r="X1109">
        <v>68792</v>
      </c>
      <c r="Y1109">
        <v>65622</v>
      </c>
      <c r="Z1109">
        <v>62184</v>
      </c>
      <c r="AA1109">
        <v>58791</v>
      </c>
      <c r="AB1109">
        <v>54968</v>
      </c>
      <c r="AC1109">
        <v>51062</v>
      </c>
      <c r="AD1109">
        <v>46750</v>
      </c>
      <c r="AE1109">
        <v>42181</v>
      </c>
      <c r="AF1109">
        <v>37371</v>
      </c>
      <c r="AG1109">
        <v>32787</v>
      </c>
      <c r="AH1109">
        <v>27742</v>
      </c>
      <c r="AI1109">
        <v>23155</v>
      </c>
      <c r="AJ1109">
        <v>18797</v>
      </c>
      <c r="AK1109">
        <v>14805</v>
      </c>
      <c r="AL1109">
        <v>11263</v>
      </c>
      <c r="AM1109">
        <v>8278</v>
      </c>
      <c r="AN1109">
        <v>5860</v>
      </c>
      <c r="AO1109">
        <v>3983</v>
      </c>
      <c r="AP1109">
        <v>2591</v>
      </c>
      <c r="DC1109">
        <v>22.79</v>
      </c>
      <c r="DD1109">
        <v>21.97</v>
      </c>
      <c r="DE1109">
        <v>21.16</v>
      </c>
      <c r="DF1109">
        <v>20.350000000000001</v>
      </c>
      <c r="DG1109">
        <v>19.55</v>
      </c>
      <c r="DH1109">
        <v>18.760000000000002</v>
      </c>
      <c r="DI1109">
        <v>17.98</v>
      </c>
      <c r="DJ1109">
        <v>17.2</v>
      </c>
      <c r="DK1109">
        <v>16.420000000000002</v>
      </c>
      <c r="DL1109">
        <v>15.68</v>
      </c>
      <c r="DM1109">
        <v>14.92</v>
      </c>
      <c r="DN1109">
        <v>14.18</v>
      </c>
      <c r="DO1109">
        <v>13.45</v>
      </c>
      <c r="DP1109">
        <v>12.73</v>
      </c>
      <c r="DQ1109">
        <v>12.02</v>
      </c>
      <c r="DR1109">
        <v>11.35</v>
      </c>
      <c r="DS1109">
        <v>10.68</v>
      </c>
      <c r="DT1109">
        <v>10.050000000000001</v>
      </c>
      <c r="DU1109">
        <v>9.39</v>
      </c>
      <c r="DV1109">
        <v>8.81</v>
      </c>
      <c r="DW1109">
        <v>8.2100000000000009</v>
      </c>
      <c r="DX1109">
        <v>7.64</v>
      </c>
      <c r="DY1109">
        <v>7.05</v>
      </c>
      <c r="DZ1109">
        <v>6.51</v>
      </c>
      <c r="EA1109">
        <v>5.97</v>
      </c>
      <c r="EB1109">
        <v>5.47</v>
      </c>
      <c r="EC1109">
        <v>5.01</v>
      </c>
      <c r="ED1109">
        <v>4.59</v>
      </c>
      <c r="EE1109">
        <v>4.16</v>
      </c>
      <c r="EF1109">
        <v>3.83</v>
      </c>
      <c r="EG1109">
        <v>3.49</v>
      </c>
      <c r="EH1109">
        <v>3.18</v>
      </c>
      <c r="EI1109">
        <v>2.91</v>
      </c>
      <c r="EJ1109">
        <v>2.67</v>
      </c>
      <c r="EK1109">
        <v>2.4500000000000002</v>
      </c>
      <c r="EL1109">
        <v>2.25</v>
      </c>
      <c r="EM1109">
        <v>2.0699999999999998</v>
      </c>
      <c r="EN1109">
        <v>1.92</v>
      </c>
    </row>
    <row r="1110" spans="1:148" x14ac:dyDescent="0.25">
      <c r="A1110" t="s">
        <v>897</v>
      </c>
      <c r="B1110">
        <v>37</v>
      </c>
      <c r="C1110">
        <v>37</v>
      </c>
      <c r="E1110">
        <v>100000</v>
      </c>
      <c r="F1110">
        <v>99113</v>
      </c>
      <c r="G1110">
        <v>98190</v>
      </c>
      <c r="H1110">
        <v>97164</v>
      </c>
      <c r="I1110">
        <v>96075</v>
      </c>
      <c r="J1110">
        <v>94944</v>
      </c>
      <c r="K1110">
        <v>93710</v>
      </c>
      <c r="L1110">
        <v>92446</v>
      </c>
      <c r="M1110">
        <v>90973</v>
      </c>
      <c r="N1110">
        <v>89489</v>
      </c>
      <c r="O1110">
        <v>87873</v>
      </c>
      <c r="P1110">
        <v>86155</v>
      </c>
      <c r="Q1110">
        <v>84305</v>
      </c>
      <c r="R1110">
        <v>82278</v>
      </c>
      <c r="S1110">
        <v>79970</v>
      </c>
      <c r="T1110">
        <v>77569</v>
      </c>
      <c r="U1110">
        <v>74837</v>
      </c>
      <c r="V1110">
        <v>72178</v>
      </c>
      <c r="W1110">
        <v>68870</v>
      </c>
      <c r="X1110">
        <v>65652</v>
      </c>
      <c r="Y1110">
        <v>62164</v>
      </c>
      <c r="Z1110">
        <v>58722</v>
      </c>
      <c r="AA1110">
        <v>54856</v>
      </c>
      <c r="AB1110">
        <v>50908</v>
      </c>
      <c r="AC1110">
        <v>46556</v>
      </c>
      <c r="AD1110">
        <v>41957</v>
      </c>
      <c r="AE1110">
        <v>37137</v>
      </c>
      <c r="AF1110">
        <v>32533</v>
      </c>
      <c r="AG1110">
        <v>27498</v>
      </c>
      <c r="AH1110">
        <v>22918</v>
      </c>
      <c r="AI1110">
        <v>18584</v>
      </c>
      <c r="AJ1110">
        <v>14616</v>
      </c>
      <c r="AK1110">
        <v>11105</v>
      </c>
      <c r="AL1110">
        <v>8151</v>
      </c>
      <c r="AM1110">
        <v>5765</v>
      </c>
      <c r="AN1110">
        <v>3914</v>
      </c>
      <c r="AO1110">
        <v>2544</v>
      </c>
      <c r="DC1110">
        <v>21.85</v>
      </c>
      <c r="DD1110">
        <v>21.04</v>
      </c>
      <c r="DE1110">
        <v>20.239999999999998</v>
      </c>
      <c r="DF1110">
        <v>19.45</v>
      </c>
      <c r="DG1110">
        <v>18.66</v>
      </c>
      <c r="DH1110">
        <v>17.88</v>
      </c>
      <c r="DI1110">
        <v>17.11</v>
      </c>
      <c r="DJ1110">
        <v>16.329999999999998</v>
      </c>
      <c r="DK1110">
        <v>15.59</v>
      </c>
      <c r="DL1110">
        <v>14.84</v>
      </c>
      <c r="DM1110">
        <v>14.1</v>
      </c>
      <c r="DN1110">
        <v>13.37</v>
      </c>
      <c r="DO1110">
        <v>12.66</v>
      </c>
      <c r="DP1110">
        <v>11.96</v>
      </c>
      <c r="DQ1110">
        <v>11.29</v>
      </c>
      <c r="DR1110">
        <v>10.62</v>
      </c>
      <c r="DS1110">
        <v>9.99</v>
      </c>
      <c r="DT1110">
        <v>9.34</v>
      </c>
      <c r="DU1110">
        <v>8.76</v>
      </c>
      <c r="DV1110">
        <v>8.17</v>
      </c>
      <c r="DW1110">
        <v>7.6</v>
      </c>
      <c r="DX1110">
        <v>7.02</v>
      </c>
      <c r="DY1110">
        <v>6.48</v>
      </c>
      <c r="DZ1110">
        <v>5.94</v>
      </c>
      <c r="EA1110">
        <v>5.45</v>
      </c>
      <c r="EB1110">
        <v>4.99</v>
      </c>
      <c r="EC1110">
        <v>4.57</v>
      </c>
      <c r="ED1110">
        <v>4.1500000000000004</v>
      </c>
      <c r="EE1110">
        <v>3.82</v>
      </c>
      <c r="EF1110">
        <v>3.48</v>
      </c>
      <c r="EG1110">
        <v>3.17</v>
      </c>
      <c r="EH1110">
        <v>2.9</v>
      </c>
      <c r="EI1110">
        <v>2.66</v>
      </c>
      <c r="EJ1110">
        <v>2.44</v>
      </c>
      <c r="EK1110">
        <v>2.25</v>
      </c>
      <c r="EL1110">
        <v>2.0699999999999998</v>
      </c>
      <c r="EM1110">
        <v>1.92</v>
      </c>
    </row>
    <row r="1111" spans="1:148" x14ac:dyDescent="0.25">
      <c r="A1111" t="s">
        <v>898</v>
      </c>
      <c r="B1111">
        <v>36</v>
      </c>
      <c r="C1111">
        <v>36</v>
      </c>
      <c r="E1111">
        <v>100000</v>
      </c>
      <c r="F1111">
        <v>99043</v>
      </c>
      <c r="G1111">
        <v>97988</v>
      </c>
      <c r="H1111">
        <v>96865</v>
      </c>
      <c r="I1111">
        <v>95700</v>
      </c>
      <c r="J1111">
        <v>94428</v>
      </c>
      <c r="K1111">
        <v>93122</v>
      </c>
      <c r="L1111">
        <v>91613</v>
      </c>
      <c r="M1111">
        <v>90082</v>
      </c>
      <c r="N1111">
        <v>88423</v>
      </c>
      <c r="O1111">
        <v>86657</v>
      </c>
      <c r="P1111">
        <v>84755</v>
      </c>
      <c r="Q1111">
        <v>82678</v>
      </c>
      <c r="R1111">
        <v>80320</v>
      </c>
      <c r="S1111">
        <v>77864</v>
      </c>
      <c r="T1111">
        <v>75079</v>
      </c>
      <c r="U1111">
        <v>72362</v>
      </c>
      <c r="V1111">
        <v>69003</v>
      </c>
      <c r="W1111">
        <v>65729</v>
      </c>
      <c r="X1111">
        <v>62192</v>
      </c>
      <c r="Y1111">
        <v>58694</v>
      </c>
      <c r="Z1111">
        <v>54782</v>
      </c>
      <c r="AA1111">
        <v>50788</v>
      </c>
      <c r="AB1111">
        <v>46400</v>
      </c>
      <c r="AC1111">
        <v>41767</v>
      </c>
      <c r="AD1111">
        <v>36925</v>
      </c>
      <c r="AE1111">
        <v>32310</v>
      </c>
      <c r="AF1111">
        <v>27274</v>
      </c>
      <c r="AG1111">
        <v>22703</v>
      </c>
      <c r="AH1111">
        <v>18383</v>
      </c>
      <c r="AI1111">
        <v>14441</v>
      </c>
      <c r="AJ1111">
        <v>10957</v>
      </c>
      <c r="AK1111">
        <v>8033</v>
      </c>
      <c r="AL1111">
        <v>5675</v>
      </c>
      <c r="AM1111">
        <v>3850</v>
      </c>
      <c r="AN1111">
        <v>2500</v>
      </c>
      <c r="DC1111">
        <v>20.93</v>
      </c>
      <c r="DD1111">
        <v>20.13</v>
      </c>
      <c r="DE1111">
        <v>19.34</v>
      </c>
      <c r="DF1111">
        <v>18.559999999999999</v>
      </c>
      <c r="DG1111">
        <v>17.78</v>
      </c>
      <c r="DH1111">
        <v>17.010000000000002</v>
      </c>
      <c r="DI1111">
        <v>16.239999999999998</v>
      </c>
      <c r="DJ1111">
        <v>15.5</v>
      </c>
      <c r="DK1111">
        <v>14.75</v>
      </c>
      <c r="DL1111">
        <v>14.02</v>
      </c>
      <c r="DM1111">
        <v>13.3</v>
      </c>
      <c r="DN1111">
        <v>12.58</v>
      </c>
      <c r="DO1111">
        <v>11.89</v>
      </c>
      <c r="DP1111">
        <v>11.22</v>
      </c>
      <c r="DQ1111">
        <v>10.56</v>
      </c>
      <c r="DR1111">
        <v>9.93</v>
      </c>
      <c r="DS1111">
        <v>9.2899999999999991</v>
      </c>
      <c r="DT1111">
        <v>8.7200000000000006</v>
      </c>
      <c r="DU1111">
        <v>8.1300000000000008</v>
      </c>
      <c r="DV1111">
        <v>7.56</v>
      </c>
      <c r="DW1111">
        <v>6.98</v>
      </c>
      <c r="DX1111">
        <v>6.44</v>
      </c>
      <c r="DY1111">
        <v>5.91</v>
      </c>
      <c r="DZ1111">
        <v>5.42</v>
      </c>
      <c r="EA1111">
        <v>4.97</v>
      </c>
      <c r="EB1111">
        <v>4.55</v>
      </c>
      <c r="EC1111">
        <v>4.13</v>
      </c>
      <c r="ED1111">
        <v>3.8</v>
      </c>
      <c r="EE1111">
        <v>3.47</v>
      </c>
      <c r="EF1111">
        <v>3.17</v>
      </c>
      <c r="EG1111">
        <v>2.89</v>
      </c>
      <c r="EH1111">
        <v>2.65</v>
      </c>
      <c r="EI1111">
        <v>2.44</v>
      </c>
      <c r="EJ1111">
        <v>2.2400000000000002</v>
      </c>
      <c r="EK1111">
        <v>2.0699999999999998</v>
      </c>
      <c r="EL1111">
        <v>1.92</v>
      </c>
    </row>
    <row r="1112" spans="1:148" x14ac:dyDescent="0.25">
      <c r="A1112" t="s">
        <v>899</v>
      </c>
      <c r="B1112">
        <v>35</v>
      </c>
      <c r="C1112">
        <v>35</v>
      </c>
      <c r="E1112">
        <v>100000</v>
      </c>
      <c r="F1112">
        <v>98911</v>
      </c>
      <c r="G1112">
        <v>97755</v>
      </c>
      <c r="H1112">
        <v>96549</v>
      </c>
      <c r="I1112">
        <v>95240</v>
      </c>
      <c r="J1112">
        <v>93888</v>
      </c>
      <c r="K1112">
        <v>92337</v>
      </c>
      <c r="L1112">
        <v>90763</v>
      </c>
      <c r="M1112">
        <v>89052</v>
      </c>
      <c r="N1112">
        <v>87238</v>
      </c>
      <c r="O1112">
        <v>85281</v>
      </c>
      <c r="P1112">
        <v>83147</v>
      </c>
      <c r="Q1112">
        <v>80735</v>
      </c>
      <c r="R1112">
        <v>78223</v>
      </c>
      <c r="S1112">
        <v>75382</v>
      </c>
      <c r="T1112">
        <v>72602</v>
      </c>
      <c r="U1112">
        <v>69190</v>
      </c>
      <c r="V1112">
        <v>65856</v>
      </c>
      <c r="W1112">
        <v>62262</v>
      </c>
      <c r="X1112">
        <v>58709</v>
      </c>
      <c r="Y1112">
        <v>54743</v>
      </c>
      <c r="Z1112">
        <v>50701</v>
      </c>
      <c r="AA1112">
        <v>46272</v>
      </c>
      <c r="AB1112">
        <v>41608</v>
      </c>
      <c r="AC1112">
        <v>36740</v>
      </c>
      <c r="AD1112">
        <v>32103</v>
      </c>
      <c r="AE1112">
        <v>27074</v>
      </c>
      <c r="AF1112">
        <v>22500</v>
      </c>
      <c r="AG1112">
        <v>18195</v>
      </c>
      <c r="AH1112">
        <v>14274</v>
      </c>
      <c r="AI1112">
        <v>10819</v>
      </c>
      <c r="AJ1112">
        <v>7921</v>
      </c>
      <c r="AK1112">
        <v>5589</v>
      </c>
      <c r="AL1112">
        <v>3788</v>
      </c>
      <c r="AM1112">
        <v>2458</v>
      </c>
      <c r="DC1112">
        <v>20.010000000000002</v>
      </c>
      <c r="DD1112">
        <v>19.23</v>
      </c>
      <c r="DE1112">
        <v>18.45</v>
      </c>
      <c r="DF1112">
        <v>17.670000000000002</v>
      </c>
      <c r="DG1112">
        <v>16.91</v>
      </c>
      <c r="DH1112">
        <v>16.149999999999999</v>
      </c>
      <c r="DI1112">
        <v>15.41</v>
      </c>
      <c r="DJ1112">
        <v>14.67</v>
      </c>
      <c r="DK1112">
        <v>13.94</v>
      </c>
      <c r="DL1112">
        <v>13.22</v>
      </c>
      <c r="DM1112">
        <v>12.51</v>
      </c>
      <c r="DN1112">
        <v>11.82</v>
      </c>
      <c r="DO1112">
        <v>11.16</v>
      </c>
      <c r="DP1112">
        <v>10.5</v>
      </c>
      <c r="DQ1112">
        <v>9.8800000000000008</v>
      </c>
      <c r="DR1112">
        <v>9.24</v>
      </c>
      <c r="DS1112">
        <v>8.67</v>
      </c>
      <c r="DT1112">
        <v>8.08</v>
      </c>
      <c r="DU1112">
        <v>7.52</v>
      </c>
      <c r="DV1112">
        <v>6.94</v>
      </c>
      <c r="DW1112">
        <v>6.41</v>
      </c>
      <c r="DX1112">
        <v>5.88</v>
      </c>
      <c r="DY1112">
        <v>5.4</v>
      </c>
      <c r="DZ1112">
        <v>4.9400000000000004</v>
      </c>
      <c r="EA1112">
        <v>4.53</v>
      </c>
      <c r="EB1112">
        <v>4.12</v>
      </c>
      <c r="EC1112">
        <v>3.79</v>
      </c>
      <c r="ED1112">
        <v>3.46</v>
      </c>
      <c r="EE1112">
        <v>3.16</v>
      </c>
      <c r="EF1112">
        <v>2.89</v>
      </c>
      <c r="EG1112">
        <v>2.65</v>
      </c>
      <c r="EH1112">
        <v>2.4300000000000002</v>
      </c>
      <c r="EI1112">
        <v>2.2400000000000002</v>
      </c>
      <c r="EJ1112">
        <v>2.0699999999999998</v>
      </c>
      <c r="EK1112">
        <v>1.92</v>
      </c>
    </row>
    <row r="1113" spans="1:148" x14ac:dyDescent="0.25">
      <c r="A1113" t="s">
        <v>900</v>
      </c>
      <c r="B1113">
        <v>34</v>
      </c>
      <c r="C1113">
        <v>34</v>
      </c>
      <c r="E1113">
        <v>100000</v>
      </c>
      <c r="F1113">
        <v>98805</v>
      </c>
      <c r="G1113">
        <v>97559</v>
      </c>
      <c r="H1113">
        <v>96205</v>
      </c>
      <c r="I1113">
        <v>94807</v>
      </c>
      <c r="J1113">
        <v>93209</v>
      </c>
      <c r="K1113">
        <v>91582</v>
      </c>
      <c r="L1113">
        <v>89823</v>
      </c>
      <c r="M1113">
        <v>87949</v>
      </c>
      <c r="N1113">
        <v>85938</v>
      </c>
      <c r="O1113">
        <v>83742</v>
      </c>
      <c r="P1113">
        <v>81268</v>
      </c>
      <c r="Q1113">
        <v>78693</v>
      </c>
      <c r="R1113">
        <v>75791</v>
      </c>
      <c r="S1113">
        <v>72944</v>
      </c>
      <c r="T1113">
        <v>69472</v>
      </c>
      <c r="U1113">
        <v>66073</v>
      </c>
      <c r="V1113">
        <v>62416</v>
      </c>
      <c r="W1113">
        <v>58798</v>
      </c>
      <c r="X1113">
        <v>54777</v>
      </c>
      <c r="Y1113">
        <v>50675</v>
      </c>
      <c r="Z1113">
        <v>46201</v>
      </c>
      <c r="AA1113">
        <v>41499</v>
      </c>
      <c r="AB1113">
        <v>36604</v>
      </c>
      <c r="AC1113">
        <v>31938</v>
      </c>
      <c r="AD1113">
        <v>26903</v>
      </c>
      <c r="AE1113">
        <v>22333</v>
      </c>
      <c r="AF1113">
        <v>18031</v>
      </c>
      <c r="AG1113">
        <v>14126</v>
      </c>
      <c r="AH1113">
        <v>10693</v>
      </c>
      <c r="AI1113">
        <v>7821</v>
      </c>
      <c r="AJ1113">
        <v>5512</v>
      </c>
      <c r="AK1113">
        <v>3732</v>
      </c>
      <c r="AL1113">
        <v>2420</v>
      </c>
      <c r="DC1113">
        <v>19.12</v>
      </c>
      <c r="DD1113">
        <v>18.34</v>
      </c>
      <c r="DE1113">
        <v>17.57</v>
      </c>
      <c r="DF1113">
        <v>16.809999999999999</v>
      </c>
      <c r="DG1113">
        <v>16.05</v>
      </c>
      <c r="DH1113">
        <v>15.32</v>
      </c>
      <c r="DI1113">
        <v>14.58</v>
      </c>
      <c r="DJ1113">
        <v>13.86</v>
      </c>
      <c r="DK1113">
        <v>13.14</v>
      </c>
      <c r="DL1113">
        <v>12.44</v>
      </c>
      <c r="DM1113">
        <v>11.75</v>
      </c>
      <c r="DN1113">
        <v>11.09</v>
      </c>
      <c r="DO1113">
        <v>10.44</v>
      </c>
      <c r="DP1113">
        <v>9.82</v>
      </c>
      <c r="DQ1113">
        <v>9.18</v>
      </c>
      <c r="DR1113">
        <v>8.6199999999999992</v>
      </c>
      <c r="DS1113">
        <v>8.0399999999999991</v>
      </c>
      <c r="DT1113">
        <v>7.48</v>
      </c>
      <c r="DU1113">
        <v>6.91</v>
      </c>
      <c r="DV1113">
        <v>6.38</v>
      </c>
      <c r="DW1113">
        <v>5.85</v>
      </c>
      <c r="DX1113">
        <v>5.37</v>
      </c>
      <c r="DY1113">
        <v>4.92</v>
      </c>
      <c r="DZ1113">
        <v>4.51</v>
      </c>
      <c r="EA1113">
        <v>4.0999999999999996</v>
      </c>
      <c r="EB1113">
        <v>3.77</v>
      </c>
      <c r="EC1113">
        <v>3.44</v>
      </c>
      <c r="ED1113">
        <v>3.15</v>
      </c>
      <c r="EE1113">
        <v>2.88</v>
      </c>
      <c r="EF1113">
        <v>2.64</v>
      </c>
      <c r="EG1113">
        <v>2.4300000000000002</v>
      </c>
      <c r="EH1113">
        <v>2.2400000000000002</v>
      </c>
      <c r="EI1113">
        <v>2.0699999999999998</v>
      </c>
      <c r="EJ1113">
        <v>1.92</v>
      </c>
    </row>
    <row r="1114" spans="1:148" x14ac:dyDescent="0.25">
      <c r="A1114" t="s">
        <v>901</v>
      </c>
      <c r="B1114">
        <v>33</v>
      </c>
      <c r="C1114">
        <v>33</v>
      </c>
      <c r="E1114">
        <v>100000</v>
      </c>
      <c r="F1114">
        <v>98707</v>
      </c>
      <c r="G1114">
        <v>97309</v>
      </c>
      <c r="H1114">
        <v>95857</v>
      </c>
      <c r="I1114">
        <v>94212</v>
      </c>
      <c r="J1114">
        <v>92528</v>
      </c>
      <c r="K1114">
        <v>90709</v>
      </c>
      <c r="L1114">
        <v>88779</v>
      </c>
      <c r="M1114">
        <v>86700</v>
      </c>
      <c r="N1114">
        <v>84443</v>
      </c>
      <c r="O1114">
        <v>81902</v>
      </c>
      <c r="P1114">
        <v>79256</v>
      </c>
      <c r="Q1114">
        <v>76289</v>
      </c>
      <c r="R1114">
        <v>73370</v>
      </c>
      <c r="S1114">
        <v>69834</v>
      </c>
      <c r="T1114">
        <v>66365</v>
      </c>
      <c r="U1114">
        <v>62640</v>
      </c>
      <c r="V1114">
        <v>58950</v>
      </c>
      <c r="W1114">
        <v>54864</v>
      </c>
      <c r="X1114">
        <v>50703</v>
      </c>
      <c r="Y1114">
        <v>46173</v>
      </c>
      <c r="Z1114">
        <v>41429</v>
      </c>
      <c r="AA1114">
        <v>36502</v>
      </c>
      <c r="AB1114">
        <v>31808</v>
      </c>
      <c r="AC1114">
        <v>26762</v>
      </c>
      <c r="AD1114">
        <v>22183</v>
      </c>
      <c r="AE1114">
        <v>17889</v>
      </c>
      <c r="AF1114">
        <v>13994</v>
      </c>
      <c r="AG1114">
        <v>10579</v>
      </c>
      <c r="AH1114">
        <v>7728</v>
      </c>
      <c r="AI1114">
        <v>5442</v>
      </c>
      <c r="AJ1114">
        <v>3680</v>
      </c>
      <c r="AK1114">
        <v>2384</v>
      </c>
      <c r="DC1114">
        <v>18.23</v>
      </c>
      <c r="DD1114">
        <v>17.47</v>
      </c>
      <c r="DE1114">
        <v>16.71</v>
      </c>
      <c r="DF1114">
        <v>15.96</v>
      </c>
      <c r="DG1114">
        <v>15.22</v>
      </c>
      <c r="DH1114">
        <v>14.49</v>
      </c>
      <c r="DI1114">
        <v>13.77</v>
      </c>
      <c r="DJ1114">
        <v>13.06</v>
      </c>
      <c r="DK1114">
        <v>12.36</v>
      </c>
      <c r="DL1114">
        <v>11.68</v>
      </c>
      <c r="DM1114">
        <v>11.03</v>
      </c>
      <c r="DN1114">
        <v>10.38</v>
      </c>
      <c r="DO1114">
        <v>9.76</v>
      </c>
      <c r="DP1114">
        <v>9.1300000000000008</v>
      </c>
      <c r="DQ1114">
        <v>8.57</v>
      </c>
      <c r="DR1114">
        <v>7.99</v>
      </c>
      <c r="DS1114">
        <v>7.44</v>
      </c>
      <c r="DT1114">
        <v>6.87</v>
      </c>
      <c r="DU1114">
        <v>6.34</v>
      </c>
      <c r="DV1114">
        <v>5.82</v>
      </c>
      <c r="DW1114">
        <v>5.35</v>
      </c>
      <c r="DX1114">
        <v>4.9000000000000004</v>
      </c>
      <c r="DY1114">
        <v>4.49</v>
      </c>
      <c r="DZ1114">
        <v>4.08</v>
      </c>
      <c r="EA1114">
        <v>3.76</v>
      </c>
      <c r="EB1114">
        <v>3.43</v>
      </c>
      <c r="EC1114">
        <v>3.14</v>
      </c>
      <c r="ED1114">
        <v>2.87</v>
      </c>
      <c r="EE1114">
        <v>2.64</v>
      </c>
      <c r="EF1114">
        <v>2.4300000000000002</v>
      </c>
      <c r="EG1114">
        <v>2.23</v>
      </c>
      <c r="EH1114">
        <v>2.06</v>
      </c>
      <c r="EI1114">
        <v>1.91</v>
      </c>
    </row>
    <row r="1115" spans="1:148" x14ac:dyDescent="0.25">
      <c r="A1115" t="s">
        <v>902</v>
      </c>
      <c r="B1115">
        <v>32</v>
      </c>
      <c r="C1115">
        <v>32</v>
      </c>
      <c r="E1115">
        <v>100000</v>
      </c>
      <c r="F1115">
        <v>98550</v>
      </c>
      <c r="G1115">
        <v>97045</v>
      </c>
      <c r="H1115">
        <v>95344</v>
      </c>
      <c r="I1115">
        <v>93602</v>
      </c>
      <c r="J1115">
        <v>91720</v>
      </c>
      <c r="K1115">
        <v>89723</v>
      </c>
      <c r="L1115">
        <v>87580</v>
      </c>
      <c r="M1115">
        <v>85248</v>
      </c>
      <c r="N1115">
        <v>82640</v>
      </c>
      <c r="O1115">
        <v>79918</v>
      </c>
      <c r="P1115">
        <v>76875</v>
      </c>
      <c r="Q1115">
        <v>73879</v>
      </c>
      <c r="R1115">
        <v>70274</v>
      </c>
      <c r="S1115">
        <v>66730</v>
      </c>
      <c r="T1115">
        <v>62932</v>
      </c>
      <c r="U1115">
        <v>59166</v>
      </c>
      <c r="V1115">
        <v>55009</v>
      </c>
      <c r="W1115">
        <v>50779</v>
      </c>
      <c r="X1115">
        <v>46193</v>
      </c>
      <c r="Y1115">
        <v>41396</v>
      </c>
      <c r="Z1115">
        <v>36433</v>
      </c>
      <c r="AA1115">
        <v>31706</v>
      </c>
      <c r="AB1115">
        <v>26648</v>
      </c>
      <c r="AC1115">
        <v>22057</v>
      </c>
      <c r="AD1115">
        <v>17761</v>
      </c>
      <c r="AE1115">
        <v>13877</v>
      </c>
      <c r="AF1115">
        <v>10476</v>
      </c>
      <c r="AG1115">
        <v>7644</v>
      </c>
      <c r="AH1115">
        <v>5376</v>
      </c>
      <c r="AI1115">
        <v>3633</v>
      </c>
      <c r="AJ1115">
        <v>2352</v>
      </c>
      <c r="DC1115">
        <v>17.36</v>
      </c>
      <c r="DD1115">
        <v>16.61</v>
      </c>
      <c r="DE1115">
        <v>15.86</v>
      </c>
      <c r="DF1115">
        <v>15.13</v>
      </c>
      <c r="DG1115">
        <v>14.4</v>
      </c>
      <c r="DH1115">
        <v>13.69</v>
      </c>
      <c r="DI1115">
        <v>12.98</v>
      </c>
      <c r="DJ1115">
        <v>12.29</v>
      </c>
      <c r="DK1115">
        <v>11.61</v>
      </c>
      <c r="DL1115">
        <v>10.96</v>
      </c>
      <c r="DM1115">
        <v>10.32</v>
      </c>
      <c r="DN1115">
        <v>9.7100000000000009</v>
      </c>
      <c r="DO1115">
        <v>9.08</v>
      </c>
      <c r="DP1115">
        <v>8.52</v>
      </c>
      <c r="DQ1115">
        <v>7.94</v>
      </c>
      <c r="DR1115">
        <v>7.39</v>
      </c>
      <c r="DS1115">
        <v>6.83</v>
      </c>
      <c r="DT1115">
        <v>6.31</v>
      </c>
      <c r="DU1115">
        <v>5.8</v>
      </c>
      <c r="DV1115">
        <v>5.32</v>
      </c>
      <c r="DW1115">
        <v>4.88</v>
      </c>
      <c r="DX1115">
        <v>4.4800000000000004</v>
      </c>
      <c r="DY1115">
        <v>4.07</v>
      </c>
      <c r="DZ1115">
        <v>3.75</v>
      </c>
      <c r="EA1115">
        <v>3.42</v>
      </c>
      <c r="EB1115">
        <v>3.13</v>
      </c>
      <c r="EC1115">
        <v>2.86</v>
      </c>
      <c r="ED1115">
        <v>2.63</v>
      </c>
      <c r="EE1115">
        <v>2.42</v>
      </c>
      <c r="EF1115">
        <v>2.23</v>
      </c>
      <c r="EG1115">
        <v>2.06</v>
      </c>
      <c r="EH1115">
        <v>1.91</v>
      </c>
    </row>
    <row r="1116" spans="1:148" x14ac:dyDescent="0.25">
      <c r="A1116" t="s">
        <v>903</v>
      </c>
      <c r="B1116">
        <v>31</v>
      </c>
      <c r="C1116">
        <v>31</v>
      </c>
      <c r="E1116">
        <v>100000</v>
      </c>
      <c r="F1116">
        <v>98431</v>
      </c>
      <c r="G1116">
        <v>96674</v>
      </c>
      <c r="H1116">
        <v>94862</v>
      </c>
      <c r="I1116">
        <v>92915</v>
      </c>
      <c r="J1116">
        <v>90844</v>
      </c>
      <c r="K1116">
        <v>88624</v>
      </c>
      <c r="L1116">
        <v>86218</v>
      </c>
      <c r="M1116">
        <v>83529</v>
      </c>
      <c r="N1116">
        <v>80728</v>
      </c>
      <c r="O1116">
        <v>77603</v>
      </c>
      <c r="P1116">
        <v>74517</v>
      </c>
      <c r="Q1116">
        <v>70835</v>
      </c>
      <c r="R1116">
        <v>67208</v>
      </c>
      <c r="S1116">
        <v>63330</v>
      </c>
      <c r="T1116">
        <v>59480</v>
      </c>
      <c r="U1116">
        <v>55245</v>
      </c>
      <c r="V1116">
        <v>50936</v>
      </c>
      <c r="W1116">
        <v>46281</v>
      </c>
      <c r="X1116">
        <v>41430</v>
      </c>
      <c r="Y1116">
        <v>36418</v>
      </c>
      <c r="Z1116">
        <v>31652</v>
      </c>
      <c r="AA1116">
        <v>26573</v>
      </c>
      <c r="AB1116">
        <v>21966</v>
      </c>
      <c r="AC1116">
        <v>17662</v>
      </c>
      <c r="AD1116">
        <v>13780</v>
      </c>
      <c r="AE1116">
        <v>10391</v>
      </c>
      <c r="AF1116">
        <v>7572</v>
      </c>
      <c r="AG1116">
        <v>5320</v>
      </c>
      <c r="AH1116">
        <v>3591</v>
      </c>
      <c r="AI1116">
        <v>2323</v>
      </c>
      <c r="DC1116">
        <v>16.5</v>
      </c>
      <c r="DD1116">
        <v>15.76</v>
      </c>
      <c r="DE1116">
        <v>15.03</v>
      </c>
      <c r="DF1116">
        <v>14.31</v>
      </c>
      <c r="DG1116">
        <v>13.6</v>
      </c>
      <c r="DH1116">
        <v>12.9</v>
      </c>
      <c r="DI1116">
        <v>12.21</v>
      </c>
      <c r="DJ1116">
        <v>11.54</v>
      </c>
      <c r="DK1116">
        <v>10.89</v>
      </c>
      <c r="DL1116">
        <v>10.25</v>
      </c>
      <c r="DM1116">
        <v>9.65</v>
      </c>
      <c r="DN1116">
        <v>9.0299999999999994</v>
      </c>
      <c r="DO1116">
        <v>8.4700000000000006</v>
      </c>
      <c r="DP1116">
        <v>7.9</v>
      </c>
      <c r="DQ1116">
        <v>7.35</v>
      </c>
      <c r="DR1116">
        <v>6.79</v>
      </c>
      <c r="DS1116">
        <v>6.28</v>
      </c>
      <c r="DT1116">
        <v>5.77</v>
      </c>
      <c r="DU1116">
        <v>5.3</v>
      </c>
      <c r="DV1116">
        <v>4.8600000000000003</v>
      </c>
      <c r="DW1116">
        <v>4.46</v>
      </c>
      <c r="DX1116">
        <v>4.05</v>
      </c>
      <c r="DY1116">
        <v>3.73</v>
      </c>
      <c r="DZ1116">
        <v>3.41</v>
      </c>
      <c r="EA1116">
        <v>3.12</v>
      </c>
      <c r="EB1116">
        <v>2.86</v>
      </c>
      <c r="EC1116">
        <v>2.63</v>
      </c>
      <c r="ED1116">
        <v>2.42</v>
      </c>
      <c r="EE1116">
        <v>2.23</v>
      </c>
      <c r="EF1116">
        <v>2.06</v>
      </c>
      <c r="EG1116">
        <v>1.91</v>
      </c>
    </row>
    <row r="1117" spans="1:148" x14ac:dyDescent="0.25">
      <c r="A1117" t="s">
        <v>904</v>
      </c>
      <c r="B1117">
        <v>30</v>
      </c>
      <c r="C1117">
        <v>30</v>
      </c>
      <c r="E1117">
        <v>100000</v>
      </c>
      <c r="F1117">
        <v>98177</v>
      </c>
      <c r="G1117">
        <v>96297</v>
      </c>
      <c r="H1117">
        <v>94271</v>
      </c>
      <c r="I1117">
        <v>92125</v>
      </c>
      <c r="J1117">
        <v>89821</v>
      </c>
      <c r="K1117">
        <v>87328</v>
      </c>
      <c r="L1117">
        <v>84559</v>
      </c>
      <c r="M1117">
        <v>81663</v>
      </c>
      <c r="N1117">
        <v>78454</v>
      </c>
      <c r="O1117">
        <v>75271</v>
      </c>
      <c r="P1117">
        <v>71501</v>
      </c>
      <c r="Q1117">
        <v>67784</v>
      </c>
      <c r="R1117">
        <v>63817</v>
      </c>
      <c r="S1117">
        <v>59877</v>
      </c>
      <c r="T1117">
        <v>55556</v>
      </c>
      <c r="U1117">
        <v>51163</v>
      </c>
      <c r="V1117">
        <v>46431</v>
      </c>
      <c r="W1117">
        <v>41513</v>
      </c>
      <c r="X1117">
        <v>36451</v>
      </c>
      <c r="Y1117">
        <v>31633</v>
      </c>
      <c r="Z1117">
        <v>26529</v>
      </c>
      <c r="AA1117">
        <v>21900</v>
      </c>
      <c r="AB1117">
        <v>17586</v>
      </c>
      <c r="AC1117">
        <v>13701</v>
      </c>
      <c r="AD1117">
        <v>10318</v>
      </c>
      <c r="AE1117">
        <v>7510</v>
      </c>
      <c r="AF1117">
        <v>5270</v>
      </c>
      <c r="AG1117">
        <v>3554</v>
      </c>
      <c r="AH1117">
        <v>2297</v>
      </c>
      <c r="DC1117">
        <v>15.66</v>
      </c>
      <c r="DD1117">
        <v>14.94</v>
      </c>
      <c r="DE1117">
        <v>14.22</v>
      </c>
      <c r="DF1117">
        <v>13.51</v>
      </c>
      <c r="DG1117">
        <v>12.82</v>
      </c>
      <c r="DH1117">
        <v>12.13</v>
      </c>
      <c r="DI1117">
        <v>11.47</v>
      </c>
      <c r="DJ1117">
        <v>10.82</v>
      </c>
      <c r="DK1117">
        <v>10.19</v>
      </c>
      <c r="DL1117">
        <v>9.59</v>
      </c>
      <c r="DM1117">
        <v>8.9700000000000006</v>
      </c>
      <c r="DN1117">
        <v>8.42</v>
      </c>
      <c r="DO1117">
        <v>7.85</v>
      </c>
      <c r="DP1117">
        <v>7.31</v>
      </c>
      <c r="DQ1117">
        <v>6.76</v>
      </c>
      <c r="DR1117">
        <v>6.24</v>
      </c>
      <c r="DS1117">
        <v>5.74</v>
      </c>
      <c r="DT1117">
        <v>5.27</v>
      </c>
      <c r="DU1117">
        <v>4.84</v>
      </c>
      <c r="DV1117">
        <v>4.4400000000000004</v>
      </c>
      <c r="DW1117">
        <v>4.04</v>
      </c>
      <c r="DX1117">
        <v>3.72</v>
      </c>
      <c r="DY1117">
        <v>3.4</v>
      </c>
      <c r="DZ1117">
        <v>3.11</v>
      </c>
      <c r="EA1117">
        <v>2.85</v>
      </c>
      <c r="EB1117">
        <v>2.62</v>
      </c>
      <c r="EC1117">
        <v>2.41</v>
      </c>
      <c r="ED1117">
        <v>2.23</v>
      </c>
      <c r="EE1117">
        <v>2.06</v>
      </c>
      <c r="EF1117">
        <v>1.91</v>
      </c>
    </row>
    <row r="1118" spans="1:148" x14ac:dyDescent="0.25">
      <c r="A1118" t="s">
        <v>905</v>
      </c>
      <c r="B1118">
        <v>29</v>
      </c>
      <c r="C1118">
        <v>29</v>
      </c>
      <c r="E1118">
        <v>100000</v>
      </c>
      <c r="F1118">
        <v>98036</v>
      </c>
      <c r="G1118">
        <v>95930</v>
      </c>
      <c r="H1118">
        <v>93691</v>
      </c>
      <c r="I1118">
        <v>91297</v>
      </c>
      <c r="J1118">
        <v>88706</v>
      </c>
      <c r="K1118">
        <v>85838</v>
      </c>
      <c r="L1118">
        <v>82846</v>
      </c>
      <c r="M1118">
        <v>79532</v>
      </c>
      <c r="N1118">
        <v>76245</v>
      </c>
      <c r="O1118">
        <v>72375</v>
      </c>
      <c r="P1118">
        <v>68550</v>
      </c>
      <c r="Q1118">
        <v>64483</v>
      </c>
      <c r="R1118">
        <v>60438</v>
      </c>
      <c r="S1118">
        <v>56019</v>
      </c>
      <c r="T1118">
        <v>51527</v>
      </c>
      <c r="U1118">
        <v>46705</v>
      </c>
      <c r="V1118">
        <v>41706</v>
      </c>
      <c r="W1118">
        <v>36575</v>
      </c>
      <c r="X1118">
        <v>31698</v>
      </c>
      <c r="Y1118">
        <v>26551</v>
      </c>
      <c r="Z1118">
        <v>21890</v>
      </c>
      <c r="AA1118">
        <v>17554</v>
      </c>
      <c r="AB1118">
        <v>13658</v>
      </c>
      <c r="AC1118">
        <v>10272</v>
      </c>
      <c r="AD1118">
        <v>7467</v>
      </c>
      <c r="AE1118">
        <v>5235</v>
      </c>
      <c r="AF1118">
        <v>3526</v>
      </c>
      <c r="AG1118">
        <v>2277</v>
      </c>
      <c r="DC1118">
        <v>14.84</v>
      </c>
      <c r="DD1118">
        <v>14.13</v>
      </c>
      <c r="DE1118">
        <v>13.42</v>
      </c>
      <c r="DF1118">
        <v>12.73</v>
      </c>
      <c r="DG1118">
        <v>12.05</v>
      </c>
      <c r="DH1118">
        <v>11.39</v>
      </c>
      <c r="DI1118">
        <v>10.76</v>
      </c>
      <c r="DJ1118">
        <v>10.130000000000001</v>
      </c>
      <c r="DK1118">
        <v>9.5299999999999994</v>
      </c>
      <c r="DL1118">
        <v>8.92</v>
      </c>
      <c r="DM1118">
        <v>8.3699999999999992</v>
      </c>
      <c r="DN1118">
        <v>7.81</v>
      </c>
      <c r="DO1118">
        <v>7.27</v>
      </c>
      <c r="DP1118">
        <v>6.72</v>
      </c>
      <c r="DQ1118">
        <v>6.21</v>
      </c>
      <c r="DR1118">
        <v>5.71</v>
      </c>
      <c r="DS1118">
        <v>5.25</v>
      </c>
      <c r="DT1118">
        <v>4.8099999999999996</v>
      </c>
      <c r="DU1118">
        <v>4.42</v>
      </c>
      <c r="DV1118">
        <v>4.0199999999999996</v>
      </c>
      <c r="DW1118">
        <v>3.7</v>
      </c>
      <c r="DX1118">
        <v>3.39</v>
      </c>
      <c r="DY1118">
        <v>3.1</v>
      </c>
      <c r="DZ1118">
        <v>2.84</v>
      </c>
      <c r="EA1118">
        <v>2.61</v>
      </c>
      <c r="EB1118">
        <v>2.41</v>
      </c>
      <c r="EC1118">
        <v>2.2200000000000002</v>
      </c>
      <c r="ED1118">
        <v>2.06</v>
      </c>
      <c r="EE1118">
        <v>1.91</v>
      </c>
    </row>
    <row r="1119" spans="1:148" x14ac:dyDescent="0.25">
      <c r="A1119" t="s">
        <v>906</v>
      </c>
      <c r="B1119">
        <v>28</v>
      </c>
      <c r="C1119">
        <v>28</v>
      </c>
      <c r="E1119">
        <v>100000</v>
      </c>
      <c r="F1119">
        <v>97799</v>
      </c>
      <c r="G1119">
        <v>95467</v>
      </c>
      <c r="H1119">
        <v>92967</v>
      </c>
      <c r="I1119">
        <v>90274</v>
      </c>
      <c r="J1119">
        <v>87298</v>
      </c>
      <c r="K1119">
        <v>84191</v>
      </c>
      <c r="L1119">
        <v>80772</v>
      </c>
      <c r="M1119">
        <v>77361</v>
      </c>
      <c r="N1119">
        <v>73385</v>
      </c>
      <c r="O1119">
        <v>69443</v>
      </c>
      <c r="P1119">
        <v>65260</v>
      </c>
      <c r="Q1119">
        <v>61102</v>
      </c>
      <c r="R1119">
        <v>56574</v>
      </c>
      <c r="S1119">
        <v>51975</v>
      </c>
      <c r="T1119">
        <v>47054</v>
      </c>
      <c r="U1119">
        <v>41965</v>
      </c>
      <c r="V1119">
        <v>36755</v>
      </c>
      <c r="W1119">
        <v>31807</v>
      </c>
      <c r="X1119">
        <v>26613</v>
      </c>
      <c r="Y1119">
        <v>21909</v>
      </c>
      <c r="Z1119">
        <v>17546</v>
      </c>
      <c r="AA1119">
        <v>13634</v>
      </c>
      <c r="AB1119">
        <v>10241</v>
      </c>
      <c r="AC1119">
        <v>7436</v>
      </c>
      <c r="AD1119">
        <v>5206</v>
      </c>
      <c r="AE1119">
        <v>3504</v>
      </c>
      <c r="AF1119">
        <v>2261</v>
      </c>
      <c r="DC1119">
        <v>14.03</v>
      </c>
      <c r="DD1119">
        <v>13.33</v>
      </c>
      <c r="DE1119">
        <v>12.65</v>
      </c>
      <c r="DF1119">
        <v>11.97</v>
      </c>
      <c r="DG1119">
        <v>11.32</v>
      </c>
      <c r="DH1119">
        <v>10.69</v>
      </c>
      <c r="DI1119">
        <v>10.06</v>
      </c>
      <c r="DJ1119">
        <v>9.4700000000000006</v>
      </c>
      <c r="DK1119">
        <v>8.86</v>
      </c>
      <c r="DL1119">
        <v>8.31</v>
      </c>
      <c r="DM1119">
        <v>7.76</v>
      </c>
      <c r="DN1119">
        <v>7.22</v>
      </c>
      <c r="DO1119">
        <v>6.68</v>
      </c>
      <c r="DP1119">
        <v>6.18</v>
      </c>
      <c r="DQ1119">
        <v>5.68</v>
      </c>
      <c r="DR1119">
        <v>5.22</v>
      </c>
      <c r="DS1119">
        <v>4.79</v>
      </c>
      <c r="DT1119">
        <v>4.4000000000000004</v>
      </c>
      <c r="DU1119">
        <v>4.01</v>
      </c>
      <c r="DV1119">
        <v>3.69</v>
      </c>
      <c r="DW1119">
        <v>3.38</v>
      </c>
      <c r="DX1119">
        <v>3.09</v>
      </c>
      <c r="DY1119">
        <v>2.83</v>
      </c>
      <c r="DZ1119">
        <v>2.61</v>
      </c>
      <c r="EA1119">
        <v>2.4</v>
      </c>
      <c r="EB1119">
        <v>2.2200000000000002</v>
      </c>
      <c r="EC1119">
        <v>2.0499999999999998</v>
      </c>
      <c r="ED1119">
        <v>1.91</v>
      </c>
    </row>
    <row r="1120" spans="1:148" x14ac:dyDescent="0.25">
      <c r="A1120" t="s">
        <v>907</v>
      </c>
      <c r="B1120">
        <v>27</v>
      </c>
      <c r="C1120">
        <v>27</v>
      </c>
      <c r="E1120">
        <v>100000</v>
      </c>
      <c r="F1120">
        <v>97556</v>
      </c>
      <c r="G1120">
        <v>94946</v>
      </c>
      <c r="H1120">
        <v>92130</v>
      </c>
      <c r="I1120">
        <v>89038</v>
      </c>
      <c r="J1120">
        <v>85802</v>
      </c>
      <c r="K1120">
        <v>82255</v>
      </c>
      <c r="L1120">
        <v>78718</v>
      </c>
      <c r="M1120">
        <v>74613</v>
      </c>
      <c r="N1120">
        <v>70544</v>
      </c>
      <c r="O1120">
        <v>66230</v>
      </c>
      <c r="P1120">
        <v>61938</v>
      </c>
      <c r="Q1120">
        <v>57287</v>
      </c>
      <c r="R1120">
        <v>52565</v>
      </c>
      <c r="S1120">
        <v>47530</v>
      </c>
      <c r="T1120">
        <v>42336</v>
      </c>
      <c r="U1120">
        <v>37033</v>
      </c>
      <c r="V1120">
        <v>32000</v>
      </c>
      <c r="W1120">
        <v>26742</v>
      </c>
      <c r="X1120">
        <v>21985</v>
      </c>
      <c r="Y1120">
        <v>17581</v>
      </c>
      <c r="Z1120">
        <v>13643</v>
      </c>
      <c r="AA1120">
        <v>10235</v>
      </c>
      <c r="AB1120">
        <v>7423</v>
      </c>
      <c r="AC1120">
        <v>5191</v>
      </c>
      <c r="AD1120">
        <v>3491</v>
      </c>
      <c r="AE1120">
        <v>2251</v>
      </c>
      <c r="DC1120">
        <v>13.24</v>
      </c>
      <c r="DD1120">
        <v>12.56</v>
      </c>
      <c r="DE1120">
        <v>11.89</v>
      </c>
      <c r="DF1120">
        <v>11.24</v>
      </c>
      <c r="DG1120">
        <v>10.61</v>
      </c>
      <c r="DH1120">
        <v>10</v>
      </c>
      <c r="DI1120">
        <v>9.41</v>
      </c>
      <c r="DJ1120">
        <v>8.81</v>
      </c>
      <c r="DK1120">
        <v>8.26</v>
      </c>
      <c r="DL1120">
        <v>7.71</v>
      </c>
      <c r="DM1120">
        <v>7.18</v>
      </c>
      <c r="DN1120">
        <v>6.64</v>
      </c>
      <c r="DO1120">
        <v>6.14</v>
      </c>
      <c r="DP1120">
        <v>5.65</v>
      </c>
      <c r="DQ1120">
        <v>5.19</v>
      </c>
      <c r="DR1120">
        <v>4.7699999999999996</v>
      </c>
      <c r="DS1120">
        <v>4.38</v>
      </c>
      <c r="DT1120">
        <v>3.99</v>
      </c>
      <c r="DU1120">
        <v>3.68</v>
      </c>
      <c r="DV1120">
        <v>3.36</v>
      </c>
      <c r="DW1120">
        <v>3.08</v>
      </c>
      <c r="DX1120">
        <v>2.83</v>
      </c>
      <c r="DY1120">
        <v>2.6</v>
      </c>
      <c r="DZ1120">
        <v>2.4</v>
      </c>
      <c r="EA1120">
        <v>2.2200000000000002</v>
      </c>
      <c r="EB1120">
        <v>2.0499999999999998</v>
      </c>
      <c r="EC1120">
        <v>1.91</v>
      </c>
    </row>
    <row r="1121" spans="1:132" x14ac:dyDescent="0.25">
      <c r="A1121" t="s">
        <v>908</v>
      </c>
      <c r="B1121">
        <v>26</v>
      </c>
      <c r="C1121">
        <v>26</v>
      </c>
      <c r="E1121">
        <v>100000</v>
      </c>
      <c r="F1121">
        <v>97259</v>
      </c>
      <c r="G1121">
        <v>94314</v>
      </c>
      <c r="H1121">
        <v>91083</v>
      </c>
      <c r="I1121">
        <v>87709</v>
      </c>
      <c r="J1121">
        <v>84018</v>
      </c>
      <c r="K1121">
        <v>80326</v>
      </c>
      <c r="L1121">
        <v>76086</v>
      </c>
      <c r="M1121">
        <v>71862</v>
      </c>
      <c r="N1121">
        <v>67407</v>
      </c>
      <c r="O1121">
        <v>62964</v>
      </c>
      <c r="P1121">
        <v>58167</v>
      </c>
      <c r="Q1121">
        <v>53306</v>
      </c>
      <c r="R1121">
        <v>48141</v>
      </c>
      <c r="S1121">
        <v>42825</v>
      </c>
      <c r="T1121">
        <v>37413</v>
      </c>
      <c r="U1121">
        <v>32279</v>
      </c>
      <c r="V1121">
        <v>26942</v>
      </c>
      <c r="W1121">
        <v>22117</v>
      </c>
      <c r="X1121">
        <v>17663</v>
      </c>
      <c r="Y1121">
        <v>13687</v>
      </c>
      <c r="Z1121">
        <v>10255</v>
      </c>
      <c r="AA1121">
        <v>7429</v>
      </c>
      <c r="AB1121">
        <v>5190</v>
      </c>
      <c r="AC1121">
        <v>3486</v>
      </c>
      <c r="AD1121">
        <v>2246</v>
      </c>
      <c r="DC1121">
        <v>12.47</v>
      </c>
      <c r="DD1121">
        <v>11.81</v>
      </c>
      <c r="DE1121">
        <v>11.16</v>
      </c>
      <c r="DF1121">
        <v>10.54</v>
      </c>
      <c r="DG1121">
        <v>9.93</v>
      </c>
      <c r="DH1121">
        <v>9.34</v>
      </c>
      <c r="DI1121">
        <v>8.75</v>
      </c>
      <c r="DJ1121">
        <v>8.2100000000000009</v>
      </c>
      <c r="DK1121">
        <v>7.66</v>
      </c>
      <c r="DL1121">
        <v>7.14</v>
      </c>
      <c r="DM1121">
        <v>6.6</v>
      </c>
      <c r="DN1121">
        <v>6.11</v>
      </c>
      <c r="DO1121">
        <v>5.62</v>
      </c>
      <c r="DP1121">
        <v>5.17</v>
      </c>
      <c r="DQ1121">
        <v>4.75</v>
      </c>
      <c r="DR1121">
        <v>4.3600000000000003</v>
      </c>
      <c r="DS1121">
        <v>3.98</v>
      </c>
      <c r="DT1121">
        <v>3.66</v>
      </c>
      <c r="DU1121">
        <v>3.35</v>
      </c>
      <c r="DV1121">
        <v>3.07</v>
      </c>
      <c r="DW1121">
        <v>2.82</v>
      </c>
      <c r="DX1121">
        <v>2.6</v>
      </c>
      <c r="DY1121">
        <v>2.4</v>
      </c>
      <c r="DZ1121">
        <v>2.21</v>
      </c>
      <c r="EA1121">
        <v>2.0499999999999998</v>
      </c>
      <c r="EB1121">
        <v>1.91</v>
      </c>
    </row>
    <row r="1122" spans="1:132" x14ac:dyDescent="0.25">
      <c r="A1122" t="s">
        <v>909</v>
      </c>
      <c r="B1122">
        <v>25</v>
      </c>
      <c r="C1122">
        <v>25</v>
      </c>
      <c r="E1122">
        <v>100000</v>
      </c>
      <c r="F1122">
        <v>96900</v>
      </c>
      <c r="G1122">
        <v>93520</v>
      </c>
      <c r="H1122">
        <v>89978</v>
      </c>
      <c r="I1122">
        <v>86130</v>
      </c>
      <c r="J1122">
        <v>82263</v>
      </c>
      <c r="K1122">
        <v>77857</v>
      </c>
      <c r="L1122">
        <v>73471</v>
      </c>
      <c r="M1122">
        <v>68841</v>
      </c>
      <c r="N1122">
        <v>64233</v>
      </c>
      <c r="O1122">
        <v>59268</v>
      </c>
      <c r="P1122">
        <v>54240</v>
      </c>
      <c r="Q1122">
        <v>48923</v>
      </c>
      <c r="R1122">
        <v>43465</v>
      </c>
      <c r="S1122">
        <v>37924</v>
      </c>
      <c r="T1122">
        <v>32669</v>
      </c>
      <c r="U1122">
        <v>27235</v>
      </c>
      <c r="V1122">
        <v>22323</v>
      </c>
      <c r="W1122">
        <v>17801</v>
      </c>
      <c r="X1122">
        <v>13775</v>
      </c>
      <c r="Y1122">
        <v>10308</v>
      </c>
      <c r="Z1122">
        <v>7458</v>
      </c>
      <c r="AA1122">
        <v>5205</v>
      </c>
      <c r="AB1122">
        <v>3493</v>
      </c>
      <c r="AC1122">
        <v>2248</v>
      </c>
      <c r="DC1122">
        <v>11.73</v>
      </c>
      <c r="DD1122">
        <v>11.09</v>
      </c>
      <c r="DE1122">
        <v>10.47</v>
      </c>
      <c r="DF1122">
        <v>9.86</v>
      </c>
      <c r="DG1122">
        <v>9.2799999999999994</v>
      </c>
      <c r="DH1122">
        <v>8.69</v>
      </c>
      <c r="DI1122">
        <v>8.16</v>
      </c>
      <c r="DJ1122">
        <v>7.61</v>
      </c>
      <c r="DK1122">
        <v>7.09</v>
      </c>
      <c r="DL1122">
        <v>6.56</v>
      </c>
      <c r="DM1122">
        <v>6.07</v>
      </c>
      <c r="DN1122">
        <v>5.59</v>
      </c>
      <c r="DO1122">
        <v>5.14</v>
      </c>
      <c r="DP1122">
        <v>4.72</v>
      </c>
      <c r="DQ1122">
        <v>4.34</v>
      </c>
      <c r="DR1122">
        <v>3.96</v>
      </c>
      <c r="DS1122">
        <v>3.65</v>
      </c>
      <c r="DT1122">
        <v>3.34</v>
      </c>
      <c r="DU1122">
        <v>3.06</v>
      </c>
      <c r="DV1122">
        <v>2.81</v>
      </c>
      <c r="DW1122">
        <v>2.59</v>
      </c>
      <c r="DX1122">
        <v>2.39</v>
      </c>
      <c r="DY1122">
        <v>2.21</v>
      </c>
      <c r="DZ1122">
        <v>2.0499999999999998</v>
      </c>
      <c r="EA1122">
        <v>1.9</v>
      </c>
    </row>
    <row r="1123" spans="1:132" x14ac:dyDescent="0.25">
      <c r="A1123" t="s">
        <v>910</v>
      </c>
      <c r="B1123">
        <v>24</v>
      </c>
      <c r="C1123">
        <v>24</v>
      </c>
      <c r="E1123">
        <v>100000</v>
      </c>
      <c r="F1123">
        <v>96439</v>
      </c>
      <c r="G1123">
        <v>92717</v>
      </c>
      <c r="H1123">
        <v>88675</v>
      </c>
      <c r="I1123">
        <v>84615</v>
      </c>
      <c r="J1123">
        <v>80017</v>
      </c>
      <c r="K1123">
        <v>75429</v>
      </c>
      <c r="L1123">
        <v>70611</v>
      </c>
      <c r="M1123">
        <v>65797</v>
      </c>
      <c r="N1123">
        <v>60644</v>
      </c>
      <c r="O1123">
        <v>55422</v>
      </c>
      <c r="P1123">
        <v>49919</v>
      </c>
      <c r="Q1123">
        <v>44293</v>
      </c>
      <c r="R1123">
        <v>38596</v>
      </c>
      <c r="S1123">
        <v>33198</v>
      </c>
      <c r="T1123">
        <v>27641</v>
      </c>
      <c r="U1123">
        <v>22622</v>
      </c>
      <c r="V1123">
        <v>18012</v>
      </c>
      <c r="W1123">
        <v>13918</v>
      </c>
      <c r="X1123">
        <v>10402</v>
      </c>
      <c r="Y1123">
        <v>7517</v>
      </c>
      <c r="Z1123">
        <v>5240</v>
      </c>
      <c r="AA1123">
        <v>3513</v>
      </c>
      <c r="AB1123">
        <v>2260</v>
      </c>
      <c r="DC1123">
        <v>11.01</v>
      </c>
      <c r="DD1123">
        <v>10.39</v>
      </c>
      <c r="DE1123">
        <v>9.7899999999999991</v>
      </c>
      <c r="DF1123">
        <v>9.2200000000000006</v>
      </c>
      <c r="DG1123">
        <v>8.6300000000000008</v>
      </c>
      <c r="DH1123">
        <v>8.1</v>
      </c>
      <c r="DI1123">
        <v>7.56</v>
      </c>
      <c r="DJ1123">
        <v>7.05</v>
      </c>
      <c r="DK1123">
        <v>6.52</v>
      </c>
      <c r="DL1123">
        <v>6.04</v>
      </c>
      <c r="DM1123">
        <v>5.56</v>
      </c>
      <c r="DN1123">
        <v>5.12</v>
      </c>
      <c r="DO1123">
        <v>4.7</v>
      </c>
      <c r="DP1123">
        <v>4.32</v>
      </c>
      <c r="DQ1123">
        <v>3.94</v>
      </c>
      <c r="DR1123">
        <v>3.63</v>
      </c>
      <c r="DS1123">
        <v>3.33</v>
      </c>
      <c r="DT1123">
        <v>3.05</v>
      </c>
      <c r="DU1123">
        <v>2.81</v>
      </c>
      <c r="DV1123">
        <v>2.59</v>
      </c>
      <c r="DW1123">
        <v>2.39</v>
      </c>
      <c r="DX1123">
        <v>2.21</v>
      </c>
      <c r="DY1123">
        <v>2.0499999999999998</v>
      </c>
      <c r="DZ1123">
        <v>1.9</v>
      </c>
    </row>
    <row r="1124" spans="1:132" x14ac:dyDescent="0.25">
      <c r="A1124" t="s">
        <v>911</v>
      </c>
      <c r="B1124">
        <v>23</v>
      </c>
      <c r="C1124">
        <v>23</v>
      </c>
      <c r="E1124">
        <v>100000</v>
      </c>
      <c r="F1124">
        <v>96053</v>
      </c>
      <c r="G1124">
        <v>91798</v>
      </c>
      <c r="H1124">
        <v>87497</v>
      </c>
      <c r="I1124">
        <v>82679</v>
      </c>
      <c r="J1124">
        <v>77854</v>
      </c>
      <c r="K1124">
        <v>72800</v>
      </c>
      <c r="L1124">
        <v>67761</v>
      </c>
      <c r="M1124">
        <v>62371</v>
      </c>
      <c r="N1124">
        <v>56927</v>
      </c>
      <c r="O1124">
        <v>51202</v>
      </c>
      <c r="P1124">
        <v>45366</v>
      </c>
      <c r="Q1124">
        <v>39480</v>
      </c>
      <c r="R1124">
        <v>33905</v>
      </c>
      <c r="S1124">
        <v>28195</v>
      </c>
      <c r="T1124">
        <v>23041</v>
      </c>
      <c r="U1124">
        <v>18318</v>
      </c>
      <c r="V1124">
        <v>14134</v>
      </c>
      <c r="W1124">
        <v>10548</v>
      </c>
      <c r="X1124">
        <v>7614</v>
      </c>
      <c r="Y1124">
        <v>5302</v>
      </c>
      <c r="Z1124">
        <v>3551</v>
      </c>
      <c r="AA1124">
        <v>2282</v>
      </c>
      <c r="DC1124">
        <v>10.32</v>
      </c>
      <c r="DD1124">
        <v>9.7200000000000006</v>
      </c>
      <c r="DE1124">
        <v>9.15</v>
      </c>
      <c r="DF1124">
        <v>8.57</v>
      </c>
      <c r="DG1124">
        <v>8.0500000000000007</v>
      </c>
      <c r="DH1124">
        <v>7.51</v>
      </c>
      <c r="DI1124">
        <v>7</v>
      </c>
      <c r="DJ1124">
        <v>6.48</v>
      </c>
      <c r="DK1124">
        <v>6</v>
      </c>
      <c r="DL1124">
        <v>5.53</v>
      </c>
      <c r="DM1124">
        <v>5.09</v>
      </c>
      <c r="DN1124">
        <v>4.68</v>
      </c>
      <c r="DO1124">
        <v>4.3</v>
      </c>
      <c r="DP1124">
        <v>3.93</v>
      </c>
      <c r="DQ1124">
        <v>3.62</v>
      </c>
      <c r="DR1124">
        <v>3.32</v>
      </c>
      <c r="DS1124">
        <v>3.05</v>
      </c>
      <c r="DT1124">
        <v>2.8</v>
      </c>
      <c r="DU1124">
        <v>2.58</v>
      </c>
      <c r="DV1124">
        <v>2.38</v>
      </c>
      <c r="DW1124">
        <v>2.2000000000000002</v>
      </c>
      <c r="DX1124">
        <v>2.04</v>
      </c>
      <c r="DY1124">
        <v>1.9</v>
      </c>
    </row>
    <row r="1125" spans="1:132" x14ac:dyDescent="0.25">
      <c r="A1125" t="s">
        <v>912</v>
      </c>
      <c r="B1125">
        <v>22</v>
      </c>
      <c r="C1125">
        <v>22</v>
      </c>
      <c r="E1125">
        <v>100000</v>
      </c>
      <c r="F1125">
        <v>95486</v>
      </c>
      <c r="G1125">
        <v>90924</v>
      </c>
      <c r="H1125">
        <v>85839</v>
      </c>
      <c r="I1125">
        <v>80749</v>
      </c>
      <c r="J1125">
        <v>75422</v>
      </c>
      <c r="K1125">
        <v>70104</v>
      </c>
      <c r="L1125">
        <v>64455</v>
      </c>
      <c r="M1125">
        <v>58737</v>
      </c>
      <c r="N1125">
        <v>52763</v>
      </c>
      <c r="O1125">
        <v>46681</v>
      </c>
      <c r="P1125">
        <v>40566</v>
      </c>
      <c r="Q1125">
        <v>34784</v>
      </c>
      <c r="R1125">
        <v>28890</v>
      </c>
      <c r="S1125">
        <v>23572</v>
      </c>
      <c r="T1125">
        <v>18712</v>
      </c>
      <c r="U1125">
        <v>14416</v>
      </c>
      <c r="V1125">
        <v>10745</v>
      </c>
      <c r="W1125">
        <v>7745</v>
      </c>
      <c r="X1125">
        <v>5387</v>
      </c>
      <c r="Y1125">
        <v>3605</v>
      </c>
      <c r="Z1125">
        <v>2315</v>
      </c>
      <c r="DC1125">
        <v>9.65</v>
      </c>
      <c r="DD1125">
        <v>9.08</v>
      </c>
      <c r="DE1125">
        <v>8.51</v>
      </c>
      <c r="DF1125">
        <v>7.99</v>
      </c>
      <c r="DG1125">
        <v>7.46</v>
      </c>
      <c r="DH1125">
        <v>6.95</v>
      </c>
      <c r="DI1125">
        <v>6.44</v>
      </c>
      <c r="DJ1125">
        <v>5.96</v>
      </c>
      <c r="DK1125">
        <v>5.5</v>
      </c>
      <c r="DL1125">
        <v>5.0599999999999996</v>
      </c>
      <c r="DM1125">
        <v>4.66</v>
      </c>
      <c r="DN1125">
        <v>4.28</v>
      </c>
      <c r="DO1125">
        <v>3.91</v>
      </c>
      <c r="DP1125">
        <v>3.61</v>
      </c>
      <c r="DQ1125">
        <v>3.31</v>
      </c>
      <c r="DR1125">
        <v>3.04</v>
      </c>
      <c r="DS1125">
        <v>2.79</v>
      </c>
      <c r="DT1125">
        <v>2.57</v>
      </c>
      <c r="DU1125">
        <v>2.38</v>
      </c>
      <c r="DV1125">
        <v>2.2000000000000002</v>
      </c>
      <c r="DW1125">
        <v>2.04</v>
      </c>
      <c r="DX1125">
        <v>1.9</v>
      </c>
    </row>
    <row r="1126" spans="1:132" x14ac:dyDescent="0.25">
      <c r="A1126" t="s">
        <v>913</v>
      </c>
      <c r="B1126">
        <v>21</v>
      </c>
      <c r="C1126">
        <v>21</v>
      </c>
      <c r="E1126">
        <v>100000</v>
      </c>
      <c r="F1126">
        <v>95112</v>
      </c>
      <c r="G1126">
        <v>89723</v>
      </c>
      <c r="H1126">
        <v>84301</v>
      </c>
      <c r="I1126">
        <v>78657</v>
      </c>
      <c r="J1126">
        <v>73010</v>
      </c>
      <c r="K1126">
        <v>67035</v>
      </c>
      <c r="L1126">
        <v>61008</v>
      </c>
      <c r="M1126">
        <v>54716</v>
      </c>
      <c r="N1126">
        <v>48345</v>
      </c>
      <c r="O1126">
        <v>41952</v>
      </c>
      <c r="P1126">
        <v>35909</v>
      </c>
      <c r="Q1126">
        <v>29788</v>
      </c>
      <c r="R1126">
        <v>24268</v>
      </c>
      <c r="S1126">
        <v>19235</v>
      </c>
      <c r="T1126">
        <v>14797</v>
      </c>
      <c r="U1126">
        <v>11013</v>
      </c>
      <c r="V1126">
        <v>7929</v>
      </c>
      <c r="W1126">
        <v>5509</v>
      </c>
      <c r="X1126">
        <v>3683</v>
      </c>
      <c r="Y1126">
        <v>2363</v>
      </c>
      <c r="DC1126">
        <v>9.02</v>
      </c>
      <c r="DD1126">
        <v>8.4499999999999993</v>
      </c>
      <c r="DE1126">
        <v>7.93</v>
      </c>
      <c r="DF1126">
        <v>7.41</v>
      </c>
      <c r="DG1126">
        <v>6.91</v>
      </c>
      <c r="DH1126">
        <v>6.4</v>
      </c>
      <c r="DI1126">
        <v>5.93</v>
      </c>
      <c r="DJ1126">
        <v>5.46</v>
      </c>
      <c r="DK1126">
        <v>5.03</v>
      </c>
      <c r="DL1126">
        <v>4.63</v>
      </c>
      <c r="DM1126">
        <v>4.26</v>
      </c>
      <c r="DN1126">
        <v>3.89</v>
      </c>
      <c r="DO1126">
        <v>3.59</v>
      </c>
      <c r="DP1126">
        <v>3.3</v>
      </c>
      <c r="DQ1126">
        <v>3.03</v>
      </c>
      <c r="DR1126">
        <v>2.78</v>
      </c>
      <c r="DS1126">
        <v>2.57</v>
      </c>
      <c r="DT1126">
        <v>2.37</v>
      </c>
      <c r="DU1126">
        <v>2.2000000000000002</v>
      </c>
      <c r="DV1126">
        <v>2.04</v>
      </c>
      <c r="DW1126">
        <v>1.9</v>
      </c>
    </row>
    <row r="1127" spans="1:132" x14ac:dyDescent="0.25">
      <c r="A1127" t="s">
        <v>914</v>
      </c>
      <c r="B1127">
        <v>20</v>
      </c>
      <c r="C1127">
        <v>20</v>
      </c>
      <c r="E1127">
        <v>100000</v>
      </c>
      <c r="F1127">
        <v>94246</v>
      </c>
      <c r="G1127">
        <v>88459</v>
      </c>
      <c r="H1127">
        <v>82433</v>
      </c>
      <c r="I1127">
        <v>76417</v>
      </c>
      <c r="J1127">
        <v>70066</v>
      </c>
      <c r="K1127">
        <v>63664</v>
      </c>
      <c r="L1127">
        <v>57024</v>
      </c>
      <c r="M1127">
        <v>50303</v>
      </c>
      <c r="N1127">
        <v>43593</v>
      </c>
      <c r="O1127">
        <v>37249</v>
      </c>
      <c r="P1127">
        <v>30857</v>
      </c>
      <c r="Q1127">
        <v>25100</v>
      </c>
      <c r="R1127">
        <v>19864</v>
      </c>
      <c r="S1127">
        <v>15258</v>
      </c>
      <c r="T1127">
        <v>11341</v>
      </c>
      <c r="U1127">
        <v>8154</v>
      </c>
      <c r="V1127">
        <v>5658</v>
      </c>
      <c r="W1127">
        <v>3779</v>
      </c>
      <c r="X1127">
        <v>2423</v>
      </c>
      <c r="DC1127">
        <v>8.39</v>
      </c>
      <c r="DD1127">
        <v>7.87</v>
      </c>
      <c r="DE1127">
        <v>7.36</v>
      </c>
      <c r="DF1127">
        <v>6.86</v>
      </c>
      <c r="DG1127">
        <v>6.36</v>
      </c>
      <c r="DH1127">
        <v>5.89</v>
      </c>
      <c r="DI1127">
        <v>5.43</v>
      </c>
      <c r="DJ1127">
        <v>5.01</v>
      </c>
      <c r="DK1127">
        <v>4.6100000000000003</v>
      </c>
      <c r="DL1127">
        <v>4.24</v>
      </c>
      <c r="DM1127">
        <v>3.88</v>
      </c>
      <c r="DN1127">
        <v>3.58</v>
      </c>
      <c r="DO1127">
        <v>3.28</v>
      </c>
      <c r="DP1127">
        <v>3.02</v>
      </c>
      <c r="DQ1127">
        <v>2.78</v>
      </c>
      <c r="DR1127">
        <v>2.56</v>
      </c>
      <c r="DS1127">
        <v>2.37</v>
      </c>
      <c r="DT1127">
        <v>2.19</v>
      </c>
      <c r="DU1127">
        <v>2.04</v>
      </c>
      <c r="DV1127">
        <v>1.9</v>
      </c>
    </row>
    <row r="1128" spans="1:132" x14ac:dyDescent="0.25">
      <c r="A1128" t="s">
        <v>915</v>
      </c>
      <c r="B1128">
        <v>19</v>
      </c>
      <c r="C1128">
        <v>19</v>
      </c>
      <c r="E1128">
        <v>100000</v>
      </c>
      <c r="F1128">
        <v>93744</v>
      </c>
      <c r="G1128">
        <v>87264</v>
      </c>
      <c r="H1128">
        <v>80770</v>
      </c>
      <c r="I1128">
        <v>73962</v>
      </c>
      <c r="J1128">
        <v>67096</v>
      </c>
      <c r="K1128">
        <v>60002</v>
      </c>
      <c r="L1128">
        <v>52859</v>
      </c>
      <c r="M1128">
        <v>45735</v>
      </c>
      <c r="N1128">
        <v>39016</v>
      </c>
      <c r="O1128">
        <v>32276</v>
      </c>
      <c r="P1128">
        <v>26210</v>
      </c>
      <c r="Q1128">
        <v>20710</v>
      </c>
      <c r="R1128">
        <v>15885</v>
      </c>
      <c r="S1128">
        <v>11790</v>
      </c>
      <c r="T1128">
        <v>8466</v>
      </c>
      <c r="U1128">
        <v>5868</v>
      </c>
      <c r="V1128">
        <v>3915</v>
      </c>
      <c r="W1128">
        <v>2508</v>
      </c>
      <c r="DC1128">
        <v>7.82</v>
      </c>
      <c r="DD1128">
        <v>7.3</v>
      </c>
      <c r="DE1128">
        <v>6.81</v>
      </c>
      <c r="DF1128">
        <v>6.32</v>
      </c>
      <c r="DG1128">
        <v>5.85</v>
      </c>
      <c r="DH1128">
        <v>5.4</v>
      </c>
      <c r="DI1128">
        <v>4.9800000000000004</v>
      </c>
      <c r="DJ1128">
        <v>4.58</v>
      </c>
      <c r="DK1128">
        <v>4.22</v>
      </c>
      <c r="DL1128">
        <v>3.86</v>
      </c>
      <c r="DM1128">
        <v>3.56</v>
      </c>
      <c r="DN1128">
        <v>3.27</v>
      </c>
      <c r="DO1128">
        <v>3.01</v>
      </c>
      <c r="DP1128">
        <v>2.77</v>
      </c>
      <c r="DQ1128">
        <v>2.56</v>
      </c>
      <c r="DR1128">
        <v>2.37</v>
      </c>
      <c r="DS1128">
        <v>2.19</v>
      </c>
      <c r="DT1128">
        <v>2.04</v>
      </c>
      <c r="DU1128">
        <v>1.9</v>
      </c>
    </row>
    <row r="1129" spans="1:132" x14ac:dyDescent="0.25">
      <c r="A1129" t="s">
        <v>916</v>
      </c>
      <c r="B1129">
        <v>18</v>
      </c>
      <c r="C1129">
        <v>18</v>
      </c>
      <c r="E1129">
        <v>100000</v>
      </c>
      <c r="F1129">
        <v>92968</v>
      </c>
      <c r="G1129">
        <v>85935</v>
      </c>
      <c r="H1129">
        <v>78571</v>
      </c>
      <c r="I1129">
        <v>71170</v>
      </c>
      <c r="J1129">
        <v>63543</v>
      </c>
      <c r="K1129">
        <v>55887</v>
      </c>
      <c r="L1129">
        <v>48290</v>
      </c>
      <c r="M1129">
        <v>41117</v>
      </c>
      <c r="N1129">
        <v>33970</v>
      </c>
      <c r="O1129">
        <v>27539</v>
      </c>
      <c r="P1129">
        <v>21724</v>
      </c>
      <c r="Q1129">
        <v>16637</v>
      </c>
      <c r="R1129">
        <v>12332</v>
      </c>
      <c r="S1129">
        <v>8843</v>
      </c>
      <c r="T1129">
        <v>6122</v>
      </c>
      <c r="U1129">
        <v>4080</v>
      </c>
      <c r="V1129">
        <v>2612</v>
      </c>
      <c r="DC1129">
        <v>7.25</v>
      </c>
      <c r="DD1129">
        <v>6.76</v>
      </c>
      <c r="DE1129">
        <v>6.27</v>
      </c>
      <c r="DF1129">
        <v>5.81</v>
      </c>
      <c r="DG1129">
        <v>5.37</v>
      </c>
      <c r="DH1129">
        <v>4.95</v>
      </c>
      <c r="DI1129">
        <v>4.5599999999999996</v>
      </c>
      <c r="DJ1129">
        <v>4.2</v>
      </c>
      <c r="DK1129">
        <v>3.84</v>
      </c>
      <c r="DL1129">
        <v>3.55</v>
      </c>
      <c r="DM1129">
        <v>3.26</v>
      </c>
      <c r="DN1129">
        <v>3</v>
      </c>
      <c r="DO1129">
        <v>2.76</v>
      </c>
      <c r="DP1129">
        <v>2.5499999999999998</v>
      </c>
      <c r="DQ1129">
        <v>2.36</v>
      </c>
      <c r="DR1129">
        <v>2.19</v>
      </c>
      <c r="DS1129">
        <v>2.0299999999999998</v>
      </c>
      <c r="DT1129">
        <v>1.9</v>
      </c>
    </row>
    <row r="1130" spans="1:132" x14ac:dyDescent="0.25">
      <c r="A1130" t="s">
        <v>917</v>
      </c>
      <c r="B1130">
        <v>17</v>
      </c>
      <c r="C1130">
        <v>17</v>
      </c>
      <c r="E1130">
        <v>100000</v>
      </c>
      <c r="F1130">
        <v>92287</v>
      </c>
      <c r="G1130">
        <v>84268</v>
      </c>
      <c r="H1130">
        <v>76193</v>
      </c>
      <c r="I1130">
        <v>67926</v>
      </c>
      <c r="J1130">
        <v>59644</v>
      </c>
      <c r="K1130">
        <v>51453</v>
      </c>
      <c r="L1130">
        <v>43738</v>
      </c>
      <c r="M1130">
        <v>36082</v>
      </c>
      <c r="N1130">
        <v>29205</v>
      </c>
      <c r="O1130">
        <v>22999</v>
      </c>
      <c r="P1130">
        <v>17585</v>
      </c>
      <c r="Q1130">
        <v>13016</v>
      </c>
      <c r="R1130">
        <v>9322</v>
      </c>
      <c r="S1130">
        <v>6446</v>
      </c>
      <c r="T1130">
        <v>4292</v>
      </c>
      <c r="U1130">
        <v>2744</v>
      </c>
      <c r="DC1130">
        <v>6.71</v>
      </c>
      <c r="DD1130">
        <v>6.23</v>
      </c>
      <c r="DE1130">
        <v>5.77</v>
      </c>
      <c r="DF1130">
        <v>5.33</v>
      </c>
      <c r="DG1130">
        <v>4.92</v>
      </c>
      <c r="DH1130">
        <v>4.54</v>
      </c>
      <c r="DI1130">
        <v>4.18</v>
      </c>
      <c r="DJ1130">
        <v>3.83</v>
      </c>
      <c r="DK1130">
        <v>3.53</v>
      </c>
      <c r="DL1130">
        <v>3.25</v>
      </c>
      <c r="DM1130">
        <v>2.99</v>
      </c>
      <c r="DN1130">
        <v>2.75</v>
      </c>
      <c r="DO1130">
        <v>2.5499999999999998</v>
      </c>
      <c r="DP1130">
        <v>2.36</v>
      </c>
      <c r="DQ1130">
        <v>2.19</v>
      </c>
      <c r="DR1130">
        <v>2.0299999999999998</v>
      </c>
      <c r="DS1130">
        <v>1.89</v>
      </c>
    </row>
    <row r="1131" spans="1:132" x14ac:dyDescent="0.25">
      <c r="A1131" t="s">
        <v>918</v>
      </c>
      <c r="B1131">
        <v>16</v>
      </c>
      <c r="C1131">
        <v>16</v>
      </c>
      <c r="E1131">
        <v>100000</v>
      </c>
      <c r="F1131">
        <v>91167</v>
      </c>
      <c r="G1131">
        <v>82303</v>
      </c>
      <c r="H1131">
        <v>73243</v>
      </c>
      <c r="I1131">
        <v>64215</v>
      </c>
      <c r="J1131">
        <v>55306</v>
      </c>
      <c r="K1131">
        <v>46922</v>
      </c>
      <c r="L1131">
        <v>38659</v>
      </c>
      <c r="M1131">
        <v>31232</v>
      </c>
      <c r="N1131">
        <v>24557</v>
      </c>
      <c r="O1131">
        <v>18745</v>
      </c>
      <c r="P1131">
        <v>13854</v>
      </c>
      <c r="Q1131">
        <v>9909</v>
      </c>
      <c r="R1131">
        <v>6844</v>
      </c>
      <c r="S1131">
        <v>4552</v>
      </c>
      <c r="T1131">
        <v>2908</v>
      </c>
      <c r="DC1131">
        <v>6.18</v>
      </c>
      <c r="DD1131">
        <v>5.74</v>
      </c>
      <c r="DE1131">
        <v>5.3</v>
      </c>
      <c r="DF1131">
        <v>4.8899999999999997</v>
      </c>
      <c r="DG1131">
        <v>4.51</v>
      </c>
      <c r="DH1131">
        <v>4.16</v>
      </c>
      <c r="DI1131">
        <v>3.81</v>
      </c>
      <c r="DJ1131">
        <v>3.52</v>
      </c>
      <c r="DK1131">
        <v>3.23</v>
      </c>
      <c r="DL1131">
        <v>2.98</v>
      </c>
      <c r="DM1131">
        <v>2.75</v>
      </c>
      <c r="DN1131">
        <v>2.54</v>
      </c>
      <c r="DO1131">
        <v>2.35</v>
      </c>
      <c r="DP1131">
        <v>2.1800000000000002</v>
      </c>
      <c r="DQ1131">
        <v>2.0299999999999998</v>
      </c>
      <c r="DR1131">
        <v>1.89</v>
      </c>
    </row>
    <row r="1132" spans="1:132" x14ac:dyDescent="0.25">
      <c r="A1132" t="s">
        <v>919</v>
      </c>
      <c r="B1132">
        <v>15</v>
      </c>
      <c r="C1132">
        <v>15</v>
      </c>
      <c r="E1132">
        <v>100000</v>
      </c>
      <c r="F1132">
        <v>90111</v>
      </c>
      <c r="G1132">
        <v>80070</v>
      </c>
      <c r="H1132">
        <v>70073</v>
      </c>
      <c r="I1132">
        <v>60260</v>
      </c>
      <c r="J1132">
        <v>51023</v>
      </c>
      <c r="K1132">
        <v>41974</v>
      </c>
      <c r="L1132">
        <v>33857</v>
      </c>
      <c r="M1132">
        <v>26571</v>
      </c>
      <c r="N1132">
        <v>20252</v>
      </c>
      <c r="O1132">
        <v>14945</v>
      </c>
      <c r="P1132">
        <v>10674</v>
      </c>
      <c r="Q1132">
        <v>7364</v>
      </c>
      <c r="R1132">
        <v>4892</v>
      </c>
      <c r="S1132">
        <v>3123</v>
      </c>
      <c r="DC1132">
        <v>5.7</v>
      </c>
      <c r="DD1132">
        <v>5.27</v>
      </c>
      <c r="DE1132">
        <v>4.8600000000000003</v>
      </c>
      <c r="DF1132">
        <v>4.49</v>
      </c>
      <c r="DG1132">
        <v>4.13</v>
      </c>
      <c r="DH1132">
        <v>3.79</v>
      </c>
      <c r="DI1132">
        <v>3.5</v>
      </c>
      <c r="DJ1132">
        <v>3.22</v>
      </c>
      <c r="DK1132">
        <v>2.97</v>
      </c>
      <c r="DL1132">
        <v>2.74</v>
      </c>
      <c r="DM1132">
        <v>2.5299999999999998</v>
      </c>
      <c r="DN1132">
        <v>2.35</v>
      </c>
      <c r="DO1132">
        <v>2.1800000000000002</v>
      </c>
      <c r="DP1132">
        <v>2.0299999999999998</v>
      </c>
      <c r="DQ1132">
        <v>1.89</v>
      </c>
    </row>
    <row r="1133" spans="1:132" x14ac:dyDescent="0.25">
      <c r="A1133" t="s">
        <v>920</v>
      </c>
      <c r="B1133">
        <v>14</v>
      </c>
      <c r="C1133">
        <v>14</v>
      </c>
      <c r="E1133">
        <v>100000</v>
      </c>
      <c r="F1133">
        <v>88695</v>
      </c>
      <c r="G1133">
        <v>77501</v>
      </c>
      <c r="H1133">
        <v>66528</v>
      </c>
      <c r="I1133">
        <v>56228</v>
      </c>
      <c r="J1133">
        <v>46185</v>
      </c>
      <c r="K1133">
        <v>37183</v>
      </c>
      <c r="L1133">
        <v>29136</v>
      </c>
      <c r="M1133">
        <v>22166</v>
      </c>
      <c r="N1133">
        <v>16335</v>
      </c>
      <c r="O1133">
        <v>11650</v>
      </c>
      <c r="P1133">
        <v>8027</v>
      </c>
      <c r="Q1133">
        <v>5327</v>
      </c>
      <c r="R1133">
        <v>3398</v>
      </c>
      <c r="DC1133">
        <v>5.23</v>
      </c>
      <c r="DD1133">
        <v>4.83</v>
      </c>
      <c r="DE1133">
        <v>4.46</v>
      </c>
      <c r="DF1133">
        <v>4.1100000000000003</v>
      </c>
      <c r="DG1133">
        <v>3.77</v>
      </c>
      <c r="DH1133">
        <v>3.49</v>
      </c>
      <c r="DI1133">
        <v>3.21</v>
      </c>
      <c r="DJ1133">
        <v>2.96</v>
      </c>
      <c r="DK1133">
        <v>2.73</v>
      </c>
      <c r="DL1133">
        <v>2.5299999999999998</v>
      </c>
      <c r="DM1133">
        <v>2.34</v>
      </c>
      <c r="DN1133">
        <v>2.1800000000000002</v>
      </c>
      <c r="DO1133">
        <v>2.02</v>
      </c>
      <c r="DP1133">
        <v>1.89</v>
      </c>
    </row>
    <row r="1134" spans="1:132" x14ac:dyDescent="0.25">
      <c r="A1134" t="s">
        <v>921</v>
      </c>
      <c r="B1134">
        <v>13</v>
      </c>
      <c r="C1134">
        <v>13</v>
      </c>
      <c r="E1134">
        <v>100000</v>
      </c>
      <c r="F1134">
        <v>87218</v>
      </c>
      <c r="G1134">
        <v>74755</v>
      </c>
      <c r="H1134">
        <v>63044</v>
      </c>
      <c r="I1134">
        <v>51710</v>
      </c>
      <c r="J1134">
        <v>41553</v>
      </c>
      <c r="K1134">
        <v>32498</v>
      </c>
      <c r="L1134">
        <v>24687</v>
      </c>
      <c r="M1134">
        <v>18161</v>
      </c>
      <c r="N1134">
        <v>12936</v>
      </c>
      <c r="O1134">
        <v>8901</v>
      </c>
      <c r="P1134">
        <v>5901</v>
      </c>
      <c r="Q1134">
        <v>3761</v>
      </c>
      <c r="DC1134">
        <v>4.8</v>
      </c>
      <c r="DD1134">
        <v>4.43</v>
      </c>
      <c r="DE1134">
        <v>4.09</v>
      </c>
      <c r="DF1134">
        <v>3.76</v>
      </c>
      <c r="DG1134">
        <v>3.47</v>
      </c>
      <c r="DH1134">
        <v>3.2</v>
      </c>
      <c r="DI1134">
        <v>2.95</v>
      </c>
      <c r="DJ1134">
        <v>2.72</v>
      </c>
      <c r="DK1134">
        <v>2.52</v>
      </c>
      <c r="DL1134">
        <v>2.34</v>
      </c>
      <c r="DM1134">
        <v>2.17</v>
      </c>
      <c r="DN1134">
        <v>2.02</v>
      </c>
      <c r="DO1134">
        <v>1.89</v>
      </c>
    </row>
    <row r="1135" spans="1:132" x14ac:dyDescent="0.25">
      <c r="A1135" t="s">
        <v>922</v>
      </c>
      <c r="B1135">
        <v>12</v>
      </c>
      <c r="C1135">
        <v>12</v>
      </c>
      <c r="E1135">
        <v>100000</v>
      </c>
      <c r="F1135">
        <v>85555</v>
      </c>
      <c r="G1135">
        <v>72018</v>
      </c>
      <c r="H1135">
        <v>58972</v>
      </c>
      <c r="I1135">
        <v>47305</v>
      </c>
      <c r="J1135">
        <v>36927</v>
      </c>
      <c r="K1135">
        <v>28000</v>
      </c>
      <c r="L1135">
        <v>20570</v>
      </c>
      <c r="M1135">
        <v>14629</v>
      </c>
      <c r="N1135">
        <v>10054</v>
      </c>
      <c r="O1135">
        <v>6658</v>
      </c>
      <c r="P1135">
        <v>4239</v>
      </c>
      <c r="DC1135">
        <v>4.41</v>
      </c>
      <c r="DD1135">
        <v>4.07</v>
      </c>
      <c r="DE1135">
        <v>3.74</v>
      </c>
      <c r="DF1135">
        <v>3.46</v>
      </c>
      <c r="DG1135">
        <v>3.18</v>
      </c>
      <c r="DH1135">
        <v>2.94</v>
      </c>
      <c r="DI1135">
        <v>2.72</v>
      </c>
      <c r="DJ1135">
        <v>2.52</v>
      </c>
      <c r="DK1135">
        <v>2.33</v>
      </c>
      <c r="DL1135">
        <v>2.17</v>
      </c>
      <c r="DM1135">
        <v>2.02</v>
      </c>
      <c r="DN1135">
        <v>1.89</v>
      </c>
    </row>
    <row r="1136" spans="1:132" x14ac:dyDescent="0.25">
      <c r="A1136" t="s">
        <v>923</v>
      </c>
      <c r="B1136">
        <v>11</v>
      </c>
      <c r="C1136">
        <v>11</v>
      </c>
      <c r="E1136">
        <v>100000</v>
      </c>
      <c r="F1136">
        <v>83991</v>
      </c>
      <c r="G1136">
        <v>68678</v>
      </c>
      <c r="H1136">
        <v>54976</v>
      </c>
      <c r="I1136">
        <v>42841</v>
      </c>
      <c r="J1136">
        <v>32425</v>
      </c>
      <c r="K1136">
        <v>23781</v>
      </c>
      <c r="L1136">
        <v>16891</v>
      </c>
      <c r="M1136">
        <v>11592</v>
      </c>
      <c r="N1136">
        <v>7668</v>
      </c>
      <c r="O1136">
        <v>4878</v>
      </c>
      <c r="DC1136">
        <v>4.04</v>
      </c>
      <c r="DD1136">
        <v>3.72</v>
      </c>
      <c r="DE1136">
        <v>3.44</v>
      </c>
      <c r="DF1136">
        <v>3.17</v>
      </c>
      <c r="DG1136">
        <v>2.93</v>
      </c>
      <c r="DH1136">
        <v>2.71</v>
      </c>
      <c r="DI1136">
        <v>2.5099999999999998</v>
      </c>
      <c r="DJ1136">
        <v>2.33</v>
      </c>
      <c r="DK1136">
        <v>2.17</v>
      </c>
      <c r="DL1136">
        <v>2.02</v>
      </c>
      <c r="DM1136">
        <v>1.89</v>
      </c>
    </row>
    <row r="1137" spans="1:189" x14ac:dyDescent="0.25">
      <c r="A1137" t="s">
        <v>924</v>
      </c>
      <c r="B1137">
        <v>10</v>
      </c>
      <c r="C1137">
        <v>10</v>
      </c>
      <c r="E1137">
        <v>100000</v>
      </c>
      <c r="F1137">
        <v>81630</v>
      </c>
      <c r="G1137">
        <v>65228</v>
      </c>
      <c r="H1137">
        <v>50725</v>
      </c>
      <c r="I1137">
        <v>38327</v>
      </c>
      <c r="J1137">
        <v>28063</v>
      </c>
      <c r="K1137">
        <v>19901</v>
      </c>
      <c r="L1137">
        <v>13641</v>
      </c>
      <c r="M1137">
        <v>9013</v>
      </c>
      <c r="N1137">
        <v>5729</v>
      </c>
      <c r="DC1137">
        <v>3.7</v>
      </c>
      <c r="DD1137">
        <v>3.42</v>
      </c>
      <c r="DE1137">
        <v>3.16</v>
      </c>
      <c r="DF1137">
        <v>2.92</v>
      </c>
      <c r="DG1137">
        <v>2.7</v>
      </c>
      <c r="DH1137">
        <v>2.5</v>
      </c>
      <c r="DI1137">
        <v>2.3199999999999998</v>
      </c>
      <c r="DJ1137">
        <v>2.16</v>
      </c>
      <c r="DK1137">
        <v>2.02</v>
      </c>
      <c r="DL1137">
        <v>1.88</v>
      </c>
    </row>
    <row r="1138" spans="1:189" x14ac:dyDescent="0.25">
      <c r="A1138" t="s">
        <v>925</v>
      </c>
      <c r="B1138">
        <v>9</v>
      </c>
      <c r="C1138">
        <v>9</v>
      </c>
      <c r="E1138">
        <v>100000</v>
      </c>
      <c r="F1138">
        <v>79739</v>
      </c>
      <c r="G1138">
        <v>61901</v>
      </c>
      <c r="H1138">
        <v>46679</v>
      </c>
      <c r="I1138">
        <v>34125</v>
      </c>
      <c r="J1138">
        <v>24162</v>
      </c>
      <c r="K1138">
        <v>16539</v>
      </c>
      <c r="L1138">
        <v>10916</v>
      </c>
      <c r="M1138">
        <v>6931</v>
      </c>
      <c r="DC1138">
        <v>3.41</v>
      </c>
      <c r="DD1138">
        <v>3.14</v>
      </c>
      <c r="DE1138">
        <v>2.91</v>
      </c>
      <c r="DF1138">
        <v>2.69</v>
      </c>
      <c r="DG1138">
        <v>2.5</v>
      </c>
      <c r="DH1138">
        <v>2.3199999999999998</v>
      </c>
      <c r="DI1138">
        <v>2.16</v>
      </c>
      <c r="DJ1138">
        <v>2.0099999999999998</v>
      </c>
      <c r="DK1138">
        <v>1.88</v>
      </c>
    </row>
    <row r="1139" spans="1:189" x14ac:dyDescent="0.25">
      <c r="A1139" t="s">
        <v>926</v>
      </c>
      <c r="B1139">
        <v>8</v>
      </c>
      <c r="C1139">
        <v>8</v>
      </c>
      <c r="E1139">
        <v>100000</v>
      </c>
      <c r="F1139">
        <v>77468</v>
      </c>
      <c r="G1139">
        <v>58319</v>
      </c>
      <c r="H1139">
        <v>42557</v>
      </c>
      <c r="I1139">
        <v>30089</v>
      </c>
      <c r="J1139">
        <v>20566</v>
      </c>
      <c r="K1139">
        <v>13558</v>
      </c>
      <c r="L1139">
        <v>8601</v>
      </c>
      <c r="DC1139">
        <v>3.13</v>
      </c>
      <c r="DD1139">
        <v>2.9</v>
      </c>
      <c r="DE1139">
        <v>2.68</v>
      </c>
      <c r="DF1139">
        <v>2.4900000000000002</v>
      </c>
      <c r="DG1139">
        <v>2.31</v>
      </c>
      <c r="DH1139">
        <v>2.16</v>
      </c>
      <c r="DI1139">
        <v>2.0099999999999998</v>
      </c>
      <c r="DJ1139">
        <v>1.88</v>
      </c>
    </row>
    <row r="1140" spans="1:189" x14ac:dyDescent="0.25">
      <c r="A1140" t="s">
        <v>927</v>
      </c>
      <c r="B1140">
        <v>7</v>
      </c>
      <c r="C1140">
        <v>7</v>
      </c>
      <c r="E1140">
        <v>100000</v>
      </c>
      <c r="F1140">
        <v>75130</v>
      </c>
      <c r="G1140">
        <v>54740</v>
      </c>
      <c r="H1140">
        <v>38637</v>
      </c>
      <c r="I1140">
        <v>26375</v>
      </c>
      <c r="J1140">
        <v>17365</v>
      </c>
      <c r="K1140">
        <v>11005</v>
      </c>
      <c r="DC1140">
        <v>2.88</v>
      </c>
      <c r="DD1140">
        <v>2.67</v>
      </c>
      <c r="DE1140">
        <v>2.48</v>
      </c>
      <c r="DF1140">
        <v>2.31</v>
      </c>
      <c r="DG1140">
        <v>2.15</v>
      </c>
      <c r="DH1140">
        <v>2.0099999999999998</v>
      </c>
      <c r="DI1140">
        <v>1.88</v>
      </c>
    </row>
    <row r="1141" spans="1:189" x14ac:dyDescent="0.25">
      <c r="A1141" t="s">
        <v>928</v>
      </c>
      <c r="B1141">
        <v>6</v>
      </c>
      <c r="C1141">
        <v>6</v>
      </c>
      <c r="E1141">
        <v>100000</v>
      </c>
      <c r="F1141">
        <v>72727</v>
      </c>
      <c r="G1141">
        <v>51258</v>
      </c>
      <c r="H1141">
        <v>34937</v>
      </c>
      <c r="I1141">
        <v>22977</v>
      </c>
      <c r="J1141">
        <v>14547</v>
      </c>
      <c r="DC1141">
        <v>2.67</v>
      </c>
      <c r="DD1141">
        <v>2.48</v>
      </c>
      <c r="DE1141">
        <v>2.2999999999999998</v>
      </c>
      <c r="DF1141">
        <v>2.15</v>
      </c>
      <c r="DG1141">
        <v>2.0099999999999998</v>
      </c>
      <c r="DH1141">
        <v>1.88</v>
      </c>
    </row>
    <row r="1142" spans="1:189" x14ac:dyDescent="0.25">
      <c r="A1142" t="s">
        <v>929</v>
      </c>
      <c r="B1142">
        <v>5</v>
      </c>
      <c r="C1142">
        <v>5</v>
      </c>
      <c r="E1142">
        <v>100000</v>
      </c>
      <c r="F1142">
        <v>70361</v>
      </c>
      <c r="G1142">
        <v>47895</v>
      </c>
      <c r="H1142">
        <v>31457</v>
      </c>
      <c r="I1142">
        <v>19898</v>
      </c>
      <c r="DC1142">
        <v>2.4700000000000002</v>
      </c>
      <c r="DD1142">
        <v>2.2999999999999998</v>
      </c>
      <c r="DE1142">
        <v>2.14</v>
      </c>
      <c r="DF1142">
        <v>2</v>
      </c>
      <c r="DG1142">
        <v>1.88</v>
      </c>
    </row>
    <row r="1143" spans="1:189" x14ac:dyDescent="0.25">
      <c r="A1143" t="s">
        <v>930</v>
      </c>
      <c r="B1143">
        <v>4</v>
      </c>
      <c r="C1143">
        <v>4</v>
      </c>
      <c r="E1143">
        <v>100000</v>
      </c>
      <c r="F1143">
        <v>67966</v>
      </c>
      <c r="G1143">
        <v>44589</v>
      </c>
      <c r="H1143">
        <v>28173</v>
      </c>
      <c r="DC1143">
        <v>2.29</v>
      </c>
      <c r="DD1143">
        <v>2.14</v>
      </c>
      <c r="DE1143">
        <v>2</v>
      </c>
      <c r="DF1143">
        <v>1.88</v>
      </c>
    </row>
    <row r="1144" spans="1:189" x14ac:dyDescent="0.25">
      <c r="A1144" t="s">
        <v>931</v>
      </c>
      <c r="B1144">
        <v>3</v>
      </c>
      <c r="C1144">
        <v>3</v>
      </c>
      <c r="E1144">
        <v>100000</v>
      </c>
      <c r="F1144">
        <v>65518</v>
      </c>
      <c r="G1144">
        <v>41359</v>
      </c>
      <c r="DC1144">
        <v>2.14</v>
      </c>
      <c r="DD1144">
        <v>2</v>
      </c>
      <c r="DE1144">
        <v>1.87</v>
      </c>
    </row>
    <row r="1145" spans="1:189" x14ac:dyDescent="0.25">
      <c r="A1145" t="s">
        <v>932</v>
      </c>
      <c r="B1145">
        <v>2</v>
      </c>
      <c r="C1145">
        <v>2</v>
      </c>
      <c r="E1145">
        <v>100000</v>
      </c>
      <c r="F1145">
        <v>63057</v>
      </c>
      <c r="DC1145">
        <v>2</v>
      </c>
      <c r="DD1145">
        <v>1.87</v>
      </c>
    </row>
    <row r="1146" spans="1:189" x14ac:dyDescent="0.25">
      <c r="A1146" t="s">
        <v>933</v>
      </c>
      <c r="B1146">
        <v>1</v>
      </c>
      <c r="C1146">
        <v>1</v>
      </c>
      <c r="E1146">
        <v>100000</v>
      </c>
      <c r="DC1146">
        <v>1.87</v>
      </c>
    </row>
    <row r="1147" spans="1:189" x14ac:dyDescent="0.25">
      <c r="A1147" t="s">
        <v>934</v>
      </c>
      <c r="B1147">
        <v>83</v>
      </c>
      <c r="C1147">
        <v>83</v>
      </c>
      <c r="E1147">
        <v>100000</v>
      </c>
      <c r="F1147">
        <v>99988</v>
      </c>
      <c r="G1147">
        <v>99975</v>
      </c>
      <c r="H1147">
        <v>99962</v>
      </c>
      <c r="I1147">
        <v>99948</v>
      </c>
      <c r="J1147">
        <v>99934</v>
      </c>
      <c r="K1147">
        <v>99920</v>
      </c>
      <c r="L1147">
        <v>99904</v>
      </c>
      <c r="M1147">
        <v>99888</v>
      </c>
      <c r="N1147">
        <v>99870</v>
      </c>
      <c r="O1147">
        <v>99851</v>
      </c>
      <c r="P1147">
        <v>99832</v>
      </c>
      <c r="Q1147">
        <v>99812</v>
      </c>
      <c r="R1147">
        <v>99791</v>
      </c>
      <c r="S1147">
        <v>99767</v>
      </c>
      <c r="T1147">
        <v>99742</v>
      </c>
      <c r="U1147">
        <v>99715</v>
      </c>
      <c r="V1147">
        <v>99686</v>
      </c>
      <c r="W1147">
        <v>99657</v>
      </c>
      <c r="X1147">
        <v>99627</v>
      </c>
      <c r="Y1147">
        <v>99596</v>
      </c>
      <c r="Z1147">
        <v>99564</v>
      </c>
      <c r="AA1147">
        <v>99528</v>
      </c>
      <c r="AB1147">
        <v>99490</v>
      </c>
      <c r="AC1147">
        <v>99445</v>
      </c>
      <c r="AD1147">
        <v>99400</v>
      </c>
      <c r="AE1147">
        <v>99350</v>
      </c>
      <c r="AF1147">
        <v>99295</v>
      </c>
      <c r="AG1147">
        <v>99239</v>
      </c>
      <c r="AH1147">
        <v>99178</v>
      </c>
      <c r="AI1147">
        <v>99110</v>
      </c>
      <c r="AJ1147">
        <v>99037</v>
      </c>
      <c r="AK1147">
        <v>98957</v>
      </c>
      <c r="AL1147">
        <v>98878</v>
      </c>
      <c r="AM1147">
        <v>98779</v>
      </c>
      <c r="AN1147">
        <v>98681</v>
      </c>
      <c r="AO1147">
        <v>98570</v>
      </c>
      <c r="AP1147">
        <v>98453</v>
      </c>
      <c r="AQ1147">
        <v>98324</v>
      </c>
      <c r="AR1147">
        <v>98190</v>
      </c>
      <c r="AS1147">
        <v>98044</v>
      </c>
      <c r="AT1147">
        <v>97896</v>
      </c>
      <c r="AU1147">
        <v>97731</v>
      </c>
      <c r="AV1147">
        <v>97575</v>
      </c>
      <c r="AW1147">
        <v>97382</v>
      </c>
      <c r="AX1147">
        <v>97214</v>
      </c>
      <c r="AY1147">
        <v>97019</v>
      </c>
      <c r="AZ1147">
        <v>96814</v>
      </c>
      <c r="BA1147">
        <v>96618</v>
      </c>
      <c r="BB1147">
        <v>96351</v>
      </c>
      <c r="BC1147">
        <v>96069</v>
      </c>
      <c r="BD1147">
        <v>95806</v>
      </c>
      <c r="BE1147">
        <v>95496</v>
      </c>
      <c r="BF1147">
        <v>95220</v>
      </c>
      <c r="BG1147">
        <v>94811</v>
      </c>
      <c r="BH1147">
        <v>94461</v>
      </c>
      <c r="BI1147">
        <v>94060</v>
      </c>
      <c r="BJ1147">
        <v>93641</v>
      </c>
      <c r="BK1147">
        <v>93178</v>
      </c>
      <c r="BL1147">
        <v>92649</v>
      </c>
      <c r="BM1147">
        <v>91953</v>
      </c>
      <c r="BN1147">
        <v>91263</v>
      </c>
      <c r="BO1147">
        <v>90329</v>
      </c>
      <c r="BP1147">
        <v>89546</v>
      </c>
      <c r="BQ1147">
        <v>88137</v>
      </c>
      <c r="BR1147">
        <v>86909</v>
      </c>
      <c r="BS1147">
        <v>85419</v>
      </c>
      <c r="BT1147">
        <v>84040</v>
      </c>
      <c r="BU1147">
        <v>82200</v>
      </c>
      <c r="BV1147">
        <v>80293</v>
      </c>
      <c r="BW1147">
        <v>77798</v>
      </c>
      <c r="BX1147">
        <v>74754</v>
      </c>
      <c r="BY1147">
        <v>70990</v>
      </c>
      <c r="BZ1147">
        <v>67288</v>
      </c>
      <c r="CA1147">
        <v>61776</v>
      </c>
      <c r="CB1147">
        <v>56533</v>
      </c>
      <c r="CC1147">
        <v>50641</v>
      </c>
      <c r="CD1147">
        <v>44224</v>
      </c>
      <c r="CE1147">
        <v>37389</v>
      </c>
      <c r="CF1147">
        <v>30570</v>
      </c>
      <c r="CG1147">
        <v>24059</v>
      </c>
      <c r="CH1147">
        <v>18128</v>
      </c>
      <c r="CI1147">
        <v>13011</v>
      </c>
      <c r="DC1147">
        <v>73.650000000000006</v>
      </c>
      <c r="DD1147">
        <v>72.66</v>
      </c>
      <c r="DE1147">
        <v>71.67</v>
      </c>
      <c r="DF1147">
        <v>70.680000000000007</v>
      </c>
      <c r="DG1147">
        <v>69.69</v>
      </c>
      <c r="DH1147">
        <v>68.7</v>
      </c>
      <c r="DI1147">
        <v>67.709999999999994</v>
      </c>
      <c r="DJ1147">
        <v>66.72</v>
      </c>
      <c r="DK1147">
        <v>65.73</v>
      </c>
      <c r="DL1147">
        <v>64.739999999999995</v>
      </c>
      <c r="DM1147">
        <v>63.76</v>
      </c>
      <c r="DN1147">
        <v>62.77</v>
      </c>
      <c r="DO1147">
        <v>61.78</v>
      </c>
      <c r="DP1147">
        <v>60.79</v>
      </c>
      <c r="DQ1147">
        <v>59.81</v>
      </c>
      <c r="DR1147">
        <v>58.82</v>
      </c>
      <c r="DS1147">
        <v>57.84</v>
      </c>
      <c r="DT1147">
        <v>56.86</v>
      </c>
      <c r="DU1147">
        <v>55.87</v>
      </c>
      <c r="DV1147">
        <v>54.89</v>
      </c>
      <c r="DW1147">
        <v>53.91</v>
      </c>
      <c r="DX1147">
        <v>52.92</v>
      </c>
      <c r="DY1147">
        <v>51.94</v>
      </c>
      <c r="DZ1147">
        <v>50.96</v>
      </c>
      <c r="EA1147">
        <v>49.98</v>
      </c>
      <c r="EB1147">
        <v>49.01</v>
      </c>
      <c r="EC1147">
        <v>48.03</v>
      </c>
      <c r="ED1147">
        <v>47.06</v>
      </c>
      <c r="EE1147">
        <v>46.08</v>
      </c>
      <c r="EF1147">
        <v>45.11</v>
      </c>
      <c r="EG1147">
        <v>44.14</v>
      </c>
      <c r="EH1147">
        <v>43.17</v>
      </c>
      <c r="EI1147">
        <v>42.21</v>
      </c>
      <c r="EJ1147">
        <v>41.24</v>
      </c>
      <c r="EK1147">
        <v>40.28</v>
      </c>
      <c r="EL1147">
        <v>39.32</v>
      </c>
      <c r="EM1147">
        <v>38.369999999999997</v>
      </c>
      <c r="EN1147">
        <v>37.409999999999997</v>
      </c>
      <c r="EO1147">
        <v>36.46</v>
      </c>
      <c r="EP1147">
        <v>35.51</v>
      </c>
      <c r="EQ1147">
        <v>34.56</v>
      </c>
      <c r="ER1147">
        <v>33.61</v>
      </c>
      <c r="ES1147">
        <v>32.67</v>
      </c>
      <c r="ET1147">
        <v>31.72</v>
      </c>
      <c r="EU1147">
        <v>30.78</v>
      </c>
      <c r="EV1147">
        <v>29.83</v>
      </c>
      <c r="EW1147">
        <v>28.89</v>
      </c>
      <c r="EX1147">
        <v>27.95</v>
      </c>
      <c r="EY1147">
        <v>27.01</v>
      </c>
      <c r="EZ1147">
        <v>26.08</v>
      </c>
      <c r="FA1147">
        <v>25.16</v>
      </c>
      <c r="FB1147">
        <v>24.23</v>
      </c>
      <c r="FC1147">
        <v>23.3</v>
      </c>
      <c r="FD1147">
        <v>22.37</v>
      </c>
      <c r="FE1147">
        <v>21.46</v>
      </c>
      <c r="FF1147">
        <v>20.54</v>
      </c>
      <c r="FG1147">
        <v>19.63</v>
      </c>
      <c r="FH1147">
        <v>18.71</v>
      </c>
      <c r="FI1147">
        <v>17.8</v>
      </c>
      <c r="FJ1147">
        <v>16.899999999999999</v>
      </c>
      <c r="FK1147">
        <v>16.03</v>
      </c>
      <c r="FL1147">
        <v>15.14</v>
      </c>
      <c r="FM1147">
        <v>14.29</v>
      </c>
      <c r="FN1147">
        <v>13.41</v>
      </c>
      <c r="FO1147">
        <v>12.62</v>
      </c>
      <c r="FP1147">
        <v>11.79</v>
      </c>
      <c r="FQ1147">
        <v>10.99</v>
      </c>
      <c r="FR1147">
        <v>10.16</v>
      </c>
      <c r="FS1147">
        <v>9.3800000000000008</v>
      </c>
      <c r="FT1147">
        <v>8.59</v>
      </c>
      <c r="FU1147">
        <v>7.85</v>
      </c>
      <c r="FV1147">
        <v>7.15</v>
      </c>
      <c r="FW1147">
        <v>6.5</v>
      </c>
      <c r="FX1147">
        <v>5.83</v>
      </c>
      <c r="FY1147">
        <v>5.3</v>
      </c>
      <c r="FZ1147">
        <v>4.75</v>
      </c>
      <c r="GA1147">
        <v>4.25</v>
      </c>
      <c r="GB1147">
        <v>3.79</v>
      </c>
      <c r="GC1147">
        <v>3.39</v>
      </c>
      <c r="GD1147">
        <v>3.03</v>
      </c>
      <c r="GE1147">
        <v>2.72</v>
      </c>
      <c r="GF1147">
        <v>2.4500000000000002</v>
      </c>
      <c r="GG1147">
        <v>2.21</v>
      </c>
    </row>
    <row r="1148" spans="1:189" x14ac:dyDescent="0.25">
      <c r="A1148" t="s">
        <v>935</v>
      </c>
      <c r="B1148">
        <v>82</v>
      </c>
      <c r="C1148">
        <v>82</v>
      </c>
      <c r="E1148">
        <v>100000</v>
      </c>
      <c r="F1148">
        <v>99987</v>
      </c>
      <c r="G1148">
        <v>99973</v>
      </c>
      <c r="H1148">
        <v>99960</v>
      </c>
      <c r="I1148">
        <v>99946</v>
      </c>
      <c r="J1148">
        <v>99931</v>
      </c>
      <c r="K1148">
        <v>99915</v>
      </c>
      <c r="L1148">
        <v>99898</v>
      </c>
      <c r="M1148">
        <v>99880</v>
      </c>
      <c r="N1148">
        <v>99861</v>
      </c>
      <c r="O1148">
        <v>99842</v>
      </c>
      <c r="P1148">
        <v>99821</v>
      </c>
      <c r="Q1148">
        <v>99800</v>
      </c>
      <c r="R1148">
        <v>99776</v>
      </c>
      <c r="S1148">
        <v>99750</v>
      </c>
      <c r="T1148">
        <v>99723</v>
      </c>
      <c r="U1148">
        <v>99693</v>
      </c>
      <c r="V1148">
        <v>99664</v>
      </c>
      <c r="W1148">
        <v>99634</v>
      </c>
      <c r="X1148">
        <v>99602</v>
      </c>
      <c r="Y1148">
        <v>99569</v>
      </c>
      <c r="Z1148">
        <v>99532</v>
      </c>
      <c r="AA1148">
        <v>99494</v>
      </c>
      <c r="AB1148">
        <v>99448</v>
      </c>
      <c r="AC1148">
        <v>99403</v>
      </c>
      <c r="AD1148">
        <v>99351</v>
      </c>
      <c r="AE1148">
        <v>99296</v>
      </c>
      <c r="AF1148">
        <v>99239</v>
      </c>
      <c r="AG1148">
        <v>99176</v>
      </c>
      <c r="AH1148">
        <v>99107</v>
      </c>
      <c r="AI1148">
        <v>99033</v>
      </c>
      <c r="AJ1148">
        <v>98951</v>
      </c>
      <c r="AK1148">
        <v>98870</v>
      </c>
      <c r="AL1148">
        <v>98769</v>
      </c>
      <c r="AM1148">
        <v>98669</v>
      </c>
      <c r="AN1148">
        <v>98556</v>
      </c>
      <c r="AO1148">
        <v>98437</v>
      </c>
      <c r="AP1148">
        <v>98305</v>
      </c>
      <c r="AQ1148">
        <v>98169</v>
      </c>
      <c r="AR1148">
        <v>98019</v>
      </c>
      <c r="AS1148">
        <v>97868</v>
      </c>
      <c r="AT1148">
        <v>97700</v>
      </c>
      <c r="AU1148">
        <v>97540</v>
      </c>
      <c r="AV1148">
        <v>97344</v>
      </c>
      <c r="AW1148">
        <v>97171</v>
      </c>
      <c r="AX1148">
        <v>96972</v>
      </c>
      <c r="AY1148">
        <v>96761</v>
      </c>
      <c r="AZ1148">
        <v>96559</v>
      </c>
      <c r="BA1148">
        <v>96286</v>
      </c>
      <c r="BB1148">
        <v>95997</v>
      </c>
      <c r="BC1148">
        <v>95726</v>
      </c>
      <c r="BD1148">
        <v>95410</v>
      </c>
      <c r="BE1148">
        <v>95126</v>
      </c>
      <c r="BF1148">
        <v>94708</v>
      </c>
      <c r="BG1148">
        <v>94348</v>
      </c>
      <c r="BH1148">
        <v>93937</v>
      </c>
      <c r="BI1148">
        <v>93505</v>
      </c>
      <c r="BJ1148">
        <v>93031</v>
      </c>
      <c r="BK1148">
        <v>92487</v>
      </c>
      <c r="BL1148">
        <v>91775</v>
      </c>
      <c r="BM1148">
        <v>91064</v>
      </c>
      <c r="BN1148">
        <v>90113</v>
      </c>
      <c r="BO1148">
        <v>89306</v>
      </c>
      <c r="BP1148">
        <v>87870</v>
      </c>
      <c r="BQ1148">
        <v>86616</v>
      </c>
      <c r="BR1148">
        <v>85100</v>
      </c>
      <c r="BS1148">
        <v>83687</v>
      </c>
      <c r="BT1148">
        <v>81811</v>
      </c>
      <c r="BU1148">
        <v>79877</v>
      </c>
      <c r="BV1148">
        <v>77336</v>
      </c>
      <c r="BW1148">
        <v>74254</v>
      </c>
      <c r="BX1148">
        <v>70456</v>
      </c>
      <c r="BY1148">
        <v>66709</v>
      </c>
      <c r="BZ1148">
        <v>61183</v>
      </c>
      <c r="CA1148">
        <v>55925</v>
      </c>
      <c r="CB1148">
        <v>50097</v>
      </c>
      <c r="CC1148">
        <v>43749</v>
      </c>
      <c r="CD1148">
        <v>36987</v>
      </c>
      <c r="CE1148">
        <v>30242</v>
      </c>
      <c r="CF1148">
        <v>23800</v>
      </c>
      <c r="CG1148">
        <v>17933</v>
      </c>
      <c r="CH1148">
        <v>12871</v>
      </c>
      <c r="DC1148">
        <v>72.55</v>
      </c>
      <c r="DD1148">
        <v>71.56</v>
      </c>
      <c r="DE1148">
        <v>70.569999999999993</v>
      </c>
      <c r="DF1148">
        <v>69.58</v>
      </c>
      <c r="DG1148">
        <v>68.59</v>
      </c>
      <c r="DH1148">
        <v>67.599999999999994</v>
      </c>
      <c r="DI1148">
        <v>66.61</v>
      </c>
      <c r="DJ1148">
        <v>65.62</v>
      </c>
      <c r="DK1148">
        <v>64.64</v>
      </c>
      <c r="DL1148">
        <v>63.65</v>
      </c>
      <c r="DM1148">
        <v>62.66</v>
      </c>
      <c r="DN1148">
        <v>61.67</v>
      </c>
      <c r="DO1148">
        <v>60.69</v>
      </c>
      <c r="DP1148">
        <v>59.7</v>
      </c>
      <c r="DQ1148">
        <v>58.72</v>
      </c>
      <c r="DR1148">
        <v>57.73</v>
      </c>
      <c r="DS1148">
        <v>56.75</v>
      </c>
      <c r="DT1148">
        <v>55.76</v>
      </c>
      <c r="DU1148">
        <v>54.78</v>
      </c>
      <c r="DV1148">
        <v>53.8</v>
      </c>
      <c r="DW1148">
        <v>52.82</v>
      </c>
      <c r="DX1148">
        <v>51.84</v>
      </c>
      <c r="DY1148">
        <v>50.86</v>
      </c>
      <c r="DZ1148">
        <v>49.88</v>
      </c>
      <c r="EA1148">
        <v>48.9</v>
      </c>
      <c r="EB1148">
        <v>47.93</v>
      </c>
      <c r="EC1148">
        <v>46.95</v>
      </c>
      <c r="ED1148">
        <v>45.98</v>
      </c>
      <c r="EE1148">
        <v>45.01</v>
      </c>
      <c r="EF1148">
        <v>44.04</v>
      </c>
      <c r="EG1148">
        <v>43.07</v>
      </c>
      <c r="EH1148">
        <v>42.11</v>
      </c>
      <c r="EI1148">
        <v>41.14</v>
      </c>
      <c r="EJ1148">
        <v>40.18</v>
      </c>
      <c r="EK1148">
        <v>39.22</v>
      </c>
      <c r="EL1148">
        <v>38.270000000000003</v>
      </c>
      <c r="EM1148">
        <v>37.31</v>
      </c>
      <c r="EN1148">
        <v>36.36</v>
      </c>
      <c r="EO1148">
        <v>35.409999999999997</v>
      </c>
      <c r="EP1148">
        <v>34.47</v>
      </c>
      <c r="EQ1148">
        <v>33.520000000000003</v>
      </c>
      <c r="ER1148">
        <v>32.57</v>
      </c>
      <c r="ES1148">
        <v>31.63</v>
      </c>
      <c r="ET1148">
        <v>30.69</v>
      </c>
      <c r="EU1148">
        <v>29.74</v>
      </c>
      <c r="EV1148">
        <v>28.8</v>
      </c>
      <c r="EW1148">
        <v>27.87</v>
      </c>
      <c r="EX1148">
        <v>26.92</v>
      </c>
      <c r="EY1148">
        <v>26</v>
      </c>
      <c r="EZ1148">
        <v>25.07</v>
      </c>
      <c r="FA1148">
        <v>24.14</v>
      </c>
      <c r="FB1148">
        <v>23.22</v>
      </c>
      <c r="FC1148">
        <v>22.29</v>
      </c>
      <c r="FD1148">
        <v>21.39</v>
      </c>
      <c r="FE1148">
        <v>20.47</v>
      </c>
      <c r="FF1148">
        <v>19.55</v>
      </c>
      <c r="FG1148">
        <v>18.64</v>
      </c>
      <c r="FH1148">
        <v>17.73</v>
      </c>
      <c r="FI1148">
        <v>16.84</v>
      </c>
      <c r="FJ1148">
        <v>15.96</v>
      </c>
      <c r="FK1148">
        <v>15.08</v>
      </c>
      <c r="FL1148">
        <v>14.24</v>
      </c>
      <c r="FM1148">
        <v>13.36</v>
      </c>
      <c r="FN1148">
        <v>12.57</v>
      </c>
      <c r="FO1148">
        <v>11.75</v>
      </c>
      <c r="FP1148">
        <v>10.95</v>
      </c>
      <c r="FQ1148">
        <v>10.119999999999999</v>
      </c>
      <c r="FR1148">
        <v>9.34</v>
      </c>
      <c r="FS1148">
        <v>8.56</v>
      </c>
      <c r="FT1148">
        <v>7.82</v>
      </c>
      <c r="FU1148">
        <v>7.13</v>
      </c>
      <c r="FV1148">
        <v>6.48</v>
      </c>
      <c r="FW1148">
        <v>5.82</v>
      </c>
      <c r="FX1148">
        <v>5.3</v>
      </c>
      <c r="FY1148">
        <v>4.75</v>
      </c>
      <c r="FZ1148">
        <v>4.25</v>
      </c>
      <c r="GA1148">
        <v>3.79</v>
      </c>
      <c r="GB1148">
        <v>3.39</v>
      </c>
      <c r="GC1148">
        <v>3.03</v>
      </c>
      <c r="GD1148">
        <v>2.72</v>
      </c>
      <c r="GE1148">
        <v>2.4500000000000002</v>
      </c>
      <c r="GF1148">
        <v>2.21</v>
      </c>
    </row>
    <row r="1149" spans="1:189" x14ac:dyDescent="0.25">
      <c r="A1149" t="s">
        <v>936</v>
      </c>
      <c r="B1149">
        <v>81</v>
      </c>
      <c r="C1149">
        <v>81</v>
      </c>
      <c r="E1149">
        <v>100000</v>
      </c>
      <c r="F1149">
        <v>99986</v>
      </c>
      <c r="G1149">
        <v>99972</v>
      </c>
      <c r="H1149">
        <v>99958</v>
      </c>
      <c r="I1149">
        <v>99943</v>
      </c>
      <c r="J1149">
        <v>99927</v>
      </c>
      <c r="K1149">
        <v>99910</v>
      </c>
      <c r="L1149">
        <v>99891</v>
      </c>
      <c r="M1149">
        <v>99872</v>
      </c>
      <c r="N1149">
        <v>99852</v>
      </c>
      <c r="O1149">
        <v>99832</v>
      </c>
      <c r="P1149">
        <v>99810</v>
      </c>
      <c r="Q1149">
        <v>99786</v>
      </c>
      <c r="R1149">
        <v>99760</v>
      </c>
      <c r="S1149">
        <v>99731</v>
      </c>
      <c r="T1149">
        <v>99702</v>
      </c>
      <c r="U1149">
        <v>99672</v>
      </c>
      <c r="V1149">
        <v>99641</v>
      </c>
      <c r="W1149">
        <v>99609</v>
      </c>
      <c r="X1149">
        <v>99575</v>
      </c>
      <c r="Y1149">
        <v>99538</v>
      </c>
      <c r="Z1149">
        <v>99499</v>
      </c>
      <c r="AA1149">
        <v>99453</v>
      </c>
      <c r="AB1149">
        <v>99406</v>
      </c>
      <c r="AC1149">
        <v>99354</v>
      </c>
      <c r="AD1149">
        <v>99297</v>
      </c>
      <c r="AE1149">
        <v>99239</v>
      </c>
      <c r="AF1149">
        <v>99175</v>
      </c>
      <c r="AG1149">
        <v>99104</v>
      </c>
      <c r="AH1149">
        <v>99029</v>
      </c>
      <c r="AI1149">
        <v>98946</v>
      </c>
      <c r="AJ1149">
        <v>98863</v>
      </c>
      <c r="AK1149">
        <v>98761</v>
      </c>
      <c r="AL1149">
        <v>98658</v>
      </c>
      <c r="AM1149">
        <v>98543</v>
      </c>
      <c r="AN1149">
        <v>98422</v>
      </c>
      <c r="AO1149">
        <v>98287</v>
      </c>
      <c r="AP1149">
        <v>98148</v>
      </c>
      <c r="AQ1149">
        <v>97996</v>
      </c>
      <c r="AR1149">
        <v>97841</v>
      </c>
      <c r="AS1149">
        <v>97670</v>
      </c>
      <c r="AT1149">
        <v>97507</v>
      </c>
      <c r="AU1149">
        <v>97306</v>
      </c>
      <c r="AV1149">
        <v>97130</v>
      </c>
      <c r="AW1149">
        <v>96925</v>
      </c>
      <c r="AX1149">
        <v>96709</v>
      </c>
      <c r="AY1149">
        <v>96501</v>
      </c>
      <c r="AZ1149">
        <v>96221</v>
      </c>
      <c r="BA1149">
        <v>95926</v>
      </c>
      <c r="BB1149">
        <v>95648</v>
      </c>
      <c r="BC1149">
        <v>95322</v>
      </c>
      <c r="BD1149">
        <v>95031</v>
      </c>
      <c r="BE1149">
        <v>94604</v>
      </c>
      <c r="BF1149">
        <v>94235</v>
      </c>
      <c r="BG1149">
        <v>93812</v>
      </c>
      <c r="BH1149">
        <v>93369</v>
      </c>
      <c r="BI1149">
        <v>92882</v>
      </c>
      <c r="BJ1149">
        <v>92325</v>
      </c>
      <c r="BK1149">
        <v>91595</v>
      </c>
      <c r="BL1149">
        <v>90866</v>
      </c>
      <c r="BM1149">
        <v>89892</v>
      </c>
      <c r="BN1149">
        <v>89067</v>
      </c>
      <c r="BO1149">
        <v>87603</v>
      </c>
      <c r="BP1149">
        <v>86320</v>
      </c>
      <c r="BQ1149">
        <v>84775</v>
      </c>
      <c r="BR1149">
        <v>83333</v>
      </c>
      <c r="BS1149">
        <v>81420</v>
      </c>
      <c r="BT1149">
        <v>79449</v>
      </c>
      <c r="BU1149">
        <v>76881</v>
      </c>
      <c r="BV1149">
        <v>73752</v>
      </c>
      <c r="BW1149">
        <v>69919</v>
      </c>
      <c r="BX1149">
        <v>66137</v>
      </c>
      <c r="BY1149">
        <v>60590</v>
      </c>
      <c r="BZ1149">
        <v>55317</v>
      </c>
      <c r="CA1149">
        <v>49490</v>
      </c>
      <c r="CB1149">
        <v>43219</v>
      </c>
      <c r="CC1149">
        <v>36539</v>
      </c>
      <c r="CD1149">
        <v>29875</v>
      </c>
      <c r="CE1149">
        <v>23512</v>
      </c>
      <c r="CF1149">
        <v>17716</v>
      </c>
      <c r="CG1149">
        <v>12715</v>
      </c>
      <c r="DC1149">
        <v>71.45</v>
      </c>
      <c r="DD1149">
        <v>70.459999999999994</v>
      </c>
      <c r="DE1149">
        <v>69.47</v>
      </c>
      <c r="DF1149">
        <v>68.48</v>
      </c>
      <c r="DG1149">
        <v>67.489999999999995</v>
      </c>
      <c r="DH1149">
        <v>66.5</v>
      </c>
      <c r="DI1149">
        <v>65.510000000000005</v>
      </c>
      <c r="DJ1149">
        <v>64.52</v>
      </c>
      <c r="DK1149">
        <v>63.53</v>
      </c>
      <c r="DL1149">
        <v>62.55</v>
      </c>
      <c r="DM1149">
        <v>61.56</v>
      </c>
      <c r="DN1149">
        <v>60.57</v>
      </c>
      <c r="DO1149">
        <v>59.59</v>
      </c>
      <c r="DP1149">
        <v>58.6</v>
      </c>
      <c r="DQ1149">
        <v>57.62</v>
      </c>
      <c r="DR1149">
        <v>56.64</v>
      </c>
      <c r="DS1149">
        <v>55.65</v>
      </c>
      <c r="DT1149">
        <v>54.67</v>
      </c>
      <c r="DU1149">
        <v>53.69</v>
      </c>
      <c r="DV1149">
        <v>52.71</v>
      </c>
      <c r="DW1149">
        <v>51.73</v>
      </c>
      <c r="DX1149">
        <v>50.75</v>
      </c>
      <c r="DY1149">
        <v>49.77</v>
      </c>
      <c r="DZ1149">
        <v>48.79</v>
      </c>
      <c r="EA1149">
        <v>47.82</v>
      </c>
      <c r="EB1149">
        <v>46.84</v>
      </c>
      <c r="EC1149">
        <v>45.87</v>
      </c>
      <c r="ED1149">
        <v>44.9</v>
      </c>
      <c r="EE1149">
        <v>43.93</v>
      </c>
      <c r="EF1149">
        <v>42.97</v>
      </c>
      <c r="EG1149">
        <v>42</v>
      </c>
      <c r="EH1149">
        <v>41.04</v>
      </c>
      <c r="EI1149">
        <v>40.08</v>
      </c>
      <c r="EJ1149">
        <v>39.119999999999997</v>
      </c>
      <c r="EK1149">
        <v>38.159999999999997</v>
      </c>
      <c r="EL1149">
        <v>37.21</v>
      </c>
      <c r="EM1149">
        <v>36.26</v>
      </c>
      <c r="EN1149">
        <v>35.31</v>
      </c>
      <c r="EO1149">
        <v>34.369999999999997</v>
      </c>
      <c r="EP1149">
        <v>33.42</v>
      </c>
      <c r="EQ1149">
        <v>32.479999999999997</v>
      </c>
      <c r="ER1149">
        <v>31.53</v>
      </c>
      <c r="ES1149">
        <v>30.59</v>
      </c>
      <c r="ET1149">
        <v>29.65</v>
      </c>
      <c r="EU1149">
        <v>28.71</v>
      </c>
      <c r="EV1149">
        <v>27.77</v>
      </c>
      <c r="EW1149">
        <v>26.83</v>
      </c>
      <c r="EX1149">
        <v>25.91</v>
      </c>
      <c r="EY1149">
        <v>24.99</v>
      </c>
      <c r="EZ1149">
        <v>24.06</v>
      </c>
      <c r="FA1149">
        <v>23.14</v>
      </c>
      <c r="FB1149">
        <v>22.21</v>
      </c>
      <c r="FC1149">
        <v>21.31</v>
      </c>
      <c r="FD1149">
        <v>20.39</v>
      </c>
      <c r="FE1149">
        <v>19.48</v>
      </c>
      <c r="FF1149">
        <v>18.57</v>
      </c>
      <c r="FG1149">
        <v>17.66</v>
      </c>
      <c r="FH1149">
        <v>16.77</v>
      </c>
      <c r="FI1149">
        <v>15.9</v>
      </c>
      <c r="FJ1149">
        <v>15.02</v>
      </c>
      <c r="FK1149">
        <v>14.18</v>
      </c>
      <c r="FL1149">
        <v>13.3</v>
      </c>
      <c r="FM1149">
        <v>12.52</v>
      </c>
      <c r="FN1149">
        <v>11.7</v>
      </c>
      <c r="FO1149">
        <v>10.9</v>
      </c>
      <c r="FP1149">
        <v>10.08</v>
      </c>
      <c r="FQ1149">
        <v>9.3000000000000007</v>
      </c>
      <c r="FR1149">
        <v>8.52</v>
      </c>
      <c r="FS1149">
        <v>7.79</v>
      </c>
      <c r="FT1149">
        <v>7.1</v>
      </c>
      <c r="FU1149">
        <v>6.46</v>
      </c>
      <c r="FV1149">
        <v>5.8</v>
      </c>
      <c r="FW1149">
        <v>5.29</v>
      </c>
      <c r="FX1149">
        <v>4.75</v>
      </c>
      <c r="FY1149">
        <v>4.25</v>
      </c>
      <c r="FZ1149">
        <v>3.79</v>
      </c>
      <c r="GA1149">
        <v>3.39</v>
      </c>
      <c r="GB1149">
        <v>3.03</v>
      </c>
      <c r="GC1149">
        <v>2.72</v>
      </c>
      <c r="GD1149">
        <v>2.4500000000000002</v>
      </c>
      <c r="GE1149">
        <v>2.21</v>
      </c>
    </row>
    <row r="1150" spans="1:189" x14ac:dyDescent="0.25">
      <c r="A1150" t="s">
        <v>937</v>
      </c>
      <c r="B1150">
        <v>80</v>
      </c>
      <c r="C1150">
        <v>80</v>
      </c>
      <c r="E1150">
        <v>100000</v>
      </c>
      <c r="F1150">
        <v>99986</v>
      </c>
      <c r="G1150">
        <v>99971</v>
      </c>
      <c r="H1150">
        <v>99956</v>
      </c>
      <c r="I1150">
        <v>99940</v>
      </c>
      <c r="J1150">
        <v>99922</v>
      </c>
      <c r="K1150">
        <v>99904</v>
      </c>
      <c r="L1150">
        <v>99884</v>
      </c>
      <c r="M1150">
        <v>99864</v>
      </c>
      <c r="N1150">
        <v>99843</v>
      </c>
      <c r="O1150">
        <v>99821</v>
      </c>
      <c r="P1150">
        <v>99796</v>
      </c>
      <c r="Q1150">
        <v>99770</v>
      </c>
      <c r="R1150">
        <v>99741</v>
      </c>
      <c r="S1150">
        <v>99711</v>
      </c>
      <c r="T1150">
        <v>99681</v>
      </c>
      <c r="U1150">
        <v>99649</v>
      </c>
      <c r="V1150">
        <v>99616</v>
      </c>
      <c r="W1150">
        <v>99582</v>
      </c>
      <c r="X1150">
        <v>99544</v>
      </c>
      <c r="Y1150">
        <v>99505</v>
      </c>
      <c r="Z1150">
        <v>99458</v>
      </c>
      <c r="AA1150">
        <v>99410</v>
      </c>
      <c r="AB1150">
        <v>99357</v>
      </c>
      <c r="AC1150">
        <v>99299</v>
      </c>
      <c r="AD1150">
        <v>99240</v>
      </c>
      <c r="AE1150">
        <v>99175</v>
      </c>
      <c r="AF1150">
        <v>99103</v>
      </c>
      <c r="AG1150">
        <v>99026</v>
      </c>
      <c r="AH1150">
        <v>98941</v>
      </c>
      <c r="AI1150">
        <v>98857</v>
      </c>
      <c r="AJ1150">
        <v>98752</v>
      </c>
      <c r="AK1150">
        <v>98648</v>
      </c>
      <c r="AL1150">
        <v>98531</v>
      </c>
      <c r="AM1150">
        <v>98407</v>
      </c>
      <c r="AN1150">
        <v>98270</v>
      </c>
      <c r="AO1150">
        <v>98128</v>
      </c>
      <c r="AP1150">
        <v>97972</v>
      </c>
      <c r="AQ1150">
        <v>97814</v>
      </c>
      <c r="AR1150">
        <v>97639</v>
      </c>
      <c r="AS1150">
        <v>97473</v>
      </c>
      <c r="AT1150">
        <v>97268</v>
      </c>
      <c r="AU1150">
        <v>97087</v>
      </c>
      <c r="AV1150">
        <v>96879</v>
      </c>
      <c r="AW1150">
        <v>96657</v>
      </c>
      <c r="AX1150">
        <v>96443</v>
      </c>
      <c r="AY1150">
        <v>96157</v>
      </c>
      <c r="AZ1150">
        <v>95854</v>
      </c>
      <c r="BA1150">
        <v>95569</v>
      </c>
      <c r="BB1150">
        <v>95235</v>
      </c>
      <c r="BC1150">
        <v>94935</v>
      </c>
      <c r="BD1150">
        <v>94499</v>
      </c>
      <c r="BE1150">
        <v>94120</v>
      </c>
      <c r="BF1150">
        <v>93687</v>
      </c>
      <c r="BG1150">
        <v>93231</v>
      </c>
      <c r="BH1150">
        <v>92732</v>
      </c>
      <c r="BI1150">
        <v>92159</v>
      </c>
      <c r="BJ1150">
        <v>91415</v>
      </c>
      <c r="BK1150">
        <v>90667</v>
      </c>
      <c r="BL1150">
        <v>89672</v>
      </c>
      <c r="BM1150">
        <v>88822</v>
      </c>
      <c r="BN1150">
        <v>87338</v>
      </c>
      <c r="BO1150">
        <v>86024</v>
      </c>
      <c r="BP1150">
        <v>84447</v>
      </c>
      <c r="BQ1150">
        <v>82975</v>
      </c>
      <c r="BR1150">
        <v>81031</v>
      </c>
      <c r="BS1150">
        <v>79020</v>
      </c>
      <c r="BT1150">
        <v>76412</v>
      </c>
      <c r="BU1150">
        <v>73259</v>
      </c>
      <c r="BV1150">
        <v>69383</v>
      </c>
      <c r="BW1150">
        <v>65565</v>
      </c>
      <c r="BX1150">
        <v>60004</v>
      </c>
      <c r="BY1150">
        <v>54709</v>
      </c>
      <c r="BZ1150">
        <v>48884</v>
      </c>
      <c r="CA1150">
        <v>42633</v>
      </c>
      <c r="CB1150">
        <v>36043</v>
      </c>
      <c r="CC1150">
        <v>29470</v>
      </c>
      <c r="CD1150">
        <v>23193</v>
      </c>
      <c r="CE1150">
        <v>17476</v>
      </c>
      <c r="CF1150">
        <v>12543</v>
      </c>
      <c r="DC1150">
        <v>70.34</v>
      </c>
      <c r="DD1150">
        <v>69.349999999999994</v>
      </c>
      <c r="DE1150">
        <v>68.36</v>
      </c>
      <c r="DF1150">
        <v>67.37</v>
      </c>
      <c r="DG1150">
        <v>66.38</v>
      </c>
      <c r="DH1150">
        <v>65.39</v>
      </c>
      <c r="DI1150">
        <v>64.41</v>
      </c>
      <c r="DJ1150">
        <v>63.42</v>
      </c>
      <c r="DK1150">
        <v>62.43</v>
      </c>
      <c r="DL1150">
        <v>61.44</v>
      </c>
      <c r="DM1150">
        <v>60.46</v>
      </c>
      <c r="DN1150">
        <v>59.47</v>
      </c>
      <c r="DO1150">
        <v>58.49</v>
      </c>
      <c r="DP1150">
        <v>57.51</v>
      </c>
      <c r="DQ1150">
        <v>56.52</v>
      </c>
      <c r="DR1150">
        <v>55.54</v>
      </c>
      <c r="DS1150">
        <v>54.56</v>
      </c>
      <c r="DT1150">
        <v>53.57</v>
      </c>
      <c r="DU1150">
        <v>52.59</v>
      </c>
      <c r="DV1150">
        <v>51.61</v>
      </c>
      <c r="DW1150">
        <v>50.63</v>
      </c>
      <c r="DX1150">
        <v>49.66</v>
      </c>
      <c r="DY1150">
        <v>48.68</v>
      </c>
      <c r="DZ1150">
        <v>47.71</v>
      </c>
      <c r="EA1150">
        <v>46.73</v>
      </c>
      <c r="EB1150">
        <v>45.76</v>
      </c>
      <c r="EC1150">
        <v>44.79</v>
      </c>
      <c r="ED1150">
        <v>43.82</v>
      </c>
      <c r="EE1150">
        <v>42.86</v>
      </c>
      <c r="EF1150">
        <v>41.89</v>
      </c>
      <c r="EG1150">
        <v>40.93</v>
      </c>
      <c r="EH1150">
        <v>39.97</v>
      </c>
      <c r="EI1150">
        <v>39.01</v>
      </c>
      <c r="EJ1150">
        <v>38.06</v>
      </c>
      <c r="EK1150">
        <v>37.11</v>
      </c>
      <c r="EL1150">
        <v>36.159999999999997</v>
      </c>
      <c r="EM1150">
        <v>35.21</v>
      </c>
      <c r="EN1150">
        <v>34.26</v>
      </c>
      <c r="EO1150">
        <v>33.32</v>
      </c>
      <c r="EP1150">
        <v>32.380000000000003</v>
      </c>
      <c r="EQ1150">
        <v>31.43</v>
      </c>
      <c r="ER1150">
        <v>30.5</v>
      </c>
      <c r="ES1150">
        <v>29.55</v>
      </c>
      <c r="ET1150">
        <v>28.61</v>
      </c>
      <c r="EU1150">
        <v>27.68</v>
      </c>
      <c r="EV1150">
        <v>26.74</v>
      </c>
      <c r="EW1150">
        <v>25.82</v>
      </c>
      <c r="EX1150">
        <v>24.9</v>
      </c>
      <c r="EY1150">
        <v>23.97</v>
      </c>
      <c r="EZ1150">
        <v>23.05</v>
      </c>
      <c r="FA1150">
        <v>22.12</v>
      </c>
      <c r="FB1150">
        <v>21.22</v>
      </c>
      <c r="FC1150">
        <v>20.309999999999999</v>
      </c>
      <c r="FD1150">
        <v>19.399999999999999</v>
      </c>
      <c r="FE1150">
        <v>18.489999999999998</v>
      </c>
      <c r="FF1150">
        <v>17.59</v>
      </c>
      <c r="FG1150">
        <v>16.690000000000001</v>
      </c>
      <c r="FH1150">
        <v>15.83</v>
      </c>
      <c r="FI1150">
        <v>14.95</v>
      </c>
      <c r="FJ1150">
        <v>14.11</v>
      </c>
      <c r="FK1150">
        <v>13.24</v>
      </c>
      <c r="FL1150">
        <v>12.46</v>
      </c>
      <c r="FM1150">
        <v>11.64</v>
      </c>
      <c r="FN1150">
        <v>10.85</v>
      </c>
      <c r="FO1150">
        <v>10.029999999999999</v>
      </c>
      <c r="FP1150">
        <v>9.26</v>
      </c>
      <c r="FQ1150">
        <v>8.49</v>
      </c>
      <c r="FR1150">
        <v>7.76</v>
      </c>
      <c r="FS1150">
        <v>7.07</v>
      </c>
      <c r="FT1150">
        <v>6.44</v>
      </c>
      <c r="FU1150">
        <v>5.78</v>
      </c>
      <c r="FV1150">
        <v>5.27</v>
      </c>
      <c r="FW1150">
        <v>4.74</v>
      </c>
      <c r="FX1150">
        <v>4.24</v>
      </c>
      <c r="FY1150">
        <v>3.79</v>
      </c>
      <c r="FZ1150">
        <v>3.39</v>
      </c>
      <c r="GA1150">
        <v>3.03</v>
      </c>
      <c r="GB1150">
        <v>2.72</v>
      </c>
      <c r="GC1150">
        <v>2.4500000000000002</v>
      </c>
      <c r="GD1150">
        <v>2.21</v>
      </c>
    </row>
    <row r="1151" spans="1:189" x14ac:dyDescent="0.25">
      <c r="A1151" t="s">
        <v>938</v>
      </c>
      <c r="B1151">
        <v>79</v>
      </c>
      <c r="C1151">
        <v>79</v>
      </c>
      <c r="E1151">
        <v>100000</v>
      </c>
      <c r="F1151">
        <v>99985</v>
      </c>
      <c r="G1151">
        <v>99970</v>
      </c>
      <c r="H1151">
        <v>99953</v>
      </c>
      <c r="I1151">
        <v>99935</v>
      </c>
      <c r="J1151">
        <v>99916</v>
      </c>
      <c r="K1151">
        <v>99897</v>
      </c>
      <c r="L1151">
        <v>99876</v>
      </c>
      <c r="M1151">
        <v>99855</v>
      </c>
      <c r="N1151">
        <v>99833</v>
      </c>
      <c r="O1151">
        <v>99807</v>
      </c>
      <c r="P1151">
        <v>99780</v>
      </c>
      <c r="Q1151">
        <v>99751</v>
      </c>
      <c r="R1151">
        <v>99721</v>
      </c>
      <c r="S1151">
        <v>99690</v>
      </c>
      <c r="T1151">
        <v>99658</v>
      </c>
      <c r="U1151">
        <v>99624</v>
      </c>
      <c r="V1151">
        <v>99590</v>
      </c>
      <c r="W1151">
        <v>99551</v>
      </c>
      <c r="X1151">
        <v>99511</v>
      </c>
      <c r="Y1151">
        <v>99463</v>
      </c>
      <c r="Z1151">
        <v>99415</v>
      </c>
      <c r="AA1151">
        <v>99361</v>
      </c>
      <c r="AB1151">
        <v>99302</v>
      </c>
      <c r="AC1151">
        <v>99242</v>
      </c>
      <c r="AD1151">
        <v>99175</v>
      </c>
      <c r="AE1151">
        <v>99102</v>
      </c>
      <c r="AF1151">
        <v>99024</v>
      </c>
      <c r="AG1151">
        <v>98937</v>
      </c>
      <c r="AH1151">
        <v>98851</v>
      </c>
      <c r="AI1151">
        <v>98745</v>
      </c>
      <c r="AJ1151">
        <v>98638</v>
      </c>
      <c r="AK1151">
        <v>98519</v>
      </c>
      <c r="AL1151">
        <v>98392</v>
      </c>
      <c r="AM1151">
        <v>98253</v>
      </c>
      <c r="AN1151">
        <v>98108</v>
      </c>
      <c r="AO1151">
        <v>97949</v>
      </c>
      <c r="AP1151">
        <v>97788</v>
      </c>
      <c r="AQ1151">
        <v>97609</v>
      </c>
      <c r="AR1151">
        <v>97439</v>
      </c>
      <c r="AS1151">
        <v>97231</v>
      </c>
      <c r="AT1151">
        <v>97045</v>
      </c>
      <c r="AU1151">
        <v>96831</v>
      </c>
      <c r="AV1151">
        <v>96605</v>
      </c>
      <c r="AW1151">
        <v>96385</v>
      </c>
      <c r="AX1151">
        <v>96093</v>
      </c>
      <c r="AY1151">
        <v>95783</v>
      </c>
      <c r="AZ1151">
        <v>95489</v>
      </c>
      <c r="BA1151">
        <v>95148</v>
      </c>
      <c r="BB1151">
        <v>94839</v>
      </c>
      <c r="BC1151">
        <v>94392</v>
      </c>
      <c r="BD1151">
        <v>94004</v>
      </c>
      <c r="BE1151">
        <v>93560</v>
      </c>
      <c r="BF1151">
        <v>93093</v>
      </c>
      <c r="BG1151">
        <v>92579</v>
      </c>
      <c r="BH1151">
        <v>91993</v>
      </c>
      <c r="BI1151">
        <v>91231</v>
      </c>
      <c r="BJ1151">
        <v>90467</v>
      </c>
      <c r="BK1151">
        <v>89450</v>
      </c>
      <c r="BL1151">
        <v>88578</v>
      </c>
      <c r="BM1151">
        <v>87065</v>
      </c>
      <c r="BN1151">
        <v>85729</v>
      </c>
      <c r="BO1151">
        <v>84119</v>
      </c>
      <c r="BP1151">
        <v>82612</v>
      </c>
      <c r="BQ1151">
        <v>80636</v>
      </c>
      <c r="BR1151">
        <v>78591</v>
      </c>
      <c r="BS1151">
        <v>75943</v>
      </c>
      <c r="BT1151">
        <v>72751</v>
      </c>
      <c r="BU1151">
        <v>68855</v>
      </c>
      <c r="BV1151">
        <v>64992</v>
      </c>
      <c r="BW1151">
        <v>59418</v>
      </c>
      <c r="BX1151">
        <v>54110</v>
      </c>
      <c r="BY1151">
        <v>48279</v>
      </c>
      <c r="BZ1151">
        <v>42049</v>
      </c>
      <c r="CA1151">
        <v>35501</v>
      </c>
      <c r="CB1151">
        <v>29027</v>
      </c>
      <c r="CC1151">
        <v>22844</v>
      </c>
      <c r="CD1151">
        <v>17213</v>
      </c>
      <c r="CE1151">
        <v>12354</v>
      </c>
      <c r="DC1151">
        <v>69.23</v>
      </c>
      <c r="DD1151">
        <v>68.239999999999995</v>
      </c>
      <c r="DE1151">
        <v>67.25</v>
      </c>
      <c r="DF1151">
        <v>66.260000000000005</v>
      </c>
      <c r="DG1151">
        <v>65.28</v>
      </c>
      <c r="DH1151">
        <v>64.290000000000006</v>
      </c>
      <c r="DI1151">
        <v>63.3</v>
      </c>
      <c r="DJ1151">
        <v>62.31</v>
      </c>
      <c r="DK1151">
        <v>61.33</v>
      </c>
      <c r="DL1151">
        <v>60.34</v>
      </c>
      <c r="DM1151">
        <v>59.36</v>
      </c>
      <c r="DN1151">
        <v>58.37</v>
      </c>
      <c r="DO1151">
        <v>57.39</v>
      </c>
      <c r="DP1151">
        <v>56.41</v>
      </c>
      <c r="DQ1151">
        <v>55.42</v>
      </c>
      <c r="DR1151">
        <v>54.44</v>
      </c>
      <c r="DS1151">
        <v>53.46</v>
      </c>
      <c r="DT1151">
        <v>52.48</v>
      </c>
      <c r="DU1151">
        <v>51.5</v>
      </c>
      <c r="DV1151">
        <v>50.52</v>
      </c>
      <c r="DW1151">
        <v>49.54</v>
      </c>
      <c r="DX1151">
        <v>48.57</v>
      </c>
      <c r="DY1151">
        <v>47.59</v>
      </c>
      <c r="DZ1151">
        <v>46.62</v>
      </c>
      <c r="EA1151">
        <v>45.65</v>
      </c>
      <c r="EB1151">
        <v>44.68</v>
      </c>
      <c r="EC1151">
        <v>43.71</v>
      </c>
      <c r="ED1151">
        <v>42.75</v>
      </c>
      <c r="EE1151">
        <v>41.78</v>
      </c>
      <c r="EF1151">
        <v>40.82</v>
      </c>
      <c r="EG1151">
        <v>39.86</v>
      </c>
      <c r="EH1151">
        <v>38.9</v>
      </c>
      <c r="EI1151">
        <v>37.950000000000003</v>
      </c>
      <c r="EJ1151">
        <v>37</v>
      </c>
      <c r="EK1151">
        <v>36.049999999999997</v>
      </c>
      <c r="EL1151">
        <v>35.1</v>
      </c>
      <c r="EM1151">
        <v>34.159999999999997</v>
      </c>
      <c r="EN1151">
        <v>33.21</v>
      </c>
      <c r="EO1151">
        <v>32.270000000000003</v>
      </c>
      <c r="EP1151">
        <v>31.33</v>
      </c>
      <c r="EQ1151">
        <v>30.4</v>
      </c>
      <c r="ER1151">
        <v>29.45</v>
      </c>
      <c r="ES1151">
        <v>28.52</v>
      </c>
      <c r="ET1151">
        <v>27.58</v>
      </c>
      <c r="EU1151">
        <v>26.64</v>
      </c>
      <c r="EV1151">
        <v>25.72</v>
      </c>
      <c r="EW1151">
        <v>24.81</v>
      </c>
      <c r="EX1151">
        <v>23.88</v>
      </c>
      <c r="EY1151">
        <v>22.96</v>
      </c>
      <c r="EZ1151">
        <v>22.04</v>
      </c>
      <c r="FA1151">
        <v>21.14</v>
      </c>
      <c r="FB1151">
        <v>20.22</v>
      </c>
      <c r="FC1151">
        <v>19.32</v>
      </c>
      <c r="FD1151">
        <v>18.41</v>
      </c>
      <c r="FE1151">
        <v>17.510000000000002</v>
      </c>
      <c r="FF1151">
        <v>16.62</v>
      </c>
      <c r="FG1151">
        <v>15.76</v>
      </c>
      <c r="FH1151">
        <v>14.88</v>
      </c>
      <c r="FI1151">
        <v>14.05</v>
      </c>
      <c r="FJ1151">
        <v>13.18</v>
      </c>
      <c r="FK1151">
        <v>12.4</v>
      </c>
      <c r="FL1151">
        <v>11.59</v>
      </c>
      <c r="FM1151">
        <v>10.8</v>
      </c>
      <c r="FN1151">
        <v>9.99</v>
      </c>
      <c r="FO1151">
        <v>9.2200000000000006</v>
      </c>
      <c r="FP1151">
        <v>8.4499999999999993</v>
      </c>
      <c r="FQ1151">
        <v>7.72</v>
      </c>
      <c r="FR1151">
        <v>7.04</v>
      </c>
      <c r="FS1151">
        <v>6.41</v>
      </c>
      <c r="FT1151">
        <v>5.76</v>
      </c>
      <c r="FU1151">
        <v>5.25</v>
      </c>
      <c r="FV1151">
        <v>4.72</v>
      </c>
      <c r="FW1151">
        <v>4.2300000000000004</v>
      </c>
      <c r="FX1151">
        <v>3.78</v>
      </c>
      <c r="FY1151">
        <v>3.39</v>
      </c>
      <c r="FZ1151">
        <v>3.03</v>
      </c>
      <c r="GA1151">
        <v>2.72</v>
      </c>
      <c r="GB1151">
        <v>2.4500000000000002</v>
      </c>
      <c r="GC1151">
        <v>2.21</v>
      </c>
    </row>
    <row r="1152" spans="1:189" x14ac:dyDescent="0.25">
      <c r="A1152" t="s">
        <v>939</v>
      </c>
      <c r="B1152">
        <v>78</v>
      </c>
      <c r="C1152">
        <v>78</v>
      </c>
      <c r="E1152">
        <v>100000</v>
      </c>
      <c r="F1152">
        <v>99984</v>
      </c>
      <c r="G1152">
        <v>99967</v>
      </c>
      <c r="H1152">
        <v>99949</v>
      </c>
      <c r="I1152">
        <v>99930</v>
      </c>
      <c r="J1152">
        <v>99910</v>
      </c>
      <c r="K1152">
        <v>99889</v>
      </c>
      <c r="L1152">
        <v>99868</v>
      </c>
      <c r="M1152">
        <v>99845</v>
      </c>
      <c r="N1152">
        <v>99819</v>
      </c>
      <c r="O1152">
        <v>99792</v>
      </c>
      <c r="P1152">
        <v>99763</v>
      </c>
      <c r="Q1152">
        <v>99731</v>
      </c>
      <c r="R1152">
        <v>99700</v>
      </c>
      <c r="S1152">
        <v>99668</v>
      </c>
      <c r="T1152">
        <v>99633</v>
      </c>
      <c r="U1152">
        <v>99598</v>
      </c>
      <c r="V1152">
        <v>99559</v>
      </c>
      <c r="W1152">
        <v>99518</v>
      </c>
      <c r="X1152">
        <v>99469</v>
      </c>
      <c r="Y1152">
        <v>99420</v>
      </c>
      <c r="Z1152">
        <v>99365</v>
      </c>
      <c r="AA1152">
        <v>99306</v>
      </c>
      <c r="AB1152">
        <v>99245</v>
      </c>
      <c r="AC1152">
        <v>99177</v>
      </c>
      <c r="AD1152">
        <v>99102</v>
      </c>
      <c r="AE1152">
        <v>99022</v>
      </c>
      <c r="AF1152">
        <v>98934</v>
      </c>
      <c r="AG1152">
        <v>98846</v>
      </c>
      <c r="AH1152">
        <v>98738</v>
      </c>
      <c r="AI1152">
        <v>98629</v>
      </c>
      <c r="AJ1152">
        <v>98507</v>
      </c>
      <c r="AK1152">
        <v>98378</v>
      </c>
      <c r="AL1152">
        <v>98236</v>
      </c>
      <c r="AM1152">
        <v>98088</v>
      </c>
      <c r="AN1152">
        <v>97927</v>
      </c>
      <c r="AO1152">
        <v>97762</v>
      </c>
      <c r="AP1152">
        <v>97580</v>
      </c>
      <c r="AQ1152">
        <v>97406</v>
      </c>
      <c r="AR1152">
        <v>97193</v>
      </c>
      <c r="AS1152">
        <v>97003</v>
      </c>
      <c r="AT1152">
        <v>96784</v>
      </c>
      <c r="AU1152">
        <v>96553</v>
      </c>
      <c r="AV1152">
        <v>96328</v>
      </c>
      <c r="AW1152">
        <v>96028</v>
      </c>
      <c r="AX1152">
        <v>95711</v>
      </c>
      <c r="AY1152">
        <v>95410</v>
      </c>
      <c r="AZ1152">
        <v>95059</v>
      </c>
      <c r="BA1152">
        <v>94742</v>
      </c>
      <c r="BB1152">
        <v>94286</v>
      </c>
      <c r="BC1152">
        <v>93886</v>
      </c>
      <c r="BD1152">
        <v>93432</v>
      </c>
      <c r="BE1152">
        <v>92953</v>
      </c>
      <c r="BF1152">
        <v>92426</v>
      </c>
      <c r="BG1152">
        <v>91824</v>
      </c>
      <c r="BH1152">
        <v>91046</v>
      </c>
      <c r="BI1152">
        <v>90263</v>
      </c>
      <c r="BJ1152">
        <v>89228</v>
      </c>
      <c r="BK1152">
        <v>88333</v>
      </c>
      <c r="BL1152">
        <v>86796</v>
      </c>
      <c r="BM1152">
        <v>85428</v>
      </c>
      <c r="BN1152">
        <v>83793</v>
      </c>
      <c r="BO1152">
        <v>82251</v>
      </c>
      <c r="BP1152">
        <v>80236</v>
      </c>
      <c r="BQ1152">
        <v>78157</v>
      </c>
      <c r="BR1152">
        <v>75475</v>
      </c>
      <c r="BS1152">
        <v>72244</v>
      </c>
      <c r="BT1152">
        <v>68314</v>
      </c>
      <c r="BU1152">
        <v>64431</v>
      </c>
      <c r="BV1152">
        <v>58836</v>
      </c>
      <c r="BW1152">
        <v>53515</v>
      </c>
      <c r="BX1152">
        <v>47686</v>
      </c>
      <c r="BY1152">
        <v>41469</v>
      </c>
      <c r="BZ1152">
        <v>34964</v>
      </c>
      <c r="CA1152">
        <v>28549</v>
      </c>
      <c r="CB1152">
        <v>22468</v>
      </c>
      <c r="CC1152">
        <v>16930</v>
      </c>
      <c r="CD1152">
        <v>12151</v>
      </c>
      <c r="DC1152">
        <v>68.12</v>
      </c>
      <c r="DD1152">
        <v>67.13</v>
      </c>
      <c r="DE1152">
        <v>66.14</v>
      </c>
      <c r="DF1152">
        <v>65.16</v>
      </c>
      <c r="DG1152">
        <v>64.17</v>
      </c>
      <c r="DH1152">
        <v>63.18</v>
      </c>
      <c r="DI1152">
        <v>62.19</v>
      </c>
      <c r="DJ1152">
        <v>61.21</v>
      </c>
      <c r="DK1152">
        <v>60.22</v>
      </c>
      <c r="DL1152">
        <v>59.24</v>
      </c>
      <c r="DM1152">
        <v>58.25</v>
      </c>
      <c r="DN1152">
        <v>57.27</v>
      </c>
      <c r="DO1152">
        <v>56.29</v>
      </c>
      <c r="DP1152">
        <v>55.31</v>
      </c>
      <c r="DQ1152">
        <v>54.32</v>
      </c>
      <c r="DR1152">
        <v>53.34</v>
      </c>
      <c r="DS1152">
        <v>52.36</v>
      </c>
      <c r="DT1152">
        <v>51.38</v>
      </c>
      <c r="DU1152">
        <v>50.4</v>
      </c>
      <c r="DV1152">
        <v>49.43</v>
      </c>
      <c r="DW1152">
        <v>48.45</v>
      </c>
      <c r="DX1152">
        <v>47.48</v>
      </c>
      <c r="DY1152">
        <v>46.5</v>
      </c>
      <c r="DZ1152">
        <v>45.53</v>
      </c>
      <c r="EA1152">
        <v>44.56</v>
      </c>
      <c r="EB1152">
        <v>43.6</v>
      </c>
      <c r="EC1152">
        <v>42.63</v>
      </c>
      <c r="ED1152">
        <v>41.67</v>
      </c>
      <c r="EE1152">
        <v>40.71</v>
      </c>
      <c r="EF1152">
        <v>39.75</v>
      </c>
      <c r="EG1152">
        <v>38.79</v>
      </c>
      <c r="EH1152">
        <v>37.840000000000003</v>
      </c>
      <c r="EI1152">
        <v>36.89</v>
      </c>
      <c r="EJ1152">
        <v>35.94</v>
      </c>
      <c r="EK1152">
        <v>35</v>
      </c>
      <c r="EL1152">
        <v>34.049999999999997</v>
      </c>
      <c r="EM1152">
        <v>33.11</v>
      </c>
      <c r="EN1152">
        <v>32.17</v>
      </c>
      <c r="EO1152">
        <v>31.23</v>
      </c>
      <c r="EP1152">
        <v>30.29</v>
      </c>
      <c r="EQ1152">
        <v>29.35</v>
      </c>
      <c r="ER1152">
        <v>28.42</v>
      </c>
      <c r="ES1152">
        <v>27.48</v>
      </c>
      <c r="ET1152">
        <v>26.55</v>
      </c>
      <c r="EU1152">
        <v>25.63</v>
      </c>
      <c r="EV1152">
        <v>24.71</v>
      </c>
      <c r="EW1152">
        <v>23.79</v>
      </c>
      <c r="EX1152">
        <v>22.87</v>
      </c>
      <c r="EY1152">
        <v>21.95</v>
      </c>
      <c r="EZ1152">
        <v>21.05</v>
      </c>
      <c r="FA1152">
        <v>20.14</v>
      </c>
      <c r="FB1152">
        <v>19.239999999999998</v>
      </c>
      <c r="FC1152">
        <v>18.329999999999998</v>
      </c>
      <c r="FD1152">
        <v>17.43</v>
      </c>
      <c r="FE1152">
        <v>16.55</v>
      </c>
      <c r="FF1152">
        <v>15.68</v>
      </c>
      <c r="FG1152">
        <v>14.81</v>
      </c>
      <c r="FH1152">
        <v>13.98</v>
      </c>
      <c r="FI1152">
        <v>13.12</v>
      </c>
      <c r="FJ1152">
        <v>12.34</v>
      </c>
      <c r="FK1152">
        <v>11.53</v>
      </c>
      <c r="FL1152">
        <v>10.75</v>
      </c>
      <c r="FM1152">
        <v>9.94</v>
      </c>
      <c r="FN1152">
        <v>9.17</v>
      </c>
      <c r="FO1152">
        <v>8.41</v>
      </c>
      <c r="FP1152">
        <v>7.69</v>
      </c>
      <c r="FQ1152">
        <v>7.01</v>
      </c>
      <c r="FR1152">
        <v>6.38</v>
      </c>
      <c r="FS1152">
        <v>5.74</v>
      </c>
      <c r="FT1152">
        <v>5.23</v>
      </c>
      <c r="FU1152">
        <v>4.7</v>
      </c>
      <c r="FV1152">
        <v>4.22</v>
      </c>
      <c r="FW1152">
        <v>3.78</v>
      </c>
      <c r="FX1152">
        <v>3.39</v>
      </c>
      <c r="FY1152">
        <v>3.03</v>
      </c>
      <c r="FZ1152">
        <v>2.72</v>
      </c>
      <c r="GA1152">
        <v>2.4500000000000002</v>
      </c>
      <c r="GB1152">
        <v>2.21</v>
      </c>
    </row>
    <row r="1153" spans="1:183" x14ac:dyDescent="0.25">
      <c r="A1153" t="s">
        <v>940</v>
      </c>
      <c r="B1153">
        <v>77</v>
      </c>
      <c r="C1153">
        <v>77</v>
      </c>
      <c r="E1153">
        <v>100000</v>
      </c>
      <c r="F1153">
        <v>99983</v>
      </c>
      <c r="G1153">
        <v>99965</v>
      </c>
      <c r="H1153">
        <v>99945</v>
      </c>
      <c r="I1153">
        <v>99925</v>
      </c>
      <c r="J1153">
        <v>99904</v>
      </c>
      <c r="K1153">
        <v>99882</v>
      </c>
      <c r="L1153">
        <v>99859</v>
      </c>
      <c r="M1153">
        <v>99832</v>
      </c>
      <c r="N1153">
        <v>99805</v>
      </c>
      <c r="O1153">
        <v>99775</v>
      </c>
      <c r="P1153">
        <v>99743</v>
      </c>
      <c r="Q1153">
        <v>99711</v>
      </c>
      <c r="R1153">
        <v>99678</v>
      </c>
      <c r="S1153">
        <v>99644</v>
      </c>
      <c r="T1153">
        <v>99608</v>
      </c>
      <c r="U1153">
        <v>99568</v>
      </c>
      <c r="V1153">
        <v>99526</v>
      </c>
      <c r="W1153">
        <v>99477</v>
      </c>
      <c r="X1153">
        <v>99427</v>
      </c>
      <c r="Y1153">
        <v>99371</v>
      </c>
      <c r="Z1153">
        <v>99311</v>
      </c>
      <c r="AA1153">
        <v>99248</v>
      </c>
      <c r="AB1153">
        <v>99179</v>
      </c>
      <c r="AC1153">
        <v>99103</v>
      </c>
      <c r="AD1153">
        <v>99022</v>
      </c>
      <c r="AE1153">
        <v>98931</v>
      </c>
      <c r="AF1153">
        <v>98842</v>
      </c>
      <c r="AG1153">
        <v>98732</v>
      </c>
      <c r="AH1153">
        <v>98621</v>
      </c>
      <c r="AI1153">
        <v>98497</v>
      </c>
      <c r="AJ1153">
        <v>98365</v>
      </c>
      <c r="AK1153">
        <v>98220</v>
      </c>
      <c r="AL1153">
        <v>98070</v>
      </c>
      <c r="AM1153">
        <v>97905</v>
      </c>
      <c r="AN1153">
        <v>97737</v>
      </c>
      <c r="AO1153">
        <v>97551</v>
      </c>
      <c r="AP1153">
        <v>97374</v>
      </c>
      <c r="AQ1153">
        <v>97156</v>
      </c>
      <c r="AR1153">
        <v>96962</v>
      </c>
      <c r="AS1153">
        <v>96738</v>
      </c>
      <c r="AT1153">
        <v>96501</v>
      </c>
      <c r="AU1153">
        <v>96269</v>
      </c>
      <c r="AV1153">
        <v>95965</v>
      </c>
      <c r="AW1153">
        <v>95640</v>
      </c>
      <c r="AX1153">
        <v>95332</v>
      </c>
      <c r="AY1153">
        <v>94972</v>
      </c>
      <c r="AZ1153">
        <v>94645</v>
      </c>
      <c r="BA1153">
        <v>94179</v>
      </c>
      <c r="BB1153">
        <v>93769</v>
      </c>
      <c r="BC1153">
        <v>93302</v>
      </c>
      <c r="BD1153">
        <v>92811</v>
      </c>
      <c r="BE1153">
        <v>92271</v>
      </c>
      <c r="BF1153">
        <v>91655</v>
      </c>
      <c r="BG1153">
        <v>90859</v>
      </c>
      <c r="BH1153">
        <v>90059</v>
      </c>
      <c r="BI1153">
        <v>89002</v>
      </c>
      <c r="BJ1153">
        <v>88087</v>
      </c>
      <c r="BK1153">
        <v>86525</v>
      </c>
      <c r="BL1153">
        <v>85129</v>
      </c>
      <c r="BM1153">
        <v>83460</v>
      </c>
      <c r="BN1153">
        <v>81891</v>
      </c>
      <c r="BO1153">
        <v>79838</v>
      </c>
      <c r="BP1153">
        <v>77718</v>
      </c>
      <c r="BQ1153">
        <v>75002</v>
      </c>
      <c r="BR1153">
        <v>71738</v>
      </c>
      <c r="BS1153">
        <v>67774</v>
      </c>
      <c r="BT1153">
        <v>63855</v>
      </c>
      <c r="BU1153">
        <v>58264</v>
      </c>
      <c r="BV1153">
        <v>52921</v>
      </c>
      <c r="BW1153">
        <v>47095</v>
      </c>
      <c r="BX1153">
        <v>40899</v>
      </c>
      <c r="BY1153">
        <v>34431</v>
      </c>
      <c r="BZ1153">
        <v>28076</v>
      </c>
      <c r="CA1153">
        <v>22066</v>
      </c>
      <c r="CB1153">
        <v>16627</v>
      </c>
      <c r="CC1153">
        <v>11934</v>
      </c>
      <c r="DC1153">
        <v>67.010000000000005</v>
      </c>
      <c r="DD1153">
        <v>66.02</v>
      </c>
      <c r="DE1153">
        <v>65.040000000000006</v>
      </c>
      <c r="DF1153">
        <v>64.05</v>
      </c>
      <c r="DG1153">
        <v>63.06</v>
      </c>
      <c r="DH1153">
        <v>62.07</v>
      </c>
      <c r="DI1153">
        <v>61.09</v>
      </c>
      <c r="DJ1153">
        <v>60.1</v>
      </c>
      <c r="DK1153">
        <v>59.12</v>
      </c>
      <c r="DL1153">
        <v>58.13</v>
      </c>
      <c r="DM1153">
        <v>57.15</v>
      </c>
      <c r="DN1153">
        <v>56.17</v>
      </c>
      <c r="DO1153">
        <v>55.19</v>
      </c>
      <c r="DP1153">
        <v>54.2</v>
      </c>
      <c r="DQ1153">
        <v>53.22</v>
      </c>
      <c r="DR1153">
        <v>52.24</v>
      </c>
      <c r="DS1153">
        <v>51.26</v>
      </c>
      <c r="DT1153">
        <v>50.28</v>
      </c>
      <c r="DU1153">
        <v>49.31</v>
      </c>
      <c r="DV1153">
        <v>48.33</v>
      </c>
      <c r="DW1153">
        <v>47.36</v>
      </c>
      <c r="DX1153">
        <v>46.39</v>
      </c>
      <c r="DY1153">
        <v>45.42</v>
      </c>
      <c r="DZ1153">
        <v>44.45</v>
      </c>
      <c r="EA1153">
        <v>43.48</v>
      </c>
      <c r="EB1153">
        <v>42.52</v>
      </c>
      <c r="EC1153">
        <v>41.56</v>
      </c>
      <c r="ED1153">
        <v>40.590000000000003</v>
      </c>
      <c r="EE1153">
        <v>39.64</v>
      </c>
      <c r="EF1153">
        <v>38.68</v>
      </c>
      <c r="EG1153">
        <v>37.729999999999997</v>
      </c>
      <c r="EH1153">
        <v>36.78</v>
      </c>
      <c r="EI1153">
        <v>35.83</v>
      </c>
      <c r="EJ1153">
        <v>34.89</v>
      </c>
      <c r="EK1153">
        <v>33.950000000000003</v>
      </c>
      <c r="EL1153">
        <v>33</v>
      </c>
      <c r="EM1153">
        <v>32.07</v>
      </c>
      <c r="EN1153">
        <v>31.12</v>
      </c>
      <c r="EO1153">
        <v>30.19</v>
      </c>
      <c r="EP1153">
        <v>29.25</v>
      </c>
      <c r="EQ1153">
        <v>28.32</v>
      </c>
      <c r="ER1153">
        <v>27.39</v>
      </c>
      <c r="ES1153">
        <v>26.45</v>
      </c>
      <c r="ET1153">
        <v>25.53</v>
      </c>
      <c r="EU1153">
        <v>24.62</v>
      </c>
      <c r="EV1153">
        <v>23.7</v>
      </c>
      <c r="EW1153">
        <v>22.78</v>
      </c>
      <c r="EX1153">
        <v>21.86</v>
      </c>
      <c r="EY1153">
        <v>20.97</v>
      </c>
      <c r="EZ1153">
        <v>20.059999999999999</v>
      </c>
      <c r="FA1153">
        <v>19.149999999999999</v>
      </c>
      <c r="FB1153">
        <v>18.25</v>
      </c>
      <c r="FC1153">
        <v>17.36</v>
      </c>
      <c r="FD1153">
        <v>16.47</v>
      </c>
      <c r="FE1153">
        <v>15.61</v>
      </c>
      <c r="FF1153">
        <v>14.74</v>
      </c>
      <c r="FG1153">
        <v>13.91</v>
      </c>
      <c r="FH1153">
        <v>13.05</v>
      </c>
      <c r="FI1153">
        <v>12.28</v>
      </c>
      <c r="FJ1153">
        <v>11.47</v>
      </c>
      <c r="FK1153">
        <v>10.69</v>
      </c>
      <c r="FL1153">
        <v>9.89</v>
      </c>
      <c r="FM1153">
        <v>9.1300000000000008</v>
      </c>
      <c r="FN1153">
        <v>8.36</v>
      </c>
      <c r="FO1153">
        <v>7.65</v>
      </c>
      <c r="FP1153">
        <v>6.97</v>
      </c>
      <c r="FQ1153">
        <v>6.35</v>
      </c>
      <c r="FR1153">
        <v>5.71</v>
      </c>
      <c r="FS1153">
        <v>5.21</v>
      </c>
      <c r="FT1153">
        <v>4.6900000000000004</v>
      </c>
      <c r="FU1153">
        <v>4.2</v>
      </c>
      <c r="FV1153">
        <v>3.77</v>
      </c>
      <c r="FW1153">
        <v>3.38</v>
      </c>
      <c r="FX1153">
        <v>3.03</v>
      </c>
      <c r="FY1153">
        <v>2.72</v>
      </c>
      <c r="FZ1153">
        <v>2.4500000000000002</v>
      </c>
      <c r="GA1153">
        <v>2.21</v>
      </c>
    </row>
    <row r="1154" spans="1:183" x14ac:dyDescent="0.25">
      <c r="A1154" t="s">
        <v>941</v>
      </c>
      <c r="B1154">
        <v>76</v>
      </c>
      <c r="C1154">
        <v>76</v>
      </c>
      <c r="E1154">
        <v>100000</v>
      </c>
      <c r="F1154">
        <v>99981</v>
      </c>
      <c r="G1154">
        <v>99962</v>
      </c>
      <c r="H1154">
        <v>99941</v>
      </c>
      <c r="I1154">
        <v>99919</v>
      </c>
      <c r="J1154">
        <v>99897</v>
      </c>
      <c r="K1154">
        <v>99874</v>
      </c>
      <c r="L1154">
        <v>99847</v>
      </c>
      <c r="M1154">
        <v>99819</v>
      </c>
      <c r="N1154">
        <v>99789</v>
      </c>
      <c r="O1154">
        <v>99757</v>
      </c>
      <c r="P1154">
        <v>99724</v>
      </c>
      <c r="Q1154">
        <v>99691</v>
      </c>
      <c r="R1154">
        <v>99655</v>
      </c>
      <c r="S1154">
        <v>99619</v>
      </c>
      <c r="T1154">
        <v>99578</v>
      </c>
      <c r="U1154">
        <v>99536</v>
      </c>
      <c r="V1154">
        <v>99486</v>
      </c>
      <c r="W1154">
        <v>99435</v>
      </c>
      <c r="X1154">
        <v>99378</v>
      </c>
      <c r="Y1154">
        <v>99317</v>
      </c>
      <c r="Z1154">
        <v>99253</v>
      </c>
      <c r="AA1154">
        <v>99183</v>
      </c>
      <c r="AB1154">
        <v>99105</v>
      </c>
      <c r="AC1154">
        <v>99023</v>
      </c>
      <c r="AD1154">
        <v>98930</v>
      </c>
      <c r="AE1154">
        <v>98839</v>
      </c>
      <c r="AF1154">
        <v>98727</v>
      </c>
      <c r="AG1154">
        <v>98614</v>
      </c>
      <c r="AH1154">
        <v>98488</v>
      </c>
      <c r="AI1154">
        <v>98354</v>
      </c>
      <c r="AJ1154">
        <v>98206</v>
      </c>
      <c r="AK1154">
        <v>98052</v>
      </c>
      <c r="AL1154">
        <v>97884</v>
      </c>
      <c r="AM1154">
        <v>97713</v>
      </c>
      <c r="AN1154">
        <v>97524</v>
      </c>
      <c r="AO1154">
        <v>97342</v>
      </c>
      <c r="AP1154">
        <v>97121</v>
      </c>
      <c r="AQ1154">
        <v>96921</v>
      </c>
      <c r="AR1154">
        <v>96692</v>
      </c>
      <c r="AS1154">
        <v>96449</v>
      </c>
      <c r="AT1154">
        <v>96212</v>
      </c>
      <c r="AU1154">
        <v>95900</v>
      </c>
      <c r="AV1154">
        <v>95570</v>
      </c>
      <c r="AW1154">
        <v>95253</v>
      </c>
      <c r="AX1154">
        <v>94886</v>
      </c>
      <c r="AY1154">
        <v>94549</v>
      </c>
      <c r="AZ1154">
        <v>94071</v>
      </c>
      <c r="BA1154">
        <v>93651</v>
      </c>
      <c r="BB1154">
        <v>93173</v>
      </c>
      <c r="BC1154">
        <v>92668</v>
      </c>
      <c r="BD1154">
        <v>92115</v>
      </c>
      <c r="BE1154">
        <v>91484</v>
      </c>
      <c r="BF1154">
        <v>90672</v>
      </c>
      <c r="BG1154">
        <v>89852</v>
      </c>
      <c r="BH1154">
        <v>88776</v>
      </c>
      <c r="BI1154">
        <v>87837</v>
      </c>
      <c r="BJ1154">
        <v>86254</v>
      </c>
      <c r="BK1154">
        <v>84830</v>
      </c>
      <c r="BL1154">
        <v>83131</v>
      </c>
      <c r="BM1154">
        <v>81525</v>
      </c>
      <c r="BN1154">
        <v>79444</v>
      </c>
      <c r="BO1154">
        <v>77283</v>
      </c>
      <c r="BP1154">
        <v>74525</v>
      </c>
      <c r="BQ1154">
        <v>71229</v>
      </c>
      <c r="BR1154">
        <v>67238</v>
      </c>
      <c r="BS1154">
        <v>63283</v>
      </c>
      <c r="BT1154">
        <v>57680</v>
      </c>
      <c r="BU1154">
        <v>52341</v>
      </c>
      <c r="BV1154">
        <v>46510</v>
      </c>
      <c r="BW1154">
        <v>40336</v>
      </c>
      <c r="BX1154">
        <v>33910</v>
      </c>
      <c r="BY1154">
        <v>27608</v>
      </c>
      <c r="BZ1154">
        <v>21670</v>
      </c>
      <c r="CA1154">
        <v>16308</v>
      </c>
      <c r="CB1154">
        <v>11705</v>
      </c>
      <c r="DC1154">
        <v>65.900000000000006</v>
      </c>
      <c r="DD1154">
        <v>64.91</v>
      </c>
      <c r="DE1154">
        <v>63.93</v>
      </c>
      <c r="DF1154">
        <v>62.94</v>
      </c>
      <c r="DG1154">
        <v>61.95</v>
      </c>
      <c r="DH1154">
        <v>60.97</v>
      </c>
      <c r="DI1154">
        <v>59.98</v>
      </c>
      <c r="DJ1154">
        <v>59</v>
      </c>
      <c r="DK1154">
        <v>58.01</v>
      </c>
      <c r="DL1154">
        <v>57.03</v>
      </c>
      <c r="DM1154">
        <v>56.05</v>
      </c>
      <c r="DN1154">
        <v>55.07</v>
      </c>
      <c r="DO1154">
        <v>54.09</v>
      </c>
      <c r="DP1154">
        <v>53.1</v>
      </c>
      <c r="DQ1154">
        <v>52.12</v>
      </c>
      <c r="DR1154">
        <v>51.14</v>
      </c>
      <c r="DS1154">
        <v>50.17</v>
      </c>
      <c r="DT1154">
        <v>49.19</v>
      </c>
      <c r="DU1154">
        <v>48.22</v>
      </c>
      <c r="DV1154">
        <v>47.24</v>
      </c>
      <c r="DW1154">
        <v>46.27</v>
      </c>
      <c r="DX1154">
        <v>45.3</v>
      </c>
      <c r="DY1154">
        <v>44.33</v>
      </c>
      <c r="DZ1154">
        <v>43.37</v>
      </c>
      <c r="EA1154">
        <v>42.4</v>
      </c>
      <c r="EB1154">
        <v>41.44</v>
      </c>
      <c r="EC1154">
        <v>40.479999999999997</v>
      </c>
      <c r="ED1154">
        <v>39.53</v>
      </c>
      <c r="EE1154">
        <v>38.57</v>
      </c>
      <c r="EF1154">
        <v>37.619999999999997</v>
      </c>
      <c r="EG1154">
        <v>36.67</v>
      </c>
      <c r="EH1154">
        <v>35.72</v>
      </c>
      <c r="EI1154">
        <v>34.78</v>
      </c>
      <c r="EJ1154">
        <v>33.840000000000003</v>
      </c>
      <c r="EK1154">
        <v>32.9</v>
      </c>
      <c r="EL1154">
        <v>31.96</v>
      </c>
      <c r="EM1154">
        <v>31.02</v>
      </c>
      <c r="EN1154">
        <v>30.09</v>
      </c>
      <c r="EO1154">
        <v>29.15</v>
      </c>
      <c r="EP1154">
        <v>28.22</v>
      </c>
      <c r="EQ1154">
        <v>27.29</v>
      </c>
      <c r="ER1154">
        <v>26.35</v>
      </c>
      <c r="ES1154">
        <v>25.44</v>
      </c>
      <c r="ET1154">
        <v>24.52</v>
      </c>
      <c r="EU1154">
        <v>23.6</v>
      </c>
      <c r="EV1154">
        <v>22.69</v>
      </c>
      <c r="EW1154">
        <v>21.77</v>
      </c>
      <c r="EX1154">
        <v>20.88</v>
      </c>
      <c r="EY1154">
        <v>19.97</v>
      </c>
      <c r="EZ1154">
        <v>19.07</v>
      </c>
      <c r="FA1154">
        <v>18.170000000000002</v>
      </c>
      <c r="FB1154">
        <v>17.28</v>
      </c>
      <c r="FC1154">
        <v>16.39</v>
      </c>
      <c r="FD1154">
        <v>15.54</v>
      </c>
      <c r="FE1154">
        <v>14.67</v>
      </c>
      <c r="FF1154">
        <v>13.84</v>
      </c>
      <c r="FG1154">
        <v>12.99</v>
      </c>
      <c r="FH1154">
        <v>12.22</v>
      </c>
      <c r="FI1154">
        <v>11.41</v>
      </c>
      <c r="FJ1154">
        <v>10.64</v>
      </c>
      <c r="FK1154">
        <v>9.84</v>
      </c>
      <c r="FL1154">
        <v>9.08</v>
      </c>
      <c r="FM1154">
        <v>8.32</v>
      </c>
      <c r="FN1154">
        <v>7.61</v>
      </c>
      <c r="FO1154">
        <v>6.94</v>
      </c>
      <c r="FP1154">
        <v>6.32</v>
      </c>
      <c r="FQ1154">
        <v>5.68</v>
      </c>
      <c r="FR1154">
        <v>5.19</v>
      </c>
      <c r="FS1154">
        <v>4.67</v>
      </c>
      <c r="FT1154">
        <v>4.1900000000000004</v>
      </c>
      <c r="FU1154">
        <v>3.75</v>
      </c>
      <c r="FV1154">
        <v>3.37</v>
      </c>
      <c r="FW1154">
        <v>3.03</v>
      </c>
      <c r="FX1154">
        <v>2.72</v>
      </c>
      <c r="FY1154">
        <v>2.4500000000000002</v>
      </c>
      <c r="FZ1154">
        <v>2.21</v>
      </c>
    </row>
    <row r="1155" spans="1:183" x14ac:dyDescent="0.25">
      <c r="A1155" t="s">
        <v>942</v>
      </c>
      <c r="B1155">
        <v>75</v>
      </c>
      <c r="C1155">
        <v>75</v>
      </c>
      <c r="E1155">
        <v>100000</v>
      </c>
      <c r="F1155">
        <v>99980</v>
      </c>
      <c r="G1155">
        <v>99959</v>
      </c>
      <c r="H1155">
        <v>99937</v>
      </c>
      <c r="I1155">
        <v>99914</v>
      </c>
      <c r="J1155">
        <v>99891</v>
      </c>
      <c r="K1155">
        <v>99864</v>
      </c>
      <c r="L1155">
        <v>99835</v>
      </c>
      <c r="M1155">
        <v>99804</v>
      </c>
      <c r="N1155">
        <v>99772</v>
      </c>
      <c r="O1155">
        <v>99739</v>
      </c>
      <c r="P1155">
        <v>99705</v>
      </c>
      <c r="Q1155">
        <v>99669</v>
      </c>
      <c r="R1155">
        <v>99632</v>
      </c>
      <c r="S1155">
        <v>99590</v>
      </c>
      <c r="T1155">
        <v>99547</v>
      </c>
      <c r="U1155">
        <v>99496</v>
      </c>
      <c r="V1155">
        <v>99445</v>
      </c>
      <c r="W1155">
        <v>99387</v>
      </c>
      <c r="X1155">
        <v>99324</v>
      </c>
      <c r="Y1155">
        <v>99260</v>
      </c>
      <c r="Z1155">
        <v>99188</v>
      </c>
      <c r="AA1155">
        <v>99109</v>
      </c>
      <c r="AB1155">
        <v>99025</v>
      </c>
      <c r="AC1155">
        <v>98931</v>
      </c>
      <c r="AD1155">
        <v>98838</v>
      </c>
      <c r="AE1155">
        <v>98724</v>
      </c>
      <c r="AF1155">
        <v>98609</v>
      </c>
      <c r="AG1155">
        <v>98480</v>
      </c>
      <c r="AH1155">
        <v>98343</v>
      </c>
      <c r="AI1155">
        <v>98192</v>
      </c>
      <c r="AJ1155">
        <v>98036</v>
      </c>
      <c r="AK1155">
        <v>97865</v>
      </c>
      <c r="AL1155">
        <v>97690</v>
      </c>
      <c r="AM1155">
        <v>97497</v>
      </c>
      <c r="AN1155">
        <v>97312</v>
      </c>
      <c r="AO1155">
        <v>97086</v>
      </c>
      <c r="AP1155">
        <v>96882</v>
      </c>
      <c r="AQ1155">
        <v>96647</v>
      </c>
      <c r="AR1155">
        <v>96399</v>
      </c>
      <c r="AS1155">
        <v>96156</v>
      </c>
      <c r="AT1155">
        <v>95837</v>
      </c>
      <c r="AU1155">
        <v>95499</v>
      </c>
      <c r="AV1155">
        <v>95176</v>
      </c>
      <c r="AW1155">
        <v>94799</v>
      </c>
      <c r="AX1155">
        <v>94454</v>
      </c>
      <c r="AY1155">
        <v>93966</v>
      </c>
      <c r="AZ1155">
        <v>93533</v>
      </c>
      <c r="BA1155">
        <v>93043</v>
      </c>
      <c r="BB1155">
        <v>92526</v>
      </c>
      <c r="BC1155">
        <v>91957</v>
      </c>
      <c r="BD1155">
        <v>91311</v>
      </c>
      <c r="BE1155">
        <v>90483</v>
      </c>
      <c r="BF1155">
        <v>89645</v>
      </c>
      <c r="BG1155">
        <v>88547</v>
      </c>
      <c r="BH1155">
        <v>87588</v>
      </c>
      <c r="BI1155">
        <v>85978</v>
      </c>
      <c r="BJ1155">
        <v>84530</v>
      </c>
      <c r="BK1155">
        <v>82801</v>
      </c>
      <c r="BL1155">
        <v>81162</v>
      </c>
      <c r="BM1155">
        <v>79042</v>
      </c>
      <c r="BN1155">
        <v>76851</v>
      </c>
      <c r="BO1155">
        <v>74052</v>
      </c>
      <c r="BP1155">
        <v>70716</v>
      </c>
      <c r="BQ1155">
        <v>66699</v>
      </c>
      <c r="BR1155">
        <v>62715</v>
      </c>
      <c r="BS1155">
        <v>57102</v>
      </c>
      <c r="BT1155">
        <v>51751</v>
      </c>
      <c r="BU1155">
        <v>45939</v>
      </c>
      <c r="BV1155">
        <v>39778</v>
      </c>
      <c r="BW1155">
        <v>33395</v>
      </c>
      <c r="BX1155">
        <v>27151</v>
      </c>
      <c r="BY1155">
        <v>21280</v>
      </c>
      <c r="BZ1155">
        <v>15994</v>
      </c>
      <c r="CA1155">
        <v>11467</v>
      </c>
      <c r="DC1155">
        <v>64.790000000000006</v>
      </c>
      <c r="DD1155">
        <v>63.8</v>
      </c>
      <c r="DE1155">
        <v>62.82</v>
      </c>
      <c r="DF1155">
        <v>61.83</v>
      </c>
      <c r="DG1155">
        <v>60.85</v>
      </c>
      <c r="DH1155">
        <v>59.86</v>
      </c>
      <c r="DI1155">
        <v>58.88</v>
      </c>
      <c r="DJ1155">
        <v>57.89</v>
      </c>
      <c r="DK1155">
        <v>56.91</v>
      </c>
      <c r="DL1155">
        <v>55.93</v>
      </c>
      <c r="DM1155">
        <v>54.95</v>
      </c>
      <c r="DN1155">
        <v>53.97</v>
      </c>
      <c r="DO1155">
        <v>52.98</v>
      </c>
      <c r="DP1155">
        <v>52</v>
      </c>
      <c r="DQ1155">
        <v>51.03</v>
      </c>
      <c r="DR1155">
        <v>50.05</v>
      </c>
      <c r="DS1155">
        <v>49.07</v>
      </c>
      <c r="DT1155">
        <v>48.1</v>
      </c>
      <c r="DU1155">
        <v>47.13</v>
      </c>
      <c r="DV1155">
        <v>46.16</v>
      </c>
      <c r="DW1155">
        <v>45.18</v>
      </c>
      <c r="DX1155">
        <v>44.22</v>
      </c>
      <c r="DY1155">
        <v>43.25</v>
      </c>
      <c r="DZ1155">
        <v>42.29</v>
      </c>
      <c r="EA1155">
        <v>41.33</v>
      </c>
      <c r="EB1155">
        <v>40.369999999999997</v>
      </c>
      <c r="EC1155">
        <v>39.409999999999997</v>
      </c>
      <c r="ED1155">
        <v>38.46</v>
      </c>
      <c r="EE1155">
        <v>37.51</v>
      </c>
      <c r="EF1155">
        <v>36.56</v>
      </c>
      <c r="EG1155">
        <v>35.61</v>
      </c>
      <c r="EH1155">
        <v>34.67</v>
      </c>
      <c r="EI1155">
        <v>33.729999999999997</v>
      </c>
      <c r="EJ1155">
        <v>32.79</v>
      </c>
      <c r="EK1155">
        <v>31.85</v>
      </c>
      <c r="EL1155">
        <v>30.91</v>
      </c>
      <c r="EM1155">
        <v>29.98</v>
      </c>
      <c r="EN1155">
        <v>29.05</v>
      </c>
      <c r="EO1155">
        <v>28.12</v>
      </c>
      <c r="EP1155">
        <v>27.19</v>
      </c>
      <c r="EQ1155">
        <v>26.25</v>
      </c>
      <c r="ER1155">
        <v>25.34</v>
      </c>
      <c r="ES1155">
        <v>24.43</v>
      </c>
      <c r="ET1155">
        <v>23.51</v>
      </c>
      <c r="EU1155">
        <v>22.6</v>
      </c>
      <c r="EV1155">
        <v>21.68</v>
      </c>
      <c r="EW1155">
        <v>20.79</v>
      </c>
      <c r="EX1155">
        <v>19.88</v>
      </c>
      <c r="EY1155">
        <v>18.989999999999998</v>
      </c>
      <c r="EZ1155">
        <v>18.09</v>
      </c>
      <c r="FA1155">
        <v>17.2</v>
      </c>
      <c r="FB1155">
        <v>16.32</v>
      </c>
      <c r="FC1155">
        <v>15.46</v>
      </c>
      <c r="FD1155">
        <v>14.6</v>
      </c>
      <c r="FE1155">
        <v>13.78</v>
      </c>
      <c r="FF1155">
        <v>12.92</v>
      </c>
      <c r="FG1155">
        <v>12.15</v>
      </c>
      <c r="FH1155">
        <v>11.35</v>
      </c>
      <c r="FI1155">
        <v>10.58</v>
      </c>
      <c r="FJ1155">
        <v>9.7799999999999994</v>
      </c>
      <c r="FK1155">
        <v>9.0299999999999994</v>
      </c>
      <c r="FL1155">
        <v>8.2799999999999994</v>
      </c>
      <c r="FM1155">
        <v>7.57</v>
      </c>
      <c r="FN1155">
        <v>6.9</v>
      </c>
      <c r="FO1155">
        <v>6.29</v>
      </c>
      <c r="FP1155">
        <v>5.66</v>
      </c>
      <c r="FQ1155">
        <v>5.17</v>
      </c>
      <c r="FR1155">
        <v>4.6500000000000004</v>
      </c>
      <c r="FS1155">
        <v>4.17</v>
      </c>
      <c r="FT1155">
        <v>3.74</v>
      </c>
      <c r="FU1155">
        <v>3.36</v>
      </c>
      <c r="FV1155">
        <v>3.02</v>
      </c>
      <c r="FW1155">
        <v>2.71</v>
      </c>
      <c r="FX1155">
        <v>2.44</v>
      </c>
      <c r="FY1155">
        <v>2.21</v>
      </c>
    </row>
    <row r="1156" spans="1:183" x14ac:dyDescent="0.25">
      <c r="A1156" t="s">
        <v>943</v>
      </c>
      <c r="B1156">
        <v>74</v>
      </c>
      <c r="C1156">
        <v>74</v>
      </c>
      <c r="E1156">
        <v>100000</v>
      </c>
      <c r="F1156">
        <v>99979</v>
      </c>
      <c r="G1156">
        <v>99957</v>
      </c>
      <c r="H1156">
        <v>99934</v>
      </c>
      <c r="I1156">
        <v>99909</v>
      </c>
      <c r="J1156">
        <v>99882</v>
      </c>
      <c r="K1156">
        <v>99853</v>
      </c>
      <c r="L1156">
        <v>99822</v>
      </c>
      <c r="M1156">
        <v>99788</v>
      </c>
      <c r="N1156">
        <v>99755</v>
      </c>
      <c r="O1156">
        <v>99720</v>
      </c>
      <c r="P1156">
        <v>99684</v>
      </c>
      <c r="Q1156">
        <v>99646</v>
      </c>
      <c r="R1156">
        <v>99604</v>
      </c>
      <c r="S1156">
        <v>99560</v>
      </c>
      <c r="T1156">
        <v>99508</v>
      </c>
      <c r="U1156">
        <v>99456</v>
      </c>
      <c r="V1156">
        <v>99397</v>
      </c>
      <c r="W1156">
        <v>99334</v>
      </c>
      <c r="X1156">
        <v>99268</v>
      </c>
      <c r="Y1156">
        <v>99195</v>
      </c>
      <c r="Z1156">
        <v>99115</v>
      </c>
      <c r="AA1156">
        <v>99029</v>
      </c>
      <c r="AB1156">
        <v>98934</v>
      </c>
      <c r="AC1156">
        <v>98839</v>
      </c>
      <c r="AD1156">
        <v>98722</v>
      </c>
      <c r="AE1156">
        <v>98605</v>
      </c>
      <c r="AF1156">
        <v>98474</v>
      </c>
      <c r="AG1156">
        <v>98334</v>
      </c>
      <c r="AH1156">
        <v>98181</v>
      </c>
      <c r="AI1156">
        <v>98021</v>
      </c>
      <c r="AJ1156">
        <v>97846</v>
      </c>
      <c r="AK1156">
        <v>97669</v>
      </c>
      <c r="AL1156">
        <v>97472</v>
      </c>
      <c r="AM1156">
        <v>97283</v>
      </c>
      <c r="AN1156">
        <v>97053</v>
      </c>
      <c r="AO1156">
        <v>96843</v>
      </c>
      <c r="AP1156">
        <v>96604</v>
      </c>
      <c r="AQ1156">
        <v>96349</v>
      </c>
      <c r="AR1156">
        <v>96099</v>
      </c>
      <c r="AS1156">
        <v>95775</v>
      </c>
      <c r="AT1156">
        <v>95429</v>
      </c>
      <c r="AU1156">
        <v>95098</v>
      </c>
      <c r="AV1156">
        <v>94714</v>
      </c>
      <c r="AW1156">
        <v>94359</v>
      </c>
      <c r="AX1156">
        <v>93861</v>
      </c>
      <c r="AY1156">
        <v>93417</v>
      </c>
      <c r="AZ1156">
        <v>92913</v>
      </c>
      <c r="BA1156">
        <v>92383</v>
      </c>
      <c r="BB1156">
        <v>91800</v>
      </c>
      <c r="BC1156">
        <v>91137</v>
      </c>
      <c r="BD1156">
        <v>90292</v>
      </c>
      <c r="BE1156">
        <v>89436</v>
      </c>
      <c r="BF1156">
        <v>88318</v>
      </c>
      <c r="BG1156">
        <v>87335</v>
      </c>
      <c r="BH1156">
        <v>85703</v>
      </c>
      <c r="BI1156">
        <v>84227</v>
      </c>
      <c r="BJ1156">
        <v>82471</v>
      </c>
      <c r="BK1156">
        <v>80799</v>
      </c>
      <c r="BL1156">
        <v>78645</v>
      </c>
      <c r="BM1156">
        <v>76411</v>
      </c>
      <c r="BN1156">
        <v>73584</v>
      </c>
      <c r="BO1156">
        <v>70208</v>
      </c>
      <c r="BP1156">
        <v>66157</v>
      </c>
      <c r="BQ1156">
        <v>62146</v>
      </c>
      <c r="BR1156">
        <v>56529</v>
      </c>
      <c r="BS1156">
        <v>51167</v>
      </c>
      <c r="BT1156">
        <v>45359</v>
      </c>
      <c r="BU1156">
        <v>39234</v>
      </c>
      <c r="BV1156">
        <v>32887</v>
      </c>
      <c r="BW1156">
        <v>26701</v>
      </c>
      <c r="BX1156">
        <v>20899</v>
      </c>
      <c r="BY1156">
        <v>15686</v>
      </c>
      <c r="BZ1156">
        <v>11234</v>
      </c>
      <c r="DC1156">
        <v>63.68</v>
      </c>
      <c r="DD1156">
        <v>62.7</v>
      </c>
      <c r="DE1156">
        <v>61.71</v>
      </c>
      <c r="DF1156">
        <v>60.72</v>
      </c>
      <c r="DG1156">
        <v>59.74</v>
      </c>
      <c r="DH1156">
        <v>58.75</v>
      </c>
      <c r="DI1156">
        <v>57.77</v>
      </c>
      <c r="DJ1156">
        <v>56.79</v>
      </c>
      <c r="DK1156">
        <v>55.81</v>
      </c>
      <c r="DL1156">
        <v>54.83</v>
      </c>
      <c r="DM1156">
        <v>53.85</v>
      </c>
      <c r="DN1156">
        <v>52.87</v>
      </c>
      <c r="DO1156">
        <v>51.88</v>
      </c>
      <c r="DP1156">
        <v>50.91</v>
      </c>
      <c r="DQ1156">
        <v>49.93</v>
      </c>
      <c r="DR1156">
        <v>48.95</v>
      </c>
      <c r="DS1156">
        <v>47.98</v>
      </c>
      <c r="DT1156">
        <v>47.01</v>
      </c>
      <c r="DU1156">
        <v>46.04</v>
      </c>
      <c r="DV1156">
        <v>45.07</v>
      </c>
      <c r="DW1156">
        <v>44.1</v>
      </c>
      <c r="DX1156">
        <v>43.14</v>
      </c>
      <c r="DY1156">
        <v>42.17</v>
      </c>
      <c r="DZ1156">
        <v>41.21</v>
      </c>
      <c r="EA1156">
        <v>40.25</v>
      </c>
      <c r="EB1156">
        <v>39.299999999999997</v>
      </c>
      <c r="EC1156">
        <v>38.35</v>
      </c>
      <c r="ED1156">
        <v>37.4</v>
      </c>
      <c r="EE1156">
        <v>36.450000000000003</v>
      </c>
      <c r="EF1156">
        <v>35.5</v>
      </c>
      <c r="EG1156">
        <v>34.56</v>
      </c>
      <c r="EH1156">
        <v>33.619999999999997</v>
      </c>
      <c r="EI1156">
        <v>32.68</v>
      </c>
      <c r="EJ1156">
        <v>31.75</v>
      </c>
      <c r="EK1156">
        <v>30.81</v>
      </c>
      <c r="EL1156">
        <v>29.88</v>
      </c>
      <c r="EM1156">
        <v>28.94</v>
      </c>
      <c r="EN1156">
        <v>28.01</v>
      </c>
      <c r="EO1156">
        <v>27.09</v>
      </c>
      <c r="EP1156">
        <v>26.16</v>
      </c>
      <c r="EQ1156">
        <v>25.24</v>
      </c>
      <c r="ER1156">
        <v>24.33</v>
      </c>
      <c r="ES1156">
        <v>23.42</v>
      </c>
      <c r="ET1156">
        <v>22.51</v>
      </c>
      <c r="EU1156">
        <v>21.59</v>
      </c>
      <c r="EV1156">
        <v>20.7</v>
      </c>
      <c r="EW1156">
        <v>19.8</v>
      </c>
      <c r="EX1156">
        <v>18.899999999999999</v>
      </c>
      <c r="EY1156">
        <v>18.010000000000002</v>
      </c>
      <c r="EZ1156">
        <v>17.12</v>
      </c>
      <c r="FA1156">
        <v>16.239999999999998</v>
      </c>
      <c r="FB1156">
        <v>15.39</v>
      </c>
      <c r="FC1156">
        <v>14.53</v>
      </c>
      <c r="FD1156">
        <v>13.71</v>
      </c>
      <c r="FE1156">
        <v>12.86</v>
      </c>
      <c r="FF1156">
        <v>12.09</v>
      </c>
      <c r="FG1156">
        <v>11.3</v>
      </c>
      <c r="FH1156">
        <v>10.53</v>
      </c>
      <c r="FI1156">
        <v>9.73</v>
      </c>
      <c r="FJ1156">
        <v>8.99</v>
      </c>
      <c r="FK1156">
        <v>8.23</v>
      </c>
      <c r="FL1156">
        <v>7.53</v>
      </c>
      <c r="FM1156">
        <v>6.87</v>
      </c>
      <c r="FN1156">
        <v>6.26</v>
      </c>
      <c r="FO1156">
        <v>5.63</v>
      </c>
      <c r="FP1156">
        <v>5.14</v>
      </c>
      <c r="FQ1156">
        <v>4.63</v>
      </c>
      <c r="FR1156">
        <v>4.16</v>
      </c>
      <c r="FS1156">
        <v>3.73</v>
      </c>
      <c r="FT1156">
        <v>3.35</v>
      </c>
      <c r="FU1156">
        <v>3.01</v>
      </c>
      <c r="FV1156">
        <v>2.71</v>
      </c>
      <c r="FW1156">
        <v>2.44</v>
      </c>
      <c r="FX1156">
        <v>2.21</v>
      </c>
    </row>
    <row r="1157" spans="1:183" x14ac:dyDescent="0.25">
      <c r="A1157" t="s">
        <v>944</v>
      </c>
      <c r="B1157">
        <v>73</v>
      </c>
      <c r="C1157">
        <v>73</v>
      </c>
      <c r="E1157">
        <v>100000</v>
      </c>
      <c r="F1157">
        <v>99978</v>
      </c>
      <c r="G1157">
        <v>99954</v>
      </c>
      <c r="H1157">
        <v>99930</v>
      </c>
      <c r="I1157">
        <v>99902</v>
      </c>
      <c r="J1157">
        <v>99872</v>
      </c>
      <c r="K1157">
        <v>99840</v>
      </c>
      <c r="L1157">
        <v>99807</v>
      </c>
      <c r="M1157">
        <v>99773</v>
      </c>
      <c r="N1157">
        <v>99738</v>
      </c>
      <c r="O1157">
        <v>99700</v>
      </c>
      <c r="P1157">
        <v>99662</v>
      </c>
      <c r="Q1157">
        <v>99620</v>
      </c>
      <c r="R1157">
        <v>99575</v>
      </c>
      <c r="S1157">
        <v>99522</v>
      </c>
      <c r="T1157">
        <v>99469</v>
      </c>
      <c r="U1157">
        <v>99409</v>
      </c>
      <c r="V1157">
        <v>99344</v>
      </c>
      <c r="W1157">
        <v>99278</v>
      </c>
      <c r="X1157">
        <v>99203</v>
      </c>
      <c r="Y1157">
        <v>99122</v>
      </c>
      <c r="Z1157">
        <v>99035</v>
      </c>
      <c r="AA1157">
        <v>98938</v>
      </c>
      <c r="AB1157">
        <v>98841</v>
      </c>
      <c r="AC1157">
        <v>98723</v>
      </c>
      <c r="AD1157">
        <v>98603</v>
      </c>
      <c r="AE1157">
        <v>98469</v>
      </c>
      <c r="AF1157">
        <v>98327</v>
      </c>
      <c r="AG1157">
        <v>98170</v>
      </c>
      <c r="AH1157">
        <v>98008</v>
      </c>
      <c r="AI1157">
        <v>97829</v>
      </c>
      <c r="AJ1157">
        <v>97648</v>
      </c>
      <c r="AK1157">
        <v>97448</v>
      </c>
      <c r="AL1157">
        <v>97255</v>
      </c>
      <c r="AM1157">
        <v>97020</v>
      </c>
      <c r="AN1157">
        <v>96806</v>
      </c>
      <c r="AO1157">
        <v>96561</v>
      </c>
      <c r="AP1157">
        <v>96301</v>
      </c>
      <c r="AQ1157">
        <v>96044</v>
      </c>
      <c r="AR1157">
        <v>95712</v>
      </c>
      <c r="AS1157">
        <v>95360</v>
      </c>
      <c r="AT1157">
        <v>95020</v>
      </c>
      <c r="AU1157">
        <v>94627</v>
      </c>
      <c r="AV1157">
        <v>94264</v>
      </c>
      <c r="AW1157">
        <v>93756</v>
      </c>
      <c r="AX1157">
        <v>93301</v>
      </c>
      <c r="AY1157">
        <v>92785</v>
      </c>
      <c r="AZ1157">
        <v>92239</v>
      </c>
      <c r="BA1157">
        <v>91643</v>
      </c>
      <c r="BB1157">
        <v>90964</v>
      </c>
      <c r="BC1157">
        <v>90099</v>
      </c>
      <c r="BD1157">
        <v>89225</v>
      </c>
      <c r="BE1157">
        <v>88087</v>
      </c>
      <c r="BF1157">
        <v>87082</v>
      </c>
      <c r="BG1157">
        <v>85425</v>
      </c>
      <c r="BH1157">
        <v>83923</v>
      </c>
      <c r="BI1157">
        <v>82137</v>
      </c>
      <c r="BJ1157">
        <v>80436</v>
      </c>
      <c r="BK1157">
        <v>78247</v>
      </c>
      <c r="BL1157">
        <v>75977</v>
      </c>
      <c r="BM1157">
        <v>73108</v>
      </c>
      <c r="BN1157">
        <v>69707</v>
      </c>
      <c r="BO1157">
        <v>65620</v>
      </c>
      <c r="BP1157">
        <v>61573</v>
      </c>
      <c r="BQ1157">
        <v>55954</v>
      </c>
      <c r="BR1157">
        <v>50589</v>
      </c>
      <c r="BS1157">
        <v>44785</v>
      </c>
      <c r="BT1157">
        <v>38684</v>
      </c>
      <c r="BU1157">
        <v>32391</v>
      </c>
      <c r="BV1157">
        <v>26257</v>
      </c>
      <c r="BW1157">
        <v>20524</v>
      </c>
      <c r="BX1157">
        <v>15386</v>
      </c>
      <c r="BY1157">
        <v>11005</v>
      </c>
      <c r="DC1157">
        <v>62.57</v>
      </c>
      <c r="DD1157">
        <v>61.59</v>
      </c>
      <c r="DE1157">
        <v>60.6</v>
      </c>
      <c r="DF1157">
        <v>59.62</v>
      </c>
      <c r="DG1157">
        <v>58.63</v>
      </c>
      <c r="DH1157">
        <v>57.65</v>
      </c>
      <c r="DI1157">
        <v>56.67</v>
      </c>
      <c r="DJ1157">
        <v>55.69</v>
      </c>
      <c r="DK1157">
        <v>54.71</v>
      </c>
      <c r="DL1157">
        <v>53.73</v>
      </c>
      <c r="DM1157">
        <v>52.75</v>
      </c>
      <c r="DN1157">
        <v>51.77</v>
      </c>
      <c r="DO1157">
        <v>50.79</v>
      </c>
      <c r="DP1157">
        <v>49.81</v>
      </c>
      <c r="DQ1157">
        <v>48.84</v>
      </c>
      <c r="DR1157">
        <v>47.86</v>
      </c>
      <c r="DS1157">
        <v>46.89</v>
      </c>
      <c r="DT1157">
        <v>45.92</v>
      </c>
      <c r="DU1157">
        <v>44.95</v>
      </c>
      <c r="DV1157">
        <v>43.98</v>
      </c>
      <c r="DW1157">
        <v>43.02</v>
      </c>
      <c r="DX1157">
        <v>42.06</v>
      </c>
      <c r="DY1157">
        <v>41.1</v>
      </c>
      <c r="DZ1157">
        <v>40.14</v>
      </c>
      <c r="EA1157">
        <v>39.19</v>
      </c>
      <c r="EB1157">
        <v>38.229999999999997</v>
      </c>
      <c r="EC1157">
        <v>37.28</v>
      </c>
      <c r="ED1157">
        <v>36.340000000000003</v>
      </c>
      <c r="EE1157">
        <v>35.39</v>
      </c>
      <c r="EF1157">
        <v>34.450000000000003</v>
      </c>
      <c r="EG1157">
        <v>33.51</v>
      </c>
      <c r="EH1157">
        <v>32.58</v>
      </c>
      <c r="EI1157">
        <v>31.64</v>
      </c>
      <c r="EJ1157">
        <v>30.7</v>
      </c>
      <c r="EK1157">
        <v>29.78</v>
      </c>
      <c r="EL1157">
        <v>28.84</v>
      </c>
      <c r="EM1157">
        <v>27.91</v>
      </c>
      <c r="EN1157">
        <v>26.99</v>
      </c>
      <c r="EO1157">
        <v>26.06</v>
      </c>
      <c r="EP1157">
        <v>25.15</v>
      </c>
      <c r="EQ1157">
        <v>24.24</v>
      </c>
      <c r="ER1157">
        <v>23.32</v>
      </c>
      <c r="ES1157">
        <v>22.42</v>
      </c>
      <c r="ET1157">
        <v>21.5</v>
      </c>
      <c r="EU1157">
        <v>20.62</v>
      </c>
      <c r="EV1157">
        <v>19.71</v>
      </c>
      <c r="EW1157">
        <v>18.82</v>
      </c>
      <c r="EX1157">
        <v>17.93</v>
      </c>
      <c r="EY1157">
        <v>17.04</v>
      </c>
      <c r="EZ1157">
        <v>16.170000000000002</v>
      </c>
      <c r="FA1157">
        <v>15.32</v>
      </c>
      <c r="FB1157">
        <v>14.46</v>
      </c>
      <c r="FC1157">
        <v>13.64</v>
      </c>
      <c r="FD1157">
        <v>12.79</v>
      </c>
      <c r="FE1157">
        <v>12.03</v>
      </c>
      <c r="FF1157">
        <v>11.24</v>
      </c>
      <c r="FG1157">
        <v>10.47</v>
      </c>
      <c r="FH1157">
        <v>9.68</v>
      </c>
      <c r="FI1157">
        <v>8.94</v>
      </c>
      <c r="FJ1157">
        <v>8.19</v>
      </c>
      <c r="FK1157">
        <v>7.49</v>
      </c>
      <c r="FL1157">
        <v>6.83</v>
      </c>
      <c r="FM1157">
        <v>6.23</v>
      </c>
      <c r="FN1157">
        <v>5.61</v>
      </c>
      <c r="FO1157">
        <v>5.12</v>
      </c>
      <c r="FP1157">
        <v>4.6100000000000003</v>
      </c>
      <c r="FQ1157">
        <v>4.1399999999999997</v>
      </c>
      <c r="FR1157">
        <v>3.71</v>
      </c>
      <c r="FS1157">
        <v>3.34</v>
      </c>
      <c r="FT1157">
        <v>3</v>
      </c>
      <c r="FU1157">
        <v>2.7</v>
      </c>
      <c r="FV1157">
        <v>2.44</v>
      </c>
      <c r="FW1157">
        <v>2.21</v>
      </c>
    </row>
    <row r="1158" spans="1:183" x14ac:dyDescent="0.25">
      <c r="A1158" t="s">
        <v>945</v>
      </c>
      <c r="B1158">
        <v>72</v>
      </c>
      <c r="C1158">
        <v>72</v>
      </c>
      <c r="E1158">
        <v>100000</v>
      </c>
      <c r="F1158">
        <v>99976</v>
      </c>
      <c r="G1158">
        <v>99951</v>
      </c>
      <c r="H1158">
        <v>99923</v>
      </c>
      <c r="I1158">
        <v>99893</v>
      </c>
      <c r="J1158">
        <v>99861</v>
      </c>
      <c r="K1158">
        <v>99827</v>
      </c>
      <c r="L1158">
        <v>99792</v>
      </c>
      <c r="M1158">
        <v>99756</v>
      </c>
      <c r="N1158">
        <v>99719</v>
      </c>
      <c r="O1158">
        <v>99680</v>
      </c>
      <c r="P1158">
        <v>99636</v>
      </c>
      <c r="Q1158">
        <v>99591</v>
      </c>
      <c r="R1158">
        <v>99537</v>
      </c>
      <c r="S1158">
        <v>99483</v>
      </c>
      <c r="T1158">
        <v>99422</v>
      </c>
      <c r="U1158">
        <v>99356</v>
      </c>
      <c r="V1158">
        <v>99288</v>
      </c>
      <c r="W1158">
        <v>99213</v>
      </c>
      <c r="X1158">
        <v>99130</v>
      </c>
      <c r="Y1158">
        <v>99042</v>
      </c>
      <c r="Z1158">
        <v>98943</v>
      </c>
      <c r="AA1158">
        <v>98845</v>
      </c>
      <c r="AB1158">
        <v>98724</v>
      </c>
      <c r="AC1158">
        <v>98602</v>
      </c>
      <c r="AD1158">
        <v>98465</v>
      </c>
      <c r="AE1158">
        <v>98320</v>
      </c>
      <c r="AF1158">
        <v>98161</v>
      </c>
      <c r="AG1158">
        <v>97995</v>
      </c>
      <c r="AH1158">
        <v>97813</v>
      </c>
      <c r="AI1158">
        <v>97629</v>
      </c>
      <c r="AJ1158">
        <v>97424</v>
      </c>
      <c r="AK1158">
        <v>97228</v>
      </c>
      <c r="AL1158">
        <v>96988</v>
      </c>
      <c r="AM1158">
        <v>96769</v>
      </c>
      <c r="AN1158">
        <v>96519</v>
      </c>
      <c r="AO1158">
        <v>96252</v>
      </c>
      <c r="AP1158">
        <v>95990</v>
      </c>
      <c r="AQ1158">
        <v>95651</v>
      </c>
      <c r="AR1158">
        <v>95291</v>
      </c>
      <c r="AS1158">
        <v>94943</v>
      </c>
      <c r="AT1158">
        <v>94541</v>
      </c>
      <c r="AU1158">
        <v>94168</v>
      </c>
      <c r="AV1158">
        <v>93651</v>
      </c>
      <c r="AW1158">
        <v>93185</v>
      </c>
      <c r="AX1158">
        <v>92657</v>
      </c>
      <c r="AY1158">
        <v>92097</v>
      </c>
      <c r="AZ1158">
        <v>91483</v>
      </c>
      <c r="BA1158">
        <v>90789</v>
      </c>
      <c r="BB1158">
        <v>89907</v>
      </c>
      <c r="BC1158">
        <v>89011</v>
      </c>
      <c r="BD1158">
        <v>87853</v>
      </c>
      <c r="BE1158">
        <v>86826</v>
      </c>
      <c r="BF1158">
        <v>85146</v>
      </c>
      <c r="BG1158">
        <v>83615</v>
      </c>
      <c r="BH1158">
        <v>81802</v>
      </c>
      <c r="BI1158">
        <v>80068</v>
      </c>
      <c r="BJ1158">
        <v>77850</v>
      </c>
      <c r="BK1158">
        <v>75543</v>
      </c>
      <c r="BL1158">
        <v>72638</v>
      </c>
      <c r="BM1158">
        <v>69196</v>
      </c>
      <c r="BN1158">
        <v>65091</v>
      </c>
      <c r="BO1158">
        <v>61008</v>
      </c>
      <c r="BP1158">
        <v>55379</v>
      </c>
      <c r="BQ1158">
        <v>50012</v>
      </c>
      <c r="BR1158">
        <v>44221</v>
      </c>
      <c r="BS1158">
        <v>38141</v>
      </c>
      <c r="BT1158">
        <v>31892</v>
      </c>
      <c r="BU1158">
        <v>25825</v>
      </c>
      <c r="BV1158">
        <v>20155</v>
      </c>
      <c r="BW1158">
        <v>15091</v>
      </c>
      <c r="BX1158">
        <v>10783</v>
      </c>
      <c r="DC1158">
        <v>61.47</v>
      </c>
      <c r="DD1158">
        <v>60.48</v>
      </c>
      <c r="DE1158">
        <v>59.5</v>
      </c>
      <c r="DF1158">
        <v>58.51</v>
      </c>
      <c r="DG1158">
        <v>57.53</v>
      </c>
      <c r="DH1158">
        <v>56.55</v>
      </c>
      <c r="DI1158">
        <v>55.57</v>
      </c>
      <c r="DJ1158">
        <v>54.59</v>
      </c>
      <c r="DK1158">
        <v>53.61</v>
      </c>
      <c r="DL1158">
        <v>52.63</v>
      </c>
      <c r="DM1158">
        <v>51.65</v>
      </c>
      <c r="DN1158">
        <v>50.67</v>
      </c>
      <c r="DO1158">
        <v>49.69</v>
      </c>
      <c r="DP1158">
        <v>48.72</v>
      </c>
      <c r="DQ1158">
        <v>47.74</v>
      </c>
      <c r="DR1158">
        <v>46.77</v>
      </c>
      <c r="DS1158">
        <v>45.8</v>
      </c>
      <c r="DT1158">
        <v>44.83</v>
      </c>
      <c r="DU1158">
        <v>43.87</v>
      </c>
      <c r="DV1158">
        <v>42.9</v>
      </c>
      <c r="DW1158">
        <v>41.94</v>
      </c>
      <c r="DX1158">
        <v>40.98</v>
      </c>
      <c r="DY1158">
        <v>40.020000000000003</v>
      </c>
      <c r="DZ1158">
        <v>39.07</v>
      </c>
      <c r="EA1158">
        <v>38.119999999999997</v>
      </c>
      <c r="EB1158">
        <v>37.17</v>
      </c>
      <c r="EC1158">
        <v>36.229999999999997</v>
      </c>
      <c r="ED1158">
        <v>35.28</v>
      </c>
      <c r="EE1158">
        <v>34.340000000000003</v>
      </c>
      <c r="EF1158">
        <v>33.409999999999997</v>
      </c>
      <c r="EG1158">
        <v>32.47</v>
      </c>
      <c r="EH1158">
        <v>31.54</v>
      </c>
      <c r="EI1158">
        <v>30.6</v>
      </c>
      <c r="EJ1158">
        <v>29.67</v>
      </c>
      <c r="EK1158">
        <v>28.74</v>
      </c>
      <c r="EL1158">
        <v>27.81</v>
      </c>
      <c r="EM1158">
        <v>26.89</v>
      </c>
      <c r="EN1158">
        <v>25.96</v>
      </c>
      <c r="EO1158">
        <v>25.05</v>
      </c>
      <c r="EP1158">
        <v>24.14</v>
      </c>
      <c r="EQ1158">
        <v>23.23</v>
      </c>
      <c r="ER1158">
        <v>22.33</v>
      </c>
      <c r="ES1158">
        <v>21.41</v>
      </c>
      <c r="ET1158">
        <v>20.53</v>
      </c>
      <c r="EU1158">
        <v>19.63</v>
      </c>
      <c r="EV1158">
        <v>18.739999999999998</v>
      </c>
      <c r="EW1158">
        <v>17.850000000000001</v>
      </c>
      <c r="EX1158">
        <v>16.96</v>
      </c>
      <c r="EY1158">
        <v>16.09</v>
      </c>
      <c r="EZ1158">
        <v>15.24</v>
      </c>
      <c r="FA1158">
        <v>14.39</v>
      </c>
      <c r="FB1158">
        <v>13.57</v>
      </c>
      <c r="FC1158">
        <v>12.73</v>
      </c>
      <c r="FD1158">
        <v>11.97</v>
      </c>
      <c r="FE1158">
        <v>11.18</v>
      </c>
      <c r="FF1158">
        <v>10.42</v>
      </c>
      <c r="FG1158">
        <v>9.6300000000000008</v>
      </c>
      <c r="FH1158">
        <v>8.89</v>
      </c>
      <c r="FI1158">
        <v>8.15</v>
      </c>
      <c r="FJ1158">
        <v>7.45</v>
      </c>
      <c r="FK1158">
        <v>6.8</v>
      </c>
      <c r="FL1158">
        <v>6.2</v>
      </c>
      <c r="FM1158">
        <v>5.58</v>
      </c>
      <c r="FN1158">
        <v>5.0999999999999996</v>
      </c>
      <c r="FO1158">
        <v>4.59</v>
      </c>
      <c r="FP1158">
        <v>4.12</v>
      </c>
      <c r="FQ1158">
        <v>3.7</v>
      </c>
      <c r="FR1158">
        <v>3.33</v>
      </c>
      <c r="FS1158">
        <v>2.99</v>
      </c>
      <c r="FT1158">
        <v>2.7</v>
      </c>
      <c r="FU1158">
        <v>2.4300000000000002</v>
      </c>
      <c r="FV1158">
        <v>2.2000000000000002</v>
      </c>
    </row>
    <row r="1159" spans="1:183" x14ac:dyDescent="0.25">
      <c r="A1159" t="s">
        <v>946</v>
      </c>
      <c r="B1159">
        <v>71</v>
      </c>
      <c r="C1159">
        <v>71</v>
      </c>
      <c r="E1159">
        <v>100000</v>
      </c>
      <c r="F1159">
        <v>99975</v>
      </c>
      <c r="G1159">
        <v>99946</v>
      </c>
      <c r="H1159">
        <v>99916</v>
      </c>
      <c r="I1159">
        <v>99883</v>
      </c>
      <c r="J1159">
        <v>99848</v>
      </c>
      <c r="K1159">
        <v>99813</v>
      </c>
      <c r="L1159">
        <v>99777</v>
      </c>
      <c r="M1159">
        <v>99738</v>
      </c>
      <c r="N1159">
        <v>99699</v>
      </c>
      <c r="O1159">
        <v>99655</v>
      </c>
      <c r="P1159">
        <v>99608</v>
      </c>
      <c r="Q1159">
        <v>99554</v>
      </c>
      <c r="R1159">
        <v>99498</v>
      </c>
      <c r="S1159">
        <v>99436</v>
      </c>
      <c r="T1159">
        <v>99370</v>
      </c>
      <c r="U1159">
        <v>99301</v>
      </c>
      <c r="V1159">
        <v>99224</v>
      </c>
      <c r="W1159">
        <v>99140</v>
      </c>
      <c r="X1159">
        <v>99050</v>
      </c>
      <c r="Y1159">
        <v>98949</v>
      </c>
      <c r="Z1159">
        <v>98849</v>
      </c>
      <c r="AA1159">
        <v>98727</v>
      </c>
      <c r="AB1159">
        <v>98602</v>
      </c>
      <c r="AC1159">
        <v>98463</v>
      </c>
      <c r="AD1159">
        <v>98315</v>
      </c>
      <c r="AE1159">
        <v>98153</v>
      </c>
      <c r="AF1159">
        <v>97984</v>
      </c>
      <c r="AG1159">
        <v>97798</v>
      </c>
      <c r="AH1159">
        <v>97610</v>
      </c>
      <c r="AI1159">
        <v>97402</v>
      </c>
      <c r="AJ1159">
        <v>97201</v>
      </c>
      <c r="AK1159">
        <v>96958</v>
      </c>
      <c r="AL1159">
        <v>96733</v>
      </c>
      <c r="AM1159">
        <v>96477</v>
      </c>
      <c r="AN1159">
        <v>96205</v>
      </c>
      <c r="AO1159">
        <v>95935</v>
      </c>
      <c r="AP1159">
        <v>95590</v>
      </c>
      <c r="AQ1159">
        <v>95222</v>
      </c>
      <c r="AR1159">
        <v>94866</v>
      </c>
      <c r="AS1159">
        <v>94456</v>
      </c>
      <c r="AT1159">
        <v>94073</v>
      </c>
      <c r="AU1159">
        <v>93545</v>
      </c>
      <c r="AV1159">
        <v>93069</v>
      </c>
      <c r="AW1159">
        <v>92528</v>
      </c>
      <c r="AX1159">
        <v>91955</v>
      </c>
      <c r="AY1159">
        <v>91326</v>
      </c>
      <c r="AZ1159">
        <v>90612</v>
      </c>
      <c r="BA1159">
        <v>89713</v>
      </c>
      <c r="BB1159">
        <v>88798</v>
      </c>
      <c r="BC1159">
        <v>87616</v>
      </c>
      <c r="BD1159">
        <v>86567</v>
      </c>
      <c r="BE1159">
        <v>84865</v>
      </c>
      <c r="BF1159">
        <v>83308</v>
      </c>
      <c r="BG1159">
        <v>81463</v>
      </c>
      <c r="BH1159">
        <v>79700</v>
      </c>
      <c r="BI1159">
        <v>77447</v>
      </c>
      <c r="BJ1159">
        <v>75109</v>
      </c>
      <c r="BK1159">
        <v>72168</v>
      </c>
      <c r="BL1159">
        <v>68693</v>
      </c>
      <c r="BM1159">
        <v>64554</v>
      </c>
      <c r="BN1159">
        <v>60452</v>
      </c>
      <c r="BO1159">
        <v>54813</v>
      </c>
      <c r="BP1159">
        <v>49435</v>
      </c>
      <c r="BQ1159">
        <v>43657</v>
      </c>
      <c r="BR1159">
        <v>37608</v>
      </c>
      <c r="BS1159">
        <v>31401</v>
      </c>
      <c r="BT1159">
        <v>25392</v>
      </c>
      <c r="BU1159">
        <v>19797</v>
      </c>
      <c r="BV1159">
        <v>14801</v>
      </c>
      <c r="BW1159">
        <v>10564</v>
      </c>
      <c r="DC1159">
        <v>60.36</v>
      </c>
      <c r="DD1159">
        <v>59.37</v>
      </c>
      <c r="DE1159">
        <v>58.39</v>
      </c>
      <c r="DF1159">
        <v>57.41</v>
      </c>
      <c r="DG1159">
        <v>56.43</v>
      </c>
      <c r="DH1159">
        <v>55.45</v>
      </c>
      <c r="DI1159">
        <v>54.47</v>
      </c>
      <c r="DJ1159">
        <v>53.49</v>
      </c>
      <c r="DK1159">
        <v>52.51</v>
      </c>
      <c r="DL1159">
        <v>51.53</v>
      </c>
      <c r="DM1159">
        <v>50.55</v>
      </c>
      <c r="DN1159">
        <v>49.57</v>
      </c>
      <c r="DO1159">
        <v>48.6</v>
      </c>
      <c r="DP1159">
        <v>47.63</v>
      </c>
      <c r="DQ1159">
        <v>46.66</v>
      </c>
      <c r="DR1159">
        <v>45.69</v>
      </c>
      <c r="DS1159">
        <v>44.72</v>
      </c>
      <c r="DT1159">
        <v>43.75</v>
      </c>
      <c r="DU1159">
        <v>42.79</v>
      </c>
      <c r="DV1159">
        <v>41.83</v>
      </c>
      <c r="DW1159">
        <v>40.869999999999997</v>
      </c>
      <c r="DX1159">
        <v>39.909999999999997</v>
      </c>
      <c r="DY1159">
        <v>38.96</v>
      </c>
      <c r="DZ1159">
        <v>38.01</v>
      </c>
      <c r="EA1159">
        <v>37.06</v>
      </c>
      <c r="EB1159">
        <v>36.119999999999997</v>
      </c>
      <c r="EC1159">
        <v>35.18</v>
      </c>
      <c r="ED1159">
        <v>34.229999999999997</v>
      </c>
      <c r="EE1159">
        <v>33.299999999999997</v>
      </c>
      <c r="EF1159">
        <v>32.36</v>
      </c>
      <c r="EG1159">
        <v>31.43</v>
      </c>
      <c r="EH1159">
        <v>30.49</v>
      </c>
      <c r="EI1159">
        <v>29.57</v>
      </c>
      <c r="EJ1159">
        <v>28.64</v>
      </c>
      <c r="EK1159">
        <v>27.71</v>
      </c>
      <c r="EL1159">
        <v>26.79</v>
      </c>
      <c r="EM1159">
        <v>25.86</v>
      </c>
      <c r="EN1159">
        <v>24.95</v>
      </c>
      <c r="EO1159">
        <v>24.05</v>
      </c>
      <c r="EP1159">
        <v>23.14</v>
      </c>
      <c r="EQ1159">
        <v>22.24</v>
      </c>
      <c r="ER1159">
        <v>21.32</v>
      </c>
      <c r="ES1159">
        <v>20.440000000000001</v>
      </c>
      <c r="ET1159">
        <v>19.54</v>
      </c>
      <c r="EU1159">
        <v>18.649999999999999</v>
      </c>
      <c r="EV1159">
        <v>17.77</v>
      </c>
      <c r="EW1159">
        <v>16.89</v>
      </c>
      <c r="EX1159">
        <v>16.02</v>
      </c>
      <c r="EY1159">
        <v>15.17</v>
      </c>
      <c r="EZ1159">
        <v>14.32</v>
      </c>
      <c r="FA1159">
        <v>13.51</v>
      </c>
      <c r="FB1159">
        <v>12.67</v>
      </c>
      <c r="FC1159">
        <v>11.91</v>
      </c>
      <c r="FD1159">
        <v>11.12</v>
      </c>
      <c r="FE1159">
        <v>10.36</v>
      </c>
      <c r="FF1159">
        <v>9.58</v>
      </c>
      <c r="FG1159">
        <v>8.85</v>
      </c>
      <c r="FH1159">
        <v>8.11</v>
      </c>
      <c r="FI1159">
        <v>7.42</v>
      </c>
      <c r="FJ1159">
        <v>6.77</v>
      </c>
      <c r="FK1159">
        <v>6.17</v>
      </c>
      <c r="FL1159">
        <v>5.55</v>
      </c>
      <c r="FM1159">
        <v>5.07</v>
      </c>
      <c r="FN1159">
        <v>4.57</v>
      </c>
      <c r="FO1159">
        <v>4.1100000000000003</v>
      </c>
      <c r="FP1159">
        <v>3.69</v>
      </c>
      <c r="FQ1159">
        <v>3.32</v>
      </c>
      <c r="FR1159">
        <v>2.99</v>
      </c>
      <c r="FS1159">
        <v>2.69</v>
      </c>
      <c r="FT1159">
        <v>2.4300000000000002</v>
      </c>
      <c r="FU1159">
        <v>2.2000000000000002</v>
      </c>
    </row>
    <row r="1160" spans="1:183" x14ac:dyDescent="0.25">
      <c r="A1160" t="s">
        <v>947</v>
      </c>
      <c r="B1160">
        <v>70</v>
      </c>
      <c r="C1160">
        <v>70</v>
      </c>
      <c r="E1160">
        <v>100000</v>
      </c>
      <c r="F1160">
        <v>99971</v>
      </c>
      <c r="G1160">
        <v>99940</v>
      </c>
      <c r="H1160">
        <v>99907</v>
      </c>
      <c r="I1160">
        <v>99872</v>
      </c>
      <c r="J1160">
        <v>99836</v>
      </c>
      <c r="K1160">
        <v>99799</v>
      </c>
      <c r="L1160">
        <v>99760</v>
      </c>
      <c r="M1160">
        <v>99720</v>
      </c>
      <c r="N1160">
        <v>99675</v>
      </c>
      <c r="O1160">
        <v>99628</v>
      </c>
      <c r="P1160">
        <v>99573</v>
      </c>
      <c r="Q1160">
        <v>99516</v>
      </c>
      <c r="R1160">
        <v>99453</v>
      </c>
      <c r="S1160">
        <v>99385</v>
      </c>
      <c r="T1160">
        <v>99315</v>
      </c>
      <c r="U1160">
        <v>99237</v>
      </c>
      <c r="V1160">
        <v>99151</v>
      </c>
      <c r="W1160">
        <v>99060</v>
      </c>
      <c r="X1160">
        <v>98958</v>
      </c>
      <c r="Y1160">
        <v>98856</v>
      </c>
      <c r="Z1160">
        <v>98731</v>
      </c>
      <c r="AA1160">
        <v>98605</v>
      </c>
      <c r="AB1160">
        <v>98463</v>
      </c>
      <c r="AC1160">
        <v>98312</v>
      </c>
      <c r="AD1160">
        <v>98146</v>
      </c>
      <c r="AE1160">
        <v>97974</v>
      </c>
      <c r="AF1160">
        <v>97786</v>
      </c>
      <c r="AG1160">
        <v>97593</v>
      </c>
      <c r="AH1160">
        <v>97381</v>
      </c>
      <c r="AI1160">
        <v>97177</v>
      </c>
      <c r="AJ1160">
        <v>96928</v>
      </c>
      <c r="AK1160">
        <v>96699</v>
      </c>
      <c r="AL1160">
        <v>96437</v>
      </c>
      <c r="AM1160">
        <v>96158</v>
      </c>
      <c r="AN1160">
        <v>95883</v>
      </c>
      <c r="AO1160">
        <v>95530</v>
      </c>
      <c r="AP1160">
        <v>95155</v>
      </c>
      <c r="AQ1160">
        <v>94790</v>
      </c>
      <c r="AR1160">
        <v>94370</v>
      </c>
      <c r="AS1160">
        <v>93979</v>
      </c>
      <c r="AT1160">
        <v>93440</v>
      </c>
      <c r="AU1160">
        <v>92952</v>
      </c>
      <c r="AV1160">
        <v>92400</v>
      </c>
      <c r="AW1160">
        <v>91813</v>
      </c>
      <c r="AX1160">
        <v>91169</v>
      </c>
      <c r="AY1160">
        <v>90438</v>
      </c>
      <c r="AZ1160">
        <v>89518</v>
      </c>
      <c r="BA1160">
        <v>88583</v>
      </c>
      <c r="BB1160">
        <v>87381</v>
      </c>
      <c r="BC1160">
        <v>86305</v>
      </c>
      <c r="BD1160">
        <v>84580</v>
      </c>
      <c r="BE1160">
        <v>82998</v>
      </c>
      <c r="BF1160">
        <v>81126</v>
      </c>
      <c r="BG1160">
        <v>79328</v>
      </c>
      <c r="BH1160">
        <v>77045</v>
      </c>
      <c r="BI1160">
        <v>74670</v>
      </c>
      <c r="BJ1160">
        <v>71700</v>
      </c>
      <c r="BK1160">
        <v>68192</v>
      </c>
      <c r="BL1160">
        <v>64026</v>
      </c>
      <c r="BM1160">
        <v>59888</v>
      </c>
      <c r="BN1160">
        <v>54255</v>
      </c>
      <c r="BO1160">
        <v>48867</v>
      </c>
      <c r="BP1160">
        <v>43095</v>
      </c>
      <c r="BQ1160">
        <v>37076</v>
      </c>
      <c r="BR1160">
        <v>30918</v>
      </c>
      <c r="BS1160">
        <v>24966</v>
      </c>
      <c r="BT1160">
        <v>19438</v>
      </c>
      <c r="BU1160">
        <v>14519</v>
      </c>
      <c r="BV1160">
        <v>10350</v>
      </c>
      <c r="DC1160">
        <v>59.25</v>
      </c>
      <c r="DD1160">
        <v>58.27</v>
      </c>
      <c r="DE1160">
        <v>57.29</v>
      </c>
      <c r="DF1160">
        <v>56.31</v>
      </c>
      <c r="DG1160">
        <v>55.33</v>
      </c>
      <c r="DH1160">
        <v>54.35</v>
      </c>
      <c r="DI1160">
        <v>53.37</v>
      </c>
      <c r="DJ1160">
        <v>52.39</v>
      </c>
      <c r="DK1160">
        <v>51.41</v>
      </c>
      <c r="DL1160">
        <v>50.43</v>
      </c>
      <c r="DM1160">
        <v>49.45</v>
      </c>
      <c r="DN1160">
        <v>48.48</v>
      </c>
      <c r="DO1160">
        <v>47.51</v>
      </c>
      <c r="DP1160">
        <v>46.54</v>
      </c>
      <c r="DQ1160">
        <v>45.57</v>
      </c>
      <c r="DR1160">
        <v>44.6</v>
      </c>
      <c r="DS1160">
        <v>43.64</v>
      </c>
      <c r="DT1160">
        <v>42.67</v>
      </c>
      <c r="DU1160">
        <v>41.71</v>
      </c>
      <c r="DV1160">
        <v>40.76</v>
      </c>
      <c r="DW1160">
        <v>39.799999999999997</v>
      </c>
      <c r="DX1160">
        <v>38.85</v>
      </c>
      <c r="DY1160">
        <v>37.9</v>
      </c>
      <c r="DZ1160">
        <v>36.950000000000003</v>
      </c>
      <c r="EA1160">
        <v>36.01</v>
      </c>
      <c r="EB1160">
        <v>35.07</v>
      </c>
      <c r="EC1160">
        <v>34.130000000000003</v>
      </c>
      <c r="ED1160">
        <v>33.19</v>
      </c>
      <c r="EE1160">
        <v>32.26</v>
      </c>
      <c r="EF1160">
        <v>31.32</v>
      </c>
      <c r="EG1160">
        <v>30.39</v>
      </c>
      <c r="EH1160">
        <v>29.47</v>
      </c>
      <c r="EI1160">
        <v>28.53</v>
      </c>
      <c r="EJ1160">
        <v>27.61</v>
      </c>
      <c r="EK1160">
        <v>26.69</v>
      </c>
      <c r="EL1160">
        <v>25.76</v>
      </c>
      <c r="EM1160">
        <v>24.86</v>
      </c>
      <c r="EN1160">
        <v>23.95</v>
      </c>
      <c r="EO1160">
        <v>23.04</v>
      </c>
      <c r="EP1160">
        <v>22.14</v>
      </c>
      <c r="EQ1160">
        <v>21.23</v>
      </c>
      <c r="ER1160">
        <v>20.350000000000001</v>
      </c>
      <c r="ES1160">
        <v>19.46</v>
      </c>
      <c r="ET1160">
        <v>18.57</v>
      </c>
      <c r="EU1160">
        <v>17.690000000000001</v>
      </c>
      <c r="EV1160">
        <v>16.809999999999999</v>
      </c>
      <c r="EW1160">
        <v>15.94</v>
      </c>
      <c r="EX1160">
        <v>15.1</v>
      </c>
      <c r="EY1160">
        <v>14.25</v>
      </c>
      <c r="EZ1160">
        <v>13.44</v>
      </c>
      <c r="FA1160">
        <v>12.6</v>
      </c>
      <c r="FB1160">
        <v>11.85</v>
      </c>
      <c r="FC1160">
        <v>11.07</v>
      </c>
      <c r="FD1160">
        <v>10.31</v>
      </c>
      <c r="FE1160">
        <v>9.5299999999999994</v>
      </c>
      <c r="FF1160">
        <v>8.8000000000000007</v>
      </c>
      <c r="FG1160">
        <v>8.07</v>
      </c>
      <c r="FH1160">
        <v>7.38</v>
      </c>
      <c r="FI1160">
        <v>6.73</v>
      </c>
      <c r="FJ1160">
        <v>6.14</v>
      </c>
      <c r="FK1160">
        <v>5.53</v>
      </c>
      <c r="FL1160">
        <v>5.05</v>
      </c>
      <c r="FM1160">
        <v>4.55</v>
      </c>
      <c r="FN1160">
        <v>4.09</v>
      </c>
      <c r="FO1160">
        <v>3.68</v>
      </c>
      <c r="FP1160">
        <v>3.31</v>
      </c>
      <c r="FQ1160">
        <v>2.98</v>
      </c>
      <c r="FR1160">
        <v>2.68</v>
      </c>
      <c r="FS1160">
        <v>2.42</v>
      </c>
      <c r="FT1160">
        <v>2.2000000000000002</v>
      </c>
    </row>
    <row r="1161" spans="1:183" x14ac:dyDescent="0.25">
      <c r="A1161" t="s">
        <v>948</v>
      </c>
      <c r="B1161">
        <v>69</v>
      </c>
      <c r="C1161">
        <v>69</v>
      </c>
      <c r="E1161">
        <v>100000</v>
      </c>
      <c r="F1161">
        <v>99969</v>
      </c>
      <c r="G1161">
        <v>99935</v>
      </c>
      <c r="H1161">
        <v>99899</v>
      </c>
      <c r="I1161">
        <v>99863</v>
      </c>
      <c r="J1161">
        <v>99825</v>
      </c>
      <c r="K1161">
        <v>99786</v>
      </c>
      <c r="L1161">
        <v>99745</v>
      </c>
      <c r="M1161">
        <v>99699</v>
      </c>
      <c r="N1161">
        <v>99651</v>
      </c>
      <c r="O1161">
        <v>99595</v>
      </c>
      <c r="P1161">
        <v>99538</v>
      </c>
      <c r="Q1161">
        <v>99474</v>
      </c>
      <c r="R1161">
        <v>99405</v>
      </c>
      <c r="S1161">
        <v>99333</v>
      </c>
      <c r="T1161">
        <v>99254</v>
      </c>
      <c r="U1161">
        <v>99167</v>
      </c>
      <c r="V1161">
        <v>99073</v>
      </c>
      <c r="W1161">
        <v>98970</v>
      </c>
      <c r="X1161">
        <v>98866</v>
      </c>
      <c r="Y1161">
        <v>98739</v>
      </c>
      <c r="Z1161">
        <v>98611</v>
      </c>
      <c r="AA1161">
        <v>98467</v>
      </c>
      <c r="AB1161">
        <v>98313</v>
      </c>
      <c r="AC1161">
        <v>98144</v>
      </c>
      <c r="AD1161">
        <v>97968</v>
      </c>
      <c r="AE1161">
        <v>97776</v>
      </c>
      <c r="AF1161">
        <v>97580</v>
      </c>
      <c r="AG1161">
        <v>97364</v>
      </c>
      <c r="AH1161">
        <v>97155</v>
      </c>
      <c r="AI1161">
        <v>96902</v>
      </c>
      <c r="AJ1161">
        <v>96667</v>
      </c>
      <c r="AK1161">
        <v>96400</v>
      </c>
      <c r="AL1161">
        <v>96115</v>
      </c>
      <c r="AM1161">
        <v>95832</v>
      </c>
      <c r="AN1161">
        <v>95473</v>
      </c>
      <c r="AO1161">
        <v>95089</v>
      </c>
      <c r="AP1161">
        <v>94717</v>
      </c>
      <c r="AQ1161">
        <v>94287</v>
      </c>
      <c r="AR1161">
        <v>93885</v>
      </c>
      <c r="AS1161">
        <v>93337</v>
      </c>
      <c r="AT1161">
        <v>92837</v>
      </c>
      <c r="AU1161">
        <v>92271</v>
      </c>
      <c r="AV1161">
        <v>91673</v>
      </c>
      <c r="AW1161">
        <v>91013</v>
      </c>
      <c r="AX1161">
        <v>90266</v>
      </c>
      <c r="AY1161">
        <v>89327</v>
      </c>
      <c r="AZ1161">
        <v>88369</v>
      </c>
      <c r="BA1161">
        <v>87146</v>
      </c>
      <c r="BB1161">
        <v>86047</v>
      </c>
      <c r="BC1161">
        <v>84294</v>
      </c>
      <c r="BD1161">
        <v>82685</v>
      </c>
      <c r="BE1161">
        <v>80787</v>
      </c>
      <c r="BF1161">
        <v>78959</v>
      </c>
      <c r="BG1161">
        <v>76641</v>
      </c>
      <c r="BH1161">
        <v>74234</v>
      </c>
      <c r="BI1161">
        <v>71228</v>
      </c>
      <c r="BJ1161">
        <v>67695</v>
      </c>
      <c r="BK1161">
        <v>63502</v>
      </c>
      <c r="BL1161">
        <v>59336</v>
      </c>
      <c r="BM1161">
        <v>53694</v>
      </c>
      <c r="BN1161">
        <v>48312</v>
      </c>
      <c r="BO1161">
        <v>42545</v>
      </c>
      <c r="BP1161">
        <v>36550</v>
      </c>
      <c r="BQ1161">
        <v>30440</v>
      </c>
      <c r="BR1161">
        <v>24549</v>
      </c>
      <c r="BS1161">
        <v>19088</v>
      </c>
      <c r="BT1161">
        <v>14240</v>
      </c>
      <c r="BU1161">
        <v>10143</v>
      </c>
      <c r="DC1161">
        <v>58.15</v>
      </c>
      <c r="DD1161">
        <v>57.17</v>
      </c>
      <c r="DE1161">
        <v>56.19</v>
      </c>
      <c r="DF1161">
        <v>55.21</v>
      </c>
      <c r="DG1161">
        <v>54.23</v>
      </c>
      <c r="DH1161">
        <v>53.25</v>
      </c>
      <c r="DI1161">
        <v>52.27</v>
      </c>
      <c r="DJ1161">
        <v>51.29</v>
      </c>
      <c r="DK1161">
        <v>50.31</v>
      </c>
      <c r="DL1161">
        <v>49.34</v>
      </c>
      <c r="DM1161">
        <v>48.36</v>
      </c>
      <c r="DN1161">
        <v>47.39</v>
      </c>
      <c r="DO1161">
        <v>46.42</v>
      </c>
      <c r="DP1161">
        <v>45.45</v>
      </c>
      <c r="DQ1161">
        <v>44.49</v>
      </c>
      <c r="DR1161">
        <v>43.52</v>
      </c>
      <c r="DS1161">
        <v>42.56</v>
      </c>
      <c r="DT1161">
        <v>41.6</v>
      </c>
      <c r="DU1161">
        <v>40.64</v>
      </c>
      <c r="DV1161">
        <v>39.68</v>
      </c>
      <c r="DW1161">
        <v>38.729999999999997</v>
      </c>
      <c r="DX1161">
        <v>37.78</v>
      </c>
      <c r="DY1161">
        <v>36.840000000000003</v>
      </c>
      <c r="DZ1161">
        <v>35.89</v>
      </c>
      <c r="EA1161">
        <v>34.96</v>
      </c>
      <c r="EB1161">
        <v>34.020000000000003</v>
      </c>
      <c r="EC1161">
        <v>33.08</v>
      </c>
      <c r="ED1161">
        <v>32.15</v>
      </c>
      <c r="EE1161">
        <v>31.22</v>
      </c>
      <c r="EF1161">
        <v>30.29</v>
      </c>
      <c r="EG1161">
        <v>29.36</v>
      </c>
      <c r="EH1161">
        <v>28.43</v>
      </c>
      <c r="EI1161">
        <v>27.51</v>
      </c>
      <c r="EJ1161">
        <v>26.59</v>
      </c>
      <c r="EK1161">
        <v>25.67</v>
      </c>
      <c r="EL1161">
        <v>24.76</v>
      </c>
      <c r="EM1161">
        <v>23.86</v>
      </c>
      <c r="EN1161">
        <v>22.95</v>
      </c>
      <c r="EO1161">
        <v>22.05</v>
      </c>
      <c r="EP1161">
        <v>21.15</v>
      </c>
      <c r="EQ1161">
        <v>20.27</v>
      </c>
      <c r="ER1161">
        <v>19.37</v>
      </c>
      <c r="ES1161">
        <v>18.489999999999998</v>
      </c>
      <c r="ET1161">
        <v>17.61</v>
      </c>
      <c r="EU1161">
        <v>16.73</v>
      </c>
      <c r="EV1161">
        <v>15.87</v>
      </c>
      <c r="EW1161">
        <v>15.03</v>
      </c>
      <c r="EX1161">
        <v>14.19</v>
      </c>
      <c r="EY1161">
        <v>13.38</v>
      </c>
      <c r="EZ1161">
        <v>12.54</v>
      </c>
      <c r="FA1161">
        <v>11.79</v>
      </c>
      <c r="FB1161">
        <v>11.01</v>
      </c>
      <c r="FC1161">
        <v>10.26</v>
      </c>
      <c r="FD1161">
        <v>9.48</v>
      </c>
      <c r="FE1161">
        <v>8.76</v>
      </c>
      <c r="FF1161">
        <v>8.02</v>
      </c>
      <c r="FG1161">
        <v>7.34</v>
      </c>
      <c r="FH1161">
        <v>6.7</v>
      </c>
      <c r="FI1161">
        <v>6.11</v>
      </c>
      <c r="FJ1161">
        <v>5.5</v>
      </c>
      <c r="FK1161">
        <v>5.03</v>
      </c>
      <c r="FL1161">
        <v>4.53</v>
      </c>
      <c r="FM1161">
        <v>4.08</v>
      </c>
      <c r="FN1161">
        <v>3.66</v>
      </c>
      <c r="FO1161">
        <v>3.3</v>
      </c>
      <c r="FP1161">
        <v>2.97</v>
      </c>
      <c r="FQ1161">
        <v>2.68</v>
      </c>
      <c r="FR1161">
        <v>2.42</v>
      </c>
      <c r="FS1161">
        <v>2.2000000000000002</v>
      </c>
    </row>
    <row r="1162" spans="1:183" x14ac:dyDescent="0.25">
      <c r="A1162" t="s">
        <v>949</v>
      </c>
      <c r="B1162">
        <v>68</v>
      </c>
      <c r="C1162">
        <v>68</v>
      </c>
      <c r="E1162">
        <v>100000</v>
      </c>
      <c r="F1162">
        <v>99966</v>
      </c>
      <c r="G1162">
        <v>99930</v>
      </c>
      <c r="H1162">
        <v>99893</v>
      </c>
      <c r="I1162">
        <v>99854</v>
      </c>
      <c r="J1162">
        <v>99814</v>
      </c>
      <c r="K1162">
        <v>99773</v>
      </c>
      <c r="L1162">
        <v>99726</v>
      </c>
      <c r="M1162">
        <v>99677</v>
      </c>
      <c r="N1162">
        <v>99620</v>
      </c>
      <c r="O1162">
        <v>99562</v>
      </c>
      <c r="P1162">
        <v>99497</v>
      </c>
      <c r="Q1162">
        <v>99427</v>
      </c>
      <c r="R1162">
        <v>99354</v>
      </c>
      <c r="S1162">
        <v>99273</v>
      </c>
      <c r="T1162">
        <v>99184</v>
      </c>
      <c r="U1162">
        <v>99090</v>
      </c>
      <c r="V1162">
        <v>98984</v>
      </c>
      <c r="W1162">
        <v>98878</v>
      </c>
      <c r="X1162">
        <v>98750</v>
      </c>
      <c r="Y1162">
        <v>98619</v>
      </c>
      <c r="Z1162">
        <v>98473</v>
      </c>
      <c r="AA1162">
        <v>98316</v>
      </c>
      <c r="AB1162">
        <v>98144</v>
      </c>
      <c r="AC1162">
        <v>97965</v>
      </c>
      <c r="AD1162">
        <v>97769</v>
      </c>
      <c r="AE1162">
        <v>97569</v>
      </c>
      <c r="AF1162">
        <v>97349</v>
      </c>
      <c r="AG1162">
        <v>97136</v>
      </c>
      <c r="AH1162">
        <v>96878</v>
      </c>
      <c r="AI1162">
        <v>96638</v>
      </c>
      <c r="AJ1162">
        <v>96364</v>
      </c>
      <c r="AK1162">
        <v>96074</v>
      </c>
      <c r="AL1162">
        <v>95784</v>
      </c>
      <c r="AM1162">
        <v>95417</v>
      </c>
      <c r="AN1162">
        <v>95026</v>
      </c>
      <c r="AO1162">
        <v>94644</v>
      </c>
      <c r="AP1162">
        <v>94206</v>
      </c>
      <c r="AQ1162">
        <v>93793</v>
      </c>
      <c r="AR1162">
        <v>93234</v>
      </c>
      <c r="AS1162">
        <v>92723</v>
      </c>
      <c r="AT1162">
        <v>92145</v>
      </c>
      <c r="AU1162">
        <v>91531</v>
      </c>
      <c r="AV1162">
        <v>90858</v>
      </c>
      <c r="AW1162">
        <v>90094</v>
      </c>
      <c r="AX1162">
        <v>89137</v>
      </c>
      <c r="AY1162">
        <v>88158</v>
      </c>
      <c r="AZ1162">
        <v>86909</v>
      </c>
      <c r="BA1162">
        <v>85787</v>
      </c>
      <c r="BB1162">
        <v>84011</v>
      </c>
      <c r="BC1162">
        <v>82371</v>
      </c>
      <c r="BD1162">
        <v>80445</v>
      </c>
      <c r="BE1162">
        <v>78587</v>
      </c>
      <c r="BF1162">
        <v>76239</v>
      </c>
      <c r="BG1162">
        <v>73794</v>
      </c>
      <c r="BH1162">
        <v>70759</v>
      </c>
      <c r="BI1162">
        <v>67192</v>
      </c>
      <c r="BJ1162">
        <v>62981</v>
      </c>
      <c r="BK1162">
        <v>58788</v>
      </c>
      <c r="BL1162">
        <v>53144</v>
      </c>
      <c r="BM1162">
        <v>47752</v>
      </c>
      <c r="BN1162">
        <v>42006</v>
      </c>
      <c r="BO1162">
        <v>36034</v>
      </c>
      <c r="BP1162">
        <v>29967</v>
      </c>
      <c r="BQ1162">
        <v>24137</v>
      </c>
      <c r="BR1162">
        <v>18745</v>
      </c>
      <c r="BS1162">
        <v>13966</v>
      </c>
      <c r="BT1162">
        <v>9937</v>
      </c>
      <c r="DC1162">
        <v>57.05</v>
      </c>
      <c r="DD1162">
        <v>56.07</v>
      </c>
      <c r="DE1162">
        <v>55.09</v>
      </c>
      <c r="DF1162">
        <v>54.11</v>
      </c>
      <c r="DG1162">
        <v>53.13</v>
      </c>
      <c r="DH1162">
        <v>52.15</v>
      </c>
      <c r="DI1162">
        <v>51.17</v>
      </c>
      <c r="DJ1162">
        <v>50.19</v>
      </c>
      <c r="DK1162">
        <v>49.22</v>
      </c>
      <c r="DL1162">
        <v>48.25</v>
      </c>
      <c r="DM1162">
        <v>47.27</v>
      </c>
      <c r="DN1162">
        <v>46.3</v>
      </c>
      <c r="DO1162">
        <v>45.34</v>
      </c>
      <c r="DP1162">
        <v>44.37</v>
      </c>
      <c r="DQ1162">
        <v>43.41</v>
      </c>
      <c r="DR1162">
        <v>42.44</v>
      </c>
      <c r="DS1162">
        <v>41.48</v>
      </c>
      <c r="DT1162">
        <v>40.53</v>
      </c>
      <c r="DU1162">
        <v>39.57</v>
      </c>
      <c r="DV1162">
        <v>38.619999999999997</v>
      </c>
      <c r="DW1162">
        <v>37.67</v>
      </c>
      <c r="DX1162">
        <v>36.729999999999997</v>
      </c>
      <c r="DY1162">
        <v>35.78</v>
      </c>
      <c r="DZ1162">
        <v>34.85</v>
      </c>
      <c r="EA1162">
        <v>33.909999999999997</v>
      </c>
      <c r="EB1162">
        <v>32.979999999999997</v>
      </c>
      <c r="EC1162">
        <v>32.04</v>
      </c>
      <c r="ED1162">
        <v>31.11</v>
      </c>
      <c r="EE1162">
        <v>30.18</v>
      </c>
      <c r="EF1162">
        <v>29.26</v>
      </c>
      <c r="EG1162">
        <v>28.33</v>
      </c>
      <c r="EH1162">
        <v>27.41</v>
      </c>
      <c r="EI1162">
        <v>26.49</v>
      </c>
      <c r="EJ1162">
        <v>25.57</v>
      </c>
      <c r="EK1162">
        <v>24.67</v>
      </c>
      <c r="EL1162">
        <v>23.77</v>
      </c>
      <c r="EM1162">
        <v>22.86</v>
      </c>
      <c r="EN1162">
        <v>21.96</v>
      </c>
      <c r="EO1162">
        <v>21.06</v>
      </c>
      <c r="EP1162">
        <v>20.18</v>
      </c>
      <c r="EQ1162">
        <v>19.29</v>
      </c>
      <c r="ER1162">
        <v>18.41</v>
      </c>
      <c r="ES1162">
        <v>17.53</v>
      </c>
      <c r="ET1162">
        <v>16.649999999999999</v>
      </c>
      <c r="EU1162">
        <v>15.79</v>
      </c>
      <c r="EV1162">
        <v>14.96</v>
      </c>
      <c r="EW1162">
        <v>14.12</v>
      </c>
      <c r="EX1162">
        <v>13.31</v>
      </c>
      <c r="EY1162">
        <v>12.48</v>
      </c>
      <c r="EZ1162">
        <v>11.73</v>
      </c>
      <c r="FA1162">
        <v>10.96</v>
      </c>
      <c r="FB1162">
        <v>10.210000000000001</v>
      </c>
      <c r="FC1162">
        <v>9.44</v>
      </c>
      <c r="FD1162">
        <v>8.7100000000000009</v>
      </c>
      <c r="FE1162">
        <v>7.98</v>
      </c>
      <c r="FF1162">
        <v>7.3</v>
      </c>
      <c r="FG1162">
        <v>6.67</v>
      </c>
      <c r="FH1162">
        <v>6.08</v>
      </c>
      <c r="FI1162">
        <v>5.48</v>
      </c>
      <c r="FJ1162">
        <v>5</v>
      </c>
      <c r="FK1162">
        <v>4.51</v>
      </c>
      <c r="FL1162">
        <v>4.0599999999999996</v>
      </c>
      <c r="FM1162">
        <v>3.65</v>
      </c>
      <c r="FN1162">
        <v>3.29</v>
      </c>
      <c r="FO1162">
        <v>2.96</v>
      </c>
      <c r="FP1162">
        <v>2.67</v>
      </c>
      <c r="FQ1162">
        <v>2.42</v>
      </c>
      <c r="FR1162">
        <v>2.2000000000000002</v>
      </c>
    </row>
    <row r="1163" spans="1:183" x14ac:dyDescent="0.25">
      <c r="A1163" t="s">
        <v>950</v>
      </c>
      <c r="B1163">
        <v>67</v>
      </c>
      <c r="C1163">
        <v>67</v>
      </c>
      <c r="E1163">
        <v>100000</v>
      </c>
      <c r="F1163">
        <v>99963</v>
      </c>
      <c r="G1163">
        <v>99926</v>
      </c>
      <c r="H1163">
        <v>99887</v>
      </c>
      <c r="I1163">
        <v>99846</v>
      </c>
      <c r="J1163">
        <v>99804</v>
      </c>
      <c r="K1163">
        <v>99757</v>
      </c>
      <c r="L1163">
        <v>99707</v>
      </c>
      <c r="M1163">
        <v>99649</v>
      </c>
      <c r="N1163">
        <v>99589</v>
      </c>
      <c r="O1163">
        <v>99523</v>
      </c>
      <c r="P1163">
        <v>99452</v>
      </c>
      <c r="Q1163">
        <v>99378</v>
      </c>
      <c r="R1163">
        <v>99296</v>
      </c>
      <c r="S1163">
        <v>99206</v>
      </c>
      <c r="T1163">
        <v>99109</v>
      </c>
      <c r="U1163">
        <v>99002</v>
      </c>
      <c r="V1163">
        <v>98894</v>
      </c>
      <c r="W1163">
        <v>98763</v>
      </c>
      <c r="X1163">
        <v>98630</v>
      </c>
      <c r="Y1163">
        <v>98481</v>
      </c>
      <c r="Z1163">
        <v>98322</v>
      </c>
      <c r="AA1163">
        <v>98148</v>
      </c>
      <c r="AB1163">
        <v>97965</v>
      </c>
      <c r="AC1163">
        <v>97765</v>
      </c>
      <c r="AD1163">
        <v>97561</v>
      </c>
      <c r="AE1163">
        <v>97337</v>
      </c>
      <c r="AF1163">
        <v>97120</v>
      </c>
      <c r="AG1163">
        <v>96856</v>
      </c>
      <c r="AH1163">
        <v>96611</v>
      </c>
      <c r="AI1163">
        <v>96332</v>
      </c>
      <c r="AJ1163">
        <v>96034</v>
      </c>
      <c r="AK1163">
        <v>95738</v>
      </c>
      <c r="AL1163">
        <v>95364</v>
      </c>
      <c r="AM1163">
        <v>94965</v>
      </c>
      <c r="AN1163">
        <v>94574</v>
      </c>
      <c r="AO1163">
        <v>94127</v>
      </c>
      <c r="AP1163">
        <v>93704</v>
      </c>
      <c r="AQ1163">
        <v>93133</v>
      </c>
      <c r="AR1163">
        <v>92610</v>
      </c>
      <c r="AS1163">
        <v>92020</v>
      </c>
      <c r="AT1163">
        <v>91391</v>
      </c>
      <c r="AU1163">
        <v>90702</v>
      </c>
      <c r="AV1163">
        <v>89923</v>
      </c>
      <c r="AW1163">
        <v>88947</v>
      </c>
      <c r="AX1163">
        <v>87948</v>
      </c>
      <c r="AY1163">
        <v>86677</v>
      </c>
      <c r="AZ1163">
        <v>85526</v>
      </c>
      <c r="BA1163">
        <v>83727</v>
      </c>
      <c r="BB1163">
        <v>82060</v>
      </c>
      <c r="BC1163">
        <v>80100</v>
      </c>
      <c r="BD1163">
        <v>78212</v>
      </c>
      <c r="BE1163">
        <v>75834</v>
      </c>
      <c r="BF1163">
        <v>73357</v>
      </c>
      <c r="BG1163">
        <v>70286</v>
      </c>
      <c r="BH1163">
        <v>66694</v>
      </c>
      <c r="BI1163">
        <v>62457</v>
      </c>
      <c r="BJ1163">
        <v>58245</v>
      </c>
      <c r="BK1163">
        <v>52599</v>
      </c>
      <c r="BL1163">
        <v>47205</v>
      </c>
      <c r="BM1163">
        <v>41466</v>
      </c>
      <c r="BN1163">
        <v>35530</v>
      </c>
      <c r="BO1163">
        <v>29505</v>
      </c>
      <c r="BP1163">
        <v>23731</v>
      </c>
      <c r="BQ1163">
        <v>18406</v>
      </c>
      <c r="BR1163">
        <v>13699</v>
      </c>
      <c r="BS1163">
        <v>9736</v>
      </c>
      <c r="DC1163">
        <v>55.95</v>
      </c>
      <c r="DD1163">
        <v>54.97</v>
      </c>
      <c r="DE1163">
        <v>53.99</v>
      </c>
      <c r="DF1163">
        <v>53.01</v>
      </c>
      <c r="DG1163">
        <v>52.03</v>
      </c>
      <c r="DH1163">
        <v>51.05</v>
      </c>
      <c r="DI1163">
        <v>50.07</v>
      </c>
      <c r="DJ1163">
        <v>49.1</v>
      </c>
      <c r="DK1163">
        <v>48.13</v>
      </c>
      <c r="DL1163">
        <v>47.16</v>
      </c>
      <c r="DM1163">
        <v>46.19</v>
      </c>
      <c r="DN1163">
        <v>45.22</v>
      </c>
      <c r="DO1163">
        <v>44.25</v>
      </c>
      <c r="DP1163">
        <v>43.29</v>
      </c>
      <c r="DQ1163">
        <v>42.33</v>
      </c>
      <c r="DR1163">
        <v>41.37</v>
      </c>
      <c r="DS1163">
        <v>40.409999999999997</v>
      </c>
      <c r="DT1163">
        <v>39.46</v>
      </c>
      <c r="DU1163">
        <v>38.51</v>
      </c>
      <c r="DV1163">
        <v>37.56</v>
      </c>
      <c r="DW1163">
        <v>36.619999999999997</v>
      </c>
      <c r="DX1163">
        <v>35.67</v>
      </c>
      <c r="DY1163">
        <v>34.74</v>
      </c>
      <c r="DZ1163">
        <v>33.799999999999997</v>
      </c>
      <c r="EA1163">
        <v>32.869999999999997</v>
      </c>
      <c r="EB1163">
        <v>31.94</v>
      </c>
      <c r="EC1163">
        <v>31.01</v>
      </c>
      <c r="ED1163">
        <v>30.08</v>
      </c>
      <c r="EE1163">
        <v>29.16</v>
      </c>
      <c r="EF1163">
        <v>28.23</v>
      </c>
      <c r="EG1163">
        <v>27.31</v>
      </c>
      <c r="EH1163">
        <v>26.39</v>
      </c>
      <c r="EI1163">
        <v>25.47</v>
      </c>
      <c r="EJ1163">
        <v>24.57</v>
      </c>
      <c r="EK1163">
        <v>23.67</v>
      </c>
      <c r="EL1163">
        <v>22.77</v>
      </c>
      <c r="EM1163">
        <v>21.87</v>
      </c>
      <c r="EN1163">
        <v>20.97</v>
      </c>
      <c r="EO1163">
        <v>20.100000000000001</v>
      </c>
      <c r="EP1163">
        <v>19.21</v>
      </c>
      <c r="EQ1163">
        <v>18.329999999999998</v>
      </c>
      <c r="ER1163">
        <v>17.45</v>
      </c>
      <c r="ES1163">
        <v>16.579999999999998</v>
      </c>
      <c r="ET1163">
        <v>15.72</v>
      </c>
      <c r="EU1163">
        <v>14.88</v>
      </c>
      <c r="EV1163">
        <v>14.05</v>
      </c>
      <c r="EW1163">
        <v>13.25</v>
      </c>
      <c r="EX1163">
        <v>12.42</v>
      </c>
      <c r="EY1163">
        <v>11.67</v>
      </c>
      <c r="EZ1163">
        <v>10.9</v>
      </c>
      <c r="FA1163">
        <v>10.16</v>
      </c>
      <c r="FB1163">
        <v>9.39</v>
      </c>
      <c r="FC1163">
        <v>8.67</v>
      </c>
      <c r="FD1163">
        <v>7.94</v>
      </c>
      <c r="FE1163">
        <v>7.27</v>
      </c>
      <c r="FF1163">
        <v>6.63</v>
      </c>
      <c r="FG1163">
        <v>6.05</v>
      </c>
      <c r="FH1163">
        <v>5.45</v>
      </c>
      <c r="FI1163">
        <v>4.9800000000000004</v>
      </c>
      <c r="FJ1163">
        <v>4.49</v>
      </c>
      <c r="FK1163">
        <v>4.05</v>
      </c>
      <c r="FL1163">
        <v>3.64</v>
      </c>
      <c r="FM1163">
        <v>3.28</v>
      </c>
      <c r="FN1163">
        <v>2.96</v>
      </c>
      <c r="FO1163">
        <v>2.67</v>
      </c>
      <c r="FP1163">
        <v>2.41</v>
      </c>
      <c r="FQ1163">
        <v>2.19</v>
      </c>
    </row>
    <row r="1164" spans="1:183" x14ac:dyDescent="0.25">
      <c r="A1164" t="s">
        <v>951</v>
      </c>
      <c r="B1164">
        <v>66</v>
      </c>
      <c r="C1164">
        <v>66</v>
      </c>
      <c r="E1164">
        <v>100000</v>
      </c>
      <c r="F1164">
        <v>99962</v>
      </c>
      <c r="G1164">
        <v>99923</v>
      </c>
      <c r="H1164">
        <v>99881</v>
      </c>
      <c r="I1164">
        <v>99838</v>
      </c>
      <c r="J1164">
        <v>99790</v>
      </c>
      <c r="K1164">
        <v>99739</v>
      </c>
      <c r="L1164">
        <v>99681</v>
      </c>
      <c r="M1164">
        <v>99620</v>
      </c>
      <c r="N1164">
        <v>99553</v>
      </c>
      <c r="O1164">
        <v>99480</v>
      </c>
      <c r="P1164">
        <v>99405</v>
      </c>
      <c r="Q1164">
        <v>99321</v>
      </c>
      <c r="R1164">
        <v>99230</v>
      </c>
      <c r="S1164">
        <v>99131</v>
      </c>
      <c r="T1164">
        <v>99022</v>
      </c>
      <c r="U1164">
        <v>98912</v>
      </c>
      <c r="V1164">
        <v>98780</v>
      </c>
      <c r="W1164">
        <v>98644</v>
      </c>
      <c r="X1164">
        <v>98493</v>
      </c>
      <c r="Y1164">
        <v>98331</v>
      </c>
      <c r="Z1164">
        <v>98153</v>
      </c>
      <c r="AA1164">
        <v>97967</v>
      </c>
      <c r="AB1164">
        <v>97764</v>
      </c>
      <c r="AC1164">
        <v>97556</v>
      </c>
      <c r="AD1164">
        <v>97327</v>
      </c>
      <c r="AE1164">
        <v>97106</v>
      </c>
      <c r="AF1164">
        <v>96838</v>
      </c>
      <c r="AG1164">
        <v>96586</v>
      </c>
      <c r="AH1164">
        <v>96301</v>
      </c>
      <c r="AI1164">
        <v>95998</v>
      </c>
      <c r="AJ1164">
        <v>95693</v>
      </c>
      <c r="AK1164">
        <v>95312</v>
      </c>
      <c r="AL1164">
        <v>94905</v>
      </c>
      <c r="AM1164">
        <v>94505</v>
      </c>
      <c r="AN1164">
        <v>94049</v>
      </c>
      <c r="AO1164">
        <v>93615</v>
      </c>
      <c r="AP1164">
        <v>93035</v>
      </c>
      <c r="AQ1164">
        <v>92498</v>
      </c>
      <c r="AR1164">
        <v>91894</v>
      </c>
      <c r="AS1164">
        <v>91253</v>
      </c>
      <c r="AT1164">
        <v>90547</v>
      </c>
      <c r="AU1164">
        <v>89750</v>
      </c>
      <c r="AV1164">
        <v>88758</v>
      </c>
      <c r="AW1164">
        <v>87738</v>
      </c>
      <c r="AX1164">
        <v>86445</v>
      </c>
      <c r="AY1164">
        <v>85270</v>
      </c>
      <c r="AZ1164">
        <v>83442</v>
      </c>
      <c r="BA1164">
        <v>81747</v>
      </c>
      <c r="BB1164">
        <v>79760</v>
      </c>
      <c r="BC1164">
        <v>77834</v>
      </c>
      <c r="BD1164">
        <v>75426</v>
      </c>
      <c r="BE1164">
        <v>72917</v>
      </c>
      <c r="BF1164">
        <v>69817</v>
      </c>
      <c r="BG1164">
        <v>66192</v>
      </c>
      <c r="BH1164">
        <v>61937</v>
      </c>
      <c r="BI1164">
        <v>57698</v>
      </c>
      <c r="BJ1164">
        <v>52059</v>
      </c>
      <c r="BK1164">
        <v>46663</v>
      </c>
      <c r="BL1164">
        <v>40937</v>
      </c>
      <c r="BM1164">
        <v>35025</v>
      </c>
      <c r="BN1164">
        <v>29053</v>
      </c>
      <c r="BO1164">
        <v>23334</v>
      </c>
      <c r="BP1164">
        <v>18073</v>
      </c>
      <c r="BQ1164">
        <v>13436</v>
      </c>
      <c r="BR1164">
        <v>9540</v>
      </c>
      <c r="DC1164">
        <v>54.85</v>
      </c>
      <c r="DD1164">
        <v>53.87</v>
      </c>
      <c r="DE1164">
        <v>52.89</v>
      </c>
      <c r="DF1164">
        <v>51.91</v>
      </c>
      <c r="DG1164">
        <v>50.93</v>
      </c>
      <c r="DH1164">
        <v>49.96</v>
      </c>
      <c r="DI1164">
        <v>48.98</v>
      </c>
      <c r="DJ1164">
        <v>48.01</v>
      </c>
      <c r="DK1164">
        <v>47.04</v>
      </c>
      <c r="DL1164">
        <v>46.07</v>
      </c>
      <c r="DM1164">
        <v>45.1</v>
      </c>
      <c r="DN1164">
        <v>44.14</v>
      </c>
      <c r="DO1164">
        <v>43.17</v>
      </c>
      <c r="DP1164">
        <v>42.21</v>
      </c>
      <c r="DQ1164">
        <v>41.25</v>
      </c>
      <c r="DR1164">
        <v>40.299999999999997</v>
      </c>
      <c r="DS1164">
        <v>39.340000000000003</v>
      </c>
      <c r="DT1164">
        <v>38.4</v>
      </c>
      <c r="DU1164">
        <v>37.450000000000003</v>
      </c>
      <c r="DV1164">
        <v>36.5</v>
      </c>
      <c r="DW1164">
        <v>35.56</v>
      </c>
      <c r="DX1164">
        <v>34.630000000000003</v>
      </c>
      <c r="DY1164">
        <v>33.69</v>
      </c>
      <c r="DZ1164">
        <v>32.76</v>
      </c>
      <c r="EA1164">
        <v>31.83</v>
      </c>
      <c r="EB1164">
        <v>30.9</v>
      </c>
      <c r="EC1164">
        <v>29.97</v>
      </c>
      <c r="ED1164">
        <v>29.05</v>
      </c>
      <c r="EE1164">
        <v>28.13</v>
      </c>
      <c r="EF1164">
        <v>27.21</v>
      </c>
      <c r="EG1164">
        <v>26.3</v>
      </c>
      <c r="EH1164">
        <v>25.38</v>
      </c>
      <c r="EI1164">
        <v>24.48</v>
      </c>
      <c r="EJ1164">
        <v>23.58</v>
      </c>
      <c r="EK1164">
        <v>22.68</v>
      </c>
      <c r="EL1164">
        <v>21.78</v>
      </c>
      <c r="EM1164">
        <v>20.88</v>
      </c>
      <c r="EN1164">
        <v>20.010000000000002</v>
      </c>
      <c r="EO1164">
        <v>19.12</v>
      </c>
      <c r="EP1164">
        <v>18.25</v>
      </c>
      <c r="EQ1164">
        <v>17.37</v>
      </c>
      <c r="ER1164">
        <v>16.5</v>
      </c>
      <c r="ES1164">
        <v>15.64</v>
      </c>
      <c r="ET1164">
        <v>14.81</v>
      </c>
      <c r="EU1164">
        <v>13.98</v>
      </c>
      <c r="EV1164">
        <v>13.18</v>
      </c>
      <c r="EW1164">
        <v>12.36</v>
      </c>
      <c r="EX1164">
        <v>11.62</v>
      </c>
      <c r="EY1164">
        <v>10.85</v>
      </c>
      <c r="EZ1164">
        <v>10.1</v>
      </c>
      <c r="FA1164">
        <v>9.34</v>
      </c>
      <c r="FB1164">
        <v>8.6199999999999992</v>
      </c>
      <c r="FC1164">
        <v>7.9</v>
      </c>
      <c r="FD1164">
        <v>7.23</v>
      </c>
      <c r="FE1164">
        <v>6.6</v>
      </c>
      <c r="FF1164">
        <v>6.02</v>
      </c>
      <c r="FG1164">
        <v>5.43</v>
      </c>
      <c r="FH1164">
        <v>4.96</v>
      </c>
      <c r="FI1164">
        <v>4.4800000000000004</v>
      </c>
      <c r="FJ1164">
        <v>4.03</v>
      </c>
      <c r="FK1164">
        <v>3.63</v>
      </c>
      <c r="FL1164">
        <v>3.27</v>
      </c>
      <c r="FM1164">
        <v>2.95</v>
      </c>
      <c r="FN1164">
        <v>2.66</v>
      </c>
      <c r="FO1164">
        <v>2.41</v>
      </c>
      <c r="FP1164">
        <v>2.19</v>
      </c>
    </row>
    <row r="1165" spans="1:183" x14ac:dyDescent="0.25">
      <c r="A1165" t="s">
        <v>952</v>
      </c>
      <c r="B1165">
        <v>65</v>
      </c>
      <c r="C1165">
        <v>65</v>
      </c>
      <c r="E1165">
        <v>100000</v>
      </c>
      <c r="F1165">
        <v>99960</v>
      </c>
      <c r="G1165">
        <v>99918</v>
      </c>
      <c r="H1165">
        <v>99874</v>
      </c>
      <c r="I1165">
        <v>99826</v>
      </c>
      <c r="J1165">
        <v>99774</v>
      </c>
      <c r="K1165">
        <v>99714</v>
      </c>
      <c r="L1165">
        <v>99652</v>
      </c>
      <c r="M1165">
        <v>99584</v>
      </c>
      <c r="N1165">
        <v>99510</v>
      </c>
      <c r="O1165">
        <v>99433</v>
      </c>
      <c r="P1165">
        <v>99349</v>
      </c>
      <c r="Q1165">
        <v>99255</v>
      </c>
      <c r="R1165">
        <v>99155</v>
      </c>
      <c r="S1165">
        <v>99044</v>
      </c>
      <c r="T1165">
        <v>98932</v>
      </c>
      <c r="U1165">
        <v>98798</v>
      </c>
      <c r="V1165">
        <v>98660</v>
      </c>
      <c r="W1165">
        <v>98506</v>
      </c>
      <c r="X1165">
        <v>98341</v>
      </c>
      <c r="Y1165">
        <v>98160</v>
      </c>
      <c r="Z1165">
        <v>97971</v>
      </c>
      <c r="AA1165">
        <v>97765</v>
      </c>
      <c r="AB1165">
        <v>97553</v>
      </c>
      <c r="AC1165">
        <v>97320</v>
      </c>
      <c r="AD1165">
        <v>97093</v>
      </c>
      <c r="AE1165">
        <v>96820</v>
      </c>
      <c r="AF1165">
        <v>96563</v>
      </c>
      <c r="AG1165">
        <v>96272</v>
      </c>
      <c r="AH1165">
        <v>95962</v>
      </c>
      <c r="AI1165">
        <v>95651</v>
      </c>
      <c r="AJ1165">
        <v>95261</v>
      </c>
      <c r="AK1165">
        <v>94846</v>
      </c>
      <c r="AL1165">
        <v>94438</v>
      </c>
      <c r="AM1165">
        <v>93971</v>
      </c>
      <c r="AN1165">
        <v>93528</v>
      </c>
      <c r="AO1165">
        <v>92935</v>
      </c>
      <c r="AP1165">
        <v>92387</v>
      </c>
      <c r="AQ1165">
        <v>91769</v>
      </c>
      <c r="AR1165">
        <v>91112</v>
      </c>
      <c r="AS1165">
        <v>90392</v>
      </c>
      <c r="AT1165">
        <v>89577</v>
      </c>
      <c r="AU1165">
        <v>88566</v>
      </c>
      <c r="AV1165">
        <v>87528</v>
      </c>
      <c r="AW1165">
        <v>86213</v>
      </c>
      <c r="AX1165">
        <v>85012</v>
      </c>
      <c r="AY1165">
        <v>83161</v>
      </c>
      <c r="AZ1165">
        <v>81432</v>
      </c>
      <c r="BA1165">
        <v>79416</v>
      </c>
      <c r="BB1165">
        <v>77460</v>
      </c>
      <c r="BC1165">
        <v>75014</v>
      </c>
      <c r="BD1165">
        <v>72474</v>
      </c>
      <c r="BE1165">
        <v>69344</v>
      </c>
      <c r="BF1165">
        <v>65694</v>
      </c>
      <c r="BG1165">
        <v>61414</v>
      </c>
      <c r="BH1165">
        <v>57156</v>
      </c>
      <c r="BI1165">
        <v>51517</v>
      </c>
      <c r="BJ1165">
        <v>46128</v>
      </c>
      <c r="BK1165">
        <v>40415</v>
      </c>
      <c r="BL1165">
        <v>34533</v>
      </c>
      <c r="BM1165">
        <v>28603</v>
      </c>
      <c r="BN1165">
        <v>22946</v>
      </c>
      <c r="BO1165">
        <v>17749</v>
      </c>
      <c r="BP1165">
        <v>13177</v>
      </c>
      <c r="BQ1165">
        <v>9347</v>
      </c>
      <c r="DC1165">
        <v>53.75</v>
      </c>
      <c r="DD1165">
        <v>52.77</v>
      </c>
      <c r="DE1165">
        <v>51.79</v>
      </c>
      <c r="DF1165">
        <v>50.81</v>
      </c>
      <c r="DG1165">
        <v>49.84</v>
      </c>
      <c r="DH1165">
        <v>48.86</v>
      </c>
      <c r="DI1165">
        <v>47.89</v>
      </c>
      <c r="DJ1165">
        <v>46.92</v>
      </c>
      <c r="DK1165">
        <v>45.95</v>
      </c>
      <c r="DL1165">
        <v>44.99</v>
      </c>
      <c r="DM1165">
        <v>44.02</v>
      </c>
      <c r="DN1165">
        <v>43.06</v>
      </c>
      <c r="DO1165">
        <v>42.1</v>
      </c>
      <c r="DP1165">
        <v>41.14</v>
      </c>
      <c r="DQ1165">
        <v>40.19</v>
      </c>
      <c r="DR1165">
        <v>39.229999999999997</v>
      </c>
      <c r="DS1165">
        <v>38.28</v>
      </c>
      <c r="DT1165">
        <v>37.340000000000003</v>
      </c>
      <c r="DU1165">
        <v>36.39</v>
      </c>
      <c r="DV1165">
        <v>35.450000000000003</v>
      </c>
      <c r="DW1165">
        <v>34.520000000000003</v>
      </c>
      <c r="DX1165">
        <v>33.58</v>
      </c>
      <c r="DY1165">
        <v>32.65</v>
      </c>
      <c r="DZ1165">
        <v>31.72</v>
      </c>
      <c r="EA1165">
        <v>30.8</v>
      </c>
      <c r="EB1165">
        <v>29.87</v>
      </c>
      <c r="EC1165">
        <v>28.95</v>
      </c>
      <c r="ED1165">
        <v>28.03</v>
      </c>
      <c r="EE1165">
        <v>27.11</v>
      </c>
      <c r="EF1165">
        <v>26.2</v>
      </c>
      <c r="EG1165">
        <v>25.28</v>
      </c>
      <c r="EH1165">
        <v>24.38</v>
      </c>
      <c r="EI1165">
        <v>23.49</v>
      </c>
      <c r="EJ1165">
        <v>22.59</v>
      </c>
      <c r="EK1165">
        <v>21.7</v>
      </c>
      <c r="EL1165">
        <v>20.8</v>
      </c>
      <c r="EM1165">
        <v>19.93</v>
      </c>
      <c r="EN1165">
        <v>19.04</v>
      </c>
      <c r="EO1165">
        <v>18.170000000000002</v>
      </c>
      <c r="EP1165">
        <v>17.29</v>
      </c>
      <c r="EQ1165">
        <v>16.43</v>
      </c>
      <c r="ER1165">
        <v>15.57</v>
      </c>
      <c r="ES1165">
        <v>14.74</v>
      </c>
      <c r="ET1165">
        <v>13.91</v>
      </c>
      <c r="EU1165">
        <v>13.12</v>
      </c>
      <c r="EV1165">
        <v>12.3</v>
      </c>
      <c r="EW1165">
        <v>11.56</v>
      </c>
      <c r="EX1165">
        <v>10.79</v>
      </c>
      <c r="EY1165">
        <v>10.050000000000001</v>
      </c>
      <c r="EZ1165">
        <v>9.3000000000000007</v>
      </c>
      <c r="FA1165">
        <v>8.58</v>
      </c>
      <c r="FB1165">
        <v>7.87</v>
      </c>
      <c r="FC1165">
        <v>7.2</v>
      </c>
      <c r="FD1165">
        <v>6.57</v>
      </c>
      <c r="FE1165">
        <v>5.99</v>
      </c>
      <c r="FF1165">
        <v>5.4</v>
      </c>
      <c r="FG1165">
        <v>4.9400000000000004</v>
      </c>
      <c r="FH1165">
        <v>4.46</v>
      </c>
      <c r="FI1165">
        <v>4.0199999999999996</v>
      </c>
      <c r="FJ1165">
        <v>3.62</v>
      </c>
      <c r="FK1165">
        <v>3.26</v>
      </c>
      <c r="FL1165">
        <v>2.94</v>
      </c>
      <c r="FM1165">
        <v>2.66</v>
      </c>
      <c r="FN1165">
        <v>2.41</v>
      </c>
      <c r="FO1165">
        <v>2.19</v>
      </c>
    </row>
    <row r="1166" spans="1:183" x14ac:dyDescent="0.25">
      <c r="A1166" t="s">
        <v>953</v>
      </c>
      <c r="B1166">
        <v>64</v>
      </c>
      <c r="C1166">
        <v>64</v>
      </c>
      <c r="E1166">
        <v>100000</v>
      </c>
      <c r="F1166">
        <v>99957</v>
      </c>
      <c r="G1166">
        <v>99913</v>
      </c>
      <c r="H1166">
        <v>99863</v>
      </c>
      <c r="I1166">
        <v>99811</v>
      </c>
      <c r="J1166">
        <v>99750</v>
      </c>
      <c r="K1166">
        <v>99687</v>
      </c>
      <c r="L1166">
        <v>99618</v>
      </c>
      <c r="M1166">
        <v>99543</v>
      </c>
      <c r="N1166">
        <v>99465</v>
      </c>
      <c r="O1166">
        <v>99378</v>
      </c>
      <c r="P1166">
        <v>99283</v>
      </c>
      <c r="Q1166">
        <v>99182</v>
      </c>
      <c r="R1166">
        <v>99069</v>
      </c>
      <c r="S1166">
        <v>98955</v>
      </c>
      <c r="T1166">
        <v>98817</v>
      </c>
      <c r="U1166">
        <v>98677</v>
      </c>
      <c r="V1166">
        <v>98520</v>
      </c>
      <c r="W1166">
        <v>98353</v>
      </c>
      <c r="X1166">
        <v>98169</v>
      </c>
      <c r="Y1166">
        <v>97977</v>
      </c>
      <c r="Z1166">
        <v>97767</v>
      </c>
      <c r="AA1166">
        <v>97551</v>
      </c>
      <c r="AB1166">
        <v>97314</v>
      </c>
      <c r="AC1166">
        <v>97083</v>
      </c>
      <c r="AD1166">
        <v>96805</v>
      </c>
      <c r="AE1166">
        <v>96542</v>
      </c>
      <c r="AF1166">
        <v>96244</v>
      </c>
      <c r="AG1166">
        <v>95927</v>
      </c>
      <c r="AH1166">
        <v>95609</v>
      </c>
      <c r="AI1166">
        <v>95212</v>
      </c>
      <c r="AJ1166">
        <v>94788</v>
      </c>
      <c r="AK1166">
        <v>94371</v>
      </c>
      <c r="AL1166">
        <v>93895</v>
      </c>
      <c r="AM1166">
        <v>93440</v>
      </c>
      <c r="AN1166">
        <v>92837</v>
      </c>
      <c r="AO1166">
        <v>92276</v>
      </c>
      <c r="AP1166">
        <v>91645</v>
      </c>
      <c r="AQ1166">
        <v>90972</v>
      </c>
      <c r="AR1166">
        <v>90235</v>
      </c>
      <c r="AS1166">
        <v>89405</v>
      </c>
      <c r="AT1166">
        <v>88374</v>
      </c>
      <c r="AU1166">
        <v>87314</v>
      </c>
      <c r="AV1166">
        <v>85980</v>
      </c>
      <c r="AW1166">
        <v>84754</v>
      </c>
      <c r="AX1166">
        <v>82878</v>
      </c>
      <c r="AY1166">
        <v>81122</v>
      </c>
      <c r="AZ1166">
        <v>79071</v>
      </c>
      <c r="BA1166">
        <v>77083</v>
      </c>
      <c r="BB1166">
        <v>74606</v>
      </c>
      <c r="BC1166">
        <v>72026</v>
      </c>
      <c r="BD1166">
        <v>68867</v>
      </c>
      <c r="BE1166">
        <v>65193</v>
      </c>
      <c r="BF1166">
        <v>60895</v>
      </c>
      <c r="BG1166">
        <v>56611</v>
      </c>
      <c r="BH1166">
        <v>50979</v>
      </c>
      <c r="BI1166">
        <v>45590</v>
      </c>
      <c r="BJ1166">
        <v>39899</v>
      </c>
      <c r="BK1166">
        <v>34046</v>
      </c>
      <c r="BL1166">
        <v>28163</v>
      </c>
      <c r="BM1166">
        <v>22560</v>
      </c>
      <c r="BN1166">
        <v>17432</v>
      </c>
      <c r="BO1166">
        <v>12925</v>
      </c>
      <c r="BP1166">
        <v>9158</v>
      </c>
      <c r="DC1166">
        <v>52.65</v>
      </c>
      <c r="DD1166">
        <v>51.67</v>
      </c>
      <c r="DE1166">
        <v>50.69</v>
      </c>
      <c r="DF1166">
        <v>49.72</v>
      </c>
      <c r="DG1166">
        <v>48.74</v>
      </c>
      <c r="DH1166">
        <v>47.77</v>
      </c>
      <c r="DI1166">
        <v>46.8</v>
      </c>
      <c r="DJ1166">
        <v>45.84</v>
      </c>
      <c r="DK1166">
        <v>44.87</v>
      </c>
      <c r="DL1166">
        <v>43.91</v>
      </c>
      <c r="DM1166">
        <v>42.94</v>
      </c>
      <c r="DN1166">
        <v>41.98</v>
      </c>
      <c r="DO1166">
        <v>41.03</v>
      </c>
      <c r="DP1166">
        <v>40.07</v>
      </c>
      <c r="DQ1166">
        <v>39.119999999999997</v>
      </c>
      <c r="DR1166">
        <v>38.17</v>
      </c>
      <c r="DS1166">
        <v>37.229999999999997</v>
      </c>
      <c r="DT1166">
        <v>36.28</v>
      </c>
      <c r="DU1166">
        <v>35.340000000000003</v>
      </c>
      <c r="DV1166">
        <v>34.409999999999997</v>
      </c>
      <c r="DW1166">
        <v>33.479999999999997</v>
      </c>
      <c r="DX1166">
        <v>32.549999999999997</v>
      </c>
      <c r="DY1166">
        <v>31.62</v>
      </c>
      <c r="DZ1166">
        <v>30.69</v>
      </c>
      <c r="EA1166">
        <v>29.77</v>
      </c>
      <c r="EB1166">
        <v>28.85</v>
      </c>
      <c r="EC1166">
        <v>27.93</v>
      </c>
      <c r="ED1166">
        <v>27.01</v>
      </c>
      <c r="EE1166">
        <v>26.1</v>
      </c>
      <c r="EF1166">
        <v>25.18</v>
      </c>
      <c r="EG1166">
        <v>24.29</v>
      </c>
      <c r="EH1166">
        <v>23.39</v>
      </c>
      <c r="EI1166">
        <v>22.49</v>
      </c>
      <c r="EJ1166">
        <v>21.61</v>
      </c>
      <c r="EK1166">
        <v>20.71</v>
      </c>
      <c r="EL1166">
        <v>19.84</v>
      </c>
      <c r="EM1166">
        <v>18.96</v>
      </c>
      <c r="EN1166">
        <v>18.09</v>
      </c>
      <c r="EO1166">
        <v>17.22</v>
      </c>
      <c r="EP1166">
        <v>16.350000000000001</v>
      </c>
      <c r="EQ1166">
        <v>15.5</v>
      </c>
      <c r="ER1166">
        <v>14.67</v>
      </c>
      <c r="ES1166">
        <v>13.85</v>
      </c>
      <c r="ET1166">
        <v>13.05</v>
      </c>
      <c r="EU1166">
        <v>12.23</v>
      </c>
      <c r="EV1166">
        <v>11.5</v>
      </c>
      <c r="EW1166">
        <v>10.74</v>
      </c>
      <c r="EX1166">
        <v>10</v>
      </c>
      <c r="EY1166">
        <v>9.25</v>
      </c>
      <c r="EZ1166">
        <v>8.5399999999999991</v>
      </c>
      <c r="FA1166">
        <v>7.83</v>
      </c>
      <c r="FB1166">
        <v>7.16</v>
      </c>
      <c r="FC1166">
        <v>6.54</v>
      </c>
      <c r="FD1166">
        <v>5.97</v>
      </c>
      <c r="FE1166">
        <v>5.38</v>
      </c>
      <c r="FF1166">
        <v>4.92</v>
      </c>
      <c r="FG1166">
        <v>4.4400000000000004</v>
      </c>
      <c r="FH1166">
        <v>4</v>
      </c>
      <c r="FI1166">
        <v>3.6</v>
      </c>
      <c r="FJ1166">
        <v>3.25</v>
      </c>
      <c r="FK1166">
        <v>2.94</v>
      </c>
      <c r="FL1166">
        <v>2.65</v>
      </c>
      <c r="FM1166">
        <v>2.4</v>
      </c>
      <c r="FN1166">
        <v>2.19</v>
      </c>
    </row>
    <row r="1167" spans="1:183" x14ac:dyDescent="0.25">
      <c r="A1167" t="s">
        <v>954</v>
      </c>
      <c r="B1167">
        <v>63</v>
      </c>
      <c r="C1167">
        <v>63</v>
      </c>
      <c r="E1167">
        <v>100000</v>
      </c>
      <c r="F1167">
        <v>99955</v>
      </c>
      <c r="G1167">
        <v>99905</v>
      </c>
      <c r="H1167">
        <v>99851</v>
      </c>
      <c r="I1167">
        <v>99789</v>
      </c>
      <c r="J1167">
        <v>99726</v>
      </c>
      <c r="K1167">
        <v>99655</v>
      </c>
      <c r="L1167">
        <v>99579</v>
      </c>
      <c r="M1167">
        <v>99499</v>
      </c>
      <c r="N1167">
        <v>99411</v>
      </c>
      <c r="O1167">
        <v>99315</v>
      </c>
      <c r="P1167">
        <v>99211</v>
      </c>
      <c r="Q1167">
        <v>99097</v>
      </c>
      <c r="R1167">
        <v>98980</v>
      </c>
      <c r="S1167">
        <v>98841</v>
      </c>
      <c r="T1167">
        <v>98698</v>
      </c>
      <c r="U1167">
        <v>98538</v>
      </c>
      <c r="V1167">
        <v>98368</v>
      </c>
      <c r="W1167">
        <v>98181</v>
      </c>
      <c r="X1167">
        <v>97985</v>
      </c>
      <c r="Y1167">
        <v>97771</v>
      </c>
      <c r="Z1167">
        <v>97552</v>
      </c>
      <c r="AA1167">
        <v>97311</v>
      </c>
      <c r="AB1167">
        <v>97075</v>
      </c>
      <c r="AC1167">
        <v>96792</v>
      </c>
      <c r="AD1167">
        <v>96523</v>
      </c>
      <c r="AE1167">
        <v>96219</v>
      </c>
      <c r="AF1167">
        <v>95895</v>
      </c>
      <c r="AG1167">
        <v>95568</v>
      </c>
      <c r="AH1167">
        <v>95164</v>
      </c>
      <c r="AI1167">
        <v>94733</v>
      </c>
      <c r="AJ1167">
        <v>94305</v>
      </c>
      <c r="AK1167">
        <v>93820</v>
      </c>
      <c r="AL1167">
        <v>93355</v>
      </c>
      <c r="AM1167">
        <v>92740</v>
      </c>
      <c r="AN1167">
        <v>92167</v>
      </c>
      <c r="AO1167">
        <v>91521</v>
      </c>
      <c r="AP1167">
        <v>90835</v>
      </c>
      <c r="AQ1167">
        <v>90080</v>
      </c>
      <c r="AR1167">
        <v>89230</v>
      </c>
      <c r="AS1167">
        <v>88183</v>
      </c>
      <c r="AT1167">
        <v>87101</v>
      </c>
      <c r="AU1167">
        <v>85744</v>
      </c>
      <c r="AV1167">
        <v>84497</v>
      </c>
      <c r="AW1167">
        <v>82596</v>
      </c>
      <c r="AX1167">
        <v>80812</v>
      </c>
      <c r="AY1167">
        <v>78732</v>
      </c>
      <c r="AZ1167">
        <v>76705</v>
      </c>
      <c r="BA1167">
        <v>74197</v>
      </c>
      <c r="BB1167">
        <v>71584</v>
      </c>
      <c r="BC1167">
        <v>68388</v>
      </c>
      <c r="BD1167">
        <v>64690</v>
      </c>
      <c r="BE1167">
        <v>60375</v>
      </c>
      <c r="BF1167">
        <v>56073</v>
      </c>
      <c r="BG1167">
        <v>50442</v>
      </c>
      <c r="BH1167">
        <v>45061</v>
      </c>
      <c r="BI1167">
        <v>39384</v>
      </c>
      <c r="BJ1167">
        <v>33568</v>
      </c>
      <c r="BK1167">
        <v>27730</v>
      </c>
      <c r="BL1167">
        <v>22185</v>
      </c>
      <c r="BM1167">
        <v>17118</v>
      </c>
      <c r="BN1167">
        <v>12680</v>
      </c>
      <c r="BO1167">
        <v>8975</v>
      </c>
      <c r="DC1167">
        <v>51.55</v>
      </c>
      <c r="DD1167">
        <v>50.57</v>
      </c>
      <c r="DE1167">
        <v>49.6</v>
      </c>
      <c r="DF1167">
        <v>48.63</v>
      </c>
      <c r="DG1167">
        <v>47.66</v>
      </c>
      <c r="DH1167">
        <v>46.69</v>
      </c>
      <c r="DI1167">
        <v>45.72</v>
      </c>
      <c r="DJ1167">
        <v>44.75</v>
      </c>
      <c r="DK1167">
        <v>43.79</v>
      </c>
      <c r="DL1167">
        <v>42.83</v>
      </c>
      <c r="DM1167">
        <v>41.87</v>
      </c>
      <c r="DN1167">
        <v>40.909999999999997</v>
      </c>
      <c r="DO1167">
        <v>39.96</v>
      </c>
      <c r="DP1167">
        <v>39</v>
      </c>
      <c r="DQ1167">
        <v>38.06</v>
      </c>
      <c r="DR1167">
        <v>37.11</v>
      </c>
      <c r="DS1167">
        <v>36.17</v>
      </c>
      <c r="DT1167">
        <v>35.229999999999997</v>
      </c>
      <c r="DU1167">
        <v>34.299999999999997</v>
      </c>
      <c r="DV1167">
        <v>33.369999999999997</v>
      </c>
      <c r="DW1167">
        <v>32.44</v>
      </c>
      <c r="DX1167">
        <v>31.51</v>
      </c>
      <c r="DY1167">
        <v>30.59</v>
      </c>
      <c r="DZ1167">
        <v>29.66</v>
      </c>
      <c r="EA1167">
        <v>28.75</v>
      </c>
      <c r="EB1167">
        <v>27.83</v>
      </c>
      <c r="EC1167">
        <v>26.91</v>
      </c>
      <c r="ED1167">
        <v>26</v>
      </c>
      <c r="EE1167">
        <v>25.09</v>
      </c>
      <c r="EF1167">
        <v>24.19</v>
      </c>
      <c r="EG1167">
        <v>23.3</v>
      </c>
      <c r="EH1167">
        <v>22.4</v>
      </c>
      <c r="EI1167">
        <v>21.52</v>
      </c>
      <c r="EJ1167">
        <v>20.62</v>
      </c>
      <c r="EK1167">
        <v>19.760000000000002</v>
      </c>
      <c r="EL1167">
        <v>18.88</v>
      </c>
      <c r="EM1167">
        <v>18.010000000000002</v>
      </c>
      <c r="EN1167">
        <v>17.14</v>
      </c>
      <c r="EO1167">
        <v>16.28</v>
      </c>
      <c r="EP1167">
        <v>15.43</v>
      </c>
      <c r="EQ1167">
        <v>14.6</v>
      </c>
      <c r="ER1167">
        <v>13.78</v>
      </c>
      <c r="ES1167">
        <v>12.99</v>
      </c>
      <c r="ET1167">
        <v>12.17</v>
      </c>
      <c r="EU1167">
        <v>11.44</v>
      </c>
      <c r="EV1167">
        <v>10.68</v>
      </c>
      <c r="EW1167">
        <v>9.9499999999999993</v>
      </c>
      <c r="EX1167">
        <v>9.1999999999999993</v>
      </c>
      <c r="EY1167">
        <v>8.5</v>
      </c>
      <c r="EZ1167">
        <v>7.79</v>
      </c>
      <c r="FA1167">
        <v>7.13</v>
      </c>
      <c r="FB1167">
        <v>6.51</v>
      </c>
      <c r="FC1167">
        <v>5.94</v>
      </c>
      <c r="FD1167">
        <v>5.36</v>
      </c>
      <c r="FE1167">
        <v>4.9000000000000004</v>
      </c>
      <c r="FF1167">
        <v>4.42</v>
      </c>
      <c r="FG1167">
        <v>3.99</v>
      </c>
      <c r="FH1167">
        <v>3.59</v>
      </c>
      <c r="FI1167">
        <v>3.24</v>
      </c>
      <c r="FJ1167">
        <v>2.93</v>
      </c>
      <c r="FK1167">
        <v>2.65</v>
      </c>
      <c r="FL1167">
        <v>2.4</v>
      </c>
      <c r="FM1167">
        <v>2.1800000000000002</v>
      </c>
    </row>
    <row r="1168" spans="1:183" x14ac:dyDescent="0.25">
      <c r="A1168" t="s">
        <v>955</v>
      </c>
      <c r="B1168">
        <v>62</v>
      </c>
      <c r="C1168">
        <v>62</v>
      </c>
      <c r="E1168">
        <v>100000</v>
      </c>
      <c r="F1168">
        <v>99949</v>
      </c>
      <c r="G1168">
        <v>99894</v>
      </c>
      <c r="H1168">
        <v>99832</v>
      </c>
      <c r="I1168">
        <v>99767</v>
      </c>
      <c r="J1168">
        <v>99695</v>
      </c>
      <c r="K1168">
        <v>99618</v>
      </c>
      <c r="L1168">
        <v>99537</v>
      </c>
      <c r="M1168">
        <v>99447</v>
      </c>
      <c r="N1168">
        <v>99349</v>
      </c>
      <c r="O1168">
        <v>99244</v>
      </c>
      <c r="P1168">
        <v>99127</v>
      </c>
      <c r="Q1168">
        <v>99008</v>
      </c>
      <c r="R1168">
        <v>98867</v>
      </c>
      <c r="S1168">
        <v>98721</v>
      </c>
      <c r="T1168">
        <v>98559</v>
      </c>
      <c r="U1168">
        <v>98385</v>
      </c>
      <c r="V1168">
        <v>98195</v>
      </c>
      <c r="W1168">
        <v>97996</v>
      </c>
      <c r="X1168">
        <v>97779</v>
      </c>
      <c r="Y1168">
        <v>97556</v>
      </c>
      <c r="Z1168">
        <v>97310</v>
      </c>
      <c r="AA1168">
        <v>97071</v>
      </c>
      <c r="AB1168">
        <v>96783</v>
      </c>
      <c r="AC1168">
        <v>96507</v>
      </c>
      <c r="AD1168">
        <v>96197</v>
      </c>
      <c r="AE1168">
        <v>95866</v>
      </c>
      <c r="AF1168">
        <v>95532</v>
      </c>
      <c r="AG1168">
        <v>95118</v>
      </c>
      <c r="AH1168">
        <v>94679</v>
      </c>
      <c r="AI1168">
        <v>94243</v>
      </c>
      <c r="AJ1168">
        <v>93746</v>
      </c>
      <c r="AK1168">
        <v>93270</v>
      </c>
      <c r="AL1168">
        <v>92645</v>
      </c>
      <c r="AM1168">
        <v>92057</v>
      </c>
      <c r="AN1168">
        <v>91399</v>
      </c>
      <c r="AO1168">
        <v>90696</v>
      </c>
      <c r="AP1168">
        <v>89927</v>
      </c>
      <c r="AQ1168">
        <v>89058</v>
      </c>
      <c r="AR1168">
        <v>87990</v>
      </c>
      <c r="AS1168">
        <v>86890</v>
      </c>
      <c r="AT1168">
        <v>85510</v>
      </c>
      <c r="AU1168">
        <v>84235</v>
      </c>
      <c r="AV1168">
        <v>82315</v>
      </c>
      <c r="AW1168">
        <v>80501</v>
      </c>
      <c r="AX1168">
        <v>78392</v>
      </c>
      <c r="AY1168">
        <v>76333</v>
      </c>
      <c r="AZ1168">
        <v>73786</v>
      </c>
      <c r="BA1168">
        <v>71141</v>
      </c>
      <c r="BB1168">
        <v>67916</v>
      </c>
      <c r="BC1168">
        <v>64184</v>
      </c>
      <c r="BD1168">
        <v>59853</v>
      </c>
      <c r="BE1168">
        <v>55533</v>
      </c>
      <c r="BF1168">
        <v>49911</v>
      </c>
      <c r="BG1168">
        <v>44530</v>
      </c>
      <c r="BH1168">
        <v>38876</v>
      </c>
      <c r="BI1168">
        <v>33090</v>
      </c>
      <c r="BJ1168">
        <v>27305</v>
      </c>
      <c r="BK1168">
        <v>21816</v>
      </c>
      <c r="BL1168">
        <v>16812</v>
      </c>
      <c r="BM1168">
        <v>12438</v>
      </c>
      <c r="BN1168">
        <v>8796</v>
      </c>
      <c r="DC1168">
        <v>50.46</v>
      </c>
      <c r="DD1168">
        <v>49.48</v>
      </c>
      <c r="DE1168">
        <v>48.51</v>
      </c>
      <c r="DF1168">
        <v>47.54</v>
      </c>
      <c r="DG1168">
        <v>46.57</v>
      </c>
      <c r="DH1168">
        <v>45.6</v>
      </c>
      <c r="DI1168">
        <v>44.64</v>
      </c>
      <c r="DJ1168">
        <v>43.67</v>
      </c>
      <c r="DK1168">
        <v>42.71</v>
      </c>
      <c r="DL1168">
        <v>41.75</v>
      </c>
      <c r="DM1168">
        <v>40.799999999999997</v>
      </c>
      <c r="DN1168">
        <v>39.840000000000003</v>
      </c>
      <c r="DO1168">
        <v>38.89</v>
      </c>
      <c r="DP1168">
        <v>37.950000000000003</v>
      </c>
      <c r="DQ1168">
        <v>37</v>
      </c>
      <c r="DR1168">
        <v>36.06</v>
      </c>
      <c r="DS1168">
        <v>35.119999999999997</v>
      </c>
      <c r="DT1168">
        <v>34.19</v>
      </c>
      <c r="DU1168">
        <v>33.26</v>
      </c>
      <c r="DV1168">
        <v>32.33</v>
      </c>
      <c r="DW1168">
        <v>31.41</v>
      </c>
      <c r="DX1168">
        <v>30.48</v>
      </c>
      <c r="DY1168">
        <v>29.56</v>
      </c>
      <c r="DZ1168">
        <v>28.64</v>
      </c>
      <c r="EA1168">
        <v>27.72</v>
      </c>
      <c r="EB1168">
        <v>26.81</v>
      </c>
      <c r="EC1168">
        <v>25.9</v>
      </c>
      <c r="ED1168">
        <v>24.99</v>
      </c>
      <c r="EE1168">
        <v>24.1</v>
      </c>
      <c r="EF1168">
        <v>23.21</v>
      </c>
      <c r="EG1168">
        <v>22.31</v>
      </c>
      <c r="EH1168">
        <v>21.43</v>
      </c>
      <c r="EI1168">
        <v>20.54</v>
      </c>
      <c r="EJ1168">
        <v>19.670000000000002</v>
      </c>
      <c r="EK1168">
        <v>18.79</v>
      </c>
      <c r="EL1168">
        <v>17.93</v>
      </c>
      <c r="EM1168">
        <v>17.059999999999999</v>
      </c>
      <c r="EN1168">
        <v>16.2</v>
      </c>
      <c r="EO1168">
        <v>15.35</v>
      </c>
      <c r="EP1168">
        <v>14.54</v>
      </c>
      <c r="EQ1168">
        <v>13.71</v>
      </c>
      <c r="ER1168">
        <v>12.93</v>
      </c>
      <c r="ES1168">
        <v>12.11</v>
      </c>
      <c r="ET1168">
        <v>11.39</v>
      </c>
      <c r="EU1168">
        <v>10.63</v>
      </c>
      <c r="EV1168">
        <v>9.9</v>
      </c>
      <c r="EW1168">
        <v>9.16</v>
      </c>
      <c r="EX1168">
        <v>8.4600000000000009</v>
      </c>
      <c r="EY1168">
        <v>7.75</v>
      </c>
      <c r="EZ1168">
        <v>7.1</v>
      </c>
      <c r="FA1168">
        <v>6.48</v>
      </c>
      <c r="FB1168">
        <v>5.91</v>
      </c>
      <c r="FC1168">
        <v>5.33</v>
      </c>
      <c r="FD1168">
        <v>4.88</v>
      </c>
      <c r="FE1168">
        <v>4.41</v>
      </c>
      <c r="FF1168">
        <v>3.97</v>
      </c>
      <c r="FG1168">
        <v>3.58</v>
      </c>
      <c r="FH1168">
        <v>3.23</v>
      </c>
      <c r="FI1168">
        <v>2.92</v>
      </c>
      <c r="FJ1168">
        <v>2.64</v>
      </c>
      <c r="FK1168">
        <v>2.4</v>
      </c>
      <c r="FL1168">
        <v>2.1800000000000002</v>
      </c>
    </row>
    <row r="1169" spans="1:167" x14ac:dyDescent="0.25">
      <c r="A1169" t="s">
        <v>956</v>
      </c>
      <c r="B1169">
        <v>61</v>
      </c>
      <c r="C1169">
        <v>61</v>
      </c>
      <c r="E1169">
        <v>100000</v>
      </c>
      <c r="F1169">
        <v>99944</v>
      </c>
      <c r="G1169">
        <v>99881</v>
      </c>
      <c r="H1169">
        <v>99815</v>
      </c>
      <c r="I1169">
        <v>99742</v>
      </c>
      <c r="J1169">
        <v>99663</v>
      </c>
      <c r="K1169">
        <v>99581</v>
      </c>
      <c r="L1169">
        <v>99490</v>
      </c>
      <c r="M1169">
        <v>99390</v>
      </c>
      <c r="N1169">
        <v>99283</v>
      </c>
      <c r="O1169">
        <v>99164</v>
      </c>
      <c r="P1169">
        <v>99043</v>
      </c>
      <c r="Q1169">
        <v>98899</v>
      </c>
      <c r="R1169">
        <v>98751</v>
      </c>
      <c r="S1169">
        <v>98586</v>
      </c>
      <c r="T1169">
        <v>98409</v>
      </c>
      <c r="U1169">
        <v>98215</v>
      </c>
      <c r="V1169">
        <v>98013</v>
      </c>
      <c r="W1169">
        <v>97792</v>
      </c>
      <c r="X1169">
        <v>97565</v>
      </c>
      <c r="Y1169">
        <v>97315</v>
      </c>
      <c r="Z1169">
        <v>97071</v>
      </c>
      <c r="AA1169">
        <v>96779</v>
      </c>
      <c r="AB1169">
        <v>96497</v>
      </c>
      <c r="AC1169">
        <v>96180</v>
      </c>
      <c r="AD1169">
        <v>95841</v>
      </c>
      <c r="AE1169">
        <v>95500</v>
      </c>
      <c r="AF1169">
        <v>95079</v>
      </c>
      <c r="AG1169">
        <v>94630</v>
      </c>
      <c r="AH1169">
        <v>94184</v>
      </c>
      <c r="AI1169">
        <v>93678</v>
      </c>
      <c r="AJ1169">
        <v>93190</v>
      </c>
      <c r="AK1169">
        <v>92553</v>
      </c>
      <c r="AL1169">
        <v>91954</v>
      </c>
      <c r="AM1169">
        <v>91280</v>
      </c>
      <c r="AN1169">
        <v>90563</v>
      </c>
      <c r="AO1169">
        <v>89775</v>
      </c>
      <c r="AP1169">
        <v>88890</v>
      </c>
      <c r="AQ1169">
        <v>87801</v>
      </c>
      <c r="AR1169">
        <v>86678</v>
      </c>
      <c r="AS1169">
        <v>85279</v>
      </c>
      <c r="AT1169">
        <v>83978</v>
      </c>
      <c r="AU1169">
        <v>82033</v>
      </c>
      <c r="AV1169">
        <v>80195</v>
      </c>
      <c r="AW1169">
        <v>78056</v>
      </c>
      <c r="AX1169">
        <v>75963</v>
      </c>
      <c r="AY1169">
        <v>73385</v>
      </c>
      <c r="AZ1169">
        <v>70698</v>
      </c>
      <c r="BA1169">
        <v>67444</v>
      </c>
      <c r="BB1169">
        <v>63687</v>
      </c>
      <c r="BC1169">
        <v>59331</v>
      </c>
      <c r="BD1169">
        <v>54995</v>
      </c>
      <c r="BE1169">
        <v>49381</v>
      </c>
      <c r="BF1169">
        <v>44009</v>
      </c>
      <c r="BG1169">
        <v>38370</v>
      </c>
      <c r="BH1169">
        <v>32621</v>
      </c>
      <c r="BI1169">
        <v>26882</v>
      </c>
      <c r="BJ1169">
        <v>21455</v>
      </c>
      <c r="BK1169">
        <v>16513</v>
      </c>
      <c r="BL1169">
        <v>12203</v>
      </c>
      <c r="BM1169">
        <v>8620</v>
      </c>
      <c r="DC1169">
        <v>49.36</v>
      </c>
      <c r="DD1169">
        <v>48.39</v>
      </c>
      <c r="DE1169">
        <v>47.42</v>
      </c>
      <c r="DF1169">
        <v>46.45</v>
      </c>
      <c r="DG1169">
        <v>45.48</v>
      </c>
      <c r="DH1169">
        <v>44.52</v>
      </c>
      <c r="DI1169">
        <v>43.56</v>
      </c>
      <c r="DJ1169">
        <v>42.6</v>
      </c>
      <c r="DK1169">
        <v>41.64</v>
      </c>
      <c r="DL1169">
        <v>40.68</v>
      </c>
      <c r="DM1169">
        <v>39.729999999999997</v>
      </c>
      <c r="DN1169">
        <v>38.78</v>
      </c>
      <c r="DO1169">
        <v>37.83</v>
      </c>
      <c r="DP1169">
        <v>36.89</v>
      </c>
      <c r="DQ1169">
        <v>35.950000000000003</v>
      </c>
      <c r="DR1169">
        <v>35.020000000000003</v>
      </c>
      <c r="DS1169">
        <v>34.08</v>
      </c>
      <c r="DT1169">
        <v>33.15</v>
      </c>
      <c r="DU1169">
        <v>32.229999999999997</v>
      </c>
      <c r="DV1169">
        <v>31.3</v>
      </c>
      <c r="DW1169">
        <v>30.38</v>
      </c>
      <c r="DX1169">
        <v>29.45</v>
      </c>
      <c r="DY1169">
        <v>28.54</v>
      </c>
      <c r="DZ1169">
        <v>27.62</v>
      </c>
      <c r="EA1169">
        <v>26.71</v>
      </c>
      <c r="EB1169">
        <v>25.81</v>
      </c>
      <c r="EC1169">
        <v>24.9</v>
      </c>
      <c r="ED1169">
        <v>24</v>
      </c>
      <c r="EE1169">
        <v>23.12</v>
      </c>
      <c r="EF1169">
        <v>22.22</v>
      </c>
      <c r="EG1169">
        <v>21.34</v>
      </c>
      <c r="EH1169">
        <v>20.45</v>
      </c>
      <c r="EI1169">
        <v>19.59</v>
      </c>
      <c r="EJ1169">
        <v>18.71</v>
      </c>
      <c r="EK1169">
        <v>17.850000000000001</v>
      </c>
      <c r="EL1169">
        <v>16.98</v>
      </c>
      <c r="EM1169">
        <v>16.13</v>
      </c>
      <c r="EN1169">
        <v>15.28</v>
      </c>
      <c r="EO1169">
        <v>14.47</v>
      </c>
      <c r="EP1169">
        <v>13.65</v>
      </c>
      <c r="EQ1169">
        <v>12.86</v>
      </c>
      <c r="ER1169">
        <v>12.05</v>
      </c>
      <c r="ES1169">
        <v>11.33</v>
      </c>
      <c r="ET1169">
        <v>10.58</v>
      </c>
      <c r="EU1169">
        <v>9.85</v>
      </c>
      <c r="EV1169">
        <v>9.11</v>
      </c>
      <c r="EW1169">
        <v>8.41</v>
      </c>
      <c r="EX1169">
        <v>7.71</v>
      </c>
      <c r="EY1169">
        <v>7.06</v>
      </c>
      <c r="EZ1169">
        <v>6.45</v>
      </c>
      <c r="FA1169">
        <v>5.89</v>
      </c>
      <c r="FB1169">
        <v>5.31</v>
      </c>
      <c r="FC1169">
        <v>4.8600000000000003</v>
      </c>
      <c r="FD1169">
        <v>4.3899999999999997</v>
      </c>
      <c r="FE1169">
        <v>3.96</v>
      </c>
      <c r="FF1169">
        <v>3.57</v>
      </c>
      <c r="FG1169">
        <v>3.23</v>
      </c>
      <c r="FH1169">
        <v>2.92</v>
      </c>
      <c r="FI1169">
        <v>2.64</v>
      </c>
      <c r="FJ1169">
        <v>2.39</v>
      </c>
      <c r="FK1169">
        <v>2.1800000000000002</v>
      </c>
    </row>
    <row r="1170" spans="1:167" x14ac:dyDescent="0.25">
      <c r="A1170" t="s">
        <v>957</v>
      </c>
      <c r="B1170">
        <v>60</v>
      </c>
      <c r="C1170">
        <v>60</v>
      </c>
      <c r="E1170">
        <v>100000</v>
      </c>
      <c r="F1170">
        <v>99936</v>
      </c>
      <c r="G1170">
        <v>99869</v>
      </c>
      <c r="H1170">
        <v>99794</v>
      </c>
      <c r="I1170">
        <v>99714</v>
      </c>
      <c r="J1170">
        <v>99630</v>
      </c>
      <c r="K1170">
        <v>99538</v>
      </c>
      <c r="L1170">
        <v>99436</v>
      </c>
      <c r="M1170">
        <v>99327</v>
      </c>
      <c r="N1170">
        <v>99206</v>
      </c>
      <c r="O1170">
        <v>99083</v>
      </c>
      <c r="P1170">
        <v>98937</v>
      </c>
      <c r="Q1170">
        <v>98786</v>
      </c>
      <c r="R1170">
        <v>98618</v>
      </c>
      <c r="S1170">
        <v>98438</v>
      </c>
      <c r="T1170">
        <v>98241</v>
      </c>
      <c r="U1170">
        <v>98035</v>
      </c>
      <c r="V1170">
        <v>97810</v>
      </c>
      <c r="W1170">
        <v>97579</v>
      </c>
      <c r="X1170">
        <v>97325</v>
      </c>
      <c r="Y1170">
        <v>97076</v>
      </c>
      <c r="Z1170">
        <v>96779</v>
      </c>
      <c r="AA1170">
        <v>96492</v>
      </c>
      <c r="AB1170">
        <v>96169</v>
      </c>
      <c r="AC1170">
        <v>95823</v>
      </c>
      <c r="AD1170">
        <v>95472</v>
      </c>
      <c r="AE1170">
        <v>95043</v>
      </c>
      <c r="AF1170">
        <v>94586</v>
      </c>
      <c r="AG1170">
        <v>94129</v>
      </c>
      <c r="AH1170">
        <v>93613</v>
      </c>
      <c r="AI1170">
        <v>93114</v>
      </c>
      <c r="AJ1170">
        <v>92465</v>
      </c>
      <c r="AK1170">
        <v>91853</v>
      </c>
      <c r="AL1170">
        <v>91166</v>
      </c>
      <c r="AM1170">
        <v>90431</v>
      </c>
      <c r="AN1170">
        <v>89628</v>
      </c>
      <c r="AO1170">
        <v>88723</v>
      </c>
      <c r="AP1170">
        <v>87616</v>
      </c>
      <c r="AQ1170">
        <v>86470</v>
      </c>
      <c r="AR1170">
        <v>85046</v>
      </c>
      <c r="AS1170">
        <v>83723</v>
      </c>
      <c r="AT1170">
        <v>81753</v>
      </c>
      <c r="AU1170">
        <v>79886</v>
      </c>
      <c r="AV1170">
        <v>77722</v>
      </c>
      <c r="AW1170">
        <v>75596</v>
      </c>
      <c r="AX1170">
        <v>72986</v>
      </c>
      <c r="AY1170">
        <v>70265</v>
      </c>
      <c r="AZ1170">
        <v>66973</v>
      </c>
      <c r="BA1170">
        <v>63191</v>
      </c>
      <c r="BB1170">
        <v>58819</v>
      </c>
      <c r="BC1170">
        <v>54457</v>
      </c>
      <c r="BD1170">
        <v>48853</v>
      </c>
      <c r="BE1170">
        <v>43490</v>
      </c>
      <c r="BF1170">
        <v>37873</v>
      </c>
      <c r="BG1170">
        <v>32155</v>
      </c>
      <c r="BH1170">
        <v>26467</v>
      </c>
      <c r="BI1170">
        <v>21096</v>
      </c>
      <c r="BJ1170">
        <v>16219</v>
      </c>
      <c r="BK1170">
        <v>11972</v>
      </c>
      <c r="BL1170">
        <v>8449</v>
      </c>
      <c r="DC1170">
        <v>48.27</v>
      </c>
      <c r="DD1170">
        <v>47.3</v>
      </c>
      <c r="DE1170">
        <v>46.33</v>
      </c>
      <c r="DF1170">
        <v>45.37</v>
      </c>
      <c r="DG1170">
        <v>44.4</v>
      </c>
      <c r="DH1170">
        <v>43.44</v>
      </c>
      <c r="DI1170">
        <v>42.48</v>
      </c>
      <c r="DJ1170">
        <v>41.52</v>
      </c>
      <c r="DK1170">
        <v>40.57</v>
      </c>
      <c r="DL1170">
        <v>39.619999999999997</v>
      </c>
      <c r="DM1170">
        <v>38.67</v>
      </c>
      <c r="DN1170">
        <v>37.72</v>
      </c>
      <c r="DO1170">
        <v>36.78</v>
      </c>
      <c r="DP1170">
        <v>35.840000000000003</v>
      </c>
      <c r="DQ1170">
        <v>34.909999999999997</v>
      </c>
      <c r="DR1170">
        <v>33.97</v>
      </c>
      <c r="DS1170">
        <v>33.04</v>
      </c>
      <c r="DT1170">
        <v>32.119999999999997</v>
      </c>
      <c r="DU1170">
        <v>31.19</v>
      </c>
      <c r="DV1170">
        <v>30.27</v>
      </c>
      <c r="DW1170">
        <v>29.35</v>
      </c>
      <c r="DX1170">
        <v>28.44</v>
      </c>
      <c r="DY1170">
        <v>27.52</v>
      </c>
      <c r="DZ1170">
        <v>26.61</v>
      </c>
      <c r="EA1170">
        <v>25.71</v>
      </c>
      <c r="EB1170">
        <v>24.8</v>
      </c>
      <c r="EC1170">
        <v>23.91</v>
      </c>
      <c r="ED1170">
        <v>23.02</v>
      </c>
      <c r="EE1170">
        <v>22.13</v>
      </c>
      <c r="EF1170">
        <v>21.25</v>
      </c>
      <c r="EG1170">
        <v>20.36</v>
      </c>
      <c r="EH1170">
        <v>19.5</v>
      </c>
      <c r="EI1170">
        <v>18.63</v>
      </c>
      <c r="EJ1170">
        <v>17.77</v>
      </c>
      <c r="EK1170">
        <v>16.91</v>
      </c>
      <c r="EL1170">
        <v>16.05</v>
      </c>
      <c r="EM1170">
        <v>15.21</v>
      </c>
      <c r="EN1170">
        <v>14.4</v>
      </c>
      <c r="EO1170">
        <v>13.58</v>
      </c>
      <c r="EP1170">
        <v>12.8</v>
      </c>
      <c r="EQ1170">
        <v>12</v>
      </c>
      <c r="ER1170">
        <v>11.27</v>
      </c>
      <c r="ES1170">
        <v>10.52</v>
      </c>
      <c r="ET1170">
        <v>9.8000000000000007</v>
      </c>
      <c r="EU1170">
        <v>9.06</v>
      </c>
      <c r="EV1170">
        <v>8.3699999999999992</v>
      </c>
      <c r="EW1170">
        <v>7.68</v>
      </c>
      <c r="EX1170">
        <v>7.03</v>
      </c>
      <c r="EY1170">
        <v>6.42</v>
      </c>
      <c r="EZ1170">
        <v>5.86</v>
      </c>
      <c r="FA1170">
        <v>5.29</v>
      </c>
      <c r="FB1170">
        <v>4.84</v>
      </c>
      <c r="FC1170">
        <v>4.37</v>
      </c>
      <c r="FD1170">
        <v>3.95</v>
      </c>
      <c r="FE1170">
        <v>3.56</v>
      </c>
      <c r="FF1170">
        <v>3.22</v>
      </c>
      <c r="FG1170">
        <v>2.91</v>
      </c>
      <c r="FH1170">
        <v>2.63</v>
      </c>
      <c r="FI1170">
        <v>2.39</v>
      </c>
      <c r="FJ1170">
        <v>2.1800000000000002</v>
      </c>
    </row>
    <row r="1171" spans="1:167" x14ac:dyDescent="0.25">
      <c r="A1171" t="s">
        <v>958</v>
      </c>
      <c r="B1171">
        <v>59</v>
      </c>
      <c r="C1171">
        <v>59</v>
      </c>
      <c r="E1171">
        <v>100000</v>
      </c>
      <c r="F1171">
        <v>99931</v>
      </c>
      <c r="G1171">
        <v>99856</v>
      </c>
      <c r="H1171">
        <v>99775</v>
      </c>
      <c r="I1171">
        <v>99689</v>
      </c>
      <c r="J1171">
        <v>99595</v>
      </c>
      <c r="K1171">
        <v>99492</v>
      </c>
      <c r="L1171">
        <v>99381</v>
      </c>
      <c r="M1171">
        <v>99258</v>
      </c>
      <c r="N1171">
        <v>99132</v>
      </c>
      <c r="O1171">
        <v>98984</v>
      </c>
      <c r="P1171">
        <v>98830</v>
      </c>
      <c r="Q1171">
        <v>98659</v>
      </c>
      <c r="R1171">
        <v>98476</v>
      </c>
      <c r="S1171">
        <v>98275</v>
      </c>
      <c r="T1171">
        <v>98065</v>
      </c>
      <c r="U1171">
        <v>97837</v>
      </c>
      <c r="V1171">
        <v>97602</v>
      </c>
      <c r="W1171">
        <v>97343</v>
      </c>
      <c r="X1171">
        <v>97089</v>
      </c>
      <c r="Y1171">
        <v>96787</v>
      </c>
      <c r="Z1171">
        <v>96495</v>
      </c>
      <c r="AA1171">
        <v>96166</v>
      </c>
      <c r="AB1171">
        <v>95812</v>
      </c>
      <c r="AC1171">
        <v>95454</v>
      </c>
      <c r="AD1171">
        <v>95016</v>
      </c>
      <c r="AE1171">
        <v>94550</v>
      </c>
      <c r="AF1171">
        <v>94084</v>
      </c>
      <c r="AG1171">
        <v>93556</v>
      </c>
      <c r="AH1171">
        <v>93045</v>
      </c>
      <c r="AI1171">
        <v>92385</v>
      </c>
      <c r="AJ1171">
        <v>91758</v>
      </c>
      <c r="AK1171">
        <v>91057</v>
      </c>
      <c r="AL1171">
        <v>90308</v>
      </c>
      <c r="AM1171">
        <v>89485</v>
      </c>
      <c r="AN1171">
        <v>88563</v>
      </c>
      <c r="AO1171">
        <v>87435</v>
      </c>
      <c r="AP1171">
        <v>86269</v>
      </c>
      <c r="AQ1171">
        <v>84821</v>
      </c>
      <c r="AR1171">
        <v>83470</v>
      </c>
      <c r="AS1171">
        <v>81479</v>
      </c>
      <c r="AT1171">
        <v>79582</v>
      </c>
      <c r="AU1171">
        <v>77388</v>
      </c>
      <c r="AV1171">
        <v>75234</v>
      </c>
      <c r="AW1171">
        <v>72591</v>
      </c>
      <c r="AX1171">
        <v>69837</v>
      </c>
      <c r="AY1171">
        <v>66514</v>
      </c>
      <c r="AZ1171">
        <v>62699</v>
      </c>
      <c r="BA1171">
        <v>58310</v>
      </c>
      <c r="BB1171">
        <v>53931</v>
      </c>
      <c r="BC1171">
        <v>48328</v>
      </c>
      <c r="BD1171">
        <v>42975</v>
      </c>
      <c r="BE1171">
        <v>37381</v>
      </c>
      <c r="BF1171">
        <v>31699</v>
      </c>
      <c r="BG1171">
        <v>26058</v>
      </c>
      <c r="BH1171">
        <v>20746</v>
      </c>
      <c r="BI1171">
        <v>15930</v>
      </c>
      <c r="BJ1171">
        <v>11747</v>
      </c>
      <c r="BK1171">
        <v>8282</v>
      </c>
      <c r="DC1171">
        <v>47.18</v>
      </c>
      <c r="DD1171">
        <v>46.22</v>
      </c>
      <c r="DE1171">
        <v>45.25</v>
      </c>
      <c r="DF1171">
        <v>44.29</v>
      </c>
      <c r="DG1171">
        <v>43.32</v>
      </c>
      <c r="DH1171">
        <v>42.36</v>
      </c>
      <c r="DI1171">
        <v>41.41</v>
      </c>
      <c r="DJ1171">
        <v>40.450000000000003</v>
      </c>
      <c r="DK1171">
        <v>39.5</v>
      </c>
      <c r="DL1171">
        <v>38.549999999999997</v>
      </c>
      <c r="DM1171">
        <v>37.61</v>
      </c>
      <c r="DN1171">
        <v>36.67</v>
      </c>
      <c r="DO1171">
        <v>35.729999999999997</v>
      </c>
      <c r="DP1171">
        <v>34.799999999999997</v>
      </c>
      <c r="DQ1171">
        <v>33.869999999999997</v>
      </c>
      <c r="DR1171">
        <v>32.94</v>
      </c>
      <c r="DS1171">
        <v>32.01</v>
      </c>
      <c r="DT1171">
        <v>31.09</v>
      </c>
      <c r="DU1171">
        <v>30.17</v>
      </c>
      <c r="DV1171">
        <v>29.25</v>
      </c>
      <c r="DW1171">
        <v>28.34</v>
      </c>
      <c r="DX1171">
        <v>27.42</v>
      </c>
      <c r="DY1171">
        <v>26.51</v>
      </c>
      <c r="DZ1171">
        <v>25.61</v>
      </c>
      <c r="EA1171">
        <v>24.7</v>
      </c>
      <c r="EB1171">
        <v>23.82</v>
      </c>
      <c r="EC1171">
        <v>22.93</v>
      </c>
      <c r="ED1171">
        <v>22.04</v>
      </c>
      <c r="EE1171">
        <v>21.16</v>
      </c>
      <c r="EF1171">
        <v>20.28</v>
      </c>
      <c r="EG1171">
        <v>19.420000000000002</v>
      </c>
      <c r="EH1171">
        <v>18.55</v>
      </c>
      <c r="EI1171">
        <v>17.690000000000001</v>
      </c>
      <c r="EJ1171">
        <v>16.829999999999998</v>
      </c>
      <c r="EK1171">
        <v>15.98</v>
      </c>
      <c r="EL1171">
        <v>15.14</v>
      </c>
      <c r="EM1171">
        <v>14.33</v>
      </c>
      <c r="EN1171">
        <v>13.52</v>
      </c>
      <c r="EO1171">
        <v>12.74</v>
      </c>
      <c r="EP1171">
        <v>11.94</v>
      </c>
      <c r="EQ1171">
        <v>11.22</v>
      </c>
      <c r="ER1171">
        <v>10.47</v>
      </c>
      <c r="ES1171">
        <v>9.75</v>
      </c>
      <c r="ET1171">
        <v>9.02</v>
      </c>
      <c r="EU1171">
        <v>8.33</v>
      </c>
      <c r="EV1171">
        <v>7.64</v>
      </c>
      <c r="EW1171">
        <v>6.99</v>
      </c>
      <c r="EX1171">
        <v>6.39</v>
      </c>
      <c r="EY1171">
        <v>5.83</v>
      </c>
      <c r="EZ1171">
        <v>5.27</v>
      </c>
      <c r="FA1171">
        <v>4.82</v>
      </c>
      <c r="FB1171">
        <v>4.3600000000000003</v>
      </c>
      <c r="FC1171">
        <v>3.93</v>
      </c>
      <c r="FD1171">
        <v>3.55</v>
      </c>
      <c r="FE1171">
        <v>3.21</v>
      </c>
      <c r="FF1171">
        <v>2.9</v>
      </c>
      <c r="FG1171">
        <v>2.63</v>
      </c>
      <c r="FH1171">
        <v>2.39</v>
      </c>
      <c r="FI1171">
        <v>2.1800000000000002</v>
      </c>
    </row>
    <row r="1172" spans="1:167" x14ac:dyDescent="0.25">
      <c r="A1172" t="s">
        <v>959</v>
      </c>
      <c r="B1172">
        <v>58</v>
      </c>
      <c r="C1172">
        <v>58</v>
      </c>
      <c r="E1172">
        <v>100000</v>
      </c>
      <c r="F1172">
        <v>99923</v>
      </c>
      <c r="G1172">
        <v>99841</v>
      </c>
      <c r="H1172">
        <v>99754</v>
      </c>
      <c r="I1172">
        <v>99658</v>
      </c>
      <c r="J1172">
        <v>99553</v>
      </c>
      <c r="K1172">
        <v>99440</v>
      </c>
      <c r="L1172">
        <v>99315</v>
      </c>
      <c r="M1172">
        <v>99187</v>
      </c>
      <c r="N1172">
        <v>99036</v>
      </c>
      <c r="O1172">
        <v>98879</v>
      </c>
      <c r="P1172">
        <v>98705</v>
      </c>
      <c r="Q1172">
        <v>98519</v>
      </c>
      <c r="R1172">
        <v>98315</v>
      </c>
      <c r="S1172">
        <v>98101</v>
      </c>
      <c r="T1172">
        <v>97868</v>
      </c>
      <c r="U1172">
        <v>97629</v>
      </c>
      <c r="V1172">
        <v>97366</v>
      </c>
      <c r="W1172">
        <v>97108</v>
      </c>
      <c r="X1172">
        <v>96800</v>
      </c>
      <c r="Y1172">
        <v>96501</v>
      </c>
      <c r="Z1172">
        <v>96166</v>
      </c>
      <c r="AA1172">
        <v>95807</v>
      </c>
      <c r="AB1172">
        <v>95440</v>
      </c>
      <c r="AC1172">
        <v>94994</v>
      </c>
      <c r="AD1172">
        <v>94517</v>
      </c>
      <c r="AE1172">
        <v>94041</v>
      </c>
      <c r="AF1172">
        <v>93503</v>
      </c>
      <c r="AG1172">
        <v>92979</v>
      </c>
      <c r="AH1172">
        <v>92307</v>
      </c>
      <c r="AI1172">
        <v>91667</v>
      </c>
      <c r="AJ1172">
        <v>90950</v>
      </c>
      <c r="AK1172">
        <v>90186</v>
      </c>
      <c r="AL1172">
        <v>89347</v>
      </c>
      <c r="AM1172">
        <v>88404</v>
      </c>
      <c r="AN1172">
        <v>87258</v>
      </c>
      <c r="AO1172">
        <v>86067</v>
      </c>
      <c r="AP1172">
        <v>84599</v>
      </c>
      <c r="AQ1172">
        <v>83219</v>
      </c>
      <c r="AR1172">
        <v>81203</v>
      </c>
      <c r="AS1172">
        <v>79281</v>
      </c>
      <c r="AT1172">
        <v>77056</v>
      </c>
      <c r="AU1172">
        <v>74868</v>
      </c>
      <c r="AV1172">
        <v>72200</v>
      </c>
      <c r="AW1172">
        <v>69410</v>
      </c>
      <c r="AX1172">
        <v>66058</v>
      </c>
      <c r="AY1172">
        <v>62218</v>
      </c>
      <c r="AZ1172">
        <v>57803</v>
      </c>
      <c r="BA1172">
        <v>53407</v>
      </c>
      <c r="BB1172">
        <v>47814</v>
      </c>
      <c r="BC1172">
        <v>42462</v>
      </c>
      <c r="BD1172">
        <v>36892</v>
      </c>
      <c r="BE1172">
        <v>31247</v>
      </c>
      <c r="BF1172">
        <v>25656</v>
      </c>
      <c r="BG1172">
        <v>20399</v>
      </c>
      <c r="BH1172">
        <v>15647</v>
      </c>
      <c r="BI1172">
        <v>11525</v>
      </c>
      <c r="BJ1172">
        <v>8118</v>
      </c>
      <c r="DC1172">
        <v>46.1</v>
      </c>
      <c r="DD1172">
        <v>45.13</v>
      </c>
      <c r="DE1172">
        <v>44.17</v>
      </c>
      <c r="DF1172">
        <v>43.21</v>
      </c>
      <c r="DG1172">
        <v>42.25</v>
      </c>
      <c r="DH1172">
        <v>41.29</v>
      </c>
      <c r="DI1172">
        <v>40.340000000000003</v>
      </c>
      <c r="DJ1172">
        <v>39.39</v>
      </c>
      <c r="DK1172">
        <v>38.44</v>
      </c>
      <c r="DL1172">
        <v>37.5</v>
      </c>
      <c r="DM1172">
        <v>36.56</v>
      </c>
      <c r="DN1172">
        <v>35.619999999999997</v>
      </c>
      <c r="DO1172">
        <v>34.69</v>
      </c>
      <c r="DP1172">
        <v>33.76</v>
      </c>
      <c r="DQ1172">
        <v>32.83</v>
      </c>
      <c r="DR1172">
        <v>31.91</v>
      </c>
      <c r="DS1172">
        <v>30.98</v>
      </c>
      <c r="DT1172">
        <v>30.07</v>
      </c>
      <c r="DU1172">
        <v>29.14</v>
      </c>
      <c r="DV1172">
        <v>28.24</v>
      </c>
      <c r="DW1172">
        <v>27.32</v>
      </c>
      <c r="DX1172">
        <v>26.41</v>
      </c>
      <c r="DY1172">
        <v>25.51</v>
      </c>
      <c r="DZ1172">
        <v>24.61</v>
      </c>
      <c r="EA1172">
        <v>23.72</v>
      </c>
      <c r="EB1172">
        <v>22.84</v>
      </c>
      <c r="EC1172">
        <v>21.95</v>
      </c>
      <c r="ED1172">
        <v>21.08</v>
      </c>
      <c r="EE1172">
        <v>20.190000000000001</v>
      </c>
      <c r="EF1172">
        <v>19.329999999999998</v>
      </c>
      <c r="EG1172">
        <v>18.47</v>
      </c>
      <c r="EH1172">
        <v>17.61</v>
      </c>
      <c r="EI1172">
        <v>16.75</v>
      </c>
      <c r="EJ1172">
        <v>15.91</v>
      </c>
      <c r="EK1172">
        <v>15.07</v>
      </c>
      <c r="EL1172">
        <v>14.26</v>
      </c>
      <c r="EM1172">
        <v>13.45</v>
      </c>
      <c r="EN1172">
        <v>12.68</v>
      </c>
      <c r="EO1172">
        <v>11.88</v>
      </c>
      <c r="EP1172">
        <v>11.16</v>
      </c>
      <c r="EQ1172">
        <v>10.42</v>
      </c>
      <c r="ER1172">
        <v>9.7100000000000009</v>
      </c>
      <c r="ES1172">
        <v>8.9700000000000006</v>
      </c>
      <c r="ET1172">
        <v>8.2899999999999991</v>
      </c>
      <c r="EU1172">
        <v>7.6</v>
      </c>
      <c r="EV1172">
        <v>6.96</v>
      </c>
      <c r="EW1172">
        <v>6.36</v>
      </c>
      <c r="EX1172">
        <v>5.81</v>
      </c>
      <c r="EY1172">
        <v>5.24</v>
      </c>
      <c r="EZ1172">
        <v>4.8</v>
      </c>
      <c r="FA1172">
        <v>4.34</v>
      </c>
      <c r="FB1172">
        <v>3.92</v>
      </c>
      <c r="FC1172">
        <v>3.54</v>
      </c>
      <c r="FD1172">
        <v>3.2</v>
      </c>
      <c r="FE1172">
        <v>2.9</v>
      </c>
      <c r="FF1172">
        <v>2.62</v>
      </c>
      <c r="FG1172">
        <v>2.38</v>
      </c>
      <c r="FH1172">
        <v>2.17</v>
      </c>
    </row>
    <row r="1173" spans="1:167" x14ac:dyDescent="0.25">
      <c r="A1173" t="s">
        <v>960</v>
      </c>
      <c r="B1173">
        <v>57</v>
      </c>
      <c r="C1173">
        <v>57</v>
      </c>
      <c r="E1173">
        <v>100000</v>
      </c>
      <c r="F1173">
        <v>99916</v>
      </c>
      <c r="G1173">
        <v>99827</v>
      </c>
      <c r="H1173">
        <v>99730</v>
      </c>
      <c r="I1173">
        <v>99623</v>
      </c>
      <c r="J1173">
        <v>99508</v>
      </c>
      <c r="K1173">
        <v>99381</v>
      </c>
      <c r="L1173">
        <v>99251</v>
      </c>
      <c r="M1173">
        <v>99097</v>
      </c>
      <c r="N1173">
        <v>98937</v>
      </c>
      <c r="O1173">
        <v>98760</v>
      </c>
      <c r="P1173">
        <v>98571</v>
      </c>
      <c r="Q1173">
        <v>98363</v>
      </c>
      <c r="R1173">
        <v>98145</v>
      </c>
      <c r="S1173">
        <v>97908</v>
      </c>
      <c r="T1173">
        <v>97664</v>
      </c>
      <c r="U1173">
        <v>97397</v>
      </c>
      <c r="V1173">
        <v>97134</v>
      </c>
      <c r="W1173">
        <v>96821</v>
      </c>
      <c r="X1173">
        <v>96516</v>
      </c>
      <c r="Y1173">
        <v>96174</v>
      </c>
      <c r="Z1173">
        <v>95808</v>
      </c>
      <c r="AA1173">
        <v>95434</v>
      </c>
      <c r="AB1173">
        <v>94979</v>
      </c>
      <c r="AC1173">
        <v>94494</v>
      </c>
      <c r="AD1173">
        <v>94006</v>
      </c>
      <c r="AE1173">
        <v>93458</v>
      </c>
      <c r="AF1173">
        <v>92922</v>
      </c>
      <c r="AG1173">
        <v>92236</v>
      </c>
      <c r="AH1173">
        <v>91583</v>
      </c>
      <c r="AI1173">
        <v>90851</v>
      </c>
      <c r="AJ1173">
        <v>90069</v>
      </c>
      <c r="AK1173">
        <v>89214</v>
      </c>
      <c r="AL1173">
        <v>88252</v>
      </c>
      <c r="AM1173">
        <v>87084</v>
      </c>
      <c r="AN1173">
        <v>85873</v>
      </c>
      <c r="AO1173">
        <v>84380</v>
      </c>
      <c r="AP1173">
        <v>82976</v>
      </c>
      <c r="AQ1173">
        <v>80934</v>
      </c>
      <c r="AR1173">
        <v>78981</v>
      </c>
      <c r="AS1173">
        <v>76731</v>
      </c>
      <c r="AT1173">
        <v>74508</v>
      </c>
      <c r="AU1173">
        <v>71807</v>
      </c>
      <c r="AV1173">
        <v>68990</v>
      </c>
      <c r="AW1173">
        <v>65607</v>
      </c>
      <c r="AX1173">
        <v>61742</v>
      </c>
      <c r="AY1173">
        <v>57310</v>
      </c>
      <c r="AZ1173">
        <v>52887</v>
      </c>
      <c r="BA1173">
        <v>47303</v>
      </c>
      <c r="BB1173">
        <v>41961</v>
      </c>
      <c r="BC1173">
        <v>36406</v>
      </c>
      <c r="BD1173">
        <v>30799</v>
      </c>
      <c r="BE1173">
        <v>25258</v>
      </c>
      <c r="BF1173">
        <v>20060</v>
      </c>
      <c r="BG1173">
        <v>15368</v>
      </c>
      <c r="BH1173">
        <v>11308</v>
      </c>
      <c r="BI1173">
        <v>7958</v>
      </c>
      <c r="DC1173">
        <v>45.02</v>
      </c>
      <c r="DD1173">
        <v>44.05</v>
      </c>
      <c r="DE1173">
        <v>43.09</v>
      </c>
      <c r="DF1173">
        <v>42.13</v>
      </c>
      <c r="DG1173">
        <v>41.18</v>
      </c>
      <c r="DH1173">
        <v>40.229999999999997</v>
      </c>
      <c r="DI1173">
        <v>39.28</v>
      </c>
      <c r="DJ1173">
        <v>38.33</v>
      </c>
      <c r="DK1173">
        <v>37.39</v>
      </c>
      <c r="DL1173">
        <v>36.44</v>
      </c>
      <c r="DM1173">
        <v>35.51</v>
      </c>
      <c r="DN1173">
        <v>34.58</v>
      </c>
      <c r="DO1173">
        <v>33.65</v>
      </c>
      <c r="DP1173">
        <v>32.72</v>
      </c>
      <c r="DQ1173">
        <v>31.8</v>
      </c>
      <c r="DR1173">
        <v>30.88</v>
      </c>
      <c r="DS1173">
        <v>29.96</v>
      </c>
      <c r="DT1173">
        <v>29.04</v>
      </c>
      <c r="DU1173">
        <v>28.13</v>
      </c>
      <c r="DV1173">
        <v>27.22</v>
      </c>
      <c r="DW1173">
        <v>26.32</v>
      </c>
      <c r="DX1173">
        <v>25.41</v>
      </c>
      <c r="DY1173">
        <v>24.51</v>
      </c>
      <c r="DZ1173">
        <v>23.63</v>
      </c>
      <c r="EA1173">
        <v>22.75</v>
      </c>
      <c r="EB1173">
        <v>21.86</v>
      </c>
      <c r="EC1173">
        <v>20.99</v>
      </c>
      <c r="ED1173">
        <v>20.11</v>
      </c>
      <c r="EE1173">
        <v>19.25</v>
      </c>
      <c r="EF1173">
        <v>18.38</v>
      </c>
      <c r="EG1173">
        <v>17.53</v>
      </c>
      <c r="EH1173">
        <v>16.68</v>
      </c>
      <c r="EI1173">
        <v>15.83</v>
      </c>
      <c r="EJ1173">
        <v>15</v>
      </c>
      <c r="EK1173">
        <v>14.19</v>
      </c>
      <c r="EL1173">
        <v>13.39</v>
      </c>
      <c r="EM1173">
        <v>12.61</v>
      </c>
      <c r="EN1173">
        <v>11.82</v>
      </c>
      <c r="EO1173">
        <v>11.1</v>
      </c>
      <c r="EP1173">
        <v>10.37</v>
      </c>
      <c r="EQ1173">
        <v>9.66</v>
      </c>
      <c r="ER1173">
        <v>8.93</v>
      </c>
      <c r="ES1173">
        <v>8.25</v>
      </c>
      <c r="ET1173">
        <v>7.56</v>
      </c>
      <c r="EU1173">
        <v>6.93</v>
      </c>
      <c r="EV1173">
        <v>6.33</v>
      </c>
      <c r="EW1173">
        <v>5.78</v>
      </c>
      <c r="EX1173">
        <v>5.22</v>
      </c>
      <c r="EY1173">
        <v>4.78</v>
      </c>
      <c r="EZ1173">
        <v>4.32</v>
      </c>
      <c r="FA1173">
        <v>3.91</v>
      </c>
      <c r="FB1173">
        <v>3.53</v>
      </c>
      <c r="FC1173">
        <v>3.19</v>
      </c>
      <c r="FD1173">
        <v>2.89</v>
      </c>
      <c r="FE1173">
        <v>2.62</v>
      </c>
      <c r="FF1173">
        <v>2.38</v>
      </c>
      <c r="FG1173">
        <v>2.17</v>
      </c>
    </row>
    <row r="1174" spans="1:167" x14ac:dyDescent="0.25">
      <c r="A1174" t="s">
        <v>961</v>
      </c>
      <c r="B1174">
        <v>56</v>
      </c>
      <c r="C1174">
        <v>56</v>
      </c>
      <c r="E1174">
        <v>100000</v>
      </c>
      <c r="F1174">
        <v>99910</v>
      </c>
      <c r="G1174">
        <v>99811</v>
      </c>
      <c r="H1174">
        <v>99702</v>
      </c>
      <c r="I1174">
        <v>99585</v>
      </c>
      <c r="J1174">
        <v>99456</v>
      </c>
      <c r="K1174">
        <v>99323</v>
      </c>
      <c r="L1174">
        <v>99167</v>
      </c>
      <c r="M1174">
        <v>99004</v>
      </c>
      <c r="N1174">
        <v>98824</v>
      </c>
      <c r="O1174">
        <v>98630</v>
      </c>
      <c r="P1174">
        <v>98419</v>
      </c>
      <c r="Q1174">
        <v>98197</v>
      </c>
      <c r="R1174">
        <v>97957</v>
      </c>
      <c r="S1174">
        <v>97708</v>
      </c>
      <c r="T1174">
        <v>97436</v>
      </c>
      <c r="U1174">
        <v>97167</v>
      </c>
      <c r="V1174">
        <v>96850</v>
      </c>
      <c r="W1174">
        <v>96539</v>
      </c>
      <c r="X1174">
        <v>96190</v>
      </c>
      <c r="Y1174">
        <v>95816</v>
      </c>
      <c r="Z1174">
        <v>95434</v>
      </c>
      <c r="AA1174">
        <v>94972</v>
      </c>
      <c r="AB1174">
        <v>94478</v>
      </c>
      <c r="AC1174">
        <v>93980</v>
      </c>
      <c r="AD1174">
        <v>93418</v>
      </c>
      <c r="AE1174">
        <v>92870</v>
      </c>
      <c r="AF1174">
        <v>92173</v>
      </c>
      <c r="AG1174">
        <v>91504</v>
      </c>
      <c r="AH1174">
        <v>90758</v>
      </c>
      <c r="AI1174">
        <v>89960</v>
      </c>
      <c r="AJ1174">
        <v>89084</v>
      </c>
      <c r="AK1174">
        <v>88104</v>
      </c>
      <c r="AL1174">
        <v>86917</v>
      </c>
      <c r="AM1174">
        <v>85681</v>
      </c>
      <c r="AN1174">
        <v>84167</v>
      </c>
      <c r="AO1174">
        <v>82733</v>
      </c>
      <c r="AP1174">
        <v>80670</v>
      </c>
      <c r="AQ1174">
        <v>78685</v>
      </c>
      <c r="AR1174">
        <v>76404</v>
      </c>
      <c r="AS1174">
        <v>74153</v>
      </c>
      <c r="AT1174">
        <v>71418</v>
      </c>
      <c r="AU1174">
        <v>68567</v>
      </c>
      <c r="AV1174">
        <v>65161</v>
      </c>
      <c r="AW1174">
        <v>61270</v>
      </c>
      <c r="AX1174">
        <v>56821</v>
      </c>
      <c r="AY1174">
        <v>52381</v>
      </c>
      <c r="AZ1174">
        <v>46799</v>
      </c>
      <c r="BA1174">
        <v>41465</v>
      </c>
      <c r="BB1174">
        <v>35933</v>
      </c>
      <c r="BC1174">
        <v>30356</v>
      </c>
      <c r="BD1174">
        <v>24866</v>
      </c>
      <c r="BE1174">
        <v>19726</v>
      </c>
      <c r="BF1174">
        <v>15095</v>
      </c>
      <c r="BG1174">
        <v>11095</v>
      </c>
      <c r="BH1174">
        <v>7801</v>
      </c>
      <c r="DC1174">
        <v>43.94</v>
      </c>
      <c r="DD1174">
        <v>42.98</v>
      </c>
      <c r="DE1174">
        <v>42.02</v>
      </c>
      <c r="DF1174">
        <v>41.06</v>
      </c>
      <c r="DG1174">
        <v>40.11</v>
      </c>
      <c r="DH1174">
        <v>39.159999999999997</v>
      </c>
      <c r="DI1174">
        <v>38.21</v>
      </c>
      <c r="DJ1174">
        <v>37.270000000000003</v>
      </c>
      <c r="DK1174">
        <v>36.33</v>
      </c>
      <c r="DL1174">
        <v>35.4</v>
      </c>
      <c r="DM1174">
        <v>34.47</v>
      </c>
      <c r="DN1174">
        <v>33.54</v>
      </c>
      <c r="DO1174">
        <v>32.61</v>
      </c>
      <c r="DP1174">
        <v>31.69</v>
      </c>
      <c r="DQ1174">
        <v>30.77</v>
      </c>
      <c r="DR1174">
        <v>29.86</v>
      </c>
      <c r="DS1174">
        <v>28.94</v>
      </c>
      <c r="DT1174">
        <v>28.03</v>
      </c>
      <c r="DU1174">
        <v>27.12</v>
      </c>
      <c r="DV1174">
        <v>26.22</v>
      </c>
      <c r="DW1174">
        <v>25.32</v>
      </c>
      <c r="DX1174">
        <v>24.42</v>
      </c>
      <c r="DY1174">
        <v>23.53</v>
      </c>
      <c r="DZ1174">
        <v>22.65</v>
      </c>
      <c r="EA1174">
        <v>21.77</v>
      </c>
      <c r="EB1174">
        <v>20.9</v>
      </c>
      <c r="EC1174">
        <v>20.02</v>
      </c>
      <c r="ED1174">
        <v>19.170000000000002</v>
      </c>
      <c r="EE1174">
        <v>18.3</v>
      </c>
      <c r="EF1174">
        <v>17.45</v>
      </c>
      <c r="EG1174">
        <v>16.600000000000001</v>
      </c>
      <c r="EH1174">
        <v>15.76</v>
      </c>
      <c r="EI1174">
        <v>14.93</v>
      </c>
      <c r="EJ1174">
        <v>14.13</v>
      </c>
      <c r="EK1174">
        <v>13.32</v>
      </c>
      <c r="EL1174">
        <v>12.55</v>
      </c>
      <c r="EM1174">
        <v>11.76</v>
      </c>
      <c r="EN1174">
        <v>11.05</v>
      </c>
      <c r="EO1174">
        <v>10.32</v>
      </c>
      <c r="EP1174">
        <v>9.61</v>
      </c>
      <c r="EQ1174">
        <v>8.89</v>
      </c>
      <c r="ER1174">
        <v>8.2100000000000009</v>
      </c>
      <c r="ES1174">
        <v>7.53</v>
      </c>
      <c r="ET1174">
        <v>6.89</v>
      </c>
      <c r="EU1174">
        <v>6.3</v>
      </c>
      <c r="EV1174">
        <v>5.75</v>
      </c>
      <c r="EW1174">
        <v>5.2</v>
      </c>
      <c r="EX1174">
        <v>4.76</v>
      </c>
      <c r="EY1174">
        <v>4.3099999999999996</v>
      </c>
      <c r="EZ1174">
        <v>3.89</v>
      </c>
      <c r="FA1174">
        <v>3.52</v>
      </c>
      <c r="FB1174">
        <v>3.18</v>
      </c>
      <c r="FC1174">
        <v>2.88</v>
      </c>
      <c r="FD1174">
        <v>2.62</v>
      </c>
      <c r="FE1174">
        <v>2.38</v>
      </c>
      <c r="FF1174">
        <v>2.17</v>
      </c>
    </row>
    <row r="1175" spans="1:167" x14ac:dyDescent="0.25">
      <c r="A1175" t="s">
        <v>962</v>
      </c>
      <c r="B1175">
        <v>55</v>
      </c>
      <c r="C1175">
        <v>55</v>
      </c>
      <c r="E1175">
        <v>100000</v>
      </c>
      <c r="F1175">
        <v>99899</v>
      </c>
      <c r="G1175">
        <v>99789</v>
      </c>
      <c r="H1175">
        <v>99670</v>
      </c>
      <c r="I1175">
        <v>99538</v>
      </c>
      <c r="J1175">
        <v>99403</v>
      </c>
      <c r="K1175">
        <v>99244</v>
      </c>
      <c r="L1175">
        <v>99079</v>
      </c>
      <c r="M1175">
        <v>98895</v>
      </c>
      <c r="N1175">
        <v>98698</v>
      </c>
      <c r="O1175">
        <v>98483</v>
      </c>
      <c r="P1175">
        <v>98257</v>
      </c>
      <c r="Q1175">
        <v>98012</v>
      </c>
      <c r="R1175">
        <v>97759</v>
      </c>
      <c r="S1175">
        <v>97482</v>
      </c>
      <c r="T1175">
        <v>97208</v>
      </c>
      <c r="U1175">
        <v>96885</v>
      </c>
      <c r="V1175">
        <v>96568</v>
      </c>
      <c r="W1175">
        <v>96212</v>
      </c>
      <c r="X1175">
        <v>95831</v>
      </c>
      <c r="Y1175">
        <v>95440</v>
      </c>
      <c r="Z1175">
        <v>94971</v>
      </c>
      <c r="AA1175">
        <v>94468</v>
      </c>
      <c r="AB1175">
        <v>93959</v>
      </c>
      <c r="AC1175">
        <v>93387</v>
      </c>
      <c r="AD1175">
        <v>92824</v>
      </c>
      <c r="AE1175">
        <v>92115</v>
      </c>
      <c r="AF1175">
        <v>91432</v>
      </c>
      <c r="AG1175">
        <v>90668</v>
      </c>
      <c r="AH1175">
        <v>89854</v>
      </c>
      <c r="AI1175">
        <v>88961</v>
      </c>
      <c r="AJ1175">
        <v>87959</v>
      </c>
      <c r="AK1175">
        <v>86753</v>
      </c>
      <c r="AL1175">
        <v>85495</v>
      </c>
      <c r="AM1175">
        <v>83955</v>
      </c>
      <c r="AN1175">
        <v>82497</v>
      </c>
      <c r="AO1175">
        <v>80407</v>
      </c>
      <c r="AP1175">
        <v>78397</v>
      </c>
      <c r="AQ1175">
        <v>76083</v>
      </c>
      <c r="AR1175">
        <v>73796</v>
      </c>
      <c r="AS1175">
        <v>71036</v>
      </c>
      <c r="AT1175">
        <v>68148</v>
      </c>
      <c r="AU1175">
        <v>64712</v>
      </c>
      <c r="AV1175">
        <v>60804</v>
      </c>
      <c r="AW1175">
        <v>56338</v>
      </c>
      <c r="AX1175">
        <v>51880</v>
      </c>
      <c r="AY1175">
        <v>46306</v>
      </c>
      <c r="AZ1175">
        <v>40974</v>
      </c>
      <c r="BA1175">
        <v>35465</v>
      </c>
      <c r="BB1175">
        <v>29924</v>
      </c>
      <c r="BC1175">
        <v>24479</v>
      </c>
      <c r="BD1175">
        <v>19396</v>
      </c>
      <c r="BE1175">
        <v>14827</v>
      </c>
      <c r="BF1175">
        <v>10887</v>
      </c>
      <c r="BG1175">
        <v>7647</v>
      </c>
      <c r="DC1175">
        <v>42.86</v>
      </c>
      <c r="DD1175">
        <v>41.9</v>
      </c>
      <c r="DE1175">
        <v>40.950000000000003</v>
      </c>
      <c r="DF1175">
        <v>40</v>
      </c>
      <c r="DG1175">
        <v>39.049999999999997</v>
      </c>
      <c r="DH1175">
        <v>38.1</v>
      </c>
      <c r="DI1175">
        <v>37.159999999999997</v>
      </c>
      <c r="DJ1175">
        <v>36.22</v>
      </c>
      <c r="DK1175">
        <v>35.29</v>
      </c>
      <c r="DL1175">
        <v>34.36</v>
      </c>
      <c r="DM1175">
        <v>33.43</v>
      </c>
      <c r="DN1175">
        <v>32.51</v>
      </c>
      <c r="DO1175">
        <v>31.59</v>
      </c>
      <c r="DP1175">
        <v>30.67</v>
      </c>
      <c r="DQ1175">
        <v>29.75</v>
      </c>
      <c r="DR1175">
        <v>28.84</v>
      </c>
      <c r="DS1175">
        <v>27.93</v>
      </c>
      <c r="DT1175">
        <v>27.02</v>
      </c>
      <c r="DU1175">
        <v>26.12</v>
      </c>
      <c r="DV1175">
        <v>25.22</v>
      </c>
      <c r="DW1175">
        <v>24.32</v>
      </c>
      <c r="DX1175">
        <v>23.44</v>
      </c>
      <c r="DY1175">
        <v>22.56</v>
      </c>
      <c r="DZ1175">
        <v>21.68</v>
      </c>
      <c r="EA1175">
        <v>20.81</v>
      </c>
      <c r="EB1175">
        <v>19.93</v>
      </c>
      <c r="EC1175">
        <v>19.079999999999998</v>
      </c>
      <c r="ED1175">
        <v>18.22</v>
      </c>
      <c r="EE1175">
        <v>17.37</v>
      </c>
      <c r="EF1175">
        <v>16.52</v>
      </c>
      <c r="EG1175">
        <v>15.69</v>
      </c>
      <c r="EH1175">
        <v>14.86</v>
      </c>
      <c r="EI1175">
        <v>14.06</v>
      </c>
      <c r="EJ1175">
        <v>13.26</v>
      </c>
      <c r="EK1175">
        <v>12.49</v>
      </c>
      <c r="EL1175">
        <v>11.7</v>
      </c>
      <c r="EM1175">
        <v>10.99</v>
      </c>
      <c r="EN1175">
        <v>10.26</v>
      </c>
      <c r="EO1175">
        <v>9.56</v>
      </c>
      <c r="EP1175">
        <v>8.84</v>
      </c>
      <c r="EQ1175">
        <v>8.17</v>
      </c>
      <c r="ER1175">
        <v>7.49</v>
      </c>
      <c r="ES1175">
        <v>6.86</v>
      </c>
      <c r="ET1175">
        <v>6.27</v>
      </c>
      <c r="EU1175">
        <v>5.73</v>
      </c>
      <c r="EV1175">
        <v>5.18</v>
      </c>
      <c r="EW1175">
        <v>4.74</v>
      </c>
      <c r="EX1175">
        <v>4.29</v>
      </c>
      <c r="EY1175">
        <v>3.88</v>
      </c>
      <c r="EZ1175">
        <v>3.51</v>
      </c>
      <c r="FA1175">
        <v>3.18</v>
      </c>
      <c r="FB1175">
        <v>2.88</v>
      </c>
      <c r="FC1175">
        <v>2.61</v>
      </c>
      <c r="FD1175">
        <v>2.37</v>
      </c>
      <c r="FE1175">
        <v>2.17</v>
      </c>
    </row>
    <row r="1176" spans="1:167" x14ac:dyDescent="0.25">
      <c r="A1176" t="s">
        <v>963</v>
      </c>
      <c r="B1176">
        <v>54</v>
      </c>
      <c r="C1176">
        <v>54</v>
      </c>
      <c r="E1176">
        <v>100000</v>
      </c>
      <c r="F1176">
        <v>99888</v>
      </c>
      <c r="G1176">
        <v>99767</v>
      </c>
      <c r="H1176">
        <v>99633</v>
      </c>
      <c r="I1176">
        <v>99494</v>
      </c>
      <c r="J1176">
        <v>99333</v>
      </c>
      <c r="K1176">
        <v>99165</v>
      </c>
      <c r="L1176">
        <v>98978</v>
      </c>
      <c r="M1176">
        <v>98777</v>
      </c>
      <c r="N1176">
        <v>98558</v>
      </c>
      <c r="O1176">
        <v>98328</v>
      </c>
      <c r="P1176">
        <v>98079</v>
      </c>
      <c r="Q1176">
        <v>97821</v>
      </c>
      <c r="R1176">
        <v>97539</v>
      </c>
      <c r="S1176">
        <v>97260</v>
      </c>
      <c r="T1176">
        <v>96931</v>
      </c>
      <c r="U1176">
        <v>96607</v>
      </c>
      <c r="V1176">
        <v>96245</v>
      </c>
      <c r="W1176">
        <v>95856</v>
      </c>
      <c r="X1176">
        <v>95457</v>
      </c>
      <c r="Y1176">
        <v>94979</v>
      </c>
      <c r="Z1176">
        <v>94467</v>
      </c>
      <c r="AA1176">
        <v>93949</v>
      </c>
      <c r="AB1176">
        <v>93366</v>
      </c>
      <c r="AC1176">
        <v>92791</v>
      </c>
      <c r="AD1176">
        <v>92067</v>
      </c>
      <c r="AE1176">
        <v>91369</v>
      </c>
      <c r="AF1176">
        <v>90590</v>
      </c>
      <c r="AG1176">
        <v>89756</v>
      </c>
      <c r="AH1176">
        <v>88846</v>
      </c>
      <c r="AI1176">
        <v>87825</v>
      </c>
      <c r="AJ1176">
        <v>86595</v>
      </c>
      <c r="AK1176">
        <v>85316</v>
      </c>
      <c r="AL1176">
        <v>83754</v>
      </c>
      <c r="AM1176">
        <v>82265</v>
      </c>
      <c r="AN1176">
        <v>80153</v>
      </c>
      <c r="AO1176">
        <v>78110</v>
      </c>
      <c r="AP1176">
        <v>75771</v>
      </c>
      <c r="AQ1176">
        <v>73447</v>
      </c>
      <c r="AR1176">
        <v>70653</v>
      </c>
      <c r="AS1176">
        <v>67738</v>
      </c>
      <c r="AT1176">
        <v>64270</v>
      </c>
      <c r="AU1176">
        <v>60336</v>
      </c>
      <c r="AV1176">
        <v>55862</v>
      </c>
      <c r="AW1176">
        <v>51386</v>
      </c>
      <c r="AX1176">
        <v>45821</v>
      </c>
      <c r="AY1176">
        <v>40497</v>
      </c>
      <c r="AZ1176">
        <v>35003</v>
      </c>
      <c r="BA1176">
        <v>29498</v>
      </c>
      <c r="BB1176">
        <v>24102</v>
      </c>
      <c r="BC1176">
        <v>19072</v>
      </c>
      <c r="BD1176">
        <v>14563</v>
      </c>
      <c r="BE1176">
        <v>10682</v>
      </c>
      <c r="BF1176">
        <v>7497</v>
      </c>
      <c r="DC1176">
        <v>41.79</v>
      </c>
      <c r="DD1176">
        <v>40.83</v>
      </c>
      <c r="DE1176">
        <v>39.880000000000003</v>
      </c>
      <c r="DF1176">
        <v>38.93</v>
      </c>
      <c r="DG1176">
        <v>37.99</v>
      </c>
      <c r="DH1176">
        <v>37.049999999999997</v>
      </c>
      <c r="DI1176">
        <v>36.11</v>
      </c>
      <c r="DJ1176">
        <v>35.18</v>
      </c>
      <c r="DK1176">
        <v>34.25</v>
      </c>
      <c r="DL1176">
        <v>33.32</v>
      </c>
      <c r="DM1176">
        <v>32.4</v>
      </c>
      <c r="DN1176">
        <v>31.48</v>
      </c>
      <c r="DO1176">
        <v>30.56</v>
      </c>
      <c r="DP1176">
        <v>29.65</v>
      </c>
      <c r="DQ1176">
        <v>28.73</v>
      </c>
      <c r="DR1176">
        <v>27.83</v>
      </c>
      <c r="DS1176">
        <v>26.92</v>
      </c>
      <c r="DT1176">
        <v>26.02</v>
      </c>
      <c r="DU1176">
        <v>25.12</v>
      </c>
      <c r="DV1176">
        <v>24.23</v>
      </c>
      <c r="DW1176">
        <v>23.35</v>
      </c>
      <c r="DX1176">
        <v>22.47</v>
      </c>
      <c r="DY1176">
        <v>21.59</v>
      </c>
      <c r="DZ1176">
        <v>20.72</v>
      </c>
      <c r="EA1176">
        <v>19.850000000000001</v>
      </c>
      <c r="EB1176">
        <v>19</v>
      </c>
      <c r="EC1176">
        <v>18.14</v>
      </c>
      <c r="ED1176">
        <v>17.29</v>
      </c>
      <c r="EE1176">
        <v>16.45</v>
      </c>
      <c r="EF1176">
        <v>15.61</v>
      </c>
      <c r="EG1176">
        <v>14.79</v>
      </c>
      <c r="EH1176">
        <v>13.99</v>
      </c>
      <c r="EI1176">
        <v>13.19</v>
      </c>
      <c r="EJ1176">
        <v>12.43</v>
      </c>
      <c r="EK1176">
        <v>11.65</v>
      </c>
      <c r="EL1176">
        <v>10.94</v>
      </c>
      <c r="EM1176">
        <v>10.210000000000001</v>
      </c>
      <c r="EN1176">
        <v>9.51</v>
      </c>
      <c r="EO1176">
        <v>8.8000000000000007</v>
      </c>
      <c r="EP1176">
        <v>8.1300000000000008</v>
      </c>
      <c r="EQ1176">
        <v>7.45</v>
      </c>
      <c r="ER1176">
        <v>6.83</v>
      </c>
      <c r="ES1176">
        <v>6.24</v>
      </c>
      <c r="ET1176">
        <v>5.7</v>
      </c>
      <c r="EU1176">
        <v>5.16</v>
      </c>
      <c r="EV1176">
        <v>4.72</v>
      </c>
      <c r="EW1176">
        <v>4.28</v>
      </c>
      <c r="EX1176">
        <v>3.87</v>
      </c>
      <c r="EY1176">
        <v>3.5</v>
      </c>
      <c r="EZ1176">
        <v>3.17</v>
      </c>
      <c r="FA1176">
        <v>2.87</v>
      </c>
      <c r="FB1176">
        <v>2.61</v>
      </c>
      <c r="FC1176">
        <v>2.37</v>
      </c>
      <c r="FD1176">
        <v>2.17</v>
      </c>
    </row>
    <row r="1177" spans="1:167" x14ac:dyDescent="0.25">
      <c r="A1177" t="s">
        <v>964</v>
      </c>
      <c r="B1177">
        <v>53</v>
      </c>
      <c r="C1177">
        <v>53</v>
      </c>
      <c r="E1177">
        <v>100000</v>
      </c>
      <c r="F1177">
        <v>99877</v>
      </c>
      <c r="G1177">
        <v>99741</v>
      </c>
      <c r="H1177">
        <v>99600</v>
      </c>
      <c r="I1177">
        <v>99436</v>
      </c>
      <c r="J1177">
        <v>99264</v>
      </c>
      <c r="K1177">
        <v>99074</v>
      </c>
      <c r="L1177">
        <v>98870</v>
      </c>
      <c r="M1177">
        <v>98647</v>
      </c>
      <c r="N1177">
        <v>98412</v>
      </c>
      <c r="O1177">
        <v>98158</v>
      </c>
      <c r="P1177">
        <v>97896</v>
      </c>
      <c r="Q1177">
        <v>97609</v>
      </c>
      <c r="R1177">
        <v>97324</v>
      </c>
      <c r="S1177">
        <v>96990</v>
      </c>
      <c r="T1177">
        <v>96658</v>
      </c>
      <c r="U1177">
        <v>96289</v>
      </c>
      <c r="V1177">
        <v>95893</v>
      </c>
      <c r="W1177">
        <v>95486</v>
      </c>
      <c r="X1177">
        <v>94998</v>
      </c>
      <c r="Y1177">
        <v>94477</v>
      </c>
      <c r="Z1177">
        <v>93950</v>
      </c>
      <c r="AA1177">
        <v>93356</v>
      </c>
      <c r="AB1177">
        <v>92768</v>
      </c>
      <c r="AC1177">
        <v>92031</v>
      </c>
      <c r="AD1177">
        <v>91316</v>
      </c>
      <c r="AE1177">
        <v>90522</v>
      </c>
      <c r="AF1177">
        <v>89671</v>
      </c>
      <c r="AG1177">
        <v>88738</v>
      </c>
      <c r="AH1177">
        <v>87698</v>
      </c>
      <c r="AI1177">
        <v>86448</v>
      </c>
      <c r="AJ1177">
        <v>85142</v>
      </c>
      <c r="AK1177">
        <v>83558</v>
      </c>
      <c r="AL1177">
        <v>82044</v>
      </c>
      <c r="AM1177">
        <v>79904</v>
      </c>
      <c r="AN1177">
        <v>77835</v>
      </c>
      <c r="AO1177">
        <v>75462</v>
      </c>
      <c r="AP1177">
        <v>73109</v>
      </c>
      <c r="AQ1177">
        <v>70279</v>
      </c>
      <c r="AR1177">
        <v>67328</v>
      </c>
      <c r="AS1177">
        <v>63838</v>
      </c>
      <c r="AT1177">
        <v>59878</v>
      </c>
      <c r="AU1177">
        <v>55386</v>
      </c>
      <c r="AV1177">
        <v>50902</v>
      </c>
      <c r="AW1177">
        <v>45345</v>
      </c>
      <c r="AX1177">
        <v>40029</v>
      </c>
      <c r="AY1177">
        <v>34557</v>
      </c>
      <c r="AZ1177">
        <v>29080</v>
      </c>
      <c r="BA1177">
        <v>23732</v>
      </c>
      <c r="BB1177">
        <v>18758</v>
      </c>
      <c r="BC1177">
        <v>14305</v>
      </c>
      <c r="BD1177">
        <v>10482</v>
      </c>
      <c r="BE1177">
        <v>7350</v>
      </c>
      <c r="DC1177">
        <v>40.72</v>
      </c>
      <c r="DD1177">
        <v>39.770000000000003</v>
      </c>
      <c r="DE1177">
        <v>38.82</v>
      </c>
      <c r="DF1177">
        <v>37.869999999999997</v>
      </c>
      <c r="DG1177">
        <v>36.94</v>
      </c>
      <c r="DH1177">
        <v>36</v>
      </c>
      <c r="DI1177">
        <v>35.07</v>
      </c>
      <c r="DJ1177">
        <v>34.14</v>
      </c>
      <c r="DK1177">
        <v>33.22</v>
      </c>
      <c r="DL1177">
        <v>32.29</v>
      </c>
      <c r="DM1177">
        <v>31.38</v>
      </c>
      <c r="DN1177">
        <v>30.46</v>
      </c>
      <c r="DO1177">
        <v>29.55</v>
      </c>
      <c r="DP1177">
        <v>28.63</v>
      </c>
      <c r="DQ1177">
        <v>27.73</v>
      </c>
      <c r="DR1177">
        <v>26.82</v>
      </c>
      <c r="DS1177">
        <v>25.92</v>
      </c>
      <c r="DT1177">
        <v>25.03</v>
      </c>
      <c r="DU1177">
        <v>24.13</v>
      </c>
      <c r="DV1177">
        <v>23.25</v>
      </c>
      <c r="DW1177">
        <v>22.38</v>
      </c>
      <c r="DX1177">
        <v>21.5</v>
      </c>
      <c r="DY1177">
        <v>20.64</v>
      </c>
      <c r="DZ1177">
        <v>19.760000000000002</v>
      </c>
      <c r="EA1177">
        <v>18.920000000000002</v>
      </c>
      <c r="EB1177">
        <v>18.059999999999999</v>
      </c>
      <c r="EC1177">
        <v>17.22</v>
      </c>
      <c r="ED1177">
        <v>16.37</v>
      </c>
      <c r="EE1177">
        <v>15.54</v>
      </c>
      <c r="EF1177">
        <v>14.72</v>
      </c>
      <c r="EG1177">
        <v>13.92</v>
      </c>
      <c r="EH1177">
        <v>13.13</v>
      </c>
      <c r="EI1177">
        <v>12.37</v>
      </c>
      <c r="EJ1177">
        <v>11.59</v>
      </c>
      <c r="EK1177">
        <v>10.89</v>
      </c>
      <c r="EL1177">
        <v>10.16</v>
      </c>
      <c r="EM1177">
        <v>9.4700000000000006</v>
      </c>
      <c r="EN1177">
        <v>8.75</v>
      </c>
      <c r="EO1177">
        <v>8.09</v>
      </c>
      <c r="EP1177">
        <v>7.42</v>
      </c>
      <c r="EQ1177">
        <v>6.8</v>
      </c>
      <c r="ER1177">
        <v>6.21</v>
      </c>
      <c r="ES1177">
        <v>5.68</v>
      </c>
      <c r="ET1177">
        <v>5.13</v>
      </c>
      <c r="EU1177">
        <v>4.7</v>
      </c>
      <c r="EV1177">
        <v>4.26</v>
      </c>
      <c r="EW1177">
        <v>3.86</v>
      </c>
      <c r="EX1177">
        <v>3.49</v>
      </c>
      <c r="EY1177">
        <v>3.16</v>
      </c>
      <c r="EZ1177">
        <v>2.87</v>
      </c>
      <c r="FA1177">
        <v>2.6</v>
      </c>
      <c r="FB1177">
        <v>2.37</v>
      </c>
      <c r="FC1177">
        <v>2.17</v>
      </c>
    </row>
    <row r="1178" spans="1:167" x14ac:dyDescent="0.25">
      <c r="A1178" t="s">
        <v>965</v>
      </c>
      <c r="B1178">
        <v>52</v>
      </c>
      <c r="C1178">
        <v>52</v>
      </c>
      <c r="E1178">
        <v>100000</v>
      </c>
      <c r="F1178">
        <v>99862</v>
      </c>
      <c r="G1178">
        <v>99718</v>
      </c>
      <c r="H1178">
        <v>99552</v>
      </c>
      <c r="I1178">
        <v>99377</v>
      </c>
      <c r="J1178">
        <v>99183</v>
      </c>
      <c r="K1178">
        <v>98975</v>
      </c>
      <c r="L1178">
        <v>98748</v>
      </c>
      <c r="M1178">
        <v>98509</v>
      </c>
      <c r="N1178">
        <v>98250</v>
      </c>
      <c r="O1178">
        <v>97983</v>
      </c>
      <c r="P1178">
        <v>97691</v>
      </c>
      <c r="Q1178">
        <v>97400</v>
      </c>
      <c r="R1178">
        <v>97060</v>
      </c>
      <c r="S1178">
        <v>96722</v>
      </c>
      <c r="T1178">
        <v>96345</v>
      </c>
      <c r="U1178">
        <v>95941</v>
      </c>
      <c r="V1178">
        <v>95525</v>
      </c>
      <c r="W1178">
        <v>95029</v>
      </c>
      <c r="X1178">
        <v>94499</v>
      </c>
      <c r="Y1178">
        <v>93960</v>
      </c>
      <c r="Z1178">
        <v>93355</v>
      </c>
      <c r="AA1178">
        <v>92755</v>
      </c>
      <c r="AB1178">
        <v>92006</v>
      </c>
      <c r="AC1178">
        <v>91276</v>
      </c>
      <c r="AD1178">
        <v>90463</v>
      </c>
      <c r="AE1178">
        <v>89595</v>
      </c>
      <c r="AF1178">
        <v>88643</v>
      </c>
      <c r="AG1178">
        <v>87579</v>
      </c>
      <c r="AH1178">
        <v>86309</v>
      </c>
      <c r="AI1178">
        <v>84980</v>
      </c>
      <c r="AJ1178">
        <v>83369</v>
      </c>
      <c r="AK1178">
        <v>81828</v>
      </c>
      <c r="AL1178">
        <v>79665</v>
      </c>
      <c r="AM1178">
        <v>77563</v>
      </c>
      <c r="AN1178">
        <v>75163</v>
      </c>
      <c r="AO1178">
        <v>72772</v>
      </c>
      <c r="AP1178">
        <v>69915</v>
      </c>
      <c r="AQ1178">
        <v>66927</v>
      </c>
      <c r="AR1178">
        <v>63405</v>
      </c>
      <c r="AS1178">
        <v>59428</v>
      </c>
      <c r="AT1178">
        <v>54919</v>
      </c>
      <c r="AU1178">
        <v>50417</v>
      </c>
      <c r="AV1178">
        <v>44876</v>
      </c>
      <c r="AW1178">
        <v>39568</v>
      </c>
      <c r="AX1178">
        <v>34117</v>
      </c>
      <c r="AY1178">
        <v>28674</v>
      </c>
      <c r="AZ1178">
        <v>23368</v>
      </c>
      <c r="BA1178">
        <v>18449</v>
      </c>
      <c r="BB1178">
        <v>14053</v>
      </c>
      <c r="BC1178">
        <v>10286</v>
      </c>
      <c r="BD1178">
        <v>7207</v>
      </c>
      <c r="DC1178">
        <v>39.65</v>
      </c>
      <c r="DD1178">
        <v>38.71</v>
      </c>
      <c r="DE1178">
        <v>37.76</v>
      </c>
      <c r="DF1178">
        <v>36.82</v>
      </c>
      <c r="DG1178">
        <v>35.89</v>
      </c>
      <c r="DH1178">
        <v>34.96</v>
      </c>
      <c r="DI1178">
        <v>34.03</v>
      </c>
      <c r="DJ1178">
        <v>33.11</v>
      </c>
      <c r="DK1178">
        <v>32.19</v>
      </c>
      <c r="DL1178">
        <v>31.27</v>
      </c>
      <c r="DM1178">
        <v>30.35</v>
      </c>
      <c r="DN1178">
        <v>29.44</v>
      </c>
      <c r="DO1178">
        <v>28.53</v>
      </c>
      <c r="DP1178">
        <v>27.63</v>
      </c>
      <c r="DQ1178">
        <v>26.72</v>
      </c>
      <c r="DR1178">
        <v>25.82</v>
      </c>
      <c r="DS1178">
        <v>24.93</v>
      </c>
      <c r="DT1178">
        <v>24.04</v>
      </c>
      <c r="DU1178">
        <v>23.16</v>
      </c>
      <c r="DV1178">
        <v>22.29</v>
      </c>
      <c r="DW1178">
        <v>21.41</v>
      </c>
      <c r="DX1178">
        <v>20.55</v>
      </c>
      <c r="DY1178">
        <v>19.68</v>
      </c>
      <c r="DZ1178">
        <v>18.829999999999998</v>
      </c>
      <c r="EA1178">
        <v>17.98</v>
      </c>
      <c r="EB1178">
        <v>17.14</v>
      </c>
      <c r="EC1178">
        <v>16.3</v>
      </c>
      <c r="ED1178">
        <v>15.47</v>
      </c>
      <c r="EE1178">
        <v>14.65</v>
      </c>
      <c r="EF1178">
        <v>13.86</v>
      </c>
      <c r="EG1178">
        <v>13.07</v>
      </c>
      <c r="EH1178">
        <v>12.31</v>
      </c>
      <c r="EI1178">
        <v>11.53</v>
      </c>
      <c r="EJ1178">
        <v>10.83</v>
      </c>
      <c r="EK1178">
        <v>10.11</v>
      </c>
      <c r="EL1178">
        <v>9.42</v>
      </c>
      <c r="EM1178">
        <v>8.7100000000000009</v>
      </c>
      <c r="EN1178">
        <v>8.0500000000000007</v>
      </c>
      <c r="EO1178">
        <v>7.38</v>
      </c>
      <c r="EP1178">
        <v>6.77</v>
      </c>
      <c r="EQ1178">
        <v>6.19</v>
      </c>
      <c r="ER1178">
        <v>5.65</v>
      </c>
      <c r="ES1178">
        <v>5.1100000000000003</v>
      </c>
      <c r="ET1178">
        <v>4.68</v>
      </c>
      <c r="EU1178">
        <v>4.24</v>
      </c>
      <c r="EV1178">
        <v>3.84</v>
      </c>
      <c r="EW1178">
        <v>3.48</v>
      </c>
      <c r="EX1178">
        <v>3.15</v>
      </c>
      <c r="EY1178">
        <v>2.86</v>
      </c>
      <c r="EZ1178">
        <v>2.6</v>
      </c>
      <c r="FA1178">
        <v>2.37</v>
      </c>
      <c r="FB1178">
        <v>2.16</v>
      </c>
    </row>
    <row r="1179" spans="1:167" x14ac:dyDescent="0.25">
      <c r="A1179" t="s">
        <v>966</v>
      </c>
      <c r="B1179">
        <v>51</v>
      </c>
      <c r="C1179">
        <v>51</v>
      </c>
      <c r="E1179">
        <v>100000</v>
      </c>
      <c r="F1179">
        <v>99853</v>
      </c>
      <c r="G1179">
        <v>99684</v>
      </c>
      <c r="H1179">
        <v>99506</v>
      </c>
      <c r="I1179">
        <v>99309</v>
      </c>
      <c r="J1179">
        <v>99097</v>
      </c>
      <c r="K1179">
        <v>98866</v>
      </c>
      <c r="L1179">
        <v>98622</v>
      </c>
      <c r="M1179">
        <v>98359</v>
      </c>
      <c r="N1179">
        <v>98086</v>
      </c>
      <c r="O1179">
        <v>97789</v>
      </c>
      <c r="P1179">
        <v>97492</v>
      </c>
      <c r="Q1179">
        <v>97146</v>
      </c>
      <c r="R1179">
        <v>96801</v>
      </c>
      <c r="S1179">
        <v>96417</v>
      </c>
      <c r="T1179">
        <v>96004</v>
      </c>
      <c r="U1179">
        <v>95578</v>
      </c>
      <c r="V1179">
        <v>95074</v>
      </c>
      <c r="W1179">
        <v>94534</v>
      </c>
      <c r="X1179">
        <v>93984</v>
      </c>
      <c r="Y1179">
        <v>93368</v>
      </c>
      <c r="Z1179">
        <v>92755</v>
      </c>
      <c r="AA1179">
        <v>91994</v>
      </c>
      <c r="AB1179">
        <v>91249</v>
      </c>
      <c r="AC1179">
        <v>90420</v>
      </c>
      <c r="AD1179">
        <v>89530</v>
      </c>
      <c r="AE1179">
        <v>88560</v>
      </c>
      <c r="AF1179">
        <v>87475</v>
      </c>
      <c r="AG1179">
        <v>86180</v>
      </c>
      <c r="AH1179">
        <v>84828</v>
      </c>
      <c r="AI1179">
        <v>83194</v>
      </c>
      <c r="AJ1179">
        <v>81620</v>
      </c>
      <c r="AK1179">
        <v>79434</v>
      </c>
      <c r="AL1179">
        <v>77304</v>
      </c>
      <c r="AM1179">
        <v>74870</v>
      </c>
      <c r="AN1179">
        <v>72448</v>
      </c>
      <c r="AO1179">
        <v>69556</v>
      </c>
      <c r="AP1179">
        <v>66539</v>
      </c>
      <c r="AQ1179">
        <v>62984</v>
      </c>
      <c r="AR1179">
        <v>58981</v>
      </c>
      <c r="AS1179">
        <v>54463</v>
      </c>
      <c r="AT1179">
        <v>49943</v>
      </c>
      <c r="AU1179">
        <v>44409</v>
      </c>
      <c r="AV1179">
        <v>39117</v>
      </c>
      <c r="AW1179">
        <v>33686</v>
      </c>
      <c r="AX1179">
        <v>28278</v>
      </c>
      <c r="AY1179">
        <v>23017</v>
      </c>
      <c r="AZ1179">
        <v>18147</v>
      </c>
      <c r="BA1179">
        <v>13808</v>
      </c>
      <c r="BB1179">
        <v>10097</v>
      </c>
      <c r="BC1179">
        <v>7067</v>
      </c>
      <c r="DC1179">
        <v>38.590000000000003</v>
      </c>
      <c r="DD1179">
        <v>37.65</v>
      </c>
      <c r="DE1179">
        <v>36.71</v>
      </c>
      <c r="DF1179">
        <v>35.78</v>
      </c>
      <c r="DG1179">
        <v>34.85</v>
      </c>
      <c r="DH1179">
        <v>33.92</v>
      </c>
      <c r="DI1179">
        <v>33</v>
      </c>
      <c r="DJ1179">
        <v>32.08</v>
      </c>
      <c r="DK1179">
        <v>31.16</v>
      </c>
      <c r="DL1179">
        <v>30.25</v>
      </c>
      <c r="DM1179">
        <v>29.34</v>
      </c>
      <c r="DN1179">
        <v>28.43</v>
      </c>
      <c r="DO1179">
        <v>27.53</v>
      </c>
      <c r="DP1179">
        <v>26.62</v>
      </c>
      <c r="DQ1179">
        <v>25.73</v>
      </c>
      <c r="DR1179">
        <v>24.83</v>
      </c>
      <c r="DS1179">
        <v>23.94</v>
      </c>
      <c r="DT1179">
        <v>23.07</v>
      </c>
      <c r="DU1179">
        <v>22.2</v>
      </c>
      <c r="DV1179">
        <v>21.32</v>
      </c>
      <c r="DW1179">
        <v>20.46</v>
      </c>
      <c r="DX1179">
        <v>19.59</v>
      </c>
      <c r="DY1179">
        <v>18.75</v>
      </c>
      <c r="DZ1179">
        <v>17.899999999999999</v>
      </c>
      <c r="EA1179">
        <v>17.059999999999999</v>
      </c>
      <c r="EB1179">
        <v>16.22</v>
      </c>
      <c r="EC1179">
        <v>15.4</v>
      </c>
      <c r="ED1179">
        <v>14.58</v>
      </c>
      <c r="EE1179">
        <v>13.79</v>
      </c>
      <c r="EF1179">
        <v>13</v>
      </c>
      <c r="EG1179">
        <v>12.25</v>
      </c>
      <c r="EH1179">
        <v>11.48</v>
      </c>
      <c r="EI1179">
        <v>10.78</v>
      </c>
      <c r="EJ1179">
        <v>10.06</v>
      </c>
      <c r="EK1179">
        <v>9.3699999999999992</v>
      </c>
      <c r="EL1179">
        <v>8.67</v>
      </c>
      <c r="EM1179">
        <v>8.01</v>
      </c>
      <c r="EN1179">
        <v>7.35</v>
      </c>
      <c r="EO1179">
        <v>6.74</v>
      </c>
      <c r="EP1179">
        <v>6.16</v>
      </c>
      <c r="EQ1179">
        <v>5.63</v>
      </c>
      <c r="ER1179">
        <v>5.09</v>
      </c>
      <c r="ES1179">
        <v>4.66</v>
      </c>
      <c r="ET1179">
        <v>4.2300000000000004</v>
      </c>
      <c r="EU1179">
        <v>3.83</v>
      </c>
      <c r="EV1179">
        <v>3.47</v>
      </c>
      <c r="EW1179">
        <v>3.14</v>
      </c>
      <c r="EX1179">
        <v>2.85</v>
      </c>
      <c r="EY1179">
        <v>2.59</v>
      </c>
      <c r="EZ1179">
        <v>2.36</v>
      </c>
      <c r="FA1179">
        <v>2.16</v>
      </c>
    </row>
    <row r="1180" spans="1:167" x14ac:dyDescent="0.25">
      <c r="A1180" t="s">
        <v>967</v>
      </c>
      <c r="B1180">
        <v>50</v>
      </c>
      <c r="C1180">
        <v>50</v>
      </c>
      <c r="E1180">
        <v>100000</v>
      </c>
      <c r="F1180">
        <v>99828</v>
      </c>
      <c r="G1180">
        <v>99647</v>
      </c>
      <c r="H1180">
        <v>99446</v>
      </c>
      <c r="I1180">
        <v>99230</v>
      </c>
      <c r="J1180">
        <v>98995</v>
      </c>
      <c r="K1180">
        <v>98747</v>
      </c>
      <c r="L1180">
        <v>98479</v>
      </c>
      <c r="M1180">
        <v>98201</v>
      </c>
      <c r="N1180">
        <v>97898</v>
      </c>
      <c r="O1180">
        <v>97595</v>
      </c>
      <c r="P1180">
        <v>97243</v>
      </c>
      <c r="Q1180">
        <v>96891</v>
      </c>
      <c r="R1180">
        <v>96499</v>
      </c>
      <c r="S1180">
        <v>96078</v>
      </c>
      <c r="T1180">
        <v>95642</v>
      </c>
      <c r="U1180">
        <v>95129</v>
      </c>
      <c r="V1180">
        <v>94580</v>
      </c>
      <c r="W1180">
        <v>94018</v>
      </c>
      <c r="X1180">
        <v>93390</v>
      </c>
      <c r="Y1180">
        <v>92764</v>
      </c>
      <c r="Z1180">
        <v>91991</v>
      </c>
      <c r="AA1180">
        <v>91231</v>
      </c>
      <c r="AB1180">
        <v>90385</v>
      </c>
      <c r="AC1180">
        <v>89478</v>
      </c>
      <c r="AD1180">
        <v>88484</v>
      </c>
      <c r="AE1180">
        <v>87378</v>
      </c>
      <c r="AF1180">
        <v>86062</v>
      </c>
      <c r="AG1180">
        <v>84681</v>
      </c>
      <c r="AH1180">
        <v>83024</v>
      </c>
      <c r="AI1180">
        <v>81422</v>
      </c>
      <c r="AJ1180">
        <v>79208</v>
      </c>
      <c r="AK1180">
        <v>77049</v>
      </c>
      <c r="AL1180">
        <v>74587</v>
      </c>
      <c r="AM1180">
        <v>72127</v>
      </c>
      <c r="AN1180">
        <v>69206</v>
      </c>
      <c r="AO1180">
        <v>66151</v>
      </c>
      <c r="AP1180">
        <v>62572</v>
      </c>
      <c r="AQ1180">
        <v>58542</v>
      </c>
      <c r="AR1180">
        <v>54006</v>
      </c>
      <c r="AS1180">
        <v>49478</v>
      </c>
      <c r="AT1180">
        <v>43952</v>
      </c>
      <c r="AU1180">
        <v>38667</v>
      </c>
      <c r="AV1180">
        <v>33264</v>
      </c>
      <c r="AW1180">
        <v>27888</v>
      </c>
      <c r="AX1180">
        <v>22673</v>
      </c>
      <c r="AY1180">
        <v>17855</v>
      </c>
      <c r="AZ1180">
        <v>13568</v>
      </c>
      <c r="BA1180">
        <v>9912</v>
      </c>
      <c r="BB1180">
        <v>6931</v>
      </c>
      <c r="DC1180">
        <v>37.54</v>
      </c>
      <c r="DD1180">
        <v>36.6</v>
      </c>
      <c r="DE1180">
        <v>35.67</v>
      </c>
      <c r="DF1180">
        <v>34.74</v>
      </c>
      <c r="DG1180">
        <v>33.81</v>
      </c>
      <c r="DH1180">
        <v>32.89</v>
      </c>
      <c r="DI1180">
        <v>31.97</v>
      </c>
      <c r="DJ1180">
        <v>31.06</v>
      </c>
      <c r="DK1180">
        <v>30.14</v>
      </c>
      <c r="DL1180">
        <v>29.24</v>
      </c>
      <c r="DM1180">
        <v>28.32</v>
      </c>
      <c r="DN1180">
        <v>27.42</v>
      </c>
      <c r="DO1180">
        <v>26.52</v>
      </c>
      <c r="DP1180">
        <v>25.63</v>
      </c>
      <c r="DQ1180">
        <v>24.74</v>
      </c>
      <c r="DR1180">
        <v>23.85</v>
      </c>
      <c r="DS1180">
        <v>22.98</v>
      </c>
      <c r="DT1180">
        <v>22.11</v>
      </c>
      <c r="DU1180">
        <v>21.23</v>
      </c>
      <c r="DV1180">
        <v>20.37</v>
      </c>
      <c r="DW1180">
        <v>19.510000000000002</v>
      </c>
      <c r="DX1180">
        <v>18.670000000000002</v>
      </c>
      <c r="DY1180">
        <v>17.82</v>
      </c>
      <c r="DZ1180">
        <v>16.98</v>
      </c>
      <c r="EA1180">
        <v>16.149999999999999</v>
      </c>
      <c r="EB1180">
        <v>15.32</v>
      </c>
      <c r="EC1180">
        <v>14.51</v>
      </c>
      <c r="ED1180">
        <v>13.73</v>
      </c>
      <c r="EE1180">
        <v>12.94</v>
      </c>
      <c r="EF1180">
        <v>12.19</v>
      </c>
      <c r="EG1180">
        <v>11.42</v>
      </c>
      <c r="EH1180">
        <v>10.73</v>
      </c>
      <c r="EI1180">
        <v>10.01</v>
      </c>
      <c r="EJ1180">
        <v>9.33</v>
      </c>
      <c r="EK1180">
        <v>8.6300000000000008</v>
      </c>
      <c r="EL1180">
        <v>7.97</v>
      </c>
      <c r="EM1180">
        <v>7.31</v>
      </c>
      <c r="EN1180">
        <v>6.7</v>
      </c>
      <c r="EO1180">
        <v>6.13</v>
      </c>
      <c r="EP1180">
        <v>5.6</v>
      </c>
      <c r="EQ1180">
        <v>5.07</v>
      </c>
      <c r="ER1180">
        <v>4.6500000000000004</v>
      </c>
      <c r="ES1180">
        <v>4.21</v>
      </c>
      <c r="ET1180">
        <v>3.82</v>
      </c>
      <c r="EU1180">
        <v>3.46</v>
      </c>
      <c r="EV1180">
        <v>3.14</v>
      </c>
      <c r="EW1180">
        <v>2.85</v>
      </c>
      <c r="EX1180">
        <v>2.59</v>
      </c>
      <c r="EY1180">
        <v>2.36</v>
      </c>
      <c r="EZ1180">
        <v>2.16</v>
      </c>
    </row>
    <row r="1181" spans="1:167" x14ac:dyDescent="0.25">
      <c r="A1181" t="s">
        <v>968</v>
      </c>
      <c r="B1181">
        <v>49</v>
      </c>
      <c r="C1181">
        <v>49</v>
      </c>
      <c r="E1181">
        <v>100000</v>
      </c>
      <c r="F1181">
        <v>99815</v>
      </c>
      <c r="G1181">
        <v>99611</v>
      </c>
      <c r="H1181">
        <v>99391</v>
      </c>
      <c r="I1181">
        <v>99151</v>
      </c>
      <c r="J1181">
        <v>98899</v>
      </c>
      <c r="K1181">
        <v>98625</v>
      </c>
      <c r="L1181">
        <v>98342</v>
      </c>
      <c r="M1181">
        <v>98034</v>
      </c>
      <c r="N1181">
        <v>97724</v>
      </c>
      <c r="O1181">
        <v>97366</v>
      </c>
      <c r="P1181">
        <v>97006</v>
      </c>
      <c r="Q1181">
        <v>96607</v>
      </c>
      <c r="R1181">
        <v>96177</v>
      </c>
      <c r="S1181">
        <v>95731</v>
      </c>
      <c r="T1181">
        <v>95208</v>
      </c>
      <c r="U1181">
        <v>94648</v>
      </c>
      <c r="V1181">
        <v>94076</v>
      </c>
      <c r="W1181">
        <v>93437</v>
      </c>
      <c r="X1181">
        <v>92796</v>
      </c>
      <c r="Y1181">
        <v>92009</v>
      </c>
      <c r="Z1181">
        <v>91235</v>
      </c>
      <c r="AA1181">
        <v>90374</v>
      </c>
      <c r="AB1181">
        <v>89447</v>
      </c>
      <c r="AC1181">
        <v>88433</v>
      </c>
      <c r="AD1181">
        <v>87302</v>
      </c>
      <c r="AE1181">
        <v>85963</v>
      </c>
      <c r="AF1181">
        <v>84559</v>
      </c>
      <c r="AG1181">
        <v>82871</v>
      </c>
      <c r="AH1181">
        <v>81242</v>
      </c>
      <c r="AI1181">
        <v>79003</v>
      </c>
      <c r="AJ1181">
        <v>76808</v>
      </c>
      <c r="AK1181">
        <v>74318</v>
      </c>
      <c r="AL1181">
        <v>71825</v>
      </c>
      <c r="AM1181">
        <v>68867</v>
      </c>
      <c r="AN1181">
        <v>65782</v>
      </c>
      <c r="AO1181">
        <v>62170</v>
      </c>
      <c r="AP1181">
        <v>58121</v>
      </c>
      <c r="AQ1181">
        <v>53567</v>
      </c>
      <c r="AR1181">
        <v>49019</v>
      </c>
      <c r="AS1181">
        <v>43508</v>
      </c>
      <c r="AT1181">
        <v>38231</v>
      </c>
      <c r="AU1181">
        <v>32847</v>
      </c>
      <c r="AV1181">
        <v>27510</v>
      </c>
      <c r="AW1181">
        <v>22338</v>
      </c>
      <c r="AX1181">
        <v>17570</v>
      </c>
      <c r="AY1181">
        <v>13337</v>
      </c>
      <c r="AZ1181">
        <v>9731</v>
      </c>
      <c r="BA1181">
        <v>6800</v>
      </c>
      <c r="DC1181">
        <v>36.49</v>
      </c>
      <c r="DD1181">
        <v>35.549999999999997</v>
      </c>
      <c r="DE1181">
        <v>34.630000000000003</v>
      </c>
      <c r="DF1181">
        <v>33.700000000000003</v>
      </c>
      <c r="DG1181">
        <v>32.78</v>
      </c>
      <c r="DH1181">
        <v>31.86</v>
      </c>
      <c r="DI1181">
        <v>30.95</v>
      </c>
      <c r="DJ1181">
        <v>30.04</v>
      </c>
      <c r="DK1181">
        <v>29.13</v>
      </c>
      <c r="DL1181">
        <v>28.22</v>
      </c>
      <c r="DM1181">
        <v>27.32</v>
      </c>
      <c r="DN1181">
        <v>26.42</v>
      </c>
      <c r="DO1181">
        <v>25.53</v>
      </c>
      <c r="DP1181">
        <v>24.64</v>
      </c>
      <c r="DQ1181">
        <v>23.75</v>
      </c>
      <c r="DR1181">
        <v>22.88</v>
      </c>
      <c r="DS1181">
        <v>22.02</v>
      </c>
      <c r="DT1181">
        <v>21.15</v>
      </c>
      <c r="DU1181">
        <v>20.29</v>
      </c>
      <c r="DV1181">
        <v>19.420000000000002</v>
      </c>
      <c r="DW1181">
        <v>18.59</v>
      </c>
      <c r="DX1181">
        <v>17.739999999999998</v>
      </c>
      <c r="DY1181">
        <v>16.899999999999999</v>
      </c>
      <c r="DZ1181">
        <v>16.07</v>
      </c>
      <c r="EA1181">
        <v>15.25</v>
      </c>
      <c r="EB1181">
        <v>14.44</v>
      </c>
      <c r="EC1181">
        <v>13.66</v>
      </c>
      <c r="ED1181">
        <v>12.88</v>
      </c>
      <c r="EE1181">
        <v>12.13</v>
      </c>
      <c r="EF1181">
        <v>11.36</v>
      </c>
      <c r="EG1181">
        <v>10.67</v>
      </c>
      <c r="EH1181">
        <v>9.9600000000000009</v>
      </c>
      <c r="EI1181">
        <v>9.2799999999999994</v>
      </c>
      <c r="EJ1181">
        <v>8.58</v>
      </c>
      <c r="EK1181">
        <v>7.93</v>
      </c>
      <c r="EL1181">
        <v>7.28</v>
      </c>
      <c r="EM1181">
        <v>6.67</v>
      </c>
      <c r="EN1181">
        <v>6.1</v>
      </c>
      <c r="EO1181">
        <v>5.58</v>
      </c>
      <c r="EP1181">
        <v>5.05</v>
      </c>
      <c r="EQ1181">
        <v>4.63</v>
      </c>
      <c r="ER1181">
        <v>4.2</v>
      </c>
      <c r="ES1181">
        <v>3.8</v>
      </c>
      <c r="ET1181">
        <v>3.45</v>
      </c>
      <c r="EU1181">
        <v>3.13</v>
      </c>
      <c r="EV1181">
        <v>2.84</v>
      </c>
      <c r="EW1181">
        <v>2.58</v>
      </c>
      <c r="EX1181">
        <v>2.36</v>
      </c>
      <c r="EY1181">
        <v>2.16</v>
      </c>
    </row>
    <row r="1182" spans="1:167" x14ac:dyDescent="0.25">
      <c r="A1182" t="s">
        <v>969</v>
      </c>
      <c r="B1182">
        <v>48</v>
      </c>
      <c r="C1182">
        <v>48</v>
      </c>
      <c r="E1182">
        <v>100000</v>
      </c>
      <c r="F1182">
        <v>99792</v>
      </c>
      <c r="G1182">
        <v>99568</v>
      </c>
      <c r="H1182">
        <v>99324</v>
      </c>
      <c r="I1182">
        <v>99066</v>
      </c>
      <c r="J1182">
        <v>98788</v>
      </c>
      <c r="K1182">
        <v>98499</v>
      </c>
      <c r="L1182">
        <v>98185</v>
      </c>
      <c r="M1182">
        <v>97869</v>
      </c>
      <c r="N1182">
        <v>97504</v>
      </c>
      <c r="O1182">
        <v>97137</v>
      </c>
      <c r="P1182">
        <v>96729</v>
      </c>
      <c r="Q1182">
        <v>96291</v>
      </c>
      <c r="R1182">
        <v>95836</v>
      </c>
      <c r="S1182">
        <v>95302</v>
      </c>
      <c r="T1182">
        <v>94732</v>
      </c>
      <c r="U1182">
        <v>94147</v>
      </c>
      <c r="V1182">
        <v>93496</v>
      </c>
      <c r="W1182">
        <v>92842</v>
      </c>
      <c r="X1182">
        <v>92041</v>
      </c>
      <c r="Y1182">
        <v>91250</v>
      </c>
      <c r="Z1182">
        <v>90373</v>
      </c>
      <c r="AA1182">
        <v>89429</v>
      </c>
      <c r="AB1182">
        <v>88394</v>
      </c>
      <c r="AC1182">
        <v>87241</v>
      </c>
      <c r="AD1182">
        <v>85876</v>
      </c>
      <c r="AE1182">
        <v>84446</v>
      </c>
      <c r="AF1182">
        <v>82734</v>
      </c>
      <c r="AG1182">
        <v>81069</v>
      </c>
      <c r="AH1182">
        <v>78806</v>
      </c>
      <c r="AI1182">
        <v>76582</v>
      </c>
      <c r="AJ1182">
        <v>74055</v>
      </c>
      <c r="AK1182">
        <v>71530</v>
      </c>
      <c r="AL1182">
        <v>68542</v>
      </c>
      <c r="AM1182">
        <v>65417</v>
      </c>
      <c r="AN1182">
        <v>61780</v>
      </c>
      <c r="AO1182">
        <v>57703</v>
      </c>
      <c r="AP1182">
        <v>53138</v>
      </c>
      <c r="AQ1182">
        <v>48571</v>
      </c>
      <c r="AR1182">
        <v>43067</v>
      </c>
      <c r="AS1182">
        <v>37804</v>
      </c>
      <c r="AT1182">
        <v>32441</v>
      </c>
      <c r="AU1182">
        <v>27134</v>
      </c>
      <c r="AV1182">
        <v>22011</v>
      </c>
      <c r="AW1182">
        <v>17292</v>
      </c>
      <c r="AX1182">
        <v>13112</v>
      </c>
      <c r="AY1182">
        <v>9557</v>
      </c>
      <c r="AZ1182">
        <v>6671</v>
      </c>
      <c r="DC1182">
        <v>35.44</v>
      </c>
      <c r="DD1182">
        <v>34.520000000000003</v>
      </c>
      <c r="DE1182">
        <v>33.590000000000003</v>
      </c>
      <c r="DF1182">
        <v>32.67</v>
      </c>
      <c r="DG1182">
        <v>31.76</v>
      </c>
      <c r="DH1182">
        <v>30.84</v>
      </c>
      <c r="DI1182">
        <v>29.93</v>
      </c>
      <c r="DJ1182">
        <v>29.03</v>
      </c>
      <c r="DK1182">
        <v>28.12</v>
      </c>
      <c r="DL1182">
        <v>27.22</v>
      </c>
      <c r="DM1182">
        <v>26.32</v>
      </c>
      <c r="DN1182">
        <v>25.43</v>
      </c>
      <c r="DO1182">
        <v>24.55</v>
      </c>
      <c r="DP1182">
        <v>23.66</v>
      </c>
      <c r="DQ1182">
        <v>22.79</v>
      </c>
      <c r="DR1182">
        <v>21.92</v>
      </c>
      <c r="DS1182">
        <v>21.06</v>
      </c>
      <c r="DT1182">
        <v>20.2</v>
      </c>
      <c r="DU1182">
        <v>19.34</v>
      </c>
      <c r="DV1182">
        <v>18.5</v>
      </c>
      <c r="DW1182">
        <v>17.66</v>
      </c>
      <c r="DX1182">
        <v>16.829999999999998</v>
      </c>
      <c r="DY1182">
        <v>16</v>
      </c>
      <c r="DZ1182">
        <v>15.18</v>
      </c>
      <c r="EA1182">
        <v>14.37</v>
      </c>
      <c r="EB1182">
        <v>13.59</v>
      </c>
      <c r="EC1182">
        <v>12.82</v>
      </c>
      <c r="ED1182">
        <v>12.07</v>
      </c>
      <c r="EE1182">
        <v>11.31</v>
      </c>
      <c r="EF1182">
        <v>10.62</v>
      </c>
      <c r="EG1182">
        <v>9.91</v>
      </c>
      <c r="EH1182">
        <v>9.23</v>
      </c>
      <c r="EI1182">
        <v>8.5399999999999991</v>
      </c>
      <c r="EJ1182">
        <v>7.89</v>
      </c>
      <c r="EK1182">
        <v>7.25</v>
      </c>
      <c r="EL1182">
        <v>6.64</v>
      </c>
      <c r="EM1182">
        <v>6.08</v>
      </c>
      <c r="EN1182">
        <v>5.56</v>
      </c>
      <c r="EO1182">
        <v>5.03</v>
      </c>
      <c r="EP1182">
        <v>4.6100000000000003</v>
      </c>
      <c r="EQ1182">
        <v>4.18</v>
      </c>
      <c r="ER1182">
        <v>3.79</v>
      </c>
      <c r="ES1182">
        <v>3.44</v>
      </c>
      <c r="ET1182">
        <v>3.12</v>
      </c>
      <c r="EU1182">
        <v>2.84</v>
      </c>
      <c r="EV1182">
        <v>2.58</v>
      </c>
      <c r="EW1182">
        <v>2.35</v>
      </c>
      <c r="EX1182">
        <v>2.16</v>
      </c>
    </row>
    <row r="1183" spans="1:167" x14ac:dyDescent="0.25">
      <c r="A1183" t="s">
        <v>970</v>
      </c>
      <c r="B1183">
        <v>47</v>
      </c>
      <c r="C1183">
        <v>47</v>
      </c>
      <c r="E1183">
        <v>100000</v>
      </c>
      <c r="F1183">
        <v>99772</v>
      </c>
      <c r="G1183">
        <v>99523</v>
      </c>
      <c r="H1183">
        <v>99260</v>
      </c>
      <c r="I1183">
        <v>98977</v>
      </c>
      <c r="J1183">
        <v>98683</v>
      </c>
      <c r="K1183">
        <v>98363</v>
      </c>
      <c r="L1183">
        <v>98040</v>
      </c>
      <c r="M1183">
        <v>97669</v>
      </c>
      <c r="N1183">
        <v>97293</v>
      </c>
      <c r="O1183">
        <v>96877</v>
      </c>
      <c r="P1183">
        <v>96429</v>
      </c>
      <c r="Q1183">
        <v>95964</v>
      </c>
      <c r="R1183">
        <v>95421</v>
      </c>
      <c r="S1183">
        <v>94839</v>
      </c>
      <c r="T1183">
        <v>94242</v>
      </c>
      <c r="U1183">
        <v>93577</v>
      </c>
      <c r="V1183">
        <v>92910</v>
      </c>
      <c r="W1183">
        <v>92095</v>
      </c>
      <c r="X1183">
        <v>91288</v>
      </c>
      <c r="Y1183">
        <v>90393</v>
      </c>
      <c r="Z1183">
        <v>89431</v>
      </c>
      <c r="AA1183">
        <v>88377</v>
      </c>
      <c r="AB1183">
        <v>87201</v>
      </c>
      <c r="AC1183">
        <v>85813</v>
      </c>
      <c r="AD1183">
        <v>84352</v>
      </c>
      <c r="AE1183">
        <v>82615</v>
      </c>
      <c r="AF1183">
        <v>80920</v>
      </c>
      <c r="AG1183">
        <v>78625</v>
      </c>
      <c r="AH1183">
        <v>76371</v>
      </c>
      <c r="AI1183">
        <v>73814</v>
      </c>
      <c r="AJ1183">
        <v>71247</v>
      </c>
      <c r="AK1183">
        <v>68228</v>
      </c>
      <c r="AL1183">
        <v>65072</v>
      </c>
      <c r="AM1183">
        <v>61400</v>
      </c>
      <c r="AN1183">
        <v>57303</v>
      </c>
      <c r="AO1183">
        <v>52718</v>
      </c>
      <c r="AP1183">
        <v>48141</v>
      </c>
      <c r="AQ1183">
        <v>42642</v>
      </c>
      <c r="AR1183">
        <v>37385</v>
      </c>
      <c r="AS1183">
        <v>32047</v>
      </c>
      <c r="AT1183">
        <v>26771</v>
      </c>
      <c r="AU1183">
        <v>21689</v>
      </c>
      <c r="AV1183">
        <v>17023</v>
      </c>
      <c r="AW1183">
        <v>12893</v>
      </c>
      <c r="AX1183">
        <v>9389</v>
      </c>
      <c r="AY1183">
        <v>6548</v>
      </c>
      <c r="DC1183">
        <v>34.4</v>
      </c>
      <c r="DD1183">
        <v>33.479999999999997</v>
      </c>
      <c r="DE1183">
        <v>32.56</v>
      </c>
      <c r="DF1183">
        <v>31.65</v>
      </c>
      <c r="DG1183">
        <v>30.74</v>
      </c>
      <c r="DH1183">
        <v>29.83</v>
      </c>
      <c r="DI1183">
        <v>28.92</v>
      </c>
      <c r="DJ1183">
        <v>28.02</v>
      </c>
      <c r="DK1183">
        <v>27.12</v>
      </c>
      <c r="DL1183">
        <v>26.23</v>
      </c>
      <c r="DM1183">
        <v>25.34</v>
      </c>
      <c r="DN1183">
        <v>24.45</v>
      </c>
      <c r="DO1183">
        <v>23.57</v>
      </c>
      <c r="DP1183">
        <v>22.7</v>
      </c>
      <c r="DQ1183">
        <v>21.83</v>
      </c>
      <c r="DR1183">
        <v>20.97</v>
      </c>
      <c r="DS1183">
        <v>20.12</v>
      </c>
      <c r="DT1183">
        <v>19.260000000000002</v>
      </c>
      <c r="DU1183">
        <v>18.420000000000002</v>
      </c>
      <c r="DV1183">
        <v>17.579999999999998</v>
      </c>
      <c r="DW1183">
        <v>16.75</v>
      </c>
      <c r="DX1183">
        <v>15.92</v>
      </c>
      <c r="DY1183">
        <v>15.11</v>
      </c>
      <c r="DZ1183">
        <v>14.31</v>
      </c>
      <c r="EA1183">
        <v>13.53</v>
      </c>
      <c r="EB1183">
        <v>12.75</v>
      </c>
      <c r="EC1183">
        <v>12.01</v>
      </c>
      <c r="ED1183">
        <v>11.25</v>
      </c>
      <c r="EE1183">
        <v>10.57</v>
      </c>
      <c r="EF1183">
        <v>9.86</v>
      </c>
      <c r="EG1183">
        <v>9.19</v>
      </c>
      <c r="EH1183">
        <v>8.5</v>
      </c>
      <c r="EI1183">
        <v>7.86</v>
      </c>
      <c r="EJ1183">
        <v>7.21</v>
      </c>
      <c r="EK1183">
        <v>6.61</v>
      </c>
      <c r="EL1183">
        <v>6.05</v>
      </c>
      <c r="EM1183">
        <v>5.53</v>
      </c>
      <c r="EN1183">
        <v>5.01</v>
      </c>
      <c r="EO1183">
        <v>4.59</v>
      </c>
      <c r="EP1183">
        <v>4.17</v>
      </c>
      <c r="EQ1183">
        <v>3.78</v>
      </c>
      <c r="ER1183">
        <v>3.43</v>
      </c>
      <c r="ES1183">
        <v>3.11</v>
      </c>
      <c r="ET1183">
        <v>2.83</v>
      </c>
      <c r="EU1183">
        <v>2.58</v>
      </c>
      <c r="EV1183">
        <v>2.35</v>
      </c>
      <c r="EW1183">
        <v>2.15</v>
      </c>
    </row>
    <row r="1184" spans="1:167" x14ac:dyDescent="0.25">
      <c r="A1184" t="s">
        <v>971</v>
      </c>
      <c r="B1184">
        <v>46</v>
      </c>
      <c r="C1184">
        <v>46</v>
      </c>
      <c r="E1184">
        <v>100000</v>
      </c>
      <c r="F1184">
        <v>99747</v>
      </c>
      <c r="G1184">
        <v>99480</v>
      </c>
      <c r="H1184">
        <v>99191</v>
      </c>
      <c r="I1184">
        <v>98890</v>
      </c>
      <c r="J1184">
        <v>98565</v>
      </c>
      <c r="K1184">
        <v>98235</v>
      </c>
      <c r="L1184">
        <v>97857</v>
      </c>
      <c r="M1184">
        <v>97472</v>
      </c>
      <c r="N1184">
        <v>97047</v>
      </c>
      <c r="O1184">
        <v>96590</v>
      </c>
      <c r="P1184">
        <v>96114</v>
      </c>
      <c r="Q1184">
        <v>95561</v>
      </c>
      <c r="R1184">
        <v>94969</v>
      </c>
      <c r="S1184">
        <v>94358</v>
      </c>
      <c r="T1184">
        <v>93680</v>
      </c>
      <c r="U1184">
        <v>92997</v>
      </c>
      <c r="V1184">
        <v>92169</v>
      </c>
      <c r="W1184">
        <v>91346</v>
      </c>
      <c r="X1184">
        <v>90432</v>
      </c>
      <c r="Y1184">
        <v>89450</v>
      </c>
      <c r="Z1184">
        <v>88376</v>
      </c>
      <c r="AA1184">
        <v>87179</v>
      </c>
      <c r="AB1184">
        <v>85767</v>
      </c>
      <c r="AC1184">
        <v>84280</v>
      </c>
      <c r="AD1184">
        <v>82511</v>
      </c>
      <c r="AE1184">
        <v>80786</v>
      </c>
      <c r="AF1184">
        <v>78465</v>
      </c>
      <c r="AG1184">
        <v>76172</v>
      </c>
      <c r="AH1184">
        <v>73585</v>
      </c>
      <c r="AI1184">
        <v>70983</v>
      </c>
      <c r="AJ1184">
        <v>67925</v>
      </c>
      <c r="AK1184">
        <v>64736</v>
      </c>
      <c r="AL1184">
        <v>61037</v>
      </c>
      <c r="AM1184">
        <v>56910</v>
      </c>
      <c r="AN1184">
        <v>52314</v>
      </c>
      <c r="AO1184">
        <v>47716</v>
      </c>
      <c r="AP1184">
        <v>42229</v>
      </c>
      <c r="AQ1184">
        <v>36977</v>
      </c>
      <c r="AR1184">
        <v>31657</v>
      </c>
      <c r="AS1184">
        <v>26417</v>
      </c>
      <c r="AT1184">
        <v>21377</v>
      </c>
      <c r="AU1184">
        <v>16758</v>
      </c>
      <c r="AV1184">
        <v>12680</v>
      </c>
      <c r="AW1184">
        <v>9224</v>
      </c>
      <c r="AX1184">
        <v>6428</v>
      </c>
      <c r="DC1184">
        <v>33.369999999999997</v>
      </c>
      <c r="DD1184">
        <v>32.46</v>
      </c>
      <c r="DE1184">
        <v>31.54</v>
      </c>
      <c r="DF1184">
        <v>30.63</v>
      </c>
      <c r="DG1184">
        <v>29.72</v>
      </c>
      <c r="DH1184">
        <v>28.82</v>
      </c>
      <c r="DI1184">
        <v>27.92</v>
      </c>
      <c r="DJ1184">
        <v>27.02</v>
      </c>
      <c r="DK1184">
        <v>26.13</v>
      </c>
      <c r="DL1184">
        <v>25.24</v>
      </c>
      <c r="DM1184">
        <v>24.36</v>
      </c>
      <c r="DN1184">
        <v>23.47</v>
      </c>
      <c r="DO1184">
        <v>22.61</v>
      </c>
      <c r="DP1184">
        <v>21.74</v>
      </c>
      <c r="DQ1184">
        <v>20.88</v>
      </c>
      <c r="DR1184">
        <v>20.03</v>
      </c>
      <c r="DS1184">
        <v>19.170000000000002</v>
      </c>
      <c r="DT1184">
        <v>18.34</v>
      </c>
      <c r="DU1184">
        <v>17.5</v>
      </c>
      <c r="DV1184">
        <v>16.670000000000002</v>
      </c>
      <c r="DW1184">
        <v>15.85</v>
      </c>
      <c r="DX1184">
        <v>15.04</v>
      </c>
      <c r="DY1184">
        <v>14.24</v>
      </c>
      <c r="DZ1184">
        <v>13.46</v>
      </c>
      <c r="EA1184">
        <v>12.69</v>
      </c>
      <c r="EB1184">
        <v>11.95</v>
      </c>
      <c r="EC1184">
        <v>11.2</v>
      </c>
      <c r="ED1184">
        <v>10.51</v>
      </c>
      <c r="EE1184">
        <v>9.82</v>
      </c>
      <c r="EF1184">
        <v>9.14</v>
      </c>
      <c r="EG1184">
        <v>8.4600000000000009</v>
      </c>
      <c r="EH1184">
        <v>7.82</v>
      </c>
      <c r="EI1184">
        <v>7.18</v>
      </c>
      <c r="EJ1184">
        <v>6.58</v>
      </c>
      <c r="EK1184">
        <v>6.02</v>
      </c>
      <c r="EL1184">
        <v>5.51</v>
      </c>
      <c r="EM1184">
        <v>4.99</v>
      </c>
      <c r="EN1184">
        <v>4.58</v>
      </c>
      <c r="EO1184">
        <v>4.16</v>
      </c>
      <c r="EP1184">
        <v>3.77</v>
      </c>
      <c r="EQ1184">
        <v>3.42</v>
      </c>
      <c r="ER1184">
        <v>3.11</v>
      </c>
      <c r="ES1184">
        <v>2.82</v>
      </c>
      <c r="ET1184">
        <v>2.57</v>
      </c>
      <c r="EU1184">
        <v>2.35</v>
      </c>
      <c r="EV1184">
        <v>2.15</v>
      </c>
    </row>
    <row r="1185" spans="1:151" x14ac:dyDescent="0.25">
      <c r="A1185" t="s">
        <v>972</v>
      </c>
      <c r="B1185">
        <v>45</v>
      </c>
      <c r="C1185">
        <v>45</v>
      </c>
      <c r="E1185">
        <v>100000</v>
      </c>
      <c r="F1185">
        <v>99727</v>
      </c>
      <c r="G1185">
        <v>99434</v>
      </c>
      <c r="H1185">
        <v>99127</v>
      </c>
      <c r="I1185">
        <v>98795</v>
      </c>
      <c r="J1185">
        <v>98458</v>
      </c>
      <c r="K1185">
        <v>98073</v>
      </c>
      <c r="L1185">
        <v>97680</v>
      </c>
      <c r="M1185">
        <v>97246</v>
      </c>
      <c r="N1185">
        <v>96779</v>
      </c>
      <c r="O1185">
        <v>96292</v>
      </c>
      <c r="P1185">
        <v>95729</v>
      </c>
      <c r="Q1185">
        <v>95124</v>
      </c>
      <c r="R1185">
        <v>94502</v>
      </c>
      <c r="S1185">
        <v>93809</v>
      </c>
      <c r="T1185">
        <v>93110</v>
      </c>
      <c r="U1185">
        <v>92267</v>
      </c>
      <c r="V1185">
        <v>91427</v>
      </c>
      <c r="W1185">
        <v>90496</v>
      </c>
      <c r="X1185">
        <v>89494</v>
      </c>
      <c r="Y1185">
        <v>88397</v>
      </c>
      <c r="Z1185">
        <v>87178</v>
      </c>
      <c r="AA1185">
        <v>85744</v>
      </c>
      <c r="AB1185">
        <v>84230</v>
      </c>
      <c r="AC1185">
        <v>82434</v>
      </c>
      <c r="AD1185">
        <v>80670</v>
      </c>
      <c r="AE1185">
        <v>78323</v>
      </c>
      <c r="AF1185">
        <v>75997</v>
      </c>
      <c r="AG1185">
        <v>73371</v>
      </c>
      <c r="AH1185">
        <v>70734</v>
      </c>
      <c r="AI1185">
        <v>67644</v>
      </c>
      <c r="AJ1185">
        <v>64412</v>
      </c>
      <c r="AK1185">
        <v>60686</v>
      </c>
      <c r="AL1185">
        <v>56537</v>
      </c>
      <c r="AM1185">
        <v>51919</v>
      </c>
      <c r="AN1185">
        <v>47309</v>
      </c>
      <c r="AO1185">
        <v>41826</v>
      </c>
      <c r="AP1185">
        <v>36586</v>
      </c>
      <c r="AQ1185">
        <v>31282</v>
      </c>
      <c r="AR1185">
        <v>26071</v>
      </c>
      <c r="AS1185">
        <v>21075</v>
      </c>
      <c r="AT1185">
        <v>16501</v>
      </c>
      <c r="AU1185">
        <v>12472</v>
      </c>
      <c r="AV1185">
        <v>9065</v>
      </c>
      <c r="AW1185">
        <v>6311</v>
      </c>
      <c r="DC1185">
        <v>32.35</v>
      </c>
      <c r="DD1185">
        <v>31.43</v>
      </c>
      <c r="DE1185">
        <v>30.53</v>
      </c>
      <c r="DF1185">
        <v>29.62</v>
      </c>
      <c r="DG1185">
        <v>28.72</v>
      </c>
      <c r="DH1185">
        <v>27.81</v>
      </c>
      <c r="DI1185">
        <v>26.92</v>
      </c>
      <c r="DJ1185">
        <v>26.03</v>
      </c>
      <c r="DK1185">
        <v>25.14</v>
      </c>
      <c r="DL1185">
        <v>24.26</v>
      </c>
      <c r="DM1185">
        <v>23.38</v>
      </c>
      <c r="DN1185">
        <v>22.51</v>
      </c>
      <c r="DO1185">
        <v>21.65</v>
      </c>
      <c r="DP1185">
        <v>20.79</v>
      </c>
      <c r="DQ1185">
        <v>19.940000000000001</v>
      </c>
      <c r="DR1185">
        <v>19.09</v>
      </c>
      <c r="DS1185">
        <v>18.260000000000002</v>
      </c>
      <c r="DT1185">
        <v>17.420000000000002</v>
      </c>
      <c r="DU1185">
        <v>16.600000000000001</v>
      </c>
      <c r="DV1185">
        <v>15.78</v>
      </c>
      <c r="DW1185">
        <v>14.97</v>
      </c>
      <c r="DX1185">
        <v>14.17</v>
      </c>
      <c r="DY1185">
        <v>13.4</v>
      </c>
      <c r="DZ1185">
        <v>12.63</v>
      </c>
      <c r="EA1185">
        <v>11.89</v>
      </c>
      <c r="EB1185">
        <v>11.14</v>
      </c>
      <c r="EC1185">
        <v>10.46</v>
      </c>
      <c r="ED1185">
        <v>9.77</v>
      </c>
      <c r="EE1185">
        <v>9.1</v>
      </c>
      <c r="EF1185">
        <v>8.42</v>
      </c>
      <c r="EG1185">
        <v>7.78</v>
      </c>
      <c r="EH1185">
        <v>7.15</v>
      </c>
      <c r="EI1185">
        <v>6.55</v>
      </c>
      <c r="EJ1185">
        <v>6</v>
      </c>
      <c r="EK1185">
        <v>5.49</v>
      </c>
      <c r="EL1185">
        <v>4.97</v>
      </c>
      <c r="EM1185">
        <v>4.5599999999999996</v>
      </c>
      <c r="EN1185">
        <v>4.1399999999999997</v>
      </c>
      <c r="EO1185">
        <v>3.76</v>
      </c>
      <c r="EP1185">
        <v>3.41</v>
      </c>
      <c r="EQ1185">
        <v>3.1</v>
      </c>
      <c r="ER1185">
        <v>2.82</v>
      </c>
      <c r="ES1185">
        <v>2.57</v>
      </c>
      <c r="ET1185">
        <v>2.35</v>
      </c>
      <c r="EU1185">
        <v>2.15</v>
      </c>
    </row>
    <row r="1186" spans="1:151" x14ac:dyDescent="0.25">
      <c r="A1186" t="s">
        <v>973</v>
      </c>
      <c r="B1186">
        <v>44</v>
      </c>
      <c r="C1186">
        <v>44</v>
      </c>
      <c r="E1186">
        <v>100000</v>
      </c>
      <c r="F1186">
        <v>99701</v>
      </c>
      <c r="G1186">
        <v>99388</v>
      </c>
      <c r="H1186">
        <v>99050</v>
      </c>
      <c r="I1186">
        <v>98705</v>
      </c>
      <c r="J1186">
        <v>98313</v>
      </c>
      <c r="K1186">
        <v>97912</v>
      </c>
      <c r="L1186">
        <v>97469</v>
      </c>
      <c r="M1186">
        <v>96991</v>
      </c>
      <c r="N1186">
        <v>96493</v>
      </c>
      <c r="O1186">
        <v>95918</v>
      </c>
      <c r="P1186">
        <v>95302</v>
      </c>
      <c r="Q1186">
        <v>94666</v>
      </c>
      <c r="R1186">
        <v>93960</v>
      </c>
      <c r="S1186">
        <v>93245</v>
      </c>
      <c r="T1186">
        <v>92386</v>
      </c>
      <c r="U1186">
        <v>91528</v>
      </c>
      <c r="V1186">
        <v>90578</v>
      </c>
      <c r="W1186">
        <v>89556</v>
      </c>
      <c r="X1186">
        <v>88437</v>
      </c>
      <c r="Y1186">
        <v>87193</v>
      </c>
      <c r="Z1186">
        <v>85737</v>
      </c>
      <c r="AA1186">
        <v>84197</v>
      </c>
      <c r="AB1186">
        <v>82373</v>
      </c>
      <c r="AC1186">
        <v>80577</v>
      </c>
      <c r="AD1186">
        <v>78196</v>
      </c>
      <c r="AE1186">
        <v>75837</v>
      </c>
      <c r="AF1186">
        <v>73178</v>
      </c>
      <c r="AG1186">
        <v>70496</v>
      </c>
      <c r="AH1186">
        <v>67373</v>
      </c>
      <c r="AI1186">
        <v>64107</v>
      </c>
      <c r="AJ1186">
        <v>60343</v>
      </c>
      <c r="AK1186">
        <v>56172</v>
      </c>
      <c r="AL1186">
        <v>51541</v>
      </c>
      <c r="AM1186">
        <v>46908</v>
      </c>
      <c r="AN1186">
        <v>41436</v>
      </c>
      <c r="AO1186">
        <v>36199</v>
      </c>
      <c r="AP1186">
        <v>30918</v>
      </c>
      <c r="AQ1186">
        <v>25734</v>
      </c>
      <c r="AR1186">
        <v>20777</v>
      </c>
      <c r="AS1186">
        <v>16252</v>
      </c>
      <c r="AT1186">
        <v>12270</v>
      </c>
      <c r="AU1186">
        <v>8909</v>
      </c>
      <c r="AV1186">
        <v>6198</v>
      </c>
      <c r="DC1186">
        <v>31.33</v>
      </c>
      <c r="DD1186">
        <v>30.42</v>
      </c>
      <c r="DE1186">
        <v>29.51</v>
      </c>
      <c r="DF1186">
        <v>28.61</v>
      </c>
      <c r="DG1186">
        <v>27.71</v>
      </c>
      <c r="DH1186">
        <v>26.82</v>
      </c>
      <c r="DI1186">
        <v>25.93</v>
      </c>
      <c r="DJ1186">
        <v>25.04</v>
      </c>
      <c r="DK1186">
        <v>24.16</v>
      </c>
      <c r="DL1186">
        <v>23.29</v>
      </c>
      <c r="DM1186">
        <v>22.42</v>
      </c>
      <c r="DN1186">
        <v>21.56</v>
      </c>
      <c r="DO1186">
        <v>20.71</v>
      </c>
      <c r="DP1186">
        <v>19.86</v>
      </c>
      <c r="DQ1186">
        <v>19.010000000000002</v>
      </c>
      <c r="DR1186">
        <v>18.18</v>
      </c>
      <c r="DS1186">
        <v>17.34</v>
      </c>
      <c r="DT1186">
        <v>16.52</v>
      </c>
      <c r="DU1186">
        <v>15.7</v>
      </c>
      <c r="DV1186">
        <v>14.9</v>
      </c>
      <c r="DW1186">
        <v>14.1</v>
      </c>
      <c r="DX1186">
        <v>13.33</v>
      </c>
      <c r="DY1186">
        <v>12.57</v>
      </c>
      <c r="DZ1186">
        <v>11.83</v>
      </c>
      <c r="EA1186">
        <v>11.09</v>
      </c>
      <c r="EB1186">
        <v>10.41</v>
      </c>
      <c r="EC1186">
        <v>9.7200000000000006</v>
      </c>
      <c r="ED1186">
        <v>9.0500000000000007</v>
      </c>
      <c r="EE1186">
        <v>8.3800000000000008</v>
      </c>
      <c r="EF1186">
        <v>7.74</v>
      </c>
      <c r="EG1186">
        <v>7.11</v>
      </c>
      <c r="EH1186">
        <v>6.52</v>
      </c>
      <c r="EI1186">
        <v>5.97</v>
      </c>
      <c r="EJ1186">
        <v>5.46</v>
      </c>
      <c r="EK1186">
        <v>4.95</v>
      </c>
      <c r="EL1186">
        <v>4.54</v>
      </c>
      <c r="EM1186">
        <v>4.13</v>
      </c>
      <c r="EN1186">
        <v>3.75</v>
      </c>
      <c r="EO1186">
        <v>3.4</v>
      </c>
      <c r="EP1186">
        <v>3.09</v>
      </c>
      <c r="EQ1186">
        <v>2.81</v>
      </c>
      <c r="ER1186">
        <v>2.56</v>
      </c>
      <c r="ES1186">
        <v>2.34</v>
      </c>
      <c r="ET1186">
        <v>2.15</v>
      </c>
    </row>
    <row r="1187" spans="1:151" x14ac:dyDescent="0.25">
      <c r="A1187" t="s">
        <v>974</v>
      </c>
      <c r="B1187">
        <v>43</v>
      </c>
      <c r="C1187">
        <v>43</v>
      </c>
      <c r="E1187">
        <v>100000</v>
      </c>
      <c r="F1187">
        <v>99681</v>
      </c>
      <c r="G1187">
        <v>99336</v>
      </c>
      <c r="H1187">
        <v>98984</v>
      </c>
      <c r="I1187">
        <v>98584</v>
      </c>
      <c r="J1187">
        <v>98174</v>
      </c>
      <c r="K1187">
        <v>97722</v>
      </c>
      <c r="L1187">
        <v>97234</v>
      </c>
      <c r="M1187">
        <v>96724</v>
      </c>
      <c r="N1187">
        <v>96137</v>
      </c>
      <c r="O1187">
        <v>95509</v>
      </c>
      <c r="P1187">
        <v>94859</v>
      </c>
      <c r="Q1187">
        <v>94139</v>
      </c>
      <c r="R1187">
        <v>93408</v>
      </c>
      <c r="S1187">
        <v>92533</v>
      </c>
      <c r="T1187">
        <v>91655</v>
      </c>
      <c r="U1187">
        <v>90686</v>
      </c>
      <c r="V1187">
        <v>89644</v>
      </c>
      <c r="W1187">
        <v>88502</v>
      </c>
      <c r="X1187">
        <v>87233</v>
      </c>
      <c r="Y1187">
        <v>85751</v>
      </c>
      <c r="Z1187">
        <v>84186</v>
      </c>
      <c r="AA1187">
        <v>82336</v>
      </c>
      <c r="AB1187">
        <v>80506</v>
      </c>
      <c r="AC1187">
        <v>78096</v>
      </c>
      <c r="AD1187">
        <v>75696</v>
      </c>
      <c r="AE1187">
        <v>73003</v>
      </c>
      <c r="AF1187">
        <v>70283</v>
      </c>
      <c r="AG1187">
        <v>67117</v>
      </c>
      <c r="AH1187">
        <v>63816</v>
      </c>
      <c r="AI1187">
        <v>60023</v>
      </c>
      <c r="AJ1187">
        <v>55820</v>
      </c>
      <c r="AK1187">
        <v>51174</v>
      </c>
      <c r="AL1187">
        <v>46527</v>
      </c>
      <c r="AM1187">
        <v>41057</v>
      </c>
      <c r="AN1187">
        <v>35829</v>
      </c>
      <c r="AO1187">
        <v>30562</v>
      </c>
      <c r="AP1187">
        <v>25410</v>
      </c>
      <c r="AQ1187">
        <v>20490</v>
      </c>
      <c r="AR1187">
        <v>16008</v>
      </c>
      <c r="AS1187">
        <v>12075</v>
      </c>
      <c r="AT1187">
        <v>8758</v>
      </c>
      <c r="AU1187">
        <v>6088</v>
      </c>
      <c r="DC1187">
        <v>30.31</v>
      </c>
      <c r="DD1187">
        <v>29.41</v>
      </c>
      <c r="DE1187">
        <v>28.51</v>
      </c>
      <c r="DF1187">
        <v>27.61</v>
      </c>
      <c r="DG1187">
        <v>26.72</v>
      </c>
      <c r="DH1187">
        <v>25.83</v>
      </c>
      <c r="DI1187">
        <v>24.95</v>
      </c>
      <c r="DJ1187">
        <v>24.07</v>
      </c>
      <c r="DK1187">
        <v>23.19</v>
      </c>
      <c r="DL1187">
        <v>22.33</v>
      </c>
      <c r="DM1187">
        <v>21.47</v>
      </c>
      <c r="DN1187">
        <v>20.62</v>
      </c>
      <c r="DO1187">
        <v>19.77</v>
      </c>
      <c r="DP1187">
        <v>18.920000000000002</v>
      </c>
      <c r="DQ1187">
        <v>18.100000000000001</v>
      </c>
      <c r="DR1187">
        <v>17.27</v>
      </c>
      <c r="DS1187">
        <v>16.45</v>
      </c>
      <c r="DT1187">
        <v>15.63</v>
      </c>
      <c r="DU1187">
        <v>14.83</v>
      </c>
      <c r="DV1187">
        <v>14.03</v>
      </c>
      <c r="DW1187">
        <v>13.27</v>
      </c>
      <c r="DX1187">
        <v>12.51</v>
      </c>
      <c r="DY1187">
        <v>11.78</v>
      </c>
      <c r="DZ1187">
        <v>11.03</v>
      </c>
      <c r="EA1187">
        <v>10.36</v>
      </c>
      <c r="EB1187">
        <v>9.67</v>
      </c>
      <c r="EC1187">
        <v>9.01</v>
      </c>
      <c r="ED1187">
        <v>8.34</v>
      </c>
      <c r="EE1187">
        <v>7.71</v>
      </c>
      <c r="EF1187">
        <v>7.08</v>
      </c>
      <c r="EG1187">
        <v>6.49</v>
      </c>
      <c r="EH1187">
        <v>5.95</v>
      </c>
      <c r="EI1187">
        <v>5.44</v>
      </c>
      <c r="EJ1187">
        <v>4.93</v>
      </c>
      <c r="EK1187">
        <v>4.5199999999999996</v>
      </c>
      <c r="EL1187">
        <v>4.1100000000000003</v>
      </c>
      <c r="EM1187">
        <v>3.73</v>
      </c>
      <c r="EN1187">
        <v>3.39</v>
      </c>
      <c r="EO1187">
        <v>3.08</v>
      </c>
      <c r="EP1187">
        <v>2.81</v>
      </c>
      <c r="EQ1187">
        <v>2.56</v>
      </c>
      <c r="ER1187">
        <v>2.34</v>
      </c>
      <c r="ES1187">
        <v>2.15</v>
      </c>
    </row>
    <row r="1188" spans="1:151" x14ac:dyDescent="0.25">
      <c r="A1188" t="s">
        <v>975</v>
      </c>
      <c r="B1188">
        <v>42</v>
      </c>
      <c r="C1188">
        <v>42</v>
      </c>
      <c r="E1188">
        <v>100000</v>
      </c>
      <c r="F1188">
        <v>99648</v>
      </c>
      <c r="G1188">
        <v>99289</v>
      </c>
      <c r="H1188">
        <v>98882</v>
      </c>
      <c r="I1188">
        <v>98462</v>
      </c>
      <c r="J1188">
        <v>98000</v>
      </c>
      <c r="K1188">
        <v>97502</v>
      </c>
      <c r="L1188">
        <v>96979</v>
      </c>
      <c r="M1188">
        <v>96381</v>
      </c>
      <c r="N1188">
        <v>95740</v>
      </c>
      <c r="O1188">
        <v>95076</v>
      </c>
      <c r="P1188">
        <v>94341</v>
      </c>
      <c r="Q1188">
        <v>93592</v>
      </c>
      <c r="R1188">
        <v>92702</v>
      </c>
      <c r="S1188">
        <v>91805</v>
      </c>
      <c r="T1188">
        <v>90814</v>
      </c>
      <c r="U1188">
        <v>89749</v>
      </c>
      <c r="V1188">
        <v>88586</v>
      </c>
      <c r="W1188">
        <v>87293</v>
      </c>
      <c r="X1188">
        <v>85784</v>
      </c>
      <c r="Y1188">
        <v>84189</v>
      </c>
      <c r="Z1188">
        <v>82313</v>
      </c>
      <c r="AA1188">
        <v>80452</v>
      </c>
      <c r="AB1188">
        <v>78013</v>
      </c>
      <c r="AC1188">
        <v>75577</v>
      </c>
      <c r="AD1188">
        <v>72842</v>
      </c>
      <c r="AE1188">
        <v>70083</v>
      </c>
      <c r="AF1188">
        <v>66882</v>
      </c>
      <c r="AG1188">
        <v>63536</v>
      </c>
      <c r="AH1188">
        <v>59712</v>
      </c>
      <c r="AI1188">
        <v>55485</v>
      </c>
      <c r="AJ1188">
        <v>50815</v>
      </c>
      <c r="AK1188">
        <v>46153</v>
      </c>
      <c r="AL1188">
        <v>40691</v>
      </c>
      <c r="AM1188">
        <v>35465</v>
      </c>
      <c r="AN1188">
        <v>30219</v>
      </c>
      <c r="AO1188">
        <v>25092</v>
      </c>
      <c r="AP1188">
        <v>20212</v>
      </c>
      <c r="AQ1188">
        <v>15772</v>
      </c>
      <c r="AR1188">
        <v>11883</v>
      </c>
      <c r="AS1188">
        <v>8612</v>
      </c>
      <c r="AT1188">
        <v>5981</v>
      </c>
      <c r="DC1188">
        <v>29.3</v>
      </c>
      <c r="DD1188">
        <v>28.41</v>
      </c>
      <c r="DE1188">
        <v>27.51</v>
      </c>
      <c r="DF1188">
        <v>26.62</v>
      </c>
      <c r="DG1188">
        <v>25.73</v>
      </c>
      <c r="DH1188">
        <v>24.85</v>
      </c>
      <c r="DI1188">
        <v>23.97</v>
      </c>
      <c r="DJ1188">
        <v>23.1</v>
      </c>
      <c r="DK1188">
        <v>22.24</v>
      </c>
      <c r="DL1188">
        <v>21.39</v>
      </c>
      <c r="DM1188">
        <v>20.53</v>
      </c>
      <c r="DN1188">
        <v>19.690000000000001</v>
      </c>
      <c r="DO1188">
        <v>18.84</v>
      </c>
      <c r="DP1188">
        <v>18.02</v>
      </c>
      <c r="DQ1188">
        <v>17.190000000000001</v>
      </c>
      <c r="DR1188">
        <v>16.37</v>
      </c>
      <c r="DS1188">
        <v>15.56</v>
      </c>
      <c r="DT1188">
        <v>14.76</v>
      </c>
      <c r="DU1188">
        <v>13.97</v>
      </c>
      <c r="DV1188">
        <v>13.2</v>
      </c>
      <c r="DW1188">
        <v>12.44</v>
      </c>
      <c r="DX1188">
        <v>11.72</v>
      </c>
      <c r="DY1188">
        <v>10.98</v>
      </c>
      <c r="DZ1188">
        <v>10.3</v>
      </c>
      <c r="EA1188">
        <v>9.6199999999999992</v>
      </c>
      <c r="EB1188">
        <v>8.9600000000000009</v>
      </c>
      <c r="EC1188">
        <v>8.3000000000000007</v>
      </c>
      <c r="ED1188">
        <v>7.67</v>
      </c>
      <c r="EE1188">
        <v>7.05</v>
      </c>
      <c r="EF1188">
        <v>6.47</v>
      </c>
      <c r="EG1188">
        <v>5.92</v>
      </c>
      <c r="EH1188">
        <v>5.42</v>
      </c>
      <c r="EI1188">
        <v>4.92</v>
      </c>
      <c r="EJ1188">
        <v>4.51</v>
      </c>
      <c r="EK1188">
        <v>4.0999999999999996</v>
      </c>
      <c r="EL1188">
        <v>3.72</v>
      </c>
      <c r="EM1188">
        <v>3.38</v>
      </c>
      <c r="EN1188">
        <v>3.08</v>
      </c>
      <c r="EO1188">
        <v>2.8</v>
      </c>
      <c r="EP1188">
        <v>2.56</v>
      </c>
      <c r="EQ1188">
        <v>2.34</v>
      </c>
      <c r="ER1188">
        <v>2.15</v>
      </c>
    </row>
    <row r="1189" spans="1:151" x14ac:dyDescent="0.25">
      <c r="A1189" t="s">
        <v>976</v>
      </c>
      <c r="B1189">
        <v>41</v>
      </c>
      <c r="C1189">
        <v>41</v>
      </c>
      <c r="E1189">
        <v>100000</v>
      </c>
      <c r="F1189">
        <v>99632</v>
      </c>
      <c r="G1189">
        <v>99218</v>
      </c>
      <c r="H1189">
        <v>98788</v>
      </c>
      <c r="I1189">
        <v>98316</v>
      </c>
      <c r="J1189">
        <v>97807</v>
      </c>
      <c r="K1189">
        <v>97272</v>
      </c>
      <c r="L1189">
        <v>96662</v>
      </c>
      <c r="M1189">
        <v>96007</v>
      </c>
      <c r="N1189">
        <v>95327</v>
      </c>
      <c r="O1189">
        <v>94577</v>
      </c>
      <c r="P1189">
        <v>93811</v>
      </c>
      <c r="Q1189">
        <v>92904</v>
      </c>
      <c r="R1189">
        <v>91988</v>
      </c>
      <c r="S1189">
        <v>90976</v>
      </c>
      <c r="T1189">
        <v>89887</v>
      </c>
      <c r="U1189">
        <v>88698</v>
      </c>
      <c r="V1189">
        <v>87381</v>
      </c>
      <c r="W1189">
        <v>85847</v>
      </c>
      <c r="X1189">
        <v>84222</v>
      </c>
      <c r="Y1189">
        <v>82316</v>
      </c>
      <c r="Z1189">
        <v>80422</v>
      </c>
      <c r="AA1189">
        <v>77955</v>
      </c>
      <c r="AB1189">
        <v>75484</v>
      </c>
      <c r="AC1189">
        <v>72712</v>
      </c>
      <c r="AD1189">
        <v>69905</v>
      </c>
      <c r="AE1189">
        <v>66667</v>
      </c>
      <c r="AF1189">
        <v>63282</v>
      </c>
      <c r="AG1189">
        <v>59418</v>
      </c>
      <c r="AH1189">
        <v>55165</v>
      </c>
      <c r="AI1189">
        <v>50479</v>
      </c>
      <c r="AJ1189">
        <v>45791</v>
      </c>
      <c r="AK1189">
        <v>40337</v>
      </c>
      <c r="AL1189">
        <v>35118</v>
      </c>
      <c r="AM1189">
        <v>29884</v>
      </c>
      <c r="AN1189">
        <v>24787</v>
      </c>
      <c r="AO1189">
        <v>19942</v>
      </c>
      <c r="AP1189">
        <v>15545</v>
      </c>
      <c r="AQ1189">
        <v>11699</v>
      </c>
      <c r="AR1189">
        <v>8470</v>
      </c>
      <c r="AS1189">
        <v>5878</v>
      </c>
      <c r="DC1189">
        <v>28.3</v>
      </c>
      <c r="DD1189">
        <v>27.41</v>
      </c>
      <c r="DE1189">
        <v>26.52</v>
      </c>
      <c r="DF1189">
        <v>25.63</v>
      </c>
      <c r="DG1189">
        <v>24.75</v>
      </c>
      <c r="DH1189">
        <v>23.88</v>
      </c>
      <c r="DI1189">
        <v>23.01</v>
      </c>
      <c r="DJ1189">
        <v>22.15</v>
      </c>
      <c r="DK1189">
        <v>21.3</v>
      </c>
      <c r="DL1189">
        <v>20.440000000000001</v>
      </c>
      <c r="DM1189">
        <v>19.600000000000001</v>
      </c>
      <c r="DN1189">
        <v>18.760000000000002</v>
      </c>
      <c r="DO1189">
        <v>17.940000000000001</v>
      </c>
      <c r="DP1189">
        <v>17.11</v>
      </c>
      <c r="DQ1189">
        <v>16.29</v>
      </c>
      <c r="DR1189">
        <v>15.49</v>
      </c>
      <c r="DS1189">
        <v>14.69</v>
      </c>
      <c r="DT1189">
        <v>13.9</v>
      </c>
      <c r="DU1189">
        <v>13.14</v>
      </c>
      <c r="DV1189">
        <v>12.38</v>
      </c>
      <c r="DW1189">
        <v>11.66</v>
      </c>
      <c r="DX1189">
        <v>10.92</v>
      </c>
      <c r="DY1189">
        <v>10.25</v>
      </c>
      <c r="DZ1189">
        <v>9.57</v>
      </c>
      <c r="EA1189">
        <v>8.92</v>
      </c>
      <c r="EB1189">
        <v>8.26</v>
      </c>
      <c r="EC1189">
        <v>7.63</v>
      </c>
      <c r="ED1189">
        <v>7.01</v>
      </c>
      <c r="EE1189">
        <v>6.44</v>
      </c>
      <c r="EF1189">
        <v>5.89</v>
      </c>
      <c r="EG1189">
        <v>5.4</v>
      </c>
      <c r="EH1189">
        <v>4.9000000000000004</v>
      </c>
      <c r="EI1189">
        <v>4.49</v>
      </c>
      <c r="EJ1189">
        <v>4.08</v>
      </c>
      <c r="EK1189">
        <v>3.71</v>
      </c>
      <c r="EL1189">
        <v>3.37</v>
      </c>
      <c r="EM1189">
        <v>3.07</v>
      </c>
      <c r="EN1189">
        <v>2.8</v>
      </c>
      <c r="EO1189">
        <v>2.5499999999999998</v>
      </c>
      <c r="EP1189">
        <v>2.34</v>
      </c>
      <c r="EQ1189">
        <v>2.14</v>
      </c>
    </row>
    <row r="1190" spans="1:151" x14ac:dyDescent="0.25">
      <c r="A1190" t="s">
        <v>977</v>
      </c>
      <c r="B1190">
        <v>40</v>
      </c>
      <c r="C1190">
        <v>40</v>
      </c>
      <c r="E1190">
        <v>100000</v>
      </c>
      <c r="F1190">
        <v>99577</v>
      </c>
      <c r="G1190">
        <v>99139</v>
      </c>
      <c r="H1190">
        <v>98656</v>
      </c>
      <c r="I1190">
        <v>98135</v>
      </c>
      <c r="J1190">
        <v>97588</v>
      </c>
      <c r="K1190">
        <v>96965</v>
      </c>
      <c r="L1190">
        <v>96298</v>
      </c>
      <c r="M1190">
        <v>95602</v>
      </c>
      <c r="N1190">
        <v>94836</v>
      </c>
      <c r="O1190">
        <v>94051</v>
      </c>
      <c r="P1190">
        <v>93127</v>
      </c>
      <c r="Q1190">
        <v>92190</v>
      </c>
      <c r="R1190">
        <v>91158</v>
      </c>
      <c r="S1190">
        <v>90045</v>
      </c>
      <c r="T1190">
        <v>88829</v>
      </c>
      <c r="U1190">
        <v>87485</v>
      </c>
      <c r="V1190">
        <v>85925</v>
      </c>
      <c r="W1190">
        <v>84271</v>
      </c>
      <c r="X1190">
        <v>82334</v>
      </c>
      <c r="Y1190">
        <v>80404</v>
      </c>
      <c r="Z1190">
        <v>77909</v>
      </c>
      <c r="AA1190">
        <v>75404</v>
      </c>
      <c r="AB1190">
        <v>72595</v>
      </c>
      <c r="AC1190">
        <v>69747</v>
      </c>
      <c r="AD1190">
        <v>66463</v>
      </c>
      <c r="AE1190">
        <v>63039</v>
      </c>
      <c r="AF1190">
        <v>59142</v>
      </c>
      <c r="AG1190">
        <v>54854</v>
      </c>
      <c r="AH1190">
        <v>50151</v>
      </c>
      <c r="AI1190">
        <v>45446</v>
      </c>
      <c r="AJ1190">
        <v>39990</v>
      </c>
      <c r="AK1190">
        <v>34779</v>
      </c>
      <c r="AL1190">
        <v>29563</v>
      </c>
      <c r="AM1190">
        <v>24488</v>
      </c>
      <c r="AN1190">
        <v>19680</v>
      </c>
      <c r="AO1190">
        <v>15323</v>
      </c>
      <c r="AP1190">
        <v>11521</v>
      </c>
      <c r="AQ1190">
        <v>8333</v>
      </c>
      <c r="AR1190">
        <v>5778</v>
      </c>
      <c r="DC1190">
        <v>27.3</v>
      </c>
      <c r="DD1190">
        <v>26.42</v>
      </c>
      <c r="DE1190">
        <v>25.53</v>
      </c>
      <c r="DF1190">
        <v>24.65</v>
      </c>
      <c r="DG1190">
        <v>23.78</v>
      </c>
      <c r="DH1190">
        <v>22.91</v>
      </c>
      <c r="DI1190">
        <v>22.06</v>
      </c>
      <c r="DJ1190">
        <v>21.21</v>
      </c>
      <c r="DK1190">
        <v>20.36</v>
      </c>
      <c r="DL1190">
        <v>19.52</v>
      </c>
      <c r="DM1190">
        <v>18.68</v>
      </c>
      <c r="DN1190">
        <v>17.86</v>
      </c>
      <c r="DO1190">
        <v>17.03</v>
      </c>
      <c r="DP1190">
        <v>16.22</v>
      </c>
      <c r="DQ1190">
        <v>15.41</v>
      </c>
      <c r="DR1190">
        <v>14.62</v>
      </c>
      <c r="DS1190">
        <v>13.84</v>
      </c>
      <c r="DT1190">
        <v>13.08</v>
      </c>
      <c r="DU1190">
        <v>12.32</v>
      </c>
      <c r="DV1190">
        <v>11.6</v>
      </c>
      <c r="DW1190">
        <v>10.87</v>
      </c>
      <c r="DX1190">
        <v>10.199999999999999</v>
      </c>
      <c r="DY1190">
        <v>9.52</v>
      </c>
      <c r="DZ1190">
        <v>8.8699999999999992</v>
      </c>
      <c r="EA1190">
        <v>8.2100000000000009</v>
      </c>
      <c r="EB1190">
        <v>7.6</v>
      </c>
      <c r="EC1190">
        <v>6.98</v>
      </c>
      <c r="ED1190">
        <v>6.41</v>
      </c>
      <c r="EE1190">
        <v>5.87</v>
      </c>
      <c r="EF1190">
        <v>5.37</v>
      </c>
      <c r="EG1190">
        <v>4.88</v>
      </c>
      <c r="EH1190">
        <v>4.47</v>
      </c>
      <c r="EI1190">
        <v>4.07</v>
      </c>
      <c r="EJ1190">
        <v>3.7</v>
      </c>
      <c r="EK1190">
        <v>3.36</v>
      </c>
      <c r="EL1190">
        <v>3.06</v>
      </c>
      <c r="EM1190">
        <v>2.79</v>
      </c>
      <c r="EN1190">
        <v>2.5499999999999998</v>
      </c>
      <c r="EO1190">
        <v>2.33</v>
      </c>
      <c r="EP1190">
        <v>2.14</v>
      </c>
    </row>
    <row r="1191" spans="1:151" x14ac:dyDescent="0.25">
      <c r="A1191" t="s">
        <v>978</v>
      </c>
      <c r="B1191">
        <v>39</v>
      </c>
      <c r="C1191">
        <v>39</v>
      </c>
      <c r="E1191">
        <v>100000</v>
      </c>
      <c r="F1191">
        <v>99551</v>
      </c>
      <c r="G1191">
        <v>99059</v>
      </c>
      <c r="H1191">
        <v>98526</v>
      </c>
      <c r="I1191">
        <v>97964</v>
      </c>
      <c r="J1191">
        <v>97329</v>
      </c>
      <c r="K1191">
        <v>96648</v>
      </c>
      <c r="L1191">
        <v>95937</v>
      </c>
      <c r="M1191">
        <v>95153</v>
      </c>
      <c r="N1191">
        <v>94348</v>
      </c>
      <c r="O1191">
        <v>93406</v>
      </c>
      <c r="P1191">
        <v>92449</v>
      </c>
      <c r="Q1191">
        <v>91393</v>
      </c>
      <c r="R1191">
        <v>90257</v>
      </c>
      <c r="S1191">
        <v>89014</v>
      </c>
      <c r="T1191">
        <v>87640</v>
      </c>
      <c r="U1191">
        <v>86052</v>
      </c>
      <c r="V1191">
        <v>84368</v>
      </c>
      <c r="W1191">
        <v>82401</v>
      </c>
      <c r="X1191">
        <v>80432</v>
      </c>
      <c r="Y1191">
        <v>77905</v>
      </c>
      <c r="Z1191">
        <v>75364</v>
      </c>
      <c r="AA1191">
        <v>72520</v>
      </c>
      <c r="AB1191">
        <v>69629</v>
      </c>
      <c r="AC1191">
        <v>66305</v>
      </c>
      <c r="AD1191">
        <v>62830</v>
      </c>
      <c r="AE1191">
        <v>58899</v>
      </c>
      <c r="AF1191">
        <v>54581</v>
      </c>
      <c r="AG1191">
        <v>49849</v>
      </c>
      <c r="AH1191">
        <v>45126</v>
      </c>
      <c r="AI1191">
        <v>39673</v>
      </c>
      <c r="AJ1191">
        <v>34458</v>
      </c>
      <c r="AK1191">
        <v>29257</v>
      </c>
      <c r="AL1191">
        <v>24208</v>
      </c>
      <c r="AM1191">
        <v>19431</v>
      </c>
      <c r="AN1191">
        <v>15114</v>
      </c>
      <c r="AO1191">
        <v>11351</v>
      </c>
      <c r="AP1191">
        <v>8202</v>
      </c>
      <c r="AQ1191">
        <v>5683</v>
      </c>
      <c r="DC1191">
        <v>26.32</v>
      </c>
      <c r="DD1191">
        <v>25.43</v>
      </c>
      <c r="DE1191">
        <v>24.56</v>
      </c>
      <c r="DF1191">
        <v>23.69</v>
      </c>
      <c r="DG1191">
        <v>22.82</v>
      </c>
      <c r="DH1191">
        <v>21.97</v>
      </c>
      <c r="DI1191">
        <v>21.12</v>
      </c>
      <c r="DJ1191">
        <v>20.27</v>
      </c>
      <c r="DK1191">
        <v>19.43</v>
      </c>
      <c r="DL1191">
        <v>18.59</v>
      </c>
      <c r="DM1191">
        <v>17.78</v>
      </c>
      <c r="DN1191">
        <v>16.96</v>
      </c>
      <c r="DO1191">
        <v>16.149999999999999</v>
      </c>
      <c r="DP1191">
        <v>15.34</v>
      </c>
      <c r="DQ1191">
        <v>14.55</v>
      </c>
      <c r="DR1191">
        <v>13.77</v>
      </c>
      <c r="DS1191">
        <v>13.01</v>
      </c>
      <c r="DT1191">
        <v>12.26</v>
      </c>
      <c r="DU1191">
        <v>11.55</v>
      </c>
      <c r="DV1191">
        <v>10.82</v>
      </c>
      <c r="DW1191">
        <v>10.15</v>
      </c>
      <c r="DX1191">
        <v>9.48</v>
      </c>
      <c r="DY1191">
        <v>8.83</v>
      </c>
      <c r="DZ1191">
        <v>8.17</v>
      </c>
      <c r="EA1191">
        <v>7.56</v>
      </c>
      <c r="EB1191">
        <v>6.95</v>
      </c>
      <c r="EC1191">
        <v>6.38</v>
      </c>
      <c r="ED1191">
        <v>5.84</v>
      </c>
      <c r="EE1191">
        <v>5.35</v>
      </c>
      <c r="EF1191">
        <v>4.8600000000000003</v>
      </c>
      <c r="EG1191">
        <v>4.46</v>
      </c>
      <c r="EH1191">
        <v>4.0599999999999996</v>
      </c>
      <c r="EI1191">
        <v>3.69</v>
      </c>
      <c r="EJ1191">
        <v>3.35</v>
      </c>
      <c r="EK1191">
        <v>3.06</v>
      </c>
      <c r="EL1191">
        <v>2.79</v>
      </c>
      <c r="EM1191">
        <v>2.54</v>
      </c>
      <c r="EN1191">
        <v>2.33</v>
      </c>
      <c r="EO1191">
        <v>2.14</v>
      </c>
    </row>
    <row r="1192" spans="1:151" x14ac:dyDescent="0.25">
      <c r="A1192" t="s">
        <v>979</v>
      </c>
      <c r="B1192">
        <v>38</v>
      </c>
      <c r="C1192">
        <v>38</v>
      </c>
      <c r="E1192">
        <v>100000</v>
      </c>
      <c r="F1192">
        <v>99496</v>
      </c>
      <c r="G1192">
        <v>98953</v>
      </c>
      <c r="H1192">
        <v>98377</v>
      </c>
      <c r="I1192">
        <v>97728</v>
      </c>
      <c r="J1192">
        <v>97032</v>
      </c>
      <c r="K1192">
        <v>96304</v>
      </c>
      <c r="L1192">
        <v>95504</v>
      </c>
      <c r="M1192">
        <v>94679</v>
      </c>
      <c r="N1192">
        <v>93717</v>
      </c>
      <c r="O1192">
        <v>92737</v>
      </c>
      <c r="P1192">
        <v>91660</v>
      </c>
      <c r="Q1192">
        <v>90497</v>
      </c>
      <c r="R1192">
        <v>89228</v>
      </c>
      <c r="S1192">
        <v>87824</v>
      </c>
      <c r="T1192">
        <v>86205</v>
      </c>
      <c r="U1192">
        <v>84487</v>
      </c>
      <c r="V1192">
        <v>82490</v>
      </c>
      <c r="W1192">
        <v>80486</v>
      </c>
      <c r="X1192">
        <v>77924</v>
      </c>
      <c r="Y1192">
        <v>75344</v>
      </c>
      <c r="Z1192">
        <v>72464</v>
      </c>
      <c r="AA1192">
        <v>69532</v>
      </c>
      <c r="AB1192">
        <v>66166</v>
      </c>
      <c r="AC1192">
        <v>62649</v>
      </c>
      <c r="AD1192">
        <v>58672</v>
      </c>
      <c r="AE1192">
        <v>54324</v>
      </c>
      <c r="AF1192">
        <v>49570</v>
      </c>
      <c r="AG1192">
        <v>44817</v>
      </c>
      <c r="AH1192">
        <v>39366</v>
      </c>
      <c r="AI1192">
        <v>34154</v>
      </c>
      <c r="AJ1192">
        <v>28960</v>
      </c>
      <c r="AK1192">
        <v>23936</v>
      </c>
      <c r="AL1192">
        <v>19192</v>
      </c>
      <c r="AM1192">
        <v>14910</v>
      </c>
      <c r="AN1192">
        <v>11187</v>
      </c>
      <c r="AO1192">
        <v>8076</v>
      </c>
      <c r="AP1192">
        <v>5591</v>
      </c>
      <c r="DC1192">
        <v>25.33</v>
      </c>
      <c r="DD1192">
        <v>24.46</v>
      </c>
      <c r="DE1192">
        <v>23.59</v>
      </c>
      <c r="DF1192">
        <v>22.73</v>
      </c>
      <c r="DG1192">
        <v>21.87</v>
      </c>
      <c r="DH1192">
        <v>21.03</v>
      </c>
      <c r="DI1192">
        <v>20.18</v>
      </c>
      <c r="DJ1192">
        <v>19.350000000000001</v>
      </c>
      <c r="DK1192">
        <v>18.510000000000002</v>
      </c>
      <c r="DL1192">
        <v>17.7</v>
      </c>
      <c r="DM1192">
        <v>16.88</v>
      </c>
      <c r="DN1192">
        <v>16.07</v>
      </c>
      <c r="DO1192">
        <v>15.27</v>
      </c>
      <c r="DP1192">
        <v>14.48</v>
      </c>
      <c r="DQ1192">
        <v>13.7</v>
      </c>
      <c r="DR1192">
        <v>12.95</v>
      </c>
      <c r="DS1192">
        <v>12.21</v>
      </c>
      <c r="DT1192">
        <v>11.49</v>
      </c>
      <c r="DU1192">
        <v>10.76</v>
      </c>
      <c r="DV1192">
        <v>10.1</v>
      </c>
      <c r="DW1192">
        <v>9.43</v>
      </c>
      <c r="DX1192">
        <v>8.7799999999999994</v>
      </c>
      <c r="DY1192">
        <v>8.1300000000000008</v>
      </c>
      <c r="DZ1192">
        <v>7.52</v>
      </c>
      <c r="EA1192">
        <v>6.92</v>
      </c>
      <c r="EB1192">
        <v>6.35</v>
      </c>
      <c r="EC1192">
        <v>5.82</v>
      </c>
      <c r="ED1192">
        <v>5.33</v>
      </c>
      <c r="EE1192">
        <v>4.84</v>
      </c>
      <c r="EF1192">
        <v>4.4400000000000004</v>
      </c>
      <c r="EG1192">
        <v>4.04</v>
      </c>
      <c r="EH1192">
        <v>3.68</v>
      </c>
      <c r="EI1192">
        <v>3.35</v>
      </c>
      <c r="EJ1192">
        <v>3.05</v>
      </c>
      <c r="EK1192">
        <v>2.78</v>
      </c>
      <c r="EL1192">
        <v>2.54</v>
      </c>
      <c r="EM1192">
        <v>2.33</v>
      </c>
      <c r="EN1192">
        <v>2.14</v>
      </c>
    </row>
    <row r="1193" spans="1:151" x14ac:dyDescent="0.25">
      <c r="A1193" t="s">
        <v>980</v>
      </c>
      <c r="B1193">
        <v>37</v>
      </c>
      <c r="C1193">
        <v>37</v>
      </c>
      <c r="E1193">
        <v>100000</v>
      </c>
      <c r="F1193">
        <v>99443</v>
      </c>
      <c r="G1193">
        <v>98854</v>
      </c>
      <c r="H1193">
        <v>98191</v>
      </c>
      <c r="I1193">
        <v>97480</v>
      </c>
      <c r="J1193">
        <v>96735</v>
      </c>
      <c r="K1193">
        <v>95916</v>
      </c>
      <c r="L1193">
        <v>95071</v>
      </c>
      <c r="M1193">
        <v>94089</v>
      </c>
      <c r="N1193">
        <v>93086</v>
      </c>
      <c r="O1193">
        <v>91983</v>
      </c>
      <c r="P1193">
        <v>90795</v>
      </c>
      <c r="Q1193">
        <v>89496</v>
      </c>
      <c r="R1193">
        <v>88063</v>
      </c>
      <c r="S1193">
        <v>86413</v>
      </c>
      <c r="T1193">
        <v>84659</v>
      </c>
      <c r="U1193">
        <v>82627</v>
      </c>
      <c r="V1193">
        <v>80585</v>
      </c>
      <c r="W1193">
        <v>77990</v>
      </c>
      <c r="X1193">
        <v>75367</v>
      </c>
      <c r="Y1193">
        <v>72445</v>
      </c>
      <c r="Z1193">
        <v>69471</v>
      </c>
      <c r="AA1193">
        <v>66067</v>
      </c>
      <c r="AB1193">
        <v>62505</v>
      </c>
      <c r="AC1193">
        <v>58488</v>
      </c>
      <c r="AD1193">
        <v>54098</v>
      </c>
      <c r="AE1193">
        <v>49320</v>
      </c>
      <c r="AF1193">
        <v>44542</v>
      </c>
      <c r="AG1193">
        <v>39083</v>
      </c>
      <c r="AH1193">
        <v>33871</v>
      </c>
      <c r="AI1193">
        <v>28688</v>
      </c>
      <c r="AJ1193">
        <v>23679</v>
      </c>
      <c r="AK1193">
        <v>18966</v>
      </c>
      <c r="AL1193">
        <v>14719</v>
      </c>
      <c r="AM1193">
        <v>11031</v>
      </c>
      <c r="AN1193">
        <v>7957</v>
      </c>
      <c r="AO1193">
        <v>5504</v>
      </c>
      <c r="DC1193">
        <v>24.36</v>
      </c>
      <c r="DD1193">
        <v>23.5</v>
      </c>
      <c r="DE1193">
        <v>22.63</v>
      </c>
      <c r="DF1193">
        <v>21.78</v>
      </c>
      <c r="DG1193">
        <v>20.94</v>
      </c>
      <c r="DH1193">
        <v>20.100000000000001</v>
      </c>
      <c r="DI1193">
        <v>19.260000000000002</v>
      </c>
      <c r="DJ1193">
        <v>18.43</v>
      </c>
      <c r="DK1193">
        <v>17.62</v>
      </c>
      <c r="DL1193">
        <v>16.8</v>
      </c>
      <c r="DM1193">
        <v>16</v>
      </c>
      <c r="DN1193">
        <v>15.2</v>
      </c>
      <c r="DO1193">
        <v>14.41</v>
      </c>
      <c r="DP1193">
        <v>13.64</v>
      </c>
      <c r="DQ1193">
        <v>12.89</v>
      </c>
      <c r="DR1193">
        <v>12.15</v>
      </c>
      <c r="DS1193">
        <v>11.43</v>
      </c>
      <c r="DT1193">
        <v>10.71</v>
      </c>
      <c r="DU1193">
        <v>10.050000000000001</v>
      </c>
      <c r="DV1193">
        <v>9.3800000000000008</v>
      </c>
      <c r="DW1193">
        <v>8.74</v>
      </c>
      <c r="DX1193">
        <v>8.09</v>
      </c>
      <c r="DY1193">
        <v>7.48</v>
      </c>
      <c r="DZ1193">
        <v>6.88</v>
      </c>
      <c r="EA1193">
        <v>6.32</v>
      </c>
      <c r="EB1193">
        <v>5.79</v>
      </c>
      <c r="EC1193">
        <v>5.31</v>
      </c>
      <c r="ED1193">
        <v>4.82</v>
      </c>
      <c r="EE1193">
        <v>4.43</v>
      </c>
      <c r="EF1193">
        <v>4.03</v>
      </c>
      <c r="EG1193">
        <v>3.67</v>
      </c>
      <c r="EH1193">
        <v>3.34</v>
      </c>
      <c r="EI1193">
        <v>3.04</v>
      </c>
      <c r="EJ1193">
        <v>2.78</v>
      </c>
      <c r="EK1193">
        <v>2.54</v>
      </c>
      <c r="EL1193">
        <v>2.3199999999999998</v>
      </c>
      <c r="EM1193">
        <v>2.14</v>
      </c>
    </row>
    <row r="1194" spans="1:151" x14ac:dyDescent="0.25">
      <c r="A1194" t="s">
        <v>981</v>
      </c>
      <c r="B1194">
        <v>36</v>
      </c>
      <c r="C1194">
        <v>36</v>
      </c>
      <c r="E1194">
        <v>100000</v>
      </c>
      <c r="F1194">
        <v>99395</v>
      </c>
      <c r="G1194">
        <v>98719</v>
      </c>
      <c r="H1194">
        <v>97991</v>
      </c>
      <c r="I1194">
        <v>97228</v>
      </c>
      <c r="J1194">
        <v>96391</v>
      </c>
      <c r="K1194">
        <v>95524</v>
      </c>
      <c r="L1194">
        <v>94522</v>
      </c>
      <c r="M1194">
        <v>93493</v>
      </c>
      <c r="N1194">
        <v>92364</v>
      </c>
      <c r="O1194">
        <v>91147</v>
      </c>
      <c r="P1194">
        <v>89820</v>
      </c>
      <c r="Q1194">
        <v>88354</v>
      </c>
      <c r="R1194">
        <v>86672</v>
      </c>
      <c r="S1194">
        <v>84882</v>
      </c>
      <c r="T1194">
        <v>82812</v>
      </c>
      <c r="U1194">
        <v>80727</v>
      </c>
      <c r="V1194">
        <v>78098</v>
      </c>
      <c r="W1194">
        <v>75435</v>
      </c>
      <c r="X1194">
        <v>72468</v>
      </c>
      <c r="Y1194">
        <v>69445</v>
      </c>
      <c r="Z1194">
        <v>66000</v>
      </c>
      <c r="AA1194">
        <v>62395</v>
      </c>
      <c r="AB1194">
        <v>58337</v>
      </c>
      <c r="AC1194">
        <v>53911</v>
      </c>
      <c r="AD1194">
        <v>49096</v>
      </c>
      <c r="AE1194">
        <v>44293</v>
      </c>
      <c r="AF1194">
        <v>38828</v>
      </c>
      <c r="AG1194">
        <v>33606</v>
      </c>
      <c r="AH1194">
        <v>28432</v>
      </c>
      <c r="AI1194">
        <v>23441</v>
      </c>
      <c r="AJ1194">
        <v>18752</v>
      </c>
      <c r="AK1194">
        <v>14538</v>
      </c>
      <c r="AL1194">
        <v>10885</v>
      </c>
      <c r="AM1194">
        <v>7843</v>
      </c>
      <c r="AN1194">
        <v>5421</v>
      </c>
      <c r="DC1194">
        <v>23.4</v>
      </c>
      <c r="DD1194">
        <v>22.54</v>
      </c>
      <c r="DE1194">
        <v>21.69</v>
      </c>
      <c r="DF1194">
        <v>20.85</v>
      </c>
      <c r="DG1194">
        <v>20.010000000000002</v>
      </c>
      <c r="DH1194">
        <v>19.18</v>
      </c>
      <c r="DI1194">
        <v>18.350000000000001</v>
      </c>
      <c r="DJ1194">
        <v>17.54</v>
      </c>
      <c r="DK1194">
        <v>16.72</v>
      </c>
      <c r="DL1194">
        <v>15.92</v>
      </c>
      <c r="DM1194">
        <v>15.13</v>
      </c>
      <c r="DN1194">
        <v>14.34</v>
      </c>
      <c r="DO1194">
        <v>13.57</v>
      </c>
      <c r="DP1194">
        <v>12.83</v>
      </c>
      <c r="DQ1194">
        <v>12.09</v>
      </c>
      <c r="DR1194">
        <v>11.38</v>
      </c>
      <c r="DS1194">
        <v>10.66</v>
      </c>
      <c r="DT1194">
        <v>10</v>
      </c>
      <c r="DU1194">
        <v>9.34</v>
      </c>
      <c r="DV1194">
        <v>8.6999999999999993</v>
      </c>
      <c r="DW1194">
        <v>8.0500000000000007</v>
      </c>
      <c r="DX1194">
        <v>7.45</v>
      </c>
      <c r="DY1194">
        <v>6.85</v>
      </c>
      <c r="DZ1194">
        <v>6.29</v>
      </c>
      <c r="EA1194">
        <v>5.77</v>
      </c>
      <c r="EB1194">
        <v>5.28</v>
      </c>
      <c r="EC1194">
        <v>4.8</v>
      </c>
      <c r="ED1194">
        <v>4.41</v>
      </c>
      <c r="EE1194">
        <v>4.0199999999999996</v>
      </c>
      <c r="EF1194">
        <v>3.66</v>
      </c>
      <c r="EG1194">
        <v>3.33</v>
      </c>
      <c r="EH1194">
        <v>3.04</v>
      </c>
      <c r="EI1194">
        <v>2.77</v>
      </c>
      <c r="EJ1194">
        <v>2.5299999999999998</v>
      </c>
      <c r="EK1194">
        <v>2.3199999999999998</v>
      </c>
      <c r="EL1194">
        <v>2.14</v>
      </c>
    </row>
    <row r="1195" spans="1:151" x14ac:dyDescent="0.25">
      <c r="A1195" t="s">
        <v>982</v>
      </c>
      <c r="B1195">
        <v>35</v>
      </c>
      <c r="C1195">
        <v>35</v>
      </c>
      <c r="E1195">
        <v>100000</v>
      </c>
      <c r="F1195">
        <v>99308</v>
      </c>
      <c r="G1195">
        <v>98565</v>
      </c>
      <c r="H1195">
        <v>97782</v>
      </c>
      <c r="I1195">
        <v>96924</v>
      </c>
      <c r="J1195">
        <v>96036</v>
      </c>
      <c r="K1195">
        <v>95012</v>
      </c>
      <c r="L1195">
        <v>93959</v>
      </c>
      <c r="M1195">
        <v>92801</v>
      </c>
      <c r="N1195">
        <v>91554</v>
      </c>
      <c r="O1195">
        <v>90195</v>
      </c>
      <c r="P1195">
        <v>88697</v>
      </c>
      <c r="Q1195">
        <v>86981</v>
      </c>
      <c r="R1195">
        <v>85154</v>
      </c>
      <c r="S1195">
        <v>83046</v>
      </c>
      <c r="T1195">
        <v>80915</v>
      </c>
      <c r="U1195">
        <v>78247</v>
      </c>
      <c r="V1195">
        <v>75541</v>
      </c>
      <c r="W1195">
        <v>72532</v>
      </c>
      <c r="X1195">
        <v>69458</v>
      </c>
      <c r="Y1195">
        <v>65965</v>
      </c>
      <c r="Z1195">
        <v>62316</v>
      </c>
      <c r="AA1195">
        <v>58217</v>
      </c>
      <c r="AB1195">
        <v>53753</v>
      </c>
      <c r="AC1195">
        <v>48909</v>
      </c>
      <c r="AD1195">
        <v>44066</v>
      </c>
      <c r="AE1195">
        <v>38594</v>
      </c>
      <c r="AF1195">
        <v>33366</v>
      </c>
      <c r="AG1195">
        <v>28190</v>
      </c>
      <c r="AH1195">
        <v>23216</v>
      </c>
      <c r="AI1195">
        <v>18552</v>
      </c>
      <c r="AJ1195">
        <v>14365</v>
      </c>
      <c r="AK1195">
        <v>10745</v>
      </c>
      <c r="AL1195">
        <v>7736</v>
      </c>
      <c r="AM1195">
        <v>5343</v>
      </c>
      <c r="DC1195">
        <v>22.45</v>
      </c>
      <c r="DD1195">
        <v>21.6</v>
      </c>
      <c r="DE1195">
        <v>20.76</v>
      </c>
      <c r="DF1195">
        <v>19.920000000000002</v>
      </c>
      <c r="DG1195">
        <v>19.09</v>
      </c>
      <c r="DH1195">
        <v>18.27</v>
      </c>
      <c r="DI1195">
        <v>17.46</v>
      </c>
      <c r="DJ1195">
        <v>16.649999999999999</v>
      </c>
      <c r="DK1195">
        <v>15.85</v>
      </c>
      <c r="DL1195">
        <v>15.06</v>
      </c>
      <c r="DM1195">
        <v>14.28</v>
      </c>
      <c r="DN1195">
        <v>13.51</v>
      </c>
      <c r="DO1195">
        <v>12.77</v>
      </c>
      <c r="DP1195">
        <v>12.03</v>
      </c>
      <c r="DQ1195">
        <v>11.32</v>
      </c>
      <c r="DR1195">
        <v>10.61</v>
      </c>
      <c r="DS1195">
        <v>9.9499999999999993</v>
      </c>
      <c r="DT1195">
        <v>9.2899999999999991</v>
      </c>
      <c r="DU1195">
        <v>8.66</v>
      </c>
      <c r="DV1195">
        <v>8.02</v>
      </c>
      <c r="DW1195">
        <v>7.41</v>
      </c>
      <c r="DX1195">
        <v>6.82</v>
      </c>
      <c r="DY1195">
        <v>6.26</v>
      </c>
      <c r="DZ1195">
        <v>5.74</v>
      </c>
      <c r="EA1195">
        <v>5.26</v>
      </c>
      <c r="EB1195">
        <v>4.79</v>
      </c>
      <c r="EC1195">
        <v>4.3899999999999997</v>
      </c>
      <c r="ED1195">
        <v>4</v>
      </c>
      <c r="EE1195">
        <v>3.65</v>
      </c>
      <c r="EF1195">
        <v>3.32</v>
      </c>
      <c r="EG1195">
        <v>3.03</v>
      </c>
      <c r="EH1195">
        <v>2.77</v>
      </c>
      <c r="EI1195">
        <v>2.5299999999999998</v>
      </c>
      <c r="EJ1195">
        <v>2.3199999999999998</v>
      </c>
      <c r="EK1195">
        <v>2.13</v>
      </c>
    </row>
    <row r="1196" spans="1:151" x14ac:dyDescent="0.25">
      <c r="A1196" t="s">
        <v>983</v>
      </c>
      <c r="B1196">
        <v>34</v>
      </c>
      <c r="C1196">
        <v>34</v>
      </c>
      <c r="E1196">
        <v>100000</v>
      </c>
      <c r="F1196">
        <v>99239</v>
      </c>
      <c r="G1196">
        <v>98438</v>
      </c>
      <c r="H1196">
        <v>97559</v>
      </c>
      <c r="I1196">
        <v>96645</v>
      </c>
      <c r="J1196">
        <v>95599</v>
      </c>
      <c r="K1196">
        <v>94518</v>
      </c>
      <c r="L1196">
        <v>93333</v>
      </c>
      <c r="M1196">
        <v>92054</v>
      </c>
      <c r="N1196">
        <v>90660</v>
      </c>
      <c r="O1196">
        <v>89126</v>
      </c>
      <c r="P1196">
        <v>87375</v>
      </c>
      <c r="Q1196">
        <v>85507</v>
      </c>
      <c r="R1196">
        <v>83360</v>
      </c>
      <c r="S1196">
        <v>81182</v>
      </c>
      <c r="T1196">
        <v>78471</v>
      </c>
      <c r="U1196">
        <v>75715</v>
      </c>
      <c r="V1196">
        <v>72660</v>
      </c>
      <c r="W1196">
        <v>69536</v>
      </c>
      <c r="X1196">
        <v>65991</v>
      </c>
      <c r="Y1196">
        <v>62288</v>
      </c>
      <c r="Z1196">
        <v>58147</v>
      </c>
      <c r="AA1196">
        <v>53645</v>
      </c>
      <c r="AB1196">
        <v>48766</v>
      </c>
      <c r="AC1196">
        <v>43889</v>
      </c>
      <c r="AD1196">
        <v>38398</v>
      </c>
      <c r="AE1196">
        <v>33159</v>
      </c>
      <c r="AF1196">
        <v>27983</v>
      </c>
      <c r="AG1196">
        <v>23014</v>
      </c>
      <c r="AH1196">
        <v>18371</v>
      </c>
      <c r="AI1196">
        <v>14210</v>
      </c>
      <c r="AJ1196">
        <v>10617</v>
      </c>
      <c r="AK1196">
        <v>7637</v>
      </c>
      <c r="AL1196">
        <v>5271</v>
      </c>
      <c r="DC1196">
        <v>21.51</v>
      </c>
      <c r="DD1196">
        <v>20.67</v>
      </c>
      <c r="DE1196">
        <v>19.84</v>
      </c>
      <c r="DF1196">
        <v>19.010000000000002</v>
      </c>
      <c r="DG1196">
        <v>18.18</v>
      </c>
      <c r="DH1196">
        <v>17.38</v>
      </c>
      <c r="DI1196">
        <v>16.57</v>
      </c>
      <c r="DJ1196">
        <v>15.77</v>
      </c>
      <c r="DK1196">
        <v>14.99</v>
      </c>
      <c r="DL1196">
        <v>14.21</v>
      </c>
      <c r="DM1196">
        <v>13.45</v>
      </c>
      <c r="DN1196">
        <v>12.71</v>
      </c>
      <c r="DO1196">
        <v>11.97</v>
      </c>
      <c r="DP1196">
        <v>11.27</v>
      </c>
      <c r="DQ1196">
        <v>10.56</v>
      </c>
      <c r="DR1196">
        <v>9.9</v>
      </c>
      <c r="DS1196">
        <v>9.25</v>
      </c>
      <c r="DT1196">
        <v>8.61</v>
      </c>
      <c r="DU1196">
        <v>7.98</v>
      </c>
      <c r="DV1196">
        <v>7.38</v>
      </c>
      <c r="DW1196">
        <v>6.79</v>
      </c>
      <c r="DX1196">
        <v>6.24</v>
      </c>
      <c r="DY1196">
        <v>5.72</v>
      </c>
      <c r="DZ1196">
        <v>5.24</v>
      </c>
      <c r="EA1196">
        <v>4.7699999999999996</v>
      </c>
      <c r="EB1196">
        <v>4.38</v>
      </c>
      <c r="EC1196">
        <v>3.99</v>
      </c>
      <c r="ED1196">
        <v>3.63</v>
      </c>
      <c r="EE1196">
        <v>3.31</v>
      </c>
      <c r="EF1196">
        <v>3.02</v>
      </c>
      <c r="EG1196">
        <v>2.76</v>
      </c>
      <c r="EH1196">
        <v>2.5299999999999998</v>
      </c>
      <c r="EI1196">
        <v>2.3199999999999998</v>
      </c>
      <c r="EJ1196">
        <v>2.13</v>
      </c>
    </row>
    <row r="1197" spans="1:151" x14ac:dyDescent="0.25">
      <c r="A1197" t="s">
        <v>984</v>
      </c>
      <c r="B1197">
        <v>33</v>
      </c>
      <c r="C1197">
        <v>33</v>
      </c>
      <c r="E1197">
        <v>100000</v>
      </c>
      <c r="F1197">
        <v>99177</v>
      </c>
      <c r="G1197">
        <v>98278</v>
      </c>
      <c r="H1197">
        <v>97338</v>
      </c>
      <c r="I1197">
        <v>96266</v>
      </c>
      <c r="J1197">
        <v>95158</v>
      </c>
      <c r="K1197">
        <v>93943</v>
      </c>
      <c r="L1197">
        <v>92632</v>
      </c>
      <c r="M1197">
        <v>91202</v>
      </c>
      <c r="N1197">
        <v>89628</v>
      </c>
      <c r="O1197">
        <v>87838</v>
      </c>
      <c r="P1197">
        <v>85930</v>
      </c>
      <c r="Q1197">
        <v>83739</v>
      </c>
      <c r="R1197">
        <v>81514</v>
      </c>
      <c r="S1197">
        <v>78757</v>
      </c>
      <c r="T1197">
        <v>75949</v>
      </c>
      <c r="U1197">
        <v>72842</v>
      </c>
      <c r="V1197">
        <v>69664</v>
      </c>
      <c r="W1197">
        <v>66069</v>
      </c>
      <c r="X1197">
        <v>62309</v>
      </c>
      <c r="Y1197">
        <v>58117</v>
      </c>
      <c r="Z1197">
        <v>53573</v>
      </c>
      <c r="AA1197">
        <v>48660</v>
      </c>
      <c r="AB1197">
        <v>43746</v>
      </c>
      <c r="AC1197">
        <v>38237</v>
      </c>
      <c r="AD1197">
        <v>32975</v>
      </c>
      <c r="AE1197">
        <v>27797</v>
      </c>
      <c r="AF1197">
        <v>22835</v>
      </c>
      <c r="AG1197">
        <v>18204</v>
      </c>
      <c r="AH1197">
        <v>14067</v>
      </c>
      <c r="AI1197">
        <v>10500</v>
      </c>
      <c r="AJ1197">
        <v>7545</v>
      </c>
      <c r="AK1197">
        <v>5203</v>
      </c>
      <c r="DC1197">
        <v>20.58</v>
      </c>
      <c r="DD1197">
        <v>19.75</v>
      </c>
      <c r="DE1197">
        <v>18.920000000000002</v>
      </c>
      <c r="DF1197">
        <v>18.100000000000001</v>
      </c>
      <c r="DG1197">
        <v>17.3</v>
      </c>
      <c r="DH1197">
        <v>16.489999999999998</v>
      </c>
      <c r="DI1197">
        <v>15.7</v>
      </c>
      <c r="DJ1197">
        <v>14.92</v>
      </c>
      <c r="DK1197">
        <v>14.14</v>
      </c>
      <c r="DL1197">
        <v>13.38</v>
      </c>
      <c r="DM1197">
        <v>12.64</v>
      </c>
      <c r="DN1197">
        <v>11.91</v>
      </c>
      <c r="DO1197">
        <v>11.21</v>
      </c>
      <c r="DP1197">
        <v>10.5</v>
      </c>
      <c r="DQ1197">
        <v>9.86</v>
      </c>
      <c r="DR1197">
        <v>9.1999999999999993</v>
      </c>
      <c r="DS1197">
        <v>8.57</v>
      </c>
      <c r="DT1197">
        <v>7.94</v>
      </c>
      <c r="DU1197">
        <v>7.35</v>
      </c>
      <c r="DV1197">
        <v>6.76</v>
      </c>
      <c r="DW1197">
        <v>6.21</v>
      </c>
      <c r="DX1197">
        <v>5.69</v>
      </c>
      <c r="DY1197">
        <v>5.22</v>
      </c>
      <c r="DZ1197">
        <v>4.75</v>
      </c>
      <c r="EA1197">
        <v>4.3600000000000003</v>
      </c>
      <c r="EB1197">
        <v>3.98</v>
      </c>
      <c r="EC1197">
        <v>3.62</v>
      </c>
      <c r="ED1197">
        <v>3.3</v>
      </c>
      <c r="EE1197">
        <v>3.02</v>
      </c>
      <c r="EF1197">
        <v>2.76</v>
      </c>
      <c r="EG1197">
        <v>2.52</v>
      </c>
      <c r="EH1197">
        <v>2.31</v>
      </c>
      <c r="EI1197">
        <v>2.13</v>
      </c>
    </row>
    <row r="1198" spans="1:151" x14ac:dyDescent="0.25">
      <c r="A1198" t="s">
        <v>985</v>
      </c>
      <c r="B1198">
        <v>32</v>
      </c>
      <c r="C1198">
        <v>32</v>
      </c>
      <c r="E1198">
        <v>100000</v>
      </c>
      <c r="F1198">
        <v>99077</v>
      </c>
      <c r="G1198">
        <v>98113</v>
      </c>
      <c r="H1198">
        <v>97016</v>
      </c>
      <c r="I1198">
        <v>95877</v>
      </c>
      <c r="J1198">
        <v>94631</v>
      </c>
      <c r="K1198">
        <v>93284</v>
      </c>
      <c r="L1198">
        <v>91818</v>
      </c>
      <c r="M1198">
        <v>90204</v>
      </c>
      <c r="N1198">
        <v>88372</v>
      </c>
      <c r="O1198">
        <v>86417</v>
      </c>
      <c r="P1198">
        <v>84184</v>
      </c>
      <c r="Q1198">
        <v>81905</v>
      </c>
      <c r="R1198">
        <v>79104</v>
      </c>
      <c r="S1198">
        <v>76240</v>
      </c>
      <c r="T1198">
        <v>73076</v>
      </c>
      <c r="U1198">
        <v>69837</v>
      </c>
      <c r="V1198">
        <v>66189</v>
      </c>
      <c r="W1198">
        <v>62374</v>
      </c>
      <c r="X1198">
        <v>58127</v>
      </c>
      <c r="Y1198">
        <v>53534</v>
      </c>
      <c r="Z1198">
        <v>48584</v>
      </c>
      <c r="AA1198">
        <v>43633</v>
      </c>
      <c r="AB1198">
        <v>38103</v>
      </c>
      <c r="AC1198">
        <v>32823</v>
      </c>
      <c r="AD1198">
        <v>27630</v>
      </c>
      <c r="AE1198">
        <v>22672</v>
      </c>
      <c r="AF1198">
        <v>18055</v>
      </c>
      <c r="AG1198">
        <v>13934</v>
      </c>
      <c r="AH1198">
        <v>10391</v>
      </c>
      <c r="AI1198">
        <v>7460</v>
      </c>
      <c r="AJ1198">
        <v>5140</v>
      </c>
      <c r="DC1198">
        <v>19.66</v>
      </c>
      <c r="DD1198">
        <v>18.84</v>
      </c>
      <c r="DE1198">
        <v>18.02</v>
      </c>
      <c r="DF1198">
        <v>17.22</v>
      </c>
      <c r="DG1198">
        <v>16.420000000000002</v>
      </c>
      <c r="DH1198">
        <v>15.63</v>
      </c>
      <c r="DI1198">
        <v>14.85</v>
      </c>
      <c r="DJ1198">
        <v>14.07</v>
      </c>
      <c r="DK1198">
        <v>13.32</v>
      </c>
      <c r="DL1198">
        <v>12.58</v>
      </c>
      <c r="DM1198">
        <v>11.86</v>
      </c>
      <c r="DN1198">
        <v>11.16</v>
      </c>
      <c r="DO1198">
        <v>10.45</v>
      </c>
      <c r="DP1198">
        <v>9.81</v>
      </c>
      <c r="DQ1198">
        <v>9.16</v>
      </c>
      <c r="DR1198">
        <v>8.5299999999999994</v>
      </c>
      <c r="DS1198">
        <v>7.9</v>
      </c>
      <c r="DT1198">
        <v>7.31</v>
      </c>
      <c r="DU1198">
        <v>6.73</v>
      </c>
      <c r="DV1198">
        <v>6.18</v>
      </c>
      <c r="DW1198">
        <v>5.67</v>
      </c>
      <c r="DX1198">
        <v>5.2</v>
      </c>
      <c r="DY1198">
        <v>4.7300000000000004</v>
      </c>
      <c r="DZ1198">
        <v>4.34</v>
      </c>
      <c r="EA1198">
        <v>3.96</v>
      </c>
      <c r="EB1198">
        <v>3.61</v>
      </c>
      <c r="EC1198">
        <v>3.29</v>
      </c>
      <c r="ED1198">
        <v>3.01</v>
      </c>
      <c r="EE1198">
        <v>2.75</v>
      </c>
      <c r="EF1198">
        <v>2.52</v>
      </c>
      <c r="EG1198">
        <v>2.31</v>
      </c>
      <c r="EH1198">
        <v>2.13</v>
      </c>
    </row>
    <row r="1199" spans="1:151" x14ac:dyDescent="0.25">
      <c r="A1199" t="s">
        <v>986</v>
      </c>
      <c r="B1199">
        <v>31</v>
      </c>
      <c r="C1199">
        <v>31</v>
      </c>
      <c r="E1199">
        <v>100000</v>
      </c>
      <c r="F1199">
        <v>99006</v>
      </c>
      <c r="G1199">
        <v>97884</v>
      </c>
      <c r="H1199">
        <v>96712</v>
      </c>
      <c r="I1199">
        <v>95431</v>
      </c>
      <c r="J1199">
        <v>94049</v>
      </c>
      <c r="K1199">
        <v>92541</v>
      </c>
      <c r="L1199">
        <v>90887</v>
      </c>
      <c r="M1199">
        <v>89010</v>
      </c>
      <c r="N1199">
        <v>87006</v>
      </c>
      <c r="O1199">
        <v>84723</v>
      </c>
      <c r="P1199">
        <v>82391</v>
      </c>
      <c r="Q1199">
        <v>79538</v>
      </c>
      <c r="R1199">
        <v>76618</v>
      </c>
      <c r="S1199">
        <v>73395</v>
      </c>
      <c r="T1199">
        <v>70090</v>
      </c>
      <c r="U1199">
        <v>66378</v>
      </c>
      <c r="V1199">
        <v>62503</v>
      </c>
      <c r="W1199">
        <v>58201</v>
      </c>
      <c r="X1199">
        <v>53554</v>
      </c>
      <c r="Y1199">
        <v>48557</v>
      </c>
      <c r="Z1199">
        <v>43564</v>
      </c>
      <c r="AA1199">
        <v>38011</v>
      </c>
      <c r="AB1199">
        <v>32706</v>
      </c>
      <c r="AC1199">
        <v>27500</v>
      </c>
      <c r="AD1199">
        <v>22534</v>
      </c>
      <c r="AE1199">
        <v>17926</v>
      </c>
      <c r="AF1199">
        <v>13821</v>
      </c>
      <c r="AG1199">
        <v>10294</v>
      </c>
      <c r="AH1199">
        <v>7385</v>
      </c>
      <c r="AI1199">
        <v>5084</v>
      </c>
      <c r="DC1199">
        <v>18.760000000000002</v>
      </c>
      <c r="DD1199">
        <v>17.940000000000001</v>
      </c>
      <c r="DE1199">
        <v>17.14</v>
      </c>
      <c r="DF1199">
        <v>16.34</v>
      </c>
      <c r="DG1199">
        <v>15.55</v>
      </c>
      <c r="DH1199">
        <v>14.77</v>
      </c>
      <c r="DI1199">
        <v>14.01</v>
      </c>
      <c r="DJ1199">
        <v>13.25</v>
      </c>
      <c r="DK1199">
        <v>12.52</v>
      </c>
      <c r="DL1199">
        <v>11.8</v>
      </c>
      <c r="DM1199">
        <v>11.1</v>
      </c>
      <c r="DN1199">
        <v>10.4</v>
      </c>
      <c r="DO1199">
        <v>9.76</v>
      </c>
      <c r="DP1199">
        <v>9.11</v>
      </c>
      <c r="DQ1199">
        <v>8.49</v>
      </c>
      <c r="DR1199">
        <v>7.87</v>
      </c>
      <c r="DS1199">
        <v>7.28</v>
      </c>
      <c r="DT1199">
        <v>6.7</v>
      </c>
      <c r="DU1199">
        <v>6.16</v>
      </c>
      <c r="DV1199">
        <v>5.65</v>
      </c>
      <c r="DW1199">
        <v>5.18</v>
      </c>
      <c r="DX1199">
        <v>4.71</v>
      </c>
      <c r="DY1199">
        <v>4.33</v>
      </c>
      <c r="DZ1199">
        <v>3.95</v>
      </c>
      <c r="EA1199">
        <v>3.6</v>
      </c>
      <c r="EB1199">
        <v>3.29</v>
      </c>
      <c r="EC1199">
        <v>3</v>
      </c>
      <c r="ED1199">
        <v>2.75</v>
      </c>
      <c r="EE1199">
        <v>2.52</v>
      </c>
      <c r="EF1199">
        <v>2.31</v>
      </c>
      <c r="EG1199">
        <v>2.13</v>
      </c>
    </row>
    <row r="1200" spans="1:151" x14ac:dyDescent="0.25">
      <c r="A1200" t="s">
        <v>987</v>
      </c>
      <c r="B1200">
        <v>30</v>
      </c>
      <c r="C1200">
        <v>30</v>
      </c>
      <c r="E1200">
        <v>100000</v>
      </c>
      <c r="F1200">
        <v>98848</v>
      </c>
      <c r="G1200">
        <v>97645</v>
      </c>
      <c r="H1200">
        <v>96327</v>
      </c>
      <c r="I1200">
        <v>94905</v>
      </c>
      <c r="J1200">
        <v>93357</v>
      </c>
      <c r="K1200">
        <v>91656</v>
      </c>
      <c r="L1200">
        <v>89735</v>
      </c>
      <c r="M1200">
        <v>87678</v>
      </c>
      <c r="N1200">
        <v>85343</v>
      </c>
      <c r="O1200">
        <v>82950</v>
      </c>
      <c r="P1200">
        <v>80045</v>
      </c>
      <c r="Q1200">
        <v>77062</v>
      </c>
      <c r="R1200">
        <v>73778</v>
      </c>
      <c r="S1200">
        <v>70403</v>
      </c>
      <c r="T1200">
        <v>66625</v>
      </c>
      <c r="U1200">
        <v>62681</v>
      </c>
      <c r="V1200">
        <v>58320</v>
      </c>
      <c r="W1200">
        <v>53618</v>
      </c>
      <c r="X1200">
        <v>48569</v>
      </c>
      <c r="Y1200">
        <v>43526</v>
      </c>
      <c r="Z1200">
        <v>37946</v>
      </c>
      <c r="AA1200">
        <v>32616</v>
      </c>
      <c r="AB1200">
        <v>27393</v>
      </c>
      <c r="AC1200">
        <v>22421</v>
      </c>
      <c r="AD1200">
        <v>17813</v>
      </c>
      <c r="AE1200">
        <v>13719</v>
      </c>
      <c r="AF1200">
        <v>10209</v>
      </c>
      <c r="AG1200">
        <v>7315</v>
      </c>
      <c r="AH1200">
        <v>5033</v>
      </c>
      <c r="DC1200">
        <v>17.86</v>
      </c>
      <c r="DD1200">
        <v>17.059999999999999</v>
      </c>
      <c r="DE1200">
        <v>16.260000000000002</v>
      </c>
      <c r="DF1200">
        <v>15.48</v>
      </c>
      <c r="DG1200">
        <v>14.7</v>
      </c>
      <c r="DH1200">
        <v>13.94</v>
      </c>
      <c r="DI1200">
        <v>13.19</v>
      </c>
      <c r="DJ1200">
        <v>12.46</v>
      </c>
      <c r="DK1200">
        <v>11.74</v>
      </c>
      <c r="DL1200">
        <v>11.05</v>
      </c>
      <c r="DM1200">
        <v>10.35</v>
      </c>
      <c r="DN1200">
        <v>9.7100000000000009</v>
      </c>
      <c r="DO1200">
        <v>9.07</v>
      </c>
      <c r="DP1200">
        <v>8.4499999999999993</v>
      </c>
      <c r="DQ1200">
        <v>7.83</v>
      </c>
      <c r="DR1200">
        <v>7.24</v>
      </c>
      <c r="DS1200">
        <v>6.67</v>
      </c>
      <c r="DT1200">
        <v>6.13</v>
      </c>
      <c r="DU1200">
        <v>5.62</v>
      </c>
      <c r="DV1200">
        <v>5.16</v>
      </c>
      <c r="DW1200">
        <v>4.7</v>
      </c>
      <c r="DX1200">
        <v>4.3099999999999996</v>
      </c>
      <c r="DY1200">
        <v>3.94</v>
      </c>
      <c r="DZ1200">
        <v>3.59</v>
      </c>
      <c r="EA1200">
        <v>3.28</v>
      </c>
      <c r="EB1200">
        <v>3</v>
      </c>
      <c r="EC1200">
        <v>2.74</v>
      </c>
      <c r="ED1200">
        <v>2.5099999999999998</v>
      </c>
      <c r="EE1200">
        <v>2.31</v>
      </c>
      <c r="EF1200">
        <v>2.13</v>
      </c>
    </row>
    <row r="1201" spans="1:135" x14ac:dyDescent="0.25">
      <c r="A1201" t="s">
        <v>988</v>
      </c>
      <c r="B1201">
        <v>29</v>
      </c>
      <c r="C1201">
        <v>29</v>
      </c>
      <c r="E1201">
        <v>100000</v>
      </c>
      <c r="F1201">
        <v>98759</v>
      </c>
      <c r="G1201">
        <v>97406</v>
      </c>
      <c r="H1201">
        <v>95939</v>
      </c>
      <c r="I1201">
        <v>94343</v>
      </c>
      <c r="J1201">
        <v>92595</v>
      </c>
      <c r="K1201">
        <v>90623</v>
      </c>
      <c r="L1201">
        <v>88513</v>
      </c>
      <c r="M1201">
        <v>86119</v>
      </c>
      <c r="N1201">
        <v>83659</v>
      </c>
      <c r="O1201">
        <v>80693</v>
      </c>
      <c r="P1201">
        <v>77645</v>
      </c>
      <c r="Q1201">
        <v>74290</v>
      </c>
      <c r="R1201">
        <v>70843</v>
      </c>
      <c r="S1201">
        <v>66989</v>
      </c>
      <c r="T1201">
        <v>62968</v>
      </c>
      <c r="U1201">
        <v>58535</v>
      </c>
      <c r="V1201">
        <v>53770</v>
      </c>
      <c r="W1201">
        <v>48666</v>
      </c>
      <c r="X1201">
        <v>43563</v>
      </c>
      <c r="Y1201">
        <v>37943</v>
      </c>
      <c r="Z1201">
        <v>32580</v>
      </c>
      <c r="AA1201">
        <v>27333</v>
      </c>
      <c r="AB1201">
        <v>22346</v>
      </c>
      <c r="AC1201">
        <v>17734</v>
      </c>
      <c r="AD1201">
        <v>13641</v>
      </c>
      <c r="AE1201">
        <v>10141</v>
      </c>
      <c r="AF1201">
        <v>7261</v>
      </c>
      <c r="AG1201">
        <v>4991</v>
      </c>
      <c r="DC1201">
        <v>16.98</v>
      </c>
      <c r="DD1201">
        <v>16.190000000000001</v>
      </c>
      <c r="DE1201">
        <v>15.41</v>
      </c>
      <c r="DF1201">
        <v>14.63</v>
      </c>
      <c r="DG1201">
        <v>13.87</v>
      </c>
      <c r="DH1201">
        <v>13.12</v>
      </c>
      <c r="DI1201">
        <v>12.4</v>
      </c>
      <c r="DJ1201">
        <v>11.68</v>
      </c>
      <c r="DK1201">
        <v>10.99</v>
      </c>
      <c r="DL1201">
        <v>10.3</v>
      </c>
      <c r="DM1201">
        <v>9.66</v>
      </c>
      <c r="DN1201">
        <v>9.02</v>
      </c>
      <c r="DO1201">
        <v>8.41</v>
      </c>
      <c r="DP1201">
        <v>7.79</v>
      </c>
      <c r="DQ1201">
        <v>7.21</v>
      </c>
      <c r="DR1201">
        <v>6.64</v>
      </c>
      <c r="DS1201">
        <v>6.1</v>
      </c>
      <c r="DT1201">
        <v>5.6</v>
      </c>
      <c r="DU1201">
        <v>5.14</v>
      </c>
      <c r="DV1201">
        <v>4.68</v>
      </c>
      <c r="DW1201">
        <v>4.3</v>
      </c>
      <c r="DX1201">
        <v>3.92</v>
      </c>
      <c r="DY1201">
        <v>3.58</v>
      </c>
      <c r="DZ1201">
        <v>3.27</v>
      </c>
      <c r="EA1201">
        <v>2.99</v>
      </c>
      <c r="EB1201">
        <v>2.74</v>
      </c>
      <c r="EC1201">
        <v>2.5099999999999998</v>
      </c>
      <c r="ED1201">
        <v>2.2999999999999998</v>
      </c>
      <c r="EE1201">
        <v>2.13</v>
      </c>
    </row>
    <row r="1202" spans="1:135" x14ac:dyDescent="0.25">
      <c r="A1202" t="s">
        <v>989</v>
      </c>
      <c r="B1202">
        <v>28</v>
      </c>
      <c r="C1202">
        <v>28</v>
      </c>
      <c r="E1202">
        <v>100000</v>
      </c>
      <c r="F1202">
        <v>98603</v>
      </c>
      <c r="G1202">
        <v>97095</v>
      </c>
      <c r="H1202">
        <v>95449</v>
      </c>
      <c r="I1202">
        <v>93647</v>
      </c>
      <c r="J1202">
        <v>91623</v>
      </c>
      <c r="K1202">
        <v>89451</v>
      </c>
      <c r="L1202">
        <v>86999</v>
      </c>
      <c r="M1202">
        <v>84469</v>
      </c>
      <c r="N1202">
        <v>81437</v>
      </c>
      <c r="O1202">
        <v>78313</v>
      </c>
      <c r="P1202">
        <v>74887</v>
      </c>
      <c r="Q1202">
        <v>71357</v>
      </c>
      <c r="R1202">
        <v>67429</v>
      </c>
      <c r="S1202">
        <v>63324</v>
      </c>
      <c r="T1202">
        <v>58812</v>
      </c>
      <c r="U1202">
        <v>53975</v>
      </c>
      <c r="V1202">
        <v>48809</v>
      </c>
      <c r="W1202">
        <v>43646</v>
      </c>
      <c r="X1202">
        <v>37980</v>
      </c>
      <c r="Y1202">
        <v>32573</v>
      </c>
      <c r="Z1202">
        <v>27299</v>
      </c>
      <c r="AA1202">
        <v>22295</v>
      </c>
      <c r="AB1202">
        <v>17674</v>
      </c>
      <c r="AC1202">
        <v>13581</v>
      </c>
      <c r="AD1202">
        <v>10085</v>
      </c>
      <c r="AE1202">
        <v>7214</v>
      </c>
      <c r="AF1202">
        <v>4956</v>
      </c>
      <c r="DC1202">
        <v>16.11</v>
      </c>
      <c r="DD1202">
        <v>15.33</v>
      </c>
      <c r="DE1202">
        <v>14.56</v>
      </c>
      <c r="DF1202">
        <v>13.8</v>
      </c>
      <c r="DG1202">
        <v>13.06</v>
      </c>
      <c r="DH1202">
        <v>12.34</v>
      </c>
      <c r="DI1202">
        <v>11.63</v>
      </c>
      <c r="DJ1202">
        <v>10.94</v>
      </c>
      <c r="DK1202">
        <v>10.25</v>
      </c>
      <c r="DL1202">
        <v>9.61</v>
      </c>
      <c r="DM1202">
        <v>8.98</v>
      </c>
      <c r="DN1202">
        <v>8.3699999999999992</v>
      </c>
      <c r="DO1202">
        <v>7.76</v>
      </c>
      <c r="DP1202">
        <v>7.18</v>
      </c>
      <c r="DQ1202">
        <v>6.61</v>
      </c>
      <c r="DR1202">
        <v>6.08</v>
      </c>
      <c r="DS1202">
        <v>5.58</v>
      </c>
      <c r="DT1202">
        <v>5.12</v>
      </c>
      <c r="DU1202">
        <v>4.66</v>
      </c>
      <c r="DV1202">
        <v>4.28</v>
      </c>
      <c r="DW1202">
        <v>3.91</v>
      </c>
      <c r="DX1202">
        <v>3.57</v>
      </c>
      <c r="DY1202">
        <v>3.26</v>
      </c>
      <c r="DZ1202">
        <v>2.98</v>
      </c>
      <c r="EA1202">
        <v>2.73</v>
      </c>
      <c r="EB1202">
        <v>2.5</v>
      </c>
      <c r="EC1202">
        <v>2.2999999999999998</v>
      </c>
      <c r="ED1202">
        <v>2.12</v>
      </c>
    </row>
    <row r="1203" spans="1:135" x14ac:dyDescent="0.25">
      <c r="A1203" t="s">
        <v>990</v>
      </c>
      <c r="B1203">
        <v>27</v>
      </c>
      <c r="C1203">
        <v>27</v>
      </c>
      <c r="E1203">
        <v>100000</v>
      </c>
      <c r="F1203">
        <v>98441</v>
      </c>
      <c r="G1203">
        <v>96746</v>
      </c>
      <c r="H1203">
        <v>94885</v>
      </c>
      <c r="I1203">
        <v>92800</v>
      </c>
      <c r="J1203">
        <v>90566</v>
      </c>
      <c r="K1203">
        <v>88046</v>
      </c>
      <c r="L1203">
        <v>85442</v>
      </c>
      <c r="M1203">
        <v>82337</v>
      </c>
      <c r="N1203">
        <v>79131</v>
      </c>
      <c r="O1203">
        <v>75621</v>
      </c>
      <c r="P1203">
        <v>72006</v>
      </c>
      <c r="Q1203">
        <v>67989</v>
      </c>
      <c r="R1203">
        <v>63798</v>
      </c>
      <c r="S1203">
        <v>59199</v>
      </c>
      <c r="T1203">
        <v>54278</v>
      </c>
      <c r="U1203">
        <v>49037</v>
      </c>
      <c r="V1203">
        <v>43803</v>
      </c>
      <c r="W1203">
        <v>38084</v>
      </c>
      <c r="X1203">
        <v>32625</v>
      </c>
      <c r="Y1203">
        <v>27310</v>
      </c>
      <c r="Z1203">
        <v>22280</v>
      </c>
      <c r="AA1203">
        <v>17645</v>
      </c>
      <c r="AB1203">
        <v>13545</v>
      </c>
      <c r="AC1203">
        <v>10048</v>
      </c>
      <c r="AD1203">
        <v>7181</v>
      </c>
      <c r="AE1203">
        <v>4929</v>
      </c>
      <c r="DC1203">
        <v>15.26</v>
      </c>
      <c r="DD1203">
        <v>14.49</v>
      </c>
      <c r="DE1203">
        <v>13.74</v>
      </c>
      <c r="DF1203">
        <v>13</v>
      </c>
      <c r="DG1203">
        <v>12.28</v>
      </c>
      <c r="DH1203">
        <v>11.57</v>
      </c>
      <c r="DI1203">
        <v>10.88</v>
      </c>
      <c r="DJ1203">
        <v>10.199999999999999</v>
      </c>
      <c r="DK1203">
        <v>9.57</v>
      </c>
      <c r="DL1203">
        <v>8.93</v>
      </c>
      <c r="DM1203">
        <v>8.33</v>
      </c>
      <c r="DN1203">
        <v>7.72</v>
      </c>
      <c r="DO1203">
        <v>7.14</v>
      </c>
      <c r="DP1203">
        <v>6.58</v>
      </c>
      <c r="DQ1203">
        <v>6.05</v>
      </c>
      <c r="DR1203">
        <v>5.56</v>
      </c>
      <c r="DS1203">
        <v>5.0999999999999996</v>
      </c>
      <c r="DT1203">
        <v>4.6500000000000004</v>
      </c>
      <c r="DU1203">
        <v>4.2699999999999996</v>
      </c>
      <c r="DV1203">
        <v>3.9</v>
      </c>
      <c r="DW1203">
        <v>3.56</v>
      </c>
      <c r="DX1203">
        <v>3.25</v>
      </c>
      <c r="DY1203">
        <v>2.98</v>
      </c>
      <c r="DZ1203">
        <v>2.73</v>
      </c>
      <c r="EA1203">
        <v>2.5</v>
      </c>
      <c r="EB1203">
        <v>2.2999999999999998</v>
      </c>
      <c r="EC1203">
        <v>2.12</v>
      </c>
    </row>
    <row r="1204" spans="1:135" x14ac:dyDescent="0.25">
      <c r="A1204" t="s">
        <v>991</v>
      </c>
      <c r="B1204">
        <v>26</v>
      </c>
      <c r="C1204">
        <v>26</v>
      </c>
      <c r="E1204">
        <v>100000</v>
      </c>
      <c r="F1204">
        <v>98245</v>
      </c>
      <c r="G1204">
        <v>96327</v>
      </c>
      <c r="H1204">
        <v>94175</v>
      </c>
      <c r="I1204">
        <v>91868</v>
      </c>
      <c r="J1204">
        <v>89277</v>
      </c>
      <c r="K1204">
        <v>86589</v>
      </c>
      <c r="L1204">
        <v>83407</v>
      </c>
      <c r="M1204">
        <v>80111</v>
      </c>
      <c r="N1204">
        <v>76508</v>
      </c>
      <c r="O1204">
        <v>72793</v>
      </c>
      <c r="P1204">
        <v>68682</v>
      </c>
      <c r="Q1204">
        <v>64390</v>
      </c>
      <c r="R1204">
        <v>59698</v>
      </c>
      <c r="S1204">
        <v>54684</v>
      </c>
      <c r="T1204">
        <v>49356</v>
      </c>
      <c r="U1204">
        <v>44037</v>
      </c>
      <c r="V1204">
        <v>38255</v>
      </c>
      <c r="W1204">
        <v>32736</v>
      </c>
      <c r="X1204">
        <v>27371</v>
      </c>
      <c r="Y1204">
        <v>22304</v>
      </c>
      <c r="Z1204">
        <v>17646</v>
      </c>
      <c r="AA1204">
        <v>13533</v>
      </c>
      <c r="AB1204">
        <v>10030</v>
      </c>
      <c r="AC1204">
        <v>7161</v>
      </c>
      <c r="AD1204">
        <v>4911</v>
      </c>
      <c r="DC1204">
        <v>14.42</v>
      </c>
      <c r="DD1204">
        <v>13.67</v>
      </c>
      <c r="DE1204">
        <v>12.93</v>
      </c>
      <c r="DF1204">
        <v>12.22</v>
      </c>
      <c r="DG1204">
        <v>11.51</v>
      </c>
      <c r="DH1204">
        <v>10.83</v>
      </c>
      <c r="DI1204">
        <v>10.15</v>
      </c>
      <c r="DJ1204">
        <v>9.52</v>
      </c>
      <c r="DK1204">
        <v>8.89</v>
      </c>
      <c r="DL1204">
        <v>8.2799999999999994</v>
      </c>
      <c r="DM1204">
        <v>7.68</v>
      </c>
      <c r="DN1204">
        <v>7.11</v>
      </c>
      <c r="DO1204">
        <v>6.55</v>
      </c>
      <c r="DP1204">
        <v>6.03</v>
      </c>
      <c r="DQ1204">
        <v>5.53</v>
      </c>
      <c r="DR1204">
        <v>5.08</v>
      </c>
      <c r="DS1204">
        <v>4.63</v>
      </c>
      <c r="DT1204">
        <v>4.26</v>
      </c>
      <c r="DU1204">
        <v>3.89</v>
      </c>
      <c r="DV1204">
        <v>3.55</v>
      </c>
      <c r="DW1204">
        <v>3.25</v>
      </c>
      <c r="DX1204">
        <v>2.97</v>
      </c>
      <c r="DY1204">
        <v>2.72</v>
      </c>
      <c r="DZ1204">
        <v>2.5</v>
      </c>
      <c r="EA1204">
        <v>2.2999999999999998</v>
      </c>
      <c r="EB1204">
        <v>2.12</v>
      </c>
    </row>
    <row r="1205" spans="1:135" x14ac:dyDescent="0.25">
      <c r="A1205" t="s">
        <v>992</v>
      </c>
      <c r="B1205">
        <v>25</v>
      </c>
      <c r="C1205">
        <v>25</v>
      </c>
      <c r="E1205">
        <v>100000</v>
      </c>
      <c r="F1205">
        <v>98011</v>
      </c>
      <c r="G1205">
        <v>95794</v>
      </c>
      <c r="H1205">
        <v>93405</v>
      </c>
      <c r="I1205">
        <v>90732</v>
      </c>
      <c r="J1205">
        <v>87955</v>
      </c>
      <c r="K1205">
        <v>84683</v>
      </c>
      <c r="L1205">
        <v>81291</v>
      </c>
      <c r="M1205">
        <v>77584</v>
      </c>
      <c r="N1205">
        <v>73758</v>
      </c>
      <c r="O1205">
        <v>69538</v>
      </c>
      <c r="P1205">
        <v>65137</v>
      </c>
      <c r="Q1205">
        <v>60335</v>
      </c>
      <c r="R1205">
        <v>55220</v>
      </c>
      <c r="S1205">
        <v>49791</v>
      </c>
      <c r="T1205">
        <v>44373</v>
      </c>
      <c r="U1205">
        <v>38510</v>
      </c>
      <c r="V1205">
        <v>32919</v>
      </c>
      <c r="W1205">
        <v>27494</v>
      </c>
      <c r="X1205">
        <v>22379</v>
      </c>
      <c r="Y1205">
        <v>17686</v>
      </c>
      <c r="Z1205">
        <v>13551</v>
      </c>
      <c r="AA1205">
        <v>10034</v>
      </c>
      <c r="AB1205">
        <v>7158</v>
      </c>
      <c r="AC1205">
        <v>4906</v>
      </c>
      <c r="DC1205">
        <v>13.6</v>
      </c>
      <c r="DD1205">
        <v>12.87</v>
      </c>
      <c r="DE1205">
        <v>12.15</v>
      </c>
      <c r="DF1205">
        <v>11.45</v>
      </c>
      <c r="DG1205">
        <v>10.77</v>
      </c>
      <c r="DH1205">
        <v>10.1</v>
      </c>
      <c r="DI1205">
        <v>9.4700000000000006</v>
      </c>
      <c r="DJ1205">
        <v>8.84</v>
      </c>
      <c r="DK1205">
        <v>8.24</v>
      </c>
      <c r="DL1205">
        <v>7.64</v>
      </c>
      <c r="DM1205">
        <v>7.08</v>
      </c>
      <c r="DN1205">
        <v>6.52</v>
      </c>
      <c r="DO1205">
        <v>6</v>
      </c>
      <c r="DP1205">
        <v>5.51</v>
      </c>
      <c r="DQ1205">
        <v>5.0599999999999996</v>
      </c>
      <c r="DR1205">
        <v>4.6100000000000003</v>
      </c>
      <c r="DS1205">
        <v>4.24</v>
      </c>
      <c r="DT1205">
        <v>3.88</v>
      </c>
      <c r="DU1205">
        <v>3.54</v>
      </c>
      <c r="DV1205">
        <v>3.24</v>
      </c>
      <c r="DW1205">
        <v>2.96</v>
      </c>
      <c r="DX1205">
        <v>2.72</v>
      </c>
      <c r="DY1205">
        <v>2.4900000000000002</v>
      </c>
      <c r="DZ1205">
        <v>2.2999999999999998</v>
      </c>
      <c r="EA1205">
        <v>2.12</v>
      </c>
    </row>
    <row r="1206" spans="1:135" x14ac:dyDescent="0.25">
      <c r="A1206" t="s">
        <v>993</v>
      </c>
      <c r="B1206">
        <v>24</v>
      </c>
      <c r="C1206">
        <v>24</v>
      </c>
      <c r="E1206">
        <v>100000</v>
      </c>
      <c r="F1206">
        <v>97701</v>
      </c>
      <c r="G1206">
        <v>95231</v>
      </c>
      <c r="H1206">
        <v>92464</v>
      </c>
      <c r="I1206">
        <v>89583</v>
      </c>
      <c r="J1206">
        <v>86213</v>
      </c>
      <c r="K1206">
        <v>82708</v>
      </c>
      <c r="L1206">
        <v>78890</v>
      </c>
      <c r="M1206">
        <v>74939</v>
      </c>
      <c r="N1206">
        <v>70594</v>
      </c>
      <c r="O1206">
        <v>66065</v>
      </c>
      <c r="P1206">
        <v>61142</v>
      </c>
      <c r="Q1206">
        <v>55904</v>
      </c>
      <c r="R1206">
        <v>50364</v>
      </c>
      <c r="S1206">
        <v>44831</v>
      </c>
      <c r="T1206">
        <v>38870</v>
      </c>
      <c r="U1206">
        <v>33188</v>
      </c>
      <c r="V1206">
        <v>27689</v>
      </c>
      <c r="W1206">
        <v>22513</v>
      </c>
      <c r="X1206">
        <v>17773</v>
      </c>
      <c r="Y1206">
        <v>13603</v>
      </c>
      <c r="Z1206">
        <v>10064</v>
      </c>
      <c r="AA1206">
        <v>7174</v>
      </c>
      <c r="AB1206">
        <v>4913</v>
      </c>
      <c r="DC1206">
        <v>12.8</v>
      </c>
      <c r="DD1206">
        <v>12.09</v>
      </c>
      <c r="DE1206">
        <v>11.39</v>
      </c>
      <c r="DF1206">
        <v>10.72</v>
      </c>
      <c r="DG1206">
        <v>10.050000000000001</v>
      </c>
      <c r="DH1206">
        <v>9.42</v>
      </c>
      <c r="DI1206">
        <v>8.8000000000000007</v>
      </c>
      <c r="DJ1206">
        <v>8.1999999999999993</v>
      </c>
      <c r="DK1206">
        <v>7.61</v>
      </c>
      <c r="DL1206">
        <v>7.05</v>
      </c>
      <c r="DM1206">
        <v>6.49</v>
      </c>
      <c r="DN1206">
        <v>5.98</v>
      </c>
      <c r="DO1206">
        <v>5.49</v>
      </c>
      <c r="DP1206">
        <v>5.04</v>
      </c>
      <c r="DQ1206">
        <v>4.5999999999999996</v>
      </c>
      <c r="DR1206">
        <v>4.2300000000000004</v>
      </c>
      <c r="DS1206">
        <v>3.87</v>
      </c>
      <c r="DT1206">
        <v>3.53</v>
      </c>
      <c r="DU1206">
        <v>3.23</v>
      </c>
      <c r="DV1206">
        <v>2.96</v>
      </c>
      <c r="DW1206">
        <v>2.71</v>
      </c>
      <c r="DX1206">
        <v>2.4900000000000002</v>
      </c>
      <c r="DY1206">
        <v>2.29</v>
      </c>
      <c r="DZ1206">
        <v>2.12</v>
      </c>
    </row>
    <row r="1207" spans="1:135" x14ac:dyDescent="0.25">
      <c r="A1207" t="s">
        <v>994</v>
      </c>
      <c r="B1207">
        <v>23</v>
      </c>
      <c r="C1207">
        <v>23</v>
      </c>
      <c r="E1207">
        <v>100000</v>
      </c>
      <c r="F1207">
        <v>97428</v>
      </c>
      <c r="G1207">
        <v>94563</v>
      </c>
      <c r="H1207">
        <v>91563</v>
      </c>
      <c r="I1207">
        <v>88078</v>
      </c>
      <c r="J1207">
        <v>84448</v>
      </c>
      <c r="K1207">
        <v>80496</v>
      </c>
      <c r="L1207">
        <v>76408</v>
      </c>
      <c r="M1207">
        <v>71919</v>
      </c>
      <c r="N1207">
        <v>67241</v>
      </c>
      <c r="O1207">
        <v>62172</v>
      </c>
      <c r="P1207">
        <v>56796</v>
      </c>
      <c r="Q1207">
        <v>51117</v>
      </c>
      <c r="R1207">
        <v>45452</v>
      </c>
      <c r="S1207">
        <v>39371</v>
      </c>
      <c r="T1207">
        <v>33576</v>
      </c>
      <c r="U1207">
        <v>27979</v>
      </c>
      <c r="V1207">
        <v>22725</v>
      </c>
      <c r="W1207">
        <v>17922</v>
      </c>
      <c r="X1207">
        <v>13703</v>
      </c>
      <c r="Y1207">
        <v>10128</v>
      </c>
      <c r="Z1207">
        <v>7214</v>
      </c>
      <c r="AA1207">
        <v>4937</v>
      </c>
      <c r="DC1207">
        <v>12.03</v>
      </c>
      <c r="DD1207">
        <v>11.34</v>
      </c>
      <c r="DE1207">
        <v>10.66</v>
      </c>
      <c r="DF1207">
        <v>10</v>
      </c>
      <c r="DG1207">
        <v>9.3699999999999992</v>
      </c>
      <c r="DH1207">
        <v>8.76</v>
      </c>
      <c r="DI1207">
        <v>8.16</v>
      </c>
      <c r="DJ1207">
        <v>7.57</v>
      </c>
      <c r="DK1207">
        <v>7.01</v>
      </c>
      <c r="DL1207">
        <v>6.46</v>
      </c>
      <c r="DM1207">
        <v>5.95</v>
      </c>
      <c r="DN1207">
        <v>5.47</v>
      </c>
      <c r="DO1207">
        <v>5.0199999999999996</v>
      </c>
      <c r="DP1207">
        <v>4.58</v>
      </c>
      <c r="DQ1207">
        <v>4.21</v>
      </c>
      <c r="DR1207">
        <v>3.85</v>
      </c>
      <c r="DS1207">
        <v>3.52</v>
      </c>
      <c r="DT1207">
        <v>3.22</v>
      </c>
      <c r="DU1207">
        <v>2.95</v>
      </c>
      <c r="DV1207">
        <v>2.71</v>
      </c>
      <c r="DW1207">
        <v>2.4900000000000002</v>
      </c>
      <c r="DX1207">
        <v>2.29</v>
      </c>
      <c r="DY1207">
        <v>2.12</v>
      </c>
    </row>
    <row r="1208" spans="1:135" x14ac:dyDescent="0.25">
      <c r="A1208" t="s">
        <v>995</v>
      </c>
      <c r="B1208">
        <v>22</v>
      </c>
      <c r="C1208">
        <v>22</v>
      </c>
      <c r="E1208">
        <v>100000</v>
      </c>
      <c r="F1208">
        <v>97017</v>
      </c>
      <c r="G1208">
        <v>93894</v>
      </c>
      <c r="H1208">
        <v>90276</v>
      </c>
      <c r="I1208">
        <v>86501</v>
      </c>
      <c r="J1208">
        <v>82403</v>
      </c>
      <c r="K1208">
        <v>78153</v>
      </c>
      <c r="L1208">
        <v>73507</v>
      </c>
      <c r="M1208">
        <v>68660</v>
      </c>
      <c r="N1208">
        <v>63424</v>
      </c>
      <c r="O1208">
        <v>57882</v>
      </c>
      <c r="P1208">
        <v>52048</v>
      </c>
      <c r="Q1208">
        <v>46225</v>
      </c>
      <c r="R1208">
        <v>40005</v>
      </c>
      <c r="S1208">
        <v>34076</v>
      </c>
      <c r="T1208">
        <v>28362</v>
      </c>
      <c r="U1208">
        <v>23009</v>
      </c>
      <c r="V1208">
        <v>18128</v>
      </c>
      <c r="W1208">
        <v>13847</v>
      </c>
      <c r="X1208">
        <v>10224</v>
      </c>
      <c r="Y1208">
        <v>7276</v>
      </c>
      <c r="Z1208">
        <v>4977</v>
      </c>
      <c r="DC1208">
        <v>11.28</v>
      </c>
      <c r="DD1208">
        <v>10.61</v>
      </c>
      <c r="DE1208">
        <v>9.9499999999999993</v>
      </c>
      <c r="DF1208">
        <v>9.33</v>
      </c>
      <c r="DG1208">
        <v>8.7100000000000009</v>
      </c>
      <c r="DH1208">
        <v>8.1199999999999992</v>
      </c>
      <c r="DI1208">
        <v>7.53</v>
      </c>
      <c r="DJ1208">
        <v>6.98</v>
      </c>
      <c r="DK1208">
        <v>6.44</v>
      </c>
      <c r="DL1208">
        <v>5.93</v>
      </c>
      <c r="DM1208">
        <v>5.44</v>
      </c>
      <c r="DN1208">
        <v>5</v>
      </c>
      <c r="DO1208">
        <v>4.57</v>
      </c>
      <c r="DP1208">
        <v>4.2</v>
      </c>
      <c r="DQ1208">
        <v>3.84</v>
      </c>
      <c r="DR1208">
        <v>3.51</v>
      </c>
      <c r="DS1208">
        <v>3.22</v>
      </c>
      <c r="DT1208">
        <v>2.95</v>
      </c>
      <c r="DU1208">
        <v>2.7</v>
      </c>
      <c r="DV1208">
        <v>2.48</v>
      </c>
      <c r="DW1208">
        <v>2.29</v>
      </c>
      <c r="DX1208">
        <v>2.12</v>
      </c>
    </row>
    <row r="1209" spans="1:135" x14ac:dyDescent="0.25">
      <c r="A1209" t="s">
        <v>996</v>
      </c>
      <c r="B1209">
        <v>21</v>
      </c>
      <c r="C1209">
        <v>21</v>
      </c>
      <c r="E1209">
        <v>100000</v>
      </c>
      <c r="F1209">
        <v>96723</v>
      </c>
      <c r="G1209">
        <v>92960</v>
      </c>
      <c r="H1209">
        <v>89015</v>
      </c>
      <c r="I1209">
        <v>84740</v>
      </c>
      <c r="J1209">
        <v>80309</v>
      </c>
      <c r="K1209">
        <v>75472</v>
      </c>
      <c r="L1209">
        <v>70434</v>
      </c>
      <c r="M1209">
        <v>65000</v>
      </c>
      <c r="N1209">
        <v>59262</v>
      </c>
      <c r="O1209">
        <v>53236</v>
      </c>
      <c r="P1209">
        <v>47228</v>
      </c>
      <c r="Q1209">
        <v>40834</v>
      </c>
      <c r="R1209">
        <v>34744</v>
      </c>
      <c r="S1209">
        <v>28883</v>
      </c>
      <c r="T1209">
        <v>23404</v>
      </c>
      <c r="U1209">
        <v>18419</v>
      </c>
      <c r="V1209">
        <v>14056</v>
      </c>
      <c r="W1209">
        <v>10369</v>
      </c>
      <c r="X1209">
        <v>7373</v>
      </c>
      <c r="Y1209">
        <v>5039</v>
      </c>
      <c r="DC1209">
        <v>10.56</v>
      </c>
      <c r="DD1209">
        <v>9.9</v>
      </c>
      <c r="DE1209">
        <v>9.2799999999999994</v>
      </c>
      <c r="DF1209">
        <v>8.67</v>
      </c>
      <c r="DG1209">
        <v>8.08</v>
      </c>
      <c r="DH1209">
        <v>7.5</v>
      </c>
      <c r="DI1209">
        <v>6.94</v>
      </c>
      <c r="DJ1209">
        <v>6.41</v>
      </c>
      <c r="DK1209">
        <v>5.9</v>
      </c>
      <c r="DL1209">
        <v>5.42</v>
      </c>
      <c r="DM1209">
        <v>4.9800000000000004</v>
      </c>
      <c r="DN1209">
        <v>4.55</v>
      </c>
      <c r="DO1209">
        <v>4.18</v>
      </c>
      <c r="DP1209">
        <v>3.83</v>
      </c>
      <c r="DQ1209">
        <v>3.51</v>
      </c>
      <c r="DR1209">
        <v>3.21</v>
      </c>
      <c r="DS1209">
        <v>2.94</v>
      </c>
      <c r="DT1209">
        <v>2.7</v>
      </c>
      <c r="DU1209">
        <v>2.48</v>
      </c>
      <c r="DV1209">
        <v>2.29</v>
      </c>
      <c r="DW1209">
        <v>2.11</v>
      </c>
    </row>
    <row r="1210" spans="1:135" x14ac:dyDescent="0.25">
      <c r="A1210" t="s">
        <v>997</v>
      </c>
      <c r="B1210">
        <v>20</v>
      </c>
      <c r="C1210">
        <v>20</v>
      </c>
      <c r="E1210">
        <v>100000</v>
      </c>
      <c r="F1210">
        <v>96062</v>
      </c>
      <c r="G1210">
        <v>91937</v>
      </c>
      <c r="H1210">
        <v>87462</v>
      </c>
      <c r="I1210">
        <v>82819</v>
      </c>
      <c r="J1210">
        <v>77771</v>
      </c>
      <c r="K1210">
        <v>72509</v>
      </c>
      <c r="L1210">
        <v>66856</v>
      </c>
      <c r="M1210">
        <v>60894</v>
      </c>
      <c r="N1210">
        <v>54647</v>
      </c>
      <c r="O1210">
        <v>48420</v>
      </c>
      <c r="P1210">
        <v>41828</v>
      </c>
      <c r="Q1210">
        <v>35547</v>
      </c>
      <c r="R1210">
        <v>29519</v>
      </c>
      <c r="S1210">
        <v>23890</v>
      </c>
      <c r="T1210">
        <v>18781</v>
      </c>
      <c r="U1210">
        <v>14317</v>
      </c>
      <c r="V1210">
        <v>10553</v>
      </c>
      <c r="W1210">
        <v>7498</v>
      </c>
      <c r="X1210">
        <v>5121</v>
      </c>
      <c r="DC1210">
        <v>9.85</v>
      </c>
      <c r="DD1210">
        <v>9.23</v>
      </c>
      <c r="DE1210">
        <v>8.6199999999999992</v>
      </c>
      <c r="DF1210">
        <v>8.0399999999999991</v>
      </c>
      <c r="DG1210">
        <v>7.46</v>
      </c>
      <c r="DH1210">
        <v>6.91</v>
      </c>
      <c r="DI1210">
        <v>6.38</v>
      </c>
      <c r="DJ1210">
        <v>5.87</v>
      </c>
      <c r="DK1210">
        <v>5.4</v>
      </c>
      <c r="DL1210">
        <v>4.96</v>
      </c>
      <c r="DM1210">
        <v>4.53</v>
      </c>
      <c r="DN1210">
        <v>4.17</v>
      </c>
      <c r="DO1210">
        <v>3.82</v>
      </c>
      <c r="DP1210">
        <v>3.5</v>
      </c>
      <c r="DQ1210">
        <v>3.2</v>
      </c>
      <c r="DR1210">
        <v>2.94</v>
      </c>
      <c r="DS1210">
        <v>2.7</v>
      </c>
      <c r="DT1210">
        <v>2.48</v>
      </c>
      <c r="DU1210">
        <v>2.2799999999999998</v>
      </c>
      <c r="DV1210">
        <v>2.11</v>
      </c>
    </row>
    <row r="1211" spans="1:135" x14ac:dyDescent="0.25">
      <c r="A1211" t="s">
        <v>998</v>
      </c>
      <c r="B1211">
        <v>19</v>
      </c>
      <c r="C1211">
        <v>19</v>
      </c>
      <c r="E1211">
        <v>100000</v>
      </c>
      <c r="F1211">
        <v>95643</v>
      </c>
      <c r="G1211">
        <v>90937</v>
      </c>
      <c r="H1211">
        <v>86035</v>
      </c>
      <c r="I1211">
        <v>80723</v>
      </c>
      <c r="J1211">
        <v>75194</v>
      </c>
      <c r="K1211">
        <v>69264</v>
      </c>
      <c r="L1211">
        <v>63030</v>
      </c>
      <c r="M1211">
        <v>56507</v>
      </c>
      <c r="N1211">
        <v>50007</v>
      </c>
      <c r="O1211">
        <v>43157</v>
      </c>
      <c r="P1211">
        <v>36636</v>
      </c>
      <c r="Q1211">
        <v>30386</v>
      </c>
      <c r="R1211">
        <v>24566</v>
      </c>
      <c r="S1211">
        <v>19291</v>
      </c>
      <c r="T1211">
        <v>14690</v>
      </c>
      <c r="U1211">
        <v>10817</v>
      </c>
      <c r="V1211">
        <v>7679</v>
      </c>
      <c r="W1211">
        <v>5241</v>
      </c>
      <c r="DC1211">
        <v>9.18</v>
      </c>
      <c r="DD1211">
        <v>8.58</v>
      </c>
      <c r="DE1211">
        <v>8</v>
      </c>
      <c r="DF1211">
        <v>7.42</v>
      </c>
      <c r="DG1211">
        <v>6.88</v>
      </c>
      <c r="DH1211">
        <v>6.35</v>
      </c>
      <c r="DI1211">
        <v>5.85</v>
      </c>
      <c r="DJ1211">
        <v>5.38</v>
      </c>
      <c r="DK1211">
        <v>4.9400000000000004</v>
      </c>
      <c r="DL1211">
        <v>4.5199999999999996</v>
      </c>
      <c r="DM1211">
        <v>4.16</v>
      </c>
      <c r="DN1211">
        <v>3.81</v>
      </c>
      <c r="DO1211">
        <v>3.49</v>
      </c>
      <c r="DP1211">
        <v>3.19</v>
      </c>
      <c r="DQ1211">
        <v>2.93</v>
      </c>
      <c r="DR1211">
        <v>2.69</v>
      </c>
      <c r="DS1211">
        <v>2.48</v>
      </c>
      <c r="DT1211">
        <v>2.2799999999999998</v>
      </c>
      <c r="DU1211">
        <v>2.11</v>
      </c>
    </row>
    <row r="1212" spans="1:135" x14ac:dyDescent="0.25">
      <c r="A1212" t="s">
        <v>999</v>
      </c>
      <c r="B1212">
        <v>18</v>
      </c>
      <c r="C1212">
        <v>18</v>
      </c>
      <c r="E1212">
        <v>100000</v>
      </c>
      <c r="F1212">
        <v>95013</v>
      </c>
      <c r="G1212">
        <v>89829</v>
      </c>
      <c r="H1212">
        <v>84211</v>
      </c>
      <c r="I1212">
        <v>78364</v>
      </c>
      <c r="J1212">
        <v>72121</v>
      </c>
      <c r="K1212">
        <v>65563</v>
      </c>
      <c r="L1212">
        <v>58724</v>
      </c>
      <c r="M1212">
        <v>51905</v>
      </c>
      <c r="N1212">
        <v>44751</v>
      </c>
      <c r="O1212">
        <v>37943</v>
      </c>
      <c r="P1212">
        <v>31436</v>
      </c>
      <c r="Q1212">
        <v>25384</v>
      </c>
      <c r="R1212">
        <v>19913</v>
      </c>
      <c r="S1212">
        <v>15148</v>
      </c>
      <c r="T1212">
        <v>11144</v>
      </c>
      <c r="U1212">
        <v>7904</v>
      </c>
      <c r="V1212">
        <v>5391</v>
      </c>
      <c r="DC1212">
        <v>8.5299999999999994</v>
      </c>
      <c r="DD1212">
        <v>7.96</v>
      </c>
      <c r="DE1212">
        <v>7.39</v>
      </c>
      <c r="DF1212">
        <v>6.85</v>
      </c>
      <c r="DG1212">
        <v>6.32</v>
      </c>
      <c r="DH1212">
        <v>5.82</v>
      </c>
      <c r="DI1212">
        <v>5.36</v>
      </c>
      <c r="DJ1212">
        <v>4.92</v>
      </c>
      <c r="DK1212">
        <v>4.5</v>
      </c>
      <c r="DL1212">
        <v>4.1399999999999997</v>
      </c>
      <c r="DM1212">
        <v>3.79</v>
      </c>
      <c r="DN1212">
        <v>3.48</v>
      </c>
      <c r="DO1212">
        <v>3.19</v>
      </c>
      <c r="DP1212">
        <v>2.92</v>
      </c>
      <c r="DQ1212">
        <v>2.69</v>
      </c>
      <c r="DR1212">
        <v>2.4700000000000002</v>
      </c>
      <c r="DS1212">
        <v>2.2799999999999998</v>
      </c>
      <c r="DT1212">
        <v>2.11</v>
      </c>
    </row>
    <row r="1213" spans="1:135" x14ac:dyDescent="0.25">
      <c r="A1213" t="s">
        <v>1000</v>
      </c>
      <c r="B1213">
        <v>17</v>
      </c>
      <c r="C1213">
        <v>17</v>
      </c>
      <c r="E1213">
        <v>100000</v>
      </c>
      <c r="F1213">
        <v>94461</v>
      </c>
      <c r="G1213">
        <v>88491</v>
      </c>
      <c r="H1213">
        <v>82265</v>
      </c>
      <c r="I1213">
        <v>75635</v>
      </c>
      <c r="J1213">
        <v>68694</v>
      </c>
      <c r="K1213">
        <v>61467</v>
      </c>
      <c r="L1213">
        <v>54268</v>
      </c>
      <c r="M1213">
        <v>46742</v>
      </c>
      <c r="N1213">
        <v>39583</v>
      </c>
      <c r="O1213">
        <v>32754</v>
      </c>
      <c r="P1213">
        <v>26420</v>
      </c>
      <c r="Q1213">
        <v>20703</v>
      </c>
      <c r="R1213">
        <v>15734</v>
      </c>
      <c r="S1213">
        <v>11563</v>
      </c>
      <c r="T1213">
        <v>8195</v>
      </c>
      <c r="U1213">
        <v>5586</v>
      </c>
      <c r="DC1213">
        <v>7.92</v>
      </c>
      <c r="DD1213">
        <v>7.35</v>
      </c>
      <c r="DE1213">
        <v>6.81</v>
      </c>
      <c r="DF1213">
        <v>6.29</v>
      </c>
      <c r="DG1213">
        <v>5.8</v>
      </c>
      <c r="DH1213">
        <v>5.33</v>
      </c>
      <c r="DI1213">
        <v>4.9000000000000004</v>
      </c>
      <c r="DJ1213">
        <v>4.49</v>
      </c>
      <c r="DK1213">
        <v>4.13</v>
      </c>
      <c r="DL1213">
        <v>3.78</v>
      </c>
      <c r="DM1213">
        <v>3.47</v>
      </c>
      <c r="DN1213">
        <v>3.18</v>
      </c>
      <c r="DO1213">
        <v>2.92</v>
      </c>
      <c r="DP1213">
        <v>2.68</v>
      </c>
      <c r="DQ1213">
        <v>2.4700000000000002</v>
      </c>
      <c r="DR1213">
        <v>2.2799999999999998</v>
      </c>
      <c r="DS1213">
        <v>2.11</v>
      </c>
    </row>
    <row r="1214" spans="1:135" x14ac:dyDescent="0.25">
      <c r="A1214" t="s">
        <v>1001</v>
      </c>
      <c r="B1214">
        <v>16</v>
      </c>
      <c r="C1214">
        <v>16</v>
      </c>
      <c r="E1214">
        <v>100000</v>
      </c>
      <c r="F1214">
        <v>93599</v>
      </c>
      <c r="G1214">
        <v>86942</v>
      </c>
      <c r="H1214">
        <v>79855</v>
      </c>
      <c r="I1214">
        <v>72453</v>
      </c>
      <c r="J1214">
        <v>64770</v>
      </c>
      <c r="K1214">
        <v>57113</v>
      </c>
      <c r="L1214">
        <v>49149</v>
      </c>
      <c r="M1214">
        <v>41570</v>
      </c>
      <c r="N1214">
        <v>34356</v>
      </c>
      <c r="O1214">
        <v>27679</v>
      </c>
      <c r="P1214">
        <v>21668</v>
      </c>
      <c r="Q1214">
        <v>16450</v>
      </c>
      <c r="R1214">
        <v>12079</v>
      </c>
      <c r="S1214">
        <v>8553</v>
      </c>
      <c r="T1214">
        <v>5825</v>
      </c>
      <c r="DC1214">
        <v>7.31</v>
      </c>
      <c r="DD1214">
        <v>6.78</v>
      </c>
      <c r="DE1214">
        <v>6.26</v>
      </c>
      <c r="DF1214">
        <v>5.77</v>
      </c>
      <c r="DG1214">
        <v>5.31</v>
      </c>
      <c r="DH1214">
        <v>4.88</v>
      </c>
      <c r="DI1214">
        <v>4.47</v>
      </c>
      <c r="DJ1214">
        <v>4.1100000000000003</v>
      </c>
      <c r="DK1214">
        <v>3.77</v>
      </c>
      <c r="DL1214">
        <v>3.46</v>
      </c>
      <c r="DM1214">
        <v>3.17</v>
      </c>
      <c r="DN1214">
        <v>2.91</v>
      </c>
      <c r="DO1214">
        <v>2.68</v>
      </c>
      <c r="DP1214">
        <v>2.4700000000000002</v>
      </c>
      <c r="DQ1214">
        <v>2.2799999999999998</v>
      </c>
      <c r="DR1214">
        <v>2.11</v>
      </c>
    </row>
    <row r="1215" spans="1:135" x14ac:dyDescent="0.25">
      <c r="A1215" t="s">
        <v>1002</v>
      </c>
      <c r="B1215">
        <v>15</v>
      </c>
      <c r="C1215">
        <v>15</v>
      </c>
      <c r="E1215">
        <v>100000</v>
      </c>
      <c r="F1215">
        <v>92792</v>
      </c>
      <c r="G1215">
        <v>85160</v>
      </c>
      <c r="H1215">
        <v>77186</v>
      </c>
      <c r="I1215">
        <v>68930</v>
      </c>
      <c r="J1215">
        <v>60712</v>
      </c>
      <c r="K1215">
        <v>52195</v>
      </c>
      <c r="L1215">
        <v>44098</v>
      </c>
      <c r="M1215">
        <v>36400</v>
      </c>
      <c r="N1215">
        <v>29291</v>
      </c>
      <c r="O1215">
        <v>22903</v>
      </c>
      <c r="P1215">
        <v>17371</v>
      </c>
      <c r="Q1215">
        <v>12743</v>
      </c>
      <c r="R1215">
        <v>9016</v>
      </c>
      <c r="S1215">
        <v>6136</v>
      </c>
      <c r="DC1215">
        <v>6.75</v>
      </c>
      <c r="DD1215">
        <v>6.23</v>
      </c>
      <c r="DE1215">
        <v>5.75</v>
      </c>
      <c r="DF1215">
        <v>5.29</v>
      </c>
      <c r="DG1215">
        <v>4.8600000000000003</v>
      </c>
      <c r="DH1215">
        <v>4.45</v>
      </c>
      <c r="DI1215">
        <v>4.0999999999999996</v>
      </c>
      <c r="DJ1215">
        <v>3.76</v>
      </c>
      <c r="DK1215">
        <v>3.45</v>
      </c>
      <c r="DL1215">
        <v>3.16</v>
      </c>
      <c r="DM1215">
        <v>2.91</v>
      </c>
      <c r="DN1215">
        <v>2.67</v>
      </c>
      <c r="DO1215">
        <v>2.46</v>
      </c>
      <c r="DP1215">
        <v>2.27</v>
      </c>
      <c r="DQ1215">
        <v>2.11</v>
      </c>
    </row>
    <row r="1216" spans="1:135" x14ac:dyDescent="0.25">
      <c r="A1216" t="s">
        <v>1003</v>
      </c>
      <c r="B1216">
        <v>14</v>
      </c>
      <c r="C1216">
        <v>14</v>
      </c>
      <c r="E1216">
        <v>100000</v>
      </c>
      <c r="F1216">
        <v>91681</v>
      </c>
      <c r="G1216">
        <v>83027</v>
      </c>
      <c r="H1216">
        <v>74070</v>
      </c>
      <c r="I1216">
        <v>65156</v>
      </c>
      <c r="J1216">
        <v>55966</v>
      </c>
      <c r="K1216">
        <v>47225</v>
      </c>
      <c r="L1216">
        <v>38938</v>
      </c>
      <c r="M1216">
        <v>31295</v>
      </c>
      <c r="N1216">
        <v>24443</v>
      </c>
      <c r="O1216">
        <v>18519</v>
      </c>
      <c r="P1216">
        <v>13573</v>
      </c>
      <c r="Q1216">
        <v>9595</v>
      </c>
      <c r="R1216">
        <v>6526</v>
      </c>
      <c r="DC1216">
        <v>6.2</v>
      </c>
      <c r="DD1216">
        <v>5.72</v>
      </c>
      <c r="DE1216">
        <v>5.27</v>
      </c>
      <c r="DF1216">
        <v>4.84</v>
      </c>
      <c r="DG1216">
        <v>4.4400000000000004</v>
      </c>
      <c r="DH1216">
        <v>4.08</v>
      </c>
      <c r="DI1216">
        <v>3.75</v>
      </c>
      <c r="DJ1216">
        <v>3.44</v>
      </c>
      <c r="DK1216">
        <v>3.16</v>
      </c>
      <c r="DL1216">
        <v>2.9</v>
      </c>
      <c r="DM1216">
        <v>2.67</v>
      </c>
      <c r="DN1216">
        <v>2.46</v>
      </c>
      <c r="DO1216">
        <v>2.27</v>
      </c>
      <c r="DP1216">
        <v>2.1</v>
      </c>
    </row>
    <row r="1217" spans="1:189" x14ac:dyDescent="0.25">
      <c r="A1217" t="s">
        <v>1004</v>
      </c>
      <c r="B1217">
        <v>13</v>
      </c>
      <c r="C1217">
        <v>13</v>
      </c>
      <c r="E1217">
        <v>100000</v>
      </c>
      <c r="F1217">
        <v>90466</v>
      </c>
      <c r="G1217">
        <v>80639</v>
      </c>
      <c r="H1217">
        <v>70844</v>
      </c>
      <c r="I1217">
        <v>60791</v>
      </c>
      <c r="J1217">
        <v>51239</v>
      </c>
      <c r="K1217">
        <v>42196</v>
      </c>
      <c r="L1217">
        <v>33877</v>
      </c>
      <c r="M1217">
        <v>26430</v>
      </c>
      <c r="N1217">
        <v>20003</v>
      </c>
      <c r="O1217">
        <v>14646</v>
      </c>
      <c r="P1217">
        <v>10346</v>
      </c>
      <c r="Q1217">
        <v>7032</v>
      </c>
      <c r="DC1217">
        <v>5.7</v>
      </c>
      <c r="DD1217">
        <v>5.25</v>
      </c>
      <c r="DE1217">
        <v>4.82</v>
      </c>
      <c r="DF1217">
        <v>4.42</v>
      </c>
      <c r="DG1217">
        <v>4.07</v>
      </c>
      <c r="DH1217">
        <v>3.74</v>
      </c>
      <c r="DI1217">
        <v>3.43</v>
      </c>
      <c r="DJ1217">
        <v>3.15</v>
      </c>
      <c r="DK1217">
        <v>2.9</v>
      </c>
      <c r="DL1217">
        <v>2.66</v>
      </c>
      <c r="DM1217">
        <v>2.46</v>
      </c>
      <c r="DN1217">
        <v>2.27</v>
      </c>
      <c r="DO1217">
        <v>2.1</v>
      </c>
    </row>
    <row r="1218" spans="1:189" x14ac:dyDescent="0.25">
      <c r="A1218" t="s">
        <v>1005</v>
      </c>
      <c r="B1218">
        <v>12</v>
      </c>
      <c r="C1218">
        <v>12</v>
      </c>
      <c r="E1218">
        <v>100000</v>
      </c>
      <c r="F1218">
        <v>89044</v>
      </c>
      <c r="G1218">
        <v>78147</v>
      </c>
      <c r="H1218">
        <v>66991</v>
      </c>
      <c r="I1218">
        <v>56395</v>
      </c>
      <c r="J1218">
        <v>46390</v>
      </c>
      <c r="K1218">
        <v>37198</v>
      </c>
      <c r="L1218">
        <v>28992</v>
      </c>
      <c r="M1218">
        <v>21919</v>
      </c>
      <c r="N1218">
        <v>16033</v>
      </c>
      <c r="O1218">
        <v>11316</v>
      </c>
      <c r="P1218">
        <v>7686</v>
      </c>
      <c r="DC1218">
        <v>5.22</v>
      </c>
      <c r="DD1218">
        <v>4.8099999999999996</v>
      </c>
      <c r="DE1218">
        <v>4.41</v>
      </c>
      <c r="DF1218">
        <v>4.0599999999999996</v>
      </c>
      <c r="DG1218">
        <v>3.72</v>
      </c>
      <c r="DH1218">
        <v>3.42</v>
      </c>
      <c r="DI1218">
        <v>3.14</v>
      </c>
      <c r="DJ1218">
        <v>2.89</v>
      </c>
      <c r="DK1218">
        <v>2.66</v>
      </c>
      <c r="DL1218">
        <v>2.4500000000000002</v>
      </c>
      <c r="DM1218">
        <v>2.27</v>
      </c>
      <c r="DN1218">
        <v>2.1</v>
      </c>
    </row>
    <row r="1219" spans="1:189" x14ac:dyDescent="0.25">
      <c r="A1219" t="s">
        <v>1006</v>
      </c>
      <c r="B1219">
        <v>11</v>
      </c>
      <c r="C1219">
        <v>11</v>
      </c>
      <c r="E1219">
        <v>100000</v>
      </c>
      <c r="F1219">
        <v>87649</v>
      </c>
      <c r="G1219">
        <v>75076</v>
      </c>
      <c r="H1219">
        <v>63122</v>
      </c>
      <c r="I1219">
        <v>51858</v>
      </c>
      <c r="J1219">
        <v>41538</v>
      </c>
      <c r="K1219">
        <v>32338</v>
      </c>
      <c r="L1219">
        <v>24425</v>
      </c>
      <c r="M1219">
        <v>17849</v>
      </c>
      <c r="N1219">
        <v>12586</v>
      </c>
      <c r="O1219">
        <v>8543</v>
      </c>
      <c r="DC1219">
        <v>4.79</v>
      </c>
      <c r="DD1219">
        <v>4.3899999999999997</v>
      </c>
      <c r="DE1219">
        <v>4.04</v>
      </c>
      <c r="DF1219">
        <v>3.71</v>
      </c>
      <c r="DG1219">
        <v>3.41</v>
      </c>
      <c r="DH1219">
        <v>3.13</v>
      </c>
      <c r="DI1219">
        <v>2.88</v>
      </c>
      <c r="DJ1219">
        <v>2.66</v>
      </c>
      <c r="DK1219">
        <v>2.4500000000000002</v>
      </c>
      <c r="DL1219">
        <v>2.27</v>
      </c>
      <c r="DM1219">
        <v>2.1</v>
      </c>
    </row>
    <row r="1220" spans="1:189" x14ac:dyDescent="0.25">
      <c r="A1220" t="s">
        <v>1007</v>
      </c>
      <c r="B1220">
        <v>10</v>
      </c>
      <c r="C1220">
        <v>10</v>
      </c>
      <c r="E1220">
        <v>100000</v>
      </c>
      <c r="F1220">
        <v>85570</v>
      </c>
      <c r="G1220">
        <v>71872</v>
      </c>
      <c r="H1220">
        <v>58974</v>
      </c>
      <c r="I1220">
        <v>47180</v>
      </c>
      <c r="J1220">
        <v>36693</v>
      </c>
      <c r="K1220">
        <v>27685</v>
      </c>
      <c r="L1220">
        <v>20213</v>
      </c>
      <c r="M1220">
        <v>14241</v>
      </c>
      <c r="N1220">
        <v>9659</v>
      </c>
      <c r="DC1220">
        <v>4.38</v>
      </c>
      <c r="DD1220">
        <v>4.03</v>
      </c>
      <c r="DE1220">
        <v>3.7</v>
      </c>
      <c r="DF1220">
        <v>3.4</v>
      </c>
      <c r="DG1220">
        <v>3.13</v>
      </c>
      <c r="DH1220">
        <v>2.88</v>
      </c>
      <c r="DI1220">
        <v>2.65</v>
      </c>
      <c r="DJ1220">
        <v>2.4500000000000002</v>
      </c>
      <c r="DK1220">
        <v>2.2599999999999998</v>
      </c>
      <c r="DL1220">
        <v>2.1</v>
      </c>
    </row>
    <row r="1221" spans="1:189" x14ac:dyDescent="0.25">
      <c r="A1221" t="s">
        <v>1008</v>
      </c>
      <c r="B1221">
        <v>9</v>
      </c>
      <c r="C1221">
        <v>9</v>
      </c>
      <c r="E1221">
        <v>100000</v>
      </c>
      <c r="F1221">
        <v>83887</v>
      </c>
      <c r="G1221">
        <v>68763</v>
      </c>
      <c r="H1221">
        <v>54944</v>
      </c>
      <c r="I1221">
        <v>42683</v>
      </c>
      <c r="J1221">
        <v>32174</v>
      </c>
      <c r="K1221">
        <v>23468</v>
      </c>
      <c r="L1221">
        <v>16521</v>
      </c>
      <c r="M1221">
        <v>11197</v>
      </c>
      <c r="DC1221">
        <v>4.0199999999999996</v>
      </c>
      <c r="DD1221">
        <v>3.69</v>
      </c>
      <c r="DE1221">
        <v>3.39</v>
      </c>
      <c r="DF1221">
        <v>3.12</v>
      </c>
      <c r="DG1221">
        <v>2.87</v>
      </c>
      <c r="DH1221">
        <v>2.65</v>
      </c>
      <c r="DI1221">
        <v>2.44</v>
      </c>
      <c r="DJ1221">
        <v>2.2599999999999998</v>
      </c>
      <c r="DK1221">
        <v>2.1</v>
      </c>
    </row>
    <row r="1222" spans="1:189" x14ac:dyDescent="0.25">
      <c r="A1222" t="s">
        <v>1009</v>
      </c>
      <c r="B1222">
        <v>8</v>
      </c>
      <c r="C1222">
        <v>8</v>
      </c>
      <c r="E1222">
        <v>100000</v>
      </c>
      <c r="F1222">
        <v>81868</v>
      </c>
      <c r="G1222">
        <v>65352</v>
      </c>
      <c r="H1222">
        <v>50711</v>
      </c>
      <c r="I1222">
        <v>38184</v>
      </c>
      <c r="J1222">
        <v>27827</v>
      </c>
      <c r="K1222">
        <v>19573</v>
      </c>
      <c r="L1222">
        <v>13257</v>
      </c>
      <c r="DC1222">
        <v>3.68</v>
      </c>
      <c r="DD1222">
        <v>3.38</v>
      </c>
      <c r="DE1222">
        <v>3.11</v>
      </c>
      <c r="DF1222">
        <v>2.87</v>
      </c>
      <c r="DG1222">
        <v>2.64</v>
      </c>
      <c r="DH1222">
        <v>2.44</v>
      </c>
      <c r="DI1222">
        <v>2.2599999999999998</v>
      </c>
      <c r="DJ1222">
        <v>2.1</v>
      </c>
    </row>
    <row r="1223" spans="1:189" x14ac:dyDescent="0.25">
      <c r="A1223" t="s">
        <v>1010</v>
      </c>
      <c r="B1223">
        <v>7</v>
      </c>
      <c r="C1223">
        <v>7</v>
      </c>
      <c r="E1223">
        <v>100000</v>
      </c>
      <c r="F1223">
        <v>79728</v>
      </c>
      <c r="G1223">
        <v>61811</v>
      </c>
      <c r="H1223">
        <v>46493</v>
      </c>
      <c r="I1223">
        <v>33849</v>
      </c>
      <c r="J1223">
        <v>23790</v>
      </c>
      <c r="K1223">
        <v>16102</v>
      </c>
      <c r="DC1223">
        <v>3.37</v>
      </c>
      <c r="DD1223">
        <v>3.11</v>
      </c>
      <c r="DE1223">
        <v>2.86</v>
      </c>
      <c r="DF1223">
        <v>2.64</v>
      </c>
      <c r="DG1223">
        <v>2.44</v>
      </c>
      <c r="DH1223">
        <v>2.2599999999999998</v>
      </c>
      <c r="DI1223">
        <v>2.1</v>
      </c>
    </row>
    <row r="1224" spans="1:189" x14ac:dyDescent="0.25">
      <c r="A1224" t="s">
        <v>1011</v>
      </c>
      <c r="B1224">
        <v>6</v>
      </c>
      <c r="C1224">
        <v>6</v>
      </c>
      <c r="E1224">
        <v>100000</v>
      </c>
      <c r="F1224">
        <v>77439</v>
      </c>
      <c r="G1224">
        <v>58198</v>
      </c>
      <c r="H1224">
        <v>42329</v>
      </c>
      <c r="I1224">
        <v>29725</v>
      </c>
      <c r="J1224">
        <v>20106</v>
      </c>
      <c r="DC1224">
        <v>3.1</v>
      </c>
      <c r="DD1224">
        <v>2.86</v>
      </c>
      <c r="DE1224">
        <v>2.63</v>
      </c>
      <c r="DF1224">
        <v>2.4300000000000002</v>
      </c>
      <c r="DG1224">
        <v>2.25</v>
      </c>
      <c r="DH1224">
        <v>2.09</v>
      </c>
    </row>
    <row r="1225" spans="1:189" x14ac:dyDescent="0.25">
      <c r="A1225" t="s">
        <v>1012</v>
      </c>
      <c r="B1225">
        <v>5</v>
      </c>
      <c r="C1225">
        <v>5</v>
      </c>
      <c r="E1225">
        <v>100000</v>
      </c>
      <c r="F1225">
        <v>75073</v>
      </c>
      <c r="G1225">
        <v>54560</v>
      </c>
      <c r="H1225">
        <v>38281</v>
      </c>
      <c r="I1225">
        <v>25875</v>
      </c>
      <c r="DC1225">
        <v>2.85</v>
      </c>
      <c r="DD1225">
        <v>2.63</v>
      </c>
      <c r="DE1225">
        <v>2.4300000000000002</v>
      </c>
      <c r="DF1225">
        <v>2.25</v>
      </c>
      <c r="DG1225">
        <v>2.09</v>
      </c>
    </row>
    <row r="1226" spans="1:189" x14ac:dyDescent="0.25">
      <c r="A1226" t="s">
        <v>1013</v>
      </c>
      <c r="B1226">
        <v>4</v>
      </c>
      <c r="C1226">
        <v>4</v>
      </c>
      <c r="E1226">
        <v>100000</v>
      </c>
      <c r="F1226">
        <v>72605</v>
      </c>
      <c r="G1226">
        <v>50907</v>
      </c>
      <c r="H1226">
        <v>34384</v>
      </c>
      <c r="DC1226">
        <v>2.63</v>
      </c>
      <c r="DD1226">
        <v>2.4300000000000002</v>
      </c>
      <c r="DE1226">
        <v>2.25</v>
      </c>
      <c r="DF1226">
        <v>2.09</v>
      </c>
    </row>
    <row r="1227" spans="1:189" x14ac:dyDescent="0.25">
      <c r="A1227" t="s">
        <v>1014</v>
      </c>
      <c r="B1227">
        <v>3</v>
      </c>
      <c r="C1227">
        <v>3</v>
      </c>
      <c r="E1227">
        <v>100000</v>
      </c>
      <c r="F1227">
        <v>70055</v>
      </c>
      <c r="G1227">
        <v>47290</v>
      </c>
      <c r="DC1227">
        <v>2.4300000000000002</v>
      </c>
      <c r="DD1227">
        <v>2.25</v>
      </c>
      <c r="DE1227">
        <v>2.09</v>
      </c>
    </row>
    <row r="1228" spans="1:189" x14ac:dyDescent="0.25">
      <c r="A1228" t="s">
        <v>1015</v>
      </c>
      <c r="B1228">
        <v>2</v>
      </c>
      <c r="C1228">
        <v>2</v>
      </c>
      <c r="E1228">
        <v>100000</v>
      </c>
      <c r="F1228">
        <v>67457</v>
      </c>
      <c r="DC1228">
        <v>2.25</v>
      </c>
      <c r="DD1228">
        <v>2.09</v>
      </c>
    </row>
    <row r="1229" spans="1:189" x14ac:dyDescent="0.25">
      <c r="A1229" t="s">
        <v>1016</v>
      </c>
      <c r="B1229">
        <v>1</v>
      </c>
      <c r="C1229">
        <v>1</v>
      </c>
      <c r="E1229">
        <v>100000</v>
      </c>
      <c r="DC1229">
        <v>2.09</v>
      </c>
    </row>
    <row r="1230" spans="1:189" x14ac:dyDescent="0.25">
      <c r="A1230" t="s">
        <v>1017</v>
      </c>
      <c r="B1230">
        <v>83</v>
      </c>
      <c r="C1230">
        <v>83</v>
      </c>
      <c r="E1230">
        <v>100000</v>
      </c>
      <c r="F1230">
        <v>99945</v>
      </c>
      <c r="G1230">
        <v>99883</v>
      </c>
      <c r="H1230">
        <v>99818</v>
      </c>
      <c r="I1230">
        <v>99752</v>
      </c>
      <c r="J1230">
        <v>99684</v>
      </c>
      <c r="K1230">
        <v>99617</v>
      </c>
      <c r="L1230">
        <v>99549</v>
      </c>
      <c r="M1230">
        <v>99483</v>
      </c>
      <c r="N1230">
        <v>99420</v>
      </c>
      <c r="O1230">
        <v>99360</v>
      </c>
      <c r="P1230">
        <v>99301</v>
      </c>
      <c r="Q1230">
        <v>99242</v>
      </c>
      <c r="R1230">
        <v>99182</v>
      </c>
      <c r="S1230">
        <v>99119</v>
      </c>
      <c r="T1230">
        <v>99055</v>
      </c>
      <c r="U1230">
        <v>98991</v>
      </c>
      <c r="V1230">
        <v>98925</v>
      </c>
      <c r="W1230">
        <v>98859</v>
      </c>
      <c r="X1230">
        <v>98792</v>
      </c>
      <c r="Y1230">
        <v>98726</v>
      </c>
      <c r="Z1230">
        <v>98659</v>
      </c>
      <c r="AA1230">
        <v>98589</v>
      </c>
      <c r="AB1230">
        <v>98514</v>
      </c>
      <c r="AC1230">
        <v>98432</v>
      </c>
      <c r="AD1230">
        <v>98348</v>
      </c>
      <c r="AE1230">
        <v>98257</v>
      </c>
      <c r="AF1230">
        <v>98159</v>
      </c>
      <c r="AG1230">
        <v>98057</v>
      </c>
      <c r="AH1230">
        <v>97947</v>
      </c>
      <c r="AI1230">
        <v>97830</v>
      </c>
      <c r="AJ1230">
        <v>97705</v>
      </c>
      <c r="AK1230">
        <v>97572</v>
      </c>
      <c r="AL1230">
        <v>97427</v>
      </c>
      <c r="AM1230">
        <v>97266</v>
      </c>
      <c r="AN1230">
        <v>97100</v>
      </c>
      <c r="AO1230">
        <v>96921</v>
      </c>
      <c r="AP1230">
        <v>96730</v>
      </c>
      <c r="AQ1230">
        <v>96521</v>
      </c>
      <c r="AR1230">
        <v>96305</v>
      </c>
      <c r="AS1230">
        <v>96075</v>
      </c>
      <c r="AT1230">
        <v>95834</v>
      </c>
      <c r="AU1230">
        <v>95579</v>
      </c>
      <c r="AV1230">
        <v>95309</v>
      </c>
      <c r="AW1230">
        <v>95013</v>
      </c>
      <c r="AX1230">
        <v>94727</v>
      </c>
      <c r="AY1230">
        <v>94425</v>
      </c>
      <c r="AZ1230">
        <v>94107</v>
      </c>
      <c r="BA1230">
        <v>93782</v>
      </c>
      <c r="BB1230">
        <v>93402</v>
      </c>
      <c r="BC1230">
        <v>93010</v>
      </c>
      <c r="BD1230">
        <v>92600</v>
      </c>
      <c r="BE1230">
        <v>92158</v>
      </c>
      <c r="BF1230">
        <v>91677</v>
      </c>
      <c r="BG1230">
        <v>91114</v>
      </c>
      <c r="BH1230">
        <v>90539</v>
      </c>
      <c r="BI1230">
        <v>89904</v>
      </c>
      <c r="BJ1230">
        <v>89201</v>
      </c>
      <c r="BK1230">
        <v>88422</v>
      </c>
      <c r="BL1230">
        <v>87559</v>
      </c>
      <c r="BM1230">
        <v>86512</v>
      </c>
      <c r="BN1230">
        <v>85405</v>
      </c>
      <c r="BO1230">
        <v>84150</v>
      </c>
      <c r="BP1230">
        <v>82688</v>
      </c>
      <c r="BQ1230">
        <v>80813</v>
      </c>
      <c r="BR1230">
        <v>78864</v>
      </c>
      <c r="BS1230">
        <v>76640</v>
      </c>
      <c r="BT1230">
        <v>74222</v>
      </c>
      <c r="BU1230">
        <v>71316</v>
      </c>
      <c r="BV1230">
        <v>68109</v>
      </c>
      <c r="BW1230">
        <v>64370</v>
      </c>
      <c r="BX1230">
        <v>59978</v>
      </c>
      <c r="BY1230">
        <v>55197</v>
      </c>
      <c r="BZ1230">
        <v>50015</v>
      </c>
      <c r="CA1230">
        <v>44424</v>
      </c>
      <c r="CB1230">
        <v>38600</v>
      </c>
      <c r="CC1230">
        <v>32674</v>
      </c>
      <c r="CD1230">
        <v>26778</v>
      </c>
      <c r="CE1230">
        <v>21158</v>
      </c>
      <c r="CF1230">
        <v>16064</v>
      </c>
      <c r="CG1230">
        <v>11676</v>
      </c>
      <c r="CH1230">
        <v>8091</v>
      </c>
      <c r="CI1230">
        <v>5324</v>
      </c>
      <c r="DC1230">
        <v>69.78</v>
      </c>
      <c r="DD1230">
        <v>68.819999999999993</v>
      </c>
      <c r="DE1230">
        <v>67.86</v>
      </c>
      <c r="DF1230">
        <v>66.91</v>
      </c>
      <c r="DG1230">
        <v>65.95</v>
      </c>
      <c r="DH1230">
        <v>64.989999999999995</v>
      </c>
      <c r="DI1230">
        <v>64.040000000000006</v>
      </c>
      <c r="DJ1230">
        <v>63.08</v>
      </c>
      <c r="DK1230">
        <v>62.12</v>
      </c>
      <c r="DL1230">
        <v>61.16</v>
      </c>
      <c r="DM1230">
        <v>60.2</v>
      </c>
      <c r="DN1230">
        <v>59.23</v>
      </c>
      <c r="DO1230">
        <v>58.27</v>
      </c>
      <c r="DP1230">
        <v>57.3</v>
      </c>
      <c r="DQ1230">
        <v>56.34</v>
      </c>
      <c r="DR1230">
        <v>55.38</v>
      </c>
      <c r="DS1230">
        <v>54.41</v>
      </c>
      <c r="DT1230">
        <v>53.45</v>
      </c>
      <c r="DU1230">
        <v>52.48</v>
      </c>
      <c r="DV1230">
        <v>51.52</v>
      </c>
      <c r="DW1230">
        <v>50.55</v>
      </c>
      <c r="DX1230">
        <v>49.59</v>
      </c>
      <c r="DY1230">
        <v>48.62</v>
      </c>
      <c r="DZ1230">
        <v>47.66</v>
      </c>
      <c r="EA1230">
        <v>46.7</v>
      </c>
      <c r="EB1230">
        <v>45.74</v>
      </c>
      <c r="EC1230">
        <v>44.78</v>
      </c>
      <c r="ED1230">
        <v>43.82</v>
      </c>
      <c r="EE1230">
        <v>42.87</v>
      </c>
      <c r="EF1230">
        <v>41.92</v>
      </c>
      <c r="EG1230">
        <v>40.97</v>
      </c>
      <c r="EH1230">
        <v>40.020000000000003</v>
      </c>
      <c r="EI1230">
        <v>39.07</v>
      </c>
      <c r="EJ1230">
        <v>38.130000000000003</v>
      </c>
      <c r="EK1230">
        <v>37.19</v>
      </c>
      <c r="EL1230">
        <v>36.25</v>
      </c>
      <c r="EM1230">
        <v>35.32</v>
      </c>
      <c r="EN1230">
        <v>34.39</v>
      </c>
      <c r="EO1230">
        <v>33.46</v>
      </c>
      <c r="EP1230">
        <v>32.54</v>
      </c>
      <c r="EQ1230">
        <v>31.61</v>
      </c>
      <c r="ER1230">
        <v>30.69</v>
      </c>
      <c r="ES1230">
        <v>29.77</v>
      </c>
      <c r="ET1230">
        <v>28.85</v>
      </c>
      <c r="EU1230">
        <v>27.94</v>
      </c>
      <c r="EV1230">
        <v>27.03</v>
      </c>
      <c r="EW1230">
        <v>26.11</v>
      </c>
      <c r="EX1230">
        <v>25.2</v>
      </c>
      <c r="EY1230">
        <v>24.28</v>
      </c>
      <c r="EZ1230">
        <v>23.38</v>
      </c>
      <c r="FA1230">
        <v>22.48</v>
      </c>
      <c r="FB1230">
        <v>21.57</v>
      </c>
      <c r="FC1230">
        <v>20.67</v>
      </c>
      <c r="FD1230">
        <v>19.78</v>
      </c>
      <c r="FE1230">
        <v>18.899999999999999</v>
      </c>
      <c r="FF1230">
        <v>18.02</v>
      </c>
      <c r="FG1230">
        <v>17.14</v>
      </c>
      <c r="FH1230">
        <v>16.27</v>
      </c>
      <c r="FI1230">
        <v>15.41</v>
      </c>
      <c r="FJ1230">
        <v>14.56</v>
      </c>
      <c r="FK1230">
        <v>13.73</v>
      </c>
      <c r="FL1230">
        <v>12.9</v>
      </c>
      <c r="FM1230">
        <v>12.08</v>
      </c>
      <c r="FN1230">
        <v>11.29</v>
      </c>
      <c r="FO1230">
        <v>10.54</v>
      </c>
      <c r="FP1230">
        <v>9.7899999999999991</v>
      </c>
      <c r="FQ1230">
        <v>9.06</v>
      </c>
      <c r="FR1230">
        <v>8.33</v>
      </c>
      <c r="FS1230">
        <v>7.65</v>
      </c>
      <c r="FT1230">
        <v>6.99</v>
      </c>
      <c r="FU1230">
        <v>6.37</v>
      </c>
      <c r="FV1230">
        <v>5.8</v>
      </c>
      <c r="FW1230">
        <v>5.26</v>
      </c>
      <c r="FX1230">
        <v>4.75</v>
      </c>
      <c r="FY1230">
        <v>4.28</v>
      </c>
      <c r="FZ1230">
        <v>3.85</v>
      </c>
      <c r="GA1230">
        <v>3.46</v>
      </c>
      <c r="GB1230">
        <v>3.11</v>
      </c>
      <c r="GC1230">
        <v>2.81</v>
      </c>
      <c r="GD1230">
        <v>2.54</v>
      </c>
      <c r="GE1230">
        <v>2.31</v>
      </c>
      <c r="GF1230">
        <v>2.11</v>
      </c>
      <c r="GG1230">
        <v>1.94</v>
      </c>
    </row>
    <row r="1231" spans="1:189" x14ac:dyDescent="0.25">
      <c r="A1231" t="s">
        <v>1018</v>
      </c>
      <c r="B1231">
        <v>82</v>
      </c>
      <c r="C1231">
        <v>82</v>
      </c>
      <c r="E1231">
        <v>100000</v>
      </c>
      <c r="F1231">
        <v>99937</v>
      </c>
      <c r="G1231">
        <v>99871</v>
      </c>
      <c r="H1231">
        <v>99803</v>
      </c>
      <c r="I1231">
        <v>99735</v>
      </c>
      <c r="J1231">
        <v>99666</v>
      </c>
      <c r="K1231">
        <v>99597</v>
      </c>
      <c r="L1231">
        <v>99530</v>
      </c>
      <c r="M1231">
        <v>99466</v>
      </c>
      <c r="N1231">
        <v>99405</v>
      </c>
      <c r="O1231">
        <v>99345</v>
      </c>
      <c r="P1231">
        <v>99285</v>
      </c>
      <c r="Q1231">
        <v>99224</v>
      </c>
      <c r="R1231">
        <v>99160</v>
      </c>
      <c r="S1231">
        <v>99095</v>
      </c>
      <c r="T1231">
        <v>99029</v>
      </c>
      <c r="U1231">
        <v>98963</v>
      </c>
      <c r="V1231">
        <v>98895</v>
      </c>
      <c r="W1231">
        <v>98828</v>
      </c>
      <c r="X1231">
        <v>98760</v>
      </c>
      <c r="Y1231">
        <v>98692</v>
      </c>
      <c r="Z1231">
        <v>98621</v>
      </c>
      <c r="AA1231">
        <v>98545</v>
      </c>
      <c r="AB1231">
        <v>98462</v>
      </c>
      <c r="AC1231">
        <v>98376</v>
      </c>
      <c r="AD1231">
        <v>98283</v>
      </c>
      <c r="AE1231">
        <v>98184</v>
      </c>
      <c r="AF1231">
        <v>98080</v>
      </c>
      <c r="AG1231">
        <v>97968</v>
      </c>
      <c r="AH1231">
        <v>97849</v>
      </c>
      <c r="AI1231">
        <v>97723</v>
      </c>
      <c r="AJ1231">
        <v>97587</v>
      </c>
      <c r="AK1231">
        <v>97439</v>
      </c>
      <c r="AL1231">
        <v>97276</v>
      </c>
      <c r="AM1231">
        <v>97107</v>
      </c>
      <c r="AN1231">
        <v>96925</v>
      </c>
      <c r="AO1231">
        <v>96730</v>
      </c>
      <c r="AP1231">
        <v>96517</v>
      </c>
      <c r="AQ1231">
        <v>96298</v>
      </c>
      <c r="AR1231">
        <v>96063</v>
      </c>
      <c r="AS1231">
        <v>95819</v>
      </c>
      <c r="AT1231">
        <v>95558</v>
      </c>
      <c r="AU1231">
        <v>95284</v>
      </c>
      <c r="AV1231">
        <v>94983</v>
      </c>
      <c r="AW1231">
        <v>94691</v>
      </c>
      <c r="AX1231">
        <v>94384</v>
      </c>
      <c r="AY1231">
        <v>94059</v>
      </c>
      <c r="AZ1231">
        <v>93727</v>
      </c>
      <c r="BA1231">
        <v>93341</v>
      </c>
      <c r="BB1231">
        <v>92941</v>
      </c>
      <c r="BC1231">
        <v>92522</v>
      </c>
      <c r="BD1231">
        <v>92073</v>
      </c>
      <c r="BE1231">
        <v>91583</v>
      </c>
      <c r="BF1231">
        <v>91009</v>
      </c>
      <c r="BG1231">
        <v>90425</v>
      </c>
      <c r="BH1231">
        <v>89778</v>
      </c>
      <c r="BI1231">
        <v>89064</v>
      </c>
      <c r="BJ1231">
        <v>88270</v>
      </c>
      <c r="BK1231">
        <v>87392</v>
      </c>
      <c r="BL1231">
        <v>86328</v>
      </c>
      <c r="BM1231">
        <v>85203</v>
      </c>
      <c r="BN1231">
        <v>83928</v>
      </c>
      <c r="BO1231">
        <v>82441</v>
      </c>
      <c r="BP1231">
        <v>80544</v>
      </c>
      <c r="BQ1231">
        <v>78573</v>
      </c>
      <c r="BR1231">
        <v>76326</v>
      </c>
      <c r="BS1231">
        <v>73883</v>
      </c>
      <c r="BT1231">
        <v>70946</v>
      </c>
      <c r="BU1231">
        <v>67717</v>
      </c>
      <c r="BV1231">
        <v>63959</v>
      </c>
      <c r="BW1231">
        <v>59554</v>
      </c>
      <c r="BX1231">
        <v>54758</v>
      </c>
      <c r="BY1231">
        <v>49577</v>
      </c>
      <c r="BZ1231">
        <v>43990</v>
      </c>
      <c r="CA1231">
        <v>38183</v>
      </c>
      <c r="CB1231">
        <v>32320</v>
      </c>
      <c r="CC1231">
        <v>26488</v>
      </c>
      <c r="CD1231">
        <v>20929</v>
      </c>
      <c r="CE1231">
        <v>15891</v>
      </c>
      <c r="CF1231">
        <v>11550</v>
      </c>
      <c r="CG1231">
        <v>8003</v>
      </c>
      <c r="CH1231">
        <v>5267</v>
      </c>
      <c r="DC1231">
        <v>68.709999999999994</v>
      </c>
      <c r="DD1231">
        <v>67.75</v>
      </c>
      <c r="DE1231">
        <v>66.8</v>
      </c>
      <c r="DF1231">
        <v>65.84</v>
      </c>
      <c r="DG1231">
        <v>64.89</v>
      </c>
      <c r="DH1231">
        <v>63.93</v>
      </c>
      <c r="DI1231">
        <v>62.98</v>
      </c>
      <c r="DJ1231">
        <v>62.02</v>
      </c>
      <c r="DK1231">
        <v>61.06</v>
      </c>
      <c r="DL1231">
        <v>60.1</v>
      </c>
      <c r="DM1231">
        <v>59.13</v>
      </c>
      <c r="DN1231">
        <v>58.17</v>
      </c>
      <c r="DO1231">
        <v>57.2</v>
      </c>
      <c r="DP1231">
        <v>56.24</v>
      </c>
      <c r="DQ1231">
        <v>55.28</v>
      </c>
      <c r="DR1231">
        <v>54.31</v>
      </c>
      <c r="DS1231">
        <v>53.35</v>
      </c>
      <c r="DT1231">
        <v>52.38</v>
      </c>
      <c r="DU1231">
        <v>51.42</v>
      </c>
      <c r="DV1231">
        <v>50.46</v>
      </c>
      <c r="DW1231">
        <v>49.49</v>
      </c>
      <c r="DX1231">
        <v>48.53</v>
      </c>
      <c r="DY1231">
        <v>47.56</v>
      </c>
      <c r="DZ1231">
        <v>46.6</v>
      </c>
      <c r="EA1231">
        <v>45.64</v>
      </c>
      <c r="EB1231">
        <v>44.68</v>
      </c>
      <c r="EC1231">
        <v>43.73</v>
      </c>
      <c r="ED1231">
        <v>42.78</v>
      </c>
      <c r="EE1231">
        <v>41.82</v>
      </c>
      <c r="EF1231">
        <v>40.869999999999997</v>
      </c>
      <c r="EG1231">
        <v>39.93</v>
      </c>
      <c r="EH1231">
        <v>38.979999999999997</v>
      </c>
      <c r="EI1231">
        <v>38.04</v>
      </c>
      <c r="EJ1231">
        <v>37.1</v>
      </c>
      <c r="EK1231">
        <v>36.17</v>
      </c>
      <c r="EL1231">
        <v>35.229999999999997</v>
      </c>
      <c r="EM1231">
        <v>34.299999999999997</v>
      </c>
      <c r="EN1231">
        <v>33.380000000000003</v>
      </c>
      <c r="EO1231">
        <v>32.450000000000003</v>
      </c>
      <c r="EP1231">
        <v>31.53</v>
      </c>
      <c r="EQ1231">
        <v>30.61</v>
      </c>
      <c r="ER1231">
        <v>29.69</v>
      </c>
      <c r="ES1231">
        <v>28.78</v>
      </c>
      <c r="ET1231">
        <v>27.86</v>
      </c>
      <c r="EU1231">
        <v>26.95</v>
      </c>
      <c r="EV1231">
        <v>26.04</v>
      </c>
      <c r="EW1231">
        <v>25.12</v>
      </c>
      <c r="EX1231">
        <v>24.21</v>
      </c>
      <c r="EY1231">
        <v>23.31</v>
      </c>
      <c r="EZ1231">
        <v>22.41</v>
      </c>
      <c r="FA1231">
        <v>21.51</v>
      </c>
      <c r="FB1231">
        <v>20.61</v>
      </c>
      <c r="FC1231">
        <v>19.72</v>
      </c>
      <c r="FD1231">
        <v>18.84</v>
      </c>
      <c r="FE1231">
        <v>17.96</v>
      </c>
      <c r="FF1231">
        <v>17.079999999999998</v>
      </c>
      <c r="FG1231">
        <v>16.21</v>
      </c>
      <c r="FH1231">
        <v>15.36</v>
      </c>
      <c r="FI1231">
        <v>14.51</v>
      </c>
      <c r="FJ1231">
        <v>13.68</v>
      </c>
      <c r="FK1231">
        <v>12.85</v>
      </c>
      <c r="FL1231">
        <v>12.04</v>
      </c>
      <c r="FM1231">
        <v>11.25</v>
      </c>
      <c r="FN1231">
        <v>10.5</v>
      </c>
      <c r="FO1231">
        <v>9.75</v>
      </c>
      <c r="FP1231">
        <v>9.02</v>
      </c>
      <c r="FQ1231">
        <v>8.31</v>
      </c>
      <c r="FR1231">
        <v>7.63</v>
      </c>
      <c r="FS1231">
        <v>6.97</v>
      </c>
      <c r="FT1231">
        <v>6.35</v>
      </c>
      <c r="FU1231">
        <v>5.78</v>
      </c>
      <c r="FV1231">
        <v>5.24</v>
      </c>
      <c r="FW1231">
        <v>4.74</v>
      </c>
      <c r="FX1231">
        <v>4.28</v>
      </c>
      <c r="FY1231">
        <v>3.85</v>
      </c>
      <c r="FZ1231">
        <v>3.46</v>
      </c>
      <c r="GA1231">
        <v>3.11</v>
      </c>
      <c r="GB1231">
        <v>2.81</v>
      </c>
      <c r="GC1231">
        <v>2.54</v>
      </c>
      <c r="GD1231">
        <v>2.31</v>
      </c>
      <c r="GE1231">
        <v>2.11</v>
      </c>
      <c r="GF1231">
        <v>1.94</v>
      </c>
    </row>
    <row r="1232" spans="1:189" x14ac:dyDescent="0.25">
      <c r="A1232" t="s">
        <v>1019</v>
      </c>
      <c r="B1232">
        <v>81</v>
      </c>
      <c r="C1232">
        <v>81</v>
      </c>
      <c r="E1232">
        <v>100000</v>
      </c>
      <c r="F1232">
        <v>99933</v>
      </c>
      <c r="G1232">
        <v>99864</v>
      </c>
      <c r="H1232">
        <v>99794</v>
      </c>
      <c r="I1232">
        <v>99724</v>
      </c>
      <c r="J1232">
        <v>99654</v>
      </c>
      <c r="K1232">
        <v>99586</v>
      </c>
      <c r="L1232">
        <v>99521</v>
      </c>
      <c r="M1232">
        <v>99458</v>
      </c>
      <c r="N1232">
        <v>99397</v>
      </c>
      <c r="O1232">
        <v>99336</v>
      </c>
      <c r="P1232">
        <v>99274</v>
      </c>
      <c r="Q1232">
        <v>99209</v>
      </c>
      <c r="R1232">
        <v>99144</v>
      </c>
      <c r="S1232">
        <v>99077</v>
      </c>
      <c r="T1232">
        <v>99009</v>
      </c>
      <c r="U1232">
        <v>98940</v>
      </c>
      <c r="V1232">
        <v>98872</v>
      </c>
      <c r="W1232">
        <v>98803</v>
      </c>
      <c r="X1232">
        <v>98734</v>
      </c>
      <c r="Y1232">
        <v>98661</v>
      </c>
      <c r="Z1232">
        <v>98584</v>
      </c>
      <c r="AA1232">
        <v>98500</v>
      </c>
      <c r="AB1232">
        <v>98412</v>
      </c>
      <c r="AC1232">
        <v>98318</v>
      </c>
      <c r="AD1232">
        <v>98217</v>
      </c>
      <c r="AE1232">
        <v>98111</v>
      </c>
      <c r="AF1232">
        <v>97997</v>
      </c>
      <c r="AG1232">
        <v>97876</v>
      </c>
      <c r="AH1232">
        <v>97747</v>
      </c>
      <c r="AI1232">
        <v>97610</v>
      </c>
      <c r="AJ1232">
        <v>97459</v>
      </c>
      <c r="AK1232">
        <v>97293</v>
      </c>
      <c r="AL1232">
        <v>97122</v>
      </c>
      <c r="AM1232">
        <v>96936</v>
      </c>
      <c r="AN1232">
        <v>96738</v>
      </c>
      <c r="AO1232">
        <v>96521</v>
      </c>
      <c r="AP1232">
        <v>96298</v>
      </c>
      <c r="AQ1232">
        <v>96059</v>
      </c>
      <c r="AR1232">
        <v>95810</v>
      </c>
      <c r="AS1232">
        <v>95546</v>
      </c>
      <c r="AT1232">
        <v>95266</v>
      </c>
      <c r="AU1232">
        <v>94959</v>
      </c>
      <c r="AV1232">
        <v>94662</v>
      </c>
      <c r="AW1232">
        <v>94349</v>
      </c>
      <c r="AX1232">
        <v>94018</v>
      </c>
      <c r="AY1232">
        <v>93679</v>
      </c>
      <c r="AZ1232">
        <v>93286</v>
      </c>
      <c r="BA1232">
        <v>92879</v>
      </c>
      <c r="BB1232">
        <v>92451</v>
      </c>
      <c r="BC1232">
        <v>91993</v>
      </c>
      <c r="BD1232">
        <v>91495</v>
      </c>
      <c r="BE1232">
        <v>90911</v>
      </c>
      <c r="BF1232">
        <v>90315</v>
      </c>
      <c r="BG1232">
        <v>89657</v>
      </c>
      <c r="BH1232">
        <v>88930</v>
      </c>
      <c r="BI1232">
        <v>88125</v>
      </c>
      <c r="BJ1232">
        <v>87230</v>
      </c>
      <c r="BK1232">
        <v>86149</v>
      </c>
      <c r="BL1232">
        <v>85005</v>
      </c>
      <c r="BM1232">
        <v>83711</v>
      </c>
      <c r="BN1232">
        <v>82203</v>
      </c>
      <c r="BO1232">
        <v>80279</v>
      </c>
      <c r="BP1232">
        <v>78285</v>
      </c>
      <c r="BQ1232">
        <v>76014</v>
      </c>
      <c r="BR1232">
        <v>73547</v>
      </c>
      <c r="BS1232">
        <v>70587</v>
      </c>
      <c r="BT1232">
        <v>67326</v>
      </c>
      <c r="BU1232">
        <v>63549</v>
      </c>
      <c r="BV1232">
        <v>59131</v>
      </c>
      <c r="BW1232">
        <v>54327</v>
      </c>
      <c r="BX1232">
        <v>49139</v>
      </c>
      <c r="BY1232">
        <v>43565</v>
      </c>
      <c r="BZ1232">
        <v>37773</v>
      </c>
      <c r="CA1232">
        <v>31939</v>
      </c>
      <c r="CB1232">
        <v>26176</v>
      </c>
      <c r="CC1232">
        <v>20682</v>
      </c>
      <c r="CD1232">
        <v>15703</v>
      </c>
      <c r="CE1232">
        <v>11414</v>
      </c>
      <c r="CF1232">
        <v>7909</v>
      </c>
      <c r="CG1232">
        <v>5204</v>
      </c>
      <c r="DC1232">
        <v>67.64</v>
      </c>
      <c r="DD1232">
        <v>66.69</v>
      </c>
      <c r="DE1232">
        <v>65.739999999999995</v>
      </c>
      <c r="DF1232">
        <v>64.78</v>
      </c>
      <c r="DG1232">
        <v>63.83</v>
      </c>
      <c r="DH1232">
        <v>62.87</v>
      </c>
      <c r="DI1232">
        <v>61.91</v>
      </c>
      <c r="DJ1232">
        <v>60.95</v>
      </c>
      <c r="DK1232">
        <v>59.99</v>
      </c>
      <c r="DL1232">
        <v>59.03</v>
      </c>
      <c r="DM1232">
        <v>58.06</v>
      </c>
      <c r="DN1232">
        <v>57.1</v>
      </c>
      <c r="DO1232">
        <v>56.14</v>
      </c>
      <c r="DP1232">
        <v>55.17</v>
      </c>
      <c r="DQ1232">
        <v>54.21</v>
      </c>
      <c r="DR1232">
        <v>53.25</v>
      </c>
      <c r="DS1232">
        <v>52.28</v>
      </c>
      <c r="DT1232">
        <v>51.32</v>
      </c>
      <c r="DU1232">
        <v>50.36</v>
      </c>
      <c r="DV1232">
        <v>49.39</v>
      </c>
      <c r="DW1232">
        <v>48.43</v>
      </c>
      <c r="DX1232">
        <v>47.46</v>
      </c>
      <c r="DY1232">
        <v>46.5</v>
      </c>
      <c r="DZ1232">
        <v>45.55</v>
      </c>
      <c r="EA1232">
        <v>44.59</v>
      </c>
      <c r="EB1232">
        <v>43.63</v>
      </c>
      <c r="EC1232">
        <v>42.68</v>
      </c>
      <c r="ED1232">
        <v>41.73</v>
      </c>
      <c r="EE1232">
        <v>40.78</v>
      </c>
      <c r="EF1232">
        <v>39.83</v>
      </c>
      <c r="EG1232">
        <v>38.89</v>
      </c>
      <c r="EH1232">
        <v>37.950000000000003</v>
      </c>
      <c r="EI1232">
        <v>37.01</v>
      </c>
      <c r="EJ1232">
        <v>36.08</v>
      </c>
      <c r="EK1232">
        <v>35.14</v>
      </c>
      <c r="EL1232">
        <v>34.22</v>
      </c>
      <c r="EM1232">
        <v>33.29</v>
      </c>
      <c r="EN1232">
        <v>32.369999999999997</v>
      </c>
      <c r="EO1232">
        <v>31.45</v>
      </c>
      <c r="EP1232">
        <v>30.53</v>
      </c>
      <c r="EQ1232">
        <v>29.61</v>
      </c>
      <c r="ER1232">
        <v>28.7</v>
      </c>
      <c r="ES1232">
        <v>27.79</v>
      </c>
      <c r="ET1232">
        <v>26.87</v>
      </c>
      <c r="EU1232">
        <v>25.96</v>
      </c>
      <c r="EV1232">
        <v>25.05</v>
      </c>
      <c r="EW1232">
        <v>24.14</v>
      </c>
      <c r="EX1232">
        <v>23.24</v>
      </c>
      <c r="EY1232">
        <v>22.34</v>
      </c>
      <c r="EZ1232">
        <v>21.44</v>
      </c>
      <c r="FA1232">
        <v>20.54</v>
      </c>
      <c r="FB1232">
        <v>19.649999999999999</v>
      </c>
      <c r="FC1232">
        <v>18.77</v>
      </c>
      <c r="FD1232">
        <v>17.899999999999999</v>
      </c>
      <c r="FE1232">
        <v>17.02</v>
      </c>
      <c r="FF1232">
        <v>16.16</v>
      </c>
      <c r="FG1232">
        <v>15.3</v>
      </c>
      <c r="FH1232">
        <v>14.45</v>
      </c>
      <c r="FI1232">
        <v>13.63</v>
      </c>
      <c r="FJ1232">
        <v>12.8</v>
      </c>
      <c r="FK1232">
        <v>11.99</v>
      </c>
      <c r="FL1232">
        <v>11.21</v>
      </c>
      <c r="FM1232">
        <v>10.46</v>
      </c>
      <c r="FN1232">
        <v>9.7200000000000006</v>
      </c>
      <c r="FO1232">
        <v>8.99</v>
      </c>
      <c r="FP1232">
        <v>8.2799999999999994</v>
      </c>
      <c r="FQ1232">
        <v>7.6</v>
      </c>
      <c r="FR1232">
        <v>6.95</v>
      </c>
      <c r="FS1232">
        <v>6.33</v>
      </c>
      <c r="FT1232">
        <v>5.77</v>
      </c>
      <c r="FU1232">
        <v>5.23</v>
      </c>
      <c r="FV1232">
        <v>4.7300000000000004</v>
      </c>
      <c r="FW1232">
        <v>4.2699999999999996</v>
      </c>
      <c r="FX1232">
        <v>3.85</v>
      </c>
      <c r="FY1232">
        <v>3.46</v>
      </c>
      <c r="FZ1232">
        <v>3.11</v>
      </c>
      <c r="GA1232">
        <v>2.81</v>
      </c>
      <c r="GB1232">
        <v>2.54</v>
      </c>
      <c r="GC1232">
        <v>2.31</v>
      </c>
      <c r="GD1232">
        <v>2.11</v>
      </c>
      <c r="GE1232">
        <v>1.94</v>
      </c>
    </row>
    <row r="1233" spans="1:186" x14ac:dyDescent="0.25">
      <c r="A1233" t="s">
        <v>1020</v>
      </c>
      <c r="B1233">
        <v>80</v>
      </c>
      <c r="C1233">
        <v>80</v>
      </c>
      <c r="E1233">
        <v>100000</v>
      </c>
      <c r="F1233">
        <v>99930</v>
      </c>
      <c r="G1233">
        <v>99859</v>
      </c>
      <c r="H1233">
        <v>99787</v>
      </c>
      <c r="I1233">
        <v>99716</v>
      </c>
      <c r="J1233">
        <v>99647</v>
      </c>
      <c r="K1233">
        <v>99581</v>
      </c>
      <c r="L1233">
        <v>99517</v>
      </c>
      <c r="M1233">
        <v>99455</v>
      </c>
      <c r="N1233">
        <v>99393</v>
      </c>
      <c r="O1233">
        <v>99330</v>
      </c>
      <c r="P1233">
        <v>99264</v>
      </c>
      <c r="Q1233">
        <v>99197</v>
      </c>
      <c r="R1233">
        <v>99129</v>
      </c>
      <c r="S1233">
        <v>99060</v>
      </c>
      <c r="T1233">
        <v>98991</v>
      </c>
      <c r="U1233">
        <v>98921</v>
      </c>
      <c r="V1233">
        <v>98850</v>
      </c>
      <c r="W1233">
        <v>98781</v>
      </c>
      <c r="X1233">
        <v>98707</v>
      </c>
      <c r="Y1233">
        <v>98628</v>
      </c>
      <c r="Z1233">
        <v>98542</v>
      </c>
      <c r="AA1233">
        <v>98453</v>
      </c>
      <c r="AB1233">
        <v>98358</v>
      </c>
      <c r="AC1233">
        <v>98254</v>
      </c>
      <c r="AD1233">
        <v>98147</v>
      </c>
      <c r="AE1233">
        <v>98031</v>
      </c>
      <c r="AF1233">
        <v>97908</v>
      </c>
      <c r="AG1233">
        <v>97777</v>
      </c>
      <c r="AH1233">
        <v>97637</v>
      </c>
      <c r="AI1233">
        <v>97484</v>
      </c>
      <c r="AJ1233">
        <v>97315</v>
      </c>
      <c r="AK1233">
        <v>97141</v>
      </c>
      <c r="AL1233">
        <v>96952</v>
      </c>
      <c r="AM1233">
        <v>96750</v>
      </c>
      <c r="AN1233">
        <v>96530</v>
      </c>
      <c r="AO1233">
        <v>96302</v>
      </c>
      <c r="AP1233">
        <v>96060</v>
      </c>
      <c r="AQ1233">
        <v>95805</v>
      </c>
      <c r="AR1233">
        <v>95536</v>
      </c>
      <c r="AS1233">
        <v>95252</v>
      </c>
      <c r="AT1233">
        <v>94940</v>
      </c>
      <c r="AU1233">
        <v>94636</v>
      </c>
      <c r="AV1233">
        <v>94318</v>
      </c>
      <c r="AW1233">
        <v>93980</v>
      </c>
      <c r="AX1233">
        <v>93635</v>
      </c>
      <c r="AY1233">
        <v>93234</v>
      </c>
      <c r="AZ1233">
        <v>92819</v>
      </c>
      <c r="BA1233">
        <v>92384</v>
      </c>
      <c r="BB1233">
        <v>91916</v>
      </c>
      <c r="BC1233">
        <v>91408</v>
      </c>
      <c r="BD1233">
        <v>90815</v>
      </c>
      <c r="BE1233">
        <v>90208</v>
      </c>
      <c r="BF1233">
        <v>89537</v>
      </c>
      <c r="BG1233">
        <v>88799</v>
      </c>
      <c r="BH1233">
        <v>87979</v>
      </c>
      <c r="BI1233">
        <v>87071</v>
      </c>
      <c r="BJ1233">
        <v>85972</v>
      </c>
      <c r="BK1233">
        <v>84810</v>
      </c>
      <c r="BL1233">
        <v>83496</v>
      </c>
      <c r="BM1233">
        <v>81966</v>
      </c>
      <c r="BN1233">
        <v>80021</v>
      </c>
      <c r="BO1233">
        <v>77997</v>
      </c>
      <c r="BP1233">
        <v>75702</v>
      </c>
      <c r="BQ1233">
        <v>73210</v>
      </c>
      <c r="BR1233">
        <v>70226</v>
      </c>
      <c r="BS1233">
        <v>66943</v>
      </c>
      <c r="BT1233">
        <v>63138</v>
      </c>
      <c r="BU1233">
        <v>58707</v>
      </c>
      <c r="BV1233">
        <v>53897</v>
      </c>
      <c r="BW1233">
        <v>48710</v>
      </c>
      <c r="BX1233">
        <v>43139</v>
      </c>
      <c r="BY1233">
        <v>37371</v>
      </c>
      <c r="BZ1233">
        <v>31564</v>
      </c>
      <c r="CA1233">
        <v>25840</v>
      </c>
      <c r="CB1233">
        <v>20417</v>
      </c>
      <c r="CC1233">
        <v>15501</v>
      </c>
      <c r="CD1233">
        <v>11267</v>
      </c>
      <c r="CE1233">
        <v>7807</v>
      </c>
      <c r="CF1233">
        <v>5138</v>
      </c>
      <c r="DC1233">
        <v>66.58</v>
      </c>
      <c r="DD1233">
        <v>65.63</v>
      </c>
      <c r="DE1233">
        <v>64.67</v>
      </c>
      <c r="DF1233">
        <v>63.72</v>
      </c>
      <c r="DG1233">
        <v>62.76</v>
      </c>
      <c r="DH1233">
        <v>61.81</v>
      </c>
      <c r="DI1233">
        <v>60.85</v>
      </c>
      <c r="DJ1233">
        <v>59.89</v>
      </c>
      <c r="DK1233">
        <v>58.92</v>
      </c>
      <c r="DL1233">
        <v>57.96</v>
      </c>
      <c r="DM1233">
        <v>57</v>
      </c>
      <c r="DN1233">
        <v>56.03</v>
      </c>
      <c r="DO1233">
        <v>55.07</v>
      </c>
      <c r="DP1233">
        <v>54.11</v>
      </c>
      <c r="DQ1233">
        <v>53.15</v>
      </c>
      <c r="DR1233">
        <v>52.18</v>
      </c>
      <c r="DS1233">
        <v>51.22</v>
      </c>
      <c r="DT1233">
        <v>50.25</v>
      </c>
      <c r="DU1233">
        <v>49.29</v>
      </c>
      <c r="DV1233">
        <v>48.33</v>
      </c>
      <c r="DW1233">
        <v>47.36</v>
      </c>
      <c r="DX1233">
        <v>46.41</v>
      </c>
      <c r="DY1233">
        <v>45.45</v>
      </c>
      <c r="DZ1233">
        <v>44.49</v>
      </c>
      <c r="EA1233">
        <v>43.54</v>
      </c>
      <c r="EB1233">
        <v>42.58</v>
      </c>
      <c r="EC1233">
        <v>41.63</v>
      </c>
      <c r="ED1233">
        <v>40.69</v>
      </c>
      <c r="EE1233">
        <v>39.74</v>
      </c>
      <c r="EF1233">
        <v>38.799999999999997</v>
      </c>
      <c r="EG1233">
        <v>37.86</v>
      </c>
      <c r="EH1233">
        <v>36.92</v>
      </c>
      <c r="EI1233">
        <v>35.99</v>
      </c>
      <c r="EJ1233">
        <v>35.049999999999997</v>
      </c>
      <c r="EK1233">
        <v>34.130000000000003</v>
      </c>
      <c r="EL1233">
        <v>33.200000000000003</v>
      </c>
      <c r="EM1233">
        <v>32.28</v>
      </c>
      <c r="EN1233">
        <v>31.36</v>
      </c>
      <c r="EO1233">
        <v>30.44</v>
      </c>
      <c r="EP1233">
        <v>29.53</v>
      </c>
      <c r="EQ1233">
        <v>28.61</v>
      </c>
      <c r="ER1233">
        <v>27.71</v>
      </c>
      <c r="ES1233">
        <v>26.79</v>
      </c>
      <c r="ET1233">
        <v>25.88</v>
      </c>
      <c r="EU1233">
        <v>24.97</v>
      </c>
      <c r="EV1233">
        <v>24.06</v>
      </c>
      <c r="EW1233">
        <v>23.17</v>
      </c>
      <c r="EX1233">
        <v>22.27</v>
      </c>
      <c r="EY1233">
        <v>21.37</v>
      </c>
      <c r="EZ1233">
        <v>20.48</v>
      </c>
      <c r="FA1233">
        <v>19.59</v>
      </c>
      <c r="FB1233">
        <v>18.71</v>
      </c>
      <c r="FC1233">
        <v>17.829999999999998</v>
      </c>
      <c r="FD1233">
        <v>16.96</v>
      </c>
      <c r="FE1233">
        <v>16.100000000000001</v>
      </c>
      <c r="FF1233">
        <v>15.25</v>
      </c>
      <c r="FG1233">
        <v>14.4</v>
      </c>
      <c r="FH1233">
        <v>13.58</v>
      </c>
      <c r="FI1233">
        <v>12.76</v>
      </c>
      <c r="FJ1233">
        <v>11.95</v>
      </c>
      <c r="FK1233">
        <v>11.16</v>
      </c>
      <c r="FL1233">
        <v>10.42</v>
      </c>
      <c r="FM1233">
        <v>9.68</v>
      </c>
      <c r="FN1233">
        <v>8.9600000000000009</v>
      </c>
      <c r="FO1233">
        <v>8.25</v>
      </c>
      <c r="FP1233">
        <v>7.57</v>
      </c>
      <c r="FQ1233">
        <v>6.92</v>
      </c>
      <c r="FR1233">
        <v>6.31</v>
      </c>
      <c r="FS1233">
        <v>5.75</v>
      </c>
      <c r="FT1233">
        <v>5.22</v>
      </c>
      <c r="FU1233">
        <v>4.72</v>
      </c>
      <c r="FV1233">
        <v>4.26</v>
      </c>
      <c r="FW1233">
        <v>3.84</v>
      </c>
      <c r="FX1233">
        <v>3.46</v>
      </c>
      <c r="FY1233">
        <v>3.11</v>
      </c>
      <c r="FZ1233">
        <v>2.81</v>
      </c>
      <c r="GA1233">
        <v>2.54</v>
      </c>
      <c r="GB1233">
        <v>2.31</v>
      </c>
      <c r="GC1233">
        <v>2.11</v>
      </c>
      <c r="GD1233">
        <v>1.94</v>
      </c>
    </row>
    <row r="1234" spans="1:186" x14ac:dyDescent="0.25">
      <c r="A1234" t="s">
        <v>1021</v>
      </c>
      <c r="B1234">
        <v>79</v>
      </c>
      <c r="C1234">
        <v>79</v>
      </c>
      <c r="E1234">
        <v>100000</v>
      </c>
      <c r="F1234">
        <v>99928</v>
      </c>
      <c r="G1234">
        <v>99855</v>
      </c>
      <c r="H1234">
        <v>99783</v>
      </c>
      <c r="I1234">
        <v>99712</v>
      </c>
      <c r="J1234">
        <v>99645</v>
      </c>
      <c r="K1234">
        <v>99580</v>
      </c>
      <c r="L1234">
        <v>99517</v>
      </c>
      <c r="M1234">
        <v>99454</v>
      </c>
      <c r="N1234">
        <v>99390</v>
      </c>
      <c r="O1234">
        <v>99323</v>
      </c>
      <c r="P1234">
        <v>99255</v>
      </c>
      <c r="Q1234">
        <v>99186</v>
      </c>
      <c r="R1234">
        <v>99116</v>
      </c>
      <c r="S1234">
        <v>99045</v>
      </c>
      <c r="T1234">
        <v>98974</v>
      </c>
      <c r="U1234">
        <v>98902</v>
      </c>
      <c r="V1234">
        <v>98831</v>
      </c>
      <c r="W1234">
        <v>98756</v>
      </c>
      <c r="X1234">
        <v>98676</v>
      </c>
      <c r="Y1234">
        <v>98589</v>
      </c>
      <c r="Z1234">
        <v>98498</v>
      </c>
      <c r="AA1234">
        <v>98401</v>
      </c>
      <c r="AB1234">
        <v>98296</v>
      </c>
      <c r="AC1234">
        <v>98187</v>
      </c>
      <c r="AD1234">
        <v>98069</v>
      </c>
      <c r="AE1234">
        <v>97943</v>
      </c>
      <c r="AF1234">
        <v>97810</v>
      </c>
      <c r="AG1234">
        <v>97668</v>
      </c>
      <c r="AH1234">
        <v>97512</v>
      </c>
      <c r="AI1234">
        <v>97341</v>
      </c>
      <c r="AJ1234">
        <v>97164</v>
      </c>
      <c r="AK1234">
        <v>96971</v>
      </c>
      <c r="AL1234">
        <v>96766</v>
      </c>
      <c r="AM1234">
        <v>96542</v>
      </c>
      <c r="AN1234">
        <v>96310</v>
      </c>
      <c r="AO1234">
        <v>96063</v>
      </c>
      <c r="AP1234">
        <v>95805</v>
      </c>
      <c r="AQ1234">
        <v>95530</v>
      </c>
      <c r="AR1234">
        <v>95240</v>
      </c>
      <c r="AS1234">
        <v>94923</v>
      </c>
      <c r="AT1234">
        <v>94613</v>
      </c>
      <c r="AU1234">
        <v>94288</v>
      </c>
      <c r="AV1234">
        <v>93945</v>
      </c>
      <c r="AW1234">
        <v>93592</v>
      </c>
      <c r="AX1234">
        <v>93184</v>
      </c>
      <c r="AY1234">
        <v>92761</v>
      </c>
      <c r="AZ1234">
        <v>92317</v>
      </c>
      <c r="BA1234">
        <v>91842</v>
      </c>
      <c r="BB1234">
        <v>91323</v>
      </c>
      <c r="BC1234">
        <v>90719</v>
      </c>
      <c r="BD1234">
        <v>90102</v>
      </c>
      <c r="BE1234">
        <v>89419</v>
      </c>
      <c r="BF1234">
        <v>88667</v>
      </c>
      <c r="BG1234">
        <v>87834</v>
      </c>
      <c r="BH1234">
        <v>86910</v>
      </c>
      <c r="BI1234">
        <v>85797</v>
      </c>
      <c r="BJ1234">
        <v>84616</v>
      </c>
      <c r="BK1234">
        <v>83281</v>
      </c>
      <c r="BL1234">
        <v>81730</v>
      </c>
      <c r="BM1234">
        <v>79762</v>
      </c>
      <c r="BN1234">
        <v>77715</v>
      </c>
      <c r="BO1234">
        <v>75389</v>
      </c>
      <c r="BP1234">
        <v>72873</v>
      </c>
      <c r="BQ1234">
        <v>69865</v>
      </c>
      <c r="BR1234">
        <v>66558</v>
      </c>
      <c r="BS1234">
        <v>62733</v>
      </c>
      <c r="BT1234">
        <v>58281</v>
      </c>
      <c r="BU1234">
        <v>53465</v>
      </c>
      <c r="BV1234">
        <v>48279</v>
      </c>
      <c r="BW1234">
        <v>42721</v>
      </c>
      <c r="BX1234">
        <v>36969</v>
      </c>
      <c r="BY1234">
        <v>31195</v>
      </c>
      <c r="BZ1234">
        <v>25510</v>
      </c>
      <c r="CA1234">
        <v>20135</v>
      </c>
      <c r="CB1234">
        <v>15287</v>
      </c>
      <c r="CC1234">
        <v>11112</v>
      </c>
      <c r="CD1234">
        <v>7699</v>
      </c>
      <c r="CE1234">
        <v>5067</v>
      </c>
      <c r="DC1234">
        <v>65.510000000000005</v>
      </c>
      <c r="DD1234">
        <v>64.56</v>
      </c>
      <c r="DE1234">
        <v>63.61</v>
      </c>
      <c r="DF1234">
        <v>62.65</v>
      </c>
      <c r="DG1234">
        <v>61.7</v>
      </c>
      <c r="DH1234">
        <v>60.74</v>
      </c>
      <c r="DI1234">
        <v>59.78</v>
      </c>
      <c r="DJ1234">
        <v>58.82</v>
      </c>
      <c r="DK1234">
        <v>57.85</v>
      </c>
      <c r="DL1234">
        <v>56.89</v>
      </c>
      <c r="DM1234">
        <v>55.93</v>
      </c>
      <c r="DN1234">
        <v>54.97</v>
      </c>
      <c r="DO1234">
        <v>54</v>
      </c>
      <c r="DP1234">
        <v>53.04</v>
      </c>
      <c r="DQ1234">
        <v>52.08</v>
      </c>
      <c r="DR1234">
        <v>51.12</v>
      </c>
      <c r="DS1234">
        <v>50.15</v>
      </c>
      <c r="DT1234">
        <v>49.19</v>
      </c>
      <c r="DU1234">
        <v>48.23</v>
      </c>
      <c r="DV1234">
        <v>47.26</v>
      </c>
      <c r="DW1234">
        <v>46.31</v>
      </c>
      <c r="DX1234">
        <v>45.35</v>
      </c>
      <c r="DY1234">
        <v>44.39</v>
      </c>
      <c r="DZ1234">
        <v>43.44</v>
      </c>
      <c r="EA1234">
        <v>42.49</v>
      </c>
      <c r="EB1234">
        <v>41.54</v>
      </c>
      <c r="EC1234">
        <v>40.590000000000003</v>
      </c>
      <c r="ED1234">
        <v>39.64</v>
      </c>
      <c r="EE1234">
        <v>38.700000000000003</v>
      </c>
      <c r="EF1234">
        <v>37.76</v>
      </c>
      <c r="EG1234">
        <v>36.83</v>
      </c>
      <c r="EH1234">
        <v>35.89</v>
      </c>
      <c r="EI1234">
        <v>34.96</v>
      </c>
      <c r="EJ1234">
        <v>34.04</v>
      </c>
      <c r="EK1234">
        <v>33.119999999999997</v>
      </c>
      <c r="EL1234">
        <v>32.19</v>
      </c>
      <c r="EM1234">
        <v>31.28</v>
      </c>
      <c r="EN1234">
        <v>30.36</v>
      </c>
      <c r="EO1234">
        <v>29.44</v>
      </c>
      <c r="EP1234">
        <v>28.53</v>
      </c>
      <c r="EQ1234">
        <v>27.63</v>
      </c>
      <c r="ER1234">
        <v>26.71</v>
      </c>
      <c r="ES1234">
        <v>25.81</v>
      </c>
      <c r="ET1234">
        <v>24.9</v>
      </c>
      <c r="EU1234">
        <v>23.99</v>
      </c>
      <c r="EV1234">
        <v>23.09</v>
      </c>
      <c r="EW1234">
        <v>22.2</v>
      </c>
      <c r="EX1234">
        <v>21.3</v>
      </c>
      <c r="EY1234">
        <v>20.41</v>
      </c>
      <c r="EZ1234">
        <v>19.52</v>
      </c>
      <c r="FA1234">
        <v>18.649999999999999</v>
      </c>
      <c r="FB1234">
        <v>17.77</v>
      </c>
      <c r="FC1234">
        <v>16.899999999999999</v>
      </c>
      <c r="FD1234">
        <v>16.04</v>
      </c>
      <c r="FE1234">
        <v>15.19</v>
      </c>
      <c r="FF1234">
        <v>14.35</v>
      </c>
      <c r="FG1234">
        <v>13.53</v>
      </c>
      <c r="FH1234">
        <v>12.71</v>
      </c>
      <c r="FI1234">
        <v>11.9</v>
      </c>
      <c r="FJ1234">
        <v>11.12</v>
      </c>
      <c r="FK1234">
        <v>10.38</v>
      </c>
      <c r="FL1234">
        <v>9.64</v>
      </c>
      <c r="FM1234">
        <v>8.92</v>
      </c>
      <c r="FN1234">
        <v>8.2100000000000009</v>
      </c>
      <c r="FO1234">
        <v>7.55</v>
      </c>
      <c r="FP1234">
        <v>6.9</v>
      </c>
      <c r="FQ1234">
        <v>6.29</v>
      </c>
      <c r="FR1234">
        <v>5.73</v>
      </c>
      <c r="FS1234">
        <v>5.2</v>
      </c>
      <c r="FT1234">
        <v>4.7</v>
      </c>
      <c r="FU1234">
        <v>4.25</v>
      </c>
      <c r="FV1234">
        <v>3.84</v>
      </c>
      <c r="FW1234">
        <v>3.45</v>
      </c>
      <c r="FX1234">
        <v>3.11</v>
      </c>
      <c r="FY1234">
        <v>2.81</v>
      </c>
      <c r="FZ1234">
        <v>2.54</v>
      </c>
      <c r="GA1234">
        <v>2.31</v>
      </c>
      <c r="GB1234">
        <v>2.11</v>
      </c>
      <c r="GC1234">
        <v>1.94</v>
      </c>
    </row>
    <row r="1235" spans="1:186" x14ac:dyDescent="0.25">
      <c r="A1235" t="s">
        <v>1022</v>
      </c>
      <c r="B1235">
        <v>78</v>
      </c>
      <c r="C1235">
        <v>78</v>
      </c>
      <c r="E1235">
        <v>100000</v>
      </c>
      <c r="F1235">
        <v>99926</v>
      </c>
      <c r="G1235">
        <v>99853</v>
      </c>
      <c r="H1235">
        <v>99781</v>
      </c>
      <c r="I1235">
        <v>99712</v>
      </c>
      <c r="J1235">
        <v>99647</v>
      </c>
      <c r="K1235">
        <v>99583</v>
      </c>
      <c r="L1235">
        <v>99518</v>
      </c>
      <c r="M1235">
        <v>99453</v>
      </c>
      <c r="N1235">
        <v>99385</v>
      </c>
      <c r="O1235">
        <v>99316</v>
      </c>
      <c r="P1235">
        <v>99246</v>
      </c>
      <c r="Q1235">
        <v>99174</v>
      </c>
      <c r="R1235">
        <v>99102</v>
      </c>
      <c r="S1235">
        <v>99030</v>
      </c>
      <c r="T1235">
        <v>98958</v>
      </c>
      <c r="U1235">
        <v>98885</v>
      </c>
      <c r="V1235">
        <v>98808</v>
      </c>
      <c r="W1235">
        <v>98727</v>
      </c>
      <c r="X1235">
        <v>98638</v>
      </c>
      <c r="Y1235">
        <v>98546</v>
      </c>
      <c r="Z1235">
        <v>98447</v>
      </c>
      <c r="AA1235">
        <v>98341</v>
      </c>
      <c r="AB1235">
        <v>98229</v>
      </c>
      <c r="AC1235">
        <v>98109</v>
      </c>
      <c r="AD1235">
        <v>97981</v>
      </c>
      <c r="AE1235">
        <v>97846</v>
      </c>
      <c r="AF1235">
        <v>97701</v>
      </c>
      <c r="AG1235">
        <v>97543</v>
      </c>
      <c r="AH1235">
        <v>97369</v>
      </c>
      <c r="AI1235">
        <v>97189</v>
      </c>
      <c r="AJ1235">
        <v>96993</v>
      </c>
      <c r="AK1235">
        <v>96784</v>
      </c>
      <c r="AL1235">
        <v>96556</v>
      </c>
      <c r="AM1235">
        <v>96320</v>
      </c>
      <c r="AN1235">
        <v>96068</v>
      </c>
      <c r="AO1235">
        <v>95805</v>
      </c>
      <c r="AP1235">
        <v>95526</v>
      </c>
      <c r="AQ1235">
        <v>95231</v>
      </c>
      <c r="AR1235">
        <v>94908</v>
      </c>
      <c r="AS1235">
        <v>94593</v>
      </c>
      <c r="AT1235">
        <v>94261</v>
      </c>
      <c r="AU1235">
        <v>93910</v>
      </c>
      <c r="AV1235">
        <v>93551</v>
      </c>
      <c r="AW1235">
        <v>93135</v>
      </c>
      <c r="AX1235">
        <v>92705</v>
      </c>
      <c r="AY1235">
        <v>92252</v>
      </c>
      <c r="AZ1235">
        <v>91767</v>
      </c>
      <c r="BA1235">
        <v>91240</v>
      </c>
      <c r="BB1235">
        <v>90625</v>
      </c>
      <c r="BC1235">
        <v>89995</v>
      </c>
      <c r="BD1235">
        <v>89301</v>
      </c>
      <c r="BE1235">
        <v>88535</v>
      </c>
      <c r="BF1235">
        <v>87687</v>
      </c>
      <c r="BG1235">
        <v>86750</v>
      </c>
      <c r="BH1235">
        <v>85619</v>
      </c>
      <c r="BI1235">
        <v>84422</v>
      </c>
      <c r="BJ1235">
        <v>83067</v>
      </c>
      <c r="BK1235">
        <v>81493</v>
      </c>
      <c r="BL1235">
        <v>79504</v>
      </c>
      <c r="BM1235">
        <v>77432</v>
      </c>
      <c r="BN1235">
        <v>75083</v>
      </c>
      <c r="BO1235">
        <v>72534</v>
      </c>
      <c r="BP1235">
        <v>69502</v>
      </c>
      <c r="BQ1235">
        <v>66172</v>
      </c>
      <c r="BR1235">
        <v>62328</v>
      </c>
      <c r="BS1235">
        <v>57863</v>
      </c>
      <c r="BT1235">
        <v>53031</v>
      </c>
      <c r="BU1235">
        <v>47848</v>
      </c>
      <c r="BV1235">
        <v>42302</v>
      </c>
      <c r="BW1235">
        <v>36573</v>
      </c>
      <c r="BX1235">
        <v>30827</v>
      </c>
      <c r="BY1235">
        <v>25186</v>
      </c>
      <c r="BZ1235">
        <v>19858</v>
      </c>
      <c r="CA1235">
        <v>15062</v>
      </c>
      <c r="CB1235">
        <v>10948</v>
      </c>
      <c r="CC1235">
        <v>7586</v>
      </c>
      <c r="CD1235">
        <v>4992</v>
      </c>
      <c r="DC1235">
        <v>64.45</v>
      </c>
      <c r="DD1235">
        <v>63.5</v>
      </c>
      <c r="DE1235">
        <v>62.54</v>
      </c>
      <c r="DF1235">
        <v>61.59</v>
      </c>
      <c r="DG1235">
        <v>60.63</v>
      </c>
      <c r="DH1235">
        <v>59.67</v>
      </c>
      <c r="DI1235">
        <v>58.71</v>
      </c>
      <c r="DJ1235">
        <v>57.75</v>
      </c>
      <c r="DK1235">
        <v>56.78</v>
      </c>
      <c r="DL1235">
        <v>55.82</v>
      </c>
      <c r="DM1235">
        <v>54.86</v>
      </c>
      <c r="DN1235">
        <v>53.9</v>
      </c>
      <c r="DO1235">
        <v>52.94</v>
      </c>
      <c r="DP1235">
        <v>51.97</v>
      </c>
      <c r="DQ1235">
        <v>51.01</v>
      </c>
      <c r="DR1235">
        <v>50.05</v>
      </c>
      <c r="DS1235">
        <v>49.09</v>
      </c>
      <c r="DT1235">
        <v>48.12</v>
      </c>
      <c r="DU1235">
        <v>47.16</v>
      </c>
      <c r="DV1235">
        <v>46.2</v>
      </c>
      <c r="DW1235">
        <v>45.25</v>
      </c>
      <c r="DX1235">
        <v>44.29</v>
      </c>
      <c r="DY1235">
        <v>43.34</v>
      </c>
      <c r="DZ1235">
        <v>42.39</v>
      </c>
      <c r="EA1235">
        <v>41.44</v>
      </c>
      <c r="EB1235">
        <v>40.49</v>
      </c>
      <c r="EC1235">
        <v>39.549999999999997</v>
      </c>
      <c r="ED1235">
        <v>38.61</v>
      </c>
      <c r="EE1235">
        <v>37.67</v>
      </c>
      <c r="EF1235">
        <v>36.729999999999997</v>
      </c>
      <c r="EG1235">
        <v>35.799999999999997</v>
      </c>
      <c r="EH1235">
        <v>34.869999999999997</v>
      </c>
      <c r="EI1235">
        <v>33.950000000000003</v>
      </c>
      <c r="EJ1235">
        <v>33.03</v>
      </c>
      <c r="EK1235">
        <v>32.11</v>
      </c>
      <c r="EL1235">
        <v>31.19</v>
      </c>
      <c r="EM1235">
        <v>30.27</v>
      </c>
      <c r="EN1235">
        <v>29.36</v>
      </c>
      <c r="EO1235">
        <v>28.45</v>
      </c>
      <c r="EP1235">
        <v>27.54</v>
      </c>
      <c r="EQ1235">
        <v>26.63</v>
      </c>
      <c r="ER1235">
        <v>25.73</v>
      </c>
      <c r="ES1235">
        <v>24.82</v>
      </c>
      <c r="ET1235">
        <v>23.91</v>
      </c>
      <c r="EU1235">
        <v>23.02</v>
      </c>
      <c r="EV1235">
        <v>22.12</v>
      </c>
      <c r="EW1235">
        <v>21.23</v>
      </c>
      <c r="EX1235">
        <v>20.34</v>
      </c>
      <c r="EY1235">
        <v>19.45</v>
      </c>
      <c r="EZ1235">
        <v>18.579999999999998</v>
      </c>
      <c r="FA1235">
        <v>17.71</v>
      </c>
      <c r="FB1235">
        <v>16.84</v>
      </c>
      <c r="FC1235">
        <v>15.98</v>
      </c>
      <c r="FD1235">
        <v>15.13</v>
      </c>
      <c r="FE1235">
        <v>14.29</v>
      </c>
      <c r="FF1235">
        <v>13.47</v>
      </c>
      <c r="FG1235">
        <v>12.66</v>
      </c>
      <c r="FH1235">
        <v>11.86</v>
      </c>
      <c r="FI1235">
        <v>11.08</v>
      </c>
      <c r="FJ1235">
        <v>10.34</v>
      </c>
      <c r="FK1235">
        <v>9.6</v>
      </c>
      <c r="FL1235">
        <v>8.89</v>
      </c>
      <c r="FM1235">
        <v>8.18</v>
      </c>
      <c r="FN1235">
        <v>7.52</v>
      </c>
      <c r="FO1235">
        <v>6.87</v>
      </c>
      <c r="FP1235">
        <v>6.26</v>
      </c>
      <c r="FQ1235">
        <v>5.71</v>
      </c>
      <c r="FR1235">
        <v>5.18</v>
      </c>
      <c r="FS1235">
        <v>4.6900000000000004</v>
      </c>
      <c r="FT1235">
        <v>4.24</v>
      </c>
      <c r="FU1235">
        <v>3.83</v>
      </c>
      <c r="FV1235">
        <v>3.45</v>
      </c>
      <c r="FW1235">
        <v>3.11</v>
      </c>
      <c r="FX1235">
        <v>2.81</v>
      </c>
      <c r="FY1235">
        <v>2.54</v>
      </c>
      <c r="FZ1235">
        <v>2.31</v>
      </c>
      <c r="GA1235">
        <v>2.11</v>
      </c>
      <c r="GB1235">
        <v>1.94</v>
      </c>
    </row>
    <row r="1236" spans="1:186" x14ac:dyDescent="0.25">
      <c r="A1236" t="s">
        <v>1023</v>
      </c>
      <c r="B1236">
        <v>77</v>
      </c>
      <c r="C1236">
        <v>77</v>
      </c>
      <c r="E1236">
        <v>100000</v>
      </c>
      <c r="F1236">
        <v>99925</v>
      </c>
      <c r="G1236">
        <v>99852</v>
      </c>
      <c r="H1236">
        <v>99783</v>
      </c>
      <c r="I1236">
        <v>99716</v>
      </c>
      <c r="J1236">
        <v>99651</v>
      </c>
      <c r="K1236">
        <v>99585</v>
      </c>
      <c r="L1236">
        <v>99519</v>
      </c>
      <c r="M1236">
        <v>99450</v>
      </c>
      <c r="N1236">
        <v>99379</v>
      </c>
      <c r="O1236">
        <v>99308</v>
      </c>
      <c r="P1236">
        <v>99236</v>
      </c>
      <c r="Q1236">
        <v>99162</v>
      </c>
      <c r="R1236">
        <v>99089</v>
      </c>
      <c r="S1236">
        <v>99015</v>
      </c>
      <c r="T1236">
        <v>98941</v>
      </c>
      <c r="U1236">
        <v>98863</v>
      </c>
      <c r="V1236">
        <v>98781</v>
      </c>
      <c r="W1236">
        <v>98690</v>
      </c>
      <c r="X1236">
        <v>98596</v>
      </c>
      <c r="Y1236">
        <v>98496</v>
      </c>
      <c r="Z1236">
        <v>98387</v>
      </c>
      <c r="AA1236">
        <v>98274</v>
      </c>
      <c r="AB1236">
        <v>98152</v>
      </c>
      <c r="AC1236">
        <v>98022</v>
      </c>
      <c r="AD1236">
        <v>97884</v>
      </c>
      <c r="AE1236">
        <v>97736</v>
      </c>
      <c r="AF1236">
        <v>97575</v>
      </c>
      <c r="AG1236">
        <v>97398</v>
      </c>
      <c r="AH1236">
        <v>97215</v>
      </c>
      <c r="AI1236">
        <v>97017</v>
      </c>
      <c r="AJ1236">
        <v>96804</v>
      </c>
      <c r="AK1236">
        <v>96572</v>
      </c>
      <c r="AL1236">
        <v>96332</v>
      </c>
      <c r="AM1236">
        <v>96076</v>
      </c>
      <c r="AN1236">
        <v>95807</v>
      </c>
      <c r="AO1236">
        <v>95523</v>
      </c>
      <c r="AP1236">
        <v>95223</v>
      </c>
      <c r="AQ1236">
        <v>94894</v>
      </c>
      <c r="AR1236">
        <v>94572</v>
      </c>
      <c r="AS1236">
        <v>94235</v>
      </c>
      <c r="AT1236">
        <v>93876</v>
      </c>
      <c r="AU1236">
        <v>93510</v>
      </c>
      <c r="AV1236">
        <v>93087</v>
      </c>
      <c r="AW1236">
        <v>92648</v>
      </c>
      <c r="AX1236">
        <v>92188</v>
      </c>
      <c r="AY1236">
        <v>91693</v>
      </c>
      <c r="AZ1236">
        <v>91155</v>
      </c>
      <c r="BA1236">
        <v>90531</v>
      </c>
      <c r="BB1236">
        <v>89889</v>
      </c>
      <c r="BC1236">
        <v>89181</v>
      </c>
      <c r="BD1236">
        <v>88403</v>
      </c>
      <c r="BE1236">
        <v>87539</v>
      </c>
      <c r="BF1236">
        <v>86585</v>
      </c>
      <c r="BG1236">
        <v>85440</v>
      </c>
      <c r="BH1236">
        <v>84224</v>
      </c>
      <c r="BI1236">
        <v>82852</v>
      </c>
      <c r="BJ1236">
        <v>81256</v>
      </c>
      <c r="BK1236">
        <v>79245</v>
      </c>
      <c r="BL1236">
        <v>77149</v>
      </c>
      <c r="BM1236">
        <v>74775</v>
      </c>
      <c r="BN1236">
        <v>72200</v>
      </c>
      <c r="BO1236">
        <v>69137</v>
      </c>
      <c r="BP1236">
        <v>65784</v>
      </c>
      <c r="BQ1236">
        <v>61920</v>
      </c>
      <c r="BR1236">
        <v>57443</v>
      </c>
      <c r="BS1236">
        <v>52605</v>
      </c>
      <c r="BT1236">
        <v>47415</v>
      </c>
      <c r="BU1236">
        <v>41883</v>
      </c>
      <c r="BV1236">
        <v>36178</v>
      </c>
      <c r="BW1236">
        <v>30465</v>
      </c>
      <c r="BX1236">
        <v>24862</v>
      </c>
      <c r="BY1236">
        <v>19586</v>
      </c>
      <c r="BZ1236">
        <v>14841</v>
      </c>
      <c r="CA1236">
        <v>10778</v>
      </c>
      <c r="CB1236">
        <v>7468</v>
      </c>
      <c r="CC1236">
        <v>4914</v>
      </c>
      <c r="DC1236">
        <v>63.39</v>
      </c>
      <c r="DD1236">
        <v>62.43</v>
      </c>
      <c r="DE1236">
        <v>61.48</v>
      </c>
      <c r="DF1236">
        <v>60.52</v>
      </c>
      <c r="DG1236">
        <v>59.56</v>
      </c>
      <c r="DH1236">
        <v>58.6</v>
      </c>
      <c r="DI1236">
        <v>57.64</v>
      </c>
      <c r="DJ1236">
        <v>56.68</v>
      </c>
      <c r="DK1236">
        <v>55.71</v>
      </c>
      <c r="DL1236">
        <v>54.75</v>
      </c>
      <c r="DM1236">
        <v>53.79</v>
      </c>
      <c r="DN1236">
        <v>52.83</v>
      </c>
      <c r="DO1236">
        <v>51.87</v>
      </c>
      <c r="DP1236">
        <v>50.91</v>
      </c>
      <c r="DQ1236">
        <v>49.95</v>
      </c>
      <c r="DR1236">
        <v>48.98</v>
      </c>
      <c r="DS1236">
        <v>48.02</v>
      </c>
      <c r="DT1236">
        <v>47.06</v>
      </c>
      <c r="DU1236">
        <v>46.1</v>
      </c>
      <c r="DV1236">
        <v>45.15</v>
      </c>
      <c r="DW1236">
        <v>44.19</v>
      </c>
      <c r="DX1236">
        <v>43.24</v>
      </c>
      <c r="DY1236">
        <v>42.29</v>
      </c>
      <c r="DZ1236">
        <v>41.34</v>
      </c>
      <c r="EA1236">
        <v>40.4</v>
      </c>
      <c r="EB1236">
        <v>39.450000000000003</v>
      </c>
      <c r="EC1236">
        <v>38.51</v>
      </c>
      <c r="ED1236">
        <v>37.57</v>
      </c>
      <c r="EE1236">
        <v>36.64</v>
      </c>
      <c r="EF1236">
        <v>35.71</v>
      </c>
      <c r="EG1236">
        <v>34.78</v>
      </c>
      <c r="EH1236">
        <v>33.86</v>
      </c>
      <c r="EI1236">
        <v>32.94</v>
      </c>
      <c r="EJ1236">
        <v>32.020000000000003</v>
      </c>
      <c r="EK1236">
        <v>31.1</v>
      </c>
      <c r="EL1236">
        <v>30.19</v>
      </c>
      <c r="EM1236">
        <v>29.28</v>
      </c>
      <c r="EN1236">
        <v>28.37</v>
      </c>
      <c r="EO1236">
        <v>27.46</v>
      </c>
      <c r="EP1236">
        <v>26.55</v>
      </c>
      <c r="EQ1236">
        <v>25.65</v>
      </c>
      <c r="ER1236">
        <v>24.74</v>
      </c>
      <c r="ES1236">
        <v>23.84</v>
      </c>
      <c r="ET1236">
        <v>22.94</v>
      </c>
      <c r="EU1236">
        <v>22.05</v>
      </c>
      <c r="EV1236">
        <v>21.16</v>
      </c>
      <c r="EW1236">
        <v>20.27</v>
      </c>
      <c r="EX1236">
        <v>19.39</v>
      </c>
      <c r="EY1236">
        <v>18.52</v>
      </c>
      <c r="EZ1236">
        <v>17.649999999999999</v>
      </c>
      <c r="FA1236">
        <v>16.78</v>
      </c>
      <c r="FB1236">
        <v>15.93</v>
      </c>
      <c r="FC1236">
        <v>15.08</v>
      </c>
      <c r="FD1236">
        <v>14.24</v>
      </c>
      <c r="FE1236">
        <v>13.42</v>
      </c>
      <c r="FF1236">
        <v>12.61</v>
      </c>
      <c r="FG1236">
        <v>11.81</v>
      </c>
      <c r="FH1236">
        <v>11.03</v>
      </c>
      <c r="FI1236">
        <v>10.3</v>
      </c>
      <c r="FJ1236">
        <v>9.56</v>
      </c>
      <c r="FK1236">
        <v>8.85</v>
      </c>
      <c r="FL1236">
        <v>8.15</v>
      </c>
      <c r="FM1236">
        <v>7.49</v>
      </c>
      <c r="FN1236">
        <v>6.85</v>
      </c>
      <c r="FO1236">
        <v>6.24</v>
      </c>
      <c r="FP1236">
        <v>5.69</v>
      </c>
      <c r="FQ1236">
        <v>5.17</v>
      </c>
      <c r="FR1236">
        <v>4.68</v>
      </c>
      <c r="FS1236">
        <v>4.2300000000000004</v>
      </c>
      <c r="FT1236">
        <v>3.82</v>
      </c>
      <c r="FU1236">
        <v>3.44</v>
      </c>
      <c r="FV1236">
        <v>3.1</v>
      </c>
      <c r="FW1236">
        <v>2.8</v>
      </c>
      <c r="FX1236">
        <v>2.54</v>
      </c>
      <c r="FY1236">
        <v>2.31</v>
      </c>
      <c r="FZ1236">
        <v>2.11</v>
      </c>
      <c r="GA1236">
        <v>1.94</v>
      </c>
    </row>
    <row r="1237" spans="1:186" x14ac:dyDescent="0.25">
      <c r="A1237" t="s">
        <v>1024</v>
      </c>
      <c r="B1237">
        <v>76</v>
      </c>
      <c r="C1237">
        <v>76</v>
      </c>
      <c r="E1237">
        <v>100000</v>
      </c>
      <c r="F1237">
        <v>99926</v>
      </c>
      <c r="G1237">
        <v>99855</v>
      </c>
      <c r="H1237">
        <v>99787</v>
      </c>
      <c r="I1237">
        <v>99721</v>
      </c>
      <c r="J1237">
        <v>99654</v>
      </c>
      <c r="K1237">
        <v>99587</v>
      </c>
      <c r="L1237">
        <v>99516</v>
      </c>
      <c r="M1237">
        <v>99445</v>
      </c>
      <c r="N1237">
        <v>99372</v>
      </c>
      <c r="O1237">
        <v>99299</v>
      </c>
      <c r="P1237">
        <v>99224</v>
      </c>
      <c r="Q1237">
        <v>99149</v>
      </c>
      <c r="R1237">
        <v>99074</v>
      </c>
      <c r="S1237">
        <v>98999</v>
      </c>
      <c r="T1237">
        <v>98920</v>
      </c>
      <c r="U1237">
        <v>98836</v>
      </c>
      <c r="V1237">
        <v>98743</v>
      </c>
      <c r="W1237">
        <v>98648</v>
      </c>
      <c r="X1237">
        <v>98546</v>
      </c>
      <c r="Y1237">
        <v>98435</v>
      </c>
      <c r="Z1237">
        <v>98320</v>
      </c>
      <c r="AA1237">
        <v>98196</v>
      </c>
      <c r="AB1237">
        <v>98064</v>
      </c>
      <c r="AC1237">
        <v>97923</v>
      </c>
      <c r="AD1237">
        <v>97773</v>
      </c>
      <c r="AE1237">
        <v>97609</v>
      </c>
      <c r="AF1237">
        <v>97429</v>
      </c>
      <c r="AG1237">
        <v>97243</v>
      </c>
      <c r="AH1237">
        <v>97041</v>
      </c>
      <c r="AI1237">
        <v>96825</v>
      </c>
      <c r="AJ1237">
        <v>96589</v>
      </c>
      <c r="AK1237">
        <v>96345</v>
      </c>
      <c r="AL1237">
        <v>96084</v>
      </c>
      <c r="AM1237">
        <v>95811</v>
      </c>
      <c r="AN1237">
        <v>95521</v>
      </c>
      <c r="AO1237">
        <v>95215</v>
      </c>
      <c r="AP1237">
        <v>94881</v>
      </c>
      <c r="AQ1237">
        <v>94553</v>
      </c>
      <c r="AR1237">
        <v>94208</v>
      </c>
      <c r="AS1237">
        <v>93844</v>
      </c>
      <c r="AT1237">
        <v>93469</v>
      </c>
      <c r="AU1237">
        <v>93038</v>
      </c>
      <c r="AV1237">
        <v>92592</v>
      </c>
      <c r="AW1237">
        <v>92122</v>
      </c>
      <c r="AX1237">
        <v>91618</v>
      </c>
      <c r="AY1237">
        <v>91070</v>
      </c>
      <c r="AZ1237">
        <v>90434</v>
      </c>
      <c r="BA1237">
        <v>89782</v>
      </c>
      <c r="BB1237">
        <v>89060</v>
      </c>
      <c r="BC1237">
        <v>88268</v>
      </c>
      <c r="BD1237">
        <v>87391</v>
      </c>
      <c r="BE1237">
        <v>86420</v>
      </c>
      <c r="BF1237">
        <v>85257</v>
      </c>
      <c r="BG1237">
        <v>84025</v>
      </c>
      <c r="BH1237">
        <v>82632</v>
      </c>
      <c r="BI1237">
        <v>81019</v>
      </c>
      <c r="BJ1237">
        <v>78985</v>
      </c>
      <c r="BK1237">
        <v>76865</v>
      </c>
      <c r="BL1237">
        <v>74465</v>
      </c>
      <c r="BM1237">
        <v>71865</v>
      </c>
      <c r="BN1237">
        <v>68777</v>
      </c>
      <c r="BO1237">
        <v>65393</v>
      </c>
      <c r="BP1237">
        <v>61510</v>
      </c>
      <c r="BQ1237">
        <v>57021</v>
      </c>
      <c r="BR1237">
        <v>52177</v>
      </c>
      <c r="BS1237">
        <v>46990</v>
      </c>
      <c r="BT1237">
        <v>41463</v>
      </c>
      <c r="BU1237">
        <v>35782</v>
      </c>
      <c r="BV1237">
        <v>30103</v>
      </c>
      <c r="BW1237">
        <v>24545</v>
      </c>
      <c r="BX1237">
        <v>19314</v>
      </c>
      <c r="BY1237">
        <v>14623</v>
      </c>
      <c r="BZ1237">
        <v>10611</v>
      </c>
      <c r="CA1237">
        <v>7347</v>
      </c>
      <c r="CB1237">
        <v>4835</v>
      </c>
      <c r="DC1237">
        <v>62.32</v>
      </c>
      <c r="DD1237">
        <v>61.37</v>
      </c>
      <c r="DE1237">
        <v>60.41</v>
      </c>
      <c r="DF1237">
        <v>59.45</v>
      </c>
      <c r="DG1237">
        <v>58.49</v>
      </c>
      <c r="DH1237">
        <v>57.53</v>
      </c>
      <c r="DI1237">
        <v>56.57</v>
      </c>
      <c r="DJ1237">
        <v>55.61</v>
      </c>
      <c r="DK1237">
        <v>54.65</v>
      </c>
      <c r="DL1237">
        <v>53.69</v>
      </c>
      <c r="DM1237">
        <v>52.73</v>
      </c>
      <c r="DN1237">
        <v>51.76</v>
      </c>
      <c r="DO1237">
        <v>50.8</v>
      </c>
      <c r="DP1237">
        <v>49.84</v>
      </c>
      <c r="DQ1237">
        <v>48.88</v>
      </c>
      <c r="DR1237">
        <v>47.92</v>
      </c>
      <c r="DS1237">
        <v>46.96</v>
      </c>
      <c r="DT1237">
        <v>46</v>
      </c>
      <c r="DU1237">
        <v>45.05</v>
      </c>
      <c r="DV1237">
        <v>44.09</v>
      </c>
      <c r="DW1237">
        <v>43.14</v>
      </c>
      <c r="DX1237">
        <v>42.19</v>
      </c>
      <c r="DY1237">
        <v>41.24</v>
      </c>
      <c r="DZ1237">
        <v>40.299999999999997</v>
      </c>
      <c r="EA1237">
        <v>39.36</v>
      </c>
      <c r="EB1237">
        <v>38.409999999999997</v>
      </c>
      <c r="EC1237">
        <v>37.479999999999997</v>
      </c>
      <c r="ED1237">
        <v>36.549999999999997</v>
      </c>
      <c r="EE1237">
        <v>35.619999999999997</v>
      </c>
      <c r="EF1237">
        <v>34.69</v>
      </c>
      <c r="EG1237">
        <v>33.770000000000003</v>
      </c>
      <c r="EH1237">
        <v>32.85</v>
      </c>
      <c r="EI1237">
        <v>31.93</v>
      </c>
      <c r="EJ1237">
        <v>31.01</v>
      </c>
      <c r="EK1237">
        <v>30.1</v>
      </c>
      <c r="EL1237">
        <v>29.19</v>
      </c>
      <c r="EM1237">
        <v>28.28</v>
      </c>
      <c r="EN1237">
        <v>27.38</v>
      </c>
      <c r="EO1237">
        <v>26.47</v>
      </c>
      <c r="EP1237">
        <v>25.57</v>
      </c>
      <c r="EQ1237">
        <v>24.67</v>
      </c>
      <c r="ER1237">
        <v>23.76</v>
      </c>
      <c r="ES1237">
        <v>22.87</v>
      </c>
      <c r="ET1237">
        <v>21.98</v>
      </c>
      <c r="EU1237">
        <v>21.09</v>
      </c>
      <c r="EV1237">
        <v>20.2</v>
      </c>
      <c r="EW1237">
        <v>19.32</v>
      </c>
      <c r="EX1237">
        <v>18.45</v>
      </c>
      <c r="EY1237">
        <v>17.579999999999998</v>
      </c>
      <c r="EZ1237">
        <v>16.72</v>
      </c>
      <c r="FA1237">
        <v>15.87</v>
      </c>
      <c r="FB1237">
        <v>15.02</v>
      </c>
      <c r="FC1237">
        <v>14.18</v>
      </c>
      <c r="FD1237">
        <v>13.37</v>
      </c>
      <c r="FE1237">
        <v>12.56</v>
      </c>
      <c r="FF1237">
        <v>11.76</v>
      </c>
      <c r="FG1237">
        <v>10.99</v>
      </c>
      <c r="FH1237">
        <v>10.26</v>
      </c>
      <c r="FI1237">
        <v>9.5299999999999994</v>
      </c>
      <c r="FJ1237">
        <v>8.82</v>
      </c>
      <c r="FK1237">
        <v>8.1199999999999992</v>
      </c>
      <c r="FL1237">
        <v>7.46</v>
      </c>
      <c r="FM1237">
        <v>6.82</v>
      </c>
      <c r="FN1237">
        <v>6.22</v>
      </c>
      <c r="FO1237">
        <v>5.67</v>
      </c>
      <c r="FP1237">
        <v>5.15</v>
      </c>
      <c r="FQ1237">
        <v>4.66</v>
      </c>
      <c r="FR1237">
        <v>4.22</v>
      </c>
      <c r="FS1237">
        <v>3.81</v>
      </c>
      <c r="FT1237">
        <v>3.43</v>
      </c>
      <c r="FU1237">
        <v>3.1</v>
      </c>
      <c r="FV1237">
        <v>2.8</v>
      </c>
      <c r="FW1237">
        <v>2.54</v>
      </c>
      <c r="FX1237">
        <v>2.31</v>
      </c>
      <c r="FY1237">
        <v>2.11</v>
      </c>
      <c r="FZ1237">
        <v>1.94</v>
      </c>
    </row>
    <row r="1238" spans="1:186" x14ac:dyDescent="0.25">
      <c r="A1238" t="s">
        <v>1025</v>
      </c>
      <c r="B1238">
        <v>75</v>
      </c>
      <c r="C1238">
        <v>75</v>
      </c>
      <c r="E1238">
        <v>100000</v>
      </c>
      <c r="F1238">
        <v>99928</v>
      </c>
      <c r="G1238">
        <v>99859</v>
      </c>
      <c r="H1238">
        <v>99791</v>
      </c>
      <c r="I1238">
        <v>99724</v>
      </c>
      <c r="J1238">
        <v>99655</v>
      </c>
      <c r="K1238">
        <v>99584</v>
      </c>
      <c r="L1238">
        <v>99511</v>
      </c>
      <c r="M1238">
        <v>99437</v>
      </c>
      <c r="N1238">
        <v>99362</v>
      </c>
      <c r="O1238">
        <v>99286</v>
      </c>
      <c r="P1238">
        <v>99211</v>
      </c>
      <c r="Q1238">
        <v>99134</v>
      </c>
      <c r="R1238">
        <v>99058</v>
      </c>
      <c r="S1238">
        <v>98977</v>
      </c>
      <c r="T1238">
        <v>98891</v>
      </c>
      <c r="U1238">
        <v>98797</v>
      </c>
      <c r="V1238">
        <v>98700</v>
      </c>
      <c r="W1238">
        <v>98596</v>
      </c>
      <c r="X1238">
        <v>98484</v>
      </c>
      <c r="Y1238">
        <v>98366</v>
      </c>
      <c r="Z1238">
        <v>98240</v>
      </c>
      <c r="AA1238">
        <v>98106</v>
      </c>
      <c r="AB1238">
        <v>97963</v>
      </c>
      <c r="AC1238">
        <v>97809</v>
      </c>
      <c r="AD1238">
        <v>97643</v>
      </c>
      <c r="AE1238">
        <v>97460</v>
      </c>
      <c r="AF1238">
        <v>97270</v>
      </c>
      <c r="AG1238">
        <v>97065</v>
      </c>
      <c r="AH1238">
        <v>96845</v>
      </c>
      <c r="AI1238">
        <v>96606</v>
      </c>
      <c r="AJ1238">
        <v>96357</v>
      </c>
      <c r="AK1238">
        <v>96092</v>
      </c>
      <c r="AL1238">
        <v>95814</v>
      </c>
      <c r="AM1238">
        <v>95519</v>
      </c>
      <c r="AN1238">
        <v>95208</v>
      </c>
      <c r="AO1238">
        <v>94867</v>
      </c>
      <c r="AP1238">
        <v>94533</v>
      </c>
      <c r="AQ1238">
        <v>94181</v>
      </c>
      <c r="AR1238">
        <v>93809</v>
      </c>
      <c r="AS1238">
        <v>93427</v>
      </c>
      <c r="AT1238">
        <v>92988</v>
      </c>
      <c r="AU1238">
        <v>92533</v>
      </c>
      <c r="AV1238">
        <v>92055</v>
      </c>
      <c r="AW1238">
        <v>91541</v>
      </c>
      <c r="AX1238">
        <v>90984</v>
      </c>
      <c r="AY1238">
        <v>90336</v>
      </c>
      <c r="AZ1238">
        <v>89671</v>
      </c>
      <c r="BA1238">
        <v>88939</v>
      </c>
      <c r="BB1238">
        <v>88130</v>
      </c>
      <c r="BC1238">
        <v>87238</v>
      </c>
      <c r="BD1238">
        <v>86253</v>
      </c>
      <c r="BE1238">
        <v>85071</v>
      </c>
      <c r="BF1238">
        <v>83819</v>
      </c>
      <c r="BG1238">
        <v>82410</v>
      </c>
      <c r="BH1238">
        <v>80774</v>
      </c>
      <c r="BI1238">
        <v>78723</v>
      </c>
      <c r="BJ1238">
        <v>76579</v>
      </c>
      <c r="BK1238">
        <v>74154</v>
      </c>
      <c r="BL1238">
        <v>71528</v>
      </c>
      <c r="BM1238">
        <v>68416</v>
      </c>
      <c r="BN1238">
        <v>65008</v>
      </c>
      <c r="BO1238">
        <v>61098</v>
      </c>
      <c r="BP1238">
        <v>56597</v>
      </c>
      <c r="BQ1238">
        <v>51748</v>
      </c>
      <c r="BR1238">
        <v>46563</v>
      </c>
      <c r="BS1238">
        <v>41050</v>
      </c>
      <c r="BT1238">
        <v>35386</v>
      </c>
      <c r="BU1238">
        <v>29742</v>
      </c>
      <c r="BV1238">
        <v>24227</v>
      </c>
      <c r="BW1238">
        <v>19048</v>
      </c>
      <c r="BX1238">
        <v>14407</v>
      </c>
      <c r="BY1238">
        <v>10446</v>
      </c>
      <c r="BZ1238">
        <v>7228</v>
      </c>
      <c r="CA1238">
        <v>4754</v>
      </c>
      <c r="DC1238">
        <v>61.25</v>
      </c>
      <c r="DD1238">
        <v>60.3</v>
      </c>
      <c r="DE1238">
        <v>59.34</v>
      </c>
      <c r="DF1238">
        <v>58.38</v>
      </c>
      <c r="DG1238">
        <v>57.42</v>
      </c>
      <c r="DH1238">
        <v>56.46</v>
      </c>
      <c r="DI1238">
        <v>55.5</v>
      </c>
      <c r="DJ1238">
        <v>54.54</v>
      </c>
      <c r="DK1238">
        <v>53.58</v>
      </c>
      <c r="DL1238">
        <v>52.62</v>
      </c>
      <c r="DM1238">
        <v>51.66</v>
      </c>
      <c r="DN1238">
        <v>50.7</v>
      </c>
      <c r="DO1238">
        <v>49.74</v>
      </c>
      <c r="DP1238">
        <v>48.77</v>
      </c>
      <c r="DQ1238">
        <v>47.81</v>
      </c>
      <c r="DR1238">
        <v>46.85</v>
      </c>
      <c r="DS1238">
        <v>45.9</v>
      </c>
      <c r="DT1238">
        <v>44.94</v>
      </c>
      <c r="DU1238">
        <v>43.99</v>
      </c>
      <c r="DV1238">
        <v>43.04</v>
      </c>
      <c r="DW1238">
        <v>42.09</v>
      </c>
      <c r="DX1238">
        <v>41.14</v>
      </c>
      <c r="DY1238">
        <v>40.200000000000003</v>
      </c>
      <c r="DZ1238">
        <v>39.26</v>
      </c>
      <c r="EA1238">
        <v>38.32</v>
      </c>
      <c r="EB1238">
        <v>37.380000000000003</v>
      </c>
      <c r="EC1238">
        <v>36.450000000000003</v>
      </c>
      <c r="ED1238">
        <v>35.520000000000003</v>
      </c>
      <c r="EE1238">
        <v>34.6</v>
      </c>
      <c r="EF1238">
        <v>33.67</v>
      </c>
      <c r="EG1238">
        <v>32.76</v>
      </c>
      <c r="EH1238">
        <v>31.84</v>
      </c>
      <c r="EI1238">
        <v>30.93</v>
      </c>
      <c r="EJ1238">
        <v>30.01</v>
      </c>
      <c r="EK1238">
        <v>29.1</v>
      </c>
      <c r="EL1238">
        <v>28.2</v>
      </c>
      <c r="EM1238">
        <v>27.3</v>
      </c>
      <c r="EN1238">
        <v>26.39</v>
      </c>
      <c r="EO1238">
        <v>25.49</v>
      </c>
      <c r="EP1238">
        <v>24.59</v>
      </c>
      <c r="EQ1238">
        <v>23.69</v>
      </c>
      <c r="ER1238">
        <v>22.8</v>
      </c>
      <c r="ES1238">
        <v>21.91</v>
      </c>
      <c r="ET1238">
        <v>21.02</v>
      </c>
      <c r="EU1238">
        <v>20.13</v>
      </c>
      <c r="EV1238">
        <v>19.25</v>
      </c>
      <c r="EW1238">
        <v>18.39</v>
      </c>
      <c r="EX1238">
        <v>17.52</v>
      </c>
      <c r="EY1238">
        <v>16.66</v>
      </c>
      <c r="EZ1238">
        <v>15.81</v>
      </c>
      <c r="FA1238">
        <v>14.96</v>
      </c>
      <c r="FB1238">
        <v>14.13</v>
      </c>
      <c r="FC1238">
        <v>13.32</v>
      </c>
      <c r="FD1238">
        <v>12.51</v>
      </c>
      <c r="FE1238">
        <v>11.72</v>
      </c>
      <c r="FF1238">
        <v>10.94</v>
      </c>
      <c r="FG1238">
        <v>10.220000000000001</v>
      </c>
      <c r="FH1238">
        <v>9.49</v>
      </c>
      <c r="FI1238">
        <v>8.7799999999999994</v>
      </c>
      <c r="FJ1238">
        <v>8.09</v>
      </c>
      <c r="FK1238">
        <v>7.43</v>
      </c>
      <c r="FL1238">
        <v>6.79</v>
      </c>
      <c r="FM1238">
        <v>6.2</v>
      </c>
      <c r="FN1238">
        <v>5.65</v>
      </c>
      <c r="FO1238">
        <v>5.13</v>
      </c>
      <c r="FP1238">
        <v>4.6500000000000004</v>
      </c>
      <c r="FQ1238">
        <v>4.21</v>
      </c>
      <c r="FR1238">
        <v>3.8</v>
      </c>
      <c r="FS1238">
        <v>3.42</v>
      </c>
      <c r="FT1238">
        <v>3.09</v>
      </c>
      <c r="FU1238">
        <v>2.79</v>
      </c>
      <c r="FV1238">
        <v>2.5299999999999998</v>
      </c>
      <c r="FW1238">
        <v>2.2999999999999998</v>
      </c>
      <c r="FX1238">
        <v>2.11</v>
      </c>
      <c r="FY1238">
        <v>1.94</v>
      </c>
    </row>
    <row r="1239" spans="1:186" x14ac:dyDescent="0.25">
      <c r="A1239" t="s">
        <v>1026</v>
      </c>
      <c r="B1239">
        <v>74</v>
      </c>
      <c r="C1239">
        <v>74</v>
      </c>
      <c r="E1239">
        <v>100000</v>
      </c>
      <c r="F1239">
        <v>99930</v>
      </c>
      <c r="G1239">
        <v>99861</v>
      </c>
      <c r="H1239">
        <v>99792</v>
      </c>
      <c r="I1239">
        <v>99722</v>
      </c>
      <c r="J1239">
        <v>99650</v>
      </c>
      <c r="K1239">
        <v>99576</v>
      </c>
      <c r="L1239">
        <v>99501</v>
      </c>
      <c r="M1239">
        <v>99425</v>
      </c>
      <c r="N1239">
        <v>99348</v>
      </c>
      <c r="O1239">
        <v>99270</v>
      </c>
      <c r="P1239">
        <v>99192</v>
      </c>
      <c r="Q1239">
        <v>99115</v>
      </c>
      <c r="R1239">
        <v>99032</v>
      </c>
      <c r="S1239">
        <v>98945</v>
      </c>
      <c r="T1239">
        <v>98850</v>
      </c>
      <c r="U1239">
        <v>98751</v>
      </c>
      <c r="V1239">
        <v>98645</v>
      </c>
      <c r="W1239">
        <v>98531</v>
      </c>
      <c r="X1239">
        <v>98411</v>
      </c>
      <c r="Y1239">
        <v>98283</v>
      </c>
      <c r="Z1239">
        <v>98146</v>
      </c>
      <c r="AA1239">
        <v>98001</v>
      </c>
      <c r="AB1239">
        <v>97845</v>
      </c>
      <c r="AC1239">
        <v>97675</v>
      </c>
      <c r="AD1239">
        <v>97489</v>
      </c>
      <c r="AE1239">
        <v>97296</v>
      </c>
      <c r="AF1239">
        <v>97087</v>
      </c>
      <c r="AG1239">
        <v>96863</v>
      </c>
      <c r="AH1239">
        <v>96620</v>
      </c>
      <c r="AI1239">
        <v>96367</v>
      </c>
      <c r="AJ1239">
        <v>96098</v>
      </c>
      <c r="AK1239">
        <v>95815</v>
      </c>
      <c r="AL1239">
        <v>95515</v>
      </c>
      <c r="AM1239">
        <v>95198</v>
      </c>
      <c r="AN1239">
        <v>94851</v>
      </c>
      <c r="AO1239">
        <v>94510</v>
      </c>
      <c r="AP1239">
        <v>94151</v>
      </c>
      <c r="AQ1239">
        <v>93772</v>
      </c>
      <c r="AR1239">
        <v>93382</v>
      </c>
      <c r="AS1239">
        <v>92935</v>
      </c>
      <c r="AT1239">
        <v>92471</v>
      </c>
      <c r="AU1239">
        <v>91983</v>
      </c>
      <c r="AV1239">
        <v>91461</v>
      </c>
      <c r="AW1239">
        <v>90893</v>
      </c>
      <c r="AX1239">
        <v>90235</v>
      </c>
      <c r="AY1239">
        <v>89557</v>
      </c>
      <c r="AZ1239">
        <v>88810</v>
      </c>
      <c r="BA1239">
        <v>87990</v>
      </c>
      <c r="BB1239">
        <v>87081</v>
      </c>
      <c r="BC1239">
        <v>86079</v>
      </c>
      <c r="BD1239">
        <v>84882</v>
      </c>
      <c r="BE1239">
        <v>83610</v>
      </c>
      <c r="BF1239">
        <v>82179</v>
      </c>
      <c r="BG1239">
        <v>80526</v>
      </c>
      <c r="BH1239">
        <v>78452</v>
      </c>
      <c r="BI1239">
        <v>76289</v>
      </c>
      <c r="BJ1239">
        <v>73840</v>
      </c>
      <c r="BK1239">
        <v>71188</v>
      </c>
      <c r="BL1239">
        <v>68052</v>
      </c>
      <c r="BM1239">
        <v>64621</v>
      </c>
      <c r="BN1239">
        <v>60691</v>
      </c>
      <c r="BO1239">
        <v>56170</v>
      </c>
      <c r="BP1239">
        <v>51316</v>
      </c>
      <c r="BQ1239">
        <v>46135</v>
      </c>
      <c r="BR1239">
        <v>40636</v>
      </c>
      <c r="BS1239">
        <v>34997</v>
      </c>
      <c r="BT1239">
        <v>29381</v>
      </c>
      <c r="BU1239">
        <v>23911</v>
      </c>
      <c r="BV1239">
        <v>18782</v>
      </c>
      <c r="BW1239">
        <v>14194</v>
      </c>
      <c r="BX1239">
        <v>10283</v>
      </c>
      <c r="BY1239">
        <v>7111</v>
      </c>
      <c r="BZ1239">
        <v>4675</v>
      </c>
      <c r="DC1239">
        <v>60.19</v>
      </c>
      <c r="DD1239">
        <v>59.23</v>
      </c>
      <c r="DE1239">
        <v>58.27</v>
      </c>
      <c r="DF1239">
        <v>57.31</v>
      </c>
      <c r="DG1239">
        <v>56.35</v>
      </c>
      <c r="DH1239">
        <v>55.39</v>
      </c>
      <c r="DI1239">
        <v>54.43</v>
      </c>
      <c r="DJ1239">
        <v>53.47</v>
      </c>
      <c r="DK1239">
        <v>52.51</v>
      </c>
      <c r="DL1239">
        <v>51.55</v>
      </c>
      <c r="DM1239">
        <v>50.59</v>
      </c>
      <c r="DN1239">
        <v>49.63</v>
      </c>
      <c r="DO1239">
        <v>48.67</v>
      </c>
      <c r="DP1239">
        <v>47.71</v>
      </c>
      <c r="DQ1239">
        <v>46.75</v>
      </c>
      <c r="DR1239">
        <v>45.8</v>
      </c>
      <c r="DS1239">
        <v>44.84</v>
      </c>
      <c r="DT1239">
        <v>43.89</v>
      </c>
      <c r="DU1239">
        <v>42.94</v>
      </c>
      <c r="DV1239">
        <v>41.99</v>
      </c>
      <c r="DW1239">
        <v>41.04</v>
      </c>
      <c r="DX1239">
        <v>40.1</v>
      </c>
      <c r="DY1239">
        <v>39.159999999999997</v>
      </c>
      <c r="DZ1239">
        <v>38.22</v>
      </c>
      <c r="EA1239">
        <v>37.29</v>
      </c>
      <c r="EB1239">
        <v>36.36</v>
      </c>
      <c r="EC1239">
        <v>35.43</v>
      </c>
      <c r="ED1239">
        <v>34.5</v>
      </c>
      <c r="EE1239">
        <v>33.58</v>
      </c>
      <c r="EF1239">
        <v>32.67</v>
      </c>
      <c r="EG1239">
        <v>31.75</v>
      </c>
      <c r="EH1239">
        <v>30.84</v>
      </c>
      <c r="EI1239">
        <v>29.93</v>
      </c>
      <c r="EJ1239">
        <v>29.02</v>
      </c>
      <c r="EK1239">
        <v>28.11</v>
      </c>
      <c r="EL1239">
        <v>27.22</v>
      </c>
      <c r="EM1239">
        <v>26.31</v>
      </c>
      <c r="EN1239">
        <v>25.41</v>
      </c>
      <c r="EO1239">
        <v>24.51</v>
      </c>
      <c r="EP1239">
        <v>23.61</v>
      </c>
      <c r="EQ1239">
        <v>22.72</v>
      </c>
      <c r="ER1239">
        <v>21.83</v>
      </c>
      <c r="ES1239">
        <v>20.95</v>
      </c>
      <c r="ET1239">
        <v>20.059999999999999</v>
      </c>
      <c r="EU1239">
        <v>19.190000000000001</v>
      </c>
      <c r="EV1239">
        <v>18.32</v>
      </c>
      <c r="EW1239">
        <v>17.46</v>
      </c>
      <c r="EX1239">
        <v>16.600000000000001</v>
      </c>
      <c r="EY1239">
        <v>15.75</v>
      </c>
      <c r="EZ1239">
        <v>14.91</v>
      </c>
      <c r="FA1239">
        <v>14.08</v>
      </c>
      <c r="FB1239">
        <v>13.27</v>
      </c>
      <c r="FC1239">
        <v>12.46</v>
      </c>
      <c r="FD1239">
        <v>11.67</v>
      </c>
      <c r="FE1239">
        <v>10.9</v>
      </c>
      <c r="FF1239">
        <v>10.17</v>
      </c>
      <c r="FG1239">
        <v>9.4499999999999993</v>
      </c>
      <c r="FH1239">
        <v>8.75</v>
      </c>
      <c r="FI1239">
        <v>8.0500000000000007</v>
      </c>
      <c r="FJ1239">
        <v>7.4</v>
      </c>
      <c r="FK1239">
        <v>6.77</v>
      </c>
      <c r="FL1239">
        <v>6.17</v>
      </c>
      <c r="FM1239">
        <v>5.63</v>
      </c>
      <c r="FN1239">
        <v>5.12</v>
      </c>
      <c r="FO1239">
        <v>4.63</v>
      </c>
      <c r="FP1239">
        <v>4.1900000000000004</v>
      </c>
      <c r="FQ1239">
        <v>3.79</v>
      </c>
      <c r="FR1239">
        <v>3.42</v>
      </c>
      <c r="FS1239">
        <v>3.08</v>
      </c>
      <c r="FT1239">
        <v>2.79</v>
      </c>
      <c r="FU1239">
        <v>2.5299999999999998</v>
      </c>
      <c r="FV1239">
        <v>2.2999999999999998</v>
      </c>
      <c r="FW1239">
        <v>2.11</v>
      </c>
      <c r="FX1239">
        <v>1.94</v>
      </c>
    </row>
    <row r="1240" spans="1:186" x14ac:dyDescent="0.25">
      <c r="A1240" t="s">
        <v>1027</v>
      </c>
      <c r="B1240">
        <v>73</v>
      </c>
      <c r="C1240">
        <v>73</v>
      </c>
      <c r="E1240">
        <v>100000</v>
      </c>
      <c r="F1240">
        <v>99930</v>
      </c>
      <c r="G1240">
        <v>99860</v>
      </c>
      <c r="H1240">
        <v>99789</v>
      </c>
      <c r="I1240">
        <v>99715</v>
      </c>
      <c r="J1240">
        <v>99640</v>
      </c>
      <c r="K1240">
        <v>99564</v>
      </c>
      <c r="L1240">
        <v>99486</v>
      </c>
      <c r="M1240">
        <v>99408</v>
      </c>
      <c r="N1240">
        <v>99329</v>
      </c>
      <c r="O1240">
        <v>99250</v>
      </c>
      <c r="P1240">
        <v>99171</v>
      </c>
      <c r="Q1240">
        <v>99087</v>
      </c>
      <c r="R1240">
        <v>98998</v>
      </c>
      <c r="S1240">
        <v>98901</v>
      </c>
      <c r="T1240">
        <v>98800</v>
      </c>
      <c r="U1240">
        <v>98692</v>
      </c>
      <c r="V1240">
        <v>98576</v>
      </c>
      <c r="W1240">
        <v>98455</v>
      </c>
      <c r="X1240">
        <v>98324</v>
      </c>
      <c r="Y1240">
        <v>98185</v>
      </c>
      <c r="Z1240">
        <v>98037</v>
      </c>
      <c r="AA1240">
        <v>97878</v>
      </c>
      <c r="AB1240">
        <v>97706</v>
      </c>
      <c r="AC1240">
        <v>97516</v>
      </c>
      <c r="AD1240">
        <v>97320</v>
      </c>
      <c r="AE1240">
        <v>97107</v>
      </c>
      <c r="AF1240">
        <v>96880</v>
      </c>
      <c r="AG1240">
        <v>96632</v>
      </c>
      <c r="AH1240">
        <v>96375</v>
      </c>
      <c r="AI1240">
        <v>96101</v>
      </c>
      <c r="AJ1240">
        <v>95814</v>
      </c>
      <c r="AK1240">
        <v>95508</v>
      </c>
      <c r="AL1240">
        <v>95186</v>
      </c>
      <c r="AM1240">
        <v>94833</v>
      </c>
      <c r="AN1240">
        <v>94485</v>
      </c>
      <c r="AO1240">
        <v>94119</v>
      </c>
      <c r="AP1240">
        <v>93732</v>
      </c>
      <c r="AQ1240">
        <v>93334</v>
      </c>
      <c r="AR1240">
        <v>92879</v>
      </c>
      <c r="AS1240">
        <v>92407</v>
      </c>
      <c r="AT1240">
        <v>91909</v>
      </c>
      <c r="AU1240">
        <v>91377</v>
      </c>
      <c r="AV1240">
        <v>90799</v>
      </c>
      <c r="AW1240">
        <v>90129</v>
      </c>
      <c r="AX1240">
        <v>89441</v>
      </c>
      <c r="AY1240">
        <v>88679</v>
      </c>
      <c r="AZ1240">
        <v>87844</v>
      </c>
      <c r="BA1240">
        <v>86921</v>
      </c>
      <c r="BB1240">
        <v>85901</v>
      </c>
      <c r="BC1240">
        <v>84685</v>
      </c>
      <c r="BD1240">
        <v>83398</v>
      </c>
      <c r="BE1240">
        <v>81944</v>
      </c>
      <c r="BF1240">
        <v>80269</v>
      </c>
      <c r="BG1240">
        <v>78178</v>
      </c>
      <c r="BH1240">
        <v>75991</v>
      </c>
      <c r="BI1240">
        <v>73523</v>
      </c>
      <c r="BJ1240">
        <v>70845</v>
      </c>
      <c r="BK1240">
        <v>67685</v>
      </c>
      <c r="BL1240">
        <v>64230</v>
      </c>
      <c r="BM1240">
        <v>60282</v>
      </c>
      <c r="BN1240">
        <v>55749</v>
      </c>
      <c r="BO1240">
        <v>50882</v>
      </c>
      <c r="BP1240">
        <v>45704</v>
      </c>
      <c r="BQ1240">
        <v>40221</v>
      </c>
      <c r="BR1240">
        <v>34607</v>
      </c>
      <c r="BS1240">
        <v>29026</v>
      </c>
      <c r="BT1240">
        <v>23595</v>
      </c>
      <c r="BU1240">
        <v>18517</v>
      </c>
      <c r="BV1240">
        <v>13982</v>
      </c>
      <c r="BW1240">
        <v>10122</v>
      </c>
      <c r="BX1240">
        <v>6994</v>
      </c>
      <c r="BY1240">
        <v>4596</v>
      </c>
      <c r="DC1240">
        <v>59.12</v>
      </c>
      <c r="DD1240">
        <v>58.16</v>
      </c>
      <c r="DE1240">
        <v>57.2</v>
      </c>
      <c r="DF1240">
        <v>56.24</v>
      </c>
      <c r="DG1240">
        <v>55.28</v>
      </c>
      <c r="DH1240">
        <v>54.32</v>
      </c>
      <c r="DI1240">
        <v>53.36</v>
      </c>
      <c r="DJ1240">
        <v>52.4</v>
      </c>
      <c r="DK1240">
        <v>51.44</v>
      </c>
      <c r="DL1240">
        <v>50.48</v>
      </c>
      <c r="DM1240">
        <v>49.52</v>
      </c>
      <c r="DN1240">
        <v>48.56</v>
      </c>
      <c r="DO1240">
        <v>47.6</v>
      </c>
      <c r="DP1240">
        <v>46.65</v>
      </c>
      <c r="DQ1240">
        <v>45.69</v>
      </c>
      <c r="DR1240">
        <v>44.74</v>
      </c>
      <c r="DS1240">
        <v>43.79</v>
      </c>
      <c r="DT1240">
        <v>42.84</v>
      </c>
      <c r="DU1240">
        <v>41.89</v>
      </c>
      <c r="DV1240">
        <v>40.94</v>
      </c>
      <c r="DW1240">
        <v>40</v>
      </c>
      <c r="DX1240">
        <v>39.06</v>
      </c>
      <c r="DY1240">
        <v>38.119999999999997</v>
      </c>
      <c r="DZ1240">
        <v>37.19</v>
      </c>
      <c r="EA1240">
        <v>36.26</v>
      </c>
      <c r="EB1240">
        <v>35.33</v>
      </c>
      <c r="EC1240">
        <v>34.409999999999997</v>
      </c>
      <c r="ED1240">
        <v>33.49</v>
      </c>
      <c r="EE1240">
        <v>32.57</v>
      </c>
      <c r="EF1240">
        <v>31.66</v>
      </c>
      <c r="EG1240">
        <v>30.75</v>
      </c>
      <c r="EH1240">
        <v>29.84</v>
      </c>
      <c r="EI1240">
        <v>28.93</v>
      </c>
      <c r="EJ1240">
        <v>28.03</v>
      </c>
      <c r="EK1240">
        <v>27.13</v>
      </c>
      <c r="EL1240">
        <v>26.23</v>
      </c>
      <c r="EM1240">
        <v>25.33</v>
      </c>
      <c r="EN1240">
        <v>24.43</v>
      </c>
      <c r="EO1240">
        <v>23.53</v>
      </c>
      <c r="EP1240">
        <v>22.65</v>
      </c>
      <c r="EQ1240">
        <v>21.76</v>
      </c>
      <c r="ER1240">
        <v>20.88</v>
      </c>
      <c r="ES1240">
        <v>19.989999999999998</v>
      </c>
      <c r="ET1240">
        <v>19.12</v>
      </c>
      <c r="EU1240">
        <v>18.260000000000002</v>
      </c>
      <c r="EV1240">
        <v>17.39</v>
      </c>
      <c r="EW1240">
        <v>16.54</v>
      </c>
      <c r="EX1240">
        <v>15.69</v>
      </c>
      <c r="EY1240">
        <v>14.85</v>
      </c>
      <c r="EZ1240">
        <v>14.02</v>
      </c>
      <c r="FA1240">
        <v>13.22</v>
      </c>
      <c r="FB1240">
        <v>12.41</v>
      </c>
      <c r="FC1240">
        <v>11.62</v>
      </c>
      <c r="FD1240">
        <v>10.86</v>
      </c>
      <c r="FE1240">
        <v>10.130000000000001</v>
      </c>
      <c r="FF1240">
        <v>9.41</v>
      </c>
      <c r="FG1240">
        <v>8.7100000000000009</v>
      </c>
      <c r="FH1240">
        <v>8.02</v>
      </c>
      <c r="FI1240">
        <v>7.37</v>
      </c>
      <c r="FJ1240">
        <v>6.74</v>
      </c>
      <c r="FK1240">
        <v>6.15</v>
      </c>
      <c r="FL1240">
        <v>5.61</v>
      </c>
      <c r="FM1240">
        <v>5.0999999999999996</v>
      </c>
      <c r="FN1240">
        <v>4.62</v>
      </c>
      <c r="FO1240">
        <v>4.18</v>
      </c>
      <c r="FP1240">
        <v>3.78</v>
      </c>
      <c r="FQ1240">
        <v>3.41</v>
      </c>
      <c r="FR1240">
        <v>3.08</v>
      </c>
      <c r="FS1240">
        <v>2.79</v>
      </c>
      <c r="FT1240">
        <v>2.5299999999999998</v>
      </c>
      <c r="FU1240">
        <v>2.2999999999999998</v>
      </c>
      <c r="FV1240">
        <v>2.1</v>
      </c>
      <c r="FW1240">
        <v>1.94</v>
      </c>
    </row>
    <row r="1241" spans="1:186" x14ac:dyDescent="0.25">
      <c r="A1241" t="s">
        <v>1028</v>
      </c>
      <c r="B1241">
        <v>72</v>
      </c>
      <c r="C1241">
        <v>72</v>
      </c>
      <c r="E1241">
        <v>100000</v>
      </c>
      <c r="F1241">
        <v>99929</v>
      </c>
      <c r="G1241">
        <v>99856</v>
      </c>
      <c r="H1241">
        <v>99781</v>
      </c>
      <c r="I1241">
        <v>99705</v>
      </c>
      <c r="J1241">
        <v>99628</v>
      </c>
      <c r="K1241">
        <v>99549</v>
      </c>
      <c r="L1241">
        <v>99469</v>
      </c>
      <c r="M1241">
        <v>99389</v>
      </c>
      <c r="N1241">
        <v>99309</v>
      </c>
      <c r="O1241">
        <v>99228</v>
      </c>
      <c r="P1241">
        <v>99142</v>
      </c>
      <c r="Q1241">
        <v>99052</v>
      </c>
      <c r="R1241">
        <v>98953</v>
      </c>
      <c r="S1241">
        <v>98851</v>
      </c>
      <c r="T1241">
        <v>98741</v>
      </c>
      <c r="U1241">
        <v>98623</v>
      </c>
      <c r="V1241">
        <v>98499</v>
      </c>
      <c r="W1241">
        <v>98366</v>
      </c>
      <c r="X1241">
        <v>98224</v>
      </c>
      <c r="Y1241">
        <v>98074</v>
      </c>
      <c r="Z1241">
        <v>97912</v>
      </c>
      <c r="AA1241">
        <v>97737</v>
      </c>
      <c r="AB1241">
        <v>97544</v>
      </c>
      <c r="AC1241">
        <v>97344</v>
      </c>
      <c r="AD1241">
        <v>97127</v>
      </c>
      <c r="AE1241">
        <v>96896</v>
      </c>
      <c r="AF1241">
        <v>96644</v>
      </c>
      <c r="AG1241">
        <v>96383</v>
      </c>
      <c r="AH1241">
        <v>96104</v>
      </c>
      <c r="AI1241">
        <v>95812</v>
      </c>
      <c r="AJ1241">
        <v>95502</v>
      </c>
      <c r="AK1241">
        <v>95173</v>
      </c>
      <c r="AL1241">
        <v>94814</v>
      </c>
      <c r="AM1241">
        <v>94459</v>
      </c>
      <c r="AN1241">
        <v>94086</v>
      </c>
      <c r="AO1241">
        <v>93692</v>
      </c>
      <c r="AP1241">
        <v>93286</v>
      </c>
      <c r="AQ1241">
        <v>92822</v>
      </c>
      <c r="AR1241">
        <v>92340</v>
      </c>
      <c r="AS1241">
        <v>91834</v>
      </c>
      <c r="AT1241">
        <v>91291</v>
      </c>
      <c r="AU1241">
        <v>90702</v>
      </c>
      <c r="AV1241">
        <v>90022</v>
      </c>
      <c r="AW1241">
        <v>89320</v>
      </c>
      <c r="AX1241">
        <v>88547</v>
      </c>
      <c r="AY1241">
        <v>87696</v>
      </c>
      <c r="AZ1241">
        <v>86756</v>
      </c>
      <c r="BA1241">
        <v>85722</v>
      </c>
      <c r="BB1241">
        <v>84487</v>
      </c>
      <c r="BC1241">
        <v>83178</v>
      </c>
      <c r="BD1241">
        <v>81708</v>
      </c>
      <c r="BE1241">
        <v>80009</v>
      </c>
      <c r="BF1241">
        <v>77896</v>
      </c>
      <c r="BG1241">
        <v>75690</v>
      </c>
      <c r="BH1241">
        <v>73198</v>
      </c>
      <c r="BI1241">
        <v>70501</v>
      </c>
      <c r="BJ1241">
        <v>67317</v>
      </c>
      <c r="BK1241">
        <v>63840</v>
      </c>
      <c r="BL1241">
        <v>59872</v>
      </c>
      <c r="BM1241">
        <v>55328</v>
      </c>
      <c r="BN1241">
        <v>50456</v>
      </c>
      <c r="BO1241">
        <v>45274</v>
      </c>
      <c r="BP1241">
        <v>39806</v>
      </c>
      <c r="BQ1241">
        <v>34217</v>
      </c>
      <c r="BR1241">
        <v>28672</v>
      </c>
      <c r="BS1241">
        <v>23285</v>
      </c>
      <c r="BT1241">
        <v>18254</v>
      </c>
      <c r="BU1241">
        <v>13772</v>
      </c>
      <c r="BV1241">
        <v>9962</v>
      </c>
      <c r="BW1241">
        <v>6880</v>
      </c>
      <c r="BX1241">
        <v>4519</v>
      </c>
      <c r="DC1241">
        <v>58.05</v>
      </c>
      <c r="DD1241">
        <v>57.09</v>
      </c>
      <c r="DE1241">
        <v>56.13</v>
      </c>
      <c r="DF1241">
        <v>55.17</v>
      </c>
      <c r="DG1241">
        <v>54.21</v>
      </c>
      <c r="DH1241">
        <v>53.25</v>
      </c>
      <c r="DI1241">
        <v>52.29</v>
      </c>
      <c r="DJ1241">
        <v>51.34</v>
      </c>
      <c r="DK1241">
        <v>50.38</v>
      </c>
      <c r="DL1241">
        <v>49.42</v>
      </c>
      <c r="DM1241">
        <v>48.46</v>
      </c>
      <c r="DN1241">
        <v>47.5</v>
      </c>
      <c r="DO1241">
        <v>46.54</v>
      </c>
      <c r="DP1241">
        <v>45.59</v>
      </c>
      <c r="DQ1241">
        <v>44.63</v>
      </c>
      <c r="DR1241">
        <v>43.68</v>
      </c>
      <c r="DS1241">
        <v>42.74</v>
      </c>
      <c r="DT1241">
        <v>41.79</v>
      </c>
      <c r="DU1241">
        <v>40.840000000000003</v>
      </c>
      <c r="DV1241">
        <v>39.9</v>
      </c>
      <c r="DW1241">
        <v>38.96</v>
      </c>
      <c r="DX1241">
        <v>38.03</v>
      </c>
      <c r="DY1241">
        <v>37.090000000000003</v>
      </c>
      <c r="DZ1241">
        <v>36.17</v>
      </c>
      <c r="EA1241">
        <v>35.24</v>
      </c>
      <c r="EB1241">
        <v>34.32</v>
      </c>
      <c r="EC1241">
        <v>33.4</v>
      </c>
      <c r="ED1241">
        <v>32.479999999999997</v>
      </c>
      <c r="EE1241">
        <v>31.57</v>
      </c>
      <c r="EF1241">
        <v>30.66</v>
      </c>
      <c r="EG1241">
        <v>29.75</v>
      </c>
      <c r="EH1241">
        <v>28.85</v>
      </c>
      <c r="EI1241">
        <v>27.94</v>
      </c>
      <c r="EJ1241">
        <v>27.05</v>
      </c>
      <c r="EK1241">
        <v>26.15</v>
      </c>
      <c r="EL1241">
        <v>25.25</v>
      </c>
      <c r="EM1241">
        <v>24.35</v>
      </c>
      <c r="EN1241">
        <v>23.46</v>
      </c>
      <c r="EO1241">
        <v>22.57</v>
      </c>
      <c r="EP1241">
        <v>21.69</v>
      </c>
      <c r="EQ1241">
        <v>20.8</v>
      </c>
      <c r="ER1241">
        <v>19.93</v>
      </c>
      <c r="ES1241">
        <v>19.05</v>
      </c>
      <c r="ET1241">
        <v>18.190000000000001</v>
      </c>
      <c r="EU1241">
        <v>17.329999999999998</v>
      </c>
      <c r="EV1241">
        <v>16.48</v>
      </c>
      <c r="EW1241">
        <v>15.63</v>
      </c>
      <c r="EX1241">
        <v>14.8</v>
      </c>
      <c r="EY1241">
        <v>13.97</v>
      </c>
      <c r="EZ1241">
        <v>13.17</v>
      </c>
      <c r="FA1241">
        <v>12.37</v>
      </c>
      <c r="FB1241">
        <v>11.58</v>
      </c>
      <c r="FC1241">
        <v>10.81</v>
      </c>
      <c r="FD1241">
        <v>10.09</v>
      </c>
      <c r="FE1241">
        <v>9.3699999999999992</v>
      </c>
      <c r="FF1241">
        <v>8.68</v>
      </c>
      <c r="FG1241">
        <v>7.99</v>
      </c>
      <c r="FH1241">
        <v>7.34</v>
      </c>
      <c r="FI1241">
        <v>6.72</v>
      </c>
      <c r="FJ1241">
        <v>6.13</v>
      </c>
      <c r="FK1241">
        <v>5.59</v>
      </c>
      <c r="FL1241">
        <v>5.08</v>
      </c>
      <c r="FM1241">
        <v>4.6100000000000003</v>
      </c>
      <c r="FN1241">
        <v>4.17</v>
      </c>
      <c r="FO1241">
        <v>3.77</v>
      </c>
      <c r="FP1241">
        <v>3.4</v>
      </c>
      <c r="FQ1241">
        <v>3.07</v>
      </c>
      <c r="FR1241">
        <v>2.78</v>
      </c>
      <c r="FS1241">
        <v>2.52</v>
      </c>
      <c r="FT1241">
        <v>2.2999999999999998</v>
      </c>
      <c r="FU1241">
        <v>2.1</v>
      </c>
      <c r="FV1241">
        <v>1.94</v>
      </c>
    </row>
    <row r="1242" spans="1:186" x14ac:dyDescent="0.25">
      <c r="A1242" t="s">
        <v>1029</v>
      </c>
      <c r="B1242">
        <v>71</v>
      </c>
      <c r="C1242">
        <v>71</v>
      </c>
      <c r="E1242">
        <v>100000</v>
      </c>
      <c r="F1242">
        <v>99926</v>
      </c>
      <c r="G1242">
        <v>99850</v>
      </c>
      <c r="H1242">
        <v>99773</v>
      </c>
      <c r="I1242">
        <v>99694</v>
      </c>
      <c r="J1242">
        <v>99614</v>
      </c>
      <c r="K1242">
        <v>99533</v>
      </c>
      <c r="L1242">
        <v>99451</v>
      </c>
      <c r="M1242">
        <v>99369</v>
      </c>
      <c r="N1242">
        <v>99287</v>
      </c>
      <c r="O1242">
        <v>99200</v>
      </c>
      <c r="P1242">
        <v>99108</v>
      </c>
      <c r="Q1242">
        <v>99008</v>
      </c>
      <c r="R1242">
        <v>98903</v>
      </c>
      <c r="S1242">
        <v>98791</v>
      </c>
      <c r="T1242">
        <v>98671</v>
      </c>
      <c r="U1242">
        <v>98545</v>
      </c>
      <c r="V1242">
        <v>98410</v>
      </c>
      <c r="W1242">
        <v>98266</v>
      </c>
      <c r="X1242">
        <v>98112</v>
      </c>
      <c r="Y1242">
        <v>97948</v>
      </c>
      <c r="Z1242">
        <v>97770</v>
      </c>
      <c r="AA1242">
        <v>97574</v>
      </c>
      <c r="AB1242">
        <v>97370</v>
      </c>
      <c r="AC1242">
        <v>97149</v>
      </c>
      <c r="AD1242">
        <v>96914</v>
      </c>
      <c r="AE1242">
        <v>96658</v>
      </c>
      <c r="AF1242">
        <v>96392</v>
      </c>
      <c r="AG1242">
        <v>96108</v>
      </c>
      <c r="AH1242">
        <v>95811</v>
      </c>
      <c r="AI1242">
        <v>95496</v>
      </c>
      <c r="AJ1242">
        <v>95161</v>
      </c>
      <c r="AK1242">
        <v>94796</v>
      </c>
      <c r="AL1242">
        <v>94435</v>
      </c>
      <c r="AM1242">
        <v>94054</v>
      </c>
      <c r="AN1242">
        <v>93652</v>
      </c>
      <c r="AO1242">
        <v>93238</v>
      </c>
      <c r="AP1242">
        <v>92766</v>
      </c>
      <c r="AQ1242">
        <v>92274</v>
      </c>
      <c r="AR1242">
        <v>91758</v>
      </c>
      <c r="AS1242">
        <v>91206</v>
      </c>
      <c r="AT1242">
        <v>90605</v>
      </c>
      <c r="AU1242">
        <v>89913</v>
      </c>
      <c r="AV1242">
        <v>89200</v>
      </c>
      <c r="AW1242">
        <v>88412</v>
      </c>
      <c r="AX1242">
        <v>87548</v>
      </c>
      <c r="AY1242">
        <v>86591</v>
      </c>
      <c r="AZ1242">
        <v>85538</v>
      </c>
      <c r="BA1242">
        <v>84288</v>
      </c>
      <c r="BB1242">
        <v>82958</v>
      </c>
      <c r="BC1242">
        <v>81466</v>
      </c>
      <c r="BD1242">
        <v>79749</v>
      </c>
      <c r="BE1242">
        <v>77613</v>
      </c>
      <c r="BF1242">
        <v>75383</v>
      </c>
      <c r="BG1242">
        <v>72872</v>
      </c>
      <c r="BH1242">
        <v>70150</v>
      </c>
      <c r="BI1242">
        <v>66949</v>
      </c>
      <c r="BJ1242">
        <v>63449</v>
      </c>
      <c r="BK1242">
        <v>59462</v>
      </c>
      <c r="BL1242">
        <v>54908</v>
      </c>
      <c r="BM1242">
        <v>50031</v>
      </c>
      <c r="BN1242">
        <v>44853</v>
      </c>
      <c r="BO1242">
        <v>39392</v>
      </c>
      <c r="BP1242">
        <v>33830</v>
      </c>
      <c r="BQ1242">
        <v>28319</v>
      </c>
      <c r="BR1242">
        <v>22977</v>
      </c>
      <c r="BS1242">
        <v>17996</v>
      </c>
      <c r="BT1242">
        <v>13564</v>
      </c>
      <c r="BU1242">
        <v>9804</v>
      </c>
      <c r="BV1242">
        <v>6767</v>
      </c>
      <c r="BW1242">
        <v>4443</v>
      </c>
      <c r="DC1242">
        <v>56.97</v>
      </c>
      <c r="DD1242">
        <v>56.02</v>
      </c>
      <c r="DE1242">
        <v>55.06</v>
      </c>
      <c r="DF1242">
        <v>54.1</v>
      </c>
      <c r="DG1242">
        <v>53.14</v>
      </c>
      <c r="DH1242">
        <v>52.19</v>
      </c>
      <c r="DI1242">
        <v>51.23</v>
      </c>
      <c r="DJ1242">
        <v>50.27</v>
      </c>
      <c r="DK1242">
        <v>49.31</v>
      </c>
      <c r="DL1242">
        <v>48.35</v>
      </c>
      <c r="DM1242">
        <v>47.39</v>
      </c>
      <c r="DN1242">
        <v>46.44</v>
      </c>
      <c r="DO1242">
        <v>45.48</v>
      </c>
      <c r="DP1242">
        <v>44.53</v>
      </c>
      <c r="DQ1242">
        <v>43.58</v>
      </c>
      <c r="DR1242">
        <v>42.63</v>
      </c>
      <c r="DS1242">
        <v>41.69</v>
      </c>
      <c r="DT1242">
        <v>40.74</v>
      </c>
      <c r="DU1242">
        <v>39.799999999999997</v>
      </c>
      <c r="DV1242">
        <v>38.86</v>
      </c>
      <c r="DW1242">
        <v>37.93</v>
      </c>
      <c r="DX1242">
        <v>37</v>
      </c>
      <c r="DY1242">
        <v>36.07</v>
      </c>
      <c r="DZ1242">
        <v>35.14</v>
      </c>
      <c r="EA1242">
        <v>34.22</v>
      </c>
      <c r="EB1242">
        <v>33.299999999999997</v>
      </c>
      <c r="EC1242">
        <v>32.39</v>
      </c>
      <c r="ED1242">
        <v>31.48</v>
      </c>
      <c r="EE1242">
        <v>30.57</v>
      </c>
      <c r="EF1242">
        <v>29.66</v>
      </c>
      <c r="EG1242">
        <v>28.76</v>
      </c>
      <c r="EH1242">
        <v>27.86</v>
      </c>
      <c r="EI1242">
        <v>26.97</v>
      </c>
      <c r="EJ1242">
        <v>26.07</v>
      </c>
      <c r="EK1242">
        <v>25.17</v>
      </c>
      <c r="EL1242">
        <v>24.28</v>
      </c>
      <c r="EM1242">
        <v>23.38</v>
      </c>
      <c r="EN1242">
        <v>22.5</v>
      </c>
      <c r="EO1242">
        <v>21.62</v>
      </c>
      <c r="EP1242">
        <v>20.73</v>
      </c>
      <c r="EQ1242">
        <v>19.86</v>
      </c>
      <c r="ER1242">
        <v>18.98</v>
      </c>
      <c r="ES1242">
        <v>18.13</v>
      </c>
      <c r="ET1242">
        <v>17.27</v>
      </c>
      <c r="EU1242">
        <v>16.420000000000002</v>
      </c>
      <c r="EV1242">
        <v>15.57</v>
      </c>
      <c r="EW1242">
        <v>14.74</v>
      </c>
      <c r="EX1242">
        <v>13.92</v>
      </c>
      <c r="EY1242">
        <v>13.12</v>
      </c>
      <c r="EZ1242">
        <v>12.32</v>
      </c>
      <c r="FA1242">
        <v>11.53</v>
      </c>
      <c r="FB1242">
        <v>10.77</v>
      </c>
      <c r="FC1242">
        <v>10.050000000000001</v>
      </c>
      <c r="FD1242">
        <v>9.34</v>
      </c>
      <c r="FE1242">
        <v>8.64</v>
      </c>
      <c r="FF1242">
        <v>7.96</v>
      </c>
      <c r="FG1242">
        <v>7.31</v>
      </c>
      <c r="FH1242">
        <v>6.69</v>
      </c>
      <c r="FI1242">
        <v>6.1</v>
      </c>
      <c r="FJ1242">
        <v>5.57</v>
      </c>
      <c r="FK1242">
        <v>5.0599999999999996</v>
      </c>
      <c r="FL1242">
        <v>4.59</v>
      </c>
      <c r="FM1242">
        <v>4.16</v>
      </c>
      <c r="FN1242">
        <v>3.76</v>
      </c>
      <c r="FO1242">
        <v>3.39</v>
      </c>
      <c r="FP1242">
        <v>3.07</v>
      </c>
      <c r="FQ1242">
        <v>2.78</v>
      </c>
      <c r="FR1242">
        <v>2.52</v>
      </c>
      <c r="FS1242">
        <v>2.2999999999999998</v>
      </c>
      <c r="FT1242">
        <v>2.1</v>
      </c>
      <c r="FU1242">
        <v>1.94</v>
      </c>
    </row>
    <row r="1243" spans="1:186" x14ac:dyDescent="0.25">
      <c r="A1243" t="s">
        <v>1030</v>
      </c>
      <c r="B1243">
        <v>70</v>
      </c>
      <c r="C1243">
        <v>70</v>
      </c>
      <c r="E1243">
        <v>100000</v>
      </c>
      <c r="F1243">
        <v>99923</v>
      </c>
      <c r="G1243">
        <v>99844</v>
      </c>
      <c r="H1243">
        <v>99764</v>
      </c>
      <c r="I1243">
        <v>99682</v>
      </c>
      <c r="J1243">
        <v>99600</v>
      </c>
      <c r="K1243">
        <v>99517</v>
      </c>
      <c r="L1243">
        <v>99434</v>
      </c>
      <c r="M1243">
        <v>99350</v>
      </c>
      <c r="N1243">
        <v>99261</v>
      </c>
      <c r="O1243">
        <v>99167</v>
      </c>
      <c r="P1243">
        <v>99065</v>
      </c>
      <c r="Q1243">
        <v>98959</v>
      </c>
      <c r="R1243">
        <v>98845</v>
      </c>
      <c r="S1243">
        <v>98723</v>
      </c>
      <c r="T1243">
        <v>98594</v>
      </c>
      <c r="U1243">
        <v>98457</v>
      </c>
      <c r="V1243">
        <v>98310</v>
      </c>
      <c r="W1243">
        <v>98154</v>
      </c>
      <c r="X1243">
        <v>97986</v>
      </c>
      <c r="Y1243">
        <v>97805</v>
      </c>
      <c r="Z1243">
        <v>97606</v>
      </c>
      <c r="AA1243">
        <v>97399</v>
      </c>
      <c r="AB1243">
        <v>97174</v>
      </c>
      <c r="AC1243">
        <v>96934</v>
      </c>
      <c r="AD1243">
        <v>96673</v>
      </c>
      <c r="AE1243">
        <v>96403</v>
      </c>
      <c r="AF1243">
        <v>96114</v>
      </c>
      <c r="AG1243">
        <v>95812</v>
      </c>
      <c r="AH1243">
        <v>95491</v>
      </c>
      <c r="AI1243">
        <v>95152</v>
      </c>
      <c r="AJ1243">
        <v>94780</v>
      </c>
      <c r="AK1243">
        <v>94412</v>
      </c>
      <c r="AL1243">
        <v>94024</v>
      </c>
      <c r="AM1243">
        <v>93614</v>
      </c>
      <c r="AN1243">
        <v>93191</v>
      </c>
      <c r="AO1243">
        <v>92709</v>
      </c>
      <c r="AP1243">
        <v>92210</v>
      </c>
      <c r="AQ1243">
        <v>91683</v>
      </c>
      <c r="AR1243">
        <v>91120</v>
      </c>
      <c r="AS1243">
        <v>90509</v>
      </c>
      <c r="AT1243">
        <v>89804</v>
      </c>
      <c r="AU1243">
        <v>89077</v>
      </c>
      <c r="AV1243">
        <v>88277</v>
      </c>
      <c r="AW1243">
        <v>87397</v>
      </c>
      <c r="AX1243">
        <v>86427</v>
      </c>
      <c r="AY1243">
        <v>85355</v>
      </c>
      <c r="AZ1243">
        <v>84085</v>
      </c>
      <c r="BA1243">
        <v>82739</v>
      </c>
      <c r="BB1243">
        <v>81224</v>
      </c>
      <c r="BC1243">
        <v>79484</v>
      </c>
      <c r="BD1243">
        <v>77330</v>
      </c>
      <c r="BE1243">
        <v>75075</v>
      </c>
      <c r="BF1243">
        <v>72540</v>
      </c>
      <c r="BG1243">
        <v>69799</v>
      </c>
      <c r="BH1243">
        <v>66574</v>
      </c>
      <c r="BI1243">
        <v>63059</v>
      </c>
      <c r="BJ1243">
        <v>59054</v>
      </c>
      <c r="BK1243">
        <v>54488</v>
      </c>
      <c r="BL1243">
        <v>49607</v>
      </c>
      <c r="BM1243">
        <v>44434</v>
      </c>
      <c r="BN1243">
        <v>38988</v>
      </c>
      <c r="BO1243">
        <v>33444</v>
      </c>
      <c r="BP1243">
        <v>27970</v>
      </c>
      <c r="BQ1243">
        <v>22671</v>
      </c>
      <c r="BR1243">
        <v>17740</v>
      </c>
      <c r="BS1243">
        <v>13360</v>
      </c>
      <c r="BT1243">
        <v>9648</v>
      </c>
      <c r="BU1243">
        <v>6656</v>
      </c>
      <c r="BV1243">
        <v>4368</v>
      </c>
      <c r="DC1243">
        <v>55.9</v>
      </c>
      <c r="DD1243">
        <v>54.95</v>
      </c>
      <c r="DE1243">
        <v>53.99</v>
      </c>
      <c r="DF1243">
        <v>53.03</v>
      </c>
      <c r="DG1243">
        <v>52.08</v>
      </c>
      <c r="DH1243">
        <v>51.12</v>
      </c>
      <c r="DI1243">
        <v>50.16</v>
      </c>
      <c r="DJ1243">
        <v>49.2</v>
      </c>
      <c r="DK1243">
        <v>48.24</v>
      </c>
      <c r="DL1243">
        <v>47.29</v>
      </c>
      <c r="DM1243">
        <v>46.33</v>
      </c>
      <c r="DN1243">
        <v>45.38</v>
      </c>
      <c r="DO1243">
        <v>44.43</v>
      </c>
      <c r="DP1243">
        <v>43.48</v>
      </c>
      <c r="DQ1243">
        <v>42.53</v>
      </c>
      <c r="DR1243">
        <v>41.58</v>
      </c>
      <c r="DS1243">
        <v>40.64</v>
      </c>
      <c r="DT1243">
        <v>39.700000000000003</v>
      </c>
      <c r="DU1243">
        <v>38.76</v>
      </c>
      <c r="DV1243">
        <v>37.83</v>
      </c>
      <c r="DW1243">
        <v>36.9</v>
      </c>
      <c r="DX1243">
        <v>35.97</v>
      </c>
      <c r="DY1243">
        <v>35.049999999999997</v>
      </c>
      <c r="DZ1243">
        <v>34.130000000000003</v>
      </c>
      <c r="EA1243">
        <v>33.21</v>
      </c>
      <c r="EB1243">
        <v>32.299999999999997</v>
      </c>
      <c r="EC1243">
        <v>31.39</v>
      </c>
      <c r="ED1243">
        <v>30.48</v>
      </c>
      <c r="EE1243">
        <v>29.58</v>
      </c>
      <c r="EF1243">
        <v>28.67</v>
      </c>
      <c r="EG1243">
        <v>27.77</v>
      </c>
      <c r="EH1243">
        <v>26.88</v>
      </c>
      <c r="EI1243">
        <v>25.98</v>
      </c>
      <c r="EJ1243">
        <v>25.09</v>
      </c>
      <c r="EK1243">
        <v>24.2</v>
      </c>
      <c r="EL1243">
        <v>23.3</v>
      </c>
      <c r="EM1243">
        <v>22.42</v>
      </c>
      <c r="EN1243">
        <v>21.54</v>
      </c>
      <c r="EO1243">
        <v>20.66</v>
      </c>
      <c r="EP1243">
        <v>19.79</v>
      </c>
      <c r="EQ1243">
        <v>18.920000000000002</v>
      </c>
      <c r="ER1243">
        <v>18.059999999999999</v>
      </c>
      <c r="ES1243">
        <v>17.21</v>
      </c>
      <c r="ET1243">
        <v>16.36</v>
      </c>
      <c r="EU1243">
        <v>15.52</v>
      </c>
      <c r="EV1243">
        <v>14.69</v>
      </c>
      <c r="EW1243">
        <v>13.86</v>
      </c>
      <c r="EX1243">
        <v>13.07</v>
      </c>
      <c r="EY1243">
        <v>12.27</v>
      </c>
      <c r="EZ1243">
        <v>11.49</v>
      </c>
      <c r="FA1243">
        <v>10.73</v>
      </c>
      <c r="FB1243">
        <v>10.01</v>
      </c>
      <c r="FC1243">
        <v>9.3000000000000007</v>
      </c>
      <c r="FD1243">
        <v>8.61</v>
      </c>
      <c r="FE1243">
        <v>7.93</v>
      </c>
      <c r="FF1243">
        <v>7.29</v>
      </c>
      <c r="FG1243">
        <v>6.66</v>
      </c>
      <c r="FH1243">
        <v>6.08</v>
      </c>
      <c r="FI1243">
        <v>5.55</v>
      </c>
      <c r="FJ1243">
        <v>5.05</v>
      </c>
      <c r="FK1243">
        <v>4.58</v>
      </c>
      <c r="FL1243">
        <v>4.1500000000000004</v>
      </c>
      <c r="FM1243">
        <v>3.75</v>
      </c>
      <c r="FN1243">
        <v>3.39</v>
      </c>
      <c r="FO1243">
        <v>3.06</v>
      </c>
      <c r="FP1243">
        <v>2.77</v>
      </c>
      <c r="FQ1243">
        <v>2.52</v>
      </c>
      <c r="FR1243">
        <v>2.29</v>
      </c>
      <c r="FS1243">
        <v>2.1</v>
      </c>
      <c r="FT1243">
        <v>1.94</v>
      </c>
    </row>
    <row r="1244" spans="1:186" x14ac:dyDescent="0.25">
      <c r="A1244" t="s">
        <v>1031</v>
      </c>
      <c r="B1244">
        <v>69</v>
      </c>
      <c r="C1244">
        <v>69</v>
      </c>
      <c r="E1244">
        <v>100000</v>
      </c>
      <c r="F1244">
        <v>99920</v>
      </c>
      <c r="G1244">
        <v>99838</v>
      </c>
      <c r="H1244">
        <v>99756</v>
      </c>
      <c r="I1244">
        <v>99672</v>
      </c>
      <c r="J1244">
        <v>99587</v>
      </c>
      <c r="K1244">
        <v>99503</v>
      </c>
      <c r="L1244">
        <v>99417</v>
      </c>
      <c r="M1244">
        <v>99327</v>
      </c>
      <c r="N1244">
        <v>99231</v>
      </c>
      <c r="O1244">
        <v>99127</v>
      </c>
      <c r="P1244">
        <v>99019</v>
      </c>
      <c r="Q1244">
        <v>98903</v>
      </c>
      <c r="R1244">
        <v>98778</v>
      </c>
      <c r="S1244">
        <v>98648</v>
      </c>
      <c r="T1244">
        <v>98508</v>
      </c>
      <c r="U1244">
        <v>98358</v>
      </c>
      <c r="V1244">
        <v>98199</v>
      </c>
      <c r="W1244">
        <v>98029</v>
      </c>
      <c r="X1244">
        <v>97844</v>
      </c>
      <c r="Y1244">
        <v>97642</v>
      </c>
      <c r="Z1244">
        <v>97431</v>
      </c>
      <c r="AA1244">
        <v>97203</v>
      </c>
      <c r="AB1244">
        <v>96958</v>
      </c>
      <c r="AC1244">
        <v>96693</v>
      </c>
      <c r="AD1244">
        <v>96417</v>
      </c>
      <c r="AE1244">
        <v>96124</v>
      </c>
      <c r="AF1244">
        <v>95816</v>
      </c>
      <c r="AG1244">
        <v>95489</v>
      </c>
      <c r="AH1244">
        <v>95144</v>
      </c>
      <c r="AI1244">
        <v>94767</v>
      </c>
      <c r="AJ1244">
        <v>94392</v>
      </c>
      <c r="AK1244">
        <v>93997</v>
      </c>
      <c r="AL1244">
        <v>93578</v>
      </c>
      <c r="AM1244">
        <v>93147</v>
      </c>
      <c r="AN1244">
        <v>92656</v>
      </c>
      <c r="AO1244">
        <v>92146</v>
      </c>
      <c r="AP1244">
        <v>91611</v>
      </c>
      <c r="AQ1244">
        <v>91036</v>
      </c>
      <c r="AR1244">
        <v>90413</v>
      </c>
      <c r="AS1244">
        <v>89698</v>
      </c>
      <c r="AT1244">
        <v>88957</v>
      </c>
      <c r="AU1244">
        <v>88142</v>
      </c>
      <c r="AV1244">
        <v>87248</v>
      </c>
      <c r="AW1244">
        <v>86260</v>
      </c>
      <c r="AX1244">
        <v>85173</v>
      </c>
      <c r="AY1244">
        <v>83883</v>
      </c>
      <c r="AZ1244">
        <v>82516</v>
      </c>
      <c r="BA1244">
        <v>80983</v>
      </c>
      <c r="BB1244">
        <v>79219</v>
      </c>
      <c r="BC1244">
        <v>77042</v>
      </c>
      <c r="BD1244">
        <v>74769</v>
      </c>
      <c r="BE1244">
        <v>72208</v>
      </c>
      <c r="BF1244">
        <v>69441</v>
      </c>
      <c r="BG1244">
        <v>66201</v>
      </c>
      <c r="BH1244">
        <v>62663</v>
      </c>
      <c r="BI1244">
        <v>58649</v>
      </c>
      <c r="BJ1244">
        <v>54072</v>
      </c>
      <c r="BK1244">
        <v>49186</v>
      </c>
      <c r="BL1244">
        <v>44017</v>
      </c>
      <c r="BM1244">
        <v>38586</v>
      </c>
      <c r="BN1244">
        <v>33068</v>
      </c>
      <c r="BO1244">
        <v>27622</v>
      </c>
      <c r="BP1244">
        <v>22368</v>
      </c>
      <c r="BQ1244">
        <v>17487</v>
      </c>
      <c r="BR1244">
        <v>13158</v>
      </c>
      <c r="BS1244">
        <v>9496</v>
      </c>
      <c r="BT1244">
        <v>6546</v>
      </c>
      <c r="BU1244">
        <v>4294</v>
      </c>
      <c r="DC1244">
        <v>54.83</v>
      </c>
      <c r="DD1244">
        <v>53.88</v>
      </c>
      <c r="DE1244">
        <v>52.92</v>
      </c>
      <c r="DF1244">
        <v>51.97</v>
      </c>
      <c r="DG1244">
        <v>51.01</v>
      </c>
      <c r="DH1244">
        <v>50.05</v>
      </c>
      <c r="DI1244">
        <v>49.09</v>
      </c>
      <c r="DJ1244">
        <v>48.14</v>
      </c>
      <c r="DK1244">
        <v>47.18</v>
      </c>
      <c r="DL1244">
        <v>46.22</v>
      </c>
      <c r="DM1244">
        <v>45.27</v>
      </c>
      <c r="DN1244">
        <v>44.32</v>
      </c>
      <c r="DO1244">
        <v>43.37</v>
      </c>
      <c r="DP1244">
        <v>42.43</v>
      </c>
      <c r="DQ1244">
        <v>41.48</v>
      </c>
      <c r="DR1244">
        <v>40.54</v>
      </c>
      <c r="DS1244">
        <v>39.6</v>
      </c>
      <c r="DT1244">
        <v>38.659999999999997</v>
      </c>
      <c r="DU1244">
        <v>37.729999999999997</v>
      </c>
      <c r="DV1244">
        <v>36.799999999999997</v>
      </c>
      <c r="DW1244">
        <v>35.880000000000003</v>
      </c>
      <c r="DX1244">
        <v>34.950000000000003</v>
      </c>
      <c r="DY1244">
        <v>34.03</v>
      </c>
      <c r="DZ1244">
        <v>33.119999999999997</v>
      </c>
      <c r="EA1244">
        <v>32.21</v>
      </c>
      <c r="EB1244">
        <v>31.3</v>
      </c>
      <c r="EC1244">
        <v>30.39</v>
      </c>
      <c r="ED1244">
        <v>29.49</v>
      </c>
      <c r="EE1244">
        <v>28.59</v>
      </c>
      <c r="EF1244">
        <v>27.69</v>
      </c>
      <c r="EG1244">
        <v>26.8</v>
      </c>
      <c r="EH1244">
        <v>25.9</v>
      </c>
      <c r="EI1244">
        <v>25.01</v>
      </c>
      <c r="EJ1244">
        <v>24.12</v>
      </c>
      <c r="EK1244">
        <v>23.23</v>
      </c>
      <c r="EL1244">
        <v>22.35</v>
      </c>
      <c r="EM1244">
        <v>21.47</v>
      </c>
      <c r="EN1244">
        <v>20.59</v>
      </c>
      <c r="EO1244">
        <v>19.72</v>
      </c>
      <c r="EP1244">
        <v>18.850000000000001</v>
      </c>
      <c r="EQ1244">
        <v>18</v>
      </c>
      <c r="ER1244">
        <v>17.14</v>
      </c>
      <c r="ES1244">
        <v>16.3</v>
      </c>
      <c r="ET1244">
        <v>15.46</v>
      </c>
      <c r="EU1244">
        <v>14.63</v>
      </c>
      <c r="EV1244">
        <v>13.81</v>
      </c>
      <c r="EW1244">
        <v>13.01</v>
      </c>
      <c r="EX1244">
        <v>12.22</v>
      </c>
      <c r="EY1244">
        <v>11.44</v>
      </c>
      <c r="EZ1244">
        <v>10.69</v>
      </c>
      <c r="FA1244">
        <v>9.98</v>
      </c>
      <c r="FB1244">
        <v>9.26</v>
      </c>
      <c r="FC1244">
        <v>8.57</v>
      </c>
      <c r="FD1244">
        <v>7.9</v>
      </c>
      <c r="FE1244">
        <v>7.26</v>
      </c>
      <c r="FF1244">
        <v>6.64</v>
      </c>
      <c r="FG1244">
        <v>6.06</v>
      </c>
      <c r="FH1244">
        <v>5.53</v>
      </c>
      <c r="FI1244">
        <v>5.03</v>
      </c>
      <c r="FJ1244">
        <v>4.5599999999999996</v>
      </c>
      <c r="FK1244">
        <v>4.13</v>
      </c>
      <c r="FL1244">
        <v>3.74</v>
      </c>
      <c r="FM1244">
        <v>3.38</v>
      </c>
      <c r="FN1244">
        <v>3.06</v>
      </c>
      <c r="FO1244">
        <v>2.77</v>
      </c>
      <c r="FP1244">
        <v>2.52</v>
      </c>
      <c r="FQ1244">
        <v>2.29</v>
      </c>
      <c r="FR1244">
        <v>2.1</v>
      </c>
      <c r="FS1244">
        <v>1.94</v>
      </c>
    </row>
    <row r="1245" spans="1:186" x14ac:dyDescent="0.25">
      <c r="A1245" t="s">
        <v>1032</v>
      </c>
      <c r="B1245">
        <v>68</v>
      </c>
      <c r="C1245">
        <v>68</v>
      </c>
      <c r="E1245">
        <v>100000</v>
      </c>
      <c r="F1245">
        <v>99917</v>
      </c>
      <c r="G1245">
        <v>99833</v>
      </c>
      <c r="H1245">
        <v>99748</v>
      </c>
      <c r="I1245">
        <v>99662</v>
      </c>
      <c r="J1245">
        <v>99575</v>
      </c>
      <c r="K1245">
        <v>99488</v>
      </c>
      <c r="L1245">
        <v>99397</v>
      </c>
      <c r="M1245">
        <v>99299</v>
      </c>
      <c r="N1245">
        <v>99193</v>
      </c>
      <c r="O1245">
        <v>99083</v>
      </c>
      <c r="P1245">
        <v>98965</v>
      </c>
      <c r="Q1245">
        <v>98838</v>
      </c>
      <c r="R1245">
        <v>98705</v>
      </c>
      <c r="S1245">
        <v>98562</v>
      </c>
      <c r="T1245">
        <v>98410</v>
      </c>
      <c r="U1245">
        <v>98248</v>
      </c>
      <c r="V1245">
        <v>98075</v>
      </c>
      <c r="W1245">
        <v>97887</v>
      </c>
      <c r="X1245">
        <v>97681</v>
      </c>
      <c r="Y1245">
        <v>97466</v>
      </c>
      <c r="Z1245">
        <v>97234</v>
      </c>
      <c r="AA1245">
        <v>96986</v>
      </c>
      <c r="AB1245">
        <v>96715</v>
      </c>
      <c r="AC1245">
        <v>96435</v>
      </c>
      <c r="AD1245">
        <v>96136</v>
      </c>
      <c r="AE1245">
        <v>95823</v>
      </c>
      <c r="AF1245">
        <v>95490</v>
      </c>
      <c r="AG1245">
        <v>95138</v>
      </c>
      <c r="AH1245">
        <v>94755</v>
      </c>
      <c r="AI1245">
        <v>94373</v>
      </c>
      <c r="AJ1245">
        <v>93971</v>
      </c>
      <c r="AK1245">
        <v>93545</v>
      </c>
      <c r="AL1245">
        <v>93105</v>
      </c>
      <c r="AM1245">
        <v>92605</v>
      </c>
      <c r="AN1245">
        <v>92085</v>
      </c>
      <c r="AO1245">
        <v>91539</v>
      </c>
      <c r="AP1245">
        <v>90955</v>
      </c>
      <c r="AQ1245">
        <v>90319</v>
      </c>
      <c r="AR1245">
        <v>89591</v>
      </c>
      <c r="AS1245">
        <v>88838</v>
      </c>
      <c r="AT1245">
        <v>88007</v>
      </c>
      <c r="AU1245">
        <v>87096</v>
      </c>
      <c r="AV1245">
        <v>86094</v>
      </c>
      <c r="AW1245">
        <v>84988</v>
      </c>
      <c r="AX1245">
        <v>83683</v>
      </c>
      <c r="AY1245">
        <v>82293</v>
      </c>
      <c r="AZ1245">
        <v>80738</v>
      </c>
      <c r="BA1245">
        <v>78955</v>
      </c>
      <c r="BB1245">
        <v>76755</v>
      </c>
      <c r="BC1245">
        <v>74456</v>
      </c>
      <c r="BD1245">
        <v>71877</v>
      </c>
      <c r="BE1245">
        <v>69084</v>
      </c>
      <c r="BF1245">
        <v>65820</v>
      </c>
      <c r="BG1245">
        <v>62268</v>
      </c>
      <c r="BH1245">
        <v>58236</v>
      </c>
      <c r="BI1245">
        <v>53657</v>
      </c>
      <c r="BJ1245">
        <v>48767</v>
      </c>
      <c r="BK1245">
        <v>43603</v>
      </c>
      <c r="BL1245">
        <v>38187</v>
      </c>
      <c r="BM1245">
        <v>32695</v>
      </c>
      <c r="BN1245">
        <v>27284</v>
      </c>
      <c r="BO1245">
        <v>22068</v>
      </c>
      <c r="BP1245">
        <v>17237</v>
      </c>
      <c r="BQ1245">
        <v>12959</v>
      </c>
      <c r="BR1245">
        <v>9345</v>
      </c>
      <c r="BS1245">
        <v>6438</v>
      </c>
      <c r="BT1245">
        <v>4221</v>
      </c>
      <c r="DC1245">
        <v>53.77</v>
      </c>
      <c r="DD1245">
        <v>52.81</v>
      </c>
      <c r="DE1245">
        <v>51.85</v>
      </c>
      <c r="DF1245">
        <v>50.9</v>
      </c>
      <c r="DG1245">
        <v>49.94</v>
      </c>
      <c r="DH1245">
        <v>48.98</v>
      </c>
      <c r="DI1245">
        <v>48.03</v>
      </c>
      <c r="DJ1245">
        <v>47.07</v>
      </c>
      <c r="DK1245">
        <v>46.12</v>
      </c>
      <c r="DL1245">
        <v>45.16</v>
      </c>
      <c r="DM1245">
        <v>44.21</v>
      </c>
      <c r="DN1245">
        <v>43.27</v>
      </c>
      <c r="DO1245">
        <v>42.32</v>
      </c>
      <c r="DP1245">
        <v>41.38</v>
      </c>
      <c r="DQ1245">
        <v>40.44</v>
      </c>
      <c r="DR1245">
        <v>39.5</v>
      </c>
      <c r="DS1245">
        <v>38.56</v>
      </c>
      <c r="DT1245">
        <v>37.630000000000003</v>
      </c>
      <c r="DU1245">
        <v>36.700000000000003</v>
      </c>
      <c r="DV1245">
        <v>35.78</v>
      </c>
      <c r="DW1245">
        <v>34.86</v>
      </c>
      <c r="DX1245">
        <v>33.94</v>
      </c>
      <c r="DY1245">
        <v>33.020000000000003</v>
      </c>
      <c r="DZ1245">
        <v>32.11</v>
      </c>
      <c r="EA1245">
        <v>31.21</v>
      </c>
      <c r="EB1245">
        <v>30.3</v>
      </c>
      <c r="EC1245">
        <v>29.4</v>
      </c>
      <c r="ED1245">
        <v>28.5</v>
      </c>
      <c r="EE1245">
        <v>27.6</v>
      </c>
      <c r="EF1245">
        <v>26.71</v>
      </c>
      <c r="EG1245">
        <v>25.82</v>
      </c>
      <c r="EH1245">
        <v>24.93</v>
      </c>
      <c r="EI1245">
        <v>24.04</v>
      </c>
      <c r="EJ1245">
        <v>23.15</v>
      </c>
      <c r="EK1245">
        <v>22.27</v>
      </c>
      <c r="EL1245">
        <v>21.4</v>
      </c>
      <c r="EM1245">
        <v>20.52</v>
      </c>
      <c r="EN1245">
        <v>19.649999999999999</v>
      </c>
      <c r="EO1245">
        <v>18.78</v>
      </c>
      <c r="EP1245">
        <v>17.93</v>
      </c>
      <c r="EQ1245">
        <v>17.079999999999998</v>
      </c>
      <c r="ER1245">
        <v>16.239999999999998</v>
      </c>
      <c r="ES1245">
        <v>15.4</v>
      </c>
      <c r="ET1245">
        <v>14.57</v>
      </c>
      <c r="EU1245">
        <v>13.76</v>
      </c>
      <c r="EV1245">
        <v>12.96</v>
      </c>
      <c r="EW1245">
        <v>12.17</v>
      </c>
      <c r="EX1245">
        <v>11.4</v>
      </c>
      <c r="EY1245">
        <v>10.65</v>
      </c>
      <c r="EZ1245">
        <v>9.94</v>
      </c>
      <c r="FA1245">
        <v>9.23</v>
      </c>
      <c r="FB1245">
        <v>8.5399999999999991</v>
      </c>
      <c r="FC1245">
        <v>7.87</v>
      </c>
      <c r="FD1245">
        <v>7.23</v>
      </c>
      <c r="FE1245">
        <v>6.62</v>
      </c>
      <c r="FF1245">
        <v>6.04</v>
      </c>
      <c r="FG1245">
        <v>5.51</v>
      </c>
      <c r="FH1245">
        <v>5.01</v>
      </c>
      <c r="FI1245">
        <v>4.55</v>
      </c>
      <c r="FJ1245">
        <v>4.12</v>
      </c>
      <c r="FK1245">
        <v>3.73</v>
      </c>
      <c r="FL1245">
        <v>3.37</v>
      </c>
      <c r="FM1245">
        <v>3.05</v>
      </c>
      <c r="FN1245">
        <v>2.76</v>
      </c>
      <c r="FO1245">
        <v>2.5099999999999998</v>
      </c>
      <c r="FP1245">
        <v>2.29</v>
      </c>
      <c r="FQ1245">
        <v>2.1</v>
      </c>
      <c r="FR1245">
        <v>1.94</v>
      </c>
    </row>
    <row r="1246" spans="1:186" x14ac:dyDescent="0.25">
      <c r="A1246" t="s">
        <v>1033</v>
      </c>
      <c r="B1246">
        <v>67</v>
      </c>
      <c r="C1246">
        <v>67</v>
      </c>
      <c r="E1246">
        <v>100000</v>
      </c>
      <c r="F1246">
        <v>99914</v>
      </c>
      <c r="G1246">
        <v>99828</v>
      </c>
      <c r="H1246">
        <v>99740</v>
      </c>
      <c r="I1246">
        <v>99652</v>
      </c>
      <c r="J1246">
        <v>99564</v>
      </c>
      <c r="K1246">
        <v>99470</v>
      </c>
      <c r="L1246">
        <v>99371</v>
      </c>
      <c r="M1246">
        <v>99263</v>
      </c>
      <c r="N1246">
        <v>99151</v>
      </c>
      <c r="O1246">
        <v>99030</v>
      </c>
      <c r="P1246">
        <v>98901</v>
      </c>
      <c r="Q1246">
        <v>98766</v>
      </c>
      <c r="R1246">
        <v>98620</v>
      </c>
      <c r="S1246">
        <v>98466</v>
      </c>
      <c r="T1246">
        <v>98301</v>
      </c>
      <c r="U1246">
        <v>98124</v>
      </c>
      <c r="V1246">
        <v>97933</v>
      </c>
      <c r="W1246">
        <v>97723</v>
      </c>
      <c r="X1246">
        <v>97504</v>
      </c>
      <c r="Y1246">
        <v>97268</v>
      </c>
      <c r="Z1246">
        <v>97015</v>
      </c>
      <c r="AA1246">
        <v>96741</v>
      </c>
      <c r="AB1246">
        <v>96455</v>
      </c>
      <c r="AC1246">
        <v>96150</v>
      </c>
      <c r="AD1246">
        <v>95831</v>
      </c>
      <c r="AE1246">
        <v>95493</v>
      </c>
      <c r="AF1246">
        <v>95135</v>
      </c>
      <c r="AG1246">
        <v>94745</v>
      </c>
      <c r="AH1246">
        <v>94356</v>
      </c>
      <c r="AI1246">
        <v>93947</v>
      </c>
      <c r="AJ1246">
        <v>93512</v>
      </c>
      <c r="AK1246">
        <v>93064</v>
      </c>
      <c r="AL1246">
        <v>92555</v>
      </c>
      <c r="AM1246">
        <v>92026</v>
      </c>
      <c r="AN1246">
        <v>91468</v>
      </c>
      <c r="AO1246">
        <v>90872</v>
      </c>
      <c r="AP1246">
        <v>90227</v>
      </c>
      <c r="AQ1246">
        <v>89485</v>
      </c>
      <c r="AR1246">
        <v>88717</v>
      </c>
      <c r="AS1246">
        <v>87873</v>
      </c>
      <c r="AT1246">
        <v>86946</v>
      </c>
      <c r="AU1246">
        <v>85925</v>
      </c>
      <c r="AV1246">
        <v>84804</v>
      </c>
      <c r="AW1246">
        <v>83478</v>
      </c>
      <c r="AX1246">
        <v>82071</v>
      </c>
      <c r="AY1246">
        <v>80492</v>
      </c>
      <c r="AZ1246">
        <v>78686</v>
      </c>
      <c r="BA1246">
        <v>76468</v>
      </c>
      <c r="BB1246">
        <v>74144</v>
      </c>
      <c r="BC1246">
        <v>71539</v>
      </c>
      <c r="BD1246">
        <v>68728</v>
      </c>
      <c r="BE1246">
        <v>65440</v>
      </c>
      <c r="BF1246">
        <v>61866</v>
      </c>
      <c r="BG1246">
        <v>57824</v>
      </c>
      <c r="BH1246">
        <v>53236</v>
      </c>
      <c r="BI1246">
        <v>48351</v>
      </c>
      <c r="BJ1246">
        <v>43191</v>
      </c>
      <c r="BK1246">
        <v>37791</v>
      </c>
      <c r="BL1246">
        <v>32324</v>
      </c>
      <c r="BM1246">
        <v>26948</v>
      </c>
      <c r="BN1246">
        <v>21775</v>
      </c>
      <c r="BO1246">
        <v>16989</v>
      </c>
      <c r="BP1246">
        <v>12762</v>
      </c>
      <c r="BQ1246">
        <v>9196</v>
      </c>
      <c r="BR1246">
        <v>6331</v>
      </c>
      <c r="BS1246">
        <v>4149</v>
      </c>
      <c r="DC1246">
        <v>52.7</v>
      </c>
      <c r="DD1246">
        <v>51.74</v>
      </c>
      <c r="DE1246">
        <v>50.79</v>
      </c>
      <c r="DF1246">
        <v>49.83</v>
      </c>
      <c r="DG1246">
        <v>48.87</v>
      </c>
      <c r="DH1246">
        <v>47.92</v>
      </c>
      <c r="DI1246">
        <v>46.96</v>
      </c>
      <c r="DJ1246">
        <v>46.01</v>
      </c>
      <c r="DK1246">
        <v>45.06</v>
      </c>
      <c r="DL1246">
        <v>44.11</v>
      </c>
      <c r="DM1246">
        <v>43.16</v>
      </c>
      <c r="DN1246">
        <v>42.22</v>
      </c>
      <c r="DO1246">
        <v>41.27</v>
      </c>
      <c r="DP1246">
        <v>40.33</v>
      </c>
      <c r="DQ1246">
        <v>39.4</v>
      </c>
      <c r="DR1246">
        <v>38.46</v>
      </c>
      <c r="DS1246">
        <v>37.53</v>
      </c>
      <c r="DT1246">
        <v>36.6</v>
      </c>
      <c r="DU1246">
        <v>35.68</v>
      </c>
      <c r="DV1246">
        <v>34.76</v>
      </c>
      <c r="DW1246">
        <v>33.840000000000003</v>
      </c>
      <c r="DX1246">
        <v>32.93</v>
      </c>
      <c r="DY1246">
        <v>32.020000000000003</v>
      </c>
      <c r="DZ1246">
        <v>31.11</v>
      </c>
      <c r="EA1246">
        <v>30.21</v>
      </c>
      <c r="EB1246">
        <v>29.31</v>
      </c>
      <c r="EC1246">
        <v>28.41</v>
      </c>
      <c r="ED1246">
        <v>27.52</v>
      </c>
      <c r="EE1246">
        <v>26.63</v>
      </c>
      <c r="EF1246">
        <v>25.74</v>
      </c>
      <c r="EG1246">
        <v>24.85</v>
      </c>
      <c r="EH1246">
        <v>23.96</v>
      </c>
      <c r="EI1246">
        <v>23.07</v>
      </c>
      <c r="EJ1246">
        <v>22.2</v>
      </c>
      <c r="EK1246">
        <v>21.32</v>
      </c>
      <c r="EL1246">
        <v>20.45</v>
      </c>
      <c r="EM1246">
        <v>19.579999999999998</v>
      </c>
      <c r="EN1246">
        <v>18.72</v>
      </c>
      <c r="EO1246">
        <v>17.87</v>
      </c>
      <c r="EP1246">
        <v>17.02</v>
      </c>
      <c r="EQ1246">
        <v>16.18</v>
      </c>
      <c r="ER1246">
        <v>15.34</v>
      </c>
      <c r="ES1246">
        <v>14.52</v>
      </c>
      <c r="ET1246">
        <v>13.7</v>
      </c>
      <c r="EU1246">
        <v>12.91</v>
      </c>
      <c r="EV1246">
        <v>12.13</v>
      </c>
      <c r="EW1246">
        <v>11.35</v>
      </c>
      <c r="EX1246">
        <v>10.6</v>
      </c>
      <c r="EY1246">
        <v>9.9</v>
      </c>
      <c r="EZ1246">
        <v>9.19</v>
      </c>
      <c r="FA1246">
        <v>8.51</v>
      </c>
      <c r="FB1246">
        <v>7.84</v>
      </c>
      <c r="FC1246">
        <v>7.2</v>
      </c>
      <c r="FD1246">
        <v>6.59</v>
      </c>
      <c r="FE1246">
        <v>6.02</v>
      </c>
      <c r="FF1246">
        <v>5.49</v>
      </c>
      <c r="FG1246">
        <v>5</v>
      </c>
      <c r="FH1246">
        <v>4.53</v>
      </c>
      <c r="FI1246">
        <v>4.1100000000000003</v>
      </c>
      <c r="FJ1246">
        <v>3.72</v>
      </c>
      <c r="FK1246">
        <v>3.36</v>
      </c>
      <c r="FL1246">
        <v>3.04</v>
      </c>
      <c r="FM1246">
        <v>2.76</v>
      </c>
      <c r="FN1246">
        <v>2.5099999999999998</v>
      </c>
      <c r="FO1246">
        <v>2.29</v>
      </c>
      <c r="FP1246">
        <v>2.1</v>
      </c>
      <c r="FQ1246">
        <v>1.94</v>
      </c>
    </row>
    <row r="1247" spans="1:186" x14ac:dyDescent="0.25">
      <c r="A1247" t="s">
        <v>1034</v>
      </c>
      <c r="B1247">
        <v>66</v>
      </c>
      <c r="C1247">
        <v>66</v>
      </c>
      <c r="E1247">
        <v>100000</v>
      </c>
      <c r="F1247">
        <v>99912</v>
      </c>
      <c r="G1247">
        <v>99823</v>
      </c>
      <c r="H1247">
        <v>99734</v>
      </c>
      <c r="I1247">
        <v>99643</v>
      </c>
      <c r="J1247">
        <v>99547</v>
      </c>
      <c r="K1247">
        <v>99446</v>
      </c>
      <c r="L1247">
        <v>99337</v>
      </c>
      <c r="M1247">
        <v>99222</v>
      </c>
      <c r="N1247">
        <v>99099</v>
      </c>
      <c r="O1247">
        <v>98968</v>
      </c>
      <c r="P1247">
        <v>98830</v>
      </c>
      <c r="Q1247">
        <v>98682</v>
      </c>
      <c r="R1247">
        <v>98524</v>
      </c>
      <c r="S1247">
        <v>98357</v>
      </c>
      <c r="T1247">
        <v>98177</v>
      </c>
      <c r="U1247">
        <v>97982</v>
      </c>
      <c r="V1247">
        <v>97768</v>
      </c>
      <c r="W1247">
        <v>97546</v>
      </c>
      <c r="X1247">
        <v>97305</v>
      </c>
      <c r="Y1247">
        <v>97048</v>
      </c>
      <c r="Z1247">
        <v>96769</v>
      </c>
      <c r="AA1247">
        <v>96478</v>
      </c>
      <c r="AB1247">
        <v>96168</v>
      </c>
      <c r="AC1247">
        <v>95843</v>
      </c>
      <c r="AD1247">
        <v>95498</v>
      </c>
      <c r="AE1247">
        <v>95134</v>
      </c>
      <c r="AF1247">
        <v>94737</v>
      </c>
      <c r="AG1247">
        <v>94341</v>
      </c>
      <c r="AH1247">
        <v>93924</v>
      </c>
      <c r="AI1247">
        <v>93482</v>
      </c>
      <c r="AJ1247">
        <v>93024</v>
      </c>
      <c r="AK1247">
        <v>92507</v>
      </c>
      <c r="AL1247">
        <v>91967</v>
      </c>
      <c r="AM1247">
        <v>91400</v>
      </c>
      <c r="AN1247">
        <v>90791</v>
      </c>
      <c r="AO1247">
        <v>90133</v>
      </c>
      <c r="AP1247">
        <v>89380</v>
      </c>
      <c r="AQ1247">
        <v>88597</v>
      </c>
      <c r="AR1247">
        <v>87737</v>
      </c>
      <c r="AS1247">
        <v>86796</v>
      </c>
      <c r="AT1247">
        <v>85757</v>
      </c>
      <c r="AU1247">
        <v>84615</v>
      </c>
      <c r="AV1247">
        <v>83273</v>
      </c>
      <c r="AW1247">
        <v>81844</v>
      </c>
      <c r="AX1247">
        <v>80247</v>
      </c>
      <c r="AY1247">
        <v>78416</v>
      </c>
      <c r="AZ1247">
        <v>76175</v>
      </c>
      <c r="BA1247">
        <v>73832</v>
      </c>
      <c r="BB1247">
        <v>71202</v>
      </c>
      <c r="BC1247">
        <v>68364</v>
      </c>
      <c r="BD1247">
        <v>65061</v>
      </c>
      <c r="BE1247">
        <v>61464</v>
      </c>
      <c r="BF1247">
        <v>57405</v>
      </c>
      <c r="BG1247">
        <v>52816</v>
      </c>
      <c r="BH1247">
        <v>47928</v>
      </c>
      <c r="BI1247">
        <v>42782</v>
      </c>
      <c r="BJ1247">
        <v>37397</v>
      </c>
      <c r="BK1247">
        <v>31956</v>
      </c>
      <c r="BL1247">
        <v>26614</v>
      </c>
      <c r="BM1247">
        <v>21485</v>
      </c>
      <c r="BN1247">
        <v>16747</v>
      </c>
      <c r="BO1247">
        <v>12567</v>
      </c>
      <c r="BP1247">
        <v>9049</v>
      </c>
      <c r="BQ1247">
        <v>6226</v>
      </c>
      <c r="BR1247">
        <v>4079</v>
      </c>
      <c r="DC1247">
        <v>51.63</v>
      </c>
      <c r="DD1247">
        <v>50.67</v>
      </c>
      <c r="DE1247">
        <v>49.72</v>
      </c>
      <c r="DF1247">
        <v>48.76</v>
      </c>
      <c r="DG1247">
        <v>47.81</v>
      </c>
      <c r="DH1247">
        <v>46.85</v>
      </c>
      <c r="DI1247">
        <v>45.9</v>
      </c>
      <c r="DJ1247">
        <v>44.95</v>
      </c>
      <c r="DK1247">
        <v>44</v>
      </c>
      <c r="DL1247">
        <v>43.05</v>
      </c>
      <c r="DM1247">
        <v>42.11</v>
      </c>
      <c r="DN1247">
        <v>41.17</v>
      </c>
      <c r="DO1247">
        <v>40.229999999999997</v>
      </c>
      <c r="DP1247">
        <v>39.29</v>
      </c>
      <c r="DQ1247">
        <v>38.36</v>
      </c>
      <c r="DR1247">
        <v>37.43</v>
      </c>
      <c r="DS1247">
        <v>36.5</v>
      </c>
      <c r="DT1247">
        <v>35.58</v>
      </c>
      <c r="DU1247">
        <v>34.659999999999997</v>
      </c>
      <c r="DV1247">
        <v>33.75</v>
      </c>
      <c r="DW1247">
        <v>32.83</v>
      </c>
      <c r="DX1247">
        <v>31.93</v>
      </c>
      <c r="DY1247">
        <v>31.02</v>
      </c>
      <c r="DZ1247">
        <v>30.12</v>
      </c>
      <c r="EA1247">
        <v>29.22</v>
      </c>
      <c r="EB1247">
        <v>28.32</v>
      </c>
      <c r="EC1247">
        <v>27.43</v>
      </c>
      <c r="ED1247">
        <v>26.54</v>
      </c>
      <c r="EE1247">
        <v>25.65</v>
      </c>
      <c r="EF1247">
        <v>24.76</v>
      </c>
      <c r="EG1247">
        <v>23.88</v>
      </c>
      <c r="EH1247">
        <v>22.99</v>
      </c>
      <c r="EI1247">
        <v>22.12</v>
      </c>
      <c r="EJ1247">
        <v>21.25</v>
      </c>
      <c r="EK1247">
        <v>20.38</v>
      </c>
      <c r="EL1247">
        <v>19.510000000000002</v>
      </c>
      <c r="EM1247">
        <v>18.649999999999999</v>
      </c>
      <c r="EN1247">
        <v>17.8</v>
      </c>
      <c r="EO1247">
        <v>16.95</v>
      </c>
      <c r="EP1247">
        <v>16.11</v>
      </c>
      <c r="EQ1247">
        <v>15.28</v>
      </c>
      <c r="ER1247">
        <v>14.46</v>
      </c>
      <c r="ES1247">
        <v>13.65</v>
      </c>
      <c r="ET1247">
        <v>12.86</v>
      </c>
      <c r="EU1247">
        <v>12.08</v>
      </c>
      <c r="EV1247">
        <v>11.31</v>
      </c>
      <c r="EW1247">
        <v>10.56</v>
      </c>
      <c r="EX1247">
        <v>9.86</v>
      </c>
      <c r="EY1247">
        <v>9.15</v>
      </c>
      <c r="EZ1247">
        <v>8.4700000000000006</v>
      </c>
      <c r="FA1247">
        <v>7.81</v>
      </c>
      <c r="FB1247">
        <v>7.18</v>
      </c>
      <c r="FC1247">
        <v>6.57</v>
      </c>
      <c r="FD1247">
        <v>6</v>
      </c>
      <c r="FE1247">
        <v>5.47</v>
      </c>
      <c r="FF1247">
        <v>4.9800000000000004</v>
      </c>
      <c r="FG1247">
        <v>4.5199999999999996</v>
      </c>
      <c r="FH1247">
        <v>4.0999999999999996</v>
      </c>
      <c r="FI1247">
        <v>3.71</v>
      </c>
      <c r="FJ1247">
        <v>3.36</v>
      </c>
      <c r="FK1247">
        <v>3.04</v>
      </c>
      <c r="FL1247">
        <v>2.76</v>
      </c>
      <c r="FM1247">
        <v>2.5099999999999998</v>
      </c>
      <c r="FN1247">
        <v>2.29</v>
      </c>
      <c r="FO1247">
        <v>2.1</v>
      </c>
      <c r="FP1247">
        <v>1.94</v>
      </c>
    </row>
    <row r="1248" spans="1:186" x14ac:dyDescent="0.25">
      <c r="A1248" t="s">
        <v>1035</v>
      </c>
      <c r="B1248">
        <v>65</v>
      </c>
      <c r="C1248">
        <v>65</v>
      </c>
      <c r="E1248">
        <v>100000</v>
      </c>
      <c r="F1248">
        <v>99910</v>
      </c>
      <c r="G1248">
        <v>99818</v>
      </c>
      <c r="H1248">
        <v>99726</v>
      </c>
      <c r="I1248">
        <v>99629</v>
      </c>
      <c r="J1248">
        <v>99526</v>
      </c>
      <c r="K1248">
        <v>99414</v>
      </c>
      <c r="L1248">
        <v>99298</v>
      </c>
      <c r="M1248">
        <v>99173</v>
      </c>
      <c r="N1248">
        <v>99039</v>
      </c>
      <c r="O1248">
        <v>98898</v>
      </c>
      <c r="P1248">
        <v>98747</v>
      </c>
      <c r="Q1248">
        <v>98587</v>
      </c>
      <c r="R1248">
        <v>98416</v>
      </c>
      <c r="S1248">
        <v>98233</v>
      </c>
      <c r="T1248">
        <v>98034</v>
      </c>
      <c r="U1248">
        <v>97817</v>
      </c>
      <c r="V1248">
        <v>97590</v>
      </c>
      <c r="W1248">
        <v>97345</v>
      </c>
      <c r="X1248">
        <v>97083</v>
      </c>
      <c r="Y1248">
        <v>96799</v>
      </c>
      <c r="Z1248">
        <v>96503</v>
      </c>
      <c r="AA1248">
        <v>96188</v>
      </c>
      <c r="AB1248">
        <v>95857</v>
      </c>
      <c r="AC1248">
        <v>95505</v>
      </c>
      <c r="AD1248">
        <v>95134</v>
      </c>
      <c r="AE1248">
        <v>94731</v>
      </c>
      <c r="AF1248">
        <v>94327</v>
      </c>
      <c r="AG1248">
        <v>93902</v>
      </c>
      <c r="AH1248">
        <v>93451</v>
      </c>
      <c r="AI1248">
        <v>92986</v>
      </c>
      <c r="AJ1248">
        <v>92459</v>
      </c>
      <c r="AK1248">
        <v>91910</v>
      </c>
      <c r="AL1248">
        <v>91332</v>
      </c>
      <c r="AM1248">
        <v>90712</v>
      </c>
      <c r="AN1248">
        <v>90041</v>
      </c>
      <c r="AO1248">
        <v>89274</v>
      </c>
      <c r="AP1248">
        <v>88479</v>
      </c>
      <c r="AQ1248">
        <v>87602</v>
      </c>
      <c r="AR1248">
        <v>86643</v>
      </c>
      <c r="AS1248">
        <v>85589</v>
      </c>
      <c r="AT1248">
        <v>84427</v>
      </c>
      <c r="AU1248">
        <v>83065</v>
      </c>
      <c r="AV1248">
        <v>81618</v>
      </c>
      <c r="AW1248">
        <v>79997</v>
      </c>
      <c r="AX1248">
        <v>78147</v>
      </c>
      <c r="AY1248">
        <v>75882</v>
      </c>
      <c r="AZ1248">
        <v>73514</v>
      </c>
      <c r="BA1248">
        <v>70865</v>
      </c>
      <c r="BB1248">
        <v>68001</v>
      </c>
      <c r="BC1248">
        <v>64674</v>
      </c>
      <c r="BD1248">
        <v>61064</v>
      </c>
      <c r="BE1248">
        <v>56988</v>
      </c>
      <c r="BF1248">
        <v>52390</v>
      </c>
      <c r="BG1248">
        <v>47508</v>
      </c>
      <c r="BH1248">
        <v>42367</v>
      </c>
      <c r="BI1248">
        <v>37007</v>
      </c>
      <c r="BJ1248">
        <v>31591</v>
      </c>
      <c r="BK1248">
        <v>26284</v>
      </c>
      <c r="BL1248">
        <v>21198</v>
      </c>
      <c r="BM1248">
        <v>16508</v>
      </c>
      <c r="BN1248">
        <v>12377</v>
      </c>
      <c r="BO1248">
        <v>8904</v>
      </c>
      <c r="BP1248">
        <v>6123</v>
      </c>
      <c r="BQ1248">
        <v>4010</v>
      </c>
      <c r="DC1248">
        <v>50.56</v>
      </c>
      <c r="DD1248">
        <v>49.61</v>
      </c>
      <c r="DE1248">
        <v>48.65</v>
      </c>
      <c r="DF1248">
        <v>47.69</v>
      </c>
      <c r="DG1248">
        <v>46.74</v>
      </c>
      <c r="DH1248">
        <v>45.79</v>
      </c>
      <c r="DI1248">
        <v>44.84</v>
      </c>
      <c r="DJ1248">
        <v>43.89</v>
      </c>
      <c r="DK1248">
        <v>42.95</v>
      </c>
      <c r="DL1248">
        <v>42</v>
      </c>
      <c r="DM1248">
        <v>41.06</v>
      </c>
      <c r="DN1248">
        <v>40.119999999999997</v>
      </c>
      <c r="DO1248">
        <v>39.19</v>
      </c>
      <c r="DP1248">
        <v>38.26</v>
      </c>
      <c r="DQ1248">
        <v>37.33</v>
      </c>
      <c r="DR1248">
        <v>36.4</v>
      </c>
      <c r="DS1248">
        <v>35.479999999999997</v>
      </c>
      <c r="DT1248">
        <v>34.56</v>
      </c>
      <c r="DU1248">
        <v>33.65</v>
      </c>
      <c r="DV1248">
        <v>32.74</v>
      </c>
      <c r="DW1248">
        <v>31.83</v>
      </c>
      <c r="DX1248">
        <v>30.93</v>
      </c>
      <c r="DY1248">
        <v>30.03</v>
      </c>
      <c r="DZ1248">
        <v>29.13</v>
      </c>
      <c r="EA1248">
        <v>28.24</v>
      </c>
      <c r="EB1248">
        <v>27.34</v>
      </c>
      <c r="EC1248">
        <v>26.46</v>
      </c>
      <c r="ED1248">
        <v>25.57</v>
      </c>
      <c r="EE1248">
        <v>24.68</v>
      </c>
      <c r="EF1248">
        <v>23.8</v>
      </c>
      <c r="EG1248">
        <v>22.92</v>
      </c>
      <c r="EH1248">
        <v>22.04</v>
      </c>
      <c r="EI1248">
        <v>21.17</v>
      </c>
      <c r="EJ1248">
        <v>20.3</v>
      </c>
      <c r="EK1248">
        <v>19.440000000000001</v>
      </c>
      <c r="EL1248">
        <v>18.579999999999998</v>
      </c>
      <c r="EM1248">
        <v>17.73</v>
      </c>
      <c r="EN1248">
        <v>16.89</v>
      </c>
      <c r="EO1248">
        <v>16.05</v>
      </c>
      <c r="EP1248">
        <v>15.23</v>
      </c>
      <c r="EQ1248">
        <v>14.41</v>
      </c>
      <c r="ER1248">
        <v>13.6</v>
      </c>
      <c r="ES1248">
        <v>12.81</v>
      </c>
      <c r="ET1248">
        <v>12.03</v>
      </c>
      <c r="EU1248">
        <v>11.26</v>
      </c>
      <c r="EV1248">
        <v>10.52</v>
      </c>
      <c r="EW1248">
        <v>9.82</v>
      </c>
      <c r="EX1248">
        <v>9.1199999999999992</v>
      </c>
      <c r="EY1248">
        <v>8.44</v>
      </c>
      <c r="EZ1248">
        <v>7.78</v>
      </c>
      <c r="FA1248">
        <v>7.15</v>
      </c>
      <c r="FB1248">
        <v>6.54</v>
      </c>
      <c r="FC1248">
        <v>5.98</v>
      </c>
      <c r="FD1248">
        <v>5.46</v>
      </c>
      <c r="FE1248">
        <v>4.97</v>
      </c>
      <c r="FF1248">
        <v>4.51</v>
      </c>
      <c r="FG1248">
        <v>4.09</v>
      </c>
      <c r="FH1248">
        <v>3.7</v>
      </c>
      <c r="FI1248">
        <v>3.35</v>
      </c>
      <c r="FJ1248">
        <v>3.03</v>
      </c>
      <c r="FK1248">
        <v>2.75</v>
      </c>
      <c r="FL1248">
        <v>2.5</v>
      </c>
      <c r="FM1248">
        <v>2.29</v>
      </c>
      <c r="FN1248">
        <v>2.1</v>
      </c>
      <c r="FO1248">
        <v>1.94</v>
      </c>
    </row>
    <row r="1249" spans="1:170" x14ac:dyDescent="0.25">
      <c r="A1249" t="s">
        <v>1036</v>
      </c>
      <c r="B1249">
        <v>64</v>
      </c>
      <c r="C1249">
        <v>64</v>
      </c>
      <c r="E1249">
        <v>100000</v>
      </c>
      <c r="F1249">
        <v>99907</v>
      </c>
      <c r="G1249">
        <v>99813</v>
      </c>
      <c r="H1249">
        <v>99714</v>
      </c>
      <c r="I1249">
        <v>99609</v>
      </c>
      <c r="J1249">
        <v>99495</v>
      </c>
      <c r="K1249">
        <v>99376</v>
      </c>
      <c r="L1249">
        <v>99249</v>
      </c>
      <c r="M1249">
        <v>99113</v>
      </c>
      <c r="N1249">
        <v>98969</v>
      </c>
      <c r="O1249">
        <v>98816</v>
      </c>
      <c r="P1249">
        <v>98652</v>
      </c>
      <c r="Q1249">
        <v>98478</v>
      </c>
      <c r="R1249">
        <v>98291</v>
      </c>
      <c r="S1249">
        <v>98089</v>
      </c>
      <c r="T1249">
        <v>97868</v>
      </c>
      <c r="U1249">
        <v>97637</v>
      </c>
      <c r="V1249">
        <v>97388</v>
      </c>
      <c r="W1249">
        <v>97121</v>
      </c>
      <c r="X1249">
        <v>96832</v>
      </c>
      <c r="Y1249">
        <v>96531</v>
      </c>
      <c r="Z1249">
        <v>96210</v>
      </c>
      <c r="AA1249">
        <v>95873</v>
      </c>
      <c r="AB1249">
        <v>95515</v>
      </c>
      <c r="AC1249">
        <v>95137</v>
      </c>
      <c r="AD1249">
        <v>94726</v>
      </c>
      <c r="AE1249">
        <v>94315</v>
      </c>
      <c r="AF1249">
        <v>93881</v>
      </c>
      <c r="AG1249">
        <v>93422</v>
      </c>
      <c r="AH1249">
        <v>92947</v>
      </c>
      <c r="AI1249">
        <v>92412</v>
      </c>
      <c r="AJ1249">
        <v>91853</v>
      </c>
      <c r="AK1249">
        <v>91264</v>
      </c>
      <c r="AL1249">
        <v>90633</v>
      </c>
      <c r="AM1249">
        <v>89949</v>
      </c>
      <c r="AN1249">
        <v>89168</v>
      </c>
      <c r="AO1249">
        <v>88358</v>
      </c>
      <c r="AP1249">
        <v>87468</v>
      </c>
      <c r="AQ1249">
        <v>86491</v>
      </c>
      <c r="AR1249">
        <v>85417</v>
      </c>
      <c r="AS1249">
        <v>84240</v>
      </c>
      <c r="AT1249">
        <v>82856</v>
      </c>
      <c r="AU1249">
        <v>81386</v>
      </c>
      <c r="AV1249">
        <v>79747</v>
      </c>
      <c r="AW1249">
        <v>77872</v>
      </c>
      <c r="AX1249">
        <v>75589</v>
      </c>
      <c r="AY1249">
        <v>73195</v>
      </c>
      <c r="AZ1249">
        <v>70521</v>
      </c>
      <c r="BA1249">
        <v>67639</v>
      </c>
      <c r="BB1249">
        <v>64288</v>
      </c>
      <c r="BC1249">
        <v>60656</v>
      </c>
      <c r="BD1249">
        <v>56571</v>
      </c>
      <c r="BE1249">
        <v>51964</v>
      </c>
      <c r="BF1249">
        <v>47081</v>
      </c>
      <c r="BG1249">
        <v>41955</v>
      </c>
      <c r="BH1249">
        <v>36611</v>
      </c>
      <c r="BI1249">
        <v>31229</v>
      </c>
      <c r="BJ1249">
        <v>25957</v>
      </c>
      <c r="BK1249">
        <v>20913</v>
      </c>
      <c r="BL1249">
        <v>16271</v>
      </c>
      <c r="BM1249">
        <v>12189</v>
      </c>
      <c r="BN1249">
        <v>8762</v>
      </c>
      <c r="BO1249">
        <v>6021</v>
      </c>
      <c r="BP1249">
        <v>3941</v>
      </c>
      <c r="DC1249">
        <v>49.49</v>
      </c>
      <c r="DD1249">
        <v>48.54</v>
      </c>
      <c r="DE1249">
        <v>47.58</v>
      </c>
      <c r="DF1249">
        <v>46.63</v>
      </c>
      <c r="DG1249">
        <v>45.68</v>
      </c>
      <c r="DH1249">
        <v>44.73</v>
      </c>
      <c r="DI1249">
        <v>43.78</v>
      </c>
      <c r="DJ1249">
        <v>42.84</v>
      </c>
      <c r="DK1249">
        <v>41.9</v>
      </c>
      <c r="DL1249">
        <v>40.96</v>
      </c>
      <c r="DM1249">
        <v>40.020000000000003</v>
      </c>
      <c r="DN1249">
        <v>39.08</v>
      </c>
      <c r="DO1249">
        <v>38.15</v>
      </c>
      <c r="DP1249">
        <v>37.22</v>
      </c>
      <c r="DQ1249">
        <v>36.299999999999997</v>
      </c>
      <c r="DR1249">
        <v>35.380000000000003</v>
      </c>
      <c r="DS1249">
        <v>34.46</v>
      </c>
      <c r="DT1249">
        <v>33.549999999999997</v>
      </c>
      <c r="DU1249">
        <v>32.64</v>
      </c>
      <c r="DV1249">
        <v>31.74</v>
      </c>
      <c r="DW1249">
        <v>30.83</v>
      </c>
      <c r="DX1249">
        <v>29.94</v>
      </c>
      <c r="DY1249">
        <v>29.04</v>
      </c>
      <c r="DZ1249">
        <v>28.15</v>
      </c>
      <c r="EA1249">
        <v>27.26</v>
      </c>
      <c r="EB1249">
        <v>26.37</v>
      </c>
      <c r="EC1249">
        <v>25.48</v>
      </c>
      <c r="ED1249">
        <v>24.6</v>
      </c>
      <c r="EE1249">
        <v>23.72</v>
      </c>
      <c r="EF1249">
        <v>22.84</v>
      </c>
      <c r="EG1249">
        <v>21.97</v>
      </c>
      <c r="EH1249">
        <v>21.1</v>
      </c>
      <c r="EI1249">
        <v>20.23</v>
      </c>
      <c r="EJ1249">
        <v>19.37</v>
      </c>
      <c r="EK1249">
        <v>18.510000000000002</v>
      </c>
      <c r="EL1249">
        <v>17.670000000000002</v>
      </c>
      <c r="EM1249">
        <v>16.829999999999998</v>
      </c>
      <c r="EN1249">
        <v>15.99</v>
      </c>
      <c r="EO1249">
        <v>15.17</v>
      </c>
      <c r="EP1249">
        <v>14.35</v>
      </c>
      <c r="EQ1249">
        <v>13.54</v>
      </c>
      <c r="ER1249">
        <v>12.76</v>
      </c>
      <c r="ES1249">
        <v>11.98</v>
      </c>
      <c r="ET1249">
        <v>11.22</v>
      </c>
      <c r="EU1249">
        <v>10.48</v>
      </c>
      <c r="EV1249">
        <v>9.7799999999999994</v>
      </c>
      <c r="EW1249">
        <v>9.08</v>
      </c>
      <c r="EX1249">
        <v>8.41</v>
      </c>
      <c r="EY1249">
        <v>7.75</v>
      </c>
      <c r="EZ1249">
        <v>7.12</v>
      </c>
      <c r="FA1249">
        <v>6.52</v>
      </c>
      <c r="FB1249">
        <v>5.95</v>
      </c>
      <c r="FC1249">
        <v>5.44</v>
      </c>
      <c r="FD1249">
        <v>4.95</v>
      </c>
      <c r="FE1249">
        <v>4.49</v>
      </c>
      <c r="FF1249">
        <v>4.08</v>
      </c>
      <c r="FG1249">
        <v>3.69</v>
      </c>
      <c r="FH1249">
        <v>3.34</v>
      </c>
      <c r="FI1249">
        <v>3.03</v>
      </c>
      <c r="FJ1249">
        <v>2.75</v>
      </c>
      <c r="FK1249">
        <v>2.5</v>
      </c>
      <c r="FL1249">
        <v>2.2799999999999998</v>
      </c>
      <c r="FM1249">
        <v>2.1</v>
      </c>
      <c r="FN1249">
        <v>1.94</v>
      </c>
    </row>
    <row r="1250" spans="1:170" x14ac:dyDescent="0.25">
      <c r="A1250" t="s">
        <v>1037</v>
      </c>
      <c r="B1250">
        <v>63</v>
      </c>
      <c r="C1250">
        <v>63</v>
      </c>
      <c r="E1250">
        <v>100000</v>
      </c>
      <c r="F1250">
        <v>99904</v>
      </c>
      <c r="G1250">
        <v>99803</v>
      </c>
      <c r="H1250">
        <v>99696</v>
      </c>
      <c r="I1250">
        <v>99580</v>
      </c>
      <c r="J1250">
        <v>99459</v>
      </c>
      <c r="K1250">
        <v>99329</v>
      </c>
      <c r="L1250">
        <v>99190</v>
      </c>
      <c r="M1250">
        <v>99044</v>
      </c>
      <c r="N1250">
        <v>98888</v>
      </c>
      <c r="O1250">
        <v>98721</v>
      </c>
      <c r="P1250">
        <v>98543</v>
      </c>
      <c r="Q1250">
        <v>98353</v>
      </c>
      <c r="R1250">
        <v>98147</v>
      </c>
      <c r="S1250">
        <v>97923</v>
      </c>
      <c r="T1250">
        <v>97687</v>
      </c>
      <c r="U1250">
        <v>97433</v>
      </c>
      <c r="V1250">
        <v>97161</v>
      </c>
      <c r="W1250">
        <v>96867</v>
      </c>
      <c r="X1250">
        <v>96560</v>
      </c>
      <c r="Y1250">
        <v>96234</v>
      </c>
      <c r="Z1250">
        <v>95891</v>
      </c>
      <c r="AA1250">
        <v>95527</v>
      </c>
      <c r="AB1250">
        <v>95142</v>
      </c>
      <c r="AC1250">
        <v>94723</v>
      </c>
      <c r="AD1250">
        <v>94303</v>
      </c>
      <c r="AE1250">
        <v>93862</v>
      </c>
      <c r="AF1250">
        <v>93393</v>
      </c>
      <c r="AG1250">
        <v>92909</v>
      </c>
      <c r="AH1250">
        <v>92364</v>
      </c>
      <c r="AI1250">
        <v>91796</v>
      </c>
      <c r="AJ1250">
        <v>91196</v>
      </c>
      <c r="AK1250">
        <v>90554</v>
      </c>
      <c r="AL1250">
        <v>89858</v>
      </c>
      <c r="AM1250">
        <v>89064</v>
      </c>
      <c r="AN1250">
        <v>88238</v>
      </c>
      <c r="AO1250">
        <v>87331</v>
      </c>
      <c r="AP1250">
        <v>86339</v>
      </c>
      <c r="AQ1250">
        <v>85246</v>
      </c>
      <c r="AR1250">
        <v>84048</v>
      </c>
      <c r="AS1250">
        <v>82647</v>
      </c>
      <c r="AT1250">
        <v>81154</v>
      </c>
      <c r="AU1250">
        <v>79490</v>
      </c>
      <c r="AV1250">
        <v>77597</v>
      </c>
      <c r="AW1250">
        <v>75290</v>
      </c>
      <c r="AX1250">
        <v>72877</v>
      </c>
      <c r="AY1250">
        <v>70177</v>
      </c>
      <c r="AZ1250">
        <v>67268</v>
      </c>
      <c r="BA1250">
        <v>63902</v>
      </c>
      <c r="BB1250">
        <v>60248</v>
      </c>
      <c r="BC1250">
        <v>56147</v>
      </c>
      <c r="BD1250">
        <v>51541</v>
      </c>
      <c r="BE1250">
        <v>46656</v>
      </c>
      <c r="BF1250">
        <v>41537</v>
      </c>
      <c r="BG1250">
        <v>36218</v>
      </c>
      <c r="BH1250">
        <v>30863</v>
      </c>
      <c r="BI1250">
        <v>25632</v>
      </c>
      <c r="BJ1250">
        <v>20631</v>
      </c>
      <c r="BK1250">
        <v>16036</v>
      </c>
      <c r="BL1250">
        <v>12003</v>
      </c>
      <c r="BM1250">
        <v>8622</v>
      </c>
      <c r="BN1250">
        <v>5921</v>
      </c>
      <c r="BO1250">
        <v>3874</v>
      </c>
      <c r="DC1250">
        <v>48.42</v>
      </c>
      <c r="DD1250">
        <v>47.47</v>
      </c>
      <c r="DE1250">
        <v>46.52</v>
      </c>
      <c r="DF1250">
        <v>45.57</v>
      </c>
      <c r="DG1250">
        <v>44.62</v>
      </c>
      <c r="DH1250">
        <v>43.67</v>
      </c>
      <c r="DI1250">
        <v>42.73</v>
      </c>
      <c r="DJ1250">
        <v>41.79</v>
      </c>
      <c r="DK1250">
        <v>40.85</v>
      </c>
      <c r="DL1250">
        <v>39.909999999999997</v>
      </c>
      <c r="DM1250">
        <v>38.979999999999997</v>
      </c>
      <c r="DN1250">
        <v>38.049999999999997</v>
      </c>
      <c r="DO1250">
        <v>37.119999999999997</v>
      </c>
      <c r="DP1250">
        <v>36.200000000000003</v>
      </c>
      <c r="DQ1250">
        <v>35.28</v>
      </c>
      <c r="DR1250">
        <v>34.36</v>
      </c>
      <c r="DS1250">
        <v>33.450000000000003</v>
      </c>
      <c r="DT1250">
        <v>32.54</v>
      </c>
      <c r="DU1250">
        <v>31.64</v>
      </c>
      <c r="DV1250">
        <v>30.74</v>
      </c>
      <c r="DW1250">
        <v>29.84</v>
      </c>
      <c r="DX1250">
        <v>28.95</v>
      </c>
      <c r="DY1250">
        <v>28.06</v>
      </c>
      <c r="DZ1250">
        <v>27.17</v>
      </c>
      <c r="EA1250">
        <v>26.28</v>
      </c>
      <c r="EB1250">
        <v>25.4</v>
      </c>
      <c r="EC1250">
        <v>24.52</v>
      </c>
      <c r="ED1250">
        <v>23.64</v>
      </c>
      <c r="EE1250">
        <v>22.76</v>
      </c>
      <c r="EF1250">
        <v>21.89</v>
      </c>
      <c r="EG1250">
        <v>21.02</v>
      </c>
      <c r="EH1250">
        <v>20.16</v>
      </c>
      <c r="EI1250">
        <v>19.3</v>
      </c>
      <c r="EJ1250">
        <v>18.440000000000001</v>
      </c>
      <c r="EK1250">
        <v>17.600000000000001</v>
      </c>
      <c r="EL1250">
        <v>16.760000000000002</v>
      </c>
      <c r="EM1250">
        <v>15.93</v>
      </c>
      <c r="EN1250">
        <v>15.11</v>
      </c>
      <c r="EO1250">
        <v>14.29</v>
      </c>
      <c r="EP1250">
        <v>13.49</v>
      </c>
      <c r="EQ1250">
        <v>12.71</v>
      </c>
      <c r="ER1250">
        <v>11.94</v>
      </c>
      <c r="ES1250">
        <v>11.18</v>
      </c>
      <c r="ET1250">
        <v>10.44</v>
      </c>
      <c r="EU1250">
        <v>9.74</v>
      </c>
      <c r="EV1250">
        <v>9.0500000000000007</v>
      </c>
      <c r="EW1250">
        <v>8.3800000000000008</v>
      </c>
      <c r="EX1250">
        <v>7.72</v>
      </c>
      <c r="EY1250">
        <v>7.1</v>
      </c>
      <c r="EZ1250">
        <v>6.5</v>
      </c>
      <c r="FA1250">
        <v>5.93</v>
      </c>
      <c r="FB1250">
        <v>5.42</v>
      </c>
      <c r="FC1250">
        <v>4.93</v>
      </c>
      <c r="FD1250">
        <v>4.4800000000000004</v>
      </c>
      <c r="FE1250">
        <v>4.07</v>
      </c>
      <c r="FF1250">
        <v>3.68</v>
      </c>
      <c r="FG1250">
        <v>3.33</v>
      </c>
      <c r="FH1250">
        <v>3.02</v>
      </c>
      <c r="FI1250">
        <v>2.74</v>
      </c>
      <c r="FJ1250">
        <v>2.5</v>
      </c>
      <c r="FK1250">
        <v>2.2799999999999998</v>
      </c>
      <c r="FL1250">
        <v>2.09</v>
      </c>
      <c r="FM1250">
        <v>1.94</v>
      </c>
    </row>
    <row r="1251" spans="1:170" x14ac:dyDescent="0.25">
      <c r="A1251" t="s">
        <v>1038</v>
      </c>
      <c r="B1251">
        <v>62</v>
      </c>
      <c r="C1251">
        <v>62</v>
      </c>
      <c r="E1251">
        <v>100000</v>
      </c>
      <c r="F1251">
        <v>99897</v>
      </c>
      <c r="G1251">
        <v>99788</v>
      </c>
      <c r="H1251">
        <v>99670</v>
      </c>
      <c r="I1251">
        <v>99546</v>
      </c>
      <c r="J1251">
        <v>99414</v>
      </c>
      <c r="K1251">
        <v>99273</v>
      </c>
      <c r="L1251">
        <v>99124</v>
      </c>
      <c r="M1251">
        <v>98965</v>
      </c>
      <c r="N1251">
        <v>98794</v>
      </c>
      <c r="O1251">
        <v>98613</v>
      </c>
      <c r="P1251">
        <v>98420</v>
      </c>
      <c r="Q1251">
        <v>98210</v>
      </c>
      <c r="R1251">
        <v>97981</v>
      </c>
      <c r="S1251">
        <v>97742</v>
      </c>
      <c r="T1251">
        <v>97483</v>
      </c>
      <c r="U1251">
        <v>97206</v>
      </c>
      <c r="V1251">
        <v>96906</v>
      </c>
      <c r="W1251">
        <v>96594</v>
      </c>
      <c r="X1251">
        <v>96261</v>
      </c>
      <c r="Y1251">
        <v>95912</v>
      </c>
      <c r="Z1251">
        <v>95542</v>
      </c>
      <c r="AA1251">
        <v>95150</v>
      </c>
      <c r="AB1251">
        <v>94723</v>
      </c>
      <c r="AC1251">
        <v>94295</v>
      </c>
      <c r="AD1251">
        <v>93844</v>
      </c>
      <c r="AE1251">
        <v>93368</v>
      </c>
      <c r="AF1251">
        <v>92873</v>
      </c>
      <c r="AG1251">
        <v>92318</v>
      </c>
      <c r="AH1251">
        <v>91740</v>
      </c>
      <c r="AI1251">
        <v>91130</v>
      </c>
      <c r="AJ1251">
        <v>90476</v>
      </c>
      <c r="AK1251">
        <v>89768</v>
      </c>
      <c r="AL1251">
        <v>88961</v>
      </c>
      <c r="AM1251">
        <v>88120</v>
      </c>
      <c r="AN1251">
        <v>87195</v>
      </c>
      <c r="AO1251">
        <v>86185</v>
      </c>
      <c r="AP1251">
        <v>85077</v>
      </c>
      <c r="AQ1251">
        <v>83857</v>
      </c>
      <c r="AR1251">
        <v>82434</v>
      </c>
      <c r="AS1251">
        <v>80923</v>
      </c>
      <c r="AT1251">
        <v>79235</v>
      </c>
      <c r="AU1251">
        <v>77316</v>
      </c>
      <c r="AV1251">
        <v>74991</v>
      </c>
      <c r="AW1251">
        <v>72552</v>
      </c>
      <c r="AX1251">
        <v>69834</v>
      </c>
      <c r="AY1251">
        <v>66899</v>
      </c>
      <c r="AZ1251">
        <v>63510</v>
      </c>
      <c r="BA1251">
        <v>59843</v>
      </c>
      <c r="BB1251">
        <v>55725</v>
      </c>
      <c r="BC1251">
        <v>51111</v>
      </c>
      <c r="BD1251">
        <v>46233</v>
      </c>
      <c r="BE1251">
        <v>41122</v>
      </c>
      <c r="BF1251">
        <v>35822</v>
      </c>
      <c r="BG1251">
        <v>30501</v>
      </c>
      <c r="BH1251">
        <v>25305</v>
      </c>
      <c r="BI1251">
        <v>20352</v>
      </c>
      <c r="BJ1251">
        <v>15804</v>
      </c>
      <c r="BK1251">
        <v>11819</v>
      </c>
      <c r="BL1251">
        <v>8484</v>
      </c>
      <c r="BM1251">
        <v>5823</v>
      </c>
      <c r="BN1251">
        <v>3808</v>
      </c>
      <c r="DC1251">
        <v>47.35</v>
      </c>
      <c r="DD1251">
        <v>46.4</v>
      </c>
      <c r="DE1251">
        <v>45.45</v>
      </c>
      <c r="DF1251">
        <v>44.5</v>
      </c>
      <c r="DG1251">
        <v>43.56</v>
      </c>
      <c r="DH1251">
        <v>42.62</v>
      </c>
      <c r="DI1251">
        <v>41.68</v>
      </c>
      <c r="DJ1251">
        <v>40.74</v>
      </c>
      <c r="DK1251">
        <v>39.799999999999997</v>
      </c>
      <c r="DL1251">
        <v>38.869999999999997</v>
      </c>
      <c r="DM1251">
        <v>37.94</v>
      </c>
      <c r="DN1251">
        <v>37.020000000000003</v>
      </c>
      <c r="DO1251">
        <v>36.090000000000003</v>
      </c>
      <c r="DP1251">
        <v>35.18</v>
      </c>
      <c r="DQ1251">
        <v>34.26</v>
      </c>
      <c r="DR1251">
        <v>33.35</v>
      </c>
      <c r="DS1251">
        <v>32.44</v>
      </c>
      <c r="DT1251">
        <v>31.54</v>
      </c>
      <c r="DU1251">
        <v>30.64</v>
      </c>
      <c r="DV1251">
        <v>29.75</v>
      </c>
      <c r="DW1251">
        <v>28.85</v>
      </c>
      <c r="DX1251">
        <v>27.96</v>
      </c>
      <c r="DY1251">
        <v>27.08</v>
      </c>
      <c r="DZ1251">
        <v>26.2</v>
      </c>
      <c r="EA1251">
        <v>25.31</v>
      </c>
      <c r="EB1251">
        <v>24.43</v>
      </c>
      <c r="EC1251">
        <v>23.56</v>
      </c>
      <c r="ED1251">
        <v>22.68</v>
      </c>
      <c r="EE1251">
        <v>21.81</v>
      </c>
      <c r="EF1251">
        <v>20.95</v>
      </c>
      <c r="EG1251">
        <v>20.079999999999998</v>
      </c>
      <c r="EH1251">
        <v>19.22</v>
      </c>
      <c r="EI1251">
        <v>18.37</v>
      </c>
      <c r="EJ1251">
        <v>17.53</v>
      </c>
      <c r="EK1251">
        <v>16.7</v>
      </c>
      <c r="EL1251">
        <v>15.87</v>
      </c>
      <c r="EM1251">
        <v>15.05</v>
      </c>
      <c r="EN1251">
        <v>14.24</v>
      </c>
      <c r="EO1251">
        <v>13.44</v>
      </c>
      <c r="EP1251">
        <v>12.66</v>
      </c>
      <c r="EQ1251">
        <v>11.89</v>
      </c>
      <c r="ER1251">
        <v>11.13</v>
      </c>
      <c r="ES1251">
        <v>10.39</v>
      </c>
      <c r="ET1251">
        <v>9.6999999999999993</v>
      </c>
      <c r="EU1251">
        <v>9.01</v>
      </c>
      <c r="EV1251">
        <v>8.34</v>
      </c>
      <c r="EW1251">
        <v>7.69</v>
      </c>
      <c r="EX1251">
        <v>7.07</v>
      </c>
      <c r="EY1251">
        <v>6.47</v>
      </c>
      <c r="EZ1251">
        <v>5.91</v>
      </c>
      <c r="FA1251">
        <v>5.4</v>
      </c>
      <c r="FB1251">
        <v>4.92</v>
      </c>
      <c r="FC1251">
        <v>4.47</v>
      </c>
      <c r="FD1251">
        <v>4.0599999999999996</v>
      </c>
      <c r="FE1251">
        <v>3.68</v>
      </c>
      <c r="FF1251">
        <v>3.33</v>
      </c>
      <c r="FG1251">
        <v>3.02</v>
      </c>
      <c r="FH1251">
        <v>2.74</v>
      </c>
      <c r="FI1251">
        <v>2.5</v>
      </c>
      <c r="FJ1251">
        <v>2.2799999999999998</v>
      </c>
      <c r="FK1251">
        <v>2.09</v>
      </c>
      <c r="FL1251">
        <v>1.94</v>
      </c>
    </row>
    <row r="1252" spans="1:170" x14ac:dyDescent="0.25">
      <c r="A1252" t="s">
        <v>1039</v>
      </c>
      <c r="B1252">
        <v>61</v>
      </c>
      <c r="C1252">
        <v>61</v>
      </c>
      <c r="E1252">
        <v>100000</v>
      </c>
      <c r="F1252">
        <v>99888</v>
      </c>
      <c r="G1252">
        <v>99769</v>
      </c>
      <c r="H1252">
        <v>99642</v>
      </c>
      <c r="I1252">
        <v>99508</v>
      </c>
      <c r="J1252">
        <v>99363</v>
      </c>
      <c r="K1252">
        <v>99212</v>
      </c>
      <c r="L1252">
        <v>99050</v>
      </c>
      <c r="M1252">
        <v>98876</v>
      </c>
      <c r="N1252">
        <v>98692</v>
      </c>
      <c r="O1252">
        <v>98494</v>
      </c>
      <c r="P1252">
        <v>98280</v>
      </c>
      <c r="Q1252">
        <v>98047</v>
      </c>
      <c r="R1252">
        <v>97803</v>
      </c>
      <c r="S1252">
        <v>97540</v>
      </c>
      <c r="T1252">
        <v>97258</v>
      </c>
      <c r="U1252">
        <v>96952</v>
      </c>
      <c r="V1252">
        <v>96634</v>
      </c>
      <c r="W1252">
        <v>96296</v>
      </c>
      <c r="X1252">
        <v>95940</v>
      </c>
      <c r="Y1252">
        <v>95562</v>
      </c>
      <c r="Z1252">
        <v>95163</v>
      </c>
      <c r="AA1252">
        <v>94730</v>
      </c>
      <c r="AB1252">
        <v>94293</v>
      </c>
      <c r="AC1252">
        <v>93833</v>
      </c>
      <c r="AD1252">
        <v>93347</v>
      </c>
      <c r="AE1252">
        <v>92843</v>
      </c>
      <c r="AF1252">
        <v>92277</v>
      </c>
      <c r="AG1252">
        <v>91688</v>
      </c>
      <c r="AH1252">
        <v>91067</v>
      </c>
      <c r="AI1252">
        <v>90403</v>
      </c>
      <c r="AJ1252">
        <v>89682</v>
      </c>
      <c r="AK1252">
        <v>88861</v>
      </c>
      <c r="AL1252">
        <v>88005</v>
      </c>
      <c r="AM1252">
        <v>87065</v>
      </c>
      <c r="AN1252">
        <v>86036</v>
      </c>
      <c r="AO1252">
        <v>84907</v>
      </c>
      <c r="AP1252">
        <v>83671</v>
      </c>
      <c r="AQ1252">
        <v>82226</v>
      </c>
      <c r="AR1252">
        <v>80691</v>
      </c>
      <c r="AS1252">
        <v>78983</v>
      </c>
      <c r="AT1252">
        <v>77038</v>
      </c>
      <c r="AU1252">
        <v>74689</v>
      </c>
      <c r="AV1252">
        <v>72232</v>
      </c>
      <c r="AW1252">
        <v>69487</v>
      </c>
      <c r="AX1252">
        <v>66534</v>
      </c>
      <c r="AY1252">
        <v>63121</v>
      </c>
      <c r="AZ1252">
        <v>59432</v>
      </c>
      <c r="BA1252">
        <v>55307</v>
      </c>
      <c r="BB1252">
        <v>50685</v>
      </c>
      <c r="BC1252">
        <v>45807</v>
      </c>
      <c r="BD1252">
        <v>40712</v>
      </c>
      <c r="BE1252">
        <v>35429</v>
      </c>
      <c r="BF1252">
        <v>30136</v>
      </c>
      <c r="BG1252">
        <v>24982</v>
      </c>
      <c r="BH1252">
        <v>20072</v>
      </c>
      <c r="BI1252">
        <v>15576</v>
      </c>
      <c r="BJ1252">
        <v>11638</v>
      </c>
      <c r="BK1252">
        <v>8347</v>
      </c>
      <c r="BL1252">
        <v>5726</v>
      </c>
      <c r="BM1252">
        <v>3743</v>
      </c>
      <c r="DC1252">
        <v>46.29</v>
      </c>
      <c r="DD1252">
        <v>45.34</v>
      </c>
      <c r="DE1252">
        <v>44.39</v>
      </c>
      <c r="DF1252">
        <v>43.45</v>
      </c>
      <c r="DG1252">
        <v>42.51</v>
      </c>
      <c r="DH1252">
        <v>41.57</v>
      </c>
      <c r="DI1252">
        <v>40.630000000000003</v>
      </c>
      <c r="DJ1252">
        <v>39.69</v>
      </c>
      <c r="DK1252">
        <v>38.76</v>
      </c>
      <c r="DL1252">
        <v>37.83</v>
      </c>
      <c r="DM1252">
        <v>36.909999999999997</v>
      </c>
      <c r="DN1252">
        <v>35.99</v>
      </c>
      <c r="DO1252">
        <v>35.07</v>
      </c>
      <c r="DP1252">
        <v>34.159999999999997</v>
      </c>
      <c r="DQ1252">
        <v>33.25</v>
      </c>
      <c r="DR1252">
        <v>32.35</v>
      </c>
      <c r="DS1252">
        <v>31.45</v>
      </c>
      <c r="DT1252">
        <v>30.55</v>
      </c>
      <c r="DU1252">
        <v>29.65</v>
      </c>
      <c r="DV1252">
        <v>28.76</v>
      </c>
      <c r="DW1252">
        <v>27.87</v>
      </c>
      <c r="DX1252">
        <v>26.99</v>
      </c>
      <c r="DY1252">
        <v>26.11</v>
      </c>
      <c r="DZ1252">
        <v>25.23</v>
      </c>
      <c r="EA1252">
        <v>24.35</v>
      </c>
      <c r="EB1252">
        <v>23.47</v>
      </c>
      <c r="EC1252">
        <v>22.6</v>
      </c>
      <c r="ED1252">
        <v>21.73</v>
      </c>
      <c r="EE1252">
        <v>20.87</v>
      </c>
      <c r="EF1252">
        <v>20.010000000000002</v>
      </c>
      <c r="EG1252">
        <v>19.149999999999999</v>
      </c>
      <c r="EH1252">
        <v>18.3</v>
      </c>
      <c r="EI1252">
        <v>17.47</v>
      </c>
      <c r="EJ1252">
        <v>16.63</v>
      </c>
      <c r="EK1252">
        <v>15.81</v>
      </c>
      <c r="EL1252">
        <v>14.99</v>
      </c>
      <c r="EM1252">
        <v>14.18</v>
      </c>
      <c r="EN1252">
        <v>13.38</v>
      </c>
      <c r="EO1252">
        <v>12.61</v>
      </c>
      <c r="EP1252">
        <v>11.84</v>
      </c>
      <c r="EQ1252">
        <v>11.09</v>
      </c>
      <c r="ER1252">
        <v>10.35</v>
      </c>
      <c r="ES1252">
        <v>9.66</v>
      </c>
      <c r="ET1252">
        <v>8.9700000000000006</v>
      </c>
      <c r="EU1252">
        <v>8.31</v>
      </c>
      <c r="EV1252">
        <v>7.66</v>
      </c>
      <c r="EW1252">
        <v>7.04</v>
      </c>
      <c r="EX1252">
        <v>6.45</v>
      </c>
      <c r="EY1252">
        <v>5.89</v>
      </c>
      <c r="EZ1252">
        <v>5.38</v>
      </c>
      <c r="FA1252">
        <v>4.9000000000000004</v>
      </c>
      <c r="FB1252">
        <v>4.46</v>
      </c>
      <c r="FC1252">
        <v>4.04</v>
      </c>
      <c r="FD1252">
        <v>3.67</v>
      </c>
      <c r="FE1252">
        <v>3.32</v>
      </c>
      <c r="FF1252">
        <v>3.01</v>
      </c>
      <c r="FG1252">
        <v>2.74</v>
      </c>
      <c r="FH1252">
        <v>2.4900000000000002</v>
      </c>
      <c r="FI1252">
        <v>2.2799999999999998</v>
      </c>
      <c r="FJ1252">
        <v>2.09</v>
      </c>
      <c r="FK1252">
        <v>1.94</v>
      </c>
    </row>
    <row r="1253" spans="1:170" x14ac:dyDescent="0.25">
      <c r="A1253" t="s">
        <v>1040</v>
      </c>
      <c r="B1253">
        <v>60</v>
      </c>
      <c r="C1253">
        <v>60</v>
      </c>
      <c r="E1253">
        <v>100000</v>
      </c>
      <c r="F1253">
        <v>99878</v>
      </c>
      <c r="G1253">
        <v>99749</v>
      </c>
      <c r="H1253">
        <v>99612</v>
      </c>
      <c r="I1253">
        <v>99465</v>
      </c>
      <c r="J1253">
        <v>99310</v>
      </c>
      <c r="K1253">
        <v>99145</v>
      </c>
      <c r="L1253">
        <v>98968</v>
      </c>
      <c r="M1253">
        <v>98780</v>
      </c>
      <c r="N1253">
        <v>98578</v>
      </c>
      <c r="O1253">
        <v>98361</v>
      </c>
      <c r="P1253">
        <v>98123</v>
      </c>
      <c r="Q1253">
        <v>97875</v>
      </c>
      <c r="R1253">
        <v>97606</v>
      </c>
      <c r="S1253">
        <v>97319</v>
      </c>
      <c r="T1253">
        <v>97008</v>
      </c>
      <c r="U1253">
        <v>96684</v>
      </c>
      <c r="V1253">
        <v>96338</v>
      </c>
      <c r="W1253">
        <v>95976</v>
      </c>
      <c r="X1253">
        <v>95591</v>
      </c>
      <c r="Y1253">
        <v>95185</v>
      </c>
      <c r="Z1253">
        <v>94744</v>
      </c>
      <c r="AA1253">
        <v>94299</v>
      </c>
      <c r="AB1253">
        <v>93830</v>
      </c>
      <c r="AC1253">
        <v>93333</v>
      </c>
      <c r="AD1253">
        <v>92819</v>
      </c>
      <c r="AE1253">
        <v>92244</v>
      </c>
      <c r="AF1253">
        <v>91643</v>
      </c>
      <c r="AG1253">
        <v>91010</v>
      </c>
      <c r="AH1253">
        <v>90334</v>
      </c>
      <c r="AI1253">
        <v>89601</v>
      </c>
      <c r="AJ1253">
        <v>88767</v>
      </c>
      <c r="AK1253">
        <v>87896</v>
      </c>
      <c r="AL1253">
        <v>86939</v>
      </c>
      <c r="AM1253">
        <v>85893</v>
      </c>
      <c r="AN1253">
        <v>84743</v>
      </c>
      <c r="AO1253">
        <v>83485</v>
      </c>
      <c r="AP1253">
        <v>82023</v>
      </c>
      <c r="AQ1253">
        <v>80463</v>
      </c>
      <c r="AR1253">
        <v>78730</v>
      </c>
      <c r="AS1253">
        <v>76766</v>
      </c>
      <c r="AT1253">
        <v>74392</v>
      </c>
      <c r="AU1253">
        <v>71908</v>
      </c>
      <c r="AV1253">
        <v>69145</v>
      </c>
      <c r="AW1253">
        <v>66165</v>
      </c>
      <c r="AX1253">
        <v>62737</v>
      </c>
      <c r="AY1253">
        <v>59026</v>
      </c>
      <c r="AZ1253">
        <v>54885</v>
      </c>
      <c r="BA1253">
        <v>50264</v>
      </c>
      <c r="BB1253">
        <v>45385</v>
      </c>
      <c r="BC1253">
        <v>40298</v>
      </c>
      <c r="BD1253">
        <v>35042</v>
      </c>
      <c r="BE1253">
        <v>29776</v>
      </c>
      <c r="BF1253">
        <v>24659</v>
      </c>
      <c r="BG1253">
        <v>19796</v>
      </c>
      <c r="BH1253">
        <v>15347</v>
      </c>
      <c r="BI1253">
        <v>11459</v>
      </c>
      <c r="BJ1253">
        <v>8213</v>
      </c>
      <c r="BK1253">
        <v>5630</v>
      </c>
      <c r="BL1253">
        <v>3679</v>
      </c>
      <c r="DC1253">
        <v>45.22</v>
      </c>
      <c r="DD1253">
        <v>44.28</v>
      </c>
      <c r="DE1253">
        <v>43.33</v>
      </c>
      <c r="DF1253">
        <v>42.39</v>
      </c>
      <c r="DG1253">
        <v>41.45</v>
      </c>
      <c r="DH1253">
        <v>40.520000000000003</v>
      </c>
      <c r="DI1253">
        <v>39.58</v>
      </c>
      <c r="DJ1253">
        <v>38.65</v>
      </c>
      <c r="DK1253">
        <v>37.729999999999997</v>
      </c>
      <c r="DL1253">
        <v>36.799999999999997</v>
      </c>
      <c r="DM1253">
        <v>35.880000000000003</v>
      </c>
      <c r="DN1253">
        <v>34.97</v>
      </c>
      <c r="DO1253">
        <v>34.06</v>
      </c>
      <c r="DP1253">
        <v>33.15</v>
      </c>
      <c r="DQ1253">
        <v>32.25</v>
      </c>
      <c r="DR1253">
        <v>31.35</v>
      </c>
      <c r="DS1253">
        <v>30.45</v>
      </c>
      <c r="DT1253">
        <v>29.56</v>
      </c>
      <c r="DU1253">
        <v>28.67</v>
      </c>
      <c r="DV1253">
        <v>27.78</v>
      </c>
      <c r="DW1253">
        <v>26.9</v>
      </c>
      <c r="DX1253">
        <v>26.02</v>
      </c>
      <c r="DY1253">
        <v>25.14</v>
      </c>
      <c r="DZ1253">
        <v>24.26</v>
      </c>
      <c r="EA1253">
        <v>23.39</v>
      </c>
      <c r="EB1253">
        <v>22.52</v>
      </c>
      <c r="EC1253">
        <v>21.65</v>
      </c>
      <c r="ED1253">
        <v>20.79</v>
      </c>
      <c r="EE1253">
        <v>19.93</v>
      </c>
      <c r="EF1253">
        <v>19.079999999999998</v>
      </c>
      <c r="EG1253">
        <v>18.23</v>
      </c>
      <c r="EH1253">
        <v>17.399999999999999</v>
      </c>
      <c r="EI1253">
        <v>16.57</v>
      </c>
      <c r="EJ1253">
        <v>15.74</v>
      </c>
      <c r="EK1253">
        <v>14.93</v>
      </c>
      <c r="EL1253">
        <v>14.12</v>
      </c>
      <c r="EM1253">
        <v>13.33</v>
      </c>
      <c r="EN1253">
        <v>12.56</v>
      </c>
      <c r="EO1253">
        <v>11.79</v>
      </c>
      <c r="EP1253">
        <v>11.04</v>
      </c>
      <c r="EQ1253">
        <v>10.31</v>
      </c>
      <c r="ER1253">
        <v>9.6199999999999992</v>
      </c>
      <c r="ES1253">
        <v>8.94</v>
      </c>
      <c r="ET1253">
        <v>8.2799999999999994</v>
      </c>
      <c r="EU1253">
        <v>7.63</v>
      </c>
      <c r="EV1253">
        <v>7.02</v>
      </c>
      <c r="EW1253">
        <v>6.42</v>
      </c>
      <c r="EX1253">
        <v>5.87</v>
      </c>
      <c r="EY1253">
        <v>5.37</v>
      </c>
      <c r="EZ1253">
        <v>4.8899999999999997</v>
      </c>
      <c r="FA1253">
        <v>4.4400000000000004</v>
      </c>
      <c r="FB1253">
        <v>4.03</v>
      </c>
      <c r="FC1253">
        <v>3.66</v>
      </c>
      <c r="FD1253">
        <v>3.31</v>
      </c>
      <c r="FE1253">
        <v>3.01</v>
      </c>
      <c r="FF1253">
        <v>2.73</v>
      </c>
      <c r="FG1253">
        <v>2.4900000000000002</v>
      </c>
      <c r="FH1253">
        <v>2.2799999999999998</v>
      </c>
      <c r="FI1253">
        <v>2.09</v>
      </c>
      <c r="FJ1253">
        <v>1.94</v>
      </c>
    </row>
    <row r="1254" spans="1:170" x14ac:dyDescent="0.25">
      <c r="A1254" t="s">
        <v>1041</v>
      </c>
      <c r="B1254">
        <v>59</v>
      </c>
      <c r="C1254">
        <v>59</v>
      </c>
      <c r="E1254">
        <v>100000</v>
      </c>
      <c r="F1254">
        <v>99869</v>
      </c>
      <c r="G1254">
        <v>99728</v>
      </c>
      <c r="H1254">
        <v>99579</v>
      </c>
      <c r="I1254">
        <v>99421</v>
      </c>
      <c r="J1254">
        <v>99252</v>
      </c>
      <c r="K1254">
        <v>99073</v>
      </c>
      <c r="L1254">
        <v>98881</v>
      </c>
      <c r="M1254">
        <v>98675</v>
      </c>
      <c r="N1254">
        <v>98453</v>
      </c>
      <c r="O1254">
        <v>98211</v>
      </c>
      <c r="P1254">
        <v>97958</v>
      </c>
      <c r="Q1254">
        <v>97684</v>
      </c>
      <c r="R1254">
        <v>97391</v>
      </c>
      <c r="S1254">
        <v>97075</v>
      </c>
      <c r="T1254">
        <v>96744</v>
      </c>
      <c r="U1254">
        <v>96392</v>
      </c>
      <c r="V1254">
        <v>96023</v>
      </c>
      <c r="W1254">
        <v>95631</v>
      </c>
      <c r="X1254">
        <v>95217</v>
      </c>
      <c r="Y1254">
        <v>94768</v>
      </c>
      <c r="Z1254">
        <v>94314</v>
      </c>
      <c r="AA1254">
        <v>93836</v>
      </c>
      <c r="AB1254">
        <v>93330</v>
      </c>
      <c r="AC1254">
        <v>92804</v>
      </c>
      <c r="AD1254">
        <v>92218</v>
      </c>
      <c r="AE1254">
        <v>91606</v>
      </c>
      <c r="AF1254">
        <v>90961</v>
      </c>
      <c r="AG1254">
        <v>90272</v>
      </c>
      <c r="AH1254">
        <v>89526</v>
      </c>
      <c r="AI1254">
        <v>88679</v>
      </c>
      <c r="AJ1254">
        <v>87793</v>
      </c>
      <c r="AK1254">
        <v>86820</v>
      </c>
      <c r="AL1254">
        <v>85755</v>
      </c>
      <c r="AM1254">
        <v>84587</v>
      </c>
      <c r="AN1254">
        <v>83307</v>
      </c>
      <c r="AO1254">
        <v>81821</v>
      </c>
      <c r="AP1254">
        <v>80243</v>
      </c>
      <c r="AQ1254">
        <v>78484</v>
      </c>
      <c r="AR1254">
        <v>76493</v>
      </c>
      <c r="AS1254">
        <v>74101</v>
      </c>
      <c r="AT1254">
        <v>71590</v>
      </c>
      <c r="AU1254">
        <v>68800</v>
      </c>
      <c r="AV1254">
        <v>65802</v>
      </c>
      <c r="AW1254">
        <v>62350</v>
      </c>
      <c r="AX1254">
        <v>58627</v>
      </c>
      <c r="AY1254">
        <v>54469</v>
      </c>
      <c r="AZ1254">
        <v>49841</v>
      </c>
      <c r="BA1254">
        <v>44970</v>
      </c>
      <c r="BB1254">
        <v>39891</v>
      </c>
      <c r="BC1254">
        <v>34653</v>
      </c>
      <c r="BD1254">
        <v>29422</v>
      </c>
      <c r="BE1254">
        <v>24340</v>
      </c>
      <c r="BF1254">
        <v>19521</v>
      </c>
      <c r="BG1254">
        <v>15122</v>
      </c>
      <c r="BH1254">
        <v>11281</v>
      </c>
      <c r="BI1254">
        <v>8081</v>
      </c>
      <c r="BJ1254">
        <v>5536</v>
      </c>
      <c r="BK1254">
        <v>3616</v>
      </c>
      <c r="DC1254">
        <v>44.16</v>
      </c>
      <c r="DD1254">
        <v>43.22</v>
      </c>
      <c r="DE1254">
        <v>42.28</v>
      </c>
      <c r="DF1254">
        <v>41.34</v>
      </c>
      <c r="DG1254">
        <v>40.409999999999997</v>
      </c>
      <c r="DH1254">
        <v>39.47</v>
      </c>
      <c r="DI1254">
        <v>38.54</v>
      </c>
      <c r="DJ1254">
        <v>37.619999999999997</v>
      </c>
      <c r="DK1254">
        <v>36.700000000000003</v>
      </c>
      <c r="DL1254">
        <v>35.78</v>
      </c>
      <c r="DM1254">
        <v>34.86</v>
      </c>
      <c r="DN1254">
        <v>33.950000000000003</v>
      </c>
      <c r="DO1254">
        <v>33.049999999999997</v>
      </c>
      <c r="DP1254">
        <v>32.14</v>
      </c>
      <c r="DQ1254">
        <v>31.25</v>
      </c>
      <c r="DR1254">
        <v>30.35</v>
      </c>
      <c r="DS1254">
        <v>29.46</v>
      </c>
      <c r="DT1254">
        <v>28.57</v>
      </c>
      <c r="DU1254">
        <v>27.69</v>
      </c>
      <c r="DV1254">
        <v>26.81</v>
      </c>
      <c r="DW1254">
        <v>25.93</v>
      </c>
      <c r="DX1254">
        <v>25.05</v>
      </c>
      <c r="DY1254">
        <v>24.18</v>
      </c>
      <c r="DZ1254">
        <v>23.31</v>
      </c>
      <c r="EA1254">
        <v>22.44</v>
      </c>
      <c r="EB1254">
        <v>21.58</v>
      </c>
      <c r="EC1254">
        <v>20.72</v>
      </c>
      <c r="ED1254">
        <v>19.86</v>
      </c>
      <c r="EE1254">
        <v>19.010000000000002</v>
      </c>
      <c r="EF1254">
        <v>18.16</v>
      </c>
      <c r="EG1254">
        <v>17.329999999999998</v>
      </c>
      <c r="EH1254">
        <v>16.5</v>
      </c>
      <c r="EI1254">
        <v>15.68</v>
      </c>
      <c r="EJ1254">
        <v>14.87</v>
      </c>
      <c r="EK1254">
        <v>14.07</v>
      </c>
      <c r="EL1254">
        <v>13.28</v>
      </c>
      <c r="EM1254">
        <v>12.51</v>
      </c>
      <c r="EN1254">
        <v>11.74</v>
      </c>
      <c r="EO1254">
        <v>11</v>
      </c>
      <c r="EP1254">
        <v>10.27</v>
      </c>
      <c r="EQ1254">
        <v>9.58</v>
      </c>
      <c r="ER1254">
        <v>8.9</v>
      </c>
      <c r="ES1254">
        <v>8.24</v>
      </c>
      <c r="ET1254">
        <v>7.6</v>
      </c>
      <c r="EU1254">
        <v>6.99</v>
      </c>
      <c r="EV1254">
        <v>6.4</v>
      </c>
      <c r="EW1254">
        <v>5.85</v>
      </c>
      <c r="EX1254">
        <v>5.35</v>
      </c>
      <c r="EY1254">
        <v>4.87</v>
      </c>
      <c r="EZ1254">
        <v>4.43</v>
      </c>
      <c r="FA1254">
        <v>4.0199999999999996</v>
      </c>
      <c r="FB1254">
        <v>3.65</v>
      </c>
      <c r="FC1254">
        <v>3.31</v>
      </c>
      <c r="FD1254">
        <v>3</v>
      </c>
      <c r="FE1254">
        <v>2.73</v>
      </c>
      <c r="FF1254">
        <v>2.4900000000000002</v>
      </c>
      <c r="FG1254">
        <v>2.27</v>
      </c>
      <c r="FH1254">
        <v>2.09</v>
      </c>
      <c r="FI1254">
        <v>1.94</v>
      </c>
    </row>
    <row r="1255" spans="1:170" x14ac:dyDescent="0.25">
      <c r="A1255" t="s">
        <v>1042</v>
      </c>
      <c r="B1255">
        <v>58</v>
      </c>
      <c r="C1255">
        <v>58</v>
      </c>
      <c r="E1255">
        <v>100000</v>
      </c>
      <c r="F1255">
        <v>99857</v>
      </c>
      <c r="G1255">
        <v>99704</v>
      </c>
      <c r="H1255">
        <v>99544</v>
      </c>
      <c r="I1255">
        <v>99372</v>
      </c>
      <c r="J1255">
        <v>99188</v>
      </c>
      <c r="K1255">
        <v>98992</v>
      </c>
      <c r="L1255">
        <v>98783</v>
      </c>
      <c r="M1255">
        <v>98556</v>
      </c>
      <c r="N1255">
        <v>98310</v>
      </c>
      <c r="O1255">
        <v>98051</v>
      </c>
      <c r="P1255">
        <v>97773</v>
      </c>
      <c r="Q1255">
        <v>97474</v>
      </c>
      <c r="R1255">
        <v>97151</v>
      </c>
      <c r="S1255">
        <v>96815</v>
      </c>
      <c r="T1255">
        <v>96456</v>
      </c>
      <c r="U1255">
        <v>96079</v>
      </c>
      <c r="V1255">
        <v>95680</v>
      </c>
      <c r="W1255">
        <v>95258</v>
      </c>
      <c r="X1255">
        <v>94800</v>
      </c>
      <c r="Y1255">
        <v>94338</v>
      </c>
      <c r="Z1255">
        <v>93851</v>
      </c>
      <c r="AA1255">
        <v>93335</v>
      </c>
      <c r="AB1255">
        <v>92798</v>
      </c>
      <c r="AC1255">
        <v>92200</v>
      </c>
      <c r="AD1255">
        <v>91576</v>
      </c>
      <c r="AE1255">
        <v>90920</v>
      </c>
      <c r="AF1255">
        <v>90217</v>
      </c>
      <c r="AG1255">
        <v>89457</v>
      </c>
      <c r="AH1255">
        <v>88596</v>
      </c>
      <c r="AI1255">
        <v>87696</v>
      </c>
      <c r="AJ1255">
        <v>86706</v>
      </c>
      <c r="AK1255">
        <v>85623</v>
      </c>
      <c r="AL1255">
        <v>84436</v>
      </c>
      <c r="AM1255">
        <v>83135</v>
      </c>
      <c r="AN1255">
        <v>81626</v>
      </c>
      <c r="AO1255">
        <v>80023</v>
      </c>
      <c r="AP1255">
        <v>78244</v>
      </c>
      <c r="AQ1255">
        <v>76226</v>
      </c>
      <c r="AR1255">
        <v>73809</v>
      </c>
      <c r="AS1255">
        <v>71278</v>
      </c>
      <c r="AT1255">
        <v>68461</v>
      </c>
      <c r="AU1255">
        <v>65436</v>
      </c>
      <c r="AV1255">
        <v>61969</v>
      </c>
      <c r="AW1255">
        <v>58224</v>
      </c>
      <c r="AX1255">
        <v>54059</v>
      </c>
      <c r="AY1255">
        <v>49423</v>
      </c>
      <c r="AZ1255">
        <v>44552</v>
      </c>
      <c r="BA1255">
        <v>39489</v>
      </c>
      <c r="BB1255">
        <v>34270</v>
      </c>
      <c r="BC1255">
        <v>29067</v>
      </c>
      <c r="BD1255">
        <v>24026</v>
      </c>
      <c r="BE1255">
        <v>19250</v>
      </c>
      <c r="BF1255">
        <v>14898</v>
      </c>
      <c r="BG1255">
        <v>11106</v>
      </c>
      <c r="BH1255">
        <v>7949</v>
      </c>
      <c r="BI1255">
        <v>5443</v>
      </c>
      <c r="BJ1255">
        <v>3554</v>
      </c>
      <c r="DC1255">
        <v>43.1</v>
      </c>
      <c r="DD1255">
        <v>42.16</v>
      </c>
      <c r="DE1255">
        <v>41.23</v>
      </c>
      <c r="DF1255">
        <v>40.29</v>
      </c>
      <c r="DG1255">
        <v>39.36</v>
      </c>
      <c r="DH1255">
        <v>38.43</v>
      </c>
      <c r="DI1255">
        <v>37.51</v>
      </c>
      <c r="DJ1255">
        <v>36.590000000000003</v>
      </c>
      <c r="DK1255">
        <v>35.67</v>
      </c>
      <c r="DL1255">
        <v>34.76</v>
      </c>
      <c r="DM1255">
        <v>33.85</v>
      </c>
      <c r="DN1255">
        <v>32.94</v>
      </c>
      <c r="DO1255">
        <v>32.04</v>
      </c>
      <c r="DP1255">
        <v>31.15</v>
      </c>
      <c r="DQ1255">
        <v>30.25</v>
      </c>
      <c r="DR1255">
        <v>29.36</v>
      </c>
      <c r="DS1255">
        <v>28.48</v>
      </c>
      <c r="DT1255">
        <v>27.59</v>
      </c>
      <c r="DU1255">
        <v>26.71</v>
      </c>
      <c r="DV1255">
        <v>25.84</v>
      </c>
      <c r="DW1255">
        <v>24.97</v>
      </c>
      <c r="DX1255">
        <v>24.09</v>
      </c>
      <c r="DY1255">
        <v>23.22</v>
      </c>
      <c r="DZ1255">
        <v>22.35</v>
      </c>
      <c r="EA1255">
        <v>21.5</v>
      </c>
      <c r="EB1255">
        <v>20.64</v>
      </c>
      <c r="EC1255">
        <v>19.78</v>
      </c>
      <c r="ED1255">
        <v>18.93</v>
      </c>
      <c r="EE1255">
        <v>18.09</v>
      </c>
      <c r="EF1255">
        <v>17.260000000000002</v>
      </c>
      <c r="EG1255">
        <v>16.43</v>
      </c>
      <c r="EH1255">
        <v>15.62</v>
      </c>
      <c r="EI1255">
        <v>14.81</v>
      </c>
      <c r="EJ1255">
        <v>14.01</v>
      </c>
      <c r="EK1255">
        <v>13.22</v>
      </c>
      <c r="EL1255">
        <v>12.46</v>
      </c>
      <c r="EM1255">
        <v>11.69</v>
      </c>
      <c r="EN1255">
        <v>10.95</v>
      </c>
      <c r="EO1255">
        <v>10.23</v>
      </c>
      <c r="EP1255">
        <v>9.5399999999999991</v>
      </c>
      <c r="EQ1255">
        <v>8.8699999999999992</v>
      </c>
      <c r="ER1255">
        <v>8.2100000000000009</v>
      </c>
      <c r="ES1255">
        <v>7.57</v>
      </c>
      <c r="ET1255">
        <v>6.96</v>
      </c>
      <c r="EU1255">
        <v>6.38</v>
      </c>
      <c r="EV1255">
        <v>5.83</v>
      </c>
      <c r="EW1255">
        <v>5.33</v>
      </c>
      <c r="EX1255">
        <v>4.8600000000000003</v>
      </c>
      <c r="EY1255">
        <v>4.42</v>
      </c>
      <c r="EZ1255">
        <v>4.01</v>
      </c>
      <c r="FA1255">
        <v>3.64</v>
      </c>
      <c r="FB1255">
        <v>3.3</v>
      </c>
      <c r="FC1255">
        <v>3</v>
      </c>
      <c r="FD1255">
        <v>2.73</v>
      </c>
      <c r="FE1255">
        <v>2.4900000000000002</v>
      </c>
      <c r="FF1255">
        <v>2.27</v>
      </c>
      <c r="FG1255">
        <v>2.09</v>
      </c>
      <c r="FH1255">
        <v>1.94</v>
      </c>
    </row>
    <row r="1256" spans="1:170" x14ac:dyDescent="0.25">
      <c r="A1256" t="s">
        <v>1043</v>
      </c>
      <c r="B1256">
        <v>57</v>
      </c>
      <c r="C1256">
        <v>57</v>
      </c>
      <c r="E1256">
        <v>100000</v>
      </c>
      <c r="F1256">
        <v>99844</v>
      </c>
      <c r="G1256">
        <v>99680</v>
      </c>
      <c r="H1256">
        <v>99505</v>
      </c>
      <c r="I1256">
        <v>99318</v>
      </c>
      <c r="J1256">
        <v>99118</v>
      </c>
      <c r="K1256">
        <v>98904</v>
      </c>
      <c r="L1256">
        <v>98673</v>
      </c>
      <c r="M1256">
        <v>98423</v>
      </c>
      <c r="N1256">
        <v>98159</v>
      </c>
      <c r="O1256">
        <v>97874</v>
      </c>
      <c r="P1256">
        <v>97570</v>
      </c>
      <c r="Q1256">
        <v>97241</v>
      </c>
      <c r="R1256">
        <v>96898</v>
      </c>
      <c r="S1256">
        <v>96533</v>
      </c>
      <c r="T1256">
        <v>96148</v>
      </c>
      <c r="U1256">
        <v>95741</v>
      </c>
      <c r="V1256">
        <v>95310</v>
      </c>
      <c r="W1256">
        <v>94844</v>
      </c>
      <c r="X1256">
        <v>94372</v>
      </c>
      <c r="Y1256">
        <v>93876</v>
      </c>
      <c r="Z1256">
        <v>93349</v>
      </c>
      <c r="AA1256">
        <v>92802</v>
      </c>
      <c r="AB1256">
        <v>92193</v>
      </c>
      <c r="AC1256">
        <v>91556</v>
      </c>
      <c r="AD1256">
        <v>90886</v>
      </c>
      <c r="AE1256">
        <v>90171</v>
      </c>
      <c r="AF1256">
        <v>89396</v>
      </c>
      <c r="AG1256">
        <v>88521</v>
      </c>
      <c r="AH1256">
        <v>87605</v>
      </c>
      <c r="AI1256">
        <v>86599</v>
      </c>
      <c r="AJ1256">
        <v>85498</v>
      </c>
      <c r="AK1256">
        <v>84292</v>
      </c>
      <c r="AL1256">
        <v>82970</v>
      </c>
      <c r="AM1256">
        <v>81440</v>
      </c>
      <c r="AN1256">
        <v>79811</v>
      </c>
      <c r="AO1256">
        <v>78005</v>
      </c>
      <c r="AP1256">
        <v>75967</v>
      </c>
      <c r="AQ1256">
        <v>73524</v>
      </c>
      <c r="AR1256">
        <v>70966</v>
      </c>
      <c r="AS1256">
        <v>68130</v>
      </c>
      <c r="AT1256">
        <v>65076</v>
      </c>
      <c r="AU1256">
        <v>61586</v>
      </c>
      <c r="AV1256">
        <v>57827</v>
      </c>
      <c r="AW1256">
        <v>53646</v>
      </c>
      <c r="AX1256">
        <v>49012</v>
      </c>
      <c r="AY1256">
        <v>44140</v>
      </c>
      <c r="AZ1256">
        <v>39085</v>
      </c>
      <c r="BA1256">
        <v>33892</v>
      </c>
      <c r="BB1256">
        <v>28717</v>
      </c>
      <c r="BC1256">
        <v>23713</v>
      </c>
      <c r="BD1256">
        <v>18983</v>
      </c>
      <c r="BE1256">
        <v>14677</v>
      </c>
      <c r="BF1256">
        <v>10932</v>
      </c>
      <c r="BG1256">
        <v>7820</v>
      </c>
      <c r="BH1256">
        <v>5352</v>
      </c>
      <c r="BI1256">
        <v>3493</v>
      </c>
      <c r="DC1256">
        <v>42.05</v>
      </c>
      <c r="DD1256">
        <v>41.11</v>
      </c>
      <c r="DE1256">
        <v>40.18</v>
      </c>
      <c r="DF1256">
        <v>39.25</v>
      </c>
      <c r="DG1256">
        <v>38.32</v>
      </c>
      <c r="DH1256">
        <v>37.4</v>
      </c>
      <c r="DI1256">
        <v>36.479999999999997</v>
      </c>
      <c r="DJ1256">
        <v>35.56</v>
      </c>
      <c r="DK1256">
        <v>34.65</v>
      </c>
      <c r="DL1256">
        <v>33.74</v>
      </c>
      <c r="DM1256">
        <v>32.840000000000003</v>
      </c>
      <c r="DN1256">
        <v>31.94</v>
      </c>
      <c r="DO1256">
        <v>31.05</v>
      </c>
      <c r="DP1256">
        <v>30.15</v>
      </c>
      <c r="DQ1256">
        <v>29.27</v>
      </c>
      <c r="DR1256">
        <v>28.38</v>
      </c>
      <c r="DS1256">
        <v>27.5</v>
      </c>
      <c r="DT1256">
        <v>26.62</v>
      </c>
      <c r="DU1256">
        <v>25.75</v>
      </c>
      <c r="DV1256">
        <v>24.88</v>
      </c>
      <c r="DW1256">
        <v>24.01</v>
      </c>
      <c r="DX1256">
        <v>23.14</v>
      </c>
      <c r="DY1256">
        <v>22.27</v>
      </c>
      <c r="DZ1256">
        <v>21.42</v>
      </c>
      <c r="EA1256">
        <v>20.56</v>
      </c>
      <c r="EB1256">
        <v>19.71</v>
      </c>
      <c r="EC1256">
        <v>18.86</v>
      </c>
      <c r="ED1256">
        <v>18.02</v>
      </c>
      <c r="EE1256">
        <v>17.190000000000001</v>
      </c>
      <c r="EF1256">
        <v>16.37</v>
      </c>
      <c r="EG1256">
        <v>15.55</v>
      </c>
      <c r="EH1256">
        <v>14.75</v>
      </c>
      <c r="EI1256">
        <v>13.95</v>
      </c>
      <c r="EJ1256">
        <v>13.16</v>
      </c>
      <c r="EK1256">
        <v>12.4</v>
      </c>
      <c r="EL1256">
        <v>11.65</v>
      </c>
      <c r="EM1256">
        <v>10.9</v>
      </c>
      <c r="EN1256">
        <v>10.18</v>
      </c>
      <c r="EO1256">
        <v>9.5</v>
      </c>
      <c r="EP1256">
        <v>8.83</v>
      </c>
      <c r="EQ1256">
        <v>8.18</v>
      </c>
      <c r="ER1256">
        <v>7.54</v>
      </c>
      <c r="ES1256">
        <v>6.93</v>
      </c>
      <c r="ET1256">
        <v>6.35</v>
      </c>
      <c r="EU1256">
        <v>5.81</v>
      </c>
      <c r="EV1256">
        <v>5.31</v>
      </c>
      <c r="EW1256">
        <v>4.84</v>
      </c>
      <c r="EX1256">
        <v>4.4000000000000004</v>
      </c>
      <c r="EY1256">
        <v>4</v>
      </c>
      <c r="EZ1256">
        <v>3.63</v>
      </c>
      <c r="FA1256">
        <v>3.29</v>
      </c>
      <c r="FB1256">
        <v>2.99</v>
      </c>
      <c r="FC1256">
        <v>2.72</v>
      </c>
      <c r="FD1256">
        <v>2.48</v>
      </c>
      <c r="FE1256">
        <v>2.27</v>
      </c>
      <c r="FF1256">
        <v>2.09</v>
      </c>
      <c r="FG1256">
        <v>1.93</v>
      </c>
    </row>
    <row r="1257" spans="1:170" x14ac:dyDescent="0.25">
      <c r="A1257" t="s">
        <v>1044</v>
      </c>
      <c r="B1257">
        <v>56</v>
      </c>
      <c r="C1257">
        <v>56</v>
      </c>
      <c r="E1257">
        <v>100000</v>
      </c>
      <c r="F1257">
        <v>99832</v>
      </c>
      <c r="G1257">
        <v>99654</v>
      </c>
      <c r="H1257">
        <v>99463</v>
      </c>
      <c r="I1257">
        <v>99259</v>
      </c>
      <c r="J1257">
        <v>99040</v>
      </c>
      <c r="K1257">
        <v>98805</v>
      </c>
      <c r="L1257">
        <v>98550</v>
      </c>
      <c r="M1257">
        <v>98280</v>
      </c>
      <c r="N1257">
        <v>97990</v>
      </c>
      <c r="O1257">
        <v>97679</v>
      </c>
      <c r="P1257">
        <v>97344</v>
      </c>
      <c r="Q1257">
        <v>96994</v>
      </c>
      <c r="R1257">
        <v>96622</v>
      </c>
      <c r="S1257">
        <v>96230</v>
      </c>
      <c r="T1257">
        <v>95814</v>
      </c>
      <c r="U1257">
        <v>95375</v>
      </c>
      <c r="V1257">
        <v>94900</v>
      </c>
      <c r="W1257">
        <v>94419</v>
      </c>
      <c r="X1257">
        <v>93912</v>
      </c>
      <c r="Y1257">
        <v>93375</v>
      </c>
      <c r="Z1257">
        <v>92817</v>
      </c>
      <c r="AA1257">
        <v>92196</v>
      </c>
      <c r="AB1257">
        <v>91547</v>
      </c>
      <c r="AC1257">
        <v>90864</v>
      </c>
      <c r="AD1257">
        <v>90134</v>
      </c>
      <c r="AE1257">
        <v>89346</v>
      </c>
      <c r="AF1257">
        <v>88454</v>
      </c>
      <c r="AG1257">
        <v>87521</v>
      </c>
      <c r="AH1257">
        <v>86499</v>
      </c>
      <c r="AI1257">
        <v>85381</v>
      </c>
      <c r="AJ1257">
        <v>84154</v>
      </c>
      <c r="AK1257">
        <v>82811</v>
      </c>
      <c r="AL1257">
        <v>81260</v>
      </c>
      <c r="AM1257">
        <v>79608</v>
      </c>
      <c r="AN1257">
        <v>77774</v>
      </c>
      <c r="AO1257">
        <v>75708</v>
      </c>
      <c r="AP1257">
        <v>73246</v>
      </c>
      <c r="AQ1257">
        <v>70660</v>
      </c>
      <c r="AR1257">
        <v>67797</v>
      </c>
      <c r="AS1257">
        <v>64724</v>
      </c>
      <c r="AT1257">
        <v>61209</v>
      </c>
      <c r="AU1257">
        <v>57429</v>
      </c>
      <c r="AV1257">
        <v>53241</v>
      </c>
      <c r="AW1257">
        <v>48598</v>
      </c>
      <c r="AX1257">
        <v>43735</v>
      </c>
      <c r="AY1257">
        <v>38688</v>
      </c>
      <c r="AZ1257">
        <v>33514</v>
      </c>
      <c r="BA1257">
        <v>28373</v>
      </c>
      <c r="BB1257">
        <v>23404</v>
      </c>
      <c r="BC1257">
        <v>18717</v>
      </c>
      <c r="BD1257">
        <v>14460</v>
      </c>
      <c r="BE1257">
        <v>10761</v>
      </c>
      <c r="BF1257">
        <v>7692</v>
      </c>
      <c r="BG1257">
        <v>5261</v>
      </c>
      <c r="BH1257">
        <v>3432</v>
      </c>
      <c r="DC1257">
        <v>40.99</v>
      </c>
      <c r="DD1257">
        <v>40.06</v>
      </c>
      <c r="DE1257">
        <v>39.130000000000003</v>
      </c>
      <c r="DF1257">
        <v>38.21</v>
      </c>
      <c r="DG1257">
        <v>37.29</v>
      </c>
      <c r="DH1257">
        <v>36.369999999999997</v>
      </c>
      <c r="DI1257">
        <v>35.450000000000003</v>
      </c>
      <c r="DJ1257">
        <v>34.54</v>
      </c>
      <c r="DK1257">
        <v>33.64</v>
      </c>
      <c r="DL1257">
        <v>32.729999999999997</v>
      </c>
      <c r="DM1257">
        <v>31.84</v>
      </c>
      <c r="DN1257">
        <v>30.94</v>
      </c>
      <c r="DO1257">
        <v>30.05</v>
      </c>
      <c r="DP1257">
        <v>29.17</v>
      </c>
      <c r="DQ1257">
        <v>28.28</v>
      </c>
      <c r="DR1257">
        <v>27.41</v>
      </c>
      <c r="DS1257">
        <v>26.53</v>
      </c>
      <c r="DT1257">
        <v>25.66</v>
      </c>
      <c r="DU1257">
        <v>24.79</v>
      </c>
      <c r="DV1257">
        <v>23.92</v>
      </c>
      <c r="DW1257">
        <v>23.05</v>
      </c>
      <c r="DX1257">
        <v>22.19</v>
      </c>
      <c r="DY1257">
        <v>21.34</v>
      </c>
      <c r="DZ1257">
        <v>20.48</v>
      </c>
      <c r="EA1257">
        <v>19.63</v>
      </c>
      <c r="EB1257">
        <v>18.79</v>
      </c>
      <c r="EC1257">
        <v>17.95</v>
      </c>
      <c r="ED1257">
        <v>17.13</v>
      </c>
      <c r="EE1257">
        <v>16.3</v>
      </c>
      <c r="EF1257">
        <v>15.49</v>
      </c>
      <c r="EG1257">
        <v>14.69</v>
      </c>
      <c r="EH1257">
        <v>13.89</v>
      </c>
      <c r="EI1257">
        <v>13.11</v>
      </c>
      <c r="EJ1257">
        <v>12.35</v>
      </c>
      <c r="EK1257">
        <v>11.6</v>
      </c>
      <c r="EL1257">
        <v>10.86</v>
      </c>
      <c r="EM1257">
        <v>10.14</v>
      </c>
      <c r="EN1257">
        <v>9.4600000000000009</v>
      </c>
      <c r="EO1257">
        <v>8.7899999999999991</v>
      </c>
      <c r="EP1257">
        <v>8.14</v>
      </c>
      <c r="EQ1257">
        <v>7.51</v>
      </c>
      <c r="ER1257">
        <v>6.91</v>
      </c>
      <c r="ES1257">
        <v>6.33</v>
      </c>
      <c r="ET1257">
        <v>5.79</v>
      </c>
      <c r="EU1257">
        <v>5.29</v>
      </c>
      <c r="EV1257">
        <v>4.83</v>
      </c>
      <c r="EW1257">
        <v>4.3899999999999997</v>
      </c>
      <c r="EX1257">
        <v>3.99</v>
      </c>
      <c r="EY1257">
        <v>3.62</v>
      </c>
      <c r="EZ1257">
        <v>3.29</v>
      </c>
      <c r="FA1257">
        <v>2.99</v>
      </c>
      <c r="FB1257">
        <v>2.72</v>
      </c>
      <c r="FC1257">
        <v>2.48</v>
      </c>
      <c r="FD1257">
        <v>2.27</v>
      </c>
      <c r="FE1257">
        <v>2.09</v>
      </c>
      <c r="FF1257">
        <v>1.93</v>
      </c>
    </row>
    <row r="1258" spans="1:170" x14ac:dyDescent="0.25">
      <c r="A1258" t="s">
        <v>1045</v>
      </c>
      <c r="B1258">
        <v>55</v>
      </c>
      <c r="C1258">
        <v>55</v>
      </c>
      <c r="E1258">
        <v>100000</v>
      </c>
      <c r="F1258">
        <v>99818</v>
      </c>
      <c r="G1258">
        <v>99623</v>
      </c>
      <c r="H1258">
        <v>99415</v>
      </c>
      <c r="I1258">
        <v>99191</v>
      </c>
      <c r="J1258">
        <v>98951</v>
      </c>
      <c r="K1258">
        <v>98691</v>
      </c>
      <c r="L1258">
        <v>98417</v>
      </c>
      <c r="M1258">
        <v>98121</v>
      </c>
      <c r="N1258">
        <v>97803</v>
      </c>
      <c r="O1258">
        <v>97462</v>
      </c>
      <c r="P1258">
        <v>97105</v>
      </c>
      <c r="Q1258">
        <v>96725</v>
      </c>
      <c r="R1258">
        <v>96325</v>
      </c>
      <c r="S1258">
        <v>95901</v>
      </c>
      <c r="T1258">
        <v>95453</v>
      </c>
      <c r="U1258">
        <v>94969</v>
      </c>
      <c r="V1258">
        <v>94477</v>
      </c>
      <c r="W1258">
        <v>93960</v>
      </c>
      <c r="X1258">
        <v>93411</v>
      </c>
      <c r="Y1258">
        <v>92842</v>
      </c>
      <c r="Z1258">
        <v>92210</v>
      </c>
      <c r="AA1258">
        <v>91549</v>
      </c>
      <c r="AB1258">
        <v>90852</v>
      </c>
      <c r="AC1258">
        <v>90107</v>
      </c>
      <c r="AD1258">
        <v>89303</v>
      </c>
      <c r="AE1258">
        <v>88398</v>
      </c>
      <c r="AF1258">
        <v>87446</v>
      </c>
      <c r="AG1258">
        <v>86405</v>
      </c>
      <c r="AH1258">
        <v>85268</v>
      </c>
      <c r="AI1258">
        <v>84024</v>
      </c>
      <c r="AJ1258">
        <v>82659</v>
      </c>
      <c r="AK1258">
        <v>81086</v>
      </c>
      <c r="AL1258">
        <v>79410</v>
      </c>
      <c r="AM1258">
        <v>77552</v>
      </c>
      <c r="AN1258">
        <v>75458</v>
      </c>
      <c r="AO1258">
        <v>72969</v>
      </c>
      <c r="AP1258">
        <v>70362</v>
      </c>
      <c r="AQ1258">
        <v>67471</v>
      </c>
      <c r="AR1258">
        <v>64371</v>
      </c>
      <c r="AS1258">
        <v>60840</v>
      </c>
      <c r="AT1258">
        <v>57037</v>
      </c>
      <c r="AU1258">
        <v>52832</v>
      </c>
      <c r="AV1258">
        <v>48192</v>
      </c>
      <c r="AW1258">
        <v>43328</v>
      </c>
      <c r="AX1258">
        <v>38298</v>
      </c>
      <c r="AY1258">
        <v>33142</v>
      </c>
      <c r="AZ1258">
        <v>28029</v>
      </c>
      <c r="BA1258">
        <v>23101</v>
      </c>
      <c r="BB1258">
        <v>18456</v>
      </c>
      <c r="BC1258">
        <v>14245</v>
      </c>
      <c r="BD1258">
        <v>10593</v>
      </c>
      <c r="BE1258">
        <v>7566</v>
      </c>
      <c r="BF1258">
        <v>5172</v>
      </c>
      <c r="BG1258">
        <v>3373</v>
      </c>
      <c r="DC1258">
        <v>39.950000000000003</v>
      </c>
      <c r="DD1258">
        <v>39.020000000000003</v>
      </c>
      <c r="DE1258">
        <v>38.090000000000003</v>
      </c>
      <c r="DF1258">
        <v>37.17</v>
      </c>
      <c r="DG1258">
        <v>36.25</v>
      </c>
      <c r="DH1258">
        <v>35.340000000000003</v>
      </c>
      <c r="DI1258">
        <v>34.43</v>
      </c>
      <c r="DJ1258">
        <v>33.53</v>
      </c>
      <c r="DK1258">
        <v>32.630000000000003</v>
      </c>
      <c r="DL1258">
        <v>31.73</v>
      </c>
      <c r="DM1258">
        <v>30.84</v>
      </c>
      <c r="DN1258">
        <v>29.95</v>
      </c>
      <c r="DO1258">
        <v>29.07</v>
      </c>
      <c r="DP1258">
        <v>28.19</v>
      </c>
      <c r="DQ1258">
        <v>27.31</v>
      </c>
      <c r="DR1258">
        <v>26.44</v>
      </c>
      <c r="DS1258">
        <v>25.57</v>
      </c>
      <c r="DT1258">
        <v>24.7</v>
      </c>
      <c r="DU1258">
        <v>23.83</v>
      </c>
      <c r="DV1258">
        <v>22.97</v>
      </c>
      <c r="DW1258">
        <v>22.11</v>
      </c>
      <c r="DX1258">
        <v>21.25</v>
      </c>
      <c r="DY1258">
        <v>20.399999999999999</v>
      </c>
      <c r="DZ1258">
        <v>19.559999999999999</v>
      </c>
      <c r="EA1258">
        <v>18.71</v>
      </c>
      <c r="EB1258">
        <v>17.88</v>
      </c>
      <c r="EC1258">
        <v>17.059999999999999</v>
      </c>
      <c r="ED1258">
        <v>16.239999999999998</v>
      </c>
      <c r="EE1258">
        <v>15.43</v>
      </c>
      <c r="EF1258">
        <v>14.62</v>
      </c>
      <c r="EG1258">
        <v>13.83</v>
      </c>
      <c r="EH1258">
        <v>13.05</v>
      </c>
      <c r="EI1258">
        <v>12.3</v>
      </c>
      <c r="EJ1258">
        <v>11.55</v>
      </c>
      <c r="EK1258">
        <v>10.81</v>
      </c>
      <c r="EL1258">
        <v>10.1</v>
      </c>
      <c r="EM1258">
        <v>9.42</v>
      </c>
      <c r="EN1258">
        <v>8.76</v>
      </c>
      <c r="EO1258">
        <v>8.11</v>
      </c>
      <c r="EP1258">
        <v>7.48</v>
      </c>
      <c r="EQ1258">
        <v>6.88</v>
      </c>
      <c r="ER1258">
        <v>6.31</v>
      </c>
      <c r="ES1258">
        <v>5.77</v>
      </c>
      <c r="ET1258">
        <v>5.28</v>
      </c>
      <c r="EU1258">
        <v>4.8099999999999996</v>
      </c>
      <c r="EV1258">
        <v>4.38</v>
      </c>
      <c r="EW1258">
        <v>3.98</v>
      </c>
      <c r="EX1258">
        <v>3.62</v>
      </c>
      <c r="EY1258">
        <v>3.28</v>
      </c>
      <c r="EZ1258">
        <v>2.98</v>
      </c>
      <c r="FA1258">
        <v>2.71</v>
      </c>
      <c r="FB1258">
        <v>2.48</v>
      </c>
      <c r="FC1258">
        <v>2.27</v>
      </c>
      <c r="FD1258">
        <v>2.09</v>
      </c>
      <c r="FE1258">
        <v>1.93</v>
      </c>
    </row>
    <row r="1259" spans="1:170" x14ac:dyDescent="0.25">
      <c r="A1259" t="s">
        <v>1046</v>
      </c>
      <c r="B1259">
        <v>54</v>
      </c>
      <c r="C1259">
        <v>54</v>
      </c>
      <c r="E1259">
        <v>100000</v>
      </c>
      <c r="F1259">
        <v>99801</v>
      </c>
      <c r="G1259">
        <v>99589</v>
      </c>
      <c r="H1259">
        <v>99361</v>
      </c>
      <c r="I1259">
        <v>99116</v>
      </c>
      <c r="J1259">
        <v>98850</v>
      </c>
      <c r="K1259">
        <v>98570</v>
      </c>
      <c r="L1259">
        <v>98268</v>
      </c>
      <c r="M1259">
        <v>97945</v>
      </c>
      <c r="N1259">
        <v>97596</v>
      </c>
      <c r="O1259">
        <v>97232</v>
      </c>
      <c r="P1259">
        <v>96844</v>
      </c>
      <c r="Q1259">
        <v>96436</v>
      </c>
      <c r="R1259">
        <v>96004</v>
      </c>
      <c r="S1259">
        <v>95547</v>
      </c>
      <c r="T1259">
        <v>95053</v>
      </c>
      <c r="U1259">
        <v>94551</v>
      </c>
      <c r="V1259">
        <v>94022</v>
      </c>
      <c r="W1259">
        <v>93462</v>
      </c>
      <c r="X1259">
        <v>92880</v>
      </c>
      <c r="Y1259">
        <v>92236</v>
      </c>
      <c r="Z1259">
        <v>91562</v>
      </c>
      <c r="AA1259">
        <v>90852</v>
      </c>
      <c r="AB1259">
        <v>90093</v>
      </c>
      <c r="AC1259">
        <v>89272</v>
      </c>
      <c r="AD1259">
        <v>88350</v>
      </c>
      <c r="AE1259">
        <v>87383</v>
      </c>
      <c r="AF1259">
        <v>86322</v>
      </c>
      <c r="AG1259">
        <v>85165</v>
      </c>
      <c r="AH1259">
        <v>83900</v>
      </c>
      <c r="AI1259">
        <v>82516</v>
      </c>
      <c r="AJ1259">
        <v>80920</v>
      </c>
      <c r="AK1259">
        <v>79220</v>
      </c>
      <c r="AL1259">
        <v>77337</v>
      </c>
      <c r="AM1259">
        <v>75217</v>
      </c>
      <c r="AN1259">
        <v>72702</v>
      </c>
      <c r="AO1259">
        <v>70066</v>
      </c>
      <c r="AP1259">
        <v>67155</v>
      </c>
      <c r="AQ1259">
        <v>64026</v>
      </c>
      <c r="AR1259">
        <v>60471</v>
      </c>
      <c r="AS1259">
        <v>56654</v>
      </c>
      <c r="AT1259">
        <v>52433</v>
      </c>
      <c r="AU1259">
        <v>47784</v>
      </c>
      <c r="AV1259">
        <v>42929</v>
      </c>
      <c r="AW1259">
        <v>37907</v>
      </c>
      <c r="AX1259">
        <v>32777</v>
      </c>
      <c r="AY1259">
        <v>27691</v>
      </c>
      <c r="AZ1259">
        <v>22798</v>
      </c>
      <c r="BA1259">
        <v>18199</v>
      </c>
      <c r="BB1259">
        <v>14033</v>
      </c>
      <c r="BC1259">
        <v>10427</v>
      </c>
      <c r="BD1259">
        <v>7443</v>
      </c>
      <c r="BE1259">
        <v>5085</v>
      </c>
      <c r="BF1259">
        <v>3315</v>
      </c>
      <c r="DC1259">
        <v>38.9</v>
      </c>
      <c r="DD1259">
        <v>37.979999999999997</v>
      </c>
      <c r="DE1259">
        <v>37.06</v>
      </c>
      <c r="DF1259">
        <v>36.14</v>
      </c>
      <c r="DG1259">
        <v>35.229999999999997</v>
      </c>
      <c r="DH1259">
        <v>34.32</v>
      </c>
      <c r="DI1259">
        <v>33.42</v>
      </c>
      <c r="DJ1259">
        <v>32.520000000000003</v>
      </c>
      <c r="DK1259">
        <v>31.63</v>
      </c>
      <c r="DL1259">
        <v>30.74</v>
      </c>
      <c r="DM1259">
        <v>29.85</v>
      </c>
      <c r="DN1259">
        <v>28.97</v>
      </c>
      <c r="DO1259">
        <v>28.09</v>
      </c>
      <c r="DP1259">
        <v>27.21</v>
      </c>
      <c r="DQ1259">
        <v>26.34</v>
      </c>
      <c r="DR1259">
        <v>25.47</v>
      </c>
      <c r="DS1259">
        <v>24.61</v>
      </c>
      <c r="DT1259">
        <v>23.74</v>
      </c>
      <c r="DU1259">
        <v>22.88</v>
      </c>
      <c r="DV1259">
        <v>22.02</v>
      </c>
      <c r="DW1259">
        <v>21.17</v>
      </c>
      <c r="DX1259">
        <v>20.32</v>
      </c>
      <c r="DY1259">
        <v>19.48</v>
      </c>
      <c r="DZ1259">
        <v>18.64</v>
      </c>
      <c r="EA1259">
        <v>17.809999999999999</v>
      </c>
      <c r="EB1259">
        <v>16.989999999999998</v>
      </c>
      <c r="EC1259">
        <v>16.170000000000002</v>
      </c>
      <c r="ED1259">
        <v>15.36</v>
      </c>
      <c r="EE1259">
        <v>14.56</v>
      </c>
      <c r="EF1259">
        <v>13.78</v>
      </c>
      <c r="EG1259">
        <v>13</v>
      </c>
      <c r="EH1259">
        <v>12.25</v>
      </c>
      <c r="EI1259">
        <v>11.5</v>
      </c>
      <c r="EJ1259">
        <v>10.76</v>
      </c>
      <c r="EK1259">
        <v>10.050000000000001</v>
      </c>
      <c r="EL1259">
        <v>9.3800000000000008</v>
      </c>
      <c r="EM1259">
        <v>8.7200000000000006</v>
      </c>
      <c r="EN1259">
        <v>8.08</v>
      </c>
      <c r="EO1259">
        <v>7.45</v>
      </c>
      <c r="EP1259">
        <v>6.85</v>
      </c>
      <c r="EQ1259">
        <v>6.28</v>
      </c>
      <c r="ER1259">
        <v>5.75</v>
      </c>
      <c r="ES1259">
        <v>5.26</v>
      </c>
      <c r="ET1259">
        <v>4.8</v>
      </c>
      <c r="EU1259">
        <v>4.37</v>
      </c>
      <c r="EV1259">
        <v>3.97</v>
      </c>
      <c r="EW1259">
        <v>3.61</v>
      </c>
      <c r="EX1259">
        <v>3.27</v>
      </c>
      <c r="EY1259">
        <v>2.98</v>
      </c>
      <c r="EZ1259">
        <v>2.71</v>
      </c>
      <c r="FA1259">
        <v>2.48</v>
      </c>
      <c r="FB1259">
        <v>2.27</v>
      </c>
      <c r="FC1259">
        <v>2.09</v>
      </c>
      <c r="FD1259">
        <v>1.93</v>
      </c>
    </row>
    <row r="1260" spans="1:170" x14ac:dyDescent="0.25">
      <c r="A1260" t="s">
        <v>1047</v>
      </c>
      <c r="B1260">
        <v>53</v>
      </c>
      <c r="C1260">
        <v>53</v>
      </c>
      <c r="E1260">
        <v>100000</v>
      </c>
      <c r="F1260">
        <v>99783</v>
      </c>
      <c r="G1260">
        <v>99550</v>
      </c>
      <c r="H1260">
        <v>99300</v>
      </c>
      <c r="I1260">
        <v>99029</v>
      </c>
      <c r="J1260">
        <v>98743</v>
      </c>
      <c r="K1260">
        <v>98435</v>
      </c>
      <c r="L1260">
        <v>98105</v>
      </c>
      <c r="M1260">
        <v>97749</v>
      </c>
      <c r="N1260">
        <v>97377</v>
      </c>
      <c r="O1260">
        <v>96981</v>
      </c>
      <c r="P1260">
        <v>96565</v>
      </c>
      <c r="Q1260">
        <v>96123</v>
      </c>
      <c r="R1260">
        <v>95657</v>
      </c>
      <c r="S1260">
        <v>95154</v>
      </c>
      <c r="T1260">
        <v>94641</v>
      </c>
      <c r="U1260">
        <v>94100</v>
      </c>
      <c r="V1260">
        <v>93529</v>
      </c>
      <c r="W1260">
        <v>92934</v>
      </c>
      <c r="X1260">
        <v>92277</v>
      </c>
      <c r="Y1260">
        <v>91590</v>
      </c>
      <c r="Z1260">
        <v>90866</v>
      </c>
      <c r="AA1260">
        <v>90093</v>
      </c>
      <c r="AB1260">
        <v>89257</v>
      </c>
      <c r="AC1260">
        <v>88316</v>
      </c>
      <c r="AD1260">
        <v>87330</v>
      </c>
      <c r="AE1260">
        <v>86252</v>
      </c>
      <c r="AF1260">
        <v>85073</v>
      </c>
      <c r="AG1260">
        <v>83786</v>
      </c>
      <c r="AH1260">
        <v>82380</v>
      </c>
      <c r="AI1260">
        <v>80764</v>
      </c>
      <c r="AJ1260">
        <v>79039</v>
      </c>
      <c r="AK1260">
        <v>77130</v>
      </c>
      <c r="AL1260">
        <v>74985</v>
      </c>
      <c r="AM1260">
        <v>72446</v>
      </c>
      <c r="AN1260">
        <v>69780</v>
      </c>
      <c r="AO1260">
        <v>66840</v>
      </c>
      <c r="AP1260">
        <v>63691</v>
      </c>
      <c r="AQ1260">
        <v>60110</v>
      </c>
      <c r="AR1260">
        <v>56271</v>
      </c>
      <c r="AS1260">
        <v>52042</v>
      </c>
      <c r="AT1260">
        <v>47386</v>
      </c>
      <c r="AU1260">
        <v>42530</v>
      </c>
      <c r="AV1260">
        <v>37524</v>
      </c>
      <c r="AW1260">
        <v>32412</v>
      </c>
      <c r="AX1260">
        <v>27360</v>
      </c>
      <c r="AY1260">
        <v>22502</v>
      </c>
      <c r="AZ1260">
        <v>17944</v>
      </c>
      <c r="BA1260">
        <v>13826</v>
      </c>
      <c r="BB1260">
        <v>10264</v>
      </c>
      <c r="BC1260">
        <v>7321</v>
      </c>
      <c r="BD1260">
        <v>4999</v>
      </c>
      <c r="BE1260">
        <v>3257</v>
      </c>
      <c r="DC1260">
        <v>37.86</v>
      </c>
      <c r="DD1260">
        <v>36.94</v>
      </c>
      <c r="DE1260">
        <v>36.03</v>
      </c>
      <c r="DF1260">
        <v>35.119999999999997</v>
      </c>
      <c r="DG1260">
        <v>34.21</v>
      </c>
      <c r="DH1260">
        <v>33.31</v>
      </c>
      <c r="DI1260">
        <v>32.409999999999997</v>
      </c>
      <c r="DJ1260">
        <v>31.52</v>
      </c>
      <c r="DK1260">
        <v>30.63</v>
      </c>
      <c r="DL1260">
        <v>29.75</v>
      </c>
      <c r="DM1260">
        <v>28.87</v>
      </c>
      <c r="DN1260">
        <v>27.99</v>
      </c>
      <c r="DO1260">
        <v>27.11</v>
      </c>
      <c r="DP1260">
        <v>26.24</v>
      </c>
      <c r="DQ1260">
        <v>25.38</v>
      </c>
      <c r="DR1260">
        <v>24.52</v>
      </c>
      <c r="DS1260">
        <v>23.65</v>
      </c>
      <c r="DT1260">
        <v>22.8</v>
      </c>
      <c r="DU1260">
        <v>21.94</v>
      </c>
      <c r="DV1260">
        <v>21.09</v>
      </c>
      <c r="DW1260">
        <v>20.239999999999998</v>
      </c>
      <c r="DX1260">
        <v>19.399999999999999</v>
      </c>
      <c r="DY1260">
        <v>18.559999999999999</v>
      </c>
      <c r="DZ1260">
        <v>17.73</v>
      </c>
      <c r="EA1260">
        <v>16.920000000000002</v>
      </c>
      <c r="EB1260">
        <v>16.100000000000001</v>
      </c>
      <c r="EC1260">
        <v>15.3</v>
      </c>
      <c r="ED1260">
        <v>14.5</v>
      </c>
      <c r="EE1260">
        <v>13.72</v>
      </c>
      <c r="EF1260">
        <v>12.94</v>
      </c>
      <c r="EG1260">
        <v>12.19</v>
      </c>
      <c r="EH1260">
        <v>11.45</v>
      </c>
      <c r="EI1260">
        <v>10.72</v>
      </c>
      <c r="EJ1260">
        <v>10.01</v>
      </c>
      <c r="EK1260">
        <v>9.34</v>
      </c>
      <c r="EL1260">
        <v>8.68</v>
      </c>
      <c r="EM1260">
        <v>8.0399999999999991</v>
      </c>
      <c r="EN1260">
        <v>7.41</v>
      </c>
      <c r="EO1260">
        <v>6.83</v>
      </c>
      <c r="EP1260">
        <v>6.26</v>
      </c>
      <c r="EQ1260">
        <v>5.73</v>
      </c>
      <c r="ER1260">
        <v>5.24</v>
      </c>
      <c r="ES1260">
        <v>4.78</v>
      </c>
      <c r="ET1260">
        <v>4.3499999999999996</v>
      </c>
      <c r="EU1260">
        <v>3.96</v>
      </c>
      <c r="EV1260">
        <v>3.6</v>
      </c>
      <c r="EW1260">
        <v>3.27</v>
      </c>
      <c r="EX1260">
        <v>2.97</v>
      </c>
      <c r="EY1260">
        <v>2.71</v>
      </c>
      <c r="EZ1260">
        <v>2.4700000000000002</v>
      </c>
      <c r="FA1260">
        <v>2.27</v>
      </c>
      <c r="FB1260">
        <v>2.09</v>
      </c>
      <c r="FC1260">
        <v>1.93</v>
      </c>
    </row>
    <row r="1261" spans="1:170" x14ac:dyDescent="0.25">
      <c r="A1261" t="s">
        <v>1048</v>
      </c>
      <c r="B1261">
        <v>52</v>
      </c>
      <c r="C1261">
        <v>52</v>
      </c>
      <c r="E1261">
        <v>100000</v>
      </c>
      <c r="F1261">
        <v>99762</v>
      </c>
      <c r="G1261">
        <v>99507</v>
      </c>
      <c r="H1261">
        <v>99231</v>
      </c>
      <c r="I1261">
        <v>98938</v>
      </c>
      <c r="J1261">
        <v>98623</v>
      </c>
      <c r="K1261">
        <v>98286</v>
      </c>
      <c r="L1261">
        <v>97924</v>
      </c>
      <c r="M1261">
        <v>97544</v>
      </c>
      <c r="N1261">
        <v>97139</v>
      </c>
      <c r="O1261">
        <v>96714</v>
      </c>
      <c r="P1261">
        <v>96263</v>
      </c>
      <c r="Q1261">
        <v>95787</v>
      </c>
      <c r="R1261">
        <v>95274</v>
      </c>
      <c r="S1261">
        <v>94750</v>
      </c>
      <c r="T1261">
        <v>94197</v>
      </c>
      <c r="U1261">
        <v>93613</v>
      </c>
      <c r="V1261">
        <v>93005</v>
      </c>
      <c r="W1261">
        <v>92335</v>
      </c>
      <c r="X1261">
        <v>91634</v>
      </c>
      <c r="Y1261">
        <v>90896</v>
      </c>
      <c r="Z1261">
        <v>90107</v>
      </c>
      <c r="AA1261">
        <v>89256</v>
      </c>
      <c r="AB1261">
        <v>88299</v>
      </c>
      <c r="AC1261">
        <v>87292</v>
      </c>
      <c r="AD1261">
        <v>86192</v>
      </c>
      <c r="AE1261">
        <v>84995</v>
      </c>
      <c r="AF1261">
        <v>83684</v>
      </c>
      <c r="AG1261">
        <v>82254</v>
      </c>
      <c r="AH1261">
        <v>80615</v>
      </c>
      <c r="AI1261">
        <v>78868</v>
      </c>
      <c r="AJ1261">
        <v>76934</v>
      </c>
      <c r="AK1261">
        <v>74761</v>
      </c>
      <c r="AL1261">
        <v>72198</v>
      </c>
      <c r="AM1261">
        <v>69507</v>
      </c>
      <c r="AN1261">
        <v>66537</v>
      </c>
      <c r="AO1261">
        <v>63358</v>
      </c>
      <c r="AP1261">
        <v>59761</v>
      </c>
      <c r="AQ1261">
        <v>55897</v>
      </c>
      <c r="AR1261">
        <v>51651</v>
      </c>
      <c r="AS1261">
        <v>46996</v>
      </c>
      <c r="AT1261">
        <v>42139</v>
      </c>
      <c r="AU1261">
        <v>37142</v>
      </c>
      <c r="AV1261">
        <v>32055</v>
      </c>
      <c r="AW1261">
        <v>27030</v>
      </c>
      <c r="AX1261">
        <v>22212</v>
      </c>
      <c r="AY1261">
        <v>17694</v>
      </c>
      <c r="AZ1261">
        <v>13620</v>
      </c>
      <c r="BA1261">
        <v>10104</v>
      </c>
      <c r="BB1261">
        <v>7201</v>
      </c>
      <c r="BC1261">
        <v>4914</v>
      </c>
      <c r="BD1261">
        <v>3201</v>
      </c>
      <c r="DC1261">
        <v>36.82</v>
      </c>
      <c r="DD1261">
        <v>35.909999999999997</v>
      </c>
      <c r="DE1261">
        <v>35</v>
      </c>
      <c r="DF1261">
        <v>34.1</v>
      </c>
      <c r="DG1261">
        <v>33.200000000000003</v>
      </c>
      <c r="DH1261">
        <v>32.299999999999997</v>
      </c>
      <c r="DI1261">
        <v>31.41</v>
      </c>
      <c r="DJ1261">
        <v>30.53</v>
      </c>
      <c r="DK1261">
        <v>29.64</v>
      </c>
      <c r="DL1261">
        <v>28.76</v>
      </c>
      <c r="DM1261">
        <v>27.89</v>
      </c>
      <c r="DN1261">
        <v>27.02</v>
      </c>
      <c r="DO1261">
        <v>26.15</v>
      </c>
      <c r="DP1261">
        <v>25.29</v>
      </c>
      <c r="DQ1261">
        <v>24.42</v>
      </c>
      <c r="DR1261">
        <v>23.56</v>
      </c>
      <c r="DS1261">
        <v>22.71</v>
      </c>
      <c r="DT1261">
        <v>21.85</v>
      </c>
      <c r="DU1261">
        <v>21.01</v>
      </c>
      <c r="DV1261">
        <v>20.16</v>
      </c>
      <c r="DW1261">
        <v>19.32</v>
      </c>
      <c r="DX1261">
        <v>18.489999999999998</v>
      </c>
      <c r="DY1261">
        <v>17.66</v>
      </c>
      <c r="DZ1261">
        <v>16.850000000000001</v>
      </c>
      <c r="EA1261">
        <v>16.04</v>
      </c>
      <c r="EB1261">
        <v>15.23</v>
      </c>
      <c r="EC1261">
        <v>14.44</v>
      </c>
      <c r="ED1261">
        <v>13.66</v>
      </c>
      <c r="EE1261">
        <v>12.89</v>
      </c>
      <c r="EF1261">
        <v>12.14</v>
      </c>
      <c r="EG1261">
        <v>11.4</v>
      </c>
      <c r="EH1261">
        <v>10.67</v>
      </c>
      <c r="EI1261">
        <v>9.9700000000000006</v>
      </c>
      <c r="EJ1261">
        <v>9.3000000000000007</v>
      </c>
      <c r="EK1261">
        <v>8.64</v>
      </c>
      <c r="EL1261">
        <v>8.01</v>
      </c>
      <c r="EM1261">
        <v>7.38</v>
      </c>
      <c r="EN1261">
        <v>6.8</v>
      </c>
      <c r="EO1261">
        <v>6.23</v>
      </c>
      <c r="EP1261">
        <v>5.71</v>
      </c>
      <c r="EQ1261">
        <v>5.22</v>
      </c>
      <c r="ER1261">
        <v>4.7699999999999996</v>
      </c>
      <c r="ES1261">
        <v>4.34</v>
      </c>
      <c r="ET1261">
        <v>3.95</v>
      </c>
      <c r="EU1261">
        <v>3.59</v>
      </c>
      <c r="EV1261">
        <v>3.26</v>
      </c>
      <c r="EW1261">
        <v>2.97</v>
      </c>
      <c r="EX1261">
        <v>2.7</v>
      </c>
      <c r="EY1261">
        <v>2.4700000000000002</v>
      </c>
      <c r="EZ1261">
        <v>2.2599999999999998</v>
      </c>
      <c r="FA1261">
        <v>2.08</v>
      </c>
      <c r="FB1261">
        <v>1.93</v>
      </c>
    </row>
    <row r="1262" spans="1:170" x14ac:dyDescent="0.25">
      <c r="A1262" t="s">
        <v>1049</v>
      </c>
      <c r="B1262">
        <v>51</v>
      </c>
      <c r="C1262">
        <v>51</v>
      </c>
      <c r="E1262">
        <v>100000</v>
      </c>
      <c r="F1262">
        <v>99739</v>
      </c>
      <c r="G1262">
        <v>99457</v>
      </c>
      <c r="H1262">
        <v>99159</v>
      </c>
      <c r="I1262">
        <v>98837</v>
      </c>
      <c r="J1262">
        <v>98492</v>
      </c>
      <c r="K1262">
        <v>98123</v>
      </c>
      <c r="L1262">
        <v>97734</v>
      </c>
      <c r="M1262">
        <v>97322</v>
      </c>
      <c r="N1262">
        <v>96887</v>
      </c>
      <c r="O1262">
        <v>96426</v>
      </c>
      <c r="P1262">
        <v>95940</v>
      </c>
      <c r="Q1262">
        <v>95416</v>
      </c>
      <c r="R1262">
        <v>94880</v>
      </c>
      <c r="S1262">
        <v>94316</v>
      </c>
      <c r="T1262">
        <v>93719</v>
      </c>
      <c r="U1262">
        <v>93096</v>
      </c>
      <c r="V1262">
        <v>92412</v>
      </c>
      <c r="W1262">
        <v>91698</v>
      </c>
      <c r="X1262">
        <v>90944</v>
      </c>
      <c r="Y1262">
        <v>90140</v>
      </c>
      <c r="Z1262">
        <v>89272</v>
      </c>
      <c r="AA1262">
        <v>88298</v>
      </c>
      <c r="AB1262">
        <v>87272</v>
      </c>
      <c r="AC1262">
        <v>86150</v>
      </c>
      <c r="AD1262">
        <v>84929</v>
      </c>
      <c r="AE1262">
        <v>83598</v>
      </c>
      <c r="AF1262">
        <v>82142</v>
      </c>
      <c r="AG1262">
        <v>80479</v>
      </c>
      <c r="AH1262">
        <v>78707</v>
      </c>
      <c r="AI1262">
        <v>76749</v>
      </c>
      <c r="AJ1262">
        <v>74549</v>
      </c>
      <c r="AK1262">
        <v>71961</v>
      </c>
      <c r="AL1262">
        <v>69243</v>
      </c>
      <c r="AM1262">
        <v>66247</v>
      </c>
      <c r="AN1262">
        <v>63038</v>
      </c>
      <c r="AO1262">
        <v>59415</v>
      </c>
      <c r="AP1262">
        <v>55537</v>
      </c>
      <c r="AQ1262">
        <v>51272</v>
      </c>
      <c r="AR1262">
        <v>46609</v>
      </c>
      <c r="AS1262">
        <v>41759</v>
      </c>
      <c r="AT1262">
        <v>36769</v>
      </c>
      <c r="AU1262">
        <v>31701</v>
      </c>
      <c r="AV1262">
        <v>26709</v>
      </c>
      <c r="AW1262">
        <v>21924</v>
      </c>
      <c r="AX1262">
        <v>17450</v>
      </c>
      <c r="AY1262">
        <v>13419</v>
      </c>
      <c r="AZ1262">
        <v>9946</v>
      </c>
      <c r="BA1262">
        <v>7084</v>
      </c>
      <c r="BB1262">
        <v>4831</v>
      </c>
      <c r="BC1262">
        <v>3146</v>
      </c>
      <c r="DC1262">
        <v>35.79</v>
      </c>
      <c r="DD1262">
        <v>34.89</v>
      </c>
      <c r="DE1262">
        <v>33.979999999999997</v>
      </c>
      <c r="DF1262">
        <v>33.090000000000003</v>
      </c>
      <c r="DG1262">
        <v>32.19</v>
      </c>
      <c r="DH1262">
        <v>31.3</v>
      </c>
      <c r="DI1262">
        <v>30.42</v>
      </c>
      <c r="DJ1262">
        <v>29.54</v>
      </c>
      <c r="DK1262">
        <v>28.66</v>
      </c>
      <c r="DL1262">
        <v>27.79</v>
      </c>
      <c r="DM1262">
        <v>26.92</v>
      </c>
      <c r="DN1262">
        <v>26.05</v>
      </c>
      <c r="DO1262">
        <v>25.19</v>
      </c>
      <c r="DP1262">
        <v>24.33</v>
      </c>
      <c r="DQ1262">
        <v>23.47</v>
      </c>
      <c r="DR1262">
        <v>22.62</v>
      </c>
      <c r="DS1262">
        <v>21.77</v>
      </c>
      <c r="DT1262">
        <v>20.92</v>
      </c>
      <c r="DU1262">
        <v>20.079999999999998</v>
      </c>
      <c r="DV1262">
        <v>19.25</v>
      </c>
      <c r="DW1262">
        <v>18.41</v>
      </c>
      <c r="DX1262">
        <v>17.59</v>
      </c>
      <c r="DY1262">
        <v>16.78</v>
      </c>
      <c r="DZ1262">
        <v>15.97</v>
      </c>
      <c r="EA1262">
        <v>15.17</v>
      </c>
      <c r="EB1262">
        <v>14.38</v>
      </c>
      <c r="EC1262">
        <v>13.6</v>
      </c>
      <c r="ED1262">
        <v>12.83</v>
      </c>
      <c r="EE1262">
        <v>12.09</v>
      </c>
      <c r="EF1262">
        <v>11.35</v>
      </c>
      <c r="EG1262">
        <v>10.63</v>
      </c>
      <c r="EH1262">
        <v>9.92</v>
      </c>
      <c r="EI1262">
        <v>9.26</v>
      </c>
      <c r="EJ1262">
        <v>8.61</v>
      </c>
      <c r="EK1262">
        <v>7.97</v>
      </c>
      <c r="EL1262">
        <v>7.35</v>
      </c>
      <c r="EM1262">
        <v>6.77</v>
      </c>
      <c r="EN1262">
        <v>6.21</v>
      </c>
      <c r="EO1262">
        <v>5.69</v>
      </c>
      <c r="EP1262">
        <v>5.2</v>
      </c>
      <c r="EQ1262">
        <v>4.75</v>
      </c>
      <c r="ER1262">
        <v>4.33</v>
      </c>
      <c r="ES1262">
        <v>3.94</v>
      </c>
      <c r="ET1262">
        <v>3.58</v>
      </c>
      <c r="EU1262">
        <v>3.25</v>
      </c>
      <c r="EV1262">
        <v>2.96</v>
      </c>
      <c r="EW1262">
        <v>2.7</v>
      </c>
      <c r="EX1262">
        <v>2.4700000000000002</v>
      </c>
      <c r="EY1262">
        <v>2.2599999999999998</v>
      </c>
      <c r="EZ1262">
        <v>2.08</v>
      </c>
      <c r="FA1262">
        <v>1.93</v>
      </c>
    </row>
    <row r="1263" spans="1:170" x14ac:dyDescent="0.25">
      <c r="A1263" t="s">
        <v>1050</v>
      </c>
      <c r="B1263">
        <v>50</v>
      </c>
      <c r="C1263">
        <v>50</v>
      </c>
      <c r="E1263">
        <v>100000</v>
      </c>
      <c r="F1263">
        <v>99713</v>
      </c>
      <c r="G1263">
        <v>99407</v>
      </c>
      <c r="H1263">
        <v>99079</v>
      </c>
      <c r="I1263">
        <v>98726</v>
      </c>
      <c r="J1263">
        <v>98348</v>
      </c>
      <c r="K1263">
        <v>97952</v>
      </c>
      <c r="L1263">
        <v>97531</v>
      </c>
      <c r="M1263">
        <v>97086</v>
      </c>
      <c r="N1263">
        <v>96615</v>
      </c>
      <c r="O1263">
        <v>96118</v>
      </c>
      <c r="P1263">
        <v>95583</v>
      </c>
      <c r="Q1263">
        <v>95035</v>
      </c>
      <c r="R1263">
        <v>94459</v>
      </c>
      <c r="S1263">
        <v>93849</v>
      </c>
      <c r="T1263">
        <v>93212</v>
      </c>
      <c r="U1263">
        <v>92513</v>
      </c>
      <c r="V1263">
        <v>91782</v>
      </c>
      <c r="W1263">
        <v>91014</v>
      </c>
      <c r="X1263">
        <v>90192</v>
      </c>
      <c r="Y1263">
        <v>89307</v>
      </c>
      <c r="Z1263">
        <v>88316</v>
      </c>
      <c r="AA1263">
        <v>87271</v>
      </c>
      <c r="AB1263">
        <v>86128</v>
      </c>
      <c r="AC1263">
        <v>84883</v>
      </c>
      <c r="AD1263">
        <v>83526</v>
      </c>
      <c r="AE1263">
        <v>82049</v>
      </c>
      <c r="AF1263">
        <v>80358</v>
      </c>
      <c r="AG1263">
        <v>78559</v>
      </c>
      <c r="AH1263">
        <v>76574</v>
      </c>
      <c r="AI1263">
        <v>74350</v>
      </c>
      <c r="AJ1263">
        <v>71736</v>
      </c>
      <c r="AK1263">
        <v>68991</v>
      </c>
      <c r="AL1263">
        <v>65969</v>
      </c>
      <c r="AM1263">
        <v>62733</v>
      </c>
      <c r="AN1263">
        <v>59082</v>
      </c>
      <c r="AO1263">
        <v>55179</v>
      </c>
      <c r="AP1263">
        <v>50906</v>
      </c>
      <c r="AQ1263">
        <v>46233</v>
      </c>
      <c r="AR1263">
        <v>41382</v>
      </c>
      <c r="AS1263">
        <v>36407</v>
      </c>
      <c r="AT1263">
        <v>31355</v>
      </c>
      <c r="AU1263">
        <v>26389</v>
      </c>
      <c r="AV1263">
        <v>21643</v>
      </c>
      <c r="AW1263">
        <v>17209</v>
      </c>
      <c r="AX1263">
        <v>13223</v>
      </c>
      <c r="AY1263">
        <v>9792</v>
      </c>
      <c r="AZ1263">
        <v>6969</v>
      </c>
      <c r="BA1263">
        <v>4751</v>
      </c>
      <c r="BB1263">
        <v>3092</v>
      </c>
      <c r="DC1263">
        <v>34.770000000000003</v>
      </c>
      <c r="DD1263">
        <v>33.869999999999997</v>
      </c>
      <c r="DE1263">
        <v>32.97</v>
      </c>
      <c r="DF1263">
        <v>32.08</v>
      </c>
      <c r="DG1263">
        <v>31.19</v>
      </c>
      <c r="DH1263">
        <v>30.31</v>
      </c>
      <c r="DI1263">
        <v>29.43</v>
      </c>
      <c r="DJ1263">
        <v>28.56</v>
      </c>
      <c r="DK1263">
        <v>27.68</v>
      </c>
      <c r="DL1263">
        <v>26.82</v>
      </c>
      <c r="DM1263">
        <v>25.95</v>
      </c>
      <c r="DN1263">
        <v>25.09</v>
      </c>
      <c r="DO1263">
        <v>24.24</v>
      </c>
      <c r="DP1263">
        <v>23.38</v>
      </c>
      <c r="DQ1263">
        <v>22.53</v>
      </c>
      <c r="DR1263">
        <v>21.68</v>
      </c>
      <c r="DS1263">
        <v>20.84</v>
      </c>
      <c r="DT1263">
        <v>20</v>
      </c>
      <c r="DU1263">
        <v>19.170000000000002</v>
      </c>
      <c r="DV1263">
        <v>18.34</v>
      </c>
      <c r="DW1263">
        <v>17.510000000000002</v>
      </c>
      <c r="DX1263">
        <v>16.71</v>
      </c>
      <c r="DY1263">
        <v>15.9</v>
      </c>
      <c r="DZ1263">
        <v>15.1</v>
      </c>
      <c r="EA1263">
        <v>14.32</v>
      </c>
      <c r="EB1263">
        <v>13.54</v>
      </c>
      <c r="EC1263">
        <v>12.78</v>
      </c>
      <c r="ED1263">
        <v>12.04</v>
      </c>
      <c r="EE1263">
        <v>11.3</v>
      </c>
      <c r="EF1263">
        <v>10.58</v>
      </c>
      <c r="EG1263">
        <v>9.8800000000000008</v>
      </c>
      <c r="EH1263">
        <v>9.2200000000000006</v>
      </c>
      <c r="EI1263">
        <v>8.57</v>
      </c>
      <c r="EJ1263">
        <v>7.94</v>
      </c>
      <c r="EK1263">
        <v>7.32</v>
      </c>
      <c r="EL1263">
        <v>6.74</v>
      </c>
      <c r="EM1263">
        <v>6.19</v>
      </c>
      <c r="EN1263">
        <v>5.66</v>
      </c>
      <c r="EO1263">
        <v>5.19</v>
      </c>
      <c r="EP1263">
        <v>4.74</v>
      </c>
      <c r="EQ1263">
        <v>4.3099999999999996</v>
      </c>
      <c r="ER1263">
        <v>3.93</v>
      </c>
      <c r="ES1263">
        <v>3.57</v>
      </c>
      <c r="ET1263">
        <v>3.25</v>
      </c>
      <c r="EU1263">
        <v>2.96</v>
      </c>
      <c r="EV1263">
        <v>2.7</v>
      </c>
      <c r="EW1263">
        <v>2.46</v>
      </c>
      <c r="EX1263">
        <v>2.2599999999999998</v>
      </c>
      <c r="EY1263">
        <v>2.08</v>
      </c>
      <c r="EZ1263">
        <v>1.93</v>
      </c>
    </row>
    <row r="1264" spans="1:170" x14ac:dyDescent="0.25">
      <c r="A1264" t="s">
        <v>1051</v>
      </c>
      <c r="B1264">
        <v>49</v>
      </c>
      <c r="C1264">
        <v>49</v>
      </c>
      <c r="E1264">
        <v>100000</v>
      </c>
      <c r="F1264">
        <v>99688</v>
      </c>
      <c r="G1264">
        <v>99352</v>
      </c>
      <c r="H1264">
        <v>98992</v>
      </c>
      <c r="I1264">
        <v>98605</v>
      </c>
      <c r="J1264">
        <v>98200</v>
      </c>
      <c r="K1264">
        <v>97769</v>
      </c>
      <c r="L1264">
        <v>97315</v>
      </c>
      <c r="M1264">
        <v>96833</v>
      </c>
      <c r="N1264">
        <v>96324</v>
      </c>
      <c r="O1264">
        <v>95778</v>
      </c>
      <c r="P1264">
        <v>95218</v>
      </c>
      <c r="Q1264">
        <v>94628</v>
      </c>
      <c r="R1264">
        <v>94004</v>
      </c>
      <c r="S1264">
        <v>93353</v>
      </c>
      <c r="T1264">
        <v>92639</v>
      </c>
      <c r="U1264">
        <v>91893</v>
      </c>
      <c r="V1264">
        <v>91107</v>
      </c>
      <c r="W1264">
        <v>90269</v>
      </c>
      <c r="X1264">
        <v>89365</v>
      </c>
      <c r="Y1264">
        <v>88356</v>
      </c>
      <c r="Z1264">
        <v>87291</v>
      </c>
      <c r="AA1264">
        <v>86127</v>
      </c>
      <c r="AB1264">
        <v>84859</v>
      </c>
      <c r="AC1264">
        <v>83476</v>
      </c>
      <c r="AD1264">
        <v>81970</v>
      </c>
      <c r="AE1264">
        <v>80257</v>
      </c>
      <c r="AF1264">
        <v>78427</v>
      </c>
      <c r="AG1264">
        <v>76414</v>
      </c>
      <c r="AH1264">
        <v>74162</v>
      </c>
      <c r="AI1264">
        <v>71526</v>
      </c>
      <c r="AJ1264">
        <v>68752</v>
      </c>
      <c r="AK1264">
        <v>65702</v>
      </c>
      <c r="AL1264">
        <v>62439</v>
      </c>
      <c r="AM1264">
        <v>58765</v>
      </c>
      <c r="AN1264">
        <v>54836</v>
      </c>
      <c r="AO1264">
        <v>50544</v>
      </c>
      <c r="AP1264">
        <v>45870</v>
      </c>
      <c r="AQ1264">
        <v>41016</v>
      </c>
      <c r="AR1264">
        <v>36047</v>
      </c>
      <c r="AS1264">
        <v>31020</v>
      </c>
      <c r="AT1264">
        <v>26079</v>
      </c>
      <c r="AU1264">
        <v>21365</v>
      </c>
      <c r="AV1264">
        <v>16974</v>
      </c>
      <c r="AW1264">
        <v>13030</v>
      </c>
      <c r="AX1264">
        <v>9642</v>
      </c>
      <c r="AY1264">
        <v>6857</v>
      </c>
      <c r="AZ1264">
        <v>4671</v>
      </c>
      <c r="BA1264">
        <v>3039</v>
      </c>
      <c r="DC1264">
        <v>33.75</v>
      </c>
      <c r="DD1264">
        <v>32.86</v>
      </c>
      <c r="DE1264">
        <v>31.97</v>
      </c>
      <c r="DF1264">
        <v>31.08</v>
      </c>
      <c r="DG1264">
        <v>30.2</v>
      </c>
      <c r="DH1264">
        <v>29.32</v>
      </c>
      <c r="DI1264">
        <v>28.45</v>
      </c>
      <c r="DJ1264">
        <v>27.58</v>
      </c>
      <c r="DK1264">
        <v>26.71</v>
      </c>
      <c r="DL1264">
        <v>25.85</v>
      </c>
      <c r="DM1264">
        <v>25</v>
      </c>
      <c r="DN1264">
        <v>24.14</v>
      </c>
      <c r="DO1264">
        <v>23.29</v>
      </c>
      <c r="DP1264">
        <v>22.44</v>
      </c>
      <c r="DQ1264">
        <v>21.59</v>
      </c>
      <c r="DR1264">
        <v>20.76</v>
      </c>
      <c r="DS1264">
        <v>19.920000000000002</v>
      </c>
      <c r="DT1264">
        <v>19.09</v>
      </c>
      <c r="DU1264">
        <v>18.260000000000002</v>
      </c>
      <c r="DV1264">
        <v>17.440000000000001</v>
      </c>
      <c r="DW1264">
        <v>16.63</v>
      </c>
      <c r="DX1264">
        <v>15.83</v>
      </c>
      <c r="DY1264">
        <v>15.04</v>
      </c>
      <c r="DZ1264">
        <v>14.25</v>
      </c>
      <c r="EA1264">
        <v>13.48</v>
      </c>
      <c r="EB1264">
        <v>12.72</v>
      </c>
      <c r="EC1264">
        <v>11.98</v>
      </c>
      <c r="ED1264">
        <v>11.25</v>
      </c>
      <c r="EE1264">
        <v>10.53</v>
      </c>
      <c r="EF1264">
        <v>9.84</v>
      </c>
      <c r="EG1264">
        <v>9.18</v>
      </c>
      <c r="EH1264">
        <v>8.5299999999999994</v>
      </c>
      <c r="EI1264">
        <v>7.91</v>
      </c>
      <c r="EJ1264">
        <v>7.29</v>
      </c>
      <c r="EK1264">
        <v>6.72</v>
      </c>
      <c r="EL1264">
        <v>6.16</v>
      </c>
      <c r="EM1264">
        <v>5.64</v>
      </c>
      <c r="EN1264">
        <v>5.17</v>
      </c>
      <c r="EO1264">
        <v>4.72</v>
      </c>
      <c r="EP1264">
        <v>4.3</v>
      </c>
      <c r="EQ1264">
        <v>3.92</v>
      </c>
      <c r="ER1264">
        <v>3.56</v>
      </c>
      <c r="ES1264">
        <v>3.24</v>
      </c>
      <c r="ET1264">
        <v>2.95</v>
      </c>
      <c r="EU1264">
        <v>2.69</v>
      </c>
      <c r="EV1264">
        <v>2.46</v>
      </c>
      <c r="EW1264">
        <v>2.2599999999999998</v>
      </c>
      <c r="EX1264">
        <v>2.08</v>
      </c>
      <c r="EY1264">
        <v>1.93</v>
      </c>
    </row>
    <row r="1265" spans="1:154" x14ac:dyDescent="0.25">
      <c r="A1265" t="s">
        <v>1052</v>
      </c>
      <c r="B1265">
        <v>48</v>
      </c>
      <c r="C1265">
        <v>48</v>
      </c>
      <c r="E1265">
        <v>100000</v>
      </c>
      <c r="F1265">
        <v>99656</v>
      </c>
      <c r="G1265">
        <v>99288</v>
      </c>
      <c r="H1265">
        <v>98894</v>
      </c>
      <c r="I1265">
        <v>98478</v>
      </c>
      <c r="J1265">
        <v>98038</v>
      </c>
      <c r="K1265">
        <v>97574</v>
      </c>
      <c r="L1265">
        <v>97081</v>
      </c>
      <c r="M1265">
        <v>96560</v>
      </c>
      <c r="N1265">
        <v>96002</v>
      </c>
      <c r="O1265">
        <v>95429</v>
      </c>
      <c r="P1265">
        <v>94825</v>
      </c>
      <c r="Q1265">
        <v>94186</v>
      </c>
      <c r="R1265">
        <v>93520</v>
      </c>
      <c r="S1265">
        <v>92792</v>
      </c>
      <c r="T1265">
        <v>92028</v>
      </c>
      <c r="U1265">
        <v>91225</v>
      </c>
      <c r="V1265">
        <v>90368</v>
      </c>
      <c r="W1265">
        <v>89446</v>
      </c>
      <c r="X1265">
        <v>88417</v>
      </c>
      <c r="Y1265">
        <v>87331</v>
      </c>
      <c r="Z1265">
        <v>86145</v>
      </c>
      <c r="AA1265">
        <v>84854</v>
      </c>
      <c r="AB1265">
        <v>83446</v>
      </c>
      <c r="AC1265">
        <v>81911</v>
      </c>
      <c r="AD1265">
        <v>80169</v>
      </c>
      <c r="AE1265">
        <v>78315</v>
      </c>
      <c r="AF1265">
        <v>76269</v>
      </c>
      <c r="AG1265">
        <v>73988</v>
      </c>
      <c r="AH1265">
        <v>71324</v>
      </c>
      <c r="AI1265">
        <v>68526</v>
      </c>
      <c r="AJ1265">
        <v>65448</v>
      </c>
      <c r="AK1265">
        <v>62157</v>
      </c>
      <c r="AL1265">
        <v>58458</v>
      </c>
      <c r="AM1265">
        <v>54508</v>
      </c>
      <c r="AN1265">
        <v>50196</v>
      </c>
      <c r="AO1265">
        <v>45511</v>
      </c>
      <c r="AP1265">
        <v>40663</v>
      </c>
      <c r="AQ1265">
        <v>35699</v>
      </c>
      <c r="AR1265">
        <v>30687</v>
      </c>
      <c r="AS1265">
        <v>25777</v>
      </c>
      <c r="AT1265">
        <v>21095</v>
      </c>
      <c r="AU1265">
        <v>16742</v>
      </c>
      <c r="AV1265">
        <v>12842</v>
      </c>
      <c r="AW1265">
        <v>9494</v>
      </c>
      <c r="AX1265">
        <v>6748</v>
      </c>
      <c r="AY1265">
        <v>4594</v>
      </c>
      <c r="AZ1265">
        <v>2988</v>
      </c>
      <c r="DC1265">
        <v>32.74</v>
      </c>
      <c r="DD1265">
        <v>31.85</v>
      </c>
      <c r="DE1265">
        <v>30.97</v>
      </c>
      <c r="DF1265">
        <v>30.09</v>
      </c>
      <c r="DG1265">
        <v>29.21</v>
      </c>
      <c r="DH1265">
        <v>28.34</v>
      </c>
      <c r="DI1265">
        <v>27.47</v>
      </c>
      <c r="DJ1265">
        <v>26.61</v>
      </c>
      <c r="DK1265">
        <v>25.75</v>
      </c>
      <c r="DL1265">
        <v>24.9</v>
      </c>
      <c r="DM1265">
        <v>24.05</v>
      </c>
      <c r="DN1265">
        <v>23.2</v>
      </c>
      <c r="DO1265">
        <v>22.35</v>
      </c>
      <c r="DP1265">
        <v>21.51</v>
      </c>
      <c r="DQ1265">
        <v>20.67</v>
      </c>
      <c r="DR1265">
        <v>19.84</v>
      </c>
      <c r="DS1265">
        <v>19.010000000000002</v>
      </c>
      <c r="DT1265">
        <v>18.18</v>
      </c>
      <c r="DU1265">
        <v>17.37</v>
      </c>
      <c r="DV1265">
        <v>16.559999999999999</v>
      </c>
      <c r="DW1265">
        <v>15.76</v>
      </c>
      <c r="DX1265">
        <v>14.97</v>
      </c>
      <c r="DY1265">
        <v>14.19</v>
      </c>
      <c r="DZ1265">
        <v>13.42</v>
      </c>
      <c r="EA1265">
        <v>12.67</v>
      </c>
      <c r="EB1265">
        <v>11.93</v>
      </c>
      <c r="EC1265">
        <v>11.2</v>
      </c>
      <c r="ED1265">
        <v>10.49</v>
      </c>
      <c r="EE1265">
        <v>9.8000000000000007</v>
      </c>
      <c r="EF1265">
        <v>9.14</v>
      </c>
      <c r="EG1265">
        <v>8.5</v>
      </c>
      <c r="EH1265">
        <v>7.87</v>
      </c>
      <c r="EI1265">
        <v>7.26</v>
      </c>
      <c r="EJ1265">
        <v>6.69</v>
      </c>
      <c r="EK1265">
        <v>6.14</v>
      </c>
      <c r="EL1265">
        <v>5.62</v>
      </c>
      <c r="EM1265">
        <v>5.15</v>
      </c>
      <c r="EN1265">
        <v>4.7</v>
      </c>
      <c r="EO1265">
        <v>4.29</v>
      </c>
      <c r="EP1265">
        <v>3.91</v>
      </c>
      <c r="EQ1265">
        <v>3.56</v>
      </c>
      <c r="ER1265">
        <v>3.23</v>
      </c>
      <c r="ES1265">
        <v>2.95</v>
      </c>
      <c r="ET1265">
        <v>2.69</v>
      </c>
      <c r="EU1265">
        <v>2.46</v>
      </c>
      <c r="EV1265">
        <v>2.2599999999999998</v>
      </c>
      <c r="EW1265">
        <v>2.08</v>
      </c>
      <c r="EX1265">
        <v>1.93</v>
      </c>
    </row>
    <row r="1266" spans="1:154" x14ac:dyDescent="0.25">
      <c r="A1266" t="s">
        <v>1053</v>
      </c>
      <c r="B1266">
        <v>47</v>
      </c>
      <c r="C1266">
        <v>47</v>
      </c>
      <c r="E1266">
        <v>100000</v>
      </c>
      <c r="F1266">
        <v>99623</v>
      </c>
      <c r="G1266">
        <v>99219</v>
      </c>
      <c r="H1266">
        <v>98795</v>
      </c>
      <c r="I1266">
        <v>98344</v>
      </c>
      <c r="J1266">
        <v>97868</v>
      </c>
      <c r="K1266">
        <v>97365</v>
      </c>
      <c r="L1266">
        <v>96832</v>
      </c>
      <c r="M1266">
        <v>96261</v>
      </c>
      <c r="N1266">
        <v>95674</v>
      </c>
      <c r="O1266">
        <v>95055</v>
      </c>
      <c r="P1266">
        <v>94402</v>
      </c>
      <c r="Q1266">
        <v>93719</v>
      </c>
      <c r="R1266">
        <v>92974</v>
      </c>
      <c r="S1266">
        <v>92195</v>
      </c>
      <c r="T1266">
        <v>91373</v>
      </c>
      <c r="U1266">
        <v>90497</v>
      </c>
      <c r="V1266">
        <v>89555</v>
      </c>
      <c r="W1266">
        <v>88506</v>
      </c>
      <c r="X1266">
        <v>87397</v>
      </c>
      <c r="Y1266">
        <v>86188</v>
      </c>
      <c r="Z1266">
        <v>84873</v>
      </c>
      <c r="AA1266">
        <v>83439</v>
      </c>
      <c r="AB1266">
        <v>81878</v>
      </c>
      <c r="AC1266">
        <v>80105</v>
      </c>
      <c r="AD1266">
        <v>78219</v>
      </c>
      <c r="AE1266">
        <v>76147</v>
      </c>
      <c r="AF1266">
        <v>73832</v>
      </c>
      <c r="AG1266">
        <v>71140</v>
      </c>
      <c r="AH1266">
        <v>68313</v>
      </c>
      <c r="AI1266">
        <v>65210</v>
      </c>
      <c r="AJ1266">
        <v>61889</v>
      </c>
      <c r="AK1266">
        <v>58166</v>
      </c>
      <c r="AL1266">
        <v>54193</v>
      </c>
      <c r="AM1266">
        <v>49864</v>
      </c>
      <c r="AN1266">
        <v>45168</v>
      </c>
      <c r="AO1266">
        <v>40315</v>
      </c>
      <c r="AP1266">
        <v>35364</v>
      </c>
      <c r="AQ1266">
        <v>30367</v>
      </c>
      <c r="AR1266">
        <v>25480</v>
      </c>
      <c r="AS1266">
        <v>20834</v>
      </c>
      <c r="AT1266">
        <v>16517</v>
      </c>
      <c r="AU1266">
        <v>12657</v>
      </c>
      <c r="AV1266">
        <v>9351</v>
      </c>
      <c r="AW1266">
        <v>6641</v>
      </c>
      <c r="AX1266">
        <v>4519</v>
      </c>
      <c r="AY1266">
        <v>2938</v>
      </c>
      <c r="DC1266">
        <v>31.73</v>
      </c>
      <c r="DD1266">
        <v>30.85</v>
      </c>
      <c r="DE1266">
        <v>29.98</v>
      </c>
      <c r="DF1266">
        <v>29.1</v>
      </c>
      <c r="DG1266">
        <v>28.23</v>
      </c>
      <c r="DH1266">
        <v>27.37</v>
      </c>
      <c r="DI1266">
        <v>26.51</v>
      </c>
      <c r="DJ1266">
        <v>25.65</v>
      </c>
      <c r="DK1266">
        <v>24.8</v>
      </c>
      <c r="DL1266">
        <v>23.95</v>
      </c>
      <c r="DM1266">
        <v>23.1</v>
      </c>
      <c r="DN1266">
        <v>22.26</v>
      </c>
      <c r="DO1266">
        <v>21.42</v>
      </c>
      <c r="DP1266">
        <v>20.58</v>
      </c>
      <c r="DQ1266">
        <v>19.75</v>
      </c>
      <c r="DR1266">
        <v>18.93</v>
      </c>
      <c r="DS1266">
        <v>18.11</v>
      </c>
      <c r="DT1266">
        <v>17.29</v>
      </c>
      <c r="DU1266">
        <v>16.489999999999998</v>
      </c>
      <c r="DV1266">
        <v>15.69</v>
      </c>
      <c r="DW1266">
        <v>14.91</v>
      </c>
      <c r="DX1266">
        <v>14.13</v>
      </c>
      <c r="DY1266">
        <v>13.36</v>
      </c>
      <c r="DZ1266">
        <v>12.61</v>
      </c>
      <c r="EA1266">
        <v>11.88</v>
      </c>
      <c r="EB1266">
        <v>11.15</v>
      </c>
      <c r="EC1266">
        <v>10.44</v>
      </c>
      <c r="ED1266">
        <v>9.75</v>
      </c>
      <c r="EE1266">
        <v>9.1</v>
      </c>
      <c r="EF1266">
        <v>8.4600000000000009</v>
      </c>
      <c r="EG1266">
        <v>7.84</v>
      </c>
      <c r="EH1266">
        <v>7.23</v>
      </c>
      <c r="EI1266">
        <v>6.66</v>
      </c>
      <c r="EJ1266">
        <v>6.11</v>
      </c>
      <c r="EK1266">
        <v>5.6</v>
      </c>
      <c r="EL1266">
        <v>5.13</v>
      </c>
      <c r="EM1266">
        <v>4.6900000000000004</v>
      </c>
      <c r="EN1266">
        <v>4.28</v>
      </c>
      <c r="EO1266">
        <v>3.9</v>
      </c>
      <c r="EP1266">
        <v>3.55</v>
      </c>
      <c r="EQ1266">
        <v>3.23</v>
      </c>
      <c r="ER1266">
        <v>2.94</v>
      </c>
      <c r="ES1266">
        <v>2.68</v>
      </c>
      <c r="ET1266">
        <v>2.46</v>
      </c>
      <c r="EU1266">
        <v>2.2599999999999998</v>
      </c>
      <c r="EV1266">
        <v>2.08</v>
      </c>
      <c r="EW1266">
        <v>1.93</v>
      </c>
    </row>
    <row r="1267" spans="1:154" x14ac:dyDescent="0.25">
      <c r="A1267" t="s">
        <v>1054</v>
      </c>
      <c r="B1267">
        <v>46</v>
      </c>
      <c r="C1267">
        <v>46</v>
      </c>
      <c r="E1267">
        <v>100000</v>
      </c>
      <c r="F1267">
        <v>99587</v>
      </c>
      <c r="G1267">
        <v>99152</v>
      </c>
      <c r="H1267">
        <v>98691</v>
      </c>
      <c r="I1267">
        <v>98204</v>
      </c>
      <c r="J1267">
        <v>97687</v>
      </c>
      <c r="K1267">
        <v>97142</v>
      </c>
      <c r="L1267">
        <v>96559</v>
      </c>
      <c r="M1267">
        <v>95957</v>
      </c>
      <c r="N1267">
        <v>95323</v>
      </c>
      <c r="O1267">
        <v>94653</v>
      </c>
      <c r="P1267">
        <v>93954</v>
      </c>
      <c r="Q1267">
        <v>93192</v>
      </c>
      <c r="R1267">
        <v>92395</v>
      </c>
      <c r="S1267">
        <v>91556</v>
      </c>
      <c r="T1267">
        <v>90660</v>
      </c>
      <c r="U1267">
        <v>89696</v>
      </c>
      <c r="V1267">
        <v>88625</v>
      </c>
      <c r="W1267">
        <v>87494</v>
      </c>
      <c r="X1267">
        <v>86259</v>
      </c>
      <c r="Y1267">
        <v>84919</v>
      </c>
      <c r="Z1267">
        <v>83459</v>
      </c>
      <c r="AA1267">
        <v>81870</v>
      </c>
      <c r="AB1267">
        <v>80069</v>
      </c>
      <c r="AC1267">
        <v>78149</v>
      </c>
      <c r="AD1267">
        <v>76042</v>
      </c>
      <c r="AE1267">
        <v>73700</v>
      </c>
      <c r="AF1267">
        <v>70976</v>
      </c>
      <c r="AG1267">
        <v>68117</v>
      </c>
      <c r="AH1267">
        <v>64985</v>
      </c>
      <c r="AI1267">
        <v>61639</v>
      </c>
      <c r="AJ1267">
        <v>57889</v>
      </c>
      <c r="AK1267">
        <v>53892</v>
      </c>
      <c r="AL1267">
        <v>49546</v>
      </c>
      <c r="AM1267">
        <v>44841</v>
      </c>
      <c r="AN1267">
        <v>39983</v>
      </c>
      <c r="AO1267">
        <v>35036</v>
      </c>
      <c r="AP1267">
        <v>30059</v>
      </c>
      <c r="AQ1267">
        <v>25194</v>
      </c>
      <c r="AR1267">
        <v>20578</v>
      </c>
      <c r="AS1267">
        <v>16300</v>
      </c>
      <c r="AT1267">
        <v>12478</v>
      </c>
      <c r="AU1267">
        <v>9210</v>
      </c>
      <c r="AV1267">
        <v>6537</v>
      </c>
      <c r="AW1267">
        <v>4446</v>
      </c>
      <c r="AX1267">
        <v>2889</v>
      </c>
      <c r="DC1267">
        <v>30.74</v>
      </c>
      <c r="DD1267">
        <v>29.86</v>
      </c>
      <c r="DE1267">
        <v>28.99</v>
      </c>
      <c r="DF1267">
        <v>28.12</v>
      </c>
      <c r="DG1267">
        <v>27.26</v>
      </c>
      <c r="DH1267">
        <v>26.4</v>
      </c>
      <c r="DI1267">
        <v>25.55</v>
      </c>
      <c r="DJ1267">
        <v>24.7</v>
      </c>
      <c r="DK1267">
        <v>23.85</v>
      </c>
      <c r="DL1267">
        <v>23.01</v>
      </c>
      <c r="DM1267">
        <v>22.17</v>
      </c>
      <c r="DN1267">
        <v>21.33</v>
      </c>
      <c r="DO1267">
        <v>20.5</v>
      </c>
      <c r="DP1267">
        <v>19.670000000000002</v>
      </c>
      <c r="DQ1267">
        <v>18.850000000000001</v>
      </c>
      <c r="DR1267">
        <v>18.03</v>
      </c>
      <c r="DS1267">
        <v>17.22</v>
      </c>
      <c r="DT1267">
        <v>16.420000000000002</v>
      </c>
      <c r="DU1267">
        <v>15.62</v>
      </c>
      <c r="DV1267">
        <v>14.84</v>
      </c>
      <c r="DW1267">
        <v>14.07</v>
      </c>
      <c r="DX1267">
        <v>13.3</v>
      </c>
      <c r="DY1267">
        <v>12.55</v>
      </c>
      <c r="DZ1267">
        <v>11.82</v>
      </c>
      <c r="EA1267">
        <v>11.1</v>
      </c>
      <c r="EB1267">
        <v>10.39</v>
      </c>
      <c r="EC1267">
        <v>9.7100000000000009</v>
      </c>
      <c r="ED1267">
        <v>9.06</v>
      </c>
      <c r="EE1267">
        <v>8.42</v>
      </c>
      <c r="EF1267">
        <v>7.8</v>
      </c>
      <c r="EG1267">
        <v>7.2</v>
      </c>
      <c r="EH1267">
        <v>6.63</v>
      </c>
      <c r="EI1267">
        <v>6.09</v>
      </c>
      <c r="EJ1267">
        <v>5.58</v>
      </c>
      <c r="EK1267">
        <v>5.1100000000000003</v>
      </c>
      <c r="EL1267">
        <v>4.67</v>
      </c>
      <c r="EM1267">
        <v>4.26</v>
      </c>
      <c r="EN1267">
        <v>3.89</v>
      </c>
      <c r="EO1267">
        <v>3.54</v>
      </c>
      <c r="EP1267">
        <v>3.22</v>
      </c>
      <c r="EQ1267">
        <v>2.94</v>
      </c>
      <c r="ER1267">
        <v>2.68</v>
      </c>
      <c r="ES1267">
        <v>2.4500000000000002</v>
      </c>
      <c r="ET1267">
        <v>2.25</v>
      </c>
      <c r="EU1267">
        <v>2.08</v>
      </c>
      <c r="EV1267">
        <v>1.93</v>
      </c>
    </row>
    <row r="1268" spans="1:154" x14ac:dyDescent="0.25">
      <c r="A1268" t="s">
        <v>1055</v>
      </c>
      <c r="B1268">
        <v>45</v>
      </c>
      <c r="C1268">
        <v>45</v>
      </c>
      <c r="E1268">
        <v>100000</v>
      </c>
      <c r="F1268">
        <v>99554</v>
      </c>
      <c r="G1268">
        <v>99082</v>
      </c>
      <c r="H1268">
        <v>98583</v>
      </c>
      <c r="I1268">
        <v>98053</v>
      </c>
      <c r="J1268">
        <v>97494</v>
      </c>
      <c r="K1268">
        <v>96898</v>
      </c>
      <c r="L1268">
        <v>96281</v>
      </c>
      <c r="M1268">
        <v>95631</v>
      </c>
      <c r="N1268">
        <v>94944</v>
      </c>
      <c r="O1268">
        <v>94227</v>
      </c>
      <c r="P1268">
        <v>93448</v>
      </c>
      <c r="Q1268">
        <v>92632</v>
      </c>
      <c r="R1268">
        <v>91773</v>
      </c>
      <c r="S1268">
        <v>90858</v>
      </c>
      <c r="T1268">
        <v>89872</v>
      </c>
      <c r="U1268">
        <v>88778</v>
      </c>
      <c r="V1268">
        <v>87622</v>
      </c>
      <c r="W1268">
        <v>86362</v>
      </c>
      <c r="X1268">
        <v>84993</v>
      </c>
      <c r="Y1268">
        <v>83506</v>
      </c>
      <c r="Z1268">
        <v>81888</v>
      </c>
      <c r="AA1268">
        <v>80058</v>
      </c>
      <c r="AB1268">
        <v>78107</v>
      </c>
      <c r="AC1268">
        <v>75964</v>
      </c>
      <c r="AD1268">
        <v>73586</v>
      </c>
      <c r="AE1268">
        <v>70835</v>
      </c>
      <c r="AF1268">
        <v>67941</v>
      </c>
      <c r="AG1268">
        <v>64777</v>
      </c>
      <c r="AH1268">
        <v>61400</v>
      </c>
      <c r="AI1268">
        <v>57628</v>
      </c>
      <c r="AJ1268">
        <v>53606</v>
      </c>
      <c r="AK1268">
        <v>49242</v>
      </c>
      <c r="AL1268">
        <v>44527</v>
      </c>
      <c r="AM1268">
        <v>39666</v>
      </c>
      <c r="AN1268">
        <v>34721</v>
      </c>
      <c r="AO1268">
        <v>29756</v>
      </c>
      <c r="AP1268">
        <v>24919</v>
      </c>
      <c r="AQ1268">
        <v>20330</v>
      </c>
      <c r="AR1268">
        <v>16087</v>
      </c>
      <c r="AS1268">
        <v>12305</v>
      </c>
      <c r="AT1268">
        <v>9075</v>
      </c>
      <c r="AU1268">
        <v>6436</v>
      </c>
      <c r="AV1268">
        <v>4375</v>
      </c>
      <c r="AW1268">
        <v>2842</v>
      </c>
      <c r="DC1268">
        <v>29.75</v>
      </c>
      <c r="DD1268">
        <v>28.88</v>
      </c>
      <c r="DE1268">
        <v>28.01</v>
      </c>
      <c r="DF1268">
        <v>27.15</v>
      </c>
      <c r="DG1268">
        <v>26.3</v>
      </c>
      <c r="DH1268">
        <v>25.44</v>
      </c>
      <c r="DI1268">
        <v>24.6</v>
      </c>
      <c r="DJ1268">
        <v>23.75</v>
      </c>
      <c r="DK1268">
        <v>22.91</v>
      </c>
      <c r="DL1268">
        <v>22.07</v>
      </c>
      <c r="DM1268">
        <v>21.24</v>
      </c>
      <c r="DN1268">
        <v>20.41</v>
      </c>
      <c r="DO1268">
        <v>19.59</v>
      </c>
      <c r="DP1268">
        <v>18.760000000000002</v>
      </c>
      <c r="DQ1268">
        <v>17.95</v>
      </c>
      <c r="DR1268">
        <v>17.14</v>
      </c>
      <c r="DS1268">
        <v>16.34</v>
      </c>
      <c r="DT1268">
        <v>15.55</v>
      </c>
      <c r="DU1268">
        <v>14.77</v>
      </c>
      <c r="DV1268">
        <v>14</v>
      </c>
      <c r="DW1268">
        <v>13.24</v>
      </c>
      <c r="DX1268">
        <v>12.49</v>
      </c>
      <c r="DY1268">
        <v>11.77</v>
      </c>
      <c r="DZ1268">
        <v>11.05</v>
      </c>
      <c r="EA1268">
        <v>10.35</v>
      </c>
      <c r="EB1268">
        <v>9.67</v>
      </c>
      <c r="EC1268">
        <v>9.02</v>
      </c>
      <c r="ED1268">
        <v>8.39</v>
      </c>
      <c r="EE1268">
        <v>7.77</v>
      </c>
      <c r="EF1268">
        <v>7.17</v>
      </c>
      <c r="EG1268">
        <v>6.61</v>
      </c>
      <c r="EH1268">
        <v>6.07</v>
      </c>
      <c r="EI1268">
        <v>5.56</v>
      </c>
      <c r="EJ1268">
        <v>5.09</v>
      </c>
      <c r="EK1268">
        <v>4.66</v>
      </c>
      <c r="EL1268">
        <v>4.25</v>
      </c>
      <c r="EM1268">
        <v>3.88</v>
      </c>
      <c r="EN1268">
        <v>3.53</v>
      </c>
      <c r="EO1268">
        <v>3.21</v>
      </c>
      <c r="EP1268">
        <v>2.93</v>
      </c>
      <c r="EQ1268">
        <v>2.68</v>
      </c>
      <c r="ER1268">
        <v>2.4500000000000002</v>
      </c>
      <c r="ES1268">
        <v>2.25</v>
      </c>
      <c r="ET1268">
        <v>2.08</v>
      </c>
      <c r="EU1268">
        <v>1.93</v>
      </c>
    </row>
    <row r="1269" spans="1:154" x14ac:dyDescent="0.25">
      <c r="A1269" t="s">
        <v>1056</v>
      </c>
      <c r="B1269">
        <v>44</v>
      </c>
      <c r="C1269">
        <v>44</v>
      </c>
      <c r="E1269">
        <v>100000</v>
      </c>
      <c r="F1269">
        <v>99515</v>
      </c>
      <c r="G1269">
        <v>99004</v>
      </c>
      <c r="H1269">
        <v>98461</v>
      </c>
      <c r="I1269">
        <v>97888</v>
      </c>
      <c r="J1269">
        <v>97277</v>
      </c>
      <c r="K1269">
        <v>96645</v>
      </c>
      <c r="L1269">
        <v>95979</v>
      </c>
      <c r="M1269">
        <v>95274</v>
      </c>
      <c r="N1269">
        <v>94537</v>
      </c>
      <c r="O1269">
        <v>93740</v>
      </c>
      <c r="P1269">
        <v>92904</v>
      </c>
      <c r="Q1269">
        <v>92024</v>
      </c>
      <c r="R1269">
        <v>91088</v>
      </c>
      <c r="S1269">
        <v>90081</v>
      </c>
      <c r="T1269">
        <v>88963</v>
      </c>
      <c r="U1269">
        <v>87781</v>
      </c>
      <c r="V1269">
        <v>86493</v>
      </c>
      <c r="W1269">
        <v>85097</v>
      </c>
      <c r="X1269">
        <v>83578</v>
      </c>
      <c r="Y1269">
        <v>81931</v>
      </c>
      <c r="Z1269">
        <v>80071</v>
      </c>
      <c r="AA1269">
        <v>78087</v>
      </c>
      <c r="AB1269">
        <v>75911</v>
      </c>
      <c r="AC1269">
        <v>73495</v>
      </c>
      <c r="AD1269">
        <v>70710</v>
      </c>
      <c r="AE1269">
        <v>67786</v>
      </c>
      <c r="AF1269">
        <v>64586</v>
      </c>
      <c r="AG1269">
        <v>61177</v>
      </c>
      <c r="AH1269">
        <v>57377</v>
      </c>
      <c r="AI1269">
        <v>53334</v>
      </c>
      <c r="AJ1269">
        <v>48950</v>
      </c>
      <c r="AK1269">
        <v>44225</v>
      </c>
      <c r="AL1269">
        <v>39360</v>
      </c>
      <c r="AM1269">
        <v>34420</v>
      </c>
      <c r="AN1269">
        <v>29466</v>
      </c>
      <c r="AO1269">
        <v>24649</v>
      </c>
      <c r="AP1269">
        <v>20092</v>
      </c>
      <c r="AQ1269">
        <v>15881</v>
      </c>
      <c r="AR1269">
        <v>12136</v>
      </c>
      <c r="AS1269">
        <v>8943</v>
      </c>
      <c r="AT1269">
        <v>6338</v>
      </c>
      <c r="AU1269">
        <v>4305</v>
      </c>
      <c r="AV1269">
        <v>2796</v>
      </c>
      <c r="DC1269">
        <v>28.76</v>
      </c>
      <c r="DD1269">
        <v>27.9</v>
      </c>
      <c r="DE1269">
        <v>27.04</v>
      </c>
      <c r="DF1269">
        <v>26.19</v>
      </c>
      <c r="DG1269">
        <v>25.34</v>
      </c>
      <c r="DH1269">
        <v>24.5</v>
      </c>
      <c r="DI1269">
        <v>23.65</v>
      </c>
      <c r="DJ1269">
        <v>22.81</v>
      </c>
      <c r="DK1269">
        <v>21.98</v>
      </c>
      <c r="DL1269">
        <v>21.15</v>
      </c>
      <c r="DM1269">
        <v>20.32</v>
      </c>
      <c r="DN1269">
        <v>19.5</v>
      </c>
      <c r="DO1269">
        <v>18.68</v>
      </c>
      <c r="DP1269">
        <v>17.87</v>
      </c>
      <c r="DQ1269">
        <v>17.059999999999999</v>
      </c>
      <c r="DR1269">
        <v>16.27</v>
      </c>
      <c r="DS1269">
        <v>15.48</v>
      </c>
      <c r="DT1269">
        <v>14.71</v>
      </c>
      <c r="DU1269">
        <v>13.94</v>
      </c>
      <c r="DV1269">
        <v>13.18</v>
      </c>
      <c r="DW1269">
        <v>12.44</v>
      </c>
      <c r="DX1269">
        <v>11.72</v>
      </c>
      <c r="DY1269">
        <v>11</v>
      </c>
      <c r="DZ1269">
        <v>10.3</v>
      </c>
      <c r="EA1269">
        <v>9.6199999999999992</v>
      </c>
      <c r="EB1269">
        <v>8.98</v>
      </c>
      <c r="EC1269">
        <v>8.35</v>
      </c>
      <c r="ED1269">
        <v>7.74</v>
      </c>
      <c r="EE1269">
        <v>7.14</v>
      </c>
      <c r="EF1269">
        <v>6.58</v>
      </c>
      <c r="EG1269">
        <v>6.04</v>
      </c>
      <c r="EH1269">
        <v>5.54</v>
      </c>
      <c r="EI1269">
        <v>5.08</v>
      </c>
      <c r="EJ1269">
        <v>4.6399999999999997</v>
      </c>
      <c r="EK1269">
        <v>4.24</v>
      </c>
      <c r="EL1269">
        <v>3.86</v>
      </c>
      <c r="EM1269">
        <v>3.52</v>
      </c>
      <c r="EN1269">
        <v>3.21</v>
      </c>
      <c r="EO1269">
        <v>2.93</v>
      </c>
      <c r="EP1269">
        <v>2.67</v>
      </c>
      <c r="EQ1269">
        <v>2.4500000000000002</v>
      </c>
      <c r="ER1269">
        <v>2.25</v>
      </c>
      <c r="ES1269">
        <v>2.08</v>
      </c>
      <c r="ET1269">
        <v>1.93</v>
      </c>
    </row>
    <row r="1270" spans="1:154" x14ac:dyDescent="0.25">
      <c r="A1270" t="s">
        <v>1057</v>
      </c>
      <c r="B1270">
        <v>43</v>
      </c>
      <c r="C1270">
        <v>43</v>
      </c>
      <c r="E1270">
        <v>100000</v>
      </c>
      <c r="F1270">
        <v>99475</v>
      </c>
      <c r="G1270">
        <v>98918</v>
      </c>
      <c r="H1270">
        <v>98330</v>
      </c>
      <c r="I1270">
        <v>97704</v>
      </c>
      <c r="J1270">
        <v>97055</v>
      </c>
      <c r="K1270">
        <v>96372</v>
      </c>
      <c r="L1270">
        <v>95649</v>
      </c>
      <c r="M1270">
        <v>94893</v>
      </c>
      <c r="N1270">
        <v>94075</v>
      </c>
      <c r="O1270">
        <v>93219</v>
      </c>
      <c r="P1270">
        <v>92318</v>
      </c>
      <c r="Q1270">
        <v>91359</v>
      </c>
      <c r="R1270">
        <v>90328</v>
      </c>
      <c r="S1270">
        <v>89188</v>
      </c>
      <c r="T1270">
        <v>87978</v>
      </c>
      <c r="U1270">
        <v>86661</v>
      </c>
      <c r="V1270">
        <v>85234</v>
      </c>
      <c r="W1270">
        <v>83686</v>
      </c>
      <c r="X1270">
        <v>82004</v>
      </c>
      <c r="Y1270">
        <v>80112</v>
      </c>
      <c r="Z1270">
        <v>78095</v>
      </c>
      <c r="AA1270">
        <v>75884</v>
      </c>
      <c r="AB1270">
        <v>73434</v>
      </c>
      <c r="AC1270">
        <v>70612</v>
      </c>
      <c r="AD1270">
        <v>67650</v>
      </c>
      <c r="AE1270">
        <v>64420</v>
      </c>
      <c r="AF1270">
        <v>60972</v>
      </c>
      <c r="AG1270">
        <v>57143</v>
      </c>
      <c r="AH1270">
        <v>53074</v>
      </c>
      <c r="AI1270">
        <v>48673</v>
      </c>
      <c r="AJ1270">
        <v>43936</v>
      </c>
      <c r="AK1270">
        <v>39067</v>
      </c>
      <c r="AL1270">
        <v>34130</v>
      </c>
      <c r="AM1270">
        <v>29189</v>
      </c>
      <c r="AN1270">
        <v>24390</v>
      </c>
      <c r="AO1270">
        <v>19859</v>
      </c>
      <c r="AP1270">
        <v>15684</v>
      </c>
      <c r="AQ1270">
        <v>11973</v>
      </c>
      <c r="AR1270">
        <v>8815</v>
      </c>
      <c r="AS1270">
        <v>6243</v>
      </c>
      <c r="AT1270">
        <v>4238</v>
      </c>
      <c r="AU1270">
        <v>2751</v>
      </c>
      <c r="DC1270">
        <v>27.79</v>
      </c>
      <c r="DD1270">
        <v>26.93</v>
      </c>
      <c r="DE1270">
        <v>26.08</v>
      </c>
      <c r="DF1270">
        <v>25.23</v>
      </c>
      <c r="DG1270">
        <v>24.39</v>
      </c>
      <c r="DH1270">
        <v>23.55</v>
      </c>
      <c r="DI1270">
        <v>22.71</v>
      </c>
      <c r="DJ1270">
        <v>21.88</v>
      </c>
      <c r="DK1270">
        <v>21.05</v>
      </c>
      <c r="DL1270">
        <v>20.23</v>
      </c>
      <c r="DM1270">
        <v>19.41</v>
      </c>
      <c r="DN1270">
        <v>18.600000000000001</v>
      </c>
      <c r="DO1270">
        <v>17.79</v>
      </c>
      <c r="DP1270">
        <v>16.98</v>
      </c>
      <c r="DQ1270">
        <v>16.2</v>
      </c>
      <c r="DR1270">
        <v>15.41</v>
      </c>
      <c r="DS1270">
        <v>14.64</v>
      </c>
      <c r="DT1270">
        <v>13.87</v>
      </c>
      <c r="DU1270">
        <v>13.12</v>
      </c>
      <c r="DV1270">
        <v>12.38</v>
      </c>
      <c r="DW1270">
        <v>11.66</v>
      </c>
      <c r="DX1270">
        <v>10.95</v>
      </c>
      <c r="DY1270">
        <v>10.25</v>
      </c>
      <c r="DZ1270">
        <v>9.58</v>
      </c>
      <c r="EA1270">
        <v>8.94</v>
      </c>
      <c r="EB1270">
        <v>8.31</v>
      </c>
      <c r="EC1270">
        <v>7.7</v>
      </c>
      <c r="ED1270">
        <v>7.11</v>
      </c>
      <c r="EE1270">
        <v>6.55</v>
      </c>
      <c r="EF1270">
        <v>6.02</v>
      </c>
      <c r="EG1270">
        <v>5.52</v>
      </c>
      <c r="EH1270">
        <v>5.0599999999999996</v>
      </c>
      <c r="EI1270">
        <v>4.63</v>
      </c>
      <c r="EJ1270">
        <v>4.22</v>
      </c>
      <c r="EK1270">
        <v>3.85</v>
      </c>
      <c r="EL1270">
        <v>3.51</v>
      </c>
      <c r="EM1270">
        <v>3.2</v>
      </c>
      <c r="EN1270">
        <v>2.92</v>
      </c>
      <c r="EO1270">
        <v>2.67</v>
      </c>
      <c r="EP1270">
        <v>2.4500000000000002</v>
      </c>
      <c r="EQ1270">
        <v>2.25</v>
      </c>
      <c r="ER1270">
        <v>2.08</v>
      </c>
      <c r="ES1270">
        <v>1.93</v>
      </c>
    </row>
    <row r="1271" spans="1:154" x14ac:dyDescent="0.25">
      <c r="A1271" t="s">
        <v>1058</v>
      </c>
      <c r="B1271">
        <v>42</v>
      </c>
      <c r="C1271">
        <v>42</v>
      </c>
      <c r="E1271">
        <v>100000</v>
      </c>
      <c r="F1271">
        <v>99428</v>
      </c>
      <c r="G1271">
        <v>98825</v>
      </c>
      <c r="H1271">
        <v>98183</v>
      </c>
      <c r="I1271">
        <v>97516</v>
      </c>
      <c r="J1271">
        <v>96814</v>
      </c>
      <c r="K1271">
        <v>96073</v>
      </c>
      <c r="L1271">
        <v>95296</v>
      </c>
      <c r="M1271">
        <v>94458</v>
      </c>
      <c r="N1271">
        <v>93580</v>
      </c>
      <c r="O1271">
        <v>92656</v>
      </c>
      <c r="P1271">
        <v>91673</v>
      </c>
      <c r="Q1271">
        <v>90617</v>
      </c>
      <c r="R1271">
        <v>89451</v>
      </c>
      <c r="S1271">
        <v>88215</v>
      </c>
      <c r="T1271">
        <v>86868</v>
      </c>
      <c r="U1271">
        <v>85409</v>
      </c>
      <c r="V1271">
        <v>83827</v>
      </c>
      <c r="W1271">
        <v>82112</v>
      </c>
      <c r="X1271">
        <v>80185</v>
      </c>
      <c r="Y1271">
        <v>78133</v>
      </c>
      <c r="Z1271">
        <v>75886</v>
      </c>
      <c r="AA1271">
        <v>73399</v>
      </c>
      <c r="AB1271">
        <v>70543</v>
      </c>
      <c r="AC1271">
        <v>67541</v>
      </c>
      <c r="AD1271">
        <v>64272</v>
      </c>
      <c r="AE1271">
        <v>60794</v>
      </c>
      <c r="AF1271">
        <v>56928</v>
      </c>
      <c r="AG1271">
        <v>52831</v>
      </c>
      <c r="AH1271">
        <v>48408</v>
      </c>
      <c r="AI1271">
        <v>43663</v>
      </c>
      <c r="AJ1271">
        <v>38787</v>
      </c>
      <c r="AK1271">
        <v>33852</v>
      </c>
      <c r="AL1271">
        <v>28922</v>
      </c>
      <c r="AM1271">
        <v>24143</v>
      </c>
      <c r="AN1271">
        <v>19636</v>
      </c>
      <c r="AO1271">
        <v>15491</v>
      </c>
      <c r="AP1271">
        <v>11816</v>
      </c>
      <c r="AQ1271">
        <v>8692</v>
      </c>
      <c r="AR1271">
        <v>6151</v>
      </c>
      <c r="AS1271">
        <v>4174</v>
      </c>
      <c r="AT1271">
        <v>2708</v>
      </c>
      <c r="DC1271">
        <v>26.82</v>
      </c>
      <c r="DD1271">
        <v>25.97</v>
      </c>
      <c r="DE1271">
        <v>25.13</v>
      </c>
      <c r="DF1271">
        <v>24.29</v>
      </c>
      <c r="DG1271">
        <v>23.45</v>
      </c>
      <c r="DH1271">
        <v>22.62</v>
      </c>
      <c r="DI1271">
        <v>21.79</v>
      </c>
      <c r="DJ1271">
        <v>20.96</v>
      </c>
      <c r="DK1271">
        <v>20.14</v>
      </c>
      <c r="DL1271">
        <v>19.329999999999998</v>
      </c>
      <c r="DM1271">
        <v>18.510000000000002</v>
      </c>
      <c r="DN1271">
        <v>17.71</v>
      </c>
      <c r="DO1271">
        <v>16.91</v>
      </c>
      <c r="DP1271">
        <v>16.12</v>
      </c>
      <c r="DQ1271">
        <v>15.34</v>
      </c>
      <c r="DR1271">
        <v>14.57</v>
      </c>
      <c r="DS1271">
        <v>13.81</v>
      </c>
      <c r="DT1271">
        <v>13.06</v>
      </c>
      <c r="DU1271">
        <v>12.32</v>
      </c>
      <c r="DV1271">
        <v>11.61</v>
      </c>
      <c r="DW1271">
        <v>10.9</v>
      </c>
      <c r="DX1271">
        <v>10.210000000000001</v>
      </c>
      <c r="DY1271">
        <v>9.5399999999999991</v>
      </c>
      <c r="DZ1271">
        <v>8.9</v>
      </c>
      <c r="EA1271">
        <v>8.2799999999999994</v>
      </c>
      <c r="EB1271">
        <v>7.67</v>
      </c>
      <c r="EC1271">
        <v>7.08</v>
      </c>
      <c r="ED1271">
        <v>6.53</v>
      </c>
      <c r="EE1271">
        <v>6</v>
      </c>
      <c r="EF1271">
        <v>5.5</v>
      </c>
      <c r="EG1271">
        <v>5.04</v>
      </c>
      <c r="EH1271">
        <v>4.6100000000000003</v>
      </c>
      <c r="EI1271">
        <v>4.21</v>
      </c>
      <c r="EJ1271">
        <v>3.84</v>
      </c>
      <c r="EK1271">
        <v>3.5</v>
      </c>
      <c r="EL1271">
        <v>3.19</v>
      </c>
      <c r="EM1271">
        <v>2.91</v>
      </c>
      <c r="EN1271">
        <v>2.67</v>
      </c>
      <c r="EO1271">
        <v>2.44</v>
      </c>
      <c r="EP1271">
        <v>2.25</v>
      </c>
      <c r="EQ1271">
        <v>2.08</v>
      </c>
      <c r="ER1271">
        <v>1.93</v>
      </c>
    </row>
    <row r="1272" spans="1:154" x14ac:dyDescent="0.25">
      <c r="A1272" t="s">
        <v>1059</v>
      </c>
      <c r="B1272">
        <v>41</v>
      </c>
      <c r="C1272">
        <v>41</v>
      </c>
      <c r="E1272">
        <v>100000</v>
      </c>
      <c r="F1272">
        <v>99380</v>
      </c>
      <c r="G1272">
        <v>98721</v>
      </c>
      <c r="H1272">
        <v>98036</v>
      </c>
      <c r="I1272">
        <v>97314</v>
      </c>
      <c r="J1272">
        <v>96552</v>
      </c>
      <c r="K1272">
        <v>95754</v>
      </c>
      <c r="L1272">
        <v>94895</v>
      </c>
      <c r="M1272">
        <v>93994</v>
      </c>
      <c r="N1272">
        <v>93045</v>
      </c>
      <c r="O1272">
        <v>92038</v>
      </c>
      <c r="P1272">
        <v>90956</v>
      </c>
      <c r="Q1272">
        <v>89763</v>
      </c>
      <c r="R1272">
        <v>88497</v>
      </c>
      <c r="S1272">
        <v>87121</v>
      </c>
      <c r="T1272">
        <v>85627</v>
      </c>
      <c r="U1272">
        <v>84010</v>
      </c>
      <c r="V1272">
        <v>82259</v>
      </c>
      <c r="W1272">
        <v>80297</v>
      </c>
      <c r="X1272">
        <v>78205</v>
      </c>
      <c r="Y1272">
        <v>75921</v>
      </c>
      <c r="Z1272">
        <v>73395</v>
      </c>
      <c r="AA1272">
        <v>70504</v>
      </c>
      <c r="AB1272">
        <v>67464</v>
      </c>
      <c r="AC1272">
        <v>64153</v>
      </c>
      <c r="AD1272">
        <v>60633</v>
      </c>
      <c r="AE1272">
        <v>56740</v>
      </c>
      <c r="AF1272">
        <v>52607</v>
      </c>
      <c r="AG1272">
        <v>48161</v>
      </c>
      <c r="AH1272">
        <v>43401</v>
      </c>
      <c r="AI1272">
        <v>38522</v>
      </c>
      <c r="AJ1272">
        <v>33587</v>
      </c>
      <c r="AK1272">
        <v>28667</v>
      </c>
      <c r="AL1272">
        <v>23906</v>
      </c>
      <c r="AM1272">
        <v>19423</v>
      </c>
      <c r="AN1272">
        <v>15307</v>
      </c>
      <c r="AO1272">
        <v>11664</v>
      </c>
      <c r="AP1272">
        <v>8574</v>
      </c>
      <c r="AQ1272">
        <v>6062</v>
      </c>
      <c r="AR1272">
        <v>4111</v>
      </c>
      <c r="AS1272">
        <v>2666</v>
      </c>
      <c r="DC1272">
        <v>25.86</v>
      </c>
      <c r="DD1272">
        <v>25.02</v>
      </c>
      <c r="DE1272">
        <v>24.18</v>
      </c>
      <c r="DF1272">
        <v>23.34</v>
      </c>
      <c r="DG1272">
        <v>22.51</v>
      </c>
      <c r="DH1272">
        <v>21.69</v>
      </c>
      <c r="DI1272">
        <v>20.86</v>
      </c>
      <c r="DJ1272">
        <v>20.05</v>
      </c>
      <c r="DK1272">
        <v>19.239999999999998</v>
      </c>
      <c r="DL1272">
        <v>18.43</v>
      </c>
      <c r="DM1272">
        <v>17.62</v>
      </c>
      <c r="DN1272">
        <v>16.829999999999998</v>
      </c>
      <c r="DO1272">
        <v>16.04</v>
      </c>
      <c r="DP1272">
        <v>15.27</v>
      </c>
      <c r="DQ1272">
        <v>14.5</v>
      </c>
      <c r="DR1272">
        <v>13.74</v>
      </c>
      <c r="DS1272">
        <v>13</v>
      </c>
      <c r="DT1272">
        <v>12.27</v>
      </c>
      <c r="DU1272">
        <v>11.55</v>
      </c>
      <c r="DV1272">
        <v>10.85</v>
      </c>
      <c r="DW1272">
        <v>10.16</v>
      </c>
      <c r="DX1272">
        <v>9.49</v>
      </c>
      <c r="DY1272">
        <v>8.86</v>
      </c>
      <c r="DZ1272">
        <v>8.24</v>
      </c>
      <c r="EA1272">
        <v>7.64</v>
      </c>
      <c r="EB1272">
        <v>7.05</v>
      </c>
      <c r="EC1272">
        <v>6.5</v>
      </c>
      <c r="ED1272">
        <v>5.97</v>
      </c>
      <c r="EE1272">
        <v>5.48</v>
      </c>
      <c r="EF1272">
        <v>5.0199999999999996</v>
      </c>
      <c r="EG1272">
        <v>4.5999999999999996</v>
      </c>
      <c r="EH1272">
        <v>4.2</v>
      </c>
      <c r="EI1272">
        <v>3.83</v>
      </c>
      <c r="EJ1272">
        <v>3.5</v>
      </c>
      <c r="EK1272">
        <v>3.19</v>
      </c>
      <c r="EL1272">
        <v>2.91</v>
      </c>
      <c r="EM1272">
        <v>2.66</v>
      </c>
      <c r="EN1272">
        <v>2.44</v>
      </c>
      <c r="EO1272">
        <v>2.25</v>
      </c>
      <c r="EP1272">
        <v>2.08</v>
      </c>
      <c r="EQ1272">
        <v>1.93</v>
      </c>
    </row>
    <row r="1273" spans="1:154" x14ac:dyDescent="0.25">
      <c r="A1273" t="s">
        <v>1060</v>
      </c>
      <c r="B1273">
        <v>40</v>
      </c>
      <c r="C1273">
        <v>40</v>
      </c>
      <c r="E1273">
        <v>100000</v>
      </c>
      <c r="F1273">
        <v>99323</v>
      </c>
      <c r="G1273">
        <v>98619</v>
      </c>
      <c r="H1273">
        <v>97877</v>
      </c>
      <c r="I1273">
        <v>97093</v>
      </c>
      <c r="J1273">
        <v>96271</v>
      </c>
      <c r="K1273">
        <v>95390</v>
      </c>
      <c r="L1273">
        <v>94466</v>
      </c>
      <c r="M1273">
        <v>93492</v>
      </c>
      <c r="N1273">
        <v>92457</v>
      </c>
      <c r="O1273">
        <v>91347</v>
      </c>
      <c r="P1273">
        <v>90126</v>
      </c>
      <c r="Q1273">
        <v>88829</v>
      </c>
      <c r="R1273">
        <v>87419</v>
      </c>
      <c r="S1273">
        <v>85894</v>
      </c>
      <c r="T1273">
        <v>84239</v>
      </c>
      <c r="U1273">
        <v>82449</v>
      </c>
      <c r="V1273">
        <v>80448</v>
      </c>
      <c r="W1273">
        <v>78318</v>
      </c>
      <c r="X1273">
        <v>75990</v>
      </c>
      <c r="Y1273">
        <v>73425</v>
      </c>
      <c r="Z1273">
        <v>70496</v>
      </c>
      <c r="AA1273">
        <v>67416</v>
      </c>
      <c r="AB1273">
        <v>64067</v>
      </c>
      <c r="AC1273">
        <v>60503</v>
      </c>
      <c r="AD1273">
        <v>56571</v>
      </c>
      <c r="AE1273">
        <v>52411</v>
      </c>
      <c r="AF1273">
        <v>47934</v>
      </c>
      <c r="AG1273">
        <v>43157</v>
      </c>
      <c r="AH1273">
        <v>38269</v>
      </c>
      <c r="AI1273">
        <v>33337</v>
      </c>
      <c r="AJ1273">
        <v>28425</v>
      </c>
      <c r="AK1273">
        <v>23680</v>
      </c>
      <c r="AL1273">
        <v>19220</v>
      </c>
      <c r="AM1273">
        <v>15132</v>
      </c>
      <c r="AN1273">
        <v>11519</v>
      </c>
      <c r="AO1273">
        <v>8459</v>
      </c>
      <c r="AP1273">
        <v>5978</v>
      </c>
      <c r="AQ1273">
        <v>4051</v>
      </c>
      <c r="AR1273">
        <v>2627</v>
      </c>
      <c r="DC1273">
        <v>24.9</v>
      </c>
      <c r="DD1273">
        <v>24.07</v>
      </c>
      <c r="DE1273">
        <v>23.24</v>
      </c>
      <c r="DF1273">
        <v>22.41</v>
      </c>
      <c r="DG1273">
        <v>21.59</v>
      </c>
      <c r="DH1273">
        <v>20.77</v>
      </c>
      <c r="DI1273">
        <v>19.96</v>
      </c>
      <c r="DJ1273">
        <v>19.149999999999999</v>
      </c>
      <c r="DK1273">
        <v>18.34</v>
      </c>
      <c r="DL1273">
        <v>17.54</v>
      </c>
      <c r="DM1273">
        <v>16.75</v>
      </c>
      <c r="DN1273">
        <v>15.97</v>
      </c>
      <c r="DO1273">
        <v>15.19</v>
      </c>
      <c r="DP1273">
        <v>14.43</v>
      </c>
      <c r="DQ1273">
        <v>13.68</v>
      </c>
      <c r="DR1273">
        <v>12.94</v>
      </c>
      <c r="DS1273">
        <v>12.21</v>
      </c>
      <c r="DT1273">
        <v>11.5</v>
      </c>
      <c r="DU1273">
        <v>10.8</v>
      </c>
      <c r="DV1273">
        <v>10.11</v>
      </c>
      <c r="DW1273">
        <v>9.4499999999999993</v>
      </c>
      <c r="DX1273">
        <v>8.82</v>
      </c>
      <c r="DY1273">
        <v>8.1999999999999993</v>
      </c>
      <c r="DZ1273">
        <v>7.6</v>
      </c>
      <c r="EA1273">
        <v>7.02</v>
      </c>
      <c r="EB1273">
        <v>6.47</v>
      </c>
      <c r="EC1273">
        <v>5.95</v>
      </c>
      <c r="ED1273">
        <v>5.46</v>
      </c>
      <c r="EE1273">
        <v>5.01</v>
      </c>
      <c r="EF1273">
        <v>4.58</v>
      </c>
      <c r="EG1273">
        <v>4.18</v>
      </c>
      <c r="EH1273">
        <v>3.82</v>
      </c>
      <c r="EI1273">
        <v>3.49</v>
      </c>
      <c r="EJ1273">
        <v>3.18</v>
      </c>
      <c r="EK1273">
        <v>2.9</v>
      </c>
      <c r="EL1273">
        <v>2.66</v>
      </c>
      <c r="EM1273">
        <v>2.44</v>
      </c>
      <c r="EN1273">
        <v>2.2400000000000002</v>
      </c>
      <c r="EO1273">
        <v>2.0699999999999998</v>
      </c>
      <c r="EP1273">
        <v>1.93</v>
      </c>
    </row>
    <row r="1274" spans="1:154" x14ac:dyDescent="0.25">
      <c r="A1274" t="s">
        <v>1061</v>
      </c>
      <c r="B1274">
        <v>39</v>
      </c>
      <c r="C1274">
        <v>39</v>
      </c>
      <c r="E1274">
        <v>100000</v>
      </c>
      <c r="F1274">
        <v>99274</v>
      </c>
      <c r="G1274">
        <v>98510</v>
      </c>
      <c r="H1274">
        <v>97705</v>
      </c>
      <c r="I1274">
        <v>96858</v>
      </c>
      <c r="J1274">
        <v>95952</v>
      </c>
      <c r="K1274">
        <v>95003</v>
      </c>
      <c r="L1274">
        <v>94003</v>
      </c>
      <c r="M1274">
        <v>92940</v>
      </c>
      <c r="N1274">
        <v>91800</v>
      </c>
      <c r="O1274">
        <v>90549</v>
      </c>
      <c r="P1274">
        <v>89218</v>
      </c>
      <c r="Q1274">
        <v>87774</v>
      </c>
      <c r="R1274">
        <v>86212</v>
      </c>
      <c r="S1274">
        <v>84522</v>
      </c>
      <c r="T1274">
        <v>82690</v>
      </c>
      <c r="U1274">
        <v>80648</v>
      </c>
      <c r="V1274">
        <v>78474</v>
      </c>
      <c r="W1274">
        <v>76105</v>
      </c>
      <c r="X1274">
        <v>73494</v>
      </c>
      <c r="Y1274">
        <v>70526</v>
      </c>
      <c r="Z1274">
        <v>67404</v>
      </c>
      <c r="AA1274">
        <v>64013</v>
      </c>
      <c r="AB1274">
        <v>60408</v>
      </c>
      <c r="AC1274">
        <v>56433</v>
      </c>
      <c r="AD1274">
        <v>52234</v>
      </c>
      <c r="AE1274">
        <v>47734</v>
      </c>
      <c r="AF1274">
        <v>42934</v>
      </c>
      <c r="AG1274">
        <v>38034</v>
      </c>
      <c r="AH1274">
        <v>33099</v>
      </c>
      <c r="AI1274">
        <v>28197</v>
      </c>
      <c r="AJ1274">
        <v>23466</v>
      </c>
      <c r="AK1274">
        <v>19027</v>
      </c>
      <c r="AL1274">
        <v>14965</v>
      </c>
      <c r="AM1274">
        <v>11382</v>
      </c>
      <c r="AN1274">
        <v>8351</v>
      </c>
      <c r="AO1274">
        <v>5897</v>
      </c>
      <c r="AP1274">
        <v>3994</v>
      </c>
      <c r="AQ1274">
        <v>2588</v>
      </c>
      <c r="DC1274">
        <v>23.96</v>
      </c>
      <c r="DD1274">
        <v>23.13</v>
      </c>
      <c r="DE1274">
        <v>22.31</v>
      </c>
      <c r="DF1274">
        <v>21.49</v>
      </c>
      <c r="DG1274">
        <v>20.67</v>
      </c>
      <c r="DH1274">
        <v>19.86</v>
      </c>
      <c r="DI1274">
        <v>19.059999999999999</v>
      </c>
      <c r="DJ1274">
        <v>18.25</v>
      </c>
      <c r="DK1274">
        <v>17.46</v>
      </c>
      <c r="DL1274">
        <v>16.670000000000002</v>
      </c>
      <c r="DM1274">
        <v>15.89</v>
      </c>
      <c r="DN1274">
        <v>15.12</v>
      </c>
      <c r="DO1274">
        <v>14.36</v>
      </c>
      <c r="DP1274">
        <v>13.61</v>
      </c>
      <c r="DQ1274">
        <v>12.87</v>
      </c>
      <c r="DR1274">
        <v>12.15</v>
      </c>
      <c r="DS1274">
        <v>11.44</v>
      </c>
      <c r="DT1274">
        <v>10.75</v>
      </c>
      <c r="DU1274">
        <v>10.06</v>
      </c>
      <c r="DV1274">
        <v>9.4</v>
      </c>
      <c r="DW1274">
        <v>8.7799999999999994</v>
      </c>
      <c r="DX1274">
        <v>8.16</v>
      </c>
      <c r="DY1274">
        <v>7.57</v>
      </c>
      <c r="DZ1274">
        <v>6.99</v>
      </c>
      <c r="EA1274">
        <v>6.45</v>
      </c>
      <c r="EB1274">
        <v>5.92</v>
      </c>
      <c r="EC1274">
        <v>5.44</v>
      </c>
      <c r="ED1274">
        <v>4.99</v>
      </c>
      <c r="EE1274">
        <v>4.57</v>
      </c>
      <c r="EF1274">
        <v>4.17</v>
      </c>
      <c r="EG1274">
        <v>3.81</v>
      </c>
      <c r="EH1274">
        <v>3.48</v>
      </c>
      <c r="EI1274">
        <v>3.17</v>
      </c>
      <c r="EJ1274">
        <v>2.9</v>
      </c>
      <c r="EK1274">
        <v>2.65</v>
      </c>
      <c r="EL1274">
        <v>2.44</v>
      </c>
      <c r="EM1274">
        <v>2.2400000000000002</v>
      </c>
      <c r="EN1274">
        <v>2.0699999999999998</v>
      </c>
      <c r="EO1274">
        <v>1.93</v>
      </c>
    </row>
    <row r="1275" spans="1:154" x14ac:dyDescent="0.25">
      <c r="A1275" t="s">
        <v>1062</v>
      </c>
      <c r="B1275">
        <v>38</v>
      </c>
      <c r="C1275">
        <v>38</v>
      </c>
      <c r="E1275">
        <v>100000</v>
      </c>
      <c r="F1275">
        <v>99213</v>
      </c>
      <c r="G1275">
        <v>98382</v>
      </c>
      <c r="H1275">
        <v>97511</v>
      </c>
      <c r="I1275">
        <v>96579</v>
      </c>
      <c r="J1275">
        <v>95602</v>
      </c>
      <c r="K1275">
        <v>94575</v>
      </c>
      <c r="L1275">
        <v>93483</v>
      </c>
      <c r="M1275">
        <v>92312</v>
      </c>
      <c r="N1275">
        <v>91028</v>
      </c>
      <c r="O1275">
        <v>89663</v>
      </c>
      <c r="P1275">
        <v>88182</v>
      </c>
      <c r="Q1275">
        <v>86581</v>
      </c>
      <c r="R1275">
        <v>84850</v>
      </c>
      <c r="S1275">
        <v>82979</v>
      </c>
      <c r="T1275">
        <v>80894</v>
      </c>
      <c r="U1275">
        <v>78673</v>
      </c>
      <c r="V1275">
        <v>76257</v>
      </c>
      <c r="W1275">
        <v>73602</v>
      </c>
      <c r="X1275">
        <v>70588</v>
      </c>
      <c r="Y1275">
        <v>67423</v>
      </c>
      <c r="Z1275">
        <v>63988</v>
      </c>
      <c r="AA1275">
        <v>60340</v>
      </c>
      <c r="AB1275">
        <v>56326</v>
      </c>
      <c r="AC1275">
        <v>52085</v>
      </c>
      <c r="AD1275">
        <v>47550</v>
      </c>
      <c r="AE1275">
        <v>42733</v>
      </c>
      <c r="AF1275">
        <v>37816</v>
      </c>
      <c r="AG1275">
        <v>32875</v>
      </c>
      <c r="AH1275">
        <v>27978</v>
      </c>
      <c r="AI1275">
        <v>23262</v>
      </c>
      <c r="AJ1275">
        <v>18843</v>
      </c>
      <c r="AK1275">
        <v>14806</v>
      </c>
      <c r="AL1275">
        <v>11250</v>
      </c>
      <c r="AM1275">
        <v>8248</v>
      </c>
      <c r="AN1275">
        <v>5819</v>
      </c>
      <c r="AO1275">
        <v>3939</v>
      </c>
      <c r="AP1275">
        <v>2552</v>
      </c>
      <c r="DC1275">
        <v>23.02</v>
      </c>
      <c r="DD1275">
        <v>22.2</v>
      </c>
      <c r="DE1275">
        <v>21.39</v>
      </c>
      <c r="DF1275">
        <v>20.57</v>
      </c>
      <c r="DG1275">
        <v>19.77</v>
      </c>
      <c r="DH1275">
        <v>18.96</v>
      </c>
      <c r="DI1275">
        <v>18.16</v>
      </c>
      <c r="DJ1275">
        <v>17.37</v>
      </c>
      <c r="DK1275">
        <v>16.579999999999998</v>
      </c>
      <c r="DL1275">
        <v>15.81</v>
      </c>
      <c r="DM1275">
        <v>15.04</v>
      </c>
      <c r="DN1275">
        <v>14.29</v>
      </c>
      <c r="DO1275">
        <v>13.54</v>
      </c>
      <c r="DP1275">
        <v>12.81</v>
      </c>
      <c r="DQ1275">
        <v>12.09</v>
      </c>
      <c r="DR1275">
        <v>11.39</v>
      </c>
      <c r="DS1275">
        <v>10.69</v>
      </c>
      <c r="DT1275">
        <v>10.02</v>
      </c>
      <c r="DU1275">
        <v>9.36</v>
      </c>
      <c r="DV1275">
        <v>8.74</v>
      </c>
      <c r="DW1275">
        <v>8.1199999999999992</v>
      </c>
      <c r="DX1275">
        <v>7.53</v>
      </c>
      <c r="DY1275">
        <v>6.96</v>
      </c>
      <c r="DZ1275">
        <v>6.42</v>
      </c>
      <c r="EA1275">
        <v>5.9</v>
      </c>
      <c r="EB1275">
        <v>5.42</v>
      </c>
      <c r="EC1275">
        <v>4.97</v>
      </c>
      <c r="ED1275">
        <v>4.55</v>
      </c>
      <c r="EE1275">
        <v>4.16</v>
      </c>
      <c r="EF1275">
        <v>3.8</v>
      </c>
      <c r="EG1275">
        <v>3.47</v>
      </c>
      <c r="EH1275">
        <v>3.17</v>
      </c>
      <c r="EI1275">
        <v>2.89</v>
      </c>
      <c r="EJ1275">
        <v>2.65</v>
      </c>
      <c r="EK1275">
        <v>2.4300000000000002</v>
      </c>
      <c r="EL1275">
        <v>2.2400000000000002</v>
      </c>
      <c r="EM1275">
        <v>2.0699999999999998</v>
      </c>
      <c r="EN1275">
        <v>1.93</v>
      </c>
    </row>
    <row r="1276" spans="1:154" x14ac:dyDescent="0.25">
      <c r="A1276" t="s">
        <v>1063</v>
      </c>
      <c r="B1276">
        <v>37</v>
      </c>
      <c r="C1276">
        <v>37</v>
      </c>
      <c r="E1276">
        <v>100000</v>
      </c>
      <c r="F1276">
        <v>99144</v>
      </c>
      <c r="G1276">
        <v>98244</v>
      </c>
      <c r="H1276">
        <v>97286</v>
      </c>
      <c r="I1276">
        <v>96280</v>
      </c>
      <c r="J1276">
        <v>95222</v>
      </c>
      <c r="K1276">
        <v>94100</v>
      </c>
      <c r="L1276">
        <v>92897</v>
      </c>
      <c r="M1276">
        <v>91579</v>
      </c>
      <c r="N1276">
        <v>90175</v>
      </c>
      <c r="O1276">
        <v>88655</v>
      </c>
      <c r="P1276">
        <v>87013</v>
      </c>
      <c r="Q1276">
        <v>85239</v>
      </c>
      <c r="R1276">
        <v>83324</v>
      </c>
      <c r="S1276">
        <v>81197</v>
      </c>
      <c r="T1276">
        <v>78927</v>
      </c>
      <c r="U1276">
        <v>76460</v>
      </c>
      <c r="V1276">
        <v>73755</v>
      </c>
      <c r="W1276">
        <v>70697</v>
      </c>
      <c r="X1276">
        <v>67480</v>
      </c>
      <c r="Y1276">
        <v>64000</v>
      </c>
      <c r="Z1276">
        <v>60306</v>
      </c>
      <c r="AA1276">
        <v>56250</v>
      </c>
      <c r="AB1276">
        <v>51969</v>
      </c>
      <c r="AC1276">
        <v>47396</v>
      </c>
      <c r="AD1276">
        <v>42552</v>
      </c>
      <c r="AE1276">
        <v>37622</v>
      </c>
      <c r="AF1276">
        <v>32670</v>
      </c>
      <c r="AG1276">
        <v>27775</v>
      </c>
      <c r="AH1276">
        <v>23070</v>
      </c>
      <c r="AI1276">
        <v>18670</v>
      </c>
      <c r="AJ1276">
        <v>14655</v>
      </c>
      <c r="AK1276">
        <v>11125</v>
      </c>
      <c r="AL1276">
        <v>8150</v>
      </c>
      <c r="AM1276">
        <v>5746</v>
      </c>
      <c r="AN1276">
        <v>3887</v>
      </c>
      <c r="AO1276">
        <v>2517</v>
      </c>
      <c r="DC1276">
        <v>22.1</v>
      </c>
      <c r="DD1276">
        <v>21.28</v>
      </c>
      <c r="DE1276">
        <v>20.47</v>
      </c>
      <c r="DF1276">
        <v>19.670000000000002</v>
      </c>
      <c r="DG1276">
        <v>18.87</v>
      </c>
      <c r="DH1276">
        <v>18.07</v>
      </c>
      <c r="DI1276">
        <v>17.28</v>
      </c>
      <c r="DJ1276">
        <v>16.5</v>
      </c>
      <c r="DK1276">
        <v>15.73</v>
      </c>
      <c r="DL1276">
        <v>14.97</v>
      </c>
      <c r="DM1276">
        <v>14.22</v>
      </c>
      <c r="DN1276">
        <v>13.48</v>
      </c>
      <c r="DO1276">
        <v>12.75</v>
      </c>
      <c r="DP1276">
        <v>12.03</v>
      </c>
      <c r="DQ1276">
        <v>11.33</v>
      </c>
      <c r="DR1276">
        <v>10.64</v>
      </c>
      <c r="DS1276">
        <v>9.9700000000000006</v>
      </c>
      <c r="DT1276">
        <v>9.31</v>
      </c>
      <c r="DU1276">
        <v>8.6999999999999993</v>
      </c>
      <c r="DV1276">
        <v>8.09</v>
      </c>
      <c r="DW1276">
        <v>7.5</v>
      </c>
      <c r="DX1276">
        <v>6.93</v>
      </c>
      <c r="DY1276">
        <v>6.39</v>
      </c>
      <c r="DZ1276">
        <v>5.88</v>
      </c>
      <c r="EA1276">
        <v>5.4</v>
      </c>
      <c r="EB1276">
        <v>4.95</v>
      </c>
      <c r="EC1276">
        <v>4.54</v>
      </c>
      <c r="ED1276">
        <v>4.1500000000000004</v>
      </c>
      <c r="EE1276">
        <v>3.79</v>
      </c>
      <c r="EF1276">
        <v>3.46</v>
      </c>
      <c r="EG1276">
        <v>3.16</v>
      </c>
      <c r="EH1276">
        <v>2.89</v>
      </c>
      <c r="EI1276">
        <v>2.65</v>
      </c>
      <c r="EJ1276">
        <v>2.4300000000000002</v>
      </c>
      <c r="EK1276">
        <v>2.2400000000000002</v>
      </c>
      <c r="EL1276">
        <v>2.0699999999999998</v>
      </c>
      <c r="EM1276">
        <v>1.93</v>
      </c>
    </row>
    <row r="1277" spans="1:154" x14ac:dyDescent="0.25">
      <c r="A1277" t="s">
        <v>1064</v>
      </c>
      <c r="B1277">
        <v>36</v>
      </c>
      <c r="C1277">
        <v>36</v>
      </c>
      <c r="E1277">
        <v>100000</v>
      </c>
      <c r="F1277">
        <v>99071</v>
      </c>
      <c r="G1277">
        <v>98084</v>
      </c>
      <c r="H1277">
        <v>97048</v>
      </c>
      <c r="I1277">
        <v>95957</v>
      </c>
      <c r="J1277">
        <v>94801</v>
      </c>
      <c r="K1277">
        <v>93564</v>
      </c>
      <c r="L1277">
        <v>92211</v>
      </c>
      <c r="M1277">
        <v>90768</v>
      </c>
      <c r="N1277">
        <v>89204</v>
      </c>
      <c r="O1277">
        <v>87519</v>
      </c>
      <c r="P1277">
        <v>85700</v>
      </c>
      <c r="Q1277">
        <v>83736</v>
      </c>
      <c r="R1277">
        <v>81561</v>
      </c>
      <c r="S1277">
        <v>79244</v>
      </c>
      <c r="T1277">
        <v>76724</v>
      </c>
      <c r="U1277">
        <v>73965</v>
      </c>
      <c r="V1277">
        <v>70856</v>
      </c>
      <c r="W1277">
        <v>67590</v>
      </c>
      <c r="X1277">
        <v>64056</v>
      </c>
      <c r="Y1277">
        <v>60312</v>
      </c>
      <c r="Z1277">
        <v>56211</v>
      </c>
      <c r="AA1277">
        <v>51887</v>
      </c>
      <c r="AB1277">
        <v>47278</v>
      </c>
      <c r="AC1277">
        <v>42402</v>
      </c>
      <c r="AD1277">
        <v>37448</v>
      </c>
      <c r="AE1277">
        <v>32489</v>
      </c>
      <c r="AF1277">
        <v>27590</v>
      </c>
      <c r="AG1277">
        <v>22892</v>
      </c>
      <c r="AH1277">
        <v>18507</v>
      </c>
      <c r="AI1277">
        <v>14515</v>
      </c>
      <c r="AJ1277">
        <v>11008</v>
      </c>
      <c r="AK1277">
        <v>8057</v>
      </c>
      <c r="AL1277">
        <v>5677</v>
      </c>
      <c r="AM1277">
        <v>3839</v>
      </c>
      <c r="AN1277">
        <v>2484</v>
      </c>
      <c r="DC1277">
        <v>21.18</v>
      </c>
      <c r="DD1277">
        <v>20.37</v>
      </c>
      <c r="DE1277">
        <v>19.57</v>
      </c>
      <c r="DF1277">
        <v>18.78</v>
      </c>
      <c r="DG1277">
        <v>17.98</v>
      </c>
      <c r="DH1277">
        <v>17.2</v>
      </c>
      <c r="DI1277">
        <v>16.420000000000002</v>
      </c>
      <c r="DJ1277">
        <v>15.65</v>
      </c>
      <c r="DK1277">
        <v>14.89</v>
      </c>
      <c r="DL1277">
        <v>14.14</v>
      </c>
      <c r="DM1277">
        <v>13.41</v>
      </c>
      <c r="DN1277">
        <v>12.68</v>
      </c>
      <c r="DO1277">
        <v>11.97</v>
      </c>
      <c r="DP1277">
        <v>11.27</v>
      </c>
      <c r="DQ1277">
        <v>10.59</v>
      </c>
      <c r="DR1277">
        <v>9.92</v>
      </c>
      <c r="DS1277">
        <v>9.27</v>
      </c>
      <c r="DT1277">
        <v>8.65</v>
      </c>
      <c r="DU1277">
        <v>8.0500000000000007</v>
      </c>
      <c r="DV1277">
        <v>7.46</v>
      </c>
      <c r="DW1277">
        <v>6.9</v>
      </c>
      <c r="DX1277">
        <v>6.36</v>
      </c>
      <c r="DY1277">
        <v>5.85</v>
      </c>
      <c r="DZ1277">
        <v>5.37</v>
      </c>
      <c r="EA1277">
        <v>4.93</v>
      </c>
      <c r="EB1277">
        <v>4.5199999999999996</v>
      </c>
      <c r="EC1277">
        <v>4.1399999999999997</v>
      </c>
      <c r="ED1277">
        <v>3.78</v>
      </c>
      <c r="EE1277">
        <v>3.45</v>
      </c>
      <c r="EF1277">
        <v>3.15</v>
      </c>
      <c r="EG1277">
        <v>2.88</v>
      </c>
      <c r="EH1277">
        <v>2.64</v>
      </c>
      <c r="EI1277">
        <v>2.4300000000000002</v>
      </c>
      <c r="EJ1277">
        <v>2.2400000000000002</v>
      </c>
      <c r="EK1277">
        <v>2.0699999999999998</v>
      </c>
      <c r="EL1277">
        <v>1.93</v>
      </c>
    </row>
    <row r="1278" spans="1:154" x14ac:dyDescent="0.25">
      <c r="A1278" t="s">
        <v>1065</v>
      </c>
      <c r="B1278">
        <v>35</v>
      </c>
      <c r="C1278">
        <v>35</v>
      </c>
      <c r="E1278">
        <v>100000</v>
      </c>
      <c r="F1278">
        <v>98981</v>
      </c>
      <c r="G1278">
        <v>97913</v>
      </c>
      <c r="H1278">
        <v>96789</v>
      </c>
      <c r="I1278">
        <v>95596</v>
      </c>
      <c r="J1278">
        <v>94320</v>
      </c>
      <c r="K1278">
        <v>92930</v>
      </c>
      <c r="L1278">
        <v>91447</v>
      </c>
      <c r="M1278">
        <v>89839</v>
      </c>
      <c r="N1278">
        <v>88104</v>
      </c>
      <c r="O1278">
        <v>86237</v>
      </c>
      <c r="P1278">
        <v>84223</v>
      </c>
      <c r="Q1278">
        <v>81996</v>
      </c>
      <c r="R1278">
        <v>79625</v>
      </c>
      <c r="S1278">
        <v>77053</v>
      </c>
      <c r="T1278">
        <v>74237</v>
      </c>
      <c r="U1278">
        <v>71073</v>
      </c>
      <c r="V1278">
        <v>67749</v>
      </c>
      <c r="W1278">
        <v>64163</v>
      </c>
      <c r="X1278">
        <v>60361</v>
      </c>
      <c r="Y1278">
        <v>56211</v>
      </c>
      <c r="Z1278">
        <v>51841</v>
      </c>
      <c r="AA1278">
        <v>47192</v>
      </c>
      <c r="AB1278">
        <v>42285</v>
      </c>
      <c r="AC1278">
        <v>37304</v>
      </c>
      <c r="AD1278">
        <v>32327</v>
      </c>
      <c r="AE1278">
        <v>27426</v>
      </c>
      <c r="AF1278">
        <v>22730</v>
      </c>
      <c r="AG1278">
        <v>18357</v>
      </c>
      <c r="AH1278">
        <v>14383</v>
      </c>
      <c r="AI1278">
        <v>10900</v>
      </c>
      <c r="AJ1278">
        <v>7971</v>
      </c>
      <c r="AK1278">
        <v>5612</v>
      </c>
      <c r="AL1278">
        <v>3793</v>
      </c>
      <c r="AM1278">
        <v>2454</v>
      </c>
      <c r="DC1278">
        <v>20.27</v>
      </c>
      <c r="DD1278">
        <v>19.47</v>
      </c>
      <c r="DE1278">
        <v>18.68</v>
      </c>
      <c r="DF1278">
        <v>17.89</v>
      </c>
      <c r="DG1278">
        <v>17.11</v>
      </c>
      <c r="DH1278">
        <v>16.329999999999998</v>
      </c>
      <c r="DI1278">
        <v>15.57</v>
      </c>
      <c r="DJ1278">
        <v>14.81</v>
      </c>
      <c r="DK1278">
        <v>14.07</v>
      </c>
      <c r="DL1278">
        <v>13.34</v>
      </c>
      <c r="DM1278">
        <v>12.62</v>
      </c>
      <c r="DN1278">
        <v>11.9</v>
      </c>
      <c r="DO1278">
        <v>11.21</v>
      </c>
      <c r="DP1278">
        <v>10.53</v>
      </c>
      <c r="DQ1278">
        <v>9.8699999999999992</v>
      </c>
      <c r="DR1278">
        <v>9.2200000000000006</v>
      </c>
      <c r="DS1278">
        <v>8.61</v>
      </c>
      <c r="DT1278">
        <v>8.01</v>
      </c>
      <c r="DU1278">
        <v>7.43</v>
      </c>
      <c r="DV1278">
        <v>6.87</v>
      </c>
      <c r="DW1278">
        <v>6.34</v>
      </c>
      <c r="DX1278">
        <v>5.83</v>
      </c>
      <c r="DY1278">
        <v>5.35</v>
      </c>
      <c r="DZ1278">
        <v>4.92</v>
      </c>
      <c r="EA1278">
        <v>4.51</v>
      </c>
      <c r="EB1278">
        <v>4.12</v>
      </c>
      <c r="EC1278">
        <v>3.77</v>
      </c>
      <c r="ED1278">
        <v>3.45</v>
      </c>
      <c r="EE1278">
        <v>3.15</v>
      </c>
      <c r="EF1278">
        <v>2.88</v>
      </c>
      <c r="EG1278">
        <v>2.64</v>
      </c>
      <c r="EH1278">
        <v>2.4300000000000002</v>
      </c>
      <c r="EI1278">
        <v>2.2400000000000002</v>
      </c>
      <c r="EJ1278">
        <v>2.0699999999999998</v>
      </c>
      <c r="EK1278">
        <v>1.93</v>
      </c>
    </row>
    <row r="1279" spans="1:154" x14ac:dyDescent="0.25">
      <c r="A1279" t="s">
        <v>1066</v>
      </c>
      <c r="B1279">
        <v>34</v>
      </c>
      <c r="C1279">
        <v>34</v>
      </c>
      <c r="E1279">
        <v>100000</v>
      </c>
      <c r="F1279">
        <v>98896</v>
      </c>
      <c r="G1279">
        <v>97735</v>
      </c>
      <c r="H1279">
        <v>96505</v>
      </c>
      <c r="I1279">
        <v>95188</v>
      </c>
      <c r="J1279">
        <v>93756</v>
      </c>
      <c r="K1279">
        <v>92228</v>
      </c>
      <c r="L1279">
        <v>90574</v>
      </c>
      <c r="M1279">
        <v>88790</v>
      </c>
      <c r="N1279">
        <v>86867</v>
      </c>
      <c r="O1279">
        <v>84799</v>
      </c>
      <c r="P1279">
        <v>82518</v>
      </c>
      <c r="Q1279">
        <v>80089</v>
      </c>
      <c r="R1279">
        <v>77457</v>
      </c>
      <c r="S1279">
        <v>74584</v>
      </c>
      <c r="T1279">
        <v>71361</v>
      </c>
      <c r="U1279">
        <v>67975</v>
      </c>
      <c r="V1279">
        <v>64327</v>
      </c>
      <c r="W1279">
        <v>60469</v>
      </c>
      <c r="X1279">
        <v>56261</v>
      </c>
      <c r="Y1279">
        <v>51840</v>
      </c>
      <c r="Z1279">
        <v>47147</v>
      </c>
      <c r="AA1279">
        <v>42204</v>
      </c>
      <c r="AB1279">
        <v>37195</v>
      </c>
      <c r="AC1279">
        <v>32195</v>
      </c>
      <c r="AD1279">
        <v>27283</v>
      </c>
      <c r="AE1279">
        <v>22591</v>
      </c>
      <c r="AF1279">
        <v>18223</v>
      </c>
      <c r="AG1279">
        <v>14264</v>
      </c>
      <c r="AH1279">
        <v>10799</v>
      </c>
      <c r="AI1279">
        <v>7892</v>
      </c>
      <c r="AJ1279">
        <v>5552</v>
      </c>
      <c r="AK1279">
        <v>3750</v>
      </c>
      <c r="AL1279">
        <v>2425</v>
      </c>
      <c r="DC1279">
        <v>19.37</v>
      </c>
      <c r="DD1279">
        <v>18.579999999999998</v>
      </c>
      <c r="DE1279">
        <v>17.8</v>
      </c>
      <c r="DF1279">
        <v>17.02</v>
      </c>
      <c r="DG1279">
        <v>16.25</v>
      </c>
      <c r="DH1279">
        <v>15.49</v>
      </c>
      <c r="DI1279">
        <v>14.74</v>
      </c>
      <c r="DJ1279">
        <v>14</v>
      </c>
      <c r="DK1279">
        <v>13.27</v>
      </c>
      <c r="DL1279">
        <v>12.55</v>
      </c>
      <c r="DM1279">
        <v>11.84</v>
      </c>
      <c r="DN1279">
        <v>11.16</v>
      </c>
      <c r="DO1279">
        <v>10.48</v>
      </c>
      <c r="DP1279">
        <v>9.82</v>
      </c>
      <c r="DQ1279">
        <v>9.18</v>
      </c>
      <c r="DR1279">
        <v>8.57</v>
      </c>
      <c r="DS1279">
        <v>7.97</v>
      </c>
      <c r="DT1279">
        <v>7.4</v>
      </c>
      <c r="DU1279">
        <v>6.84</v>
      </c>
      <c r="DV1279">
        <v>6.31</v>
      </c>
      <c r="DW1279">
        <v>5.8</v>
      </c>
      <c r="DX1279">
        <v>5.33</v>
      </c>
      <c r="DY1279">
        <v>4.9000000000000004</v>
      </c>
      <c r="DZ1279">
        <v>4.49</v>
      </c>
      <c r="EA1279">
        <v>4.1100000000000003</v>
      </c>
      <c r="EB1279">
        <v>3.76</v>
      </c>
      <c r="EC1279">
        <v>3.44</v>
      </c>
      <c r="ED1279">
        <v>3.14</v>
      </c>
      <c r="EE1279">
        <v>2.88</v>
      </c>
      <c r="EF1279">
        <v>2.64</v>
      </c>
      <c r="EG1279">
        <v>2.42</v>
      </c>
      <c r="EH1279">
        <v>2.2400000000000002</v>
      </c>
      <c r="EI1279">
        <v>2.0699999999999998</v>
      </c>
      <c r="EJ1279">
        <v>1.93</v>
      </c>
    </row>
    <row r="1280" spans="1:154" x14ac:dyDescent="0.25">
      <c r="A1280" t="s">
        <v>1067</v>
      </c>
      <c r="B1280">
        <v>33</v>
      </c>
      <c r="C1280">
        <v>33</v>
      </c>
      <c r="E1280">
        <v>100000</v>
      </c>
      <c r="F1280">
        <v>98799</v>
      </c>
      <c r="G1280">
        <v>97527</v>
      </c>
      <c r="H1280">
        <v>96169</v>
      </c>
      <c r="I1280">
        <v>94691</v>
      </c>
      <c r="J1280">
        <v>93114</v>
      </c>
      <c r="K1280">
        <v>91410</v>
      </c>
      <c r="L1280">
        <v>89573</v>
      </c>
      <c r="M1280">
        <v>87595</v>
      </c>
      <c r="N1280">
        <v>85466</v>
      </c>
      <c r="O1280">
        <v>83126</v>
      </c>
      <c r="P1280">
        <v>80635</v>
      </c>
      <c r="Q1280">
        <v>77939</v>
      </c>
      <c r="R1280">
        <v>75001</v>
      </c>
      <c r="S1280">
        <v>71720</v>
      </c>
      <c r="T1280">
        <v>68267</v>
      </c>
      <c r="U1280">
        <v>64553</v>
      </c>
      <c r="V1280">
        <v>60627</v>
      </c>
      <c r="W1280">
        <v>56362</v>
      </c>
      <c r="X1280">
        <v>51881</v>
      </c>
      <c r="Y1280">
        <v>47139</v>
      </c>
      <c r="Z1280">
        <v>42157</v>
      </c>
      <c r="AA1280">
        <v>37116</v>
      </c>
      <c r="AB1280">
        <v>32093</v>
      </c>
      <c r="AC1280">
        <v>27165</v>
      </c>
      <c r="AD1280">
        <v>22466</v>
      </c>
      <c r="AE1280">
        <v>18106</v>
      </c>
      <c r="AF1280">
        <v>14156</v>
      </c>
      <c r="AG1280">
        <v>10708</v>
      </c>
      <c r="AH1280">
        <v>7819</v>
      </c>
      <c r="AI1280">
        <v>5497</v>
      </c>
      <c r="AJ1280">
        <v>3711</v>
      </c>
      <c r="AK1280">
        <v>2399</v>
      </c>
      <c r="DC1280">
        <v>18.48</v>
      </c>
      <c r="DD1280">
        <v>17.7</v>
      </c>
      <c r="DE1280">
        <v>16.93</v>
      </c>
      <c r="DF1280">
        <v>16.16</v>
      </c>
      <c r="DG1280">
        <v>15.4</v>
      </c>
      <c r="DH1280">
        <v>14.66</v>
      </c>
      <c r="DI1280">
        <v>13.92</v>
      </c>
      <c r="DJ1280">
        <v>13.19</v>
      </c>
      <c r="DK1280">
        <v>12.48</v>
      </c>
      <c r="DL1280">
        <v>11.78</v>
      </c>
      <c r="DM1280">
        <v>11.1</v>
      </c>
      <c r="DN1280">
        <v>10.43</v>
      </c>
      <c r="DO1280">
        <v>9.77</v>
      </c>
      <c r="DP1280">
        <v>9.1300000000000008</v>
      </c>
      <c r="DQ1280">
        <v>8.5299999999999994</v>
      </c>
      <c r="DR1280">
        <v>7.93</v>
      </c>
      <c r="DS1280">
        <v>7.36</v>
      </c>
      <c r="DT1280">
        <v>6.8</v>
      </c>
      <c r="DU1280">
        <v>6.28</v>
      </c>
      <c r="DV1280">
        <v>5.78</v>
      </c>
      <c r="DW1280">
        <v>5.31</v>
      </c>
      <c r="DX1280">
        <v>4.88</v>
      </c>
      <c r="DY1280">
        <v>4.4800000000000004</v>
      </c>
      <c r="DZ1280">
        <v>4.0999999999999996</v>
      </c>
      <c r="EA1280">
        <v>3.75</v>
      </c>
      <c r="EB1280">
        <v>3.43</v>
      </c>
      <c r="EC1280">
        <v>3.14</v>
      </c>
      <c r="ED1280">
        <v>2.87</v>
      </c>
      <c r="EE1280">
        <v>2.63</v>
      </c>
      <c r="EF1280">
        <v>2.42</v>
      </c>
      <c r="EG1280">
        <v>2.23</v>
      </c>
      <c r="EH1280">
        <v>2.0699999999999998</v>
      </c>
      <c r="EI1280">
        <v>1.93</v>
      </c>
    </row>
    <row r="1281" spans="1:138" x14ac:dyDescent="0.25">
      <c r="A1281" t="s">
        <v>1068</v>
      </c>
      <c r="B1281">
        <v>32</v>
      </c>
      <c r="C1281">
        <v>32</v>
      </c>
      <c r="E1281">
        <v>100000</v>
      </c>
      <c r="F1281">
        <v>98683</v>
      </c>
      <c r="G1281">
        <v>97278</v>
      </c>
      <c r="H1281">
        <v>95755</v>
      </c>
      <c r="I1281">
        <v>94123</v>
      </c>
      <c r="J1281">
        <v>92362</v>
      </c>
      <c r="K1281">
        <v>90470</v>
      </c>
      <c r="L1281">
        <v>88433</v>
      </c>
      <c r="M1281">
        <v>86241</v>
      </c>
      <c r="N1281">
        <v>83835</v>
      </c>
      <c r="O1281">
        <v>81277</v>
      </c>
      <c r="P1281">
        <v>78512</v>
      </c>
      <c r="Q1281">
        <v>75504</v>
      </c>
      <c r="R1281">
        <v>72155</v>
      </c>
      <c r="S1281">
        <v>68637</v>
      </c>
      <c r="T1281">
        <v>64851</v>
      </c>
      <c r="U1281">
        <v>60853</v>
      </c>
      <c r="V1281">
        <v>56519</v>
      </c>
      <c r="W1281">
        <v>51978</v>
      </c>
      <c r="X1281">
        <v>47177</v>
      </c>
      <c r="Y1281">
        <v>42150</v>
      </c>
      <c r="Z1281">
        <v>37072</v>
      </c>
      <c r="AA1281">
        <v>32021</v>
      </c>
      <c r="AB1281">
        <v>27076</v>
      </c>
      <c r="AC1281">
        <v>22366</v>
      </c>
      <c r="AD1281">
        <v>18004</v>
      </c>
      <c r="AE1281">
        <v>14064</v>
      </c>
      <c r="AF1281">
        <v>10627</v>
      </c>
      <c r="AG1281">
        <v>7753</v>
      </c>
      <c r="AH1281">
        <v>5447</v>
      </c>
      <c r="AI1281">
        <v>3675</v>
      </c>
      <c r="AJ1281">
        <v>2375</v>
      </c>
      <c r="DC1281">
        <v>17.61</v>
      </c>
      <c r="DD1281">
        <v>16.829999999999998</v>
      </c>
      <c r="DE1281">
        <v>16.07</v>
      </c>
      <c r="DF1281">
        <v>15.32</v>
      </c>
      <c r="DG1281">
        <v>14.58</v>
      </c>
      <c r="DH1281">
        <v>13.84</v>
      </c>
      <c r="DI1281">
        <v>13.12</v>
      </c>
      <c r="DJ1281">
        <v>12.41</v>
      </c>
      <c r="DK1281">
        <v>11.72</v>
      </c>
      <c r="DL1281">
        <v>11.04</v>
      </c>
      <c r="DM1281">
        <v>10.37</v>
      </c>
      <c r="DN1281">
        <v>9.7200000000000006</v>
      </c>
      <c r="DO1281">
        <v>9.08</v>
      </c>
      <c r="DP1281">
        <v>8.48</v>
      </c>
      <c r="DQ1281">
        <v>7.89</v>
      </c>
      <c r="DR1281">
        <v>7.32</v>
      </c>
      <c r="DS1281">
        <v>6.77</v>
      </c>
      <c r="DT1281">
        <v>6.25</v>
      </c>
      <c r="DU1281">
        <v>5.76</v>
      </c>
      <c r="DV1281">
        <v>5.29</v>
      </c>
      <c r="DW1281">
        <v>4.8600000000000003</v>
      </c>
      <c r="DX1281">
        <v>4.46</v>
      </c>
      <c r="DY1281">
        <v>4.08</v>
      </c>
      <c r="DZ1281">
        <v>3.74</v>
      </c>
      <c r="EA1281">
        <v>3.42</v>
      </c>
      <c r="EB1281">
        <v>3.13</v>
      </c>
      <c r="EC1281">
        <v>2.87</v>
      </c>
      <c r="ED1281">
        <v>2.63</v>
      </c>
      <c r="EE1281">
        <v>2.42</v>
      </c>
      <c r="EF1281">
        <v>2.23</v>
      </c>
      <c r="EG1281">
        <v>2.0699999999999998</v>
      </c>
      <c r="EH1281">
        <v>1.93</v>
      </c>
    </row>
    <row r="1282" spans="1:138" x14ac:dyDescent="0.25">
      <c r="A1282" t="s">
        <v>1069</v>
      </c>
      <c r="B1282">
        <v>31</v>
      </c>
      <c r="C1282">
        <v>31</v>
      </c>
      <c r="E1282">
        <v>100000</v>
      </c>
      <c r="F1282">
        <v>98544</v>
      </c>
      <c r="G1282">
        <v>96968</v>
      </c>
      <c r="H1282">
        <v>95282</v>
      </c>
      <c r="I1282">
        <v>93460</v>
      </c>
      <c r="J1282">
        <v>91502</v>
      </c>
      <c r="K1282">
        <v>89402</v>
      </c>
      <c r="L1282">
        <v>87144</v>
      </c>
      <c r="M1282">
        <v>84670</v>
      </c>
      <c r="N1282">
        <v>82035</v>
      </c>
      <c r="O1282">
        <v>79195</v>
      </c>
      <c r="P1282">
        <v>76112</v>
      </c>
      <c r="Q1282">
        <v>72689</v>
      </c>
      <c r="R1282">
        <v>69093</v>
      </c>
      <c r="S1282">
        <v>65235</v>
      </c>
      <c r="T1282">
        <v>61158</v>
      </c>
      <c r="U1282">
        <v>56750</v>
      </c>
      <c r="V1282">
        <v>52136</v>
      </c>
      <c r="W1282">
        <v>47274</v>
      </c>
      <c r="X1282">
        <v>42191</v>
      </c>
      <c r="Y1282">
        <v>37070</v>
      </c>
      <c r="Z1282">
        <v>31986</v>
      </c>
      <c r="AA1282">
        <v>27017</v>
      </c>
      <c r="AB1282">
        <v>22294</v>
      </c>
      <c r="AC1282">
        <v>17925</v>
      </c>
      <c r="AD1282">
        <v>13986</v>
      </c>
      <c r="AE1282">
        <v>10560</v>
      </c>
      <c r="AF1282">
        <v>7697</v>
      </c>
      <c r="AG1282">
        <v>5404</v>
      </c>
      <c r="AH1282">
        <v>3644</v>
      </c>
      <c r="AI1282">
        <v>2354</v>
      </c>
      <c r="DC1282">
        <v>16.739999999999998</v>
      </c>
      <c r="DD1282">
        <v>15.98</v>
      </c>
      <c r="DE1282">
        <v>15.23</v>
      </c>
      <c r="DF1282">
        <v>14.49</v>
      </c>
      <c r="DG1282">
        <v>13.77</v>
      </c>
      <c r="DH1282">
        <v>13.05</v>
      </c>
      <c r="DI1282">
        <v>12.35</v>
      </c>
      <c r="DJ1282">
        <v>11.65</v>
      </c>
      <c r="DK1282">
        <v>10.98</v>
      </c>
      <c r="DL1282">
        <v>10.31</v>
      </c>
      <c r="DM1282">
        <v>9.67</v>
      </c>
      <c r="DN1282">
        <v>9.0399999999999991</v>
      </c>
      <c r="DO1282">
        <v>8.44</v>
      </c>
      <c r="DP1282">
        <v>7.85</v>
      </c>
      <c r="DQ1282">
        <v>7.29</v>
      </c>
      <c r="DR1282">
        <v>6.74</v>
      </c>
      <c r="DS1282">
        <v>6.23</v>
      </c>
      <c r="DT1282">
        <v>5.73</v>
      </c>
      <c r="DU1282">
        <v>5.27</v>
      </c>
      <c r="DV1282">
        <v>4.84</v>
      </c>
      <c r="DW1282">
        <v>4.4400000000000004</v>
      </c>
      <c r="DX1282">
        <v>4.07</v>
      </c>
      <c r="DY1282">
        <v>3.73</v>
      </c>
      <c r="DZ1282">
        <v>3.41</v>
      </c>
      <c r="EA1282">
        <v>3.12</v>
      </c>
      <c r="EB1282">
        <v>2.86</v>
      </c>
      <c r="EC1282">
        <v>2.63</v>
      </c>
      <c r="ED1282">
        <v>2.42</v>
      </c>
      <c r="EE1282">
        <v>2.23</v>
      </c>
      <c r="EF1282">
        <v>2.0699999999999998</v>
      </c>
      <c r="EG1282">
        <v>1.92</v>
      </c>
    </row>
    <row r="1283" spans="1:138" x14ac:dyDescent="0.25">
      <c r="A1283" t="s">
        <v>1070</v>
      </c>
      <c r="B1283">
        <v>30</v>
      </c>
      <c r="C1283">
        <v>30</v>
      </c>
      <c r="E1283">
        <v>100000</v>
      </c>
      <c r="F1283">
        <v>98367</v>
      </c>
      <c r="G1283">
        <v>96619</v>
      </c>
      <c r="H1283">
        <v>94734</v>
      </c>
      <c r="I1283">
        <v>92706</v>
      </c>
      <c r="J1283">
        <v>90532</v>
      </c>
      <c r="K1283">
        <v>88201</v>
      </c>
      <c r="L1283">
        <v>85653</v>
      </c>
      <c r="M1283">
        <v>82939</v>
      </c>
      <c r="N1283">
        <v>80014</v>
      </c>
      <c r="O1283">
        <v>76847</v>
      </c>
      <c r="P1283">
        <v>73344</v>
      </c>
      <c r="Q1283">
        <v>69663</v>
      </c>
      <c r="R1283">
        <v>65720</v>
      </c>
      <c r="S1283">
        <v>61562</v>
      </c>
      <c r="T1283">
        <v>57070</v>
      </c>
      <c r="U1283">
        <v>52375</v>
      </c>
      <c r="V1283">
        <v>47440</v>
      </c>
      <c r="W1283">
        <v>42298</v>
      </c>
      <c r="X1283">
        <v>37121</v>
      </c>
      <c r="Y1283">
        <v>31995</v>
      </c>
      <c r="Z1283">
        <v>26996</v>
      </c>
      <c r="AA1283">
        <v>22253</v>
      </c>
      <c r="AB1283">
        <v>17873</v>
      </c>
      <c r="AC1283">
        <v>13930</v>
      </c>
      <c r="AD1283">
        <v>10506</v>
      </c>
      <c r="AE1283">
        <v>7652</v>
      </c>
      <c r="AF1283">
        <v>5368</v>
      </c>
      <c r="AG1283">
        <v>3618</v>
      </c>
      <c r="AH1283">
        <v>2336</v>
      </c>
      <c r="DC1283">
        <v>15.89</v>
      </c>
      <c r="DD1283">
        <v>15.15</v>
      </c>
      <c r="DE1283">
        <v>14.41</v>
      </c>
      <c r="DF1283">
        <v>13.69</v>
      </c>
      <c r="DG1283">
        <v>12.98</v>
      </c>
      <c r="DH1283">
        <v>12.28</v>
      </c>
      <c r="DI1283">
        <v>11.59</v>
      </c>
      <c r="DJ1283">
        <v>10.92</v>
      </c>
      <c r="DK1283">
        <v>10.26</v>
      </c>
      <c r="DL1283">
        <v>9.61</v>
      </c>
      <c r="DM1283">
        <v>8.99</v>
      </c>
      <c r="DN1283">
        <v>8.4</v>
      </c>
      <c r="DO1283">
        <v>7.81</v>
      </c>
      <c r="DP1283">
        <v>7.25</v>
      </c>
      <c r="DQ1283">
        <v>6.71</v>
      </c>
      <c r="DR1283">
        <v>6.2</v>
      </c>
      <c r="DS1283">
        <v>5.71</v>
      </c>
      <c r="DT1283">
        <v>5.25</v>
      </c>
      <c r="DU1283">
        <v>4.83</v>
      </c>
      <c r="DV1283">
        <v>4.43</v>
      </c>
      <c r="DW1283">
        <v>4.0599999999999996</v>
      </c>
      <c r="DX1283">
        <v>3.72</v>
      </c>
      <c r="DY1283">
        <v>3.4</v>
      </c>
      <c r="DZ1283">
        <v>3.12</v>
      </c>
      <c r="EA1283">
        <v>2.86</v>
      </c>
      <c r="EB1283">
        <v>2.62</v>
      </c>
      <c r="EC1283">
        <v>2.41</v>
      </c>
      <c r="ED1283">
        <v>2.23</v>
      </c>
      <c r="EE1283">
        <v>2.0699999999999998</v>
      </c>
      <c r="EF1283">
        <v>1.92</v>
      </c>
    </row>
    <row r="1284" spans="1:138" x14ac:dyDescent="0.25">
      <c r="A1284" t="s">
        <v>1071</v>
      </c>
      <c r="B1284">
        <v>29</v>
      </c>
      <c r="C1284">
        <v>29</v>
      </c>
      <c r="E1284">
        <v>100000</v>
      </c>
      <c r="F1284">
        <v>98183</v>
      </c>
      <c r="G1284">
        <v>96225</v>
      </c>
      <c r="H1284">
        <v>94124</v>
      </c>
      <c r="I1284">
        <v>91869</v>
      </c>
      <c r="J1284">
        <v>89453</v>
      </c>
      <c r="K1284">
        <v>86824</v>
      </c>
      <c r="L1284">
        <v>84024</v>
      </c>
      <c r="M1284">
        <v>81008</v>
      </c>
      <c r="N1284">
        <v>77745</v>
      </c>
      <c r="O1284">
        <v>74152</v>
      </c>
      <c r="P1284">
        <v>70377</v>
      </c>
      <c r="Q1284">
        <v>66338</v>
      </c>
      <c r="R1284">
        <v>62084</v>
      </c>
      <c r="S1284">
        <v>57504</v>
      </c>
      <c r="T1284">
        <v>52718</v>
      </c>
      <c r="U1284">
        <v>47698</v>
      </c>
      <c r="V1284">
        <v>42481</v>
      </c>
      <c r="W1284">
        <v>37243</v>
      </c>
      <c r="X1284">
        <v>32062</v>
      </c>
      <c r="Y1284">
        <v>27023</v>
      </c>
      <c r="Z1284">
        <v>22251</v>
      </c>
      <c r="AA1284">
        <v>17852</v>
      </c>
      <c r="AB1284">
        <v>13900</v>
      </c>
      <c r="AC1284">
        <v>10473</v>
      </c>
      <c r="AD1284">
        <v>7620</v>
      </c>
      <c r="AE1284">
        <v>5343</v>
      </c>
      <c r="AF1284">
        <v>3598</v>
      </c>
      <c r="AG1284">
        <v>2323</v>
      </c>
      <c r="DC1284">
        <v>15.06</v>
      </c>
      <c r="DD1284">
        <v>14.33</v>
      </c>
      <c r="DE1284">
        <v>13.61</v>
      </c>
      <c r="DF1284">
        <v>12.9</v>
      </c>
      <c r="DG1284">
        <v>12.21</v>
      </c>
      <c r="DH1284">
        <v>11.52</v>
      </c>
      <c r="DI1284">
        <v>10.86</v>
      </c>
      <c r="DJ1284">
        <v>10.199999999999999</v>
      </c>
      <c r="DK1284">
        <v>9.56</v>
      </c>
      <c r="DL1284">
        <v>8.94</v>
      </c>
      <c r="DM1284">
        <v>8.35</v>
      </c>
      <c r="DN1284">
        <v>7.77</v>
      </c>
      <c r="DO1284">
        <v>7.22</v>
      </c>
      <c r="DP1284">
        <v>6.68</v>
      </c>
      <c r="DQ1284">
        <v>6.17</v>
      </c>
      <c r="DR1284">
        <v>5.68</v>
      </c>
      <c r="DS1284">
        <v>5.23</v>
      </c>
      <c r="DT1284">
        <v>4.8099999999999996</v>
      </c>
      <c r="DU1284">
        <v>4.41</v>
      </c>
      <c r="DV1284">
        <v>4.05</v>
      </c>
      <c r="DW1284">
        <v>3.71</v>
      </c>
      <c r="DX1284">
        <v>3.4</v>
      </c>
      <c r="DY1284">
        <v>3.11</v>
      </c>
      <c r="DZ1284">
        <v>2.85</v>
      </c>
      <c r="EA1284">
        <v>2.62</v>
      </c>
      <c r="EB1284">
        <v>2.41</v>
      </c>
      <c r="EC1284">
        <v>2.23</v>
      </c>
      <c r="ED1284">
        <v>2.06</v>
      </c>
      <c r="EE1284">
        <v>1.92</v>
      </c>
    </row>
    <row r="1285" spans="1:138" x14ac:dyDescent="0.25">
      <c r="A1285" t="s">
        <v>1072</v>
      </c>
      <c r="B1285">
        <v>28</v>
      </c>
      <c r="C1285">
        <v>28</v>
      </c>
      <c r="E1285">
        <v>100000</v>
      </c>
      <c r="F1285">
        <v>97961</v>
      </c>
      <c r="G1285">
        <v>95776</v>
      </c>
      <c r="H1285">
        <v>93436</v>
      </c>
      <c r="I1285">
        <v>90927</v>
      </c>
      <c r="J1285">
        <v>88203</v>
      </c>
      <c r="K1285">
        <v>85308</v>
      </c>
      <c r="L1285">
        <v>82193</v>
      </c>
      <c r="M1285">
        <v>78828</v>
      </c>
      <c r="N1285">
        <v>75130</v>
      </c>
      <c r="O1285">
        <v>71250</v>
      </c>
      <c r="P1285">
        <v>67105</v>
      </c>
      <c r="Q1285">
        <v>62742</v>
      </c>
      <c r="R1285">
        <v>58057</v>
      </c>
      <c r="S1285">
        <v>53174</v>
      </c>
      <c r="T1285">
        <v>48057</v>
      </c>
      <c r="U1285">
        <v>42753</v>
      </c>
      <c r="V1285">
        <v>37438</v>
      </c>
      <c r="W1285">
        <v>32195</v>
      </c>
      <c r="X1285">
        <v>27103</v>
      </c>
      <c r="Y1285">
        <v>22292</v>
      </c>
      <c r="Z1285">
        <v>17866</v>
      </c>
      <c r="AA1285">
        <v>13897</v>
      </c>
      <c r="AB1285">
        <v>10460</v>
      </c>
      <c r="AC1285">
        <v>7604</v>
      </c>
      <c r="AD1285">
        <v>5327</v>
      </c>
      <c r="AE1285">
        <v>3586</v>
      </c>
      <c r="AF1285">
        <v>2314</v>
      </c>
      <c r="DC1285">
        <v>14.24</v>
      </c>
      <c r="DD1285">
        <v>13.53</v>
      </c>
      <c r="DE1285">
        <v>12.83</v>
      </c>
      <c r="DF1285">
        <v>12.13</v>
      </c>
      <c r="DG1285">
        <v>11.46</v>
      </c>
      <c r="DH1285">
        <v>10.79</v>
      </c>
      <c r="DI1285">
        <v>10.14</v>
      </c>
      <c r="DJ1285">
        <v>9.51</v>
      </c>
      <c r="DK1285">
        <v>8.89</v>
      </c>
      <c r="DL1285">
        <v>8.31</v>
      </c>
      <c r="DM1285">
        <v>7.73</v>
      </c>
      <c r="DN1285">
        <v>7.18</v>
      </c>
      <c r="DO1285">
        <v>6.64</v>
      </c>
      <c r="DP1285">
        <v>6.14</v>
      </c>
      <c r="DQ1285">
        <v>5.66</v>
      </c>
      <c r="DR1285">
        <v>5.21</v>
      </c>
      <c r="DS1285">
        <v>4.79</v>
      </c>
      <c r="DT1285">
        <v>4.4000000000000004</v>
      </c>
      <c r="DU1285">
        <v>4.03</v>
      </c>
      <c r="DV1285">
        <v>3.7</v>
      </c>
      <c r="DW1285">
        <v>3.39</v>
      </c>
      <c r="DX1285">
        <v>3.1</v>
      </c>
      <c r="DY1285">
        <v>2.84</v>
      </c>
      <c r="DZ1285">
        <v>2.62</v>
      </c>
      <c r="EA1285">
        <v>2.41</v>
      </c>
      <c r="EB1285">
        <v>2.23</v>
      </c>
      <c r="EC1285">
        <v>2.06</v>
      </c>
      <c r="ED1285">
        <v>1.92</v>
      </c>
    </row>
    <row r="1286" spans="1:138" x14ac:dyDescent="0.25">
      <c r="A1286" t="s">
        <v>1073</v>
      </c>
      <c r="B1286">
        <v>27</v>
      </c>
      <c r="C1286">
        <v>27</v>
      </c>
      <c r="E1286">
        <v>100000</v>
      </c>
      <c r="F1286">
        <v>97720</v>
      </c>
      <c r="G1286">
        <v>95282</v>
      </c>
      <c r="H1286">
        <v>92674</v>
      </c>
      <c r="I1286">
        <v>89844</v>
      </c>
      <c r="J1286">
        <v>86836</v>
      </c>
      <c r="K1286">
        <v>83611</v>
      </c>
      <c r="L1286">
        <v>80132</v>
      </c>
      <c r="M1286">
        <v>76321</v>
      </c>
      <c r="N1286">
        <v>72317</v>
      </c>
      <c r="O1286">
        <v>68052</v>
      </c>
      <c r="P1286">
        <v>63567</v>
      </c>
      <c r="Q1286">
        <v>58763</v>
      </c>
      <c r="R1286">
        <v>53762</v>
      </c>
      <c r="S1286">
        <v>48540</v>
      </c>
      <c r="T1286">
        <v>43134</v>
      </c>
      <c r="U1286">
        <v>37727</v>
      </c>
      <c r="V1286">
        <v>32404</v>
      </c>
      <c r="W1286">
        <v>27249</v>
      </c>
      <c r="X1286">
        <v>22386</v>
      </c>
      <c r="Y1286">
        <v>17922</v>
      </c>
      <c r="Z1286">
        <v>13926</v>
      </c>
      <c r="AA1286">
        <v>10472</v>
      </c>
      <c r="AB1286">
        <v>7607</v>
      </c>
      <c r="AC1286">
        <v>5324</v>
      </c>
      <c r="AD1286">
        <v>3582</v>
      </c>
      <c r="AE1286">
        <v>2311</v>
      </c>
      <c r="DC1286">
        <v>13.45</v>
      </c>
      <c r="DD1286">
        <v>12.75</v>
      </c>
      <c r="DE1286">
        <v>12.06</v>
      </c>
      <c r="DF1286">
        <v>11.39</v>
      </c>
      <c r="DG1286">
        <v>10.73</v>
      </c>
      <c r="DH1286">
        <v>10.09</v>
      </c>
      <c r="DI1286">
        <v>9.4600000000000009</v>
      </c>
      <c r="DJ1286">
        <v>8.84</v>
      </c>
      <c r="DK1286">
        <v>8.26</v>
      </c>
      <c r="DL1286">
        <v>7.69</v>
      </c>
      <c r="DM1286">
        <v>7.14</v>
      </c>
      <c r="DN1286">
        <v>6.61</v>
      </c>
      <c r="DO1286">
        <v>6.11</v>
      </c>
      <c r="DP1286">
        <v>5.63</v>
      </c>
      <c r="DQ1286">
        <v>5.18</v>
      </c>
      <c r="DR1286">
        <v>4.7699999999999996</v>
      </c>
      <c r="DS1286">
        <v>4.38</v>
      </c>
      <c r="DT1286">
        <v>4.0199999999999996</v>
      </c>
      <c r="DU1286">
        <v>3.69</v>
      </c>
      <c r="DV1286">
        <v>3.38</v>
      </c>
      <c r="DW1286">
        <v>3.1</v>
      </c>
      <c r="DX1286">
        <v>2.84</v>
      </c>
      <c r="DY1286">
        <v>2.61</v>
      </c>
      <c r="DZ1286">
        <v>2.41</v>
      </c>
      <c r="EA1286">
        <v>2.2200000000000002</v>
      </c>
      <c r="EB1286">
        <v>2.06</v>
      </c>
      <c r="EC1286">
        <v>1.92</v>
      </c>
    </row>
    <row r="1287" spans="1:138" x14ac:dyDescent="0.25">
      <c r="A1287" t="s">
        <v>1074</v>
      </c>
      <c r="B1287">
        <v>26</v>
      </c>
      <c r="C1287">
        <v>26</v>
      </c>
      <c r="E1287">
        <v>100000</v>
      </c>
      <c r="F1287">
        <v>97451</v>
      </c>
      <c r="G1287">
        <v>94728</v>
      </c>
      <c r="H1287">
        <v>91785</v>
      </c>
      <c r="I1287">
        <v>88651</v>
      </c>
      <c r="J1287">
        <v>85295</v>
      </c>
      <c r="K1287">
        <v>81689</v>
      </c>
      <c r="L1287">
        <v>77751</v>
      </c>
      <c r="M1287">
        <v>73613</v>
      </c>
      <c r="N1287">
        <v>69206</v>
      </c>
      <c r="O1287">
        <v>64582</v>
      </c>
      <c r="P1287">
        <v>59642</v>
      </c>
      <c r="Q1287">
        <v>54507</v>
      </c>
      <c r="R1287">
        <v>49156</v>
      </c>
      <c r="S1287">
        <v>43638</v>
      </c>
      <c r="T1287">
        <v>38122</v>
      </c>
      <c r="U1287">
        <v>32703</v>
      </c>
      <c r="V1287">
        <v>27467</v>
      </c>
      <c r="W1287">
        <v>22541</v>
      </c>
      <c r="X1287">
        <v>18024</v>
      </c>
      <c r="Y1287">
        <v>13991</v>
      </c>
      <c r="Z1287">
        <v>10511</v>
      </c>
      <c r="AA1287">
        <v>7628</v>
      </c>
      <c r="AB1287">
        <v>5336</v>
      </c>
      <c r="AC1287">
        <v>3587</v>
      </c>
      <c r="AD1287">
        <v>2313</v>
      </c>
      <c r="DC1287">
        <v>12.67</v>
      </c>
      <c r="DD1287">
        <v>11.99</v>
      </c>
      <c r="DE1287">
        <v>11.32</v>
      </c>
      <c r="DF1287">
        <v>10.67</v>
      </c>
      <c r="DG1287">
        <v>10.029999999999999</v>
      </c>
      <c r="DH1287">
        <v>9.4</v>
      </c>
      <c r="DI1287">
        <v>8.7899999999999991</v>
      </c>
      <c r="DJ1287">
        <v>8.2200000000000006</v>
      </c>
      <c r="DK1287">
        <v>7.65</v>
      </c>
      <c r="DL1287">
        <v>7.1</v>
      </c>
      <c r="DM1287">
        <v>6.58</v>
      </c>
      <c r="DN1287">
        <v>6.08</v>
      </c>
      <c r="DO1287">
        <v>5.61</v>
      </c>
      <c r="DP1287">
        <v>5.16</v>
      </c>
      <c r="DQ1287">
        <v>4.75</v>
      </c>
      <c r="DR1287">
        <v>4.37</v>
      </c>
      <c r="DS1287">
        <v>4.01</v>
      </c>
      <c r="DT1287">
        <v>3.68</v>
      </c>
      <c r="DU1287">
        <v>3.37</v>
      </c>
      <c r="DV1287">
        <v>3.09</v>
      </c>
      <c r="DW1287">
        <v>2.83</v>
      </c>
      <c r="DX1287">
        <v>2.61</v>
      </c>
      <c r="DY1287">
        <v>2.4</v>
      </c>
      <c r="DZ1287">
        <v>2.2200000000000002</v>
      </c>
      <c r="EA1287">
        <v>2.06</v>
      </c>
      <c r="EB1287">
        <v>1.92</v>
      </c>
    </row>
    <row r="1288" spans="1:138" x14ac:dyDescent="0.25">
      <c r="A1288" t="s">
        <v>1075</v>
      </c>
      <c r="B1288">
        <v>25</v>
      </c>
      <c r="C1288">
        <v>25</v>
      </c>
      <c r="E1288">
        <v>100000</v>
      </c>
      <c r="F1288">
        <v>97146</v>
      </c>
      <c r="G1288">
        <v>94070</v>
      </c>
      <c r="H1288">
        <v>90801</v>
      </c>
      <c r="I1288">
        <v>87298</v>
      </c>
      <c r="J1288">
        <v>83542</v>
      </c>
      <c r="K1288">
        <v>79459</v>
      </c>
      <c r="L1288">
        <v>75168</v>
      </c>
      <c r="M1288">
        <v>70607</v>
      </c>
      <c r="N1288">
        <v>65819</v>
      </c>
      <c r="O1288">
        <v>60723</v>
      </c>
      <c r="P1288">
        <v>55433</v>
      </c>
      <c r="Q1288">
        <v>49934</v>
      </c>
      <c r="R1288">
        <v>44278</v>
      </c>
      <c r="S1288">
        <v>38640</v>
      </c>
      <c r="T1288">
        <v>33107</v>
      </c>
      <c r="U1288">
        <v>27772</v>
      </c>
      <c r="V1288">
        <v>22763</v>
      </c>
      <c r="W1288">
        <v>18182</v>
      </c>
      <c r="X1288">
        <v>14097</v>
      </c>
      <c r="Y1288">
        <v>10581</v>
      </c>
      <c r="Z1288">
        <v>7673</v>
      </c>
      <c r="AA1288">
        <v>5363</v>
      </c>
      <c r="AB1288">
        <v>3604</v>
      </c>
      <c r="AC1288">
        <v>2322</v>
      </c>
      <c r="DC1288">
        <v>11.92</v>
      </c>
      <c r="DD1288">
        <v>11.25</v>
      </c>
      <c r="DE1288">
        <v>10.6</v>
      </c>
      <c r="DF1288">
        <v>9.9700000000000006</v>
      </c>
      <c r="DG1288">
        <v>9.35</v>
      </c>
      <c r="DH1288">
        <v>8.75</v>
      </c>
      <c r="DI1288">
        <v>8.17</v>
      </c>
      <c r="DJ1288">
        <v>7.61</v>
      </c>
      <c r="DK1288">
        <v>7.07</v>
      </c>
      <c r="DL1288">
        <v>6.54</v>
      </c>
      <c r="DM1288">
        <v>6.05</v>
      </c>
      <c r="DN1288">
        <v>5.58</v>
      </c>
      <c r="DO1288">
        <v>5.14</v>
      </c>
      <c r="DP1288">
        <v>4.7300000000000004</v>
      </c>
      <c r="DQ1288">
        <v>4.3499999999999996</v>
      </c>
      <c r="DR1288">
        <v>3.99</v>
      </c>
      <c r="DS1288">
        <v>3.66</v>
      </c>
      <c r="DT1288">
        <v>3.36</v>
      </c>
      <c r="DU1288">
        <v>3.08</v>
      </c>
      <c r="DV1288">
        <v>2.83</v>
      </c>
      <c r="DW1288">
        <v>2.6</v>
      </c>
      <c r="DX1288">
        <v>2.4</v>
      </c>
      <c r="DY1288">
        <v>2.2200000000000002</v>
      </c>
      <c r="DZ1288">
        <v>2.06</v>
      </c>
      <c r="EA1288">
        <v>1.92</v>
      </c>
    </row>
    <row r="1289" spans="1:138" x14ac:dyDescent="0.25">
      <c r="A1289" t="s">
        <v>1076</v>
      </c>
      <c r="B1289">
        <v>24</v>
      </c>
      <c r="C1289">
        <v>24</v>
      </c>
      <c r="E1289">
        <v>100000</v>
      </c>
      <c r="F1289">
        <v>96773</v>
      </c>
      <c r="G1289">
        <v>93344</v>
      </c>
      <c r="H1289">
        <v>89681</v>
      </c>
      <c r="I1289">
        <v>85753</v>
      </c>
      <c r="J1289">
        <v>81498</v>
      </c>
      <c r="K1289">
        <v>77035</v>
      </c>
      <c r="L1289">
        <v>72296</v>
      </c>
      <c r="M1289">
        <v>67326</v>
      </c>
      <c r="N1289">
        <v>62045</v>
      </c>
      <c r="O1289">
        <v>56576</v>
      </c>
      <c r="P1289">
        <v>50905</v>
      </c>
      <c r="Q1289">
        <v>45087</v>
      </c>
      <c r="R1289">
        <v>39298</v>
      </c>
      <c r="S1289">
        <v>33633</v>
      </c>
      <c r="T1289">
        <v>28179</v>
      </c>
      <c r="U1289">
        <v>23068</v>
      </c>
      <c r="V1289">
        <v>18403</v>
      </c>
      <c r="W1289">
        <v>14254</v>
      </c>
      <c r="X1289">
        <v>10687</v>
      </c>
      <c r="Y1289">
        <v>7743</v>
      </c>
      <c r="Z1289">
        <v>5408</v>
      </c>
      <c r="AA1289">
        <v>3632</v>
      </c>
      <c r="AB1289">
        <v>2340</v>
      </c>
      <c r="DC1289">
        <v>11.18</v>
      </c>
      <c r="DD1289">
        <v>10.54</v>
      </c>
      <c r="DE1289">
        <v>9.91</v>
      </c>
      <c r="DF1289">
        <v>9.2899999999999991</v>
      </c>
      <c r="DG1289">
        <v>8.69</v>
      </c>
      <c r="DH1289">
        <v>8.1199999999999992</v>
      </c>
      <c r="DI1289">
        <v>7.56</v>
      </c>
      <c r="DJ1289">
        <v>7.03</v>
      </c>
      <c r="DK1289">
        <v>6.51</v>
      </c>
      <c r="DL1289">
        <v>6.02</v>
      </c>
      <c r="DM1289">
        <v>5.55</v>
      </c>
      <c r="DN1289">
        <v>5.12</v>
      </c>
      <c r="DO1289">
        <v>4.71</v>
      </c>
      <c r="DP1289">
        <v>4.33</v>
      </c>
      <c r="DQ1289">
        <v>3.98</v>
      </c>
      <c r="DR1289">
        <v>3.65</v>
      </c>
      <c r="DS1289">
        <v>3.35</v>
      </c>
      <c r="DT1289">
        <v>3.08</v>
      </c>
      <c r="DU1289">
        <v>2.82</v>
      </c>
      <c r="DV1289">
        <v>2.6</v>
      </c>
      <c r="DW1289">
        <v>2.4</v>
      </c>
      <c r="DX1289">
        <v>2.2200000000000002</v>
      </c>
      <c r="DY1289">
        <v>2.06</v>
      </c>
      <c r="DZ1289">
        <v>1.92</v>
      </c>
    </row>
    <row r="1290" spans="1:138" x14ac:dyDescent="0.25">
      <c r="A1290" t="s">
        <v>1077</v>
      </c>
      <c r="B1290">
        <v>23</v>
      </c>
      <c r="C1290">
        <v>23</v>
      </c>
      <c r="E1290">
        <v>100000</v>
      </c>
      <c r="F1290">
        <v>96386</v>
      </c>
      <c r="G1290">
        <v>92532</v>
      </c>
      <c r="H1290">
        <v>88414</v>
      </c>
      <c r="I1290">
        <v>83961</v>
      </c>
      <c r="J1290">
        <v>79290</v>
      </c>
      <c r="K1290">
        <v>74345</v>
      </c>
      <c r="L1290">
        <v>69165</v>
      </c>
      <c r="M1290">
        <v>63674</v>
      </c>
      <c r="N1290">
        <v>57989</v>
      </c>
      <c r="O1290">
        <v>52115</v>
      </c>
      <c r="P1290">
        <v>46105</v>
      </c>
      <c r="Q1290">
        <v>40137</v>
      </c>
      <c r="R1290">
        <v>34308</v>
      </c>
      <c r="S1290">
        <v>28712</v>
      </c>
      <c r="T1290">
        <v>23476</v>
      </c>
      <c r="U1290">
        <v>18706</v>
      </c>
      <c r="V1290">
        <v>14471</v>
      </c>
      <c r="W1290">
        <v>10840</v>
      </c>
      <c r="X1290">
        <v>7846</v>
      </c>
      <c r="Y1290">
        <v>5476</v>
      </c>
      <c r="Z1290">
        <v>3676</v>
      </c>
      <c r="AA1290">
        <v>2367</v>
      </c>
      <c r="DC1290">
        <v>10.47</v>
      </c>
      <c r="DD1290">
        <v>9.85</v>
      </c>
      <c r="DE1290">
        <v>9.24</v>
      </c>
      <c r="DF1290">
        <v>8.64</v>
      </c>
      <c r="DG1290">
        <v>8.08</v>
      </c>
      <c r="DH1290">
        <v>7.52</v>
      </c>
      <c r="DI1290">
        <v>6.99</v>
      </c>
      <c r="DJ1290">
        <v>6.48</v>
      </c>
      <c r="DK1290">
        <v>5.99</v>
      </c>
      <c r="DL1290">
        <v>5.53</v>
      </c>
      <c r="DM1290">
        <v>5.0999999999999996</v>
      </c>
      <c r="DN1290">
        <v>4.6900000000000004</v>
      </c>
      <c r="DO1290">
        <v>4.32</v>
      </c>
      <c r="DP1290">
        <v>3.97</v>
      </c>
      <c r="DQ1290">
        <v>3.64</v>
      </c>
      <c r="DR1290">
        <v>3.34</v>
      </c>
      <c r="DS1290">
        <v>3.07</v>
      </c>
      <c r="DT1290">
        <v>2.82</v>
      </c>
      <c r="DU1290">
        <v>2.6</v>
      </c>
      <c r="DV1290">
        <v>2.4</v>
      </c>
      <c r="DW1290">
        <v>2.2200000000000002</v>
      </c>
      <c r="DX1290">
        <v>2.06</v>
      </c>
      <c r="DY1290">
        <v>1.92</v>
      </c>
    </row>
    <row r="1291" spans="1:138" x14ac:dyDescent="0.25">
      <c r="A1291" t="s">
        <v>1078</v>
      </c>
      <c r="B1291">
        <v>22</v>
      </c>
      <c r="C1291">
        <v>22</v>
      </c>
      <c r="E1291">
        <v>100000</v>
      </c>
      <c r="F1291">
        <v>95925</v>
      </c>
      <c r="G1291">
        <v>91580</v>
      </c>
      <c r="H1291">
        <v>86904</v>
      </c>
      <c r="I1291">
        <v>81993</v>
      </c>
      <c r="J1291">
        <v>76803</v>
      </c>
      <c r="K1291">
        <v>71379</v>
      </c>
      <c r="L1291">
        <v>65643</v>
      </c>
      <c r="M1291">
        <v>59714</v>
      </c>
      <c r="N1291">
        <v>53596</v>
      </c>
      <c r="O1291">
        <v>47360</v>
      </c>
      <c r="P1291">
        <v>41178</v>
      </c>
      <c r="Q1291">
        <v>35154</v>
      </c>
      <c r="R1291">
        <v>29384</v>
      </c>
      <c r="S1291">
        <v>23998</v>
      </c>
      <c r="T1291">
        <v>19098</v>
      </c>
      <c r="U1291">
        <v>14758</v>
      </c>
      <c r="V1291">
        <v>11043</v>
      </c>
      <c r="W1291">
        <v>7986</v>
      </c>
      <c r="X1291">
        <v>5569</v>
      </c>
      <c r="Y1291">
        <v>3736</v>
      </c>
      <c r="Z1291">
        <v>2405</v>
      </c>
      <c r="DC1291">
        <v>9.7899999999999991</v>
      </c>
      <c r="DD1291">
        <v>9.18</v>
      </c>
      <c r="DE1291">
        <v>8.59</v>
      </c>
      <c r="DF1291">
        <v>8.0299999999999994</v>
      </c>
      <c r="DG1291">
        <v>7.48</v>
      </c>
      <c r="DH1291">
        <v>6.95</v>
      </c>
      <c r="DI1291">
        <v>6.44</v>
      </c>
      <c r="DJ1291">
        <v>5.96</v>
      </c>
      <c r="DK1291">
        <v>5.5</v>
      </c>
      <c r="DL1291">
        <v>5.07</v>
      </c>
      <c r="DM1291">
        <v>4.68</v>
      </c>
      <c r="DN1291">
        <v>4.3</v>
      </c>
      <c r="DO1291">
        <v>3.95</v>
      </c>
      <c r="DP1291">
        <v>3.63</v>
      </c>
      <c r="DQ1291">
        <v>3.33</v>
      </c>
      <c r="DR1291">
        <v>3.06</v>
      </c>
      <c r="DS1291">
        <v>2.81</v>
      </c>
      <c r="DT1291">
        <v>2.59</v>
      </c>
      <c r="DU1291">
        <v>2.39</v>
      </c>
      <c r="DV1291">
        <v>2.2200000000000002</v>
      </c>
      <c r="DW1291">
        <v>2.06</v>
      </c>
      <c r="DX1291">
        <v>1.92</v>
      </c>
    </row>
    <row r="1292" spans="1:138" x14ac:dyDescent="0.25">
      <c r="A1292" t="s">
        <v>1079</v>
      </c>
      <c r="B1292">
        <v>21</v>
      </c>
      <c r="C1292">
        <v>21</v>
      </c>
      <c r="E1292">
        <v>100000</v>
      </c>
      <c r="F1292">
        <v>95389</v>
      </c>
      <c r="G1292">
        <v>90446</v>
      </c>
      <c r="H1292">
        <v>85261</v>
      </c>
      <c r="I1292">
        <v>79784</v>
      </c>
      <c r="J1292">
        <v>74065</v>
      </c>
      <c r="K1292">
        <v>68041</v>
      </c>
      <c r="L1292">
        <v>61823</v>
      </c>
      <c r="M1292">
        <v>55423</v>
      </c>
      <c r="N1292">
        <v>48911</v>
      </c>
      <c r="O1292">
        <v>42474</v>
      </c>
      <c r="P1292">
        <v>36214</v>
      </c>
      <c r="Q1292">
        <v>30232</v>
      </c>
      <c r="R1292">
        <v>24660</v>
      </c>
      <c r="S1292">
        <v>19603</v>
      </c>
      <c r="T1292">
        <v>15131</v>
      </c>
      <c r="U1292">
        <v>11310</v>
      </c>
      <c r="V1292">
        <v>8171</v>
      </c>
      <c r="W1292">
        <v>5694</v>
      </c>
      <c r="X1292">
        <v>3818</v>
      </c>
      <c r="Y1292">
        <v>2457</v>
      </c>
      <c r="DC1292">
        <v>9.1199999999999992</v>
      </c>
      <c r="DD1292">
        <v>8.5399999999999991</v>
      </c>
      <c r="DE1292">
        <v>7.98</v>
      </c>
      <c r="DF1292">
        <v>7.44</v>
      </c>
      <c r="DG1292">
        <v>6.91</v>
      </c>
      <c r="DH1292">
        <v>6.41</v>
      </c>
      <c r="DI1292">
        <v>5.93</v>
      </c>
      <c r="DJ1292">
        <v>5.48</v>
      </c>
      <c r="DK1292">
        <v>5.05</v>
      </c>
      <c r="DL1292">
        <v>4.66</v>
      </c>
      <c r="DM1292">
        <v>4.29</v>
      </c>
      <c r="DN1292">
        <v>3.94</v>
      </c>
      <c r="DO1292">
        <v>3.62</v>
      </c>
      <c r="DP1292">
        <v>3.33</v>
      </c>
      <c r="DQ1292">
        <v>3.05</v>
      </c>
      <c r="DR1292">
        <v>2.81</v>
      </c>
      <c r="DS1292">
        <v>2.59</v>
      </c>
      <c r="DT1292">
        <v>2.39</v>
      </c>
      <c r="DU1292">
        <v>2.21</v>
      </c>
      <c r="DV1292">
        <v>2.06</v>
      </c>
      <c r="DW1292">
        <v>1.92</v>
      </c>
    </row>
    <row r="1293" spans="1:138" x14ac:dyDescent="0.25">
      <c r="A1293" t="s">
        <v>1080</v>
      </c>
      <c r="B1293">
        <v>20</v>
      </c>
      <c r="C1293">
        <v>20</v>
      </c>
      <c r="E1293">
        <v>100000</v>
      </c>
      <c r="F1293">
        <v>94740</v>
      </c>
      <c r="G1293">
        <v>89223</v>
      </c>
      <c r="H1293">
        <v>83413</v>
      </c>
      <c r="I1293">
        <v>77345</v>
      </c>
      <c r="J1293">
        <v>70971</v>
      </c>
      <c r="K1293">
        <v>64409</v>
      </c>
      <c r="L1293">
        <v>57671</v>
      </c>
      <c r="M1293">
        <v>50835</v>
      </c>
      <c r="N1293">
        <v>44084</v>
      </c>
      <c r="O1293">
        <v>37539</v>
      </c>
      <c r="P1293">
        <v>31298</v>
      </c>
      <c r="Q1293">
        <v>25497</v>
      </c>
      <c r="R1293">
        <v>20244</v>
      </c>
      <c r="S1293">
        <v>15609</v>
      </c>
      <c r="T1293">
        <v>11655</v>
      </c>
      <c r="U1293">
        <v>8413</v>
      </c>
      <c r="V1293">
        <v>5858</v>
      </c>
      <c r="W1293">
        <v>3925</v>
      </c>
      <c r="X1293">
        <v>2524</v>
      </c>
      <c r="DC1293">
        <v>8.49</v>
      </c>
      <c r="DD1293">
        <v>7.93</v>
      </c>
      <c r="DE1293">
        <v>7.39</v>
      </c>
      <c r="DF1293">
        <v>6.87</v>
      </c>
      <c r="DG1293">
        <v>6.37</v>
      </c>
      <c r="DH1293">
        <v>5.9</v>
      </c>
      <c r="DI1293">
        <v>5.45</v>
      </c>
      <c r="DJ1293">
        <v>5.03</v>
      </c>
      <c r="DK1293">
        <v>4.6399999999999997</v>
      </c>
      <c r="DL1293">
        <v>4.2699999999999996</v>
      </c>
      <c r="DM1293">
        <v>3.93</v>
      </c>
      <c r="DN1293">
        <v>3.61</v>
      </c>
      <c r="DO1293">
        <v>3.32</v>
      </c>
      <c r="DP1293">
        <v>3.05</v>
      </c>
      <c r="DQ1293">
        <v>2.8</v>
      </c>
      <c r="DR1293">
        <v>2.59</v>
      </c>
      <c r="DS1293">
        <v>2.39</v>
      </c>
      <c r="DT1293">
        <v>2.21</v>
      </c>
      <c r="DU1293">
        <v>2.06</v>
      </c>
      <c r="DV1293">
        <v>1.92</v>
      </c>
    </row>
    <row r="1294" spans="1:138" x14ac:dyDescent="0.25">
      <c r="A1294" t="s">
        <v>1081</v>
      </c>
      <c r="B1294">
        <v>19</v>
      </c>
      <c r="C1294">
        <v>19</v>
      </c>
      <c r="E1294">
        <v>100000</v>
      </c>
      <c r="F1294">
        <v>94085</v>
      </c>
      <c r="G1294">
        <v>87867</v>
      </c>
      <c r="H1294">
        <v>81388</v>
      </c>
      <c r="I1294">
        <v>74592</v>
      </c>
      <c r="J1294">
        <v>67607</v>
      </c>
      <c r="K1294">
        <v>60461</v>
      </c>
      <c r="L1294">
        <v>53229</v>
      </c>
      <c r="M1294">
        <v>46103</v>
      </c>
      <c r="N1294">
        <v>39202</v>
      </c>
      <c r="O1294">
        <v>32643</v>
      </c>
      <c r="P1294">
        <v>26560</v>
      </c>
      <c r="Q1294">
        <v>21061</v>
      </c>
      <c r="R1294">
        <v>16220</v>
      </c>
      <c r="S1294">
        <v>12099</v>
      </c>
      <c r="T1294">
        <v>8725</v>
      </c>
      <c r="U1294">
        <v>6070</v>
      </c>
      <c r="V1294">
        <v>4065</v>
      </c>
      <c r="W1294">
        <v>2613</v>
      </c>
      <c r="DC1294">
        <v>7.88</v>
      </c>
      <c r="DD1294">
        <v>7.35</v>
      </c>
      <c r="DE1294">
        <v>6.83</v>
      </c>
      <c r="DF1294">
        <v>6.34</v>
      </c>
      <c r="DG1294">
        <v>5.87</v>
      </c>
      <c r="DH1294">
        <v>5.42</v>
      </c>
      <c r="DI1294">
        <v>5</v>
      </c>
      <c r="DJ1294">
        <v>4.62</v>
      </c>
      <c r="DK1294">
        <v>4.25</v>
      </c>
      <c r="DL1294">
        <v>3.91</v>
      </c>
      <c r="DM1294">
        <v>3.6</v>
      </c>
      <c r="DN1294">
        <v>3.31</v>
      </c>
      <c r="DO1294">
        <v>3.04</v>
      </c>
      <c r="DP1294">
        <v>2.8</v>
      </c>
      <c r="DQ1294">
        <v>2.58</v>
      </c>
      <c r="DR1294">
        <v>2.39</v>
      </c>
      <c r="DS1294">
        <v>2.21</v>
      </c>
      <c r="DT1294">
        <v>2.06</v>
      </c>
      <c r="DU1294">
        <v>1.92</v>
      </c>
    </row>
    <row r="1295" spans="1:138" x14ac:dyDescent="0.25">
      <c r="A1295" t="s">
        <v>1082</v>
      </c>
      <c r="B1295">
        <v>18</v>
      </c>
      <c r="C1295">
        <v>18</v>
      </c>
      <c r="E1295">
        <v>100000</v>
      </c>
      <c r="F1295">
        <v>93292</v>
      </c>
      <c r="G1295">
        <v>86310</v>
      </c>
      <c r="H1295">
        <v>79016</v>
      </c>
      <c r="I1295">
        <v>71522</v>
      </c>
      <c r="J1295">
        <v>63875</v>
      </c>
      <c r="K1295">
        <v>56167</v>
      </c>
      <c r="L1295">
        <v>48586</v>
      </c>
      <c r="M1295">
        <v>41260</v>
      </c>
      <c r="N1295">
        <v>34308</v>
      </c>
      <c r="O1295">
        <v>27879</v>
      </c>
      <c r="P1295">
        <v>22080</v>
      </c>
      <c r="Q1295">
        <v>16984</v>
      </c>
      <c r="R1295">
        <v>12656</v>
      </c>
      <c r="S1295">
        <v>9118</v>
      </c>
      <c r="T1295">
        <v>6339</v>
      </c>
      <c r="U1295">
        <v>4242</v>
      </c>
      <c r="V1295">
        <v>2726</v>
      </c>
      <c r="DC1295">
        <v>7.3</v>
      </c>
      <c r="DD1295">
        <v>6.79</v>
      </c>
      <c r="DE1295">
        <v>6.3</v>
      </c>
      <c r="DF1295">
        <v>5.84</v>
      </c>
      <c r="DG1295">
        <v>5.39</v>
      </c>
      <c r="DH1295">
        <v>4.9800000000000004</v>
      </c>
      <c r="DI1295">
        <v>4.5999999999999996</v>
      </c>
      <c r="DJ1295">
        <v>4.2300000000000004</v>
      </c>
      <c r="DK1295">
        <v>3.9</v>
      </c>
      <c r="DL1295">
        <v>3.59</v>
      </c>
      <c r="DM1295">
        <v>3.3</v>
      </c>
      <c r="DN1295">
        <v>3.03</v>
      </c>
      <c r="DO1295">
        <v>2.79</v>
      </c>
      <c r="DP1295">
        <v>2.58</v>
      </c>
      <c r="DQ1295">
        <v>2.38</v>
      </c>
      <c r="DR1295">
        <v>2.21</v>
      </c>
      <c r="DS1295">
        <v>2.06</v>
      </c>
      <c r="DT1295">
        <v>1.92</v>
      </c>
    </row>
    <row r="1296" spans="1:138" x14ac:dyDescent="0.25">
      <c r="A1296" t="s">
        <v>1083</v>
      </c>
      <c r="B1296">
        <v>17</v>
      </c>
      <c r="C1296">
        <v>17</v>
      </c>
      <c r="E1296">
        <v>100000</v>
      </c>
      <c r="F1296">
        <v>92405</v>
      </c>
      <c r="G1296">
        <v>84493</v>
      </c>
      <c r="H1296">
        <v>76386</v>
      </c>
      <c r="I1296">
        <v>68126</v>
      </c>
      <c r="J1296">
        <v>59824</v>
      </c>
      <c r="K1296">
        <v>51683</v>
      </c>
      <c r="L1296">
        <v>43832</v>
      </c>
      <c r="M1296">
        <v>36400</v>
      </c>
      <c r="N1296">
        <v>29537</v>
      </c>
      <c r="O1296">
        <v>23364</v>
      </c>
      <c r="P1296">
        <v>17951</v>
      </c>
      <c r="Q1296">
        <v>13361</v>
      </c>
      <c r="R1296">
        <v>9618</v>
      </c>
      <c r="S1296">
        <v>6681</v>
      </c>
      <c r="T1296">
        <v>4468</v>
      </c>
      <c r="U1296">
        <v>2870</v>
      </c>
      <c r="DC1296">
        <v>6.75</v>
      </c>
      <c r="DD1296">
        <v>6.26</v>
      </c>
      <c r="DE1296">
        <v>5.8</v>
      </c>
      <c r="DF1296">
        <v>5.37</v>
      </c>
      <c r="DG1296">
        <v>4.96</v>
      </c>
      <c r="DH1296">
        <v>4.58</v>
      </c>
      <c r="DI1296">
        <v>4.22</v>
      </c>
      <c r="DJ1296">
        <v>3.88</v>
      </c>
      <c r="DK1296">
        <v>3.57</v>
      </c>
      <c r="DL1296">
        <v>3.29</v>
      </c>
      <c r="DM1296">
        <v>3.03</v>
      </c>
      <c r="DN1296">
        <v>2.79</v>
      </c>
      <c r="DO1296">
        <v>2.57</v>
      </c>
      <c r="DP1296">
        <v>2.38</v>
      </c>
      <c r="DQ1296">
        <v>2.21</v>
      </c>
      <c r="DR1296">
        <v>2.0499999999999998</v>
      </c>
      <c r="DS1296">
        <v>1.92</v>
      </c>
    </row>
    <row r="1297" spans="1:122" x14ac:dyDescent="0.25">
      <c r="A1297" t="s">
        <v>1084</v>
      </c>
      <c r="B1297">
        <v>16</v>
      </c>
      <c r="C1297">
        <v>16</v>
      </c>
      <c r="E1297">
        <v>100000</v>
      </c>
      <c r="F1297">
        <v>91325</v>
      </c>
      <c r="G1297">
        <v>82450</v>
      </c>
      <c r="H1297">
        <v>73441</v>
      </c>
      <c r="I1297">
        <v>64404</v>
      </c>
      <c r="J1297">
        <v>55561</v>
      </c>
      <c r="K1297">
        <v>47059</v>
      </c>
      <c r="L1297">
        <v>39029</v>
      </c>
      <c r="M1297">
        <v>31630</v>
      </c>
      <c r="N1297">
        <v>24985</v>
      </c>
      <c r="O1297">
        <v>19173</v>
      </c>
      <c r="P1297">
        <v>14256</v>
      </c>
      <c r="Q1297">
        <v>10252</v>
      </c>
      <c r="R1297">
        <v>7116</v>
      </c>
      <c r="S1297">
        <v>4756</v>
      </c>
      <c r="T1297">
        <v>3054</v>
      </c>
      <c r="DC1297">
        <v>6.23</v>
      </c>
      <c r="DD1297">
        <v>5.77</v>
      </c>
      <c r="DE1297">
        <v>5.34</v>
      </c>
      <c r="DF1297">
        <v>4.93</v>
      </c>
      <c r="DG1297">
        <v>4.5599999999999996</v>
      </c>
      <c r="DH1297">
        <v>4.2</v>
      </c>
      <c r="DI1297">
        <v>3.87</v>
      </c>
      <c r="DJ1297">
        <v>3.56</v>
      </c>
      <c r="DK1297">
        <v>3.28</v>
      </c>
      <c r="DL1297">
        <v>3.02</v>
      </c>
      <c r="DM1297">
        <v>2.78</v>
      </c>
      <c r="DN1297">
        <v>2.57</v>
      </c>
      <c r="DO1297">
        <v>2.38</v>
      </c>
      <c r="DP1297">
        <v>2.21</v>
      </c>
      <c r="DQ1297">
        <v>2.0499999999999998</v>
      </c>
      <c r="DR1297">
        <v>1.92</v>
      </c>
    </row>
    <row r="1298" spans="1:122" x14ac:dyDescent="0.25">
      <c r="A1298" t="s">
        <v>1085</v>
      </c>
      <c r="B1298">
        <v>15</v>
      </c>
      <c r="C1298">
        <v>15</v>
      </c>
      <c r="E1298">
        <v>100000</v>
      </c>
      <c r="F1298">
        <v>90158</v>
      </c>
      <c r="G1298">
        <v>80195</v>
      </c>
      <c r="H1298">
        <v>70239</v>
      </c>
      <c r="I1298">
        <v>60507</v>
      </c>
      <c r="J1298">
        <v>51174</v>
      </c>
      <c r="K1298">
        <v>42386</v>
      </c>
      <c r="L1298">
        <v>34307</v>
      </c>
      <c r="M1298">
        <v>27065</v>
      </c>
      <c r="N1298">
        <v>20742</v>
      </c>
      <c r="O1298">
        <v>15405</v>
      </c>
      <c r="P1298">
        <v>11068</v>
      </c>
      <c r="Q1298">
        <v>7676</v>
      </c>
      <c r="R1298">
        <v>5127</v>
      </c>
      <c r="S1298">
        <v>3291</v>
      </c>
      <c r="DC1298">
        <v>5.74</v>
      </c>
      <c r="DD1298">
        <v>5.31</v>
      </c>
      <c r="DE1298">
        <v>4.91</v>
      </c>
      <c r="DF1298">
        <v>4.54</v>
      </c>
      <c r="DG1298">
        <v>4.18</v>
      </c>
      <c r="DH1298">
        <v>3.86</v>
      </c>
      <c r="DI1298">
        <v>3.55</v>
      </c>
      <c r="DJ1298">
        <v>3.27</v>
      </c>
      <c r="DK1298">
        <v>3.01</v>
      </c>
      <c r="DL1298">
        <v>2.78</v>
      </c>
      <c r="DM1298">
        <v>2.57</v>
      </c>
      <c r="DN1298">
        <v>2.38</v>
      </c>
      <c r="DO1298">
        <v>2.2000000000000002</v>
      </c>
      <c r="DP1298">
        <v>2.0499999999999998</v>
      </c>
      <c r="DQ1298">
        <v>1.92</v>
      </c>
    </row>
    <row r="1299" spans="1:122" x14ac:dyDescent="0.25">
      <c r="A1299" t="s">
        <v>1086</v>
      </c>
      <c r="B1299">
        <v>14</v>
      </c>
      <c r="C1299">
        <v>14</v>
      </c>
      <c r="E1299">
        <v>100000</v>
      </c>
      <c r="F1299">
        <v>88823</v>
      </c>
      <c r="G1299">
        <v>77688</v>
      </c>
      <c r="H1299">
        <v>66837</v>
      </c>
      <c r="I1299">
        <v>56443</v>
      </c>
      <c r="J1299">
        <v>46684</v>
      </c>
      <c r="K1299">
        <v>37736</v>
      </c>
      <c r="L1299">
        <v>29732</v>
      </c>
      <c r="M1299">
        <v>22759</v>
      </c>
      <c r="N1299">
        <v>16883</v>
      </c>
      <c r="O1299">
        <v>12117</v>
      </c>
      <c r="P1299">
        <v>8397</v>
      </c>
      <c r="Q1299">
        <v>5605</v>
      </c>
      <c r="R1299">
        <v>3596</v>
      </c>
      <c r="DC1299">
        <v>5.28</v>
      </c>
      <c r="DD1299">
        <v>4.8899999999999997</v>
      </c>
      <c r="DE1299">
        <v>4.51</v>
      </c>
      <c r="DF1299">
        <v>4.17</v>
      </c>
      <c r="DG1299">
        <v>3.84</v>
      </c>
      <c r="DH1299">
        <v>3.54</v>
      </c>
      <c r="DI1299">
        <v>3.26</v>
      </c>
      <c r="DJ1299">
        <v>3</v>
      </c>
      <c r="DK1299">
        <v>2.77</v>
      </c>
      <c r="DL1299">
        <v>2.56</v>
      </c>
      <c r="DM1299">
        <v>2.37</v>
      </c>
      <c r="DN1299">
        <v>2.2000000000000002</v>
      </c>
      <c r="DO1299">
        <v>2.0499999999999998</v>
      </c>
      <c r="DP1299">
        <v>1.92</v>
      </c>
    </row>
    <row r="1300" spans="1:122" x14ac:dyDescent="0.25">
      <c r="A1300" t="s">
        <v>1087</v>
      </c>
      <c r="B1300">
        <v>13</v>
      </c>
      <c r="C1300">
        <v>13</v>
      </c>
      <c r="E1300">
        <v>100000</v>
      </c>
      <c r="F1300">
        <v>87342</v>
      </c>
      <c r="G1300">
        <v>75032</v>
      </c>
      <c r="H1300">
        <v>63279</v>
      </c>
      <c r="I1300">
        <v>52261</v>
      </c>
      <c r="J1300">
        <v>42184</v>
      </c>
      <c r="K1300">
        <v>33194</v>
      </c>
      <c r="L1300">
        <v>25378</v>
      </c>
      <c r="M1300">
        <v>18806</v>
      </c>
      <c r="N1300">
        <v>13483</v>
      </c>
      <c r="O1300">
        <v>9336</v>
      </c>
      <c r="P1300">
        <v>6228</v>
      </c>
      <c r="Q1300">
        <v>3994</v>
      </c>
      <c r="DC1300">
        <v>4.8600000000000003</v>
      </c>
      <c r="DD1300">
        <v>4.49</v>
      </c>
      <c r="DE1300">
        <v>4.1500000000000004</v>
      </c>
      <c r="DF1300">
        <v>3.83</v>
      </c>
      <c r="DG1300">
        <v>3.53</v>
      </c>
      <c r="DH1300">
        <v>3.25</v>
      </c>
      <c r="DI1300">
        <v>3</v>
      </c>
      <c r="DJ1300">
        <v>2.77</v>
      </c>
      <c r="DK1300">
        <v>2.56</v>
      </c>
      <c r="DL1300">
        <v>2.37</v>
      </c>
      <c r="DM1300">
        <v>2.2000000000000002</v>
      </c>
      <c r="DN1300">
        <v>2.0499999999999998</v>
      </c>
      <c r="DO1300">
        <v>1.92</v>
      </c>
    </row>
    <row r="1301" spans="1:122" x14ac:dyDescent="0.25">
      <c r="A1301" t="s">
        <v>1088</v>
      </c>
      <c r="B1301">
        <v>12</v>
      </c>
      <c r="C1301">
        <v>12</v>
      </c>
      <c r="E1301">
        <v>100000</v>
      </c>
      <c r="F1301">
        <v>85780</v>
      </c>
      <c r="G1301">
        <v>72235</v>
      </c>
      <c r="H1301">
        <v>59578</v>
      </c>
      <c r="I1301">
        <v>48020</v>
      </c>
      <c r="J1301">
        <v>37733</v>
      </c>
      <c r="K1301">
        <v>28814</v>
      </c>
      <c r="L1301">
        <v>21328</v>
      </c>
      <c r="M1301">
        <v>15276</v>
      </c>
      <c r="N1301">
        <v>10568</v>
      </c>
      <c r="O1301">
        <v>7045</v>
      </c>
      <c r="P1301">
        <v>4516</v>
      </c>
      <c r="DC1301">
        <v>4.47</v>
      </c>
      <c r="DD1301">
        <v>4.13</v>
      </c>
      <c r="DE1301">
        <v>3.81</v>
      </c>
      <c r="DF1301">
        <v>3.52</v>
      </c>
      <c r="DG1301">
        <v>3.24</v>
      </c>
      <c r="DH1301">
        <v>2.99</v>
      </c>
      <c r="DI1301">
        <v>2.76</v>
      </c>
      <c r="DJ1301">
        <v>2.5499999999999998</v>
      </c>
      <c r="DK1301">
        <v>2.37</v>
      </c>
      <c r="DL1301">
        <v>2.2000000000000002</v>
      </c>
      <c r="DM1301">
        <v>2.0499999999999998</v>
      </c>
      <c r="DN1301">
        <v>1.92</v>
      </c>
    </row>
    <row r="1302" spans="1:122" x14ac:dyDescent="0.25">
      <c r="A1302" t="s">
        <v>1089</v>
      </c>
      <c r="B1302">
        <v>11</v>
      </c>
      <c r="C1302">
        <v>11</v>
      </c>
      <c r="E1302">
        <v>100000</v>
      </c>
      <c r="F1302">
        <v>84083</v>
      </c>
      <c r="G1302">
        <v>69248</v>
      </c>
      <c r="H1302">
        <v>55740</v>
      </c>
      <c r="I1302">
        <v>43737</v>
      </c>
      <c r="J1302">
        <v>33354</v>
      </c>
      <c r="K1302">
        <v>24661</v>
      </c>
      <c r="L1302">
        <v>17647</v>
      </c>
      <c r="M1302">
        <v>12198</v>
      </c>
      <c r="N1302">
        <v>8126</v>
      </c>
      <c r="O1302">
        <v>5207</v>
      </c>
      <c r="DC1302">
        <v>4.1100000000000003</v>
      </c>
      <c r="DD1302">
        <v>3.8</v>
      </c>
      <c r="DE1302">
        <v>3.5</v>
      </c>
      <c r="DF1302">
        <v>3.23</v>
      </c>
      <c r="DG1302">
        <v>2.98</v>
      </c>
      <c r="DH1302">
        <v>2.76</v>
      </c>
      <c r="DI1302">
        <v>2.5499999999999998</v>
      </c>
      <c r="DJ1302">
        <v>2.36</v>
      </c>
      <c r="DK1302">
        <v>2.2000000000000002</v>
      </c>
      <c r="DL1302">
        <v>2.0499999999999998</v>
      </c>
      <c r="DM1302">
        <v>1.92</v>
      </c>
    </row>
    <row r="1303" spans="1:122" x14ac:dyDescent="0.25">
      <c r="A1303" t="s">
        <v>1090</v>
      </c>
      <c r="B1303">
        <v>10</v>
      </c>
      <c r="C1303">
        <v>10</v>
      </c>
      <c r="E1303">
        <v>100000</v>
      </c>
      <c r="F1303">
        <v>82234</v>
      </c>
      <c r="G1303">
        <v>66097</v>
      </c>
      <c r="H1303">
        <v>51796</v>
      </c>
      <c r="I1303">
        <v>39447</v>
      </c>
      <c r="J1303">
        <v>29131</v>
      </c>
      <c r="K1303">
        <v>20824</v>
      </c>
      <c r="L1303">
        <v>14382</v>
      </c>
      <c r="M1303">
        <v>9575</v>
      </c>
      <c r="N1303">
        <v>6133</v>
      </c>
      <c r="DC1303">
        <v>3.78</v>
      </c>
      <c r="DD1303">
        <v>3.49</v>
      </c>
      <c r="DE1303">
        <v>3.22</v>
      </c>
      <c r="DF1303">
        <v>2.97</v>
      </c>
      <c r="DG1303">
        <v>2.75</v>
      </c>
      <c r="DH1303">
        <v>2.5499999999999998</v>
      </c>
      <c r="DI1303">
        <v>2.36</v>
      </c>
      <c r="DJ1303">
        <v>2.2000000000000002</v>
      </c>
      <c r="DK1303">
        <v>2.0499999999999998</v>
      </c>
      <c r="DL1303">
        <v>1.92</v>
      </c>
    </row>
    <row r="1304" spans="1:122" x14ac:dyDescent="0.25">
      <c r="A1304" t="s">
        <v>1091</v>
      </c>
      <c r="B1304">
        <v>9</v>
      </c>
      <c r="C1304">
        <v>9</v>
      </c>
      <c r="E1304">
        <v>100000</v>
      </c>
      <c r="F1304">
        <v>80258</v>
      </c>
      <c r="G1304">
        <v>62803</v>
      </c>
      <c r="H1304">
        <v>47772</v>
      </c>
      <c r="I1304">
        <v>35235</v>
      </c>
      <c r="J1304">
        <v>25161</v>
      </c>
      <c r="K1304">
        <v>17363</v>
      </c>
      <c r="L1304">
        <v>11552</v>
      </c>
      <c r="M1304">
        <v>7396</v>
      </c>
      <c r="DC1304">
        <v>3.48</v>
      </c>
      <c r="DD1304">
        <v>3.21</v>
      </c>
      <c r="DE1304">
        <v>2.97</v>
      </c>
      <c r="DF1304">
        <v>2.74</v>
      </c>
      <c r="DG1304">
        <v>2.54</v>
      </c>
      <c r="DH1304">
        <v>2.36</v>
      </c>
      <c r="DI1304">
        <v>2.19</v>
      </c>
      <c r="DJ1304">
        <v>2.0499999999999998</v>
      </c>
      <c r="DK1304">
        <v>1.92</v>
      </c>
    </row>
    <row r="1305" spans="1:122" x14ac:dyDescent="0.25">
      <c r="A1305" t="s">
        <v>1092</v>
      </c>
      <c r="B1305">
        <v>8</v>
      </c>
      <c r="C1305">
        <v>8</v>
      </c>
      <c r="E1305">
        <v>100000</v>
      </c>
      <c r="F1305">
        <v>78138</v>
      </c>
      <c r="G1305">
        <v>59357</v>
      </c>
      <c r="H1305">
        <v>43731</v>
      </c>
      <c r="I1305">
        <v>31194</v>
      </c>
      <c r="J1305">
        <v>21507</v>
      </c>
      <c r="K1305">
        <v>14300</v>
      </c>
      <c r="L1305">
        <v>9151</v>
      </c>
      <c r="DC1305">
        <v>3.2</v>
      </c>
      <c r="DD1305">
        <v>2.96</v>
      </c>
      <c r="DE1305">
        <v>2.74</v>
      </c>
      <c r="DF1305">
        <v>2.54</v>
      </c>
      <c r="DG1305">
        <v>2.36</v>
      </c>
      <c r="DH1305">
        <v>2.19</v>
      </c>
      <c r="DI1305">
        <v>2.0499999999999998</v>
      </c>
      <c r="DJ1305">
        <v>1.92</v>
      </c>
    </row>
    <row r="1306" spans="1:122" x14ac:dyDescent="0.25">
      <c r="A1306" t="s">
        <v>1093</v>
      </c>
      <c r="B1306">
        <v>7</v>
      </c>
      <c r="C1306">
        <v>7</v>
      </c>
      <c r="E1306">
        <v>100000</v>
      </c>
      <c r="F1306">
        <v>75860</v>
      </c>
      <c r="G1306">
        <v>55821</v>
      </c>
      <c r="H1306">
        <v>39779</v>
      </c>
      <c r="I1306">
        <v>27401</v>
      </c>
      <c r="J1306">
        <v>18206</v>
      </c>
      <c r="K1306">
        <v>11646</v>
      </c>
      <c r="DC1306">
        <v>2.95</v>
      </c>
      <c r="DD1306">
        <v>2.73</v>
      </c>
      <c r="DE1306">
        <v>2.5299999999999998</v>
      </c>
      <c r="DF1306">
        <v>2.35</v>
      </c>
      <c r="DG1306">
        <v>2.19</v>
      </c>
      <c r="DH1306">
        <v>2.0499999999999998</v>
      </c>
      <c r="DI1306">
        <v>1.92</v>
      </c>
    </row>
    <row r="1307" spans="1:122" x14ac:dyDescent="0.25">
      <c r="A1307" t="s">
        <v>1094</v>
      </c>
      <c r="B1307">
        <v>6</v>
      </c>
      <c r="C1307">
        <v>6</v>
      </c>
      <c r="E1307">
        <v>100000</v>
      </c>
      <c r="F1307">
        <v>73493</v>
      </c>
      <c r="G1307">
        <v>52315</v>
      </c>
      <c r="H1307">
        <v>36006</v>
      </c>
      <c r="I1307">
        <v>23907</v>
      </c>
      <c r="J1307">
        <v>15285</v>
      </c>
      <c r="DC1307">
        <v>2.73</v>
      </c>
      <c r="DD1307">
        <v>2.5299999999999998</v>
      </c>
      <c r="DE1307">
        <v>2.35</v>
      </c>
      <c r="DF1307">
        <v>2.19</v>
      </c>
      <c r="DG1307">
        <v>2.04</v>
      </c>
      <c r="DH1307">
        <v>1.92</v>
      </c>
    </row>
    <row r="1308" spans="1:122" x14ac:dyDescent="0.25">
      <c r="A1308" t="s">
        <v>1095</v>
      </c>
      <c r="B1308">
        <v>5</v>
      </c>
      <c r="C1308">
        <v>5</v>
      </c>
      <c r="E1308">
        <v>100000</v>
      </c>
      <c r="F1308">
        <v>71106</v>
      </c>
      <c r="G1308">
        <v>48895</v>
      </c>
      <c r="H1308">
        <v>32444</v>
      </c>
      <c r="I1308">
        <v>20733</v>
      </c>
      <c r="DC1308">
        <v>2.5299999999999998</v>
      </c>
      <c r="DD1308">
        <v>2.35</v>
      </c>
      <c r="DE1308">
        <v>2.19</v>
      </c>
      <c r="DF1308">
        <v>2.04</v>
      </c>
      <c r="DG1308">
        <v>1.91</v>
      </c>
    </row>
    <row r="1309" spans="1:122" x14ac:dyDescent="0.25">
      <c r="A1309" t="s">
        <v>1096</v>
      </c>
      <c r="B1309">
        <v>4</v>
      </c>
      <c r="C1309">
        <v>4</v>
      </c>
      <c r="E1309">
        <v>100000</v>
      </c>
      <c r="F1309">
        <v>68700</v>
      </c>
      <c r="G1309">
        <v>45553</v>
      </c>
      <c r="H1309">
        <v>29098</v>
      </c>
      <c r="DC1309">
        <v>2.34</v>
      </c>
      <c r="DD1309">
        <v>2.19</v>
      </c>
      <c r="DE1309">
        <v>2.04</v>
      </c>
      <c r="DF1309">
        <v>1.91</v>
      </c>
    </row>
    <row r="1310" spans="1:122" x14ac:dyDescent="0.25">
      <c r="A1310" t="s">
        <v>1097</v>
      </c>
      <c r="B1310">
        <v>3</v>
      </c>
      <c r="C1310">
        <v>3</v>
      </c>
      <c r="E1310">
        <v>100000</v>
      </c>
      <c r="F1310">
        <v>66260</v>
      </c>
      <c r="G1310">
        <v>42305</v>
      </c>
      <c r="DC1310">
        <v>2.1800000000000002</v>
      </c>
      <c r="DD1310">
        <v>2.04</v>
      </c>
      <c r="DE1310">
        <v>1.91</v>
      </c>
    </row>
    <row r="1311" spans="1:122" x14ac:dyDescent="0.25">
      <c r="A1311" t="s">
        <v>1098</v>
      </c>
      <c r="B1311">
        <v>2</v>
      </c>
      <c r="C1311">
        <v>2</v>
      </c>
      <c r="E1311">
        <v>100000</v>
      </c>
      <c r="F1311">
        <v>63816</v>
      </c>
      <c r="DC1311">
        <v>2.04</v>
      </c>
      <c r="DD1311">
        <v>1.91</v>
      </c>
    </row>
    <row r="1312" spans="1:122" x14ac:dyDescent="0.25">
      <c r="A1312" t="s">
        <v>1099</v>
      </c>
      <c r="B1312">
        <v>1</v>
      </c>
      <c r="C1312">
        <v>1</v>
      </c>
      <c r="E1312">
        <v>100000</v>
      </c>
      <c r="DC1312">
        <v>1.91</v>
      </c>
    </row>
    <row r="1313" spans="1:189" x14ac:dyDescent="0.25">
      <c r="A1313" t="s">
        <v>1100</v>
      </c>
      <c r="B1313">
        <v>83</v>
      </c>
      <c r="C1313">
        <v>83</v>
      </c>
      <c r="E1313">
        <v>100000</v>
      </c>
      <c r="F1313">
        <v>99975</v>
      </c>
      <c r="G1313">
        <v>99948</v>
      </c>
      <c r="H1313">
        <v>99922</v>
      </c>
      <c r="I1313">
        <v>99894</v>
      </c>
      <c r="J1313">
        <v>99867</v>
      </c>
      <c r="K1313">
        <v>99838</v>
      </c>
      <c r="L1313">
        <v>99810</v>
      </c>
      <c r="M1313">
        <v>99782</v>
      </c>
      <c r="N1313">
        <v>99753</v>
      </c>
      <c r="O1313">
        <v>99724</v>
      </c>
      <c r="P1313">
        <v>99695</v>
      </c>
      <c r="Q1313">
        <v>99665</v>
      </c>
      <c r="R1313">
        <v>99634</v>
      </c>
      <c r="S1313">
        <v>99601</v>
      </c>
      <c r="T1313">
        <v>99566</v>
      </c>
      <c r="U1313">
        <v>99530</v>
      </c>
      <c r="V1313">
        <v>99490</v>
      </c>
      <c r="W1313">
        <v>99450</v>
      </c>
      <c r="X1313">
        <v>99407</v>
      </c>
      <c r="Y1313">
        <v>99363</v>
      </c>
      <c r="Z1313">
        <v>99318</v>
      </c>
      <c r="AA1313">
        <v>99270</v>
      </c>
      <c r="AB1313">
        <v>99221</v>
      </c>
      <c r="AC1313">
        <v>99167</v>
      </c>
      <c r="AD1313">
        <v>99109</v>
      </c>
      <c r="AE1313">
        <v>99044</v>
      </c>
      <c r="AF1313">
        <v>98972</v>
      </c>
      <c r="AG1313">
        <v>98894</v>
      </c>
      <c r="AH1313">
        <v>98808</v>
      </c>
      <c r="AI1313">
        <v>98715</v>
      </c>
      <c r="AJ1313">
        <v>98618</v>
      </c>
      <c r="AK1313">
        <v>98514</v>
      </c>
      <c r="AL1313">
        <v>98401</v>
      </c>
      <c r="AM1313">
        <v>98277</v>
      </c>
      <c r="AN1313">
        <v>98148</v>
      </c>
      <c r="AO1313">
        <v>98010</v>
      </c>
      <c r="AP1313">
        <v>97865</v>
      </c>
      <c r="AQ1313">
        <v>97709</v>
      </c>
      <c r="AR1313">
        <v>97550</v>
      </c>
      <c r="AS1313">
        <v>97383</v>
      </c>
      <c r="AT1313">
        <v>97212</v>
      </c>
      <c r="AU1313">
        <v>97034</v>
      </c>
      <c r="AV1313">
        <v>96848</v>
      </c>
      <c r="AW1313">
        <v>96645</v>
      </c>
      <c r="AX1313">
        <v>96446</v>
      </c>
      <c r="AY1313">
        <v>96235</v>
      </c>
      <c r="AZ1313">
        <v>96012</v>
      </c>
      <c r="BA1313">
        <v>95784</v>
      </c>
      <c r="BB1313">
        <v>95515</v>
      </c>
      <c r="BC1313">
        <v>95233</v>
      </c>
      <c r="BD1313">
        <v>94935</v>
      </c>
      <c r="BE1313">
        <v>94615</v>
      </c>
      <c r="BF1313">
        <v>94269</v>
      </c>
      <c r="BG1313">
        <v>93868</v>
      </c>
      <c r="BH1313">
        <v>93460</v>
      </c>
      <c r="BI1313">
        <v>93010</v>
      </c>
      <c r="BJ1313">
        <v>92514</v>
      </c>
      <c r="BK1313">
        <v>91965</v>
      </c>
      <c r="BL1313">
        <v>91360</v>
      </c>
      <c r="BM1313">
        <v>90621</v>
      </c>
      <c r="BN1313">
        <v>89836</v>
      </c>
      <c r="BO1313">
        <v>88937</v>
      </c>
      <c r="BP1313">
        <v>87872</v>
      </c>
      <c r="BQ1313">
        <v>86486</v>
      </c>
      <c r="BR1313">
        <v>85036</v>
      </c>
      <c r="BS1313">
        <v>83366</v>
      </c>
      <c r="BT1313">
        <v>81536</v>
      </c>
      <c r="BU1313">
        <v>79296</v>
      </c>
      <c r="BV1313">
        <v>76788</v>
      </c>
      <c r="BW1313">
        <v>73785</v>
      </c>
      <c r="BX1313">
        <v>70119</v>
      </c>
      <c r="BY1313">
        <v>65962</v>
      </c>
      <c r="BZ1313">
        <v>61268</v>
      </c>
      <c r="CA1313">
        <v>55956</v>
      </c>
      <c r="CB1313">
        <v>50160</v>
      </c>
      <c r="CC1313">
        <v>43954</v>
      </c>
      <c r="CD1313">
        <v>37434</v>
      </c>
      <c r="CE1313">
        <v>30843</v>
      </c>
      <c r="CF1313">
        <v>24476</v>
      </c>
      <c r="CG1313">
        <v>18617</v>
      </c>
      <c r="CH1313">
        <v>13507</v>
      </c>
      <c r="CI1313">
        <v>9304</v>
      </c>
      <c r="DC1313">
        <v>72.38</v>
      </c>
      <c r="DD1313">
        <v>71.400000000000006</v>
      </c>
      <c r="DE1313">
        <v>70.41</v>
      </c>
      <c r="DF1313">
        <v>69.430000000000007</v>
      </c>
      <c r="DG1313">
        <v>68.45</v>
      </c>
      <c r="DH1313">
        <v>67.47</v>
      </c>
      <c r="DI1313">
        <v>66.489999999999995</v>
      </c>
      <c r="DJ1313">
        <v>65.510000000000005</v>
      </c>
      <c r="DK1313">
        <v>64.53</v>
      </c>
      <c r="DL1313">
        <v>63.55</v>
      </c>
      <c r="DM1313">
        <v>62.56</v>
      </c>
      <c r="DN1313">
        <v>61.58</v>
      </c>
      <c r="DO1313">
        <v>60.6</v>
      </c>
      <c r="DP1313">
        <v>59.62</v>
      </c>
      <c r="DQ1313">
        <v>58.64</v>
      </c>
      <c r="DR1313">
        <v>57.66</v>
      </c>
      <c r="DS1313">
        <v>56.68</v>
      </c>
      <c r="DT1313">
        <v>55.7</v>
      </c>
      <c r="DU1313">
        <v>54.72</v>
      </c>
      <c r="DV1313">
        <v>53.75</v>
      </c>
      <c r="DW1313">
        <v>52.77</v>
      </c>
      <c r="DX1313">
        <v>51.8</v>
      </c>
      <c r="DY1313">
        <v>50.82</v>
      </c>
      <c r="DZ1313">
        <v>49.84</v>
      </c>
      <c r="EA1313">
        <v>48.87</v>
      </c>
      <c r="EB1313">
        <v>47.9</v>
      </c>
      <c r="EC1313">
        <v>46.93</v>
      </c>
      <c r="ED1313">
        <v>45.96</v>
      </c>
      <c r="EE1313">
        <v>45</v>
      </c>
      <c r="EF1313">
        <v>44.04</v>
      </c>
      <c r="EG1313">
        <v>43.08</v>
      </c>
      <c r="EH1313">
        <v>42.12</v>
      </c>
      <c r="EI1313">
        <v>41.17</v>
      </c>
      <c r="EJ1313">
        <v>40.21</v>
      </c>
      <c r="EK1313">
        <v>39.26</v>
      </c>
      <c r="EL1313">
        <v>38.31</v>
      </c>
      <c r="EM1313">
        <v>37.369999999999997</v>
      </c>
      <c r="EN1313">
        <v>36.42</v>
      </c>
      <c r="EO1313">
        <v>35.479999999999997</v>
      </c>
      <c r="EP1313">
        <v>34.54</v>
      </c>
      <c r="EQ1313">
        <v>33.590000000000003</v>
      </c>
      <c r="ER1313">
        <v>32.65</v>
      </c>
      <c r="ES1313">
        <v>31.71</v>
      </c>
      <c r="ET1313">
        <v>30.77</v>
      </c>
      <c r="EU1313">
        <v>29.84</v>
      </c>
      <c r="EV1313">
        <v>28.9</v>
      </c>
      <c r="EW1313">
        <v>27.96</v>
      </c>
      <c r="EX1313">
        <v>27.02</v>
      </c>
      <c r="EY1313">
        <v>26.09</v>
      </c>
      <c r="EZ1313">
        <v>25.16</v>
      </c>
      <c r="FA1313">
        <v>24.23</v>
      </c>
      <c r="FB1313">
        <v>23.3</v>
      </c>
      <c r="FC1313">
        <v>22.38</v>
      </c>
      <c r="FD1313">
        <v>21.46</v>
      </c>
      <c r="FE1313">
        <v>20.55</v>
      </c>
      <c r="FF1313">
        <v>19.64</v>
      </c>
      <c r="FG1313">
        <v>18.73</v>
      </c>
      <c r="FH1313">
        <v>17.829999999999998</v>
      </c>
      <c r="FI1313">
        <v>16.93</v>
      </c>
      <c r="FJ1313">
        <v>16.04</v>
      </c>
      <c r="FK1313">
        <v>15.17</v>
      </c>
      <c r="FL1313">
        <v>14.3</v>
      </c>
      <c r="FM1313">
        <v>13.44</v>
      </c>
      <c r="FN1313">
        <v>12.59</v>
      </c>
      <c r="FO1313">
        <v>11.79</v>
      </c>
      <c r="FP1313">
        <v>10.98</v>
      </c>
      <c r="FQ1313">
        <v>10.19</v>
      </c>
      <c r="FR1313">
        <v>9.41</v>
      </c>
      <c r="FS1313">
        <v>8.66</v>
      </c>
      <c r="FT1313">
        <v>7.92</v>
      </c>
      <c r="FU1313">
        <v>7.23</v>
      </c>
      <c r="FV1313">
        <v>6.58</v>
      </c>
      <c r="FW1313">
        <v>5.96</v>
      </c>
      <c r="FX1313">
        <v>5.38</v>
      </c>
      <c r="FY1313">
        <v>4.84</v>
      </c>
      <c r="FZ1313">
        <v>4.34</v>
      </c>
      <c r="GA1313">
        <v>3.89</v>
      </c>
      <c r="GB1313">
        <v>3.48</v>
      </c>
      <c r="GC1313">
        <v>3.11</v>
      </c>
      <c r="GD1313">
        <v>2.79</v>
      </c>
      <c r="GE1313">
        <v>2.52</v>
      </c>
      <c r="GF1313">
        <v>2.2799999999999998</v>
      </c>
      <c r="GG1313">
        <v>2.08</v>
      </c>
    </row>
    <row r="1314" spans="1:189" x14ac:dyDescent="0.25">
      <c r="A1314" t="s">
        <v>1101</v>
      </c>
      <c r="B1314">
        <v>82</v>
      </c>
      <c r="C1314">
        <v>82</v>
      </c>
      <c r="E1314">
        <v>100000</v>
      </c>
      <c r="F1314">
        <v>99974</v>
      </c>
      <c r="G1314">
        <v>99947</v>
      </c>
      <c r="H1314">
        <v>99919</v>
      </c>
      <c r="I1314">
        <v>99891</v>
      </c>
      <c r="J1314">
        <v>99862</v>
      </c>
      <c r="K1314">
        <v>99833</v>
      </c>
      <c r="L1314">
        <v>99805</v>
      </c>
      <c r="M1314">
        <v>99775</v>
      </c>
      <c r="N1314">
        <v>99746</v>
      </c>
      <c r="O1314">
        <v>99716</v>
      </c>
      <c r="P1314">
        <v>99686</v>
      </c>
      <c r="Q1314">
        <v>99655</v>
      </c>
      <c r="R1314">
        <v>99622</v>
      </c>
      <c r="S1314">
        <v>99586</v>
      </c>
      <c r="T1314">
        <v>99549</v>
      </c>
      <c r="U1314">
        <v>99509</v>
      </c>
      <c r="V1314">
        <v>99468</v>
      </c>
      <c r="W1314">
        <v>99425</v>
      </c>
      <c r="X1314">
        <v>99380</v>
      </c>
      <c r="Y1314">
        <v>99334</v>
      </c>
      <c r="Z1314">
        <v>99286</v>
      </c>
      <c r="AA1314">
        <v>99236</v>
      </c>
      <c r="AB1314">
        <v>99181</v>
      </c>
      <c r="AC1314">
        <v>99122</v>
      </c>
      <c r="AD1314">
        <v>99056</v>
      </c>
      <c r="AE1314">
        <v>98982</v>
      </c>
      <c r="AF1314">
        <v>98903</v>
      </c>
      <c r="AG1314">
        <v>98815</v>
      </c>
      <c r="AH1314">
        <v>98721</v>
      </c>
      <c r="AI1314">
        <v>98622</v>
      </c>
      <c r="AJ1314">
        <v>98516</v>
      </c>
      <c r="AK1314">
        <v>98401</v>
      </c>
      <c r="AL1314">
        <v>98274</v>
      </c>
      <c r="AM1314">
        <v>98143</v>
      </c>
      <c r="AN1314">
        <v>98003</v>
      </c>
      <c r="AO1314">
        <v>97855</v>
      </c>
      <c r="AP1314">
        <v>97696</v>
      </c>
      <c r="AQ1314">
        <v>97534</v>
      </c>
      <c r="AR1314">
        <v>97364</v>
      </c>
      <c r="AS1314">
        <v>97189</v>
      </c>
      <c r="AT1314">
        <v>97007</v>
      </c>
      <c r="AU1314">
        <v>96817</v>
      </c>
      <c r="AV1314">
        <v>96609</v>
      </c>
      <c r="AW1314">
        <v>96406</v>
      </c>
      <c r="AX1314">
        <v>96190</v>
      </c>
      <c r="AY1314">
        <v>95961</v>
      </c>
      <c r="AZ1314">
        <v>95727</v>
      </c>
      <c r="BA1314">
        <v>95453</v>
      </c>
      <c r="BB1314">
        <v>95164</v>
      </c>
      <c r="BC1314">
        <v>94857</v>
      </c>
      <c r="BD1314">
        <v>94529</v>
      </c>
      <c r="BE1314">
        <v>94174</v>
      </c>
      <c r="BF1314">
        <v>93764</v>
      </c>
      <c r="BG1314">
        <v>93347</v>
      </c>
      <c r="BH1314">
        <v>92886</v>
      </c>
      <c r="BI1314">
        <v>92378</v>
      </c>
      <c r="BJ1314">
        <v>91815</v>
      </c>
      <c r="BK1314">
        <v>91194</v>
      </c>
      <c r="BL1314">
        <v>90440</v>
      </c>
      <c r="BM1314">
        <v>89636</v>
      </c>
      <c r="BN1314">
        <v>88716</v>
      </c>
      <c r="BO1314">
        <v>87629</v>
      </c>
      <c r="BP1314">
        <v>86216</v>
      </c>
      <c r="BQ1314">
        <v>84740</v>
      </c>
      <c r="BR1314">
        <v>83042</v>
      </c>
      <c r="BS1314">
        <v>81182</v>
      </c>
      <c r="BT1314">
        <v>78907</v>
      </c>
      <c r="BU1314">
        <v>76361</v>
      </c>
      <c r="BV1314">
        <v>73323</v>
      </c>
      <c r="BW1314">
        <v>69631</v>
      </c>
      <c r="BX1314">
        <v>65452</v>
      </c>
      <c r="BY1314">
        <v>60729</v>
      </c>
      <c r="BZ1314">
        <v>55406</v>
      </c>
      <c r="CA1314">
        <v>49606</v>
      </c>
      <c r="CB1314">
        <v>43468</v>
      </c>
      <c r="CC1314">
        <v>37021</v>
      </c>
      <c r="CD1314">
        <v>30502</v>
      </c>
      <c r="CE1314">
        <v>24205</v>
      </c>
      <c r="CF1314">
        <v>18412</v>
      </c>
      <c r="CG1314">
        <v>13358</v>
      </c>
      <c r="CH1314">
        <v>9201</v>
      </c>
      <c r="DC1314">
        <v>71.290000000000006</v>
      </c>
      <c r="DD1314">
        <v>70.3</v>
      </c>
      <c r="DE1314">
        <v>69.319999999999993</v>
      </c>
      <c r="DF1314">
        <v>68.34</v>
      </c>
      <c r="DG1314">
        <v>67.36</v>
      </c>
      <c r="DH1314">
        <v>66.38</v>
      </c>
      <c r="DI1314">
        <v>65.400000000000006</v>
      </c>
      <c r="DJ1314">
        <v>64.42</v>
      </c>
      <c r="DK1314">
        <v>63.44</v>
      </c>
      <c r="DL1314">
        <v>62.46</v>
      </c>
      <c r="DM1314">
        <v>61.47</v>
      </c>
      <c r="DN1314">
        <v>60.49</v>
      </c>
      <c r="DO1314">
        <v>59.51</v>
      </c>
      <c r="DP1314">
        <v>58.53</v>
      </c>
      <c r="DQ1314">
        <v>57.55</v>
      </c>
      <c r="DR1314">
        <v>56.57</v>
      </c>
      <c r="DS1314">
        <v>55.6</v>
      </c>
      <c r="DT1314">
        <v>54.62</v>
      </c>
      <c r="DU1314">
        <v>53.64</v>
      </c>
      <c r="DV1314">
        <v>52.67</v>
      </c>
      <c r="DW1314">
        <v>51.69</v>
      </c>
      <c r="DX1314">
        <v>50.72</v>
      </c>
      <c r="DY1314">
        <v>49.74</v>
      </c>
      <c r="DZ1314">
        <v>48.77</v>
      </c>
      <c r="EA1314">
        <v>47.8</v>
      </c>
      <c r="EB1314">
        <v>46.83</v>
      </c>
      <c r="EC1314">
        <v>45.86</v>
      </c>
      <c r="ED1314">
        <v>44.9</v>
      </c>
      <c r="EE1314">
        <v>43.94</v>
      </c>
      <c r="EF1314">
        <v>42.98</v>
      </c>
      <c r="EG1314">
        <v>42.02</v>
      </c>
      <c r="EH1314">
        <v>41.07</v>
      </c>
      <c r="EI1314">
        <v>40.11</v>
      </c>
      <c r="EJ1314">
        <v>39.17</v>
      </c>
      <c r="EK1314">
        <v>38.22</v>
      </c>
      <c r="EL1314">
        <v>37.270000000000003</v>
      </c>
      <c r="EM1314">
        <v>36.33</v>
      </c>
      <c r="EN1314">
        <v>35.380000000000003</v>
      </c>
      <c r="EO1314">
        <v>34.44</v>
      </c>
      <c r="EP1314">
        <v>33.5</v>
      </c>
      <c r="EQ1314">
        <v>32.56</v>
      </c>
      <c r="ER1314">
        <v>31.62</v>
      </c>
      <c r="ES1314">
        <v>30.68</v>
      </c>
      <c r="ET1314">
        <v>29.75</v>
      </c>
      <c r="EU1314">
        <v>28.81</v>
      </c>
      <c r="EV1314">
        <v>27.87</v>
      </c>
      <c r="EW1314">
        <v>26.94</v>
      </c>
      <c r="EX1314">
        <v>26</v>
      </c>
      <c r="EY1314">
        <v>25.08</v>
      </c>
      <c r="EZ1314">
        <v>24.15</v>
      </c>
      <c r="FA1314">
        <v>23.23</v>
      </c>
      <c r="FB1314">
        <v>22.31</v>
      </c>
      <c r="FC1314">
        <v>21.39</v>
      </c>
      <c r="FD1314">
        <v>20.48</v>
      </c>
      <c r="FE1314">
        <v>19.57</v>
      </c>
      <c r="FF1314">
        <v>18.66</v>
      </c>
      <c r="FG1314">
        <v>17.760000000000002</v>
      </c>
      <c r="FH1314">
        <v>16.87</v>
      </c>
      <c r="FI1314">
        <v>15.98</v>
      </c>
      <c r="FJ1314">
        <v>15.11</v>
      </c>
      <c r="FK1314">
        <v>14.24</v>
      </c>
      <c r="FL1314">
        <v>13.38</v>
      </c>
      <c r="FM1314">
        <v>12.54</v>
      </c>
      <c r="FN1314">
        <v>11.74</v>
      </c>
      <c r="FO1314">
        <v>10.94</v>
      </c>
      <c r="FP1314">
        <v>10.15</v>
      </c>
      <c r="FQ1314">
        <v>9.3699999999999992</v>
      </c>
      <c r="FR1314">
        <v>8.6300000000000008</v>
      </c>
      <c r="FS1314">
        <v>7.9</v>
      </c>
      <c r="FT1314">
        <v>7.2</v>
      </c>
      <c r="FU1314">
        <v>6.56</v>
      </c>
      <c r="FV1314">
        <v>5.95</v>
      </c>
      <c r="FW1314">
        <v>5.37</v>
      </c>
      <c r="FX1314">
        <v>4.84</v>
      </c>
      <c r="FY1314">
        <v>4.34</v>
      </c>
      <c r="FZ1314">
        <v>3.89</v>
      </c>
      <c r="GA1314">
        <v>3.48</v>
      </c>
      <c r="GB1314">
        <v>3.11</v>
      </c>
      <c r="GC1314">
        <v>2.79</v>
      </c>
      <c r="GD1314">
        <v>2.52</v>
      </c>
      <c r="GE1314">
        <v>2.2799999999999998</v>
      </c>
      <c r="GF1314">
        <v>2.08</v>
      </c>
    </row>
    <row r="1315" spans="1:189" x14ac:dyDescent="0.25">
      <c r="A1315" t="s">
        <v>1102</v>
      </c>
      <c r="B1315">
        <v>81</v>
      </c>
      <c r="C1315">
        <v>81</v>
      </c>
      <c r="E1315">
        <v>100000</v>
      </c>
      <c r="F1315">
        <v>99973</v>
      </c>
      <c r="G1315">
        <v>99944</v>
      </c>
      <c r="H1315">
        <v>99916</v>
      </c>
      <c r="I1315">
        <v>99887</v>
      </c>
      <c r="J1315">
        <v>99858</v>
      </c>
      <c r="K1315">
        <v>99829</v>
      </c>
      <c r="L1315">
        <v>99799</v>
      </c>
      <c r="M1315">
        <v>99769</v>
      </c>
      <c r="N1315">
        <v>99739</v>
      </c>
      <c r="O1315">
        <v>99709</v>
      </c>
      <c r="P1315">
        <v>99677</v>
      </c>
      <c r="Q1315">
        <v>99643</v>
      </c>
      <c r="R1315">
        <v>99608</v>
      </c>
      <c r="S1315">
        <v>99570</v>
      </c>
      <c r="T1315">
        <v>99529</v>
      </c>
      <c r="U1315">
        <v>99487</v>
      </c>
      <c r="V1315">
        <v>99444</v>
      </c>
      <c r="W1315">
        <v>99398</v>
      </c>
      <c r="X1315">
        <v>99351</v>
      </c>
      <c r="Y1315">
        <v>99302</v>
      </c>
      <c r="Z1315">
        <v>99252</v>
      </c>
      <c r="AA1315">
        <v>99196</v>
      </c>
      <c r="AB1315">
        <v>99136</v>
      </c>
      <c r="AC1315">
        <v>99069</v>
      </c>
      <c r="AD1315">
        <v>98994</v>
      </c>
      <c r="AE1315">
        <v>98913</v>
      </c>
      <c r="AF1315">
        <v>98824</v>
      </c>
      <c r="AG1315">
        <v>98728</v>
      </c>
      <c r="AH1315">
        <v>98627</v>
      </c>
      <c r="AI1315">
        <v>98520</v>
      </c>
      <c r="AJ1315">
        <v>98403</v>
      </c>
      <c r="AK1315">
        <v>98274</v>
      </c>
      <c r="AL1315">
        <v>98140</v>
      </c>
      <c r="AM1315">
        <v>97997</v>
      </c>
      <c r="AN1315">
        <v>97846</v>
      </c>
      <c r="AO1315">
        <v>97684</v>
      </c>
      <c r="AP1315">
        <v>97519</v>
      </c>
      <c r="AQ1315">
        <v>97345</v>
      </c>
      <c r="AR1315">
        <v>97167</v>
      </c>
      <c r="AS1315">
        <v>96981</v>
      </c>
      <c r="AT1315">
        <v>96787</v>
      </c>
      <c r="AU1315">
        <v>96575</v>
      </c>
      <c r="AV1315">
        <v>96366</v>
      </c>
      <c r="AW1315">
        <v>96146</v>
      </c>
      <c r="AX1315">
        <v>95911</v>
      </c>
      <c r="AY1315">
        <v>95670</v>
      </c>
      <c r="AZ1315">
        <v>95390</v>
      </c>
      <c r="BA1315">
        <v>95095</v>
      </c>
      <c r="BB1315">
        <v>94781</v>
      </c>
      <c r="BC1315">
        <v>94443</v>
      </c>
      <c r="BD1315">
        <v>94080</v>
      </c>
      <c r="BE1315">
        <v>93660</v>
      </c>
      <c r="BF1315">
        <v>93233</v>
      </c>
      <c r="BG1315">
        <v>92761</v>
      </c>
      <c r="BH1315">
        <v>92242</v>
      </c>
      <c r="BI1315">
        <v>91666</v>
      </c>
      <c r="BJ1315">
        <v>91028</v>
      </c>
      <c r="BK1315">
        <v>90256</v>
      </c>
      <c r="BL1315">
        <v>89436</v>
      </c>
      <c r="BM1315">
        <v>88495</v>
      </c>
      <c r="BN1315">
        <v>87386</v>
      </c>
      <c r="BO1315">
        <v>85948</v>
      </c>
      <c r="BP1315">
        <v>84441</v>
      </c>
      <c r="BQ1315">
        <v>82715</v>
      </c>
      <c r="BR1315">
        <v>80826</v>
      </c>
      <c r="BS1315">
        <v>78520</v>
      </c>
      <c r="BT1315">
        <v>75937</v>
      </c>
      <c r="BU1315">
        <v>72862</v>
      </c>
      <c r="BV1315">
        <v>69138</v>
      </c>
      <c r="BW1315">
        <v>64938</v>
      </c>
      <c r="BX1315">
        <v>60200</v>
      </c>
      <c r="BY1315">
        <v>54859</v>
      </c>
      <c r="BZ1315">
        <v>49062</v>
      </c>
      <c r="CA1315">
        <v>42936</v>
      </c>
      <c r="CB1315">
        <v>36567</v>
      </c>
      <c r="CC1315">
        <v>30128</v>
      </c>
      <c r="CD1315">
        <v>23909</v>
      </c>
      <c r="CE1315">
        <v>18186</v>
      </c>
      <c r="CF1315">
        <v>13194</v>
      </c>
      <c r="CG1315">
        <v>9088</v>
      </c>
      <c r="DC1315">
        <v>70.19</v>
      </c>
      <c r="DD1315">
        <v>69.209999999999994</v>
      </c>
      <c r="DE1315">
        <v>68.23</v>
      </c>
      <c r="DF1315">
        <v>67.25</v>
      </c>
      <c r="DG1315">
        <v>66.27</v>
      </c>
      <c r="DH1315">
        <v>65.290000000000006</v>
      </c>
      <c r="DI1315">
        <v>64.31</v>
      </c>
      <c r="DJ1315">
        <v>63.33</v>
      </c>
      <c r="DK1315">
        <v>62.35</v>
      </c>
      <c r="DL1315">
        <v>61.36</v>
      </c>
      <c r="DM1315">
        <v>60.38</v>
      </c>
      <c r="DN1315">
        <v>59.4</v>
      </c>
      <c r="DO1315">
        <v>58.42</v>
      </c>
      <c r="DP1315">
        <v>57.44</v>
      </c>
      <c r="DQ1315">
        <v>56.46</v>
      </c>
      <c r="DR1315">
        <v>55.49</v>
      </c>
      <c r="DS1315">
        <v>54.51</v>
      </c>
      <c r="DT1315">
        <v>53.53</v>
      </c>
      <c r="DU1315">
        <v>52.56</v>
      </c>
      <c r="DV1315">
        <v>51.58</v>
      </c>
      <c r="DW1315">
        <v>50.61</v>
      </c>
      <c r="DX1315">
        <v>49.63</v>
      </c>
      <c r="DY1315">
        <v>48.66</v>
      </c>
      <c r="DZ1315">
        <v>47.69</v>
      </c>
      <c r="EA1315">
        <v>46.72</v>
      </c>
      <c r="EB1315">
        <v>45.76</v>
      </c>
      <c r="EC1315">
        <v>44.79</v>
      </c>
      <c r="ED1315">
        <v>43.83</v>
      </c>
      <c r="EE1315">
        <v>42.88</v>
      </c>
      <c r="EF1315">
        <v>41.92</v>
      </c>
      <c r="EG1315">
        <v>40.96</v>
      </c>
      <c r="EH1315">
        <v>40.01</v>
      </c>
      <c r="EI1315">
        <v>39.07</v>
      </c>
      <c r="EJ1315">
        <v>38.119999999999997</v>
      </c>
      <c r="EK1315">
        <v>37.17</v>
      </c>
      <c r="EL1315">
        <v>36.229999999999997</v>
      </c>
      <c r="EM1315">
        <v>35.29</v>
      </c>
      <c r="EN1315">
        <v>34.35</v>
      </c>
      <c r="EO1315">
        <v>33.409999999999997</v>
      </c>
      <c r="EP1315">
        <v>32.47</v>
      </c>
      <c r="EQ1315">
        <v>31.53</v>
      </c>
      <c r="ER1315">
        <v>30.59</v>
      </c>
      <c r="ES1315">
        <v>29.66</v>
      </c>
      <c r="ET1315">
        <v>28.72</v>
      </c>
      <c r="EU1315">
        <v>27.79</v>
      </c>
      <c r="EV1315">
        <v>26.85</v>
      </c>
      <c r="EW1315">
        <v>25.92</v>
      </c>
      <c r="EX1315">
        <v>24.99</v>
      </c>
      <c r="EY1315">
        <v>24.07</v>
      </c>
      <c r="EZ1315">
        <v>23.15</v>
      </c>
      <c r="FA1315">
        <v>22.23</v>
      </c>
      <c r="FB1315">
        <v>21.31</v>
      </c>
      <c r="FC1315">
        <v>20.41</v>
      </c>
      <c r="FD1315">
        <v>19.5</v>
      </c>
      <c r="FE1315">
        <v>18.59</v>
      </c>
      <c r="FF1315">
        <v>17.7</v>
      </c>
      <c r="FG1315">
        <v>16.8</v>
      </c>
      <c r="FH1315">
        <v>15.92</v>
      </c>
      <c r="FI1315">
        <v>15.05</v>
      </c>
      <c r="FJ1315">
        <v>14.18</v>
      </c>
      <c r="FK1315">
        <v>13.33</v>
      </c>
      <c r="FL1315">
        <v>12.49</v>
      </c>
      <c r="FM1315">
        <v>11.69</v>
      </c>
      <c r="FN1315">
        <v>10.89</v>
      </c>
      <c r="FO1315">
        <v>10.11</v>
      </c>
      <c r="FP1315">
        <v>9.33</v>
      </c>
      <c r="FQ1315">
        <v>8.59</v>
      </c>
      <c r="FR1315">
        <v>7.87</v>
      </c>
      <c r="FS1315">
        <v>7.18</v>
      </c>
      <c r="FT1315">
        <v>6.54</v>
      </c>
      <c r="FU1315">
        <v>5.93</v>
      </c>
      <c r="FV1315">
        <v>5.36</v>
      </c>
      <c r="FW1315">
        <v>4.83</v>
      </c>
      <c r="FX1315">
        <v>4.34</v>
      </c>
      <c r="FY1315">
        <v>3.89</v>
      </c>
      <c r="FZ1315">
        <v>3.48</v>
      </c>
      <c r="GA1315">
        <v>3.11</v>
      </c>
      <c r="GB1315">
        <v>2.79</v>
      </c>
      <c r="GC1315">
        <v>2.52</v>
      </c>
      <c r="GD1315">
        <v>2.2799999999999998</v>
      </c>
      <c r="GE1315">
        <v>2.08</v>
      </c>
    </row>
    <row r="1316" spans="1:189" x14ac:dyDescent="0.25">
      <c r="A1316" t="s">
        <v>1103</v>
      </c>
      <c r="B1316">
        <v>80</v>
      </c>
      <c r="C1316">
        <v>80</v>
      </c>
      <c r="E1316">
        <v>100000</v>
      </c>
      <c r="F1316">
        <v>99971</v>
      </c>
      <c r="G1316">
        <v>99942</v>
      </c>
      <c r="H1316">
        <v>99913</v>
      </c>
      <c r="I1316">
        <v>99884</v>
      </c>
      <c r="J1316">
        <v>99854</v>
      </c>
      <c r="K1316">
        <v>99824</v>
      </c>
      <c r="L1316">
        <v>99794</v>
      </c>
      <c r="M1316">
        <v>99764</v>
      </c>
      <c r="N1316">
        <v>99733</v>
      </c>
      <c r="O1316">
        <v>99701</v>
      </c>
      <c r="P1316">
        <v>99666</v>
      </c>
      <c r="Q1316">
        <v>99630</v>
      </c>
      <c r="R1316">
        <v>99592</v>
      </c>
      <c r="S1316">
        <v>99551</v>
      </c>
      <c r="T1316">
        <v>99508</v>
      </c>
      <c r="U1316">
        <v>99464</v>
      </c>
      <c r="V1316">
        <v>99417</v>
      </c>
      <c r="W1316">
        <v>99370</v>
      </c>
      <c r="X1316">
        <v>99320</v>
      </c>
      <c r="Y1316">
        <v>99269</v>
      </c>
      <c r="Z1316">
        <v>99212</v>
      </c>
      <c r="AA1316">
        <v>99151</v>
      </c>
      <c r="AB1316">
        <v>99083</v>
      </c>
      <c r="AC1316">
        <v>99007</v>
      </c>
      <c r="AD1316">
        <v>98924</v>
      </c>
      <c r="AE1316">
        <v>98834</v>
      </c>
      <c r="AF1316">
        <v>98737</v>
      </c>
      <c r="AG1316">
        <v>98634</v>
      </c>
      <c r="AH1316">
        <v>98524</v>
      </c>
      <c r="AI1316">
        <v>98405</v>
      </c>
      <c r="AJ1316">
        <v>98274</v>
      </c>
      <c r="AK1316">
        <v>98138</v>
      </c>
      <c r="AL1316">
        <v>97992</v>
      </c>
      <c r="AM1316">
        <v>97839</v>
      </c>
      <c r="AN1316">
        <v>97674</v>
      </c>
      <c r="AO1316">
        <v>97505</v>
      </c>
      <c r="AP1316">
        <v>97328</v>
      </c>
      <c r="AQ1316">
        <v>97145</v>
      </c>
      <c r="AR1316">
        <v>96956</v>
      </c>
      <c r="AS1316">
        <v>96757</v>
      </c>
      <c r="AT1316">
        <v>96541</v>
      </c>
      <c r="AU1316">
        <v>96327</v>
      </c>
      <c r="AV1316">
        <v>96101</v>
      </c>
      <c r="AW1316">
        <v>95862</v>
      </c>
      <c r="AX1316">
        <v>95615</v>
      </c>
      <c r="AY1316">
        <v>95328</v>
      </c>
      <c r="AZ1316">
        <v>95025</v>
      </c>
      <c r="BA1316">
        <v>94705</v>
      </c>
      <c r="BB1316">
        <v>94359</v>
      </c>
      <c r="BC1316">
        <v>93985</v>
      </c>
      <c r="BD1316">
        <v>93556</v>
      </c>
      <c r="BE1316">
        <v>93118</v>
      </c>
      <c r="BF1316">
        <v>92636</v>
      </c>
      <c r="BG1316">
        <v>92104</v>
      </c>
      <c r="BH1316">
        <v>91514</v>
      </c>
      <c r="BI1316">
        <v>90863</v>
      </c>
      <c r="BJ1316">
        <v>90073</v>
      </c>
      <c r="BK1316">
        <v>89233</v>
      </c>
      <c r="BL1316">
        <v>88274</v>
      </c>
      <c r="BM1316">
        <v>87141</v>
      </c>
      <c r="BN1316">
        <v>85678</v>
      </c>
      <c r="BO1316">
        <v>84145</v>
      </c>
      <c r="BP1316">
        <v>82386</v>
      </c>
      <c r="BQ1316">
        <v>80466</v>
      </c>
      <c r="BR1316">
        <v>78130</v>
      </c>
      <c r="BS1316">
        <v>75516</v>
      </c>
      <c r="BT1316">
        <v>72403</v>
      </c>
      <c r="BU1316">
        <v>68647</v>
      </c>
      <c r="BV1316">
        <v>64418</v>
      </c>
      <c r="BW1316">
        <v>59667</v>
      </c>
      <c r="BX1316">
        <v>54322</v>
      </c>
      <c r="BY1316">
        <v>48521</v>
      </c>
      <c r="BZ1316">
        <v>42413</v>
      </c>
      <c r="CA1316">
        <v>36074</v>
      </c>
      <c r="CB1316">
        <v>29722</v>
      </c>
      <c r="CC1316">
        <v>23586</v>
      </c>
      <c r="CD1316">
        <v>17941</v>
      </c>
      <c r="CE1316">
        <v>13016</v>
      </c>
      <c r="CF1316">
        <v>8966</v>
      </c>
      <c r="DC1316">
        <v>69.099999999999994</v>
      </c>
      <c r="DD1316">
        <v>68.12</v>
      </c>
      <c r="DE1316">
        <v>67.14</v>
      </c>
      <c r="DF1316">
        <v>66.16</v>
      </c>
      <c r="DG1316">
        <v>65.180000000000007</v>
      </c>
      <c r="DH1316">
        <v>64.2</v>
      </c>
      <c r="DI1316">
        <v>63.21</v>
      </c>
      <c r="DJ1316">
        <v>62.23</v>
      </c>
      <c r="DK1316">
        <v>61.25</v>
      </c>
      <c r="DL1316">
        <v>60.27</v>
      </c>
      <c r="DM1316">
        <v>59.29</v>
      </c>
      <c r="DN1316">
        <v>58.31</v>
      </c>
      <c r="DO1316">
        <v>57.33</v>
      </c>
      <c r="DP1316">
        <v>56.35</v>
      </c>
      <c r="DQ1316">
        <v>55.38</v>
      </c>
      <c r="DR1316">
        <v>54.4</v>
      </c>
      <c r="DS1316">
        <v>53.42</v>
      </c>
      <c r="DT1316">
        <v>52.45</v>
      </c>
      <c r="DU1316">
        <v>51.47</v>
      </c>
      <c r="DV1316">
        <v>50.5</v>
      </c>
      <c r="DW1316">
        <v>49.53</v>
      </c>
      <c r="DX1316">
        <v>48.55</v>
      </c>
      <c r="DY1316">
        <v>47.58</v>
      </c>
      <c r="DZ1316">
        <v>46.62</v>
      </c>
      <c r="EA1316">
        <v>45.65</v>
      </c>
      <c r="EB1316">
        <v>44.69</v>
      </c>
      <c r="EC1316">
        <v>43.73</v>
      </c>
      <c r="ED1316">
        <v>42.77</v>
      </c>
      <c r="EE1316">
        <v>41.82</v>
      </c>
      <c r="EF1316">
        <v>40.86</v>
      </c>
      <c r="EG1316">
        <v>39.909999999999997</v>
      </c>
      <c r="EH1316">
        <v>38.96</v>
      </c>
      <c r="EI1316">
        <v>38.020000000000003</v>
      </c>
      <c r="EJ1316">
        <v>37.07</v>
      </c>
      <c r="EK1316">
        <v>36.130000000000003</v>
      </c>
      <c r="EL1316">
        <v>35.19</v>
      </c>
      <c r="EM1316">
        <v>34.25</v>
      </c>
      <c r="EN1316">
        <v>33.31</v>
      </c>
      <c r="EO1316">
        <v>32.369999999999997</v>
      </c>
      <c r="EP1316">
        <v>31.43</v>
      </c>
      <c r="EQ1316">
        <v>30.5</v>
      </c>
      <c r="ER1316">
        <v>29.57</v>
      </c>
      <c r="ES1316">
        <v>28.63</v>
      </c>
      <c r="ET1316">
        <v>27.7</v>
      </c>
      <c r="EU1316">
        <v>26.76</v>
      </c>
      <c r="EV1316">
        <v>25.83</v>
      </c>
      <c r="EW1316">
        <v>24.91</v>
      </c>
      <c r="EX1316">
        <v>23.99</v>
      </c>
      <c r="EY1316">
        <v>23.07</v>
      </c>
      <c r="EZ1316">
        <v>22.15</v>
      </c>
      <c r="FA1316">
        <v>21.23</v>
      </c>
      <c r="FB1316">
        <v>20.329999999999998</v>
      </c>
      <c r="FC1316">
        <v>19.420000000000002</v>
      </c>
      <c r="FD1316">
        <v>18.52</v>
      </c>
      <c r="FE1316">
        <v>17.63</v>
      </c>
      <c r="FF1316">
        <v>16.739999999999998</v>
      </c>
      <c r="FG1316">
        <v>15.85</v>
      </c>
      <c r="FH1316">
        <v>14.99</v>
      </c>
      <c r="FI1316">
        <v>14.12</v>
      </c>
      <c r="FJ1316">
        <v>13.27</v>
      </c>
      <c r="FK1316">
        <v>12.44</v>
      </c>
      <c r="FL1316">
        <v>11.64</v>
      </c>
      <c r="FM1316">
        <v>10.84</v>
      </c>
      <c r="FN1316">
        <v>10.06</v>
      </c>
      <c r="FO1316">
        <v>9.2899999999999991</v>
      </c>
      <c r="FP1316">
        <v>8.56</v>
      </c>
      <c r="FQ1316">
        <v>7.83</v>
      </c>
      <c r="FR1316">
        <v>7.15</v>
      </c>
      <c r="FS1316">
        <v>6.51</v>
      </c>
      <c r="FT1316">
        <v>5.91</v>
      </c>
      <c r="FU1316">
        <v>5.34</v>
      </c>
      <c r="FV1316">
        <v>4.82</v>
      </c>
      <c r="FW1316">
        <v>4.33</v>
      </c>
      <c r="FX1316">
        <v>3.88</v>
      </c>
      <c r="FY1316">
        <v>3.48</v>
      </c>
      <c r="FZ1316">
        <v>3.11</v>
      </c>
      <c r="GA1316">
        <v>2.79</v>
      </c>
      <c r="GB1316">
        <v>2.52</v>
      </c>
      <c r="GC1316">
        <v>2.2799999999999998</v>
      </c>
      <c r="GD1316">
        <v>2.08</v>
      </c>
    </row>
    <row r="1317" spans="1:189" x14ac:dyDescent="0.25">
      <c r="A1317" t="s">
        <v>1104</v>
      </c>
      <c r="B1317">
        <v>79</v>
      </c>
      <c r="C1317">
        <v>79</v>
      </c>
      <c r="E1317">
        <v>100000</v>
      </c>
      <c r="F1317">
        <v>99971</v>
      </c>
      <c r="G1317">
        <v>99941</v>
      </c>
      <c r="H1317">
        <v>99911</v>
      </c>
      <c r="I1317">
        <v>99881</v>
      </c>
      <c r="J1317">
        <v>99851</v>
      </c>
      <c r="K1317">
        <v>99820</v>
      </c>
      <c r="L1317">
        <v>99789</v>
      </c>
      <c r="M1317">
        <v>99758</v>
      </c>
      <c r="N1317">
        <v>99726</v>
      </c>
      <c r="O1317">
        <v>99691</v>
      </c>
      <c r="P1317">
        <v>99654</v>
      </c>
      <c r="Q1317">
        <v>99615</v>
      </c>
      <c r="R1317">
        <v>99574</v>
      </c>
      <c r="S1317">
        <v>99531</v>
      </c>
      <c r="T1317">
        <v>99486</v>
      </c>
      <c r="U1317">
        <v>99439</v>
      </c>
      <c r="V1317">
        <v>99390</v>
      </c>
      <c r="W1317">
        <v>99340</v>
      </c>
      <c r="X1317">
        <v>99287</v>
      </c>
      <c r="Y1317">
        <v>99230</v>
      </c>
      <c r="Z1317">
        <v>99168</v>
      </c>
      <c r="AA1317">
        <v>99099</v>
      </c>
      <c r="AB1317">
        <v>99021</v>
      </c>
      <c r="AC1317">
        <v>98937</v>
      </c>
      <c r="AD1317">
        <v>98845</v>
      </c>
      <c r="AE1317">
        <v>98746</v>
      </c>
      <c r="AF1317">
        <v>98642</v>
      </c>
      <c r="AG1317">
        <v>98530</v>
      </c>
      <c r="AH1317">
        <v>98409</v>
      </c>
      <c r="AI1317">
        <v>98275</v>
      </c>
      <c r="AJ1317">
        <v>98137</v>
      </c>
      <c r="AK1317">
        <v>97988</v>
      </c>
      <c r="AL1317">
        <v>97832</v>
      </c>
      <c r="AM1317">
        <v>97664</v>
      </c>
      <c r="AN1317">
        <v>97492</v>
      </c>
      <c r="AO1317">
        <v>97311</v>
      </c>
      <c r="AP1317">
        <v>97126</v>
      </c>
      <c r="AQ1317">
        <v>96932</v>
      </c>
      <c r="AR1317">
        <v>96730</v>
      </c>
      <c r="AS1317">
        <v>96508</v>
      </c>
      <c r="AT1317">
        <v>96290</v>
      </c>
      <c r="AU1317">
        <v>96058</v>
      </c>
      <c r="AV1317">
        <v>95813</v>
      </c>
      <c r="AW1317">
        <v>95560</v>
      </c>
      <c r="AX1317">
        <v>95266</v>
      </c>
      <c r="AY1317">
        <v>94957</v>
      </c>
      <c r="AZ1317">
        <v>94628</v>
      </c>
      <c r="BA1317">
        <v>94275</v>
      </c>
      <c r="BB1317">
        <v>93892</v>
      </c>
      <c r="BC1317">
        <v>93451</v>
      </c>
      <c r="BD1317">
        <v>93004</v>
      </c>
      <c r="BE1317">
        <v>92509</v>
      </c>
      <c r="BF1317">
        <v>91965</v>
      </c>
      <c r="BG1317">
        <v>91362</v>
      </c>
      <c r="BH1317">
        <v>90697</v>
      </c>
      <c r="BI1317">
        <v>89891</v>
      </c>
      <c r="BJ1317">
        <v>89031</v>
      </c>
      <c r="BK1317">
        <v>88050</v>
      </c>
      <c r="BL1317">
        <v>86897</v>
      </c>
      <c r="BM1317">
        <v>85409</v>
      </c>
      <c r="BN1317">
        <v>83849</v>
      </c>
      <c r="BO1317">
        <v>82060</v>
      </c>
      <c r="BP1317">
        <v>80105</v>
      </c>
      <c r="BQ1317">
        <v>77738</v>
      </c>
      <c r="BR1317">
        <v>75091</v>
      </c>
      <c r="BS1317">
        <v>71948</v>
      </c>
      <c r="BT1317">
        <v>68159</v>
      </c>
      <c r="BU1317">
        <v>63902</v>
      </c>
      <c r="BV1317">
        <v>59129</v>
      </c>
      <c r="BW1317">
        <v>53783</v>
      </c>
      <c r="BX1317">
        <v>47992</v>
      </c>
      <c r="BY1317">
        <v>41894</v>
      </c>
      <c r="BZ1317">
        <v>35591</v>
      </c>
      <c r="CA1317">
        <v>29286</v>
      </c>
      <c r="CB1317">
        <v>23240</v>
      </c>
      <c r="CC1317">
        <v>17678</v>
      </c>
      <c r="CD1317">
        <v>12826</v>
      </c>
      <c r="CE1317">
        <v>8834</v>
      </c>
      <c r="DC1317">
        <v>68</v>
      </c>
      <c r="DD1317">
        <v>67.02</v>
      </c>
      <c r="DE1317">
        <v>66.040000000000006</v>
      </c>
      <c r="DF1317">
        <v>65.06</v>
      </c>
      <c r="DG1317">
        <v>64.08</v>
      </c>
      <c r="DH1317">
        <v>63.1</v>
      </c>
      <c r="DI1317">
        <v>62.12</v>
      </c>
      <c r="DJ1317">
        <v>61.14</v>
      </c>
      <c r="DK1317">
        <v>60.16</v>
      </c>
      <c r="DL1317">
        <v>59.18</v>
      </c>
      <c r="DM1317">
        <v>58.2</v>
      </c>
      <c r="DN1317">
        <v>57.22</v>
      </c>
      <c r="DO1317">
        <v>56.24</v>
      </c>
      <c r="DP1317">
        <v>55.27</v>
      </c>
      <c r="DQ1317">
        <v>54.29</v>
      </c>
      <c r="DR1317">
        <v>53.31</v>
      </c>
      <c r="DS1317">
        <v>52.34</v>
      </c>
      <c r="DT1317">
        <v>51.36</v>
      </c>
      <c r="DU1317">
        <v>50.39</v>
      </c>
      <c r="DV1317">
        <v>49.42</v>
      </c>
      <c r="DW1317">
        <v>48.44</v>
      </c>
      <c r="DX1317">
        <v>47.47</v>
      </c>
      <c r="DY1317">
        <v>46.51</v>
      </c>
      <c r="DZ1317">
        <v>45.54</v>
      </c>
      <c r="EA1317">
        <v>44.58</v>
      </c>
      <c r="EB1317">
        <v>43.62</v>
      </c>
      <c r="EC1317">
        <v>42.67</v>
      </c>
      <c r="ED1317">
        <v>41.71</v>
      </c>
      <c r="EE1317">
        <v>40.76</v>
      </c>
      <c r="EF1317">
        <v>39.81</v>
      </c>
      <c r="EG1317">
        <v>38.86</v>
      </c>
      <c r="EH1317">
        <v>37.909999999999997</v>
      </c>
      <c r="EI1317">
        <v>36.97</v>
      </c>
      <c r="EJ1317">
        <v>36.03</v>
      </c>
      <c r="EK1317">
        <v>35.090000000000003</v>
      </c>
      <c r="EL1317">
        <v>34.15</v>
      </c>
      <c r="EM1317">
        <v>33.21</v>
      </c>
      <c r="EN1317">
        <v>32.28</v>
      </c>
      <c r="EO1317">
        <v>31.34</v>
      </c>
      <c r="EP1317">
        <v>30.4</v>
      </c>
      <c r="EQ1317">
        <v>29.47</v>
      </c>
      <c r="ER1317">
        <v>28.54</v>
      </c>
      <c r="ES1317">
        <v>27.61</v>
      </c>
      <c r="ET1317">
        <v>26.68</v>
      </c>
      <c r="EU1317">
        <v>25.74</v>
      </c>
      <c r="EV1317">
        <v>24.82</v>
      </c>
      <c r="EW1317">
        <v>23.9</v>
      </c>
      <c r="EX1317">
        <v>22.98</v>
      </c>
      <c r="EY1317">
        <v>22.07</v>
      </c>
      <c r="EZ1317">
        <v>21.16</v>
      </c>
      <c r="FA1317">
        <v>20.25</v>
      </c>
      <c r="FB1317">
        <v>19.350000000000001</v>
      </c>
      <c r="FC1317">
        <v>18.45</v>
      </c>
      <c r="FD1317">
        <v>17.55</v>
      </c>
      <c r="FE1317">
        <v>16.670000000000002</v>
      </c>
      <c r="FF1317">
        <v>15.79</v>
      </c>
      <c r="FG1317">
        <v>14.92</v>
      </c>
      <c r="FH1317">
        <v>14.06</v>
      </c>
      <c r="FI1317">
        <v>13.21</v>
      </c>
      <c r="FJ1317">
        <v>12.38</v>
      </c>
      <c r="FK1317">
        <v>11.59</v>
      </c>
      <c r="FL1317">
        <v>10.8</v>
      </c>
      <c r="FM1317">
        <v>10.02</v>
      </c>
      <c r="FN1317">
        <v>9.25</v>
      </c>
      <c r="FO1317">
        <v>8.52</v>
      </c>
      <c r="FP1317">
        <v>7.8</v>
      </c>
      <c r="FQ1317">
        <v>7.12</v>
      </c>
      <c r="FR1317">
        <v>6.49</v>
      </c>
      <c r="FS1317">
        <v>5.89</v>
      </c>
      <c r="FT1317">
        <v>5.32</v>
      </c>
      <c r="FU1317">
        <v>4.8</v>
      </c>
      <c r="FV1317">
        <v>4.32</v>
      </c>
      <c r="FW1317">
        <v>3.88</v>
      </c>
      <c r="FX1317">
        <v>3.47</v>
      </c>
      <c r="FY1317">
        <v>3.11</v>
      </c>
      <c r="FZ1317">
        <v>2.79</v>
      </c>
      <c r="GA1317">
        <v>2.52</v>
      </c>
      <c r="GB1317">
        <v>2.2799999999999998</v>
      </c>
      <c r="GC1317">
        <v>2.08</v>
      </c>
    </row>
    <row r="1318" spans="1:189" x14ac:dyDescent="0.25">
      <c r="A1318" t="s">
        <v>1105</v>
      </c>
      <c r="B1318">
        <v>78</v>
      </c>
      <c r="C1318">
        <v>78</v>
      </c>
      <c r="E1318">
        <v>100000</v>
      </c>
      <c r="F1318">
        <v>99970</v>
      </c>
      <c r="G1318">
        <v>99940</v>
      </c>
      <c r="H1318">
        <v>99910</v>
      </c>
      <c r="I1318">
        <v>99879</v>
      </c>
      <c r="J1318">
        <v>99848</v>
      </c>
      <c r="K1318">
        <v>99817</v>
      </c>
      <c r="L1318">
        <v>99785</v>
      </c>
      <c r="M1318">
        <v>99752</v>
      </c>
      <c r="N1318">
        <v>99717</v>
      </c>
      <c r="O1318">
        <v>99679</v>
      </c>
      <c r="P1318">
        <v>99640</v>
      </c>
      <c r="Q1318">
        <v>99598</v>
      </c>
      <c r="R1318">
        <v>99554</v>
      </c>
      <c r="S1318">
        <v>99509</v>
      </c>
      <c r="T1318">
        <v>99461</v>
      </c>
      <c r="U1318">
        <v>99412</v>
      </c>
      <c r="V1318">
        <v>99360</v>
      </c>
      <c r="W1318">
        <v>99307</v>
      </c>
      <c r="X1318">
        <v>99249</v>
      </c>
      <c r="Y1318">
        <v>99186</v>
      </c>
      <c r="Z1318">
        <v>99116</v>
      </c>
      <c r="AA1318">
        <v>99037</v>
      </c>
      <c r="AB1318">
        <v>98952</v>
      </c>
      <c r="AC1318">
        <v>98858</v>
      </c>
      <c r="AD1318">
        <v>98757</v>
      </c>
      <c r="AE1318">
        <v>98651</v>
      </c>
      <c r="AF1318">
        <v>98537</v>
      </c>
      <c r="AG1318">
        <v>98414</v>
      </c>
      <c r="AH1318">
        <v>98278</v>
      </c>
      <c r="AI1318">
        <v>98137</v>
      </c>
      <c r="AJ1318">
        <v>97986</v>
      </c>
      <c r="AK1318">
        <v>97827</v>
      </c>
      <c r="AL1318">
        <v>97656</v>
      </c>
      <c r="AM1318">
        <v>97480</v>
      </c>
      <c r="AN1318">
        <v>97296</v>
      </c>
      <c r="AO1318">
        <v>97107</v>
      </c>
      <c r="AP1318">
        <v>96909</v>
      </c>
      <c r="AQ1318">
        <v>96702</v>
      </c>
      <c r="AR1318">
        <v>96477</v>
      </c>
      <c r="AS1318">
        <v>96253</v>
      </c>
      <c r="AT1318">
        <v>96017</v>
      </c>
      <c r="AU1318">
        <v>95765</v>
      </c>
      <c r="AV1318">
        <v>95506</v>
      </c>
      <c r="AW1318">
        <v>95206</v>
      </c>
      <c r="AX1318">
        <v>94889</v>
      </c>
      <c r="AY1318">
        <v>94552</v>
      </c>
      <c r="AZ1318">
        <v>94190</v>
      </c>
      <c r="BA1318">
        <v>93799</v>
      </c>
      <c r="BB1318">
        <v>93349</v>
      </c>
      <c r="BC1318">
        <v>92888</v>
      </c>
      <c r="BD1318">
        <v>92382</v>
      </c>
      <c r="BE1318">
        <v>91825</v>
      </c>
      <c r="BF1318">
        <v>91209</v>
      </c>
      <c r="BG1318">
        <v>90528</v>
      </c>
      <c r="BH1318">
        <v>89707</v>
      </c>
      <c r="BI1318">
        <v>88829</v>
      </c>
      <c r="BJ1318">
        <v>87826</v>
      </c>
      <c r="BK1318">
        <v>86649</v>
      </c>
      <c r="BL1318">
        <v>85140</v>
      </c>
      <c r="BM1318">
        <v>83552</v>
      </c>
      <c r="BN1318">
        <v>81734</v>
      </c>
      <c r="BO1318">
        <v>79747</v>
      </c>
      <c r="BP1318">
        <v>77343</v>
      </c>
      <c r="BQ1318">
        <v>74665</v>
      </c>
      <c r="BR1318">
        <v>71491</v>
      </c>
      <c r="BS1318">
        <v>67676</v>
      </c>
      <c r="BT1318">
        <v>63390</v>
      </c>
      <c r="BU1318">
        <v>58596</v>
      </c>
      <c r="BV1318">
        <v>53241</v>
      </c>
      <c r="BW1318">
        <v>47460</v>
      </c>
      <c r="BX1318">
        <v>41388</v>
      </c>
      <c r="BY1318">
        <v>35113</v>
      </c>
      <c r="BZ1318">
        <v>28860</v>
      </c>
      <c r="CA1318">
        <v>22874</v>
      </c>
      <c r="CB1318">
        <v>17399</v>
      </c>
      <c r="CC1318">
        <v>12623</v>
      </c>
      <c r="CD1318">
        <v>8695</v>
      </c>
      <c r="DC1318">
        <v>66.91</v>
      </c>
      <c r="DD1318">
        <v>65.930000000000007</v>
      </c>
      <c r="DE1318">
        <v>64.95</v>
      </c>
      <c r="DF1318">
        <v>63.97</v>
      </c>
      <c r="DG1318">
        <v>62.99</v>
      </c>
      <c r="DH1318">
        <v>62.01</v>
      </c>
      <c r="DI1318">
        <v>61.03</v>
      </c>
      <c r="DJ1318">
        <v>60.05</v>
      </c>
      <c r="DK1318">
        <v>59.06</v>
      </c>
      <c r="DL1318">
        <v>58.09</v>
      </c>
      <c r="DM1318">
        <v>57.11</v>
      </c>
      <c r="DN1318">
        <v>56.13</v>
      </c>
      <c r="DO1318">
        <v>55.15</v>
      </c>
      <c r="DP1318">
        <v>54.18</v>
      </c>
      <c r="DQ1318">
        <v>53.2</v>
      </c>
      <c r="DR1318">
        <v>52.23</v>
      </c>
      <c r="DS1318">
        <v>51.25</v>
      </c>
      <c r="DT1318">
        <v>50.28</v>
      </c>
      <c r="DU1318">
        <v>49.31</v>
      </c>
      <c r="DV1318">
        <v>48.33</v>
      </c>
      <c r="DW1318">
        <v>47.36</v>
      </c>
      <c r="DX1318">
        <v>46.4</v>
      </c>
      <c r="DY1318">
        <v>45.43</v>
      </c>
      <c r="DZ1318">
        <v>44.47</v>
      </c>
      <c r="EA1318">
        <v>43.51</v>
      </c>
      <c r="EB1318">
        <v>42.56</v>
      </c>
      <c r="EC1318">
        <v>41.6</v>
      </c>
      <c r="ED1318">
        <v>40.65</v>
      </c>
      <c r="EE1318">
        <v>39.700000000000003</v>
      </c>
      <c r="EF1318">
        <v>38.76</v>
      </c>
      <c r="EG1318">
        <v>37.81</v>
      </c>
      <c r="EH1318">
        <v>36.869999999999997</v>
      </c>
      <c r="EI1318">
        <v>35.93</v>
      </c>
      <c r="EJ1318">
        <v>34.99</v>
      </c>
      <c r="EK1318">
        <v>34.049999999999997</v>
      </c>
      <c r="EL1318">
        <v>33.11</v>
      </c>
      <c r="EM1318">
        <v>32.18</v>
      </c>
      <c r="EN1318">
        <v>31.24</v>
      </c>
      <c r="EO1318">
        <v>30.31</v>
      </c>
      <c r="EP1318">
        <v>29.38</v>
      </c>
      <c r="EQ1318">
        <v>28.45</v>
      </c>
      <c r="ER1318">
        <v>27.51</v>
      </c>
      <c r="ES1318">
        <v>26.59</v>
      </c>
      <c r="ET1318">
        <v>25.66</v>
      </c>
      <c r="EU1318">
        <v>24.74</v>
      </c>
      <c r="EV1318">
        <v>23.82</v>
      </c>
      <c r="EW1318">
        <v>22.9</v>
      </c>
      <c r="EX1318">
        <v>21.99</v>
      </c>
      <c r="EY1318">
        <v>21.08</v>
      </c>
      <c r="EZ1318">
        <v>20.170000000000002</v>
      </c>
      <c r="FA1318">
        <v>19.27</v>
      </c>
      <c r="FB1318">
        <v>18.37</v>
      </c>
      <c r="FC1318">
        <v>17.48</v>
      </c>
      <c r="FD1318">
        <v>16.600000000000001</v>
      </c>
      <c r="FE1318">
        <v>15.72</v>
      </c>
      <c r="FF1318">
        <v>14.86</v>
      </c>
      <c r="FG1318">
        <v>14</v>
      </c>
      <c r="FH1318">
        <v>13.15</v>
      </c>
      <c r="FI1318">
        <v>12.33</v>
      </c>
      <c r="FJ1318">
        <v>11.54</v>
      </c>
      <c r="FK1318">
        <v>10.75</v>
      </c>
      <c r="FL1318">
        <v>9.9700000000000006</v>
      </c>
      <c r="FM1318">
        <v>9.2100000000000009</v>
      </c>
      <c r="FN1318">
        <v>8.48</v>
      </c>
      <c r="FO1318">
        <v>7.77</v>
      </c>
      <c r="FP1318">
        <v>7.09</v>
      </c>
      <c r="FQ1318">
        <v>6.46</v>
      </c>
      <c r="FR1318">
        <v>5.86</v>
      </c>
      <c r="FS1318">
        <v>5.3</v>
      </c>
      <c r="FT1318">
        <v>4.79</v>
      </c>
      <c r="FU1318">
        <v>4.3099999999999996</v>
      </c>
      <c r="FV1318">
        <v>3.87</v>
      </c>
      <c r="FW1318">
        <v>3.47</v>
      </c>
      <c r="FX1318">
        <v>3.11</v>
      </c>
      <c r="FY1318">
        <v>2.79</v>
      </c>
      <c r="FZ1318">
        <v>2.52</v>
      </c>
      <c r="GA1318">
        <v>2.2799999999999998</v>
      </c>
      <c r="GB1318">
        <v>2.08</v>
      </c>
    </row>
    <row r="1319" spans="1:189" x14ac:dyDescent="0.25">
      <c r="A1319" t="s">
        <v>1106</v>
      </c>
      <c r="B1319">
        <v>77</v>
      </c>
      <c r="C1319">
        <v>77</v>
      </c>
      <c r="E1319">
        <v>100000</v>
      </c>
      <c r="F1319">
        <v>99970</v>
      </c>
      <c r="G1319">
        <v>99939</v>
      </c>
      <c r="H1319">
        <v>99908</v>
      </c>
      <c r="I1319">
        <v>99876</v>
      </c>
      <c r="J1319">
        <v>99845</v>
      </c>
      <c r="K1319">
        <v>99813</v>
      </c>
      <c r="L1319">
        <v>99779</v>
      </c>
      <c r="M1319">
        <v>99744</v>
      </c>
      <c r="N1319">
        <v>99706</v>
      </c>
      <c r="O1319">
        <v>99666</v>
      </c>
      <c r="P1319">
        <v>99623</v>
      </c>
      <c r="Q1319">
        <v>99579</v>
      </c>
      <c r="R1319">
        <v>99533</v>
      </c>
      <c r="S1319">
        <v>99484</v>
      </c>
      <c r="T1319">
        <v>99434</v>
      </c>
      <c r="U1319">
        <v>99382</v>
      </c>
      <c r="V1319">
        <v>99328</v>
      </c>
      <c r="W1319">
        <v>99269</v>
      </c>
      <c r="X1319">
        <v>99205</v>
      </c>
      <c r="Y1319">
        <v>99133</v>
      </c>
      <c r="Z1319">
        <v>99054</v>
      </c>
      <c r="AA1319">
        <v>98967</v>
      </c>
      <c r="AB1319">
        <v>98871</v>
      </c>
      <c r="AC1319">
        <v>98769</v>
      </c>
      <c r="AD1319">
        <v>98661</v>
      </c>
      <c r="AE1319">
        <v>98545</v>
      </c>
      <c r="AF1319">
        <v>98420</v>
      </c>
      <c r="AG1319">
        <v>98281</v>
      </c>
      <c r="AH1319">
        <v>98138</v>
      </c>
      <c r="AI1319">
        <v>97984</v>
      </c>
      <c r="AJ1319">
        <v>97822</v>
      </c>
      <c r="AK1319">
        <v>97648</v>
      </c>
      <c r="AL1319">
        <v>97469</v>
      </c>
      <c r="AM1319">
        <v>97282</v>
      </c>
      <c r="AN1319">
        <v>97089</v>
      </c>
      <c r="AO1319">
        <v>96887</v>
      </c>
      <c r="AP1319">
        <v>96676</v>
      </c>
      <c r="AQ1319">
        <v>96446</v>
      </c>
      <c r="AR1319">
        <v>96217</v>
      </c>
      <c r="AS1319">
        <v>95975</v>
      </c>
      <c r="AT1319">
        <v>95717</v>
      </c>
      <c r="AU1319">
        <v>95452</v>
      </c>
      <c r="AV1319">
        <v>95144</v>
      </c>
      <c r="AW1319">
        <v>94821</v>
      </c>
      <c r="AX1319">
        <v>94476</v>
      </c>
      <c r="AY1319">
        <v>94105</v>
      </c>
      <c r="AZ1319">
        <v>93705</v>
      </c>
      <c r="BA1319">
        <v>93246</v>
      </c>
      <c r="BB1319">
        <v>92774</v>
      </c>
      <c r="BC1319">
        <v>92254</v>
      </c>
      <c r="BD1319">
        <v>91684</v>
      </c>
      <c r="BE1319">
        <v>91054</v>
      </c>
      <c r="BF1319">
        <v>90358</v>
      </c>
      <c r="BG1319">
        <v>89520</v>
      </c>
      <c r="BH1319">
        <v>88625</v>
      </c>
      <c r="BI1319">
        <v>87603</v>
      </c>
      <c r="BJ1319">
        <v>86401</v>
      </c>
      <c r="BK1319">
        <v>84866</v>
      </c>
      <c r="BL1319">
        <v>83255</v>
      </c>
      <c r="BM1319">
        <v>81407</v>
      </c>
      <c r="BN1319">
        <v>79389</v>
      </c>
      <c r="BO1319">
        <v>76953</v>
      </c>
      <c r="BP1319">
        <v>74236</v>
      </c>
      <c r="BQ1319">
        <v>71032</v>
      </c>
      <c r="BR1319">
        <v>67191</v>
      </c>
      <c r="BS1319">
        <v>62884</v>
      </c>
      <c r="BT1319">
        <v>58069</v>
      </c>
      <c r="BU1319">
        <v>52703</v>
      </c>
      <c r="BV1319">
        <v>46928</v>
      </c>
      <c r="BW1319">
        <v>40880</v>
      </c>
      <c r="BX1319">
        <v>34646</v>
      </c>
      <c r="BY1319">
        <v>28438</v>
      </c>
      <c r="BZ1319">
        <v>22515</v>
      </c>
      <c r="CA1319">
        <v>17107</v>
      </c>
      <c r="CB1319">
        <v>12411</v>
      </c>
      <c r="CC1319">
        <v>8549</v>
      </c>
      <c r="DC1319">
        <v>65.81</v>
      </c>
      <c r="DD1319">
        <v>64.83</v>
      </c>
      <c r="DE1319">
        <v>63.85</v>
      </c>
      <c r="DF1319">
        <v>62.87</v>
      </c>
      <c r="DG1319">
        <v>61.89</v>
      </c>
      <c r="DH1319">
        <v>60.91</v>
      </c>
      <c r="DI1319">
        <v>59.93</v>
      </c>
      <c r="DJ1319">
        <v>58.95</v>
      </c>
      <c r="DK1319">
        <v>57.97</v>
      </c>
      <c r="DL1319">
        <v>56.99</v>
      </c>
      <c r="DM1319">
        <v>56.02</v>
      </c>
      <c r="DN1319">
        <v>55.04</v>
      </c>
      <c r="DO1319">
        <v>54.06</v>
      </c>
      <c r="DP1319">
        <v>53.09</v>
      </c>
      <c r="DQ1319">
        <v>52.12</v>
      </c>
      <c r="DR1319">
        <v>51.14</v>
      </c>
      <c r="DS1319">
        <v>50.17</v>
      </c>
      <c r="DT1319">
        <v>49.19</v>
      </c>
      <c r="DU1319">
        <v>48.22</v>
      </c>
      <c r="DV1319">
        <v>47.25</v>
      </c>
      <c r="DW1319">
        <v>46.29</v>
      </c>
      <c r="DX1319">
        <v>45.33</v>
      </c>
      <c r="DY1319">
        <v>44.36</v>
      </c>
      <c r="DZ1319">
        <v>43.41</v>
      </c>
      <c r="EA1319">
        <v>42.45</v>
      </c>
      <c r="EB1319">
        <v>41.5</v>
      </c>
      <c r="EC1319">
        <v>40.549999999999997</v>
      </c>
      <c r="ED1319">
        <v>39.6</v>
      </c>
      <c r="EE1319">
        <v>38.65</v>
      </c>
      <c r="EF1319">
        <v>37.71</v>
      </c>
      <c r="EG1319">
        <v>36.770000000000003</v>
      </c>
      <c r="EH1319">
        <v>35.83</v>
      </c>
      <c r="EI1319">
        <v>34.89</v>
      </c>
      <c r="EJ1319">
        <v>33.950000000000003</v>
      </c>
      <c r="EK1319">
        <v>33.020000000000003</v>
      </c>
      <c r="EL1319">
        <v>32.08</v>
      </c>
      <c r="EM1319">
        <v>31.15</v>
      </c>
      <c r="EN1319">
        <v>30.21</v>
      </c>
      <c r="EO1319">
        <v>29.28</v>
      </c>
      <c r="EP1319">
        <v>28.35</v>
      </c>
      <c r="EQ1319">
        <v>27.42</v>
      </c>
      <c r="ER1319">
        <v>26.5</v>
      </c>
      <c r="ES1319">
        <v>25.57</v>
      </c>
      <c r="ET1319">
        <v>24.65</v>
      </c>
      <c r="EU1319">
        <v>23.73</v>
      </c>
      <c r="EV1319">
        <v>22.82</v>
      </c>
      <c r="EW1319">
        <v>21.9</v>
      </c>
      <c r="EX1319">
        <v>21</v>
      </c>
      <c r="EY1319">
        <v>20.100000000000001</v>
      </c>
      <c r="EZ1319">
        <v>19.2</v>
      </c>
      <c r="FA1319">
        <v>18.3</v>
      </c>
      <c r="FB1319">
        <v>17.41</v>
      </c>
      <c r="FC1319">
        <v>16.53</v>
      </c>
      <c r="FD1319">
        <v>15.65</v>
      </c>
      <c r="FE1319">
        <v>14.79</v>
      </c>
      <c r="FF1319">
        <v>13.94</v>
      </c>
      <c r="FG1319">
        <v>13.1</v>
      </c>
      <c r="FH1319">
        <v>12.27</v>
      </c>
      <c r="FI1319">
        <v>11.48</v>
      </c>
      <c r="FJ1319">
        <v>10.7</v>
      </c>
      <c r="FK1319">
        <v>9.93</v>
      </c>
      <c r="FL1319">
        <v>9.17</v>
      </c>
      <c r="FM1319">
        <v>8.44</v>
      </c>
      <c r="FN1319">
        <v>7.73</v>
      </c>
      <c r="FO1319">
        <v>7.06</v>
      </c>
      <c r="FP1319">
        <v>6.43</v>
      </c>
      <c r="FQ1319">
        <v>5.84</v>
      </c>
      <c r="FR1319">
        <v>5.28</v>
      </c>
      <c r="FS1319">
        <v>4.7699999999999996</v>
      </c>
      <c r="FT1319">
        <v>4.29</v>
      </c>
      <c r="FU1319">
        <v>3.86</v>
      </c>
      <c r="FV1319">
        <v>3.46</v>
      </c>
      <c r="FW1319">
        <v>3.11</v>
      </c>
      <c r="FX1319">
        <v>2.79</v>
      </c>
      <c r="FY1319">
        <v>2.52</v>
      </c>
      <c r="FZ1319">
        <v>2.2799999999999998</v>
      </c>
      <c r="GA1319">
        <v>2.08</v>
      </c>
    </row>
    <row r="1320" spans="1:189" x14ac:dyDescent="0.25">
      <c r="A1320" t="s">
        <v>1107</v>
      </c>
      <c r="B1320">
        <v>76</v>
      </c>
      <c r="C1320">
        <v>76</v>
      </c>
      <c r="E1320">
        <v>100000</v>
      </c>
      <c r="F1320">
        <v>99969</v>
      </c>
      <c r="G1320">
        <v>99938</v>
      </c>
      <c r="H1320">
        <v>99906</v>
      </c>
      <c r="I1320">
        <v>99874</v>
      </c>
      <c r="J1320">
        <v>99841</v>
      </c>
      <c r="K1320">
        <v>99807</v>
      </c>
      <c r="L1320">
        <v>99771</v>
      </c>
      <c r="M1320">
        <v>99733</v>
      </c>
      <c r="N1320">
        <v>99692</v>
      </c>
      <c r="O1320">
        <v>99649</v>
      </c>
      <c r="P1320">
        <v>99604</v>
      </c>
      <c r="Q1320">
        <v>99557</v>
      </c>
      <c r="R1320">
        <v>99508</v>
      </c>
      <c r="S1320">
        <v>99458</v>
      </c>
      <c r="T1320">
        <v>99405</v>
      </c>
      <c r="U1320">
        <v>99350</v>
      </c>
      <c r="V1320">
        <v>99289</v>
      </c>
      <c r="W1320">
        <v>99224</v>
      </c>
      <c r="X1320">
        <v>99152</v>
      </c>
      <c r="Y1320">
        <v>99071</v>
      </c>
      <c r="Z1320">
        <v>98983</v>
      </c>
      <c r="AA1320">
        <v>98886</v>
      </c>
      <c r="AB1320">
        <v>98782</v>
      </c>
      <c r="AC1320">
        <v>98671</v>
      </c>
      <c r="AD1320">
        <v>98554</v>
      </c>
      <c r="AE1320">
        <v>98426</v>
      </c>
      <c r="AF1320">
        <v>98286</v>
      </c>
      <c r="AG1320">
        <v>98139</v>
      </c>
      <c r="AH1320">
        <v>97983</v>
      </c>
      <c r="AI1320">
        <v>97818</v>
      </c>
      <c r="AJ1320">
        <v>97641</v>
      </c>
      <c r="AK1320">
        <v>97459</v>
      </c>
      <c r="AL1320">
        <v>97267</v>
      </c>
      <c r="AM1320">
        <v>97071</v>
      </c>
      <c r="AN1320">
        <v>96865</v>
      </c>
      <c r="AO1320">
        <v>96650</v>
      </c>
      <c r="AP1320">
        <v>96415</v>
      </c>
      <c r="AQ1320">
        <v>96181</v>
      </c>
      <c r="AR1320">
        <v>95934</v>
      </c>
      <c r="AS1320">
        <v>95670</v>
      </c>
      <c r="AT1320">
        <v>95398</v>
      </c>
      <c r="AU1320">
        <v>95084</v>
      </c>
      <c r="AV1320">
        <v>94752</v>
      </c>
      <c r="AW1320">
        <v>94400</v>
      </c>
      <c r="AX1320">
        <v>94020</v>
      </c>
      <c r="AY1320">
        <v>93610</v>
      </c>
      <c r="AZ1320">
        <v>93141</v>
      </c>
      <c r="BA1320">
        <v>92660</v>
      </c>
      <c r="BB1320">
        <v>92127</v>
      </c>
      <c r="BC1320">
        <v>91542</v>
      </c>
      <c r="BD1320">
        <v>90897</v>
      </c>
      <c r="BE1320">
        <v>90186</v>
      </c>
      <c r="BF1320">
        <v>89332</v>
      </c>
      <c r="BG1320">
        <v>88419</v>
      </c>
      <c r="BH1320">
        <v>87377</v>
      </c>
      <c r="BI1320">
        <v>86154</v>
      </c>
      <c r="BJ1320">
        <v>84593</v>
      </c>
      <c r="BK1320">
        <v>82953</v>
      </c>
      <c r="BL1320">
        <v>81081</v>
      </c>
      <c r="BM1320">
        <v>79031</v>
      </c>
      <c r="BN1320">
        <v>76562</v>
      </c>
      <c r="BO1320">
        <v>73812</v>
      </c>
      <c r="BP1320">
        <v>70570</v>
      </c>
      <c r="BQ1320">
        <v>66704</v>
      </c>
      <c r="BR1320">
        <v>62376</v>
      </c>
      <c r="BS1320">
        <v>57547</v>
      </c>
      <c r="BT1320">
        <v>52173</v>
      </c>
      <c r="BU1320">
        <v>46401</v>
      </c>
      <c r="BV1320">
        <v>40373</v>
      </c>
      <c r="BW1320">
        <v>34180</v>
      </c>
      <c r="BX1320">
        <v>28027</v>
      </c>
      <c r="BY1320">
        <v>22161</v>
      </c>
      <c r="BZ1320">
        <v>16822</v>
      </c>
      <c r="CA1320">
        <v>12193</v>
      </c>
      <c r="CB1320">
        <v>8399</v>
      </c>
      <c r="DC1320">
        <v>64.72</v>
      </c>
      <c r="DD1320">
        <v>63.74</v>
      </c>
      <c r="DE1320">
        <v>62.76</v>
      </c>
      <c r="DF1320">
        <v>61.78</v>
      </c>
      <c r="DG1320">
        <v>60.8</v>
      </c>
      <c r="DH1320">
        <v>59.82</v>
      </c>
      <c r="DI1320">
        <v>58.84</v>
      </c>
      <c r="DJ1320">
        <v>57.86</v>
      </c>
      <c r="DK1320">
        <v>56.88</v>
      </c>
      <c r="DL1320">
        <v>55.9</v>
      </c>
      <c r="DM1320">
        <v>54.93</v>
      </c>
      <c r="DN1320">
        <v>53.95</v>
      </c>
      <c r="DO1320">
        <v>52.98</v>
      </c>
      <c r="DP1320">
        <v>52</v>
      </c>
      <c r="DQ1320">
        <v>51.03</v>
      </c>
      <c r="DR1320">
        <v>50.06</v>
      </c>
      <c r="DS1320">
        <v>49.08</v>
      </c>
      <c r="DT1320">
        <v>48.11</v>
      </c>
      <c r="DU1320">
        <v>47.14</v>
      </c>
      <c r="DV1320">
        <v>46.18</v>
      </c>
      <c r="DW1320">
        <v>45.22</v>
      </c>
      <c r="DX1320">
        <v>44.26</v>
      </c>
      <c r="DY1320">
        <v>43.3</v>
      </c>
      <c r="DZ1320">
        <v>42.34</v>
      </c>
      <c r="EA1320">
        <v>41.39</v>
      </c>
      <c r="EB1320">
        <v>40.44</v>
      </c>
      <c r="EC1320">
        <v>39.49</v>
      </c>
      <c r="ED1320">
        <v>38.549999999999997</v>
      </c>
      <c r="EE1320">
        <v>37.6</v>
      </c>
      <c r="EF1320">
        <v>36.659999999999997</v>
      </c>
      <c r="EG1320">
        <v>35.72</v>
      </c>
      <c r="EH1320">
        <v>34.79</v>
      </c>
      <c r="EI1320">
        <v>33.85</v>
      </c>
      <c r="EJ1320">
        <v>32.92</v>
      </c>
      <c r="EK1320">
        <v>31.98</v>
      </c>
      <c r="EL1320">
        <v>31.05</v>
      </c>
      <c r="EM1320">
        <v>30.12</v>
      </c>
      <c r="EN1320">
        <v>29.19</v>
      </c>
      <c r="EO1320">
        <v>28.26</v>
      </c>
      <c r="EP1320">
        <v>27.33</v>
      </c>
      <c r="EQ1320">
        <v>26.41</v>
      </c>
      <c r="ER1320">
        <v>25.48</v>
      </c>
      <c r="ES1320">
        <v>24.56</v>
      </c>
      <c r="ET1320">
        <v>23.65</v>
      </c>
      <c r="EU1320">
        <v>22.73</v>
      </c>
      <c r="EV1320">
        <v>21.82</v>
      </c>
      <c r="EW1320">
        <v>20.92</v>
      </c>
      <c r="EX1320">
        <v>20.02</v>
      </c>
      <c r="EY1320">
        <v>19.12</v>
      </c>
      <c r="EZ1320">
        <v>18.23</v>
      </c>
      <c r="FA1320">
        <v>17.34</v>
      </c>
      <c r="FB1320">
        <v>16.46</v>
      </c>
      <c r="FC1320">
        <v>15.59</v>
      </c>
      <c r="FD1320">
        <v>14.73</v>
      </c>
      <c r="FE1320">
        <v>13.88</v>
      </c>
      <c r="FF1320">
        <v>13.04</v>
      </c>
      <c r="FG1320">
        <v>12.21</v>
      </c>
      <c r="FH1320">
        <v>11.43</v>
      </c>
      <c r="FI1320">
        <v>10.65</v>
      </c>
      <c r="FJ1320">
        <v>9.8800000000000008</v>
      </c>
      <c r="FK1320">
        <v>9.1199999999999992</v>
      </c>
      <c r="FL1320">
        <v>8.4</v>
      </c>
      <c r="FM1320">
        <v>7.7</v>
      </c>
      <c r="FN1320">
        <v>7.03</v>
      </c>
      <c r="FO1320">
        <v>6.41</v>
      </c>
      <c r="FP1320">
        <v>5.82</v>
      </c>
      <c r="FQ1320">
        <v>5.26</v>
      </c>
      <c r="FR1320">
        <v>4.75</v>
      </c>
      <c r="FS1320">
        <v>4.28</v>
      </c>
      <c r="FT1320">
        <v>3.85</v>
      </c>
      <c r="FU1320">
        <v>3.45</v>
      </c>
      <c r="FV1320">
        <v>3.1</v>
      </c>
      <c r="FW1320">
        <v>2.79</v>
      </c>
      <c r="FX1320">
        <v>2.5099999999999998</v>
      </c>
      <c r="FY1320">
        <v>2.2799999999999998</v>
      </c>
      <c r="FZ1320">
        <v>2.08</v>
      </c>
    </row>
    <row r="1321" spans="1:189" x14ac:dyDescent="0.25">
      <c r="A1321" t="s">
        <v>1108</v>
      </c>
      <c r="B1321">
        <v>75</v>
      </c>
      <c r="C1321">
        <v>75</v>
      </c>
      <c r="E1321">
        <v>100000</v>
      </c>
      <c r="F1321">
        <v>99968</v>
      </c>
      <c r="G1321">
        <v>99936</v>
      </c>
      <c r="H1321">
        <v>99903</v>
      </c>
      <c r="I1321">
        <v>99870</v>
      </c>
      <c r="J1321">
        <v>99836</v>
      </c>
      <c r="K1321">
        <v>99800</v>
      </c>
      <c r="L1321">
        <v>99761</v>
      </c>
      <c r="M1321">
        <v>99720</v>
      </c>
      <c r="N1321">
        <v>99676</v>
      </c>
      <c r="O1321">
        <v>99631</v>
      </c>
      <c r="P1321">
        <v>99583</v>
      </c>
      <c r="Q1321">
        <v>99533</v>
      </c>
      <c r="R1321">
        <v>99482</v>
      </c>
      <c r="S1321">
        <v>99428</v>
      </c>
      <c r="T1321">
        <v>99372</v>
      </c>
      <c r="U1321">
        <v>99311</v>
      </c>
      <c r="V1321">
        <v>99245</v>
      </c>
      <c r="W1321">
        <v>99171</v>
      </c>
      <c r="X1321">
        <v>99089</v>
      </c>
      <c r="Y1321">
        <v>98999</v>
      </c>
      <c r="Z1321">
        <v>98901</v>
      </c>
      <c r="AA1321">
        <v>98795</v>
      </c>
      <c r="AB1321">
        <v>98683</v>
      </c>
      <c r="AC1321">
        <v>98563</v>
      </c>
      <c r="AD1321">
        <v>98433</v>
      </c>
      <c r="AE1321">
        <v>98291</v>
      </c>
      <c r="AF1321">
        <v>98142</v>
      </c>
      <c r="AG1321">
        <v>97982</v>
      </c>
      <c r="AH1321">
        <v>97815</v>
      </c>
      <c r="AI1321">
        <v>97634</v>
      </c>
      <c r="AJ1321">
        <v>97449</v>
      </c>
      <c r="AK1321">
        <v>97254</v>
      </c>
      <c r="AL1321">
        <v>97053</v>
      </c>
      <c r="AM1321">
        <v>96844</v>
      </c>
      <c r="AN1321">
        <v>96625</v>
      </c>
      <c r="AO1321">
        <v>96386</v>
      </c>
      <c r="AP1321">
        <v>96147</v>
      </c>
      <c r="AQ1321">
        <v>95893</v>
      </c>
      <c r="AR1321">
        <v>95623</v>
      </c>
      <c r="AS1321">
        <v>95345</v>
      </c>
      <c r="AT1321">
        <v>95024</v>
      </c>
      <c r="AU1321">
        <v>94684</v>
      </c>
      <c r="AV1321">
        <v>94323</v>
      </c>
      <c r="AW1321">
        <v>93935</v>
      </c>
      <c r="AX1321">
        <v>93515</v>
      </c>
      <c r="AY1321">
        <v>93035</v>
      </c>
      <c r="AZ1321">
        <v>92543</v>
      </c>
      <c r="BA1321">
        <v>92000</v>
      </c>
      <c r="BB1321">
        <v>91401</v>
      </c>
      <c r="BC1321">
        <v>90739</v>
      </c>
      <c r="BD1321">
        <v>90013</v>
      </c>
      <c r="BE1321">
        <v>89142</v>
      </c>
      <c r="BF1321">
        <v>88210</v>
      </c>
      <c r="BG1321">
        <v>87148</v>
      </c>
      <c r="BH1321">
        <v>85904</v>
      </c>
      <c r="BI1321">
        <v>84321</v>
      </c>
      <c r="BJ1321">
        <v>82652</v>
      </c>
      <c r="BK1321">
        <v>80749</v>
      </c>
      <c r="BL1321">
        <v>78672</v>
      </c>
      <c r="BM1321">
        <v>76172</v>
      </c>
      <c r="BN1321">
        <v>73388</v>
      </c>
      <c r="BO1321">
        <v>70116</v>
      </c>
      <c r="BP1321">
        <v>66216</v>
      </c>
      <c r="BQ1321">
        <v>61867</v>
      </c>
      <c r="BR1321">
        <v>57025</v>
      </c>
      <c r="BS1321">
        <v>51649</v>
      </c>
      <c r="BT1321">
        <v>45882</v>
      </c>
      <c r="BU1321">
        <v>39872</v>
      </c>
      <c r="BV1321">
        <v>33715</v>
      </c>
      <c r="BW1321">
        <v>27617</v>
      </c>
      <c r="BX1321">
        <v>21816</v>
      </c>
      <c r="BY1321">
        <v>16541</v>
      </c>
      <c r="BZ1321">
        <v>11980</v>
      </c>
      <c r="CA1321">
        <v>8246</v>
      </c>
      <c r="DC1321">
        <v>63.62</v>
      </c>
      <c r="DD1321">
        <v>62.64</v>
      </c>
      <c r="DE1321">
        <v>61.66</v>
      </c>
      <c r="DF1321">
        <v>60.68</v>
      </c>
      <c r="DG1321">
        <v>59.7</v>
      </c>
      <c r="DH1321">
        <v>58.72</v>
      </c>
      <c r="DI1321">
        <v>57.74</v>
      </c>
      <c r="DJ1321">
        <v>56.77</v>
      </c>
      <c r="DK1321">
        <v>55.79</v>
      </c>
      <c r="DL1321">
        <v>54.81</v>
      </c>
      <c r="DM1321">
        <v>53.84</v>
      </c>
      <c r="DN1321">
        <v>52.86</v>
      </c>
      <c r="DO1321">
        <v>51.89</v>
      </c>
      <c r="DP1321">
        <v>50.92</v>
      </c>
      <c r="DQ1321">
        <v>49.94</v>
      </c>
      <c r="DR1321">
        <v>48.97</v>
      </c>
      <c r="DS1321">
        <v>48</v>
      </c>
      <c r="DT1321">
        <v>47.03</v>
      </c>
      <c r="DU1321">
        <v>46.07</v>
      </c>
      <c r="DV1321">
        <v>45.11</v>
      </c>
      <c r="DW1321">
        <v>44.15</v>
      </c>
      <c r="DX1321">
        <v>43.19</v>
      </c>
      <c r="DY1321">
        <v>42.24</v>
      </c>
      <c r="DZ1321">
        <v>41.28</v>
      </c>
      <c r="EA1321">
        <v>40.33</v>
      </c>
      <c r="EB1321">
        <v>39.39</v>
      </c>
      <c r="EC1321">
        <v>38.44</v>
      </c>
      <c r="ED1321">
        <v>37.5</v>
      </c>
      <c r="EE1321">
        <v>36.56</v>
      </c>
      <c r="EF1321">
        <v>35.619999999999997</v>
      </c>
      <c r="EG1321">
        <v>34.69</v>
      </c>
      <c r="EH1321">
        <v>33.75</v>
      </c>
      <c r="EI1321">
        <v>32.82</v>
      </c>
      <c r="EJ1321">
        <v>31.89</v>
      </c>
      <c r="EK1321">
        <v>30.95</v>
      </c>
      <c r="EL1321">
        <v>30.02</v>
      </c>
      <c r="EM1321">
        <v>29.1</v>
      </c>
      <c r="EN1321">
        <v>28.17</v>
      </c>
      <c r="EO1321">
        <v>27.24</v>
      </c>
      <c r="EP1321">
        <v>26.31</v>
      </c>
      <c r="EQ1321">
        <v>25.39</v>
      </c>
      <c r="ER1321">
        <v>24.47</v>
      </c>
      <c r="ES1321">
        <v>23.56</v>
      </c>
      <c r="ET1321">
        <v>22.65</v>
      </c>
      <c r="EU1321">
        <v>21.74</v>
      </c>
      <c r="EV1321">
        <v>20.84</v>
      </c>
      <c r="EW1321">
        <v>19.940000000000001</v>
      </c>
      <c r="EX1321">
        <v>19.04</v>
      </c>
      <c r="EY1321">
        <v>18.149999999999999</v>
      </c>
      <c r="EZ1321">
        <v>17.27</v>
      </c>
      <c r="FA1321">
        <v>16.39</v>
      </c>
      <c r="FB1321">
        <v>15.52</v>
      </c>
      <c r="FC1321">
        <v>14.67</v>
      </c>
      <c r="FD1321">
        <v>13.82</v>
      </c>
      <c r="FE1321">
        <v>12.98</v>
      </c>
      <c r="FF1321">
        <v>12.16</v>
      </c>
      <c r="FG1321">
        <v>11.38</v>
      </c>
      <c r="FH1321">
        <v>10.6</v>
      </c>
      <c r="FI1321">
        <v>9.84</v>
      </c>
      <c r="FJ1321">
        <v>9.08</v>
      </c>
      <c r="FK1321">
        <v>8.36</v>
      </c>
      <c r="FL1321">
        <v>7.66</v>
      </c>
      <c r="FM1321">
        <v>7</v>
      </c>
      <c r="FN1321">
        <v>6.38</v>
      </c>
      <c r="FO1321">
        <v>5.79</v>
      </c>
      <c r="FP1321">
        <v>5.24</v>
      </c>
      <c r="FQ1321">
        <v>4.7300000000000004</v>
      </c>
      <c r="FR1321">
        <v>4.2699999999999996</v>
      </c>
      <c r="FS1321">
        <v>3.83</v>
      </c>
      <c r="FT1321">
        <v>3.44</v>
      </c>
      <c r="FU1321">
        <v>3.09</v>
      </c>
      <c r="FV1321">
        <v>2.78</v>
      </c>
      <c r="FW1321">
        <v>2.5099999999999998</v>
      </c>
      <c r="FX1321">
        <v>2.2799999999999998</v>
      </c>
      <c r="FY1321">
        <v>2.08</v>
      </c>
    </row>
    <row r="1322" spans="1:189" x14ac:dyDescent="0.25">
      <c r="A1322" t="s">
        <v>1109</v>
      </c>
      <c r="B1322">
        <v>74</v>
      </c>
      <c r="C1322">
        <v>74</v>
      </c>
      <c r="E1322">
        <v>100000</v>
      </c>
      <c r="F1322">
        <v>99967</v>
      </c>
      <c r="G1322">
        <v>99934</v>
      </c>
      <c r="H1322">
        <v>99901</v>
      </c>
      <c r="I1322">
        <v>99866</v>
      </c>
      <c r="J1322">
        <v>99829</v>
      </c>
      <c r="K1322">
        <v>99790</v>
      </c>
      <c r="L1322">
        <v>99749</v>
      </c>
      <c r="M1322">
        <v>99704</v>
      </c>
      <c r="N1322">
        <v>99658</v>
      </c>
      <c r="O1322">
        <v>99610</v>
      </c>
      <c r="P1322">
        <v>99559</v>
      </c>
      <c r="Q1322">
        <v>99507</v>
      </c>
      <c r="R1322">
        <v>99453</v>
      </c>
      <c r="S1322">
        <v>99396</v>
      </c>
      <c r="T1322">
        <v>99333</v>
      </c>
      <c r="U1322">
        <v>99266</v>
      </c>
      <c r="V1322">
        <v>99192</v>
      </c>
      <c r="W1322">
        <v>99108</v>
      </c>
      <c r="X1322">
        <v>99017</v>
      </c>
      <c r="Y1322">
        <v>98917</v>
      </c>
      <c r="Z1322">
        <v>98810</v>
      </c>
      <c r="AA1322">
        <v>98695</v>
      </c>
      <c r="AB1322">
        <v>98574</v>
      </c>
      <c r="AC1322">
        <v>98442</v>
      </c>
      <c r="AD1322">
        <v>98296</v>
      </c>
      <c r="AE1322">
        <v>98145</v>
      </c>
      <c r="AF1322">
        <v>97983</v>
      </c>
      <c r="AG1322">
        <v>97812</v>
      </c>
      <c r="AH1322">
        <v>97628</v>
      </c>
      <c r="AI1322">
        <v>97440</v>
      </c>
      <c r="AJ1322">
        <v>97241</v>
      </c>
      <c r="AK1322">
        <v>97037</v>
      </c>
      <c r="AL1322">
        <v>96824</v>
      </c>
      <c r="AM1322">
        <v>96600</v>
      </c>
      <c r="AN1322">
        <v>96356</v>
      </c>
      <c r="AO1322">
        <v>96112</v>
      </c>
      <c r="AP1322">
        <v>95853</v>
      </c>
      <c r="AQ1322">
        <v>95577</v>
      </c>
      <c r="AR1322">
        <v>95292</v>
      </c>
      <c r="AS1322">
        <v>94964</v>
      </c>
      <c r="AT1322">
        <v>94617</v>
      </c>
      <c r="AU1322">
        <v>94247</v>
      </c>
      <c r="AV1322">
        <v>93849</v>
      </c>
      <c r="AW1322">
        <v>93421</v>
      </c>
      <c r="AX1322">
        <v>92931</v>
      </c>
      <c r="AY1322">
        <v>92426</v>
      </c>
      <c r="AZ1322">
        <v>91870</v>
      </c>
      <c r="BA1322">
        <v>91260</v>
      </c>
      <c r="BB1322">
        <v>90583</v>
      </c>
      <c r="BC1322">
        <v>89838</v>
      </c>
      <c r="BD1322">
        <v>88949</v>
      </c>
      <c r="BE1322">
        <v>87999</v>
      </c>
      <c r="BF1322">
        <v>86917</v>
      </c>
      <c r="BG1322">
        <v>85651</v>
      </c>
      <c r="BH1322">
        <v>84046</v>
      </c>
      <c r="BI1322">
        <v>82352</v>
      </c>
      <c r="BJ1322">
        <v>80419</v>
      </c>
      <c r="BK1322">
        <v>78309</v>
      </c>
      <c r="BL1322">
        <v>75782</v>
      </c>
      <c r="BM1322">
        <v>72966</v>
      </c>
      <c r="BN1322">
        <v>69661</v>
      </c>
      <c r="BO1322">
        <v>65736</v>
      </c>
      <c r="BP1322">
        <v>61359</v>
      </c>
      <c r="BQ1322">
        <v>56504</v>
      </c>
      <c r="BR1322">
        <v>51126</v>
      </c>
      <c r="BS1322">
        <v>45370</v>
      </c>
      <c r="BT1322">
        <v>39380</v>
      </c>
      <c r="BU1322">
        <v>33258</v>
      </c>
      <c r="BV1322">
        <v>27210</v>
      </c>
      <c r="BW1322">
        <v>21474</v>
      </c>
      <c r="BX1322">
        <v>16267</v>
      </c>
      <c r="BY1322">
        <v>11771</v>
      </c>
      <c r="BZ1322">
        <v>8098</v>
      </c>
      <c r="DC1322">
        <v>62.53</v>
      </c>
      <c r="DD1322">
        <v>61.55</v>
      </c>
      <c r="DE1322">
        <v>60.57</v>
      </c>
      <c r="DF1322">
        <v>59.59</v>
      </c>
      <c r="DG1322">
        <v>58.61</v>
      </c>
      <c r="DH1322">
        <v>57.63</v>
      </c>
      <c r="DI1322">
        <v>56.65</v>
      </c>
      <c r="DJ1322">
        <v>55.68</v>
      </c>
      <c r="DK1322">
        <v>54.7</v>
      </c>
      <c r="DL1322">
        <v>53.73</v>
      </c>
      <c r="DM1322">
        <v>52.75</v>
      </c>
      <c r="DN1322">
        <v>51.78</v>
      </c>
      <c r="DO1322">
        <v>50.81</v>
      </c>
      <c r="DP1322">
        <v>49.83</v>
      </c>
      <c r="DQ1322">
        <v>48.86</v>
      </c>
      <c r="DR1322">
        <v>47.89</v>
      </c>
      <c r="DS1322">
        <v>46.92</v>
      </c>
      <c r="DT1322">
        <v>45.96</v>
      </c>
      <c r="DU1322">
        <v>45</v>
      </c>
      <c r="DV1322">
        <v>44.04</v>
      </c>
      <c r="DW1322">
        <v>43.08</v>
      </c>
      <c r="DX1322">
        <v>42.13</v>
      </c>
      <c r="DY1322">
        <v>41.18</v>
      </c>
      <c r="DZ1322">
        <v>40.229999999999997</v>
      </c>
      <c r="EA1322">
        <v>39.28</v>
      </c>
      <c r="EB1322">
        <v>38.340000000000003</v>
      </c>
      <c r="EC1322">
        <v>37.4</v>
      </c>
      <c r="ED1322">
        <v>36.46</v>
      </c>
      <c r="EE1322">
        <v>35.520000000000003</v>
      </c>
      <c r="EF1322">
        <v>34.590000000000003</v>
      </c>
      <c r="EG1322">
        <v>33.65</v>
      </c>
      <c r="EH1322">
        <v>32.72</v>
      </c>
      <c r="EI1322">
        <v>31.79</v>
      </c>
      <c r="EJ1322">
        <v>30.86</v>
      </c>
      <c r="EK1322">
        <v>29.93</v>
      </c>
      <c r="EL1322">
        <v>29</v>
      </c>
      <c r="EM1322">
        <v>28.07</v>
      </c>
      <c r="EN1322">
        <v>27.15</v>
      </c>
      <c r="EO1322">
        <v>26.23</v>
      </c>
      <c r="EP1322">
        <v>25.3</v>
      </c>
      <c r="EQ1322">
        <v>24.39</v>
      </c>
      <c r="ER1322">
        <v>23.48</v>
      </c>
      <c r="ES1322">
        <v>22.57</v>
      </c>
      <c r="ET1322">
        <v>21.66</v>
      </c>
      <c r="EU1322">
        <v>20.76</v>
      </c>
      <c r="EV1322">
        <v>19.86</v>
      </c>
      <c r="EW1322">
        <v>18.97</v>
      </c>
      <c r="EX1322">
        <v>18.079999999999998</v>
      </c>
      <c r="EY1322">
        <v>17.2</v>
      </c>
      <c r="EZ1322">
        <v>16.32</v>
      </c>
      <c r="FA1322">
        <v>15.45</v>
      </c>
      <c r="FB1322">
        <v>14.6</v>
      </c>
      <c r="FC1322">
        <v>13.76</v>
      </c>
      <c r="FD1322">
        <v>12.92</v>
      </c>
      <c r="FE1322">
        <v>12.1</v>
      </c>
      <c r="FF1322">
        <v>11.33</v>
      </c>
      <c r="FG1322">
        <v>10.55</v>
      </c>
      <c r="FH1322">
        <v>9.7899999999999991</v>
      </c>
      <c r="FI1322">
        <v>9.0399999999999991</v>
      </c>
      <c r="FJ1322">
        <v>8.32</v>
      </c>
      <c r="FK1322">
        <v>7.63</v>
      </c>
      <c r="FL1322">
        <v>6.97</v>
      </c>
      <c r="FM1322">
        <v>6.35</v>
      </c>
      <c r="FN1322">
        <v>5.77</v>
      </c>
      <c r="FO1322">
        <v>5.22</v>
      </c>
      <c r="FP1322">
        <v>4.72</v>
      </c>
      <c r="FQ1322">
        <v>4.25</v>
      </c>
      <c r="FR1322">
        <v>3.82</v>
      </c>
      <c r="FS1322">
        <v>3.44</v>
      </c>
      <c r="FT1322">
        <v>3.09</v>
      </c>
      <c r="FU1322">
        <v>2.78</v>
      </c>
      <c r="FV1322">
        <v>2.5099999999999998</v>
      </c>
      <c r="FW1322">
        <v>2.2799999999999998</v>
      </c>
      <c r="FX1322">
        <v>2.08</v>
      </c>
    </row>
    <row r="1323" spans="1:189" x14ac:dyDescent="0.25">
      <c r="A1323" t="s">
        <v>1110</v>
      </c>
      <c r="B1323">
        <v>73</v>
      </c>
      <c r="C1323">
        <v>73</v>
      </c>
      <c r="E1323">
        <v>100000</v>
      </c>
      <c r="F1323">
        <v>99967</v>
      </c>
      <c r="G1323">
        <v>99933</v>
      </c>
      <c r="H1323">
        <v>99898</v>
      </c>
      <c r="I1323">
        <v>99860</v>
      </c>
      <c r="J1323">
        <v>99821</v>
      </c>
      <c r="K1323">
        <v>99778</v>
      </c>
      <c r="L1323">
        <v>99734</v>
      </c>
      <c r="M1323">
        <v>99687</v>
      </c>
      <c r="N1323">
        <v>99638</v>
      </c>
      <c r="O1323">
        <v>99587</v>
      </c>
      <c r="P1323">
        <v>99534</v>
      </c>
      <c r="Q1323">
        <v>99478</v>
      </c>
      <c r="R1323">
        <v>99421</v>
      </c>
      <c r="S1323">
        <v>99357</v>
      </c>
      <c r="T1323">
        <v>99289</v>
      </c>
      <c r="U1323">
        <v>99213</v>
      </c>
      <c r="V1323">
        <v>99128</v>
      </c>
      <c r="W1323">
        <v>99036</v>
      </c>
      <c r="X1323">
        <v>98934</v>
      </c>
      <c r="Y1323">
        <v>98825</v>
      </c>
      <c r="Z1323">
        <v>98709</v>
      </c>
      <c r="AA1323">
        <v>98586</v>
      </c>
      <c r="AB1323">
        <v>98451</v>
      </c>
      <c r="AC1323">
        <v>98303</v>
      </c>
      <c r="AD1323">
        <v>98149</v>
      </c>
      <c r="AE1323">
        <v>97984</v>
      </c>
      <c r="AF1323">
        <v>97810</v>
      </c>
      <c r="AG1323">
        <v>97623</v>
      </c>
      <c r="AH1323">
        <v>97431</v>
      </c>
      <c r="AI1323">
        <v>97230</v>
      </c>
      <c r="AJ1323">
        <v>97021</v>
      </c>
      <c r="AK1323">
        <v>96804</v>
      </c>
      <c r="AL1323">
        <v>96576</v>
      </c>
      <c r="AM1323">
        <v>96328</v>
      </c>
      <c r="AN1323">
        <v>96079</v>
      </c>
      <c r="AO1323">
        <v>95814</v>
      </c>
      <c r="AP1323">
        <v>95532</v>
      </c>
      <c r="AQ1323">
        <v>95240</v>
      </c>
      <c r="AR1323">
        <v>94905</v>
      </c>
      <c r="AS1323">
        <v>94549</v>
      </c>
      <c r="AT1323">
        <v>94172</v>
      </c>
      <c r="AU1323">
        <v>93765</v>
      </c>
      <c r="AV1323">
        <v>93326</v>
      </c>
      <c r="AW1323">
        <v>92826</v>
      </c>
      <c r="AX1323">
        <v>92310</v>
      </c>
      <c r="AY1323">
        <v>91741</v>
      </c>
      <c r="AZ1323">
        <v>91116</v>
      </c>
      <c r="BA1323">
        <v>90427</v>
      </c>
      <c r="BB1323">
        <v>89665</v>
      </c>
      <c r="BC1323">
        <v>88756</v>
      </c>
      <c r="BD1323">
        <v>87787</v>
      </c>
      <c r="BE1323">
        <v>86684</v>
      </c>
      <c r="BF1323">
        <v>85396</v>
      </c>
      <c r="BG1323">
        <v>83768</v>
      </c>
      <c r="BH1323">
        <v>82050</v>
      </c>
      <c r="BI1323">
        <v>80091</v>
      </c>
      <c r="BJ1323">
        <v>77948</v>
      </c>
      <c r="BK1323">
        <v>75388</v>
      </c>
      <c r="BL1323">
        <v>72545</v>
      </c>
      <c r="BM1323">
        <v>69209</v>
      </c>
      <c r="BN1323">
        <v>65257</v>
      </c>
      <c r="BO1323">
        <v>60859</v>
      </c>
      <c r="BP1323">
        <v>55984</v>
      </c>
      <c r="BQ1323">
        <v>50605</v>
      </c>
      <c r="BR1323">
        <v>44861</v>
      </c>
      <c r="BS1323">
        <v>38895</v>
      </c>
      <c r="BT1323">
        <v>32809</v>
      </c>
      <c r="BU1323">
        <v>26810</v>
      </c>
      <c r="BV1323">
        <v>21134</v>
      </c>
      <c r="BW1323">
        <v>15996</v>
      </c>
      <c r="BX1323">
        <v>11566</v>
      </c>
      <c r="BY1323">
        <v>7952</v>
      </c>
      <c r="DC1323">
        <v>61.44</v>
      </c>
      <c r="DD1323">
        <v>60.46</v>
      </c>
      <c r="DE1323">
        <v>59.48</v>
      </c>
      <c r="DF1323">
        <v>58.5</v>
      </c>
      <c r="DG1323">
        <v>57.52</v>
      </c>
      <c r="DH1323">
        <v>56.54</v>
      </c>
      <c r="DI1323">
        <v>55.56</v>
      </c>
      <c r="DJ1323">
        <v>54.59</v>
      </c>
      <c r="DK1323">
        <v>53.61</v>
      </c>
      <c r="DL1323">
        <v>52.64</v>
      </c>
      <c r="DM1323">
        <v>51.67</v>
      </c>
      <c r="DN1323">
        <v>50.69</v>
      </c>
      <c r="DO1323">
        <v>49.72</v>
      </c>
      <c r="DP1323">
        <v>48.75</v>
      </c>
      <c r="DQ1323">
        <v>47.78</v>
      </c>
      <c r="DR1323">
        <v>46.81</v>
      </c>
      <c r="DS1323">
        <v>45.85</v>
      </c>
      <c r="DT1323">
        <v>44.89</v>
      </c>
      <c r="DU1323">
        <v>43.93</v>
      </c>
      <c r="DV1323">
        <v>42.97</v>
      </c>
      <c r="DW1323">
        <v>42.02</v>
      </c>
      <c r="DX1323">
        <v>41.07</v>
      </c>
      <c r="DY1323">
        <v>40.119999999999997</v>
      </c>
      <c r="DZ1323">
        <v>39.18</v>
      </c>
      <c r="EA1323">
        <v>38.229999999999997</v>
      </c>
      <c r="EB1323">
        <v>37.29</v>
      </c>
      <c r="EC1323">
        <v>36.35</v>
      </c>
      <c r="ED1323">
        <v>35.42</v>
      </c>
      <c r="EE1323">
        <v>34.49</v>
      </c>
      <c r="EF1323">
        <v>33.549999999999997</v>
      </c>
      <c r="EG1323">
        <v>32.619999999999997</v>
      </c>
      <c r="EH1323">
        <v>31.69</v>
      </c>
      <c r="EI1323">
        <v>30.76</v>
      </c>
      <c r="EJ1323">
        <v>29.83</v>
      </c>
      <c r="EK1323">
        <v>28.91</v>
      </c>
      <c r="EL1323">
        <v>27.98</v>
      </c>
      <c r="EM1323">
        <v>27.06</v>
      </c>
      <c r="EN1323">
        <v>26.14</v>
      </c>
      <c r="EO1323">
        <v>25.21</v>
      </c>
      <c r="EP1323">
        <v>24.3</v>
      </c>
      <c r="EQ1323">
        <v>23.39</v>
      </c>
      <c r="ER1323">
        <v>22.48</v>
      </c>
      <c r="ES1323">
        <v>21.58</v>
      </c>
      <c r="ET1323">
        <v>20.68</v>
      </c>
      <c r="EU1323">
        <v>19.79</v>
      </c>
      <c r="EV1323">
        <v>18.89</v>
      </c>
      <c r="EW1323">
        <v>18.010000000000002</v>
      </c>
      <c r="EX1323">
        <v>17.13</v>
      </c>
      <c r="EY1323">
        <v>16.25</v>
      </c>
      <c r="EZ1323">
        <v>15.39</v>
      </c>
      <c r="FA1323">
        <v>14.54</v>
      </c>
      <c r="FB1323">
        <v>13.7</v>
      </c>
      <c r="FC1323">
        <v>12.86</v>
      </c>
      <c r="FD1323">
        <v>12.05</v>
      </c>
      <c r="FE1323">
        <v>11.27</v>
      </c>
      <c r="FF1323">
        <v>10.5</v>
      </c>
      <c r="FG1323">
        <v>9.74</v>
      </c>
      <c r="FH1323">
        <v>9</v>
      </c>
      <c r="FI1323">
        <v>8.2899999999999991</v>
      </c>
      <c r="FJ1323">
        <v>7.59</v>
      </c>
      <c r="FK1323">
        <v>6.93</v>
      </c>
      <c r="FL1323">
        <v>6.32</v>
      </c>
      <c r="FM1323">
        <v>5.74</v>
      </c>
      <c r="FN1323">
        <v>5.2</v>
      </c>
      <c r="FO1323">
        <v>4.7</v>
      </c>
      <c r="FP1323">
        <v>4.24</v>
      </c>
      <c r="FQ1323">
        <v>3.81</v>
      </c>
      <c r="FR1323">
        <v>3.43</v>
      </c>
      <c r="FS1323">
        <v>3.08</v>
      </c>
      <c r="FT1323">
        <v>2.78</v>
      </c>
      <c r="FU1323">
        <v>2.5099999999999998</v>
      </c>
      <c r="FV1323">
        <v>2.27</v>
      </c>
      <c r="FW1323">
        <v>2.08</v>
      </c>
    </row>
    <row r="1324" spans="1:189" x14ac:dyDescent="0.25">
      <c r="A1324" t="s">
        <v>1111</v>
      </c>
      <c r="B1324">
        <v>72</v>
      </c>
      <c r="C1324">
        <v>72</v>
      </c>
      <c r="E1324">
        <v>100000</v>
      </c>
      <c r="F1324">
        <v>99966</v>
      </c>
      <c r="G1324">
        <v>99930</v>
      </c>
      <c r="H1324">
        <v>99892</v>
      </c>
      <c r="I1324">
        <v>99852</v>
      </c>
      <c r="J1324">
        <v>99809</v>
      </c>
      <c r="K1324">
        <v>99764</v>
      </c>
      <c r="L1324">
        <v>99717</v>
      </c>
      <c r="M1324">
        <v>99667</v>
      </c>
      <c r="N1324">
        <v>99615</v>
      </c>
      <c r="O1324">
        <v>99561</v>
      </c>
      <c r="P1324">
        <v>99505</v>
      </c>
      <c r="Q1324">
        <v>99447</v>
      </c>
      <c r="R1324">
        <v>99383</v>
      </c>
      <c r="S1324">
        <v>99313</v>
      </c>
      <c r="T1324">
        <v>99236</v>
      </c>
      <c r="U1324">
        <v>99150</v>
      </c>
      <c r="V1324">
        <v>99056</v>
      </c>
      <c r="W1324">
        <v>98953</v>
      </c>
      <c r="X1324">
        <v>98842</v>
      </c>
      <c r="Y1324">
        <v>98724</v>
      </c>
      <c r="Z1324">
        <v>98598</v>
      </c>
      <c r="AA1324">
        <v>98462</v>
      </c>
      <c r="AB1324">
        <v>98311</v>
      </c>
      <c r="AC1324">
        <v>98154</v>
      </c>
      <c r="AD1324">
        <v>97987</v>
      </c>
      <c r="AE1324">
        <v>97810</v>
      </c>
      <c r="AF1324">
        <v>97619</v>
      </c>
      <c r="AG1324">
        <v>97424</v>
      </c>
      <c r="AH1324">
        <v>97219</v>
      </c>
      <c r="AI1324">
        <v>97007</v>
      </c>
      <c r="AJ1324">
        <v>96785</v>
      </c>
      <c r="AK1324">
        <v>96553</v>
      </c>
      <c r="AL1324">
        <v>96300</v>
      </c>
      <c r="AM1324">
        <v>96046</v>
      </c>
      <c r="AN1324">
        <v>95775</v>
      </c>
      <c r="AO1324">
        <v>95487</v>
      </c>
      <c r="AP1324">
        <v>95189</v>
      </c>
      <c r="AQ1324">
        <v>94845</v>
      </c>
      <c r="AR1324">
        <v>94483</v>
      </c>
      <c r="AS1324">
        <v>94096</v>
      </c>
      <c r="AT1324">
        <v>93681</v>
      </c>
      <c r="AU1324">
        <v>93231</v>
      </c>
      <c r="AV1324">
        <v>92720</v>
      </c>
      <c r="AW1324">
        <v>92193</v>
      </c>
      <c r="AX1324">
        <v>91611</v>
      </c>
      <c r="AY1324">
        <v>90972</v>
      </c>
      <c r="AZ1324">
        <v>90267</v>
      </c>
      <c r="BA1324">
        <v>89492</v>
      </c>
      <c r="BB1324">
        <v>88565</v>
      </c>
      <c r="BC1324">
        <v>87573</v>
      </c>
      <c r="BD1324">
        <v>86449</v>
      </c>
      <c r="BE1324">
        <v>85138</v>
      </c>
      <c r="BF1324">
        <v>83488</v>
      </c>
      <c r="BG1324">
        <v>81744</v>
      </c>
      <c r="BH1324">
        <v>79759</v>
      </c>
      <c r="BI1324">
        <v>77589</v>
      </c>
      <c r="BJ1324">
        <v>74996</v>
      </c>
      <c r="BK1324">
        <v>72119</v>
      </c>
      <c r="BL1324">
        <v>68759</v>
      </c>
      <c r="BM1324">
        <v>64781</v>
      </c>
      <c r="BN1324">
        <v>60362</v>
      </c>
      <c r="BO1324">
        <v>55473</v>
      </c>
      <c r="BP1324">
        <v>50086</v>
      </c>
      <c r="BQ1324">
        <v>44354</v>
      </c>
      <c r="BR1324">
        <v>38414</v>
      </c>
      <c r="BS1324">
        <v>32367</v>
      </c>
      <c r="BT1324">
        <v>26418</v>
      </c>
      <c r="BU1324">
        <v>20802</v>
      </c>
      <c r="BV1324">
        <v>15728</v>
      </c>
      <c r="BW1324">
        <v>11364</v>
      </c>
      <c r="BX1324">
        <v>7809</v>
      </c>
      <c r="DC1324">
        <v>60.34</v>
      </c>
      <c r="DD1324">
        <v>59.36</v>
      </c>
      <c r="DE1324">
        <v>58.38</v>
      </c>
      <c r="DF1324">
        <v>57.41</v>
      </c>
      <c r="DG1324">
        <v>56.43</v>
      </c>
      <c r="DH1324">
        <v>55.45</v>
      </c>
      <c r="DI1324">
        <v>54.48</v>
      </c>
      <c r="DJ1324">
        <v>53.5</v>
      </c>
      <c r="DK1324">
        <v>52.53</v>
      </c>
      <c r="DL1324">
        <v>51.56</v>
      </c>
      <c r="DM1324">
        <v>50.58</v>
      </c>
      <c r="DN1324">
        <v>49.61</v>
      </c>
      <c r="DO1324">
        <v>48.64</v>
      </c>
      <c r="DP1324">
        <v>47.67</v>
      </c>
      <c r="DQ1324">
        <v>46.7</v>
      </c>
      <c r="DR1324">
        <v>45.74</v>
      </c>
      <c r="DS1324">
        <v>44.78</v>
      </c>
      <c r="DT1324">
        <v>43.82</v>
      </c>
      <c r="DU1324">
        <v>42.87</v>
      </c>
      <c r="DV1324">
        <v>41.92</v>
      </c>
      <c r="DW1324">
        <v>40.96</v>
      </c>
      <c r="DX1324">
        <v>40.020000000000003</v>
      </c>
      <c r="DY1324">
        <v>39.07</v>
      </c>
      <c r="DZ1324">
        <v>38.130000000000003</v>
      </c>
      <c r="EA1324">
        <v>37.19</v>
      </c>
      <c r="EB1324">
        <v>36.25</v>
      </c>
      <c r="EC1324">
        <v>35.32</v>
      </c>
      <c r="ED1324">
        <v>34.39</v>
      </c>
      <c r="EE1324">
        <v>33.450000000000003</v>
      </c>
      <c r="EF1324">
        <v>32.520000000000003</v>
      </c>
      <c r="EG1324">
        <v>31.59</v>
      </c>
      <c r="EH1324">
        <v>30.66</v>
      </c>
      <c r="EI1324">
        <v>29.74</v>
      </c>
      <c r="EJ1324">
        <v>28.81</v>
      </c>
      <c r="EK1324">
        <v>27.89</v>
      </c>
      <c r="EL1324">
        <v>26.97</v>
      </c>
      <c r="EM1324">
        <v>26.05</v>
      </c>
      <c r="EN1324">
        <v>25.13</v>
      </c>
      <c r="EO1324">
        <v>24.21</v>
      </c>
      <c r="EP1324">
        <v>23.31</v>
      </c>
      <c r="EQ1324">
        <v>22.4</v>
      </c>
      <c r="ER1324">
        <v>21.5</v>
      </c>
      <c r="ES1324">
        <v>20.6</v>
      </c>
      <c r="ET1324">
        <v>19.71</v>
      </c>
      <c r="EU1324">
        <v>18.82</v>
      </c>
      <c r="EV1324">
        <v>17.93</v>
      </c>
      <c r="EW1324">
        <v>17.059999999999999</v>
      </c>
      <c r="EX1324">
        <v>16.190000000000001</v>
      </c>
      <c r="EY1324">
        <v>15.32</v>
      </c>
      <c r="EZ1324">
        <v>14.48</v>
      </c>
      <c r="FA1324">
        <v>13.64</v>
      </c>
      <c r="FB1324">
        <v>12.81</v>
      </c>
      <c r="FC1324">
        <v>12</v>
      </c>
      <c r="FD1324">
        <v>11.22</v>
      </c>
      <c r="FE1324">
        <v>10.45</v>
      </c>
      <c r="FF1324">
        <v>9.6999999999999993</v>
      </c>
      <c r="FG1324">
        <v>8.9600000000000009</v>
      </c>
      <c r="FH1324">
        <v>8.25</v>
      </c>
      <c r="FI1324">
        <v>7.56</v>
      </c>
      <c r="FJ1324">
        <v>6.9</v>
      </c>
      <c r="FK1324">
        <v>6.3</v>
      </c>
      <c r="FL1324">
        <v>5.72</v>
      </c>
      <c r="FM1324">
        <v>5.18</v>
      </c>
      <c r="FN1324">
        <v>4.68</v>
      </c>
      <c r="FO1324">
        <v>4.2300000000000004</v>
      </c>
      <c r="FP1324">
        <v>3.8</v>
      </c>
      <c r="FQ1324">
        <v>3.42</v>
      </c>
      <c r="FR1324">
        <v>3.08</v>
      </c>
      <c r="FS1324">
        <v>2.77</v>
      </c>
      <c r="FT1324">
        <v>2.5</v>
      </c>
      <c r="FU1324">
        <v>2.27</v>
      </c>
      <c r="FV1324">
        <v>2.08</v>
      </c>
    </row>
    <row r="1325" spans="1:189" x14ac:dyDescent="0.25">
      <c r="A1325" t="s">
        <v>1112</v>
      </c>
      <c r="B1325">
        <v>71</v>
      </c>
      <c r="C1325">
        <v>71</v>
      </c>
      <c r="E1325">
        <v>100000</v>
      </c>
      <c r="F1325">
        <v>99964</v>
      </c>
      <c r="G1325">
        <v>99926</v>
      </c>
      <c r="H1325">
        <v>99885</v>
      </c>
      <c r="I1325">
        <v>99842</v>
      </c>
      <c r="J1325">
        <v>99796</v>
      </c>
      <c r="K1325">
        <v>99748</v>
      </c>
      <c r="L1325">
        <v>99698</v>
      </c>
      <c r="M1325">
        <v>99645</v>
      </c>
      <c r="N1325">
        <v>99590</v>
      </c>
      <c r="O1325">
        <v>99533</v>
      </c>
      <c r="P1325">
        <v>99474</v>
      </c>
      <c r="Q1325">
        <v>99409</v>
      </c>
      <c r="R1325">
        <v>99339</v>
      </c>
      <c r="S1325">
        <v>99260</v>
      </c>
      <c r="T1325">
        <v>99172</v>
      </c>
      <c r="U1325">
        <v>99077</v>
      </c>
      <c r="V1325">
        <v>98972</v>
      </c>
      <c r="W1325">
        <v>98859</v>
      </c>
      <c r="X1325">
        <v>98740</v>
      </c>
      <c r="Y1325">
        <v>98612</v>
      </c>
      <c r="Z1325">
        <v>98473</v>
      </c>
      <c r="AA1325">
        <v>98320</v>
      </c>
      <c r="AB1325">
        <v>98161</v>
      </c>
      <c r="AC1325">
        <v>97990</v>
      </c>
      <c r="AD1325">
        <v>97810</v>
      </c>
      <c r="AE1325">
        <v>97617</v>
      </c>
      <c r="AF1325">
        <v>97417</v>
      </c>
      <c r="AG1325">
        <v>97208</v>
      </c>
      <c r="AH1325">
        <v>96993</v>
      </c>
      <c r="AI1325">
        <v>96767</v>
      </c>
      <c r="AJ1325">
        <v>96530</v>
      </c>
      <c r="AK1325">
        <v>96273</v>
      </c>
      <c r="AL1325">
        <v>96013</v>
      </c>
      <c r="AM1325">
        <v>95737</v>
      </c>
      <c r="AN1325">
        <v>95443</v>
      </c>
      <c r="AO1325">
        <v>95138</v>
      </c>
      <c r="AP1325">
        <v>94788</v>
      </c>
      <c r="AQ1325">
        <v>94417</v>
      </c>
      <c r="AR1325">
        <v>94022</v>
      </c>
      <c r="AS1325">
        <v>93596</v>
      </c>
      <c r="AT1325">
        <v>93138</v>
      </c>
      <c r="AU1325">
        <v>92615</v>
      </c>
      <c r="AV1325">
        <v>92075</v>
      </c>
      <c r="AW1325">
        <v>91482</v>
      </c>
      <c r="AX1325">
        <v>90828</v>
      </c>
      <c r="AY1325">
        <v>90108</v>
      </c>
      <c r="AZ1325">
        <v>89315</v>
      </c>
      <c r="BA1325">
        <v>88373</v>
      </c>
      <c r="BB1325">
        <v>87361</v>
      </c>
      <c r="BC1325">
        <v>86212</v>
      </c>
      <c r="BD1325">
        <v>84879</v>
      </c>
      <c r="BE1325">
        <v>83205</v>
      </c>
      <c r="BF1325">
        <v>81436</v>
      </c>
      <c r="BG1325">
        <v>79425</v>
      </c>
      <c r="BH1325">
        <v>77227</v>
      </c>
      <c r="BI1325">
        <v>74607</v>
      </c>
      <c r="BJ1325">
        <v>71695</v>
      </c>
      <c r="BK1325">
        <v>68304</v>
      </c>
      <c r="BL1325">
        <v>64308</v>
      </c>
      <c r="BM1325">
        <v>59867</v>
      </c>
      <c r="BN1325">
        <v>54966</v>
      </c>
      <c r="BO1325">
        <v>49578</v>
      </c>
      <c r="BP1325">
        <v>43851</v>
      </c>
      <c r="BQ1325">
        <v>37936</v>
      </c>
      <c r="BR1325">
        <v>31930</v>
      </c>
      <c r="BS1325">
        <v>26033</v>
      </c>
      <c r="BT1325">
        <v>20476</v>
      </c>
      <c r="BU1325">
        <v>15466</v>
      </c>
      <c r="BV1325">
        <v>11166</v>
      </c>
      <c r="BW1325">
        <v>7668</v>
      </c>
      <c r="DC1325">
        <v>59.25</v>
      </c>
      <c r="DD1325">
        <v>58.27</v>
      </c>
      <c r="DE1325">
        <v>57.29</v>
      </c>
      <c r="DF1325">
        <v>56.32</v>
      </c>
      <c r="DG1325">
        <v>55.34</v>
      </c>
      <c r="DH1325">
        <v>54.36</v>
      </c>
      <c r="DI1325">
        <v>53.39</v>
      </c>
      <c r="DJ1325">
        <v>52.42</v>
      </c>
      <c r="DK1325">
        <v>51.44</v>
      </c>
      <c r="DL1325">
        <v>50.47</v>
      </c>
      <c r="DM1325">
        <v>49.5</v>
      </c>
      <c r="DN1325">
        <v>48.53</v>
      </c>
      <c r="DO1325">
        <v>47.56</v>
      </c>
      <c r="DP1325">
        <v>46.6</v>
      </c>
      <c r="DQ1325">
        <v>45.63</v>
      </c>
      <c r="DR1325">
        <v>44.67</v>
      </c>
      <c r="DS1325">
        <v>43.71</v>
      </c>
      <c r="DT1325">
        <v>42.76</v>
      </c>
      <c r="DU1325">
        <v>41.81</v>
      </c>
      <c r="DV1325">
        <v>40.86</v>
      </c>
      <c r="DW1325">
        <v>39.909999999999997</v>
      </c>
      <c r="DX1325">
        <v>38.97</v>
      </c>
      <c r="DY1325">
        <v>38.03</v>
      </c>
      <c r="DZ1325">
        <v>37.090000000000003</v>
      </c>
      <c r="EA1325">
        <v>36.15</v>
      </c>
      <c r="EB1325">
        <v>35.22</v>
      </c>
      <c r="EC1325">
        <v>34.29</v>
      </c>
      <c r="ED1325">
        <v>33.35</v>
      </c>
      <c r="EE1325">
        <v>32.42</v>
      </c>
      <c r="EF1325">
        <v>31.5</v>
      </c>
      <c r="EG1325">
        <v>30.57</v>
      </c>
      <c r="EH1325">
        <v>29.64</v>
      </c>
      <c r="EI1325">
        <v>28.72</v>
      </c>
      <c r="EJ1325">
        <v>27.8</v>
      </c>
      <c r="EK1325">
        <v>26.87</v>
      </c>
      <c r="EL1325">
        <v>25.96</v>
      </c>
      <c r="EM1325">
        <v>25.04</v>
      </c>
      <c r="EN1325">
        <v>24.13</v>
      </c>
      <c r="EO1325">
        <v>23.22</v>
      </c>
      <c r="EP1325">
        <v>22.32</v>
      </c>
      <c r="EQ1325">
        <v>21.42</v>
      </c>
      <c r="ER1325">
        <v>20.52</v>
      </c>
      <c r="ES1325">
        <v>19.63</v>
      </c>
      <c r="ET1325">
        <v>18.739999999999998</v>
      </c>
      <c r="EU1325">
        <v>17.86</v>
      </c>
      <c r="EV1325">
        <v>16.989999999999998</v>
      </c>
      <c r="EW1325">
        <v>16.12</v>
      </c>
      <c r="EX1325">
        <v>15.26</v>
      </c>
      <c r="EY1325">
        <v>14.42</v>
      </c>
      <c r="EZ1325">
        <v>13.58</v>
      </c>
      <c r="FA1325">
        <v>12.75</v>
      </c>
      <c r="FB1325">
        <v>11.94</v>
      </c>
      <c r="FC1325">
        <v>11.17</v>
      </c>
      <c r="FD1325">
        <v>10.4</v>
      </c>
      <c r="FE1325">
        <v>9.66</v>
      </c>
      <c r="FF1325">
        <v>8.92</v>
      </c>
      <c r="FG1325">
        <v>8.2100000000000009</v>
      </c>
      <c r="FH1325">
        <v>7.53</v>
      </c>
      <c r="FI1325">
        <v>6.87</v>
      </c>
      <c r="FJ1325">
        <v>6.27</v>
      </c>
      <c r="FK1325">
        <v>5.7</v>
      </c>
      <c r="FL1325">
        <v>5.16</v>
      </c>
      <c r="FM1325">
        <v>4.67</v>
      </c>
      <c r="FN1325">
        <v>4.21</v>
      </c>
      <c r="FO1325">
        <v>3.79</v>
      </c>
      <c r="FP1325">
        <v>3.41</v>
      </c>
      <c r="FQ1325">
        <v>3.07</v>
      </c>
      <c r="FR1325">
        <v>2.77</v>
      </c>
      <c r="FS1325">
        <v>2.5</v>
      </c>
      <c r="FT1325">
        <v>2.27</v>
      </c>
      <c r="FU1325">
        <v>2.08</v>
      </c>
    </row>
    <row r="1326" spans="1:189" x14ac:dyDescent="0.25">
      <c r="A1326" t="s">
        <v>1113</v>
      </c>
      <c r="B1326">
        <v>70</v>
      </c>
      <c r="C1326">
        <v>70</v>
      </c>
      <c r="E1326">
        <v>100000</v>
      </c>
      <c r="F1326">
        <v>99961</v>
      </c>
      <c r="G1326">
        <v>99920</v>
      </c>
      <c r="H1326">
        <v>99876</v>
      </c>
      <c r="I1326">
        <v>99830</v>
      </c>
      <c r="J1326">
        <v>99781</v>
      </c>
      <c r="K1326">
        <v>99730</v>
      </c>
      <c r="L1326">
        <v>99677</v>
      </c>
      <c r="M1326">
        <v>99621</v>
      </c>
      <c r="N1326">
        <v>99563</v>
      </c>
      <c r="O1326">
        <v>99503</v>
      </c>
      <c r="P1326">
        <v>99437</v>
      </c>
      <c r="Q1326">
        <v>99366</v>
      </c>
      <c r="R1326">
        <v>99286</v>
      </c>
      <c r="S1326">
        <v>99197</v>
      </c>
      <c r="T1326">
        <v>99100</v>
      </c>
      <c r="U1326">
        <v>98994</v>
      </c>
      <c r="V1326">
        <v>98879</v>
      </c>
      <c r="W1326">
        <v>98757</v>
      </c>
      <c r="X1326">
        <v>98628</v>
      </c>
      <c r="Y1326">
        <v>98487</v>
      </c>
      <c r="Z1326">
        <v>98332</v>
      </c>
      <c r="AA1326">
        <v>98169</v>
      </c>
      <c r="AB1326">
        <v>97996</v>
      </c>
      <c r="AC1326">
        <v>97812</v>
      </c>
      <c r="AD1326">
        <v>97615</v>
      </c>
      <c r="AE1326">
        <v>97413</v>
      </c>
      <c r="AF1326">
        <v>97200</v>
      </c>
      <c r="AG1326">
        <v>96980</v>
      </c>
      <c r="AH1326">
        <v>96751</v>
      </c>
      <c r="AI1326">
        <v>96510</v>
      </c>
      <c r="AJ1326">
        <v>96247</v>
      </c>
      <c r="AK1326">
        <v>95982</v>
      </c>
      <c r="AL1326">
        <v>95701</v>
      </c>
      <c r="AM1326">
        <v>95400</v>
      </c>
      <c r="AN1326">
        <v>95088</v>
      </c>
      <c r="AO1326">
        <v>94731</v>
      </c>
      <c r="AP1326">
        <v>94353</v>
      </c>
      <c r="AQ1326">
        <v>93948</v>
      </c>
      <c r="AR1326">
        <v>93513</v>
      </c>
      <c r="AS1326">
        <v>93044</v>
      </c>
      <c r="AT1326">
        <v>92511</v>
      </c>
      <c r="AU1326">
        <v>91959</v>
      </c>
      <c r="AV1326">
        <v>91352</v>
      </c>
      <c r="AW1326">
        <v>90685</v>
      </c>
      <c r="AX1326">
        <v>89949</v>
      </c>
      <c r="AY1326">
        <v>89138</v>
      </c>
      <c r="AZ1326">
        <v>88178</v>
      </c>
      <c r="BA1326">
        <v>87150</v>
      </c>
      <c r="BB1326">
        <v>85979</v>
      </c>
      <c r="BC1326">
        <v>84618</v>
      </c>
      <c r="BD1326">
        <v>82921</v>
      </c>
      <c r="BE1326">
        <v>81127</v>
      </c>
      <c r="BF1326">
        <v>79089</v>
      </c>
      <c r="BG1326">
        <v>76863</v>
      </c>
      <c r="BH1326">
        <v>74216</v>
      </c>
      <c r="BI1326">
        <v>71277</v>
      </c>
      <c r="BJ1326">
        <v>67853</v>
      </c>
      <c r="BK1326">
        <v>63831</v>
      </c>
      <c r="BL1326">
        <v>59378</v>
      </c>
      <c r="BM1326">
        <v>54463</v>
      </c>
      <c r="BN1326">
        <v>49074</v>
      </c>
      <c r="BO1326">
        <v>43358</v>
      </c>
      <c r="BP1326">
        <v>37463</v>
      </c>
      <c r="BQ1326">
        <v>31497</v>
      </c>
      <c r="BR1326">
        <v>25653</v>
      </c>
      <c r="BS1326">
        <v>20156</v>
      </c>
      <c r="BT1326">
        <v>15210</v>
      </c>
      <c r="BU1326">
        <v>10971</v>
      </c>
      <c r="BV1326">
        <v>7531</v>
      </c>
      <c r="DC1326">
        <v>58.16</v>
      </c>
      <c r="DD1326">
        <v>57.18</v>
      </c>
      <c r="DE1326">
        <v>56.2</v>
      </c>
      <c r="DF1326">
        <v>55.23</v>
      </c>
      <c r="DG1326">
        <v>54.25</v>
      </c>
      <c r="DH1326">
        <v>53.28</v>
      </c>
      <c r="DI1326">
        <v>52.31</v>
      </c>
      <c r="DJ1326">
        <v>51.33</v>
      </c>
      <c r="DK1326">
        <v>50.36</v>
      </c>
      <c r="DL1326">
        <v>49.39</v>
      </c>
      <c r="DM1326">
        <v>48.42</v>
      </c>
      <c r="DN1326">
        <v>47.45</v>
      </c>
      <c r="DO1326">
        <v>46.49</v>
      </c>
      <c r="DP1326">
        <v>45.52</v>
      </c>
      <c r="DQ1326">
        <v>44.56</v>
      </c>
      <c r="DR1326">
        <v>43.61</v>
      </c>
      <c r="DS1326">
        <v>42.65</v>
      </c>
      <c r="DT1326">
        <v>41.7</v>
      </c>
      <c r="DU1326">
        <v>40.75</v>
      </c>
      <c r="DV1326">
        <v>39.81</v>
      </c>
      <c r="DW1326">
        <v>38.86</v>
      </c>
      <c r="DX1326">
        <v>37.92</v>
      </c>
      <c r="DY1326">
        <v>36.979999999999997</v>
      </c>
      <c r="DZ1326">
        <v>36.049999999999997</v>
      </c>
      <c r="EA1326">
        <v>35.119999999999997</v>
      </c>
      <c r="EB1326">
        <v>34.19</v>
      </c>
      <c r="EC1326">
        <v>33.26</v>
      </c>
      <c r="ED1326">
        <v>32.33</v>
      </c>
      <c r="EE1326">
        <v>31.4</v>
      </c>
      <c r="EF1326">
        <v>30.47</v>
      </c>
      <c r="EG1326">
        <v>29.55</v>
      </c>
      <c r="EH1326">
        <v>28.63</v>
      </c>
      <c r="EI1326">
        <v>27.7</v>
      </c>
      <c r="EJ1326">
        <v>26.78</v>
      </c>
      <c r="EK1326">
        <v>25.87</v>
      </c>
      <c r="EL1326">
        <v>24.95</v>
      </c>
      <c r="EM1326">
        <v>24.04</v>
      </c>
      <c r="EN1326">
        <v>23.14</v>
      </c>
      <c r="EO1326">
        <v>22.23</v>
      </c>
      <c r="EP1326">
        <v>21.34</v>
      </c>
      <c r="EQ1326">
        <v>20.440000000000001</v>
      </c>
      <c r="ER1326">
        <v>19.559999999999999</v>
      </c>
      <c r="ES1326">
        <v>18.670000000000002</v>
      </c>
      <c r="ET1326">
        <v>17.79</v>
      </c>
      <c r="EU1326">
        <v>16.920000000000002</v>
      </c>
      <c r="EV1326">
        <v>16.05</v>
      </c>
      <c r="EW1326">
        <v>15.19</v>
      </c>
      <c r="EX1326">
        <v>14.35</v>
      </c>
      <c r="EY1326">
        <v>13.52</v>
      </c>
      <c r="EZ1326">
        <v>12.69</v>
      </c>
      <c r="FA1326">
        <v>11.89</v>
      </c>
      <c r="FB1326">
        <v>11.12</v>
      </c>
      <c r="FC1326">
        <v>10.36</v>
      </c>
      <c r="FD1326">
        <v>9.61</v>
      </c>
      <c r="FE1326">
        <v>8.8800000000000008</v>
      </c>
      <c r="FF1326">
        <v>8.18</v>
      </c>
      <c r="FG1326">
        <v>7.49</v>
      </c>
      <c r="FH1326">
        <v>6.84</v>
      </c>
      <c r="FI1326">
        <v>6.24</v>
      </c>
      <c r="FJ1326">
        <v>5.67</v>
      </c>
      <c r="FK1326">
        <v>5.14</v>
      </c>
      <c r="FL1326">
        <v>4.6500000000000004</v>
      </c>
      <c r="FM1326">
        <v>4.2</v>
      </c>
      <c r="FN1326">
        <v>3.78</v>
      </c>
      <c r="FO1326">
        <v>3.4</v>
      </c>
      <c r="FP1326">
        <v>3.06</v>
      </c>
      <c r="FQ1326">
        <v>2.76</v>
      </c>
      <c r="FR1326">
        <v>2.5</v>
      </c>
      <c r="FS1326">
        <v>2.27</v>
      </c>
      <c r="FT1326">
        <v>2.08</v>
      </c>
    </row>
    <row r="1327" spans="1:189" x14ac:dyDescent="0.25">
      <c r="A1327" t="s">
        <v>1114</v>
      </c>
      <c r="B1327">
        <v>69</v>
      </c>
      <c r="C1327">
        <v>69</v>
      </c>
      <c r="E1327">
        <v>100000</v>
      </c>
      <c r="F1327">
        <v>99958</v>
      </c>
      <c r="G1327">
        <v>99914</v>
      </c>
      <c r="H1327">
        <v>99867</v>
      </c>
      <c r="I1327">
        <v>99818</v>
      </c>
      <c r="J1327">
        <v>99766</v>
      </c>
      <c r="K1327">
        <v>99712</v>
      </c>
      <c r="L1327">
        <v>99656</v>
      </c>
      <c r="M1327">
        <v>99597</v>
      </c>
      <c r="N1327">
        <v>99536</v>
      </c>
      <c r="O1327">
        <v>99469</v>
      </c>
      <c r="P1327">
        <v>99396</v>
      </c>
      <c r="Q1327">
        <v>99316</v>
      </c>
      <c r="R1327">
        <v>99225</v>
      </c>
      <c r="S1327">
        <v>99127</v>
      </c>
      <c r="T1327">
        <v>99018</v>
      </c>
      <c r="U1327">
        <v>98902</v>
      </c>
      <c r="V1327">
        <v>98778</v>
      </c>
      <c r="W1327">
        <v>98646</v>
      </c>
      <c r="X1327">
        <v>98503</v>
      </c>
      <c r="Y1327">
        <v>98346</v>
      </c>
      <c r="Z1327">
        <v>98181</v>
      </c>
      <c r="AA1327">
        <v>98004</v>
      </c>
      <c r="AB1327">
        <v>97817</v>
      </c>
      <c r="AC1327">
        <v>97617</v>
      </c>
      <c r="AD1327">
        <v>97411</v>
      </c>
      <c r="AE1327">
        <v>97195</v>
      </c>
      <c r="AF1327">
        <v>96971</v>
      </c>
      <c r="AG1327">
        <v>96737</v>
      </c>
      <c r="AH1327">
        <v>96492</v>
      </c>
      <c r="AI1327">
        <v>96224</v>
      </c>
      <c r="AJ1327">
        <v>95954</v>
      </c>
      <c r="AK1327">
        <v>95667</v>
      </c>
      <c r="AL1327">
        <v>95360</v>
      </c>
      <c r="AM1327">
        <v>95041</v>
      </c>
      <c r="AN1327">
        <v>94677</v>
      </c>
      <c r="AO1327">
        <v>94291</v>
      </c>
      <c r="AP1327">
        <v>93878</v>
      </c>
      <c r="AQ1327">
        <v>93432</v>
      </c>
      <c r="AR1327">
        <v>92953</v>
      </c>
      <c r="AS1327">
        <v>92409</v>
      </c>
      <c r="AT1327">
        <v>91846</v>
      </c>
      <c r="AU1327">
        <v>91224</v>
      </c>
      <c r="AV1327">
        <v>90542</v>
      </c>
      <c r="AW1327">
        <v>89792</v>
      </c>
      <c r="AX1327">
        <v>88964</v>
      </c>
      <c r="AY1327">
        <v>87985</v>
      </c>
      <c r="AZ1327">
        <v>86936</v>
      </c>
      <c r="BA1327">
        <v>85747</v>
      </c>
      <c r="BB1327">
        <v>84362</v>
      </c>
      <c r="BC1327">
        <v>82637</v>
      </c>
      <c r="BD1327">
        <v>80817</v>
      </c>
      <c r="BE1327">
        <v>78752</v>
      </c>
      <c r="BF1327">
        <v>76498</v>
      </c>
      <c r="BG1327">
        <v>73823</v>
      </c>
      <c r="BH1327">
        <v>70857</v>
      </c>
      <c r="BI1327">
        <v>67409</v>
      </c>
      <c r="BJ1327">
        <v>63360</v>
      </c>
      <c r="BK1327">
        <v>58886</v>
      </c>
      <c r="BL1327">
        <v>53967</v>
      </c>
      <c r="BM1327">
        <v>48576</v>
      </c>
      <c r="BN1327">
        <v>42872</v>
      </c>
      <c r="BO1327">
        <v>37002</v>
      </c>
      <c r="BP1327">
        <v>31070</v>
      </c>
      <c r="BQ1327">
        <v>25278</v>
      </c>
      <c r="BR1327">
        <v>19842</v>
      </c>
      <c r="BS1327">
        <v>14959</v>
      </c>
      <c r="BT1327">
        <v>10782</v>
      </c>
      <c r="BU1327">
        <v>7396</v>
      </c>
      <c r="DC1327">
        <v>57.07</v>
      </c>
      <c r="DD1327">
        <v>56.09</v>
      </c>
      <c r="DE1327">
        <v>55.12</v>
      </c>
      <c r="DF1327">
        <v>54.14</v>
      </c>
      <c r="DG1327">
        <v>53.17</v>
      </c>
      <c r="DH1327">
        <v>52.19</v>
      </c>
      <c r="DI1327">
        <v>51.22</v>
      </c>
      <c r="DJ1327">
        <v>50.25</v>
      </c>
      <c r="DK1327">
        <v>49.28</v>
      </c>
      <c r="DL1327">
        <v>48.31</v>
      </c>
      <c r="DM1327">
        <v>47.34</v>
      </c>
      <c r="DN1327">
        <v>46.38</v>
      </c>
      <c r="DO1327">
        <v>45.41</v>
      </c>
      <c r="DP1327">
        <v>44.46</v>
      </c>
      <c r="DQ1327">
        <v>43.5</v>
      </c>
      <c r="DR1327">
        <v>42.55</v>
      </c>
      <c r="DS1327">
        <v>41.6</v>
      </c>
      <c r="DT1327">
        <v>40.65</v>
      </c>
      <c r="DU1327">
        <v>39.700000000000003</v>
      </c>
      <c r="DV1327">
        <v>38.76</v>
      </c>
      <c r="DW1327">
        <v>37.82</v>
      </c>
      <c r="DX1327">
        <v>36.880000000000003</v>
      </c>
      <c r="DY1327">
        <v>35.950000000000003</v>
      </c>
      <c r="DZ1327">
        <v>35.01</v>
      </c>
      <c r="EA1327">
        <v>34.090000000000003</v>
      </c>
      <c r="EB1327">
        <v>33.159999999999997</v>
      </c>
      <c r="EC1327">
        <v>32.229999999999997</v>
      </c>
      <c r="ED1327">
        <v>31.3</v>
      </c>
      <c r="EE1327">
        <v>30.38</v>
      </c>
      <c r="EF1327">
        <v>29.45</v>
      </c>
      <c r="EG1327">
        <v>28.53</v>
      </c>
      <c r="EH1327">
        <v>27.61</v>
      </c>
      <c r="EI1327">
        <v>26.69</v>
      </c>
      <c r="EJ1327">
        <v>25.78</v>
      </c>
      <c r="EK1327">
        <v>24.86</v>
      </c>
      <c r="EL1327">
        <v>23.96</v>
      </c>
      <c r="EM1327">
        <v>23.05</v>
      </c>
      <c r="EN1327">
        <v>22.15</v>
      </c>
      <c r="EO1327">
        <v>21.26</v>
      </c>
      <c r="EP1327">
        <v>20.36</v>
      </c>
      <c r="EQ1327">
        <v>19.48</v>
      </c>
      <c r="ER1327">
        <v>18.600000000000001</v>
      </c>
      <c r="ES1327">
        <v>17.72</v>
      </c>
      <c r="ET1327">
        <v>16.850000000000001</v>
      </c>
      <c r="EU1327">
        <v>15.99</v>
      </c>
      <c r="EV1327">
        <v>15.13</v>
      </c>
      <c r="EW1327">
        <v>14.29</v>
      </c>
      <c r="EX1327">
        <v>13.46</v>
      </c>
      <c r="EY1327">
        <v>12.64</v>
      </c>
      <c r="EZ1327">
        <v>11.84</v>
      </c>
      <c r="FA1327">
        <v>11.07</v>
      </c>
      <c r="FB1327">
        <v>10.31</v>
      </c>
      <c r="FC1327">
        <v>9.57</v>
      </c>
      <c r="FD1327">
        <v>8.84</v>
      </c>
      <c r="FE1327">
        <v>8.14</v>
      </c>
      <c r="FF1327">
        <v>7.46</v>
      </c>
      <c r="FG1327">
        <v>6.81</v>
      </c>
      <c r="FH1327">
        <v>6.22</v>
      </c>
      <c r="FI1327">
        <v>5.65</v>
      </c>
      <c r="FJ1327">
        <v>5.12</v>
      </c>
      <c r="FK1327">
        <v>4.6399999999999997</v>
      </c>
      <c r="FL1327">
        <v>4.1900000000000004</v>
      </c>
      <c r="FM1327">
        <v>3.77</v>
      </c>
      <c r="FN1327">
        <v>3.39</v>
      </c>
      <c r="FO1327">
        <v>3.06</v>
      </c>
      <c r="FP1327">
        <v>2.76</v>
      </c>
      <c r="FQ1327">
        <v>2.5</v>
      </c>
      <c r="FR1327">
        <v>2.27</v>
      </c>
      <c r="FS1327">
        <v>2.08</v>
      </c>
    </row>
    <row r="1328" spans="1:189" x14ac:dyDescent="0.25">
      <c r="A1328" t="s">
        <v>1115</v>
      </c>
      <c r="B1328">
        <v>68</v>
      </c>
      <c r="C1328">
        <v>68</v>
      </c>
      <c r="E1328">
        <v>100000</v>
      </c>
      <c r="F1328">
        <v>99955</v>
      </c>
      <c r="G1328">
        <v>99907</v>
      </c>
      <c r="H1328">
        <v>99857</v>
      </c>
      <c r="I1328">
        <v>99805</v>
      </c>
      <c r="J1328">
        <v>99750</v>
      </c>
      <c r="K1328">
        <v>99693</v>
      </c>
      <c r="L1328">
        <v>99634</v>
      </c>
      <c r="M1328">
        <v>99572</v>
      </c>
      <c r="N1328">
        <v>99504</v>
      </c>
      <c r="O1328">
        <v>99430</v>
      </c>
      <c r="P1328">
        <v>99348</v>
      </c>
      <c r="Q1328">
        <v>99257</v>
      </c>
      <c r="R1328">
        <v>99157</v>
      </c>
      <c r="S1328">
        <v>99047</v>
      </c>
      <c r="T1328">
        <v>98928</v>
      </c>
      <c r="U1328">
        <v>98803</v>
      </c>
      <c r="V1328">
        <v>98668</v>
      </c>
      <c r="W1328">
        <v>98523</v>
      </c>
      <c r="X1328">
        <v>98363</v>
      </c>
      <c r="Y1328">
        <v>98195</v>
      </c>
      <c r="Z1328">
        <v>98016</v>
      </c>
      <c r="AA1328">
        <v>97826</v>
      </c>
      <c r="AB1328">
        <v>97622</v>
      </c>
      <c r="AC1328">
        <v>97412</v>
      </c>
      <c r="AD1328">
        <v>97192</v>
      </c>
      <c r="AE1328">
        <v>96964</v>
      </c>
      <c r="AF1328">
        <v>96726</v>
      </c>
      <c r="AG1328">
        <v>96476</v>
      </c>
      <c r="AH1328">
        <v>96204</v>
      </c>
      <c r="AI1328">
        <v>95929</v>
      </c>
      <c r="AJ1328">
        <v>95635</v>
      </c>
      <c r="AK1328">
        <v>95322</v>
      </c>
      <c r="AL1328">
        <v>94997</v>
      </c>
      <c r="AM1328">
        <v>94625</v>
      </c>
      <c r="AN1328">
        <v>94231</v>
      </c>
      <c r="AO1328">
        <v>93809</v>
      </c>
      <c r="AP1328">
        <v>93355</v>
      </c>
      <c r="AQ1328">
        <v>92864</v>
      </c>
      <c r="AR1328">
        <v>92310</v>
      </c>
      <c r="AS1328">
        <v>91733</v>
      </c>
      <c r="AT1328">
        <v>91099</v>
      </c>
      <c r="AU1328">
        <v>90401</v>
      </c>
      <c r="AV1328">
        <v>89634</v>
      </c>
      <c r="AW1328">
        <v>88791</v>
      </c>
      <c r="AX1328">
        <v>87793</v>
      </c>
      <c r="AY1328">
        <v>86723</v>
      </c>
      <c r="AZ1328">
        <v>85512</v>
      </c>
      <c r="BA1328">
        <v>84108</v>
      </c>
      <c r="BB1328">
        <v>82358</v>
      </c>
      <c r="BC1328">
        <v>80506</v>
      </c>
      <c r="BD1328">
        <v>78415</v>
      </c>
      <c r="BE1328">
        <v>76132</v>
      </c>
      <c r="BF1328">
        <v>73430</v>
      </c>
      <c r="BG1328">
        <v>70436</v>
      </c>
      <c r="BH1328">
        <v>66963</v>
      </c>
      <c r="BI1328">
        <v>62896</v>
      </c>
      <c r="BJ1328">
        <v>58401</v>
      </c>
      <c r="BK1328">
        <v>53469</v>
      </c>
      <c r="BL1328">
        <v>48085</v>
      </c>
      <c r="BM1328">
        <v>42392</v>
      </c>
      <c r="BN1328">
        <v>36546</v>
      </c>
      <c r="BO1328">
        <v>30653</v>
      </c>
      <c r="BP1328">
        <v>24908</v>
      </c>
      <c r="BQ1328">
        <v>19532</v>
      </c>
      <c r="BR1328">
        <v>14713</v>
      </c>
      <c r="BS1328">
        <v>10596</v>
      </c>
      <c r="BT1328">
        <v>7264</v>
      </c>
      <c r="DC1328">
        <v>55.98</v>
      </c>
      <c r="DD1328">
        <v>55</v>
      </c>
      <c r="DE1328">
        <v>54.03</v>
      </c>
      <c r="DF1328">
        <v>53.06</v>
      </c>
      <c r="DG1328">
        <v>52.08</v>
      </c>
      <c r="DH1328">
        <v>51.11</v>
      </c>
      <c r="DI1328">
        <v>50.14</v>
      </c>
      <c r="DJ1328">
        <v>49.17</v>
      </c>
      <c r="DK1328">
        <v>48.2</v>
      </c>
      <c r="DL1328">
        <v>47.23</v>
      </c>
      <c r="DM1328">
        <v>46.27</v>
      </c>
      <c r="DN1328">
        <v>45.31</v>
      </c>
      <c r="DO1328">
        <v>44.35</v>
      </c>
      <c r="DP1328">
        <v>43.39</v>
      </c>
      <c r="DQ1328">
        <v>42.44</v>
      </c>
      <c r="DR1328">
        <v>41.49</v>
      </c>
      <c r="DS1328">
        <v>40.54</v>
      </c>
      <c r="DT1328">
        <v>39.6</v>
      </c>
      <c r="DU1328">
        <v>38.65</v>
      </c>
      <c r="DV1328">
        <v>37.72</v>
      </c>
      <c r="DW1328">
        <v>36.78</v>
      </c>
      <c r="DX1328">
        <v>35.85</v>
      </c>
      <c r="DY1328">
        <v>34.909999999999997</v>
      </c>
      <c r="DZ1328">
        <v>33.99</v>
      </c>
      <c r="EA1328">
        <v>33.06</v>
      </c>
      <c r="EB1328">
        <v>32.130000000000003</v>
      </c>
      <c r="EC1328">
        <v>31.21</v>
      </c>
      <c r="ED1328">
        <v>30.28</v>
      </c>
      <c r="EE1328">
        <v>29.36</v>
      </c>
      <c r="EF1328">
        <v>28.44</v>
      </c>
      <c r="EG1328">
        <v>27.52</v>
      </c>
      <c r="EH1328">
        <v>26.6</v>
      </c>
      <c r="EI1328">
        <v>25.69</v>
      </c>
      <c r="EJ1328">
        <v>24.78</v>
      </c>
      <c r="EK1328">
        <v>23.87</v>
      </c>
      <c r="EL1328">
        <v>22.97</v>
      </c>
      <c r="EM1328">
        <v>22.07</v>
      </c>
      <c r="EN1328">
        <v>21.18</v>
      </c>
      <c r="EO1328">
        <v>20.28</v>
      </c>
      <c r="EP1328">
        <v>19.399999999999999</v>
      </c>
      <c r="EQ1328">
        <v>18.52</v>
      </c>
      <c r="ER1328">
        <v>17.649999999999999</v>
      </c>
      <c r="ES1328">
        <v>16.78</v>
      </c>
      <c r="ET1328">
        <v>15.92</v>
      </c>
      <c r="EU1328">
        <v>15.07</v>
      </c>
      <c r="EV1328">
        <v>14.23</v>
      </c>
      <c r="EW1328">
        <v>13.4</v>
      </c>
      <c r="EX1328">
        <v>12.58</v>
      </c>
      <c r="EY1328">
        <v>11.79</v>
      </c>
      <c r="EZ1328">
        <v>11.02</v>
      </c>
      <c r="FA1328">
        <v>10.27</v>
      </c>
      <c r="FB1328">
        <v>9.5299999999999994</v>
      </c>
      <c r="FC1328">
        <v>8.8000000000000007</v>
      </c>
      <c r="FD1328">
        <v>8.1</v>
      </c>
      <c r="FE1328">
        <v>7.43</v>
      </c>
      <c r="FF1328">
        <v>6.79</v>
      </c>
      <c r="FG1328">
        <v>6.19</v>
      </c>
      <c r="FH1328">
        <v>5.63</v>
      </c>
      <c r="FI1328">
        <v>5.0999999999999996</v>
      </c>
      <c r="FJ1328">
        <v>4.62</v>
      </c>
      <c r="FK1328">
        <v>4.17</v>
      </c>
      <c r="FL1328">
        <v>3.76</v>
      </c>
      <c r="FM1328">
        <v>3.39</v>
      </c>
      <c r="FN1328">
        <v>3.05</v>
      </c>
      <c r="FO1328">
        <v>2.75</v>
      </c>
      <c r="FP1328">
        <v>2.4900000000000002</v>
      </c>
      <c r="FQ1328">
        <v>2.27</v>
      </c>
      <c r="FR1328">
        <v>2.08</v>
      </c>
    </row>
    <row r="1329" spans="1:173" x14ac:dyDescent="0.25">
      <c r="A1329" t="s">
        <v>1116</v>
      </c>
      <c r="B1329">
        <v>67</v>
      </c>
      <c r="C1329">
        <v>67</v>
      </c>
      <c r="E1329">
        <v>100000</v>
      </c>
      <c r="F1329">
        <v>99952</v>
      </c>
      <c r="G1329">
        <v>99901</v>
      </c>
      <c r="H1329">
        <v>99848</v>
      </c>
      <c r="I1329">
        <v>99793</v>
      </c>
      <c r="J1329">
        <v>99735</v>
      </c>
      <c r="K1329">
        <v>99674</v>
      </c>
      <c r="L1329">
        <v>99611</v>
      </c>
      <c r="M1329">
        <v>99542</v>
      </c>
      <c r="N1329">
        <v>99468</v>
      </c>
      <c r="O1329">
        <v>99385</v>
      </c>
      <c r="P1329">
        <v>99292</v>
      </c>
      <c r="Q1329">
        <v>99190</v>
      </c>
      <c r="R1329">
        <v>99079</v>
      </c>
      <c r="S1329">
        <v>98958</v>
      </c>
      <c r="T1329">
        <v>98830</v>
      </c>
      <c r="U1329">
        <v>98694</v>
      </c>
      <c r="V1329">
        <v>98546</v>
      </c>
      <c r="W1329">
        <v>98383</v>
      </c>
      <c r="X1329">
        <v>98213</v>
      </c>
      <c r="Y1329">
        <v>98031</v>
      </c>
      <c r="Z1329">
        <v>97838</v>
      </c>
      <c r="AA1329">
        <v>97631</v>
      </c>
      <c r="AB1329">
        <v>97417</v>
      </c>
      <c r="AC1329">
        <v>97193</v>
      </c>
      <c r="AD1329">
        <v>96961</v>
      </c>
      <c r="AE1329">
        <v>96719</v>
      </c>
      <c r="AF1329">
        <v>96464</v>
      </c>
      <c r="AG1329">
        <v>96187</v>
      </c>
      <c r="AH1329">
        <v>95906</v>
      </c>
      <c r="AI1329">
        <v>95607</v>
      </c>
      <c r="AJ1329">
        <v>95288</v>
      </c>
      <c r="AK1329">
        <v>94955</v>
      </c>
      <c r="AL1329">
        <v>94576</v>
      </c>
      <c r="AM1329">
        <v>94173</v>
      </c>
      <c r="AN1329">
        <v>93743</v>
      </c>
      <c r="AO1329">
        <v>93280</v>
      </c>
      <c r="AP1329">
        <v>92779</v>
      </c>
      <c r="AQ1329">
        <v>92212</v>
      </c>
      <c r="AR1329">
        <v>91624</v>
      </c>
      <c r="AS1329">
        <v>90975</v>
      </c>
      <c r="AT1329">
        <v>90264</v>
      </c>
      <c r="AU1329">
        <v>89479</v>
      </c>
      <c r="AV1329">
        <v>88618</v>
      </c>
      <c r="AW1329">
        <v>87604</v>
      </c>
      <c r="AX1329">
        <v>86513</v>
      </c>
      <c r="AY1329">
        <v>85278</v>
      </c>
      <c r="AZ1329">
        <v>83850</v>
      </c>
      <c r="BA1329">
        <v>82081</v>
      </c>
      <c r="BB1329">
        <v>80202</v>
      </c>
      <c r="BC1329">
        <v>78077</v>
      </c>
      <c r="BD1329">
        <v>75765</v>
      </c>
      <c r="BE1329">
        <v>73036</v>
      </c>
      <c r="BF1329">
        <v>70014</v>
      </c>
      <c r="BG1329">
        <v>66517</v>
      </c>
      <c r="BH1329">
        <v>62432</v>
      </c>
      <c r="BI1329">
        <v>57923</v>
      </c>
      <c r="BJ1329">
        <v>52978</v>
      </c>
      <c r="BK1329">
        <v>47593</v>
      </c>
      <c r="BL1329">
        <v>41919</v>
      </c>
      <c r="BM1329">
        <v>36098</v>
      </c>
      <c r="BN1329">
        <v>30243</v>
      </c>
      <c r="BO1329">
        <v>24548</v>
      </c>
      <c r="BP1329">
        <v>19228</v>
      </c>
      <c r="BQ1329">
        <v>14470</v>
      </c>
      <c r="BR1329">
        <v>10414</v>
      </c>
      <c r="BS1329">
        <v>7136</v>
      </c>
      <c r="DC1329">
        <v>54.89</v>
      </c>
      <c r="DD1329">
        <v>53.92</v>
      </c>
      <c r="DE1329">
        <v>52.95</v>
      </c>
      <c r="DF1329">
        <v>51.97</v>
      </c>
      <c r="DG1329">
        <v>51</v>
      </c>
      <c r="DH1329">
        <v>50.03</v>
      </c>
      <c r="DI1329">
        <v>49.06</v>
      </c>
      <c r="DJ1329">
        <v>48.09</v>
      </c>
      <c r="DK1329">
        <v>47.12</v>
      </c>
      <c r="DL1329">
        <v>46.16</v>
      </c>
      <c r="DM1329">
        <v>45.2</v>
      </c>
      <c r="DN1329">
        <v>44.24</v>
      </c>
      <c r="DO1329">
        <v>43.28</v>
      </c>
      <c r="DP1329">
        <v>42.33</v>
      </c>
      <c r="DQ1329">
        <v>41.38</v>
      </c>
      <c r="DR1329">
        <v>40.44</v>
      </c>
      <c r="DS1329">
        <v>39.49</v>
      </c>
      <c r="DT1329">
        <v>38.549999999999997</v>
      </c>
      <c r="DU1329">
        <v>37.61</v>
      </c>
      <c r="DV1329">
        <v>36.68</v>
      </c>
      <c r="DW1329">
        <v>35.74</v>
      </c>
      <c r="DX1329">
        <v>34.81</v>
      </c>
      <c r="DY1329">
        <v>33.89</v>
      </c>
      <c r="DZ1329">
        <v>32.96</v>
      </c>
      <c r="EA1329">
        <v>32.04</v>
      </c>
      <c r="EB1329">
        <v>31.11</v>
      </c>
      <c r="EC1329">
        <v>30.19</v>
      </c>
      <c r="ED1329">
        <v>29.27</v>
      </c>
      <c r="EE1329">
        <v>28.35</v>
      </c>
      <c r="EF1329">
        <v>27.43</v>
      </c>
      <c r="EG1329">
        <v>26.51</v>
      </c>
      <c r="EH1329">
        <v>25.6</v>
      </c>
      <c r="EI1329">
        <v>24.69</v>
      </c>
      <c r="EJ1329">
        <v>23.79</v>
      </c>
      <c r="EK1329">
        <v>22.89</v>
      </c>
      <c r="EL1329">
        <v>21.99</v>
      </c>
      <c r="EM1329">
        <v>21.1</v>
      </c>
      <c r="EN1329">
        <v>20.21</v>
      </c>
      <c r="EO1329">
        <v>19.329999999999998</v>
      </c>
      <c r="EP1329">
        <v>18.45</v>
      </c>
      <c r="EQ1329">
        <v>17.579999999999998</v>
      </c>
      <c r="ER1329">
        <v>16.71</v>
      </c>
      <c r="ES1329">
        <v>15.85</v>
      </c>
      <c r="ET1329">
        <v>15</v>
      </c>
      <c r="EU1329">
        <v>14.17</v>
      </c>
      <c r="EV1329">
        <v>13.34</v>
      </c>
      <c r="EW1329">
        <v>12.53</v>
      </c>
      <c r="EX1329">
        <v>11.73</v>
      </c>
      <c r="EY1329">
        <v>10.98</v>
      </c>
      <c r="EZ1329">
        <v>10.220000000000001</v>
      </c>
      <c r="FA1329">
        <v>9.49</v>
      </c>
      <c r="FB1329">
        <v>8.76</v>
      </c>
      <c r="FC1329">
        <v>8.07</v>
      </c>
      <c r="FD1329">
        <v>7.4</v>
      </c>
      <c r="FE1329">
        <v>6.76</v>
      </c>
      <c r="FF1329">
        <v>6.17</v>
      </c>
      <c r="FG1329">
        <v>5.61</v>
      </c>
      <c r="FH1329">
        <v>5.09</v>
      </c>
      <c r="FI1329">
        <v>4.5999999999999996</v>
      </c>
      <c r="FJ1329">
        <v>4.16</v>
      </c>
      <c r="FK1329">
        <v>3.75</v>
      </c>
      <c r="FL1329">
        <v>3.38</v>
      </c>
      <c r="FM1329">
        <v>3.05</v>
      </c>
      <c r="FN1329">
        <v>2.75</v>
      </c>
      <c r="FO1329">
        <v>2.4900000000000002</v>
      </c>
      <c r="FP1329">
        <v>2.27</v>
      </c>
      <c r="FQ1329">
        <v>2.08</v>
      </c>
    </row>
    <row r="1330" spans="1:173" x14ac:dyDescent="0.25">
      <c r="A1330" t="s">
        <v>1117</v>
      </c>
      <c r="B1330">
        <v>66</v>
      </c>
      <c r="C1330">
        <v>66</v>
      </c>
      <c r="E1330">
        <v>100000</v>
      </c>
      <c r="F1330">
        <v>99949</v>
      </c>
      <c r="G1330">
        <v>99895</v>
      </c>
      <c r="H1330">
        <v>99839</v>
      </c>
      <c r="I1330">
        <v>99780</v>
      </c>
      <c r="J1330">
        <v>99719</v>
      </c>
      <c r="K1330">
        <v>99655</v>
      </c>
      <c r="L1330">
        <v>99585</v>
      </c>
      <c r="M1330">
        <v>99509</v>
      </c>
      <c r="N1330">
        <v>99425</v>
      </c>
      <c r="O1330">
        <v>99330</v>
      </c>
      <c r="P1330">
        <v>99227</v>
      </c>
      <c r="Q1330">
        <v>99114</v>
      </c>
      <c r="R1330">
        <v>98992</v>
      </c>
      <c r="S1330">
        <v>98862</v>
      </c>
      <c r="T1330">
        <v>98723</v>
      </c>
      <c r="U1330">
        <v>98573</v>
      </c>
      <c r="V1330">
        <v>98408</v>
      </c>
      <c r="W1330">
        <v>98235</v>
      </c>
      <c r="X1330">
        <v>98049</v>
      </c>
      <c r="Y1330">
        <v>97853</v>
      </c>
      <c r="Z1330">
        <v>97643</v>
      </c>
      <c r="AA1330">
        <v>97426</v>
      </c>
      <c r="AB1330">
        <v>97197</v>
      </c>
      <c r="AC1330">
        <v>96961</v>
      </c>
      <c r="AD1330">
        <v>96714</v>
      </c>
      <c r="AE1330">
        <v>96455</v>
      </c>
      <c r="AF1330">
        <v>96173</v>
      </c>
      <c r="AG1330">
        <v>95887</v>
      </c>
      <c r="AH1330">
        <v>95582</v>
      </c>
      <c r="AI1330">
        <v>95256</v>
      </c>
      <c r="AJ1330">
        <v>94916</v>
      </c>
      <c r="AK1330">
        <v>94530</v>
      </c>
      <c r="AL1330">
        <v>94119</v>
      </c>
      <c r="AM1330">
        <v>93680</v>
      </c>
      <c r="AN1330">
        <v>93207</v>
      </c>
      <c r="AO1330">
        <v>92696</v>
      </c>
      <c r="AP1330">
        <v>92118</v>
      </c>
      <c r="AQ1330">
        <v>91516</v>
      </c>
      <c r="AR1330">
        <v>90855</v>
      </c>
      <c r="AS1330">
        <v>90127</v>
      </c>
      <c r="AT1330">
        <v>89328</v>
      </c>
      <c r="AU1330">
        <v>88448</v>
      </c>
      <c r="AV1330">
        <v>87414</v>
      </c>
      <c r="AW1330">
        <v>86305</v>
      </c>
      <c r="AX1330">
        <v>85047</v>
      </c>
      <c r="AY1330">
        <v>83594</v>
      </c>
      <c r="AZ1330">
        <v>81800</v>
      </c>
      <c r="BA1330">
        <v>79900</v>
      </c>
      <c r="BB1330">
        <v>77747</v>
      </c>
      <c r="BC1330">
        <v>75399</v>
      </c>
      <c r="BD1330">
        <v>72642</v>
      </c>
      <c r="BE1330">
        <v>69592</v>
      </c>
      <c r="BF1330">
        <v>66070</v>
      </c>
      <c r="BG1330">
        <v>61967</v>
      </c>
      <c r="BH1330">
        <v>57446</v>
      </c>
      <c r="BI1330">
        <v>52495</v>
      </c>
      <c r="BJ1330">
        <v>47110</v>
      </c>
      <c r="BK1330">
        <v>41447</v>
      </c>
      <c r="BL1330">
        <v>35656</v>
      </c>
      <c r="BM1330">
        <v>29839</v>
      </c>
      <c r="BN1330">
        <v>24194</v>
      </c>
      <c r="BO1330">
        <v>18931</v>
      </c>
      <c r="BP1330">
        <v>14233</v>
      </c>
      <c r="BQ1330">
        <v>10236</v>
      </c>
      <c r="BR1330">
        <v>7010</v>
      </c>
      <c r="DC1330">
        <v>53.81</v>
      </c>
      <c r="DD1330">
        <v>52.83</v>
      </c>
      <c r="DE1330">
        <v>51.86</v>
      </c>
      <c r="DF1330">
        <v>50.89</v>
      </c>
      <c r="DG1330">
        <v>49.92</v>
      </c>
      <c r="DH1330">
        <v>48.95</v>
      </c>
      <c r="DI1330">
        <v>47.98</v>
      </c>
      <c r="DJ1330">
        <v>47.02</v>
      </c>
      <c r="DK1330">
        <v>46.05</v>
      </c>
      <c r="DL1330">
        <v>45.09</v>
      </c>
      <c r="DM1330">
        <v>44.13</v>
      </c>
      <c r="DN1330">
        <v>43.18</v>
      </c>
      <c r="DO1330">
        <v>42.23</v>
      </c>
      <c r="DP1330">
        <v>41.28</v>
      </c>
      <c r="DQ1330">
        <v>40.33</v>
      </c>
      <c r="DR1330">
        <v>39.39</v>
      </c>
      <c r="DS1330">
        <v>38.450000000000003</v>
      </c>
      <c r="DT1330">
        <v>37.51</v>
      </c>
      <c r="DU1330">
        <v>36.58</v>
      </c>
      <c r="DV1330">
        <v>35.64</v>
      </c>
      <c r="DW1330">
        <v>34.71</v>
      </c>
      <c r="DX1330">
        <v>33.79</v>
      </c>
      <c r="DY1330">
        <v>32.86</v>
      </c>
      <c r="DZ1330">
        <v>31.94</v>
      </c>
      <c r="EA1330">
        <v>31.01</v>
      </c>
      <c r="EB1330">
        <v>30.09</v>
      </c>
      <c r="EC1330">
        <v>29.17</v>
      </c>
      <c r="ED1330">
        <v>28.26</v>
      </c>
      <c r="EE1330">
        <v>27.34</v>
      </c>
      <c r="EF1330">
        <v>26.42</v>
      </c>
      <c r="EG1330">
        <v>25.51</v>
      </c>
      <c r="EH1330">
        <v>24.6</v>
      </c>
      <c r="EI1330">
        <v>23.7</v>
      </c>
      <c r="EJ1330">
        <v>22.8</v>
      </c>
      <c r="EK1330">
        <v>21.91</v>
      </c>
      <c r="EL1330">
        <v>21.02</v>
      </c>
      <c r="EM1330">
        <v>20.13</v>
      </c>
      <c r="EN1330">
        <v>19.25</v>
      </c>
      <c r="EO1330">
        <v>18.38</v>
      </c>
      <c r="EP1330">
        <v>17.510000000000002</v>
      </c>
      <c r="EQ1330">
        <v>16.64</v>
      </c>
      <c r="ER1330">
        <v>15.79</v>
      </c>
      <c r="ES1330">
        <v>14.94</v>
      </c>
      <c r="ET1330">
        <v>14.11</v>
      </c>
      <c r="EU1330">
        <v>13.29</v>
      </c>
      <c r="EV1330">
        <v>12.47</v>
      </c>
      <c r="EW1330">
        <v>11.68</v>
      </c>
      <c r="EX1330">
        <v>10.93</v>
      </c>
      <c r="EY1330">
        <v>10.18</v>
      </c>
      <c r="EZ1330">
        <v>9.44</v>
      </c>
      <c r="FA1330">
        <v>8.7200000000000006</v>
      </c>
      <c r="FB1330">
        <v>8.0299999999999994</v>
      </c>
      <c r="FC1330">
        <v>7.36</v>
      </c>
      <c r="FD1330">
        <v>6.73</v>
      </c>
      <c r="FE1330">
        <v>6.14</v>
      </c>
      <c r="FF1330">
        <v>5.59</v>
      </c>
      <c r="FG1330">
        <v>5.07</v>
      </c>
      <c r="FH1330">
        <v>4.59</v>
      </c>
      <c r="FI1330">
        <v>4.1500000000000004</v>
      </c>
      <c r="FJ1330">
        <v>3.74</v>
      </c>
      <c r="FK1330">
        <v>3.37</v>
      </c>
      <c r="FL1330">
        <v>3.04</v>
      </c>
      <c r="FM1330">
        <v>2.75</v>
      </c>
      <c r="FN1330">
        <v>2.4900000000000002</v>
      </c>
      <c r="FO1330">
        <v>2.2599999999999998</v>
      </c>
      <c r="FP1330">
        <v>2.08</v>
      </c>
    </row>
    <row r="1331" spans="1:173" x14ac:dyDescent="0.25">
      <c r="A1331" t="s">
        <v>1118</v>
      </c>
      <c r="B1331">
        <v>65</v>
      </c>
      <c r="C1331">
        <v>65</v>
      </c>
      <c r="E1331">
        <v>100000</v>
      </c>
      <c r="F1331">
        <v>99946</v>
      </c>
      <c r="G1331">
        <v>99888</v>
      </c>
      <c r="H1331">
        <v>99829</v>
      </c>
      <c r="I1331">
        <v>99767</v>
      </c>
      <c r="J1331">
        <v>99702</v>
      </c>
      <c r="K1331">
        <v>99631</v>
      </c>
      <c r="L1331">
        <v>99554</v>
      </c>
      <c r="M1331">
        <v>99469</v>
      </c>
      <c r="N1331">
        <v>99373</v>
      </c>
      <c r="O1331">
        <v>99268</v>
      </c>
      <c r="P1331">
        <v>99153</v>
      </c>
      <c r="Q1331">
        <v>99029</v>
      </c>
      <c r="R1331">
        <v>98897</v>
      </c>
      <c r="S1331">
        <v>98757</v>
      </c>
      <c r="T1331">
        <v>98603</v>
      </c>
      <c r="U1331">
        <v>98436</v>
      </c>
      <c r="V1331">
        <v>98260</v>
      </c>
      <c r="W1331">
        <v>98071</v>
      </c>
      <c r="X1331">
        <v>97872</v>
      </c>
      <c r="Y1331">
        <v>97658</v>
      </c>
      <c r="Z1331">
        <v>97438</v>
      </c>
      <c r="AA1331">
        <v>97205</v>
      </c>
      <c r="AB1331">
        <v>96965</v>
      </c>
      <c r="AC1331">
        <v>96713</v>
      </c>
      <c r="AD1331">
        <v>96449</v>
      </c>
      <c r="AE1331">
        <v>96163</v>
      </c>
      <c r="AF1331">
        <v>95870</v>
      </c>
      <c r="AG1331">
        <v>95559</v>
      </c>
      <c r="AH1331">
        <v>95227</v>
      </c>
      <c r="AI1331">
        <v>94880</v>
      </c>
      <c r="AJ1331">
        <v>94486</v>
      </c>
      <c r="AK1331">
        <v>94067</v>
      </c>
      <c r="AL1331">
        <v>93619</v>
      </c>
      <c r="AM1331">
        <v>93136</v>
      </c>
      <c r="AN1331">
        <v>92615</v>
      </c>
      <c r="AO1331">
        <v>92027</v>
      </c>
      <c r="AP1331">
        <v>91412</v>
      </c>
      <c r="AQ1331">
        <v>90735</v>
      </c>
      <c r="AR1331">
        <v>89994</v>
      </c>
      <c r="AS1331">
        <v>89177</v>
      </c>
      <c r="AT1331">
        <v>88281</v>
      </c>
      <c r="AU1331">
        <v>87226</v>
      </c>
      <c r="AV1331">
        <v>86095</v>
      </c>
      <c r="AW1331">
        <v>84818</v>
      </c>
      <c r="AX1331">
        <v>83340</v>
      </c>
      <c r="AY1331">
        <v>81521</v>
      </c>
      <c r="AZ1331">
        <v>79594</v>
      </c>
      <c r="BA1331">
        <v>77418</v>
      </c>
      <c r="BB1331">
        <v>75041</v>
      </c>
      <c r="BC1331">
        <v>72248</v>
      </c>
      <c r="BD1331">
        <v>69171</v>
      </c>
      <c r="BE1331">
        <v>65624</v>
      </c>
      <c r="BF1331">
        <v>61502</v>
      </c>
      <c r="BG1331">
        <v>56968</v>
      </c>
      <c r="BH1331">
        <v>52013</v>
      </c>
      <c r="BI1331">
        <v>46634</v>
      </c>
      <c r="BJ1331">
        <v>40983</v>
      </c>
      <c r="BK1331">
        <v>35217</v>
      </c>
      <c r="BL1331">
        <v>29442</v>
      </c>
      <c r="BM1331">
        <v>23847</v>
      </c>
      <c r="BN1331">
        <v>18640</v>
      </c>
      <c r="BO1331">
        <v>14001</v>
      </c>
      <c r="BP1331">
        <v>10061</v>
      </c>
      <c r="BQ1331">
        <v>6887</v>
      </c>
      <c r="DC1331">
        <v>52.72</v>
      </c>
      <c r="DD1331">
        <v>51.75</v>
      </c>
      <c r="DE1331">
        <v>50.78</v>
      </c>
      <c r="DF1331">
        <v>49.81</v>
      </c>
      <c r="DG1331">
        <v>48.84</v>
      </c>
      <c r="DH1331">
        <v>47.87</v>
      </c>
      <c r="DI1331">
        <v>46.91</v>
      </c>
      <c r="DJ1331">
        <v>45.94</v>
      </c>
      <c r="DK1331">
        <v>44.98</v>
      </c>
      <c r="DL1331">
        <v>44.02</v>
      </c>
      <c r="DM1331">
        <v>43.07</v>
      </c>
      <c r="DN1331">
        <v>42.12</v>
      </c>
      <c r="DO1331">
        <v>41.17</v>
      </c>
      <c r="DP1331">
        <v>40.229999999999997</v>
      </c>
      <c r="DQ1331">
        <v>39.28</v>
      </c>
      <c r="DR1331">
        <v>38.340000000000003</v>
      </c>
      <c r="DS1331">
        <v>37.409999999999997</v>
      </c>
      <c r="DT1331">
        <v>36.47</v>
      </c>
      <c r="DU1331">
        <v>35.54</v>
      </c>
      <c r="DV1331">
        <v>34.61</v>
      </c>
      <c r="DW1331">
        <v>33.69</v>
      </c>
      <c r="DX1331">
        <v>32.76</v>
      </c>
      <c r="DY1331">
        <v>31.84</v>
      </c>
      <c r="DZ1331">
        <v>30.92</v>
      </c>
      <c r="EA1331">
        <v>30</v>
      </c>
      <c r="EB1331">
        <v>29.08</v>
      </c>
      <c r="EC1331">
        <v>28.16</v>
      </c>
      <c r="ED1331">
        <v>27.25</v>
      </c>
      <c r="EE1331">
        <v>26.34</v>
      </c>
      <c r="EF1331">
        <v>25.43</v>
      </c>
      <c r="EG1331">
        <v>24.52</v>
      </c>
      <c r="EH1331">
        <v>23.62</v>
      </c>
      <c r="EI1331">
        <v>22.72</v>
      </c>
      <c r="EJ1331">
        <v>21.83</v>
      </c>
      <c r="EK1331">
        <v>20.94</v>
      </c>
      <c r="EL1331">
        <v>20.05</v>
      </c>
      <c r="EM1331">
        <v>19.18</v>
      </c>
      <c r="EN1331">
        <v>18.3</v>
      </c>
      <c r="EO1331">
        <v>17.43</v>
      </c>
      <c r="EP1331">
        <v>16.57</v>
      </c>
      <c r="EQ1331">
        <v>15.72</v>
      </c>
      <c r="ER1331">
        <v>14.88</v>
      </c>
      <c r="ES1331">
        <v>14.05</v>
      </c>
      <c r="ET1331">
        <v>13.23</v>
      </c>
      <c r="EU1331">
        <v>12.42</v>
      </c>
      <c r="EV1331">
        <v>11.63</v>
      </c>
      <c r="EW1331">
        <v>10.88</v>
      </c>
      <c r="EX1331">
        <v>10.130000000000001</v>
      </c>
      <c r="EY1331">
        <v>9.4</v>
      </c>
      <c r="EZ1331">
        <v>8.68</v>
      </c>
      <c r="FA1331">
        <v>8</v>
      </c>
      <c r="FB1331">
        <v>7.33</v>
      </c>
      <c r="FC1331">
        <v>6.7</v>
      </c>
      <c r="FD1331">
        <v>6.12</v>
      </c>
      <c r="FE1331">
        <v>5.57</v>
      </c>
      <c r="FF1331">
        <v>5.05</v>
      </c>
      <c r="FG1331">
        <v>4.57</v>
      </c>
      <c r="FH1331">
        <v>4.13</v>
      </c>
      <c r="FI1331">
        <v>3.73</v>
      </c>
      <c r="FJ1331">
        <v>3.36</v>
      </c>
      <c r="FK1331">
        <v>3.03</v>
      </c>
      <c r="FL1331">
        <v>2.74</v>
      </c>
      <c r="FM1331">
        <v>2.4900000000000002</v>
      </c>
      <c r="FN1331">
        <v>2.2599999999999998</v>
      </c>
      <c r="FO1331">
        <v>2.08</v>
      </c>
    </row>
    <row r="1332" spans="1:173" x14ac:dyDescent="0.25">
      <c r="A1332" t="s">
        <v>1119</v>
      </c>
      <c r="B1332">
        <v>64</v>
      </c>
      <c r="C1332">
        <v>64</v>
      </c>
      <c r="E1332">
        <v>100000</v>
      </c>
      <c r="F1332">
        <v>99942</v>
      </c>
      <c r="G1332">
        <v>99882</v>
      </c>
      <c r="H1332">
        <v>99819</v>
      </c>
      <c r="I1332">
        <v>99753</v>
      </c>
      <c r="J1332">
        <v>99681</v>
      </c>
      <c r="K1332">
        <v>99603</v>
      </c>
      <c r="L1332">
        <v>99516</v>
      </c>
      <c r="M1332">
        <v>99419</v>
      </c>
      <c r="N1332">
        <v>99312</v>
      </c>
      <c r="O1332">
        <v>99196</v>
      </c>
      <c r="P1332">
        <v>99070</v>
      </c>
      <c r="Q1332">
        <v>98936</v>
      </c>
      <c r="R1332">
        <v>98793</v>
      </c>
      <c r="S1332">
        <v>98638</v>
      </c>
      <c r="T1332">
        <v>98467</v>
      </c>
      <c r="U1332">
        <v>98288</v>
      </c>
      <c r="V1332">
        <v>98097</v>
      </c>
      <c r="W1332">
        <v>97894</v>
      </c>
      <c r="X1332">
        <v>97677</v>
      </c>
      <c r="Y1332">
        <v>97452</v>
      </c>
      <c r="Z1332">
        <v>97216</v>
      </c>
      <c r="AA1332">
        <v>96972</v>
      </c>
      <c r="AB1332">
        <v>96716</v>
      </c>
      <c r="AC1332">
        <v>96447</v>
      </c>
      <c r="AD1332">
        <v>96155</v>
      </c>
      <c r="AE1332">
        <v>95857</v>
      </c>
      <c r="AF1332">
        <v>95540</v>
      </c>
      <c r="AG1332">
        <v>95201</v>
      </c>
      <c r="AH1332">
        <v>94847</v>
      </c>
      <c r="AI1332">
        <v>94446</v>
      </c>
      <c r="AJ1332">
        <v>94018</v>
      </c>
      <c r="AK1332">
        <v>93561</v>
      </c>
      <c r="AL1332">
        <v>93068</v>
      </c>
      <c r="AM1332">
        <v>92537</v>
      </c>
      <c r="AN1332">
        <v>91937</v>
      </c>
      <c r="AO1332">
        <v>91310</v>
      </c>
      <c r="AP1332">
        <v>90620</v>
      </c>
      <c r="AQ1332">
        <v>89862</v>
      </c>
      <c r="AR1332">
        <v>89029</v>
      </c>
      <c r="AS1332">
        <v>88113</v>
      </c>
      <c r="AT1332">
        <v>87042</v>
      </c>
      <c r="AU1332">
        <v>85888</v>
      </c>
      <c r="AV1332">
        <v>84587</v>
      </c>
      <c r="AW1332">
        <v>83088</v>
      </c>
      <c r="AX1332">
        <v>81244</v>
      </c>
      <c r="AY1332">
        <v>79289</v>
      </c>
      <c r="AZ1332">
        <v>77085</v>
      </c>
      <c r="BA1332">
        <v>74685</v>
      </c>
      <c r="BB1332">
        <v>71863</v>
      </c>
      <c r="BC1332">
        <v>68749</v>
      </c>
      <c r="BD1332">
        <v>65178</v>
      </c>
      <c r="BE1332">
        <v>61039</v>
      </c>
      <c r="BF1332">
        <v>56492</v>
      </c>
      <c r="BG1332">
        <v>51533</v>
      </c>
      <c r="BH1332">
        <v>46160</v>
      </c>
      <c r="BI1332">
        <v>40528</v>
      </c>
      <c r="BJ1332">
        <v>34785</v>
      </c>
      <c r="BK1332">
        <v>29048</v>
      </c>
      <c r="BL1332">
        <v>23505</v>
      </c>
      <c r="BM1332">
        <v>18355</v>
      </c>
      <c r="BN1332">
        <v>13774</v>
      </c>
      <c r="BO1332">
        <v>9890</v>
      </c>
      <c r="BP1332">
        <v>6766</v>
      </c>
      <c r="DC1332">
        <v>51.64</v>
      </c>
      <c r="DD1332">
        <v>50.67</v>
      </c>
      <c r="DE1332">
        <v>49.7</v>
      </c>
      <c r="DF1332">
        <v>48.73</v>
      </c>
      <c r="DG1332">
        <v>47.76</v>
      </c>
      <c r="DH1332">
        <v>46.8</v>
      </c>
      <c r="DI1332">
        <v>45.83</v>
      </c>
      <c r="DJ1332">
        <v>44.87</v>
      </c>
      <c r="DK1332">
        <v>43.92</v>
      </c>
      <c r="DL1332">
        <v>42.96</v>
      </c>
      <c r="DM1332">
        <v>42.01</v>
      </c>
      <c r="DN1332">
        <v>41.07</v>
      </c>
      <c r="DO1332">
        <v>40.119999999999997</v>
      </c>
      <c r="DP1332">
        <v>39.18</v>
      </c>
      <c r="DQ1332">
        <v>38.24</v>
      </c>
      <c r="DR1332">
        <v>37.31</v>
      </c>
      <c r="DS1332">
        <v>36.369999999999997</v>
      </c>
      <c r="DT1332">
        <v>35.44</v>
      </c>
      <c r="DU1332">
        <v>34.51</v>
      </c>
      <c r="DV1332">
        <v>33.590000000000003</v>
      </c>
      <c r="DW1332">
        <v>32.67</v>
      </c>
      <c r="DX1332">
        <v>31.74</v>
      </c>
      <c r="DY1332">
        <v>30.82</v>
      </c>
      <c r="DZ1332">
        <v>29.9</v>
      </c>
      <c r="EA1332">
        <v>28.99</v>
      </c>
      <c r="EB1332">
        <v>28.07</v>
      </c>
      <c r="EC1332">
        <v>27.16</v>
      </c>
      <c r="ED1332">
        <v>26.25</v>
      </c>
      <c r="EE1332">
        <v>25.34</v>
      </c>
      <c r="EF1332">
        <v>24.43</v>
      </c>
      <c r="EG1332">
        <v>23.53</v>
      </c>
      <c r="EH1332">
        <v>22.64</v>
      </c>
      <c r="EI1332">
        <v>21.75</v>
      </c>
      <c r="EJ1332">
        <v>20.86</v>
      </c>
      <c r="EK1332">
        <v>19.97</v>
      </c>
      <c r="EL1332">
        <v>19.100000000000001</v>
      </c>
      <c r="EM1332">
        <v>18.23</v>
      </c>
      <c r="EN1332">
        <v>17.36</v>
      </c>
      <c r="EO1332">
        <v>16.510000000000002</v>
      </c>
      <c r="EP1332">
        <v>15.66</v>
      </c>
      <c r="EQ1332">
        <v>14.81</v>
      </c>
      <c r="ER1332">
        <v>13.99</v>
      </c>
      <c r="ES1332">
        <v>13.17</v>
      </c>
      <c r="ET1332">
        <v>12.37</v>
      </c>
      <c r="EU1332">
        <v>11.58</v>
      </c>
      <c r="EV1332">
        <v>10.83</v>
      </c>
      <c r="EW1332">
        <v>10.09</v>
      </c>
      <c r="EX1332">
        <v>9.36</v>
      </c>
      <c r="EY1332">
        <v>8.65</v>
      </c>
      <c r="EZ1332">
        <v>7.97</v>
      </c>
      <c r="FA1332">
        <v>7.3</v>
      </c>
      <c r="FB1332">
        <v>6.68</v>
      </c>
      <c r="FC1332">
        <v>6.09</v>
      </c>
      <c r="FD1332">
        <v>5.55</v>
      </c>
      <c r="FE1332">
        <v>5.03</v>
      </c>
      <c r="FF1332">
        <v>4.5599999999999996</v>
      </c>
      <c r="FG1332">
        <v>4.12</v>
      </c>
      <c r="FH1332">
        <v>3.72</v>
      </c>
      <c r="FI1332">
        <v>3.36</v>
      </c>
      <c r="FJ1332">
        <v>3.03</v>
      </c>
      <c r="FK1332">
        <v>2.74</v>
      </c>
      <c r="FL1332">
        <v>2.48</v>
      </c>
      <c r="FM1332">
        <v>2.2599999999999998</v>
      </c>
      <c r="FN1332">
        <v>2.08</v>
      </c>
    </row>
    <row r="1333" spans="1:173" x14ac:dyDescent="0.25">
      <c r="A1333" t="s">
        <v>1120</v>
      </c>
      <c r="B1333">
        <v>63</v>
      </c>
      <c r="C1333">
        <v>63</v>
      </c>
      <c r="E1333">
        <v>100000</v>
      </c>
      <c r="F1333">
        <v>99939</v>
      </c>
      <c r="G1333">
        <v>99875</v>
      </c>
      <c r="H1333">
        <v>99808</v>
      </c>
      <c r="I1333">
        <v>99735</v>
      </c>
      <c r="J1333">
        <v>99656</v>
      </c>
      <c r="K1333">
        <v>99568</v>
      </c>
      <c r="L1333">
        <v>99469</v>
      </c>
      <c r="M1333">
        <v>99361</v>
      </c>
      <c r="N1333">
        <v>99243</v>
      </c>
      <c r="O1333">
        <v>99115</v>
      </c>
      <c r="P1333">
        <v>98979</v>
      </c>
      <c r="Q1333">
        <v>98834</v>
      </c>
      <c r="R1333">
        <v>98676</v>
      </c>
      <c r="S1333">
        <v>98503</v>
      </c>
      <c r="T1333">
        <v>98321</v>
      </c>
      <c r="U1333">
        <v>98126</v>
      </c>
      <c r="V1333">
        <v>97920</v>
      </c>
      <c r="W1333">
        <v>97700</v>
      </c>
      <c r="X1333">
        <v>97471</v>
      </c>
      <c r="Y1333">
        <v>97231</v>
      </c>
      <c r="Z1333">
        <v>96983</v>
      </c>
      <c r="AA1333">
        <v>96722</v>
      </c>
      <c r="AB1333">
        <v>96448</v>
      </c>
      <c r="AC1333">
        <v>96151</v>
      </c>
      <c r="AD1333">
        <v>95847</v>
      </c>
      <c r="AE1333">
        <v>95524</v>
      </c>
      <c r="AF1333">
        <v>95178</v>
      </c>
      <c r="AG1333">
        <v>94816</v>
      </c>
      <c r="AH1333">
        <v>94408</v>
      </c>
      <c r="AI1333">
        <v>93972</v>
      </c>
      <c r="AJ1333">
        <v>93506</v>
      </c>
      <c r="AK1333">
        <v>93003</v>
      </c>
      <c r="AL1333">
        <v>92461</v>
      </c>
      <c r="AM1333">
        <v>91850</v>
      </c>
      <c r="AN1333">
        <v>91211</v>
      </c>
      <c r="AO1333">
        <v>90507</v>
      </c>
      <c r="AP1333">
        <v>89734</v>
      </c>
      <c r="AQ1333">
        <v>88883</v>
      </c>
      <c r="AR1333">
        <v>87950</v>
      </c>
      <c r="AS1333">
        <v>86858</v>
      </c>
      <c r="AT1333">
        <v>85686</v>
      </c>
      <c r="AU1333">
        <v>84360</v>
      </c>
      <c r="AV1333">
        <v>82835</v>
      </c>
      <c r="AW1333">
        <v>80970</v>
      </c>
      <c r="AX1333">
        <v>78987</v>
      </c>
      <c r="AY1333">
        <v>76754</v>
      </c>
      <c r="AZ1333">
        <v>74323</v>
      </c>
      <c r="BA1333">
        <v>71480</v>
      </c>
      <c r="BB1333">
        <v>68338</v>
      </c>
      <c r="BC1333">
        <v>64733</v>
      </c>
      <c r="BD1333">
        <v>60576</v>
      </c>
      <c r="BE1333">
        <v>56017</v>
      </c>
      <c r="BF1333">
        <v>51054</v>
      </c>
      <c r="BG1333">
        <v>45688</v>
      </c>
      <c r="BH1333">
        <v>40074</v>
      </c>
      <c r="BI1333">
        <v>34361</v>
      </c>
      <c r="BJ1333">
        <v>28662</v>
      </c>
      <c r="BK1333">
        <v>23167</v>
      </c>
      <c r="BL1333">
        <v>18075</v>
      </c>
      <c r="BM1333">
        <v>13552</v>
      </c>
      <c r="BN1333">
        <v>9723</v>
      </c>
      <c r="BO1333">
        <v>6648</v>
      </c>
      <c r="DC1333">
        <v>50.56</v>
      </c>
      <c r="DD1333">
        <v>49.59</v>
      </c>
      <c r="DE1333">
        <v>48.62</v>
      </c>
      <c r="DF1333">
        <v>47.66</v>
      </c>
      <c r="DG1333">
        <v>46.69</v>
      </c>
      <c r="DH1333">
        <v>45.73</v>
      </c>
      <c r="DI1333">
        <v>44.77</v>
      </c>
      <c r="DJ1333">
        <v>43.81</v>
      </c>
      <c r="DK1333">
        <v>42.86</v>
      </c>
      <c r="DL1333">
        <v>41.91</v>
      </c>
      <c r="DM1333">
        <v>40.96</v>
      </c>
      <c r="DN1333">
        <v>40.020000000000003</v>
      </c>
      <c r="DO1333">
        <v>39.07</v>
      </c>
      <c r="DP1333">
        <v>38.14</v>
      </c>
      <c r="DQ1333">
        <v>37.200000000000003</v>
      </c>
      <c r="DR1333">
        <v>36.270000000000003</v>
      </c>
      <c r="DS1333">
        <v>35.340000000000003</v>
      </c>
      <c r="DT1333">
        <v>34.409999999999997</v>
      </c>
      <c r="DU1333">
        <v>33.49</v>
      </c>
      <c r="DV1333">
        <v>32.57</v>
      </c>
      <c r="DW1333">
        <v>31.65</v>
      </c>
      <c r="DX1333">
        <v>30.73</v>
      </c>
      <c r="DY1333">
        <v>29.81</v>
      </c>
      <c r="DZ1333">
        <v>28.89</v>
      </c>
      <c r="EA1333">
        <v>27.98</v>
      </c>
      <c r="EB1333">
        <v>27.07</v>
      </c>
      <c r="EC1333">
        <v>26.16</v>
      </c>
      <c r="ED1333">
        <v>25.25</v>
      </c>
      <c r="EE1333">
        <v>24.34</v>
      </c>
      <c r="EF1333">
        <v>23.45</v>
      </c>
      <c r="EG1333">
        <v>22.55</v>
      </c>
      <c r="EH1333">
        <v>21.66</v>
      </c>
      <c r="EI1333">
        <v>20.78</v>
      </c>
      <c r="EJ1333">
        <v>19.899999999999999</v>
      </c>
      <c r="EK1333">
        <v>19.03</v>
      </c>
      <c r="EL1333">
        <v>18.16</v>
      </c>
      <c r="EM1333">
        <v>17.29</v>
      </c>
      <c r="EN1333">
        <v>16.440000000000001</v>
      </c>
      <c r="EO1333">
        <v>15.59</v>
      </c>
      <c r="EP1333">
        <v>14.75</v>
      </c>
      <c r="EQ1333">
        <v>13.93</v>
      </c>
      <c r="ER1333">
        <v>13.11</v>
      </c>
      <c r="ES1333">
        <v>12.31</v>
      </c>
      <c r="ET1333">
        <v>11.53</v>
      </c>
      <c r="EU1333">
        <v>10.78</v>
      </c>
      <c r="EV1333">
        <v>10.039999999999999</v>
      </c>
      <c r="EW1333">
        <v>9.32</v>
      </c>
      <c r="EX1333">
        <v>8.61</v>
      </c>
      <c r="EY1333">
        <v>7.93</v>
      </c>
      <c r="EZ1333">
        <v>7.27</v>
      </c>
      <c r="FA1333">
        <v>6.65</v>
      </c>
      <c r="FB1333">
        <v>6.07</v>
      </c>
      <c r="FC1333">
        <v>5.52</v>
      </c>
      <c r="FD1333">
        <v>5.01</v>
      </c>
      <c r="FE1333">
        <v>4.54</v>
      </c>
      <c r="FF1333">
        <v>4.1100000000000003</v>
      </c>
      <c r="FG1333">
        <v>3.71</v>
      </c>
      <c r="FH1333">
        <v>3.35</v>
      </c>
      <c r="FI1333">
        <v>3.02</v>
      </c>
      <c r="FJ1333">
        <v>2.73</v>
      </c>
      <c r="FK1333">
        <v>2.48</v>
      </c>
      <c r="FL1333">
        <v>2.2599999999999998</v>
      </c>
      <c r="FM1333">
        <v>2.08</v>
      </c>
    </row>
    <row r="1334" spans="1:173" x14ac:dyDescent="0.25">
      <c r="A1334" t="s">
        <v>1121</v>
      </c>
      <c r="B1334">
        <v>62</v>
      </c>
      <c r="C1334">
        <v>62</v>
      </c>
      <c r="E1334">
        <v>100000</v>
      </c>
      <c r="F1334">
        <v>99935</v>
      </c>
      <c r="G1334">
        <v>99867</v>
      </c>
      <c r="H1334">
        <v>99794</v>
      </c>
      <c r="I1334">
        <v>99714</v>
      </c>
      <c r="J1334">
        <v>99624</v>
      </c>
      <c r="K1334">
        <v>99524</v>
      </c>
      <c r="L1334">
        <v>99414</v>
      </c>
      <c r="M1334">
        <v>99294</v>
      </c>
      <c r="N1334">
        <v>99164</v>
      </c>
      <c r="O1334">
        <v>99026</v>
      </c>
      <c r="P1334">
        <v>98879</v>
      </c>
      <c r="Q1334">
        <v>98719</v>
      </c>
      <c r="R1334">
        <v>98543</v>
      </c>
      <c r="S1334">
        <v>98358</v>
      </c>
      <c r="T1334">
        <v>98160</v>
      </c>
      <c r="U1334">
        <v>97950</v>
      </c>
      <c r="V1334">
        <v>97726</v>
      </c>
      <c r="W1334">
        <v>97494</v>
      </c>
      <c r="X1334">
        <v>97250</v>
      </c>
      <c r="Y1334">
        <v>96997</v>
      </c>
      <c r="Z1334">
        <v>96732</v>
      </c>
      <c r="AA1334">
        <v>96453</v>
      </c>
      <c r="AB1334">
        <v>96151</v>
      </c>
      <c r="AC1334">
        <v>95841</v>
      </c>
      <c r="AD1334">
        <v>95511</v>
      </c>
      <c r="AE1334">
        <v>95159</v>
      </c>
      <c r="AF1334">
        <v>94789</v>
      </c>
      <c r="AG1334">
        <v>94373</v>
      </c>
      <c r="AH1334">
        <v>93929</v>
      </c>
      <c r="AI1334">
        <v>93454</v>
      </c>
      <c r="AJ1334">
        <v>92941</v>
      </c>
      <c r="AK1334">
        <v>92388</v>
      </c>
      <c r="AL1334">
        <v>91765</v>
      </c>
      <c r="AM1334">
        <v>91114</v>
      </c>
      <c r="AN1334">
        <v>90396</v>
      </c>
      <c r="AO1334">
        <v>89608</v>
      </c>
      <c r="AP1334">
        <v>88741</v>
      </c>
      <c r="AQ1334">
        <v>87788</v>
      </c>
      <c r="AR1334">
        <v>86678</v>
      </c>
      <c r="AS1334">
        <v>85482</v>
      </c>
      <c r="AT1334">
        <v>84136</v>
      </c>
      <c r="AU1334">
        <v>82584</v>
      </c>
      <c r="AV1334">
        <v>80694</v>
      </c>
      <c r="AW1334">
        <v>78688</v>
      </c>
      <c r="AX1334">
        <v>76426</v>
      </c>
      <c r="AY1334">
        <v>73965</v>
      </c>
      <c r="AZ1334">
        <v>71092</v>
      </c>
      <c r="BA1334">
        <v>67929</v>
      </c>
      <c r="BB1334">
        <v>64299</v>
      </c>
      <c r="BC1334">
        <v>60116</v>
      </c>
      <c r="BD1334">
        <v>55545</v>
      </c>
      <c r="BE1334">
        <v>50577</v>
      </c>
      <c r="BF1334">
        <v>45219</v>
      </c>
      <c r="BG1334">
        <v>39624</v>
      </c>
      <c r="BH1334">
        <v>33941</v>
      </c>
      <c r="BI1334">
        <v>28283</v>
      </c>
      <c r="BJ1334">
        <v>22836</v>
      </c>
      <c r="BK1334">
        <v>17798</v>
      </c>
      <c r="BL1334">
        <v>13334</v>
      </c>
      <c r="BM1334">
        <v>9560</v>
      </c>
      <c r="BN1334">
        <v>6533</v>
      </c>
      <c r="DC1334">
        <v>49.48</v>
      </c>
      <c r="DD1334">
        <v>48.51</v>
      </c>
      <c r="DE1334">
        <v>47.55</v>
      </c>
      <c r="DF1334">
        <v>46.58</v>
      </c>
      <c r="DG1334">
        <v>45.62</v>
      </c>
      <c r="DH1334">
        <v>44.66</v>
      </c>
      <c r="DI1334">
        <v>43.7</v>
      </c>
      <c r="DJ1334">
        <v>42.75</v>
      </c>
      <c r="DK1334">
        <v>41.8</v>
      </c>
      <c r="DL1334">
        <v>40.86</v>
      </c>
      <c r="DM1334">
        <v>39.909999999999997</v>
      </c>
      <c r="DN1334">
        <v>38.97</v>
      </c>
      <c r="DO1334">
        <v>38.03</v>
      </c>
      <c r="DP1334">
        <v>37.1</v>
      </c>
      <c r="DQ1334">
        <v>36.17</v>
      </c>
      <c r="DR1334">
        <v>35.24</v>
      </c>
      <c r="DS1334">
        <v>34.32</v>
      </c>
      <c r="DT1334">
        <v>33.39</v>
      </c>
      <c r="DU1334">
        <v>32.47</v>
      </c>
      <c r="DV1334">
        <v>31.55</v>
      </c>
      <c r="DW1334">
        <v>30.63</v>
      </c>
      <c r="DX1334">
        <v>29.71</v>
      </c>
      <c r="DY1334">
        <v>28.8</v>
      </c>
      <c r="DZ1334">
        <v>27.89</v>
      </c>
      <c r="EA1334">
        <v>26.98</v>
      </c>
      <c r="EB1334">
        <v>26.07</v>
      </c>
      <c r="EC1334">
        <v>25.16</v>
      </c>
      <c r="ED1334">
        <v>24.26</v>
      </c>
      <c r="EE1334">
        <v>23.36</v>
      </c>
      <c r="EF1334">
        <v>22.47</v>
      </c>
      <c r="EG1334">
        <v>21.58</v>
      </c>
      <c r="EH1334">
        <v>20.7</v>
      </c>
      <c r="EI1334">
        <v>19.82</v>
      </c>
      <c r="EJ1334">
        <v>18.95</v>
      </c>
      <c r="EK1334">
        <v>18.079999999999998</v>
      </c>
      <c r="EL1334">
        <v>17.22</v>
      </c>
      <c r="EM1334">
        <v>16.37</v>
      </c>
      <c r="EN1334">
        <v>15.53</v>
      </c>
      <c r="EO1334">
        <v>14.69</v>
      </c>
      <c r="EP1334">
        <v>13.87</v>
      </c>
      <c r="EQ1334">
        <v>13.06</v>
      </c>
      <c r="ER1334">
        <v>12.26</v>
      </c>
      <c r="ES1334">
        <v>11.48</v>
      </c>
      <c r="ET1334">
        <v>10.74</v>
      </c>
      <c r="EU1334">
        <v>10</v>
      </c>
      <c r="EV1334">
        <v>9.2799999999999994</v>
      </c>
      <c r="EW1334">
        <v>8.57</v>
      </c>
      <c r="EX1334">
        <v>7.9</v>
      </c>
      <c r="EY1334">
        <v>7.24</v>
      </c>
      <c r="EZ1334">
        <v>6.62</v>
      </c>
      <c r="FA1334">
        <v>6.05</v>
      </c>
      <c r="FB1334">
        <v>5.5</v>
      </c>
      <c r="FC1334">
        <v>5</v>
      </c>
      <c r="FD1334">
        <v>4.53</v>
      </c>
      <c r="FE1334">
        <v>4.0999999999999996</v>
      </c>
      <c r="FF1334">
        <v>3.7</v>
      </c>
      <c r="FG1334">
        <v>3.34</v>
      </c>
      <c r="FH1334">
        <v>3.02</v>
      </c>
      <c r="FI1334">
        <v>2.73</v>
      </c>
      <c r="FJ1334">
        <v>2.48</v>
      </c>
      <c r="FK1334">
        <v>2.2599999999999998</v>
      </c>
      <c r="FL1334">
        <v>2.0699999999999998</v>
      </c>
    </row>
    <row r="1335" spans="1:173" x14ac:dyDescent="0.25">
      <c r="A1335" t="s">
        <v>1122</v>
      </c>
      <c r="B1335">
        <v>61</v>
      </c>
      <c r="C1335">
        <v>61</v>
      </c>
      <c r="E1335">
        <v>100000</v>
      </c>
      <c r="F1335">
        <v>99931</v>
      </c>
      <c r="G1335">
        <v>99857</v>
      </c>
      <c r="H1335">
        <v>99775</v>
      </c>
      <c r="I1335">
        <v>99684</v>
      </c>
      <c r="J1335">
        <v>99583</v>
      </c>
      <c r="K1335">
        <v>99472</v>
      </c>
      <c r="L1335">
        <v>99350</v>
      </c>
      <c r="M1335">
        <v>99218</v>
      </c>
      <c r="N1335">
        <v>99077</v>
      </c>
      <c r="O1335">
        <v>98927</v>
      </c>
      <c r="P1335">
        <v>98765</v>
      </c>
      <c r="Q1335">
        <v>98587</v>
      </c>
      <c r="R1335">
        <v>98399</v>
      </c>
      <c r="S1335">
        <v>98198</v>
      </c>
      <c r="T1335">
        <v>97984</v>
      </c>
      <c r="U1335">
        <v>97757</v>
      </c>
      <c r="V1335">
        <v>97520</v>
      </c>
      <c r="W1335">
        <v>97272</v>
      </c>
      <c r="X1335">
        <v>97015</v>
      </c>
      <c r="Y1335">
        <v>96745</v>
      </c>
      <c r="Z1335">
        <v>96462</v>
      </c>
      <c r="AA1335">
        <v>96155</v>
      </c>
      <c r="AB1335">
        <v>95839</v>
      </c>
      <c r="AC1335">
        <v>95502</v>
      </c>
      <c r="AD1335">
        <v>95142</v>
      </c>
      <c r="AE1335">
        <v>94766</v>
      </c>
      <c r="AF1335">
        <v>94341</v>
      </c>
      <c r="AG1335">
        <v>93889</v>
      </c>
      <c r="AH1335">
        <v>93404</v>
      </c>
      <c r="AI1335">
        <v>92882</v>
      </c>
      <c r="AJ1335">
        <v>92317</v>
      </c>
      <c r="AK1335">
        <v>91683</v>
      </c>
      <c r="AL1335">
        <v>91019</v>
      </c>
      <c r="AM1335">
        <v>90287</v>
      </c>
      <c r="AN1335">
        <v>89484</v>
      </c>
      <c r="AO1335">
        <v>88601</v>
      </c>
      <c r="AP1335">
        <v>87631</v>
      </c>
      <c r="AQ1335">
        <v>86499</v>
      </c>
      <c r="AR1335">
        <v>85284</v>
      </c>
      <c r="AS1335">
        <v>83912</v>
      </c>
      <c r="AT1335">
        <v>82339</v>
      </c>
      <c r="AU1335">
        <v>80422</v>
      </c>
      <c r="AV1335">
        <v>78387</v>
      </c>
      <c r="AW1335">
        <v>76102</v>
      </c>
      <c r="AX1335">
        <v>73609</v>
      </c>
      <c r="AY1335">
        <v>70708</v>
      </c>
      <c r="AZ1335">
        <v>67515</v>
      </c>
      <c r="BA1335">
        <v>63868</v>
      </c>
      <c r="BB1335">
        <v>59666</v>
      </c>
      <c r="BC1335">
        <v>55075</v>
      </c>
      <c r="BD1335">
        <v>50103</v>
      </c>
      <c r="BE1335">
        <v>44753</v>
      </c>
      <c r="BF1335">
        <v>39177</v>
      </c>
      <c r="BG1335">
        <v>33524</v>
      </c>
      <c r="BH1335">
        <v>27908</v>
      </c>
      <c r="BI1335">
        <v>22511</v>
      </c>
      <c r="BJ1335">
        <v>17527</v>
      </c>
      <c r="BK1335">
        <v>13119</v>
      </c>
      <c r="BL1335">
        <v>9400</v>
      </c>
      <c r="BM1335">
        <v>6420</v>
      </c>
      <c r="DC1335">
        <v>48.4</v>
      </c>
      <c r="DD1335">
        <v>47.44</v>
      </c>
      <c r="DE1335">
        <v>46.47</v>
      </c>
      <c r="DF1335">
        <v>45.51</v>
      </c>
      <c r="DG1335">
        <v>44.55</v>
      </c>
      <c r="DH1335">
        <v>43.6</v>
      </c>
      <c r="DI1335">
        <v>42.64</v>
      </c>
      <c r="DJ1335">
        <v>41.7</v>
      </c>
      <c r="DK1335">
        <v>40.75</v>
      </c>
      <c r="DL1335">
        <v>39.81</v>
      </c>
      <c r="DM1335">
        <v>38.869999999999997</v>
      </c>
      <c r="DN1335">
        <v>37.93</v>
      </c>
      <c r="DO1335">
        <v>37</v>
      </c>
      <c r="DP1335">
        <v>36.07</v>
      </c>
      <c r="DQ1335">
        <v>35.14</v>
      </c>
      <c r="DR1335">
        <v>34.22</v>
      </c>
      <c r="DS1335">
        <v>33.29</v>
      </c>
      <c r="DT1335">
        <v>32.369999999999997</v>
      </c>
      <c r="DU1335">
        <v>31.46</v>
      </c>
      <c r="DV1335">
        <v>30.54</v>
      </c>
      <c r="DW1335">
        <v>29.62</v>
      </c>
      <c r="DX1335">
        <v>28.71</v>
      </c>
      <c r="DY1335">
        <v>27.8</v>
      </c>
      <c r="DZ1335">
        <v>26.89</v>
      </c>
      <c r="EA1335">
        <v>25.98</v>
      </c>
      <c r="EB1335">
        <v>25.08</v>
      </c>
      <c r="EC1335">
        <v>24.17</v>
      </c>
      <c r="ED1335">
        <v>23.28</v>
      </c>
      <c r="EE1335">
        <v>22.39</v>
      </c>
      <c r="EF1335">
        <v>21.5</v>
      </c>
      <c r="EG1335">
        <v>20.62</v>
      </c>
      <c r="EH1335">
        <v>19.739999999999998</v>
      </c>
      <c r="EI1335">
        <v>18.88</v>
      </c>
      <c r="EJ1335">
        <v>18.010000000000002</v>
      </c>
      <c r="EK1335">
        <v>17.149999999999999</v>
      </c>
      <c r="EL1335">
        <v>16.3</v>
      </c>
      <c r="EM1335">
        <v>15.46</v>
      </c>
      <c r="EN1335">
        <v>14.63</v>
      </c>
      <c r="EO1335">
        <v>13.81</v>
      </c>
      <c r="EP1335">
        <v>13</v>
      </c>
      <c r="EQ1335">
        <v>12.21</v>
      </c>
      <c r="ER1335">
        <v>11.43</v>
      </c>
      <c r="ES1335">
        <v>10.69</v>
      </c>
      <c r="ET1335">
        <v>9.9499999999999993</v>
      </c>
      <c r="EU1335">
        <v>9.24</v>
      </c>
      <c r="EV1335">
        <v>8.5299999999999994</v>
      </c>
      <c r="EW1335">
        <v>7.86</v>
      </c>
      <c r="EX1335">
        <v>7.21</v>
      </c>
      <c r="EY1335">
        <v>6.6</v>
      </c>
      <c r="EZ1335">
        <v>6.02</v>
      </c>
      <c r="FA1335">
        <v>5.49</v>
      </c>
      <c r="FB1335">
        <v>4.9800000000000004</v>
      </c>
      <c r="FC1335">
        <v>4.5199999999999996</v>
      </c>
      <c r="FD1335">
        <v>4.09</v>
      </c>
      <c r="FE1335">
        <v>3.69</v>
      </c>
      <c r="FF1335">
        <v>3.33</v>
      </c>
      <c r="FG1335">
        <v>3.01</v>
      </c>
      <c r="FH1335">
        <v>2.73</v>
      </c>
      <c r="FI1335">
        <v>2.48</v>
      </c>
      <c r="FJ1335">
        <v>2.2599999999999998</v>
      </c>
      <c r="FK1335">
        <v>2.0699999999999998</v>
      </c>
    </row>
    <row r="1336" spans="1:173" x14ac:dyDescent="0.25">
      <c r="A1336" t="s">
        <v>1123</v>
      </c>
      <c r="B1336">
        <v>60</v>
      </c>
      <c r="C1336">
        <v>60</v>
      </c>
      <c r="E1336">
        <v>100000</v>
      </c>
      <c r="F1336">
        <v>99924</v>
      </c>
      <c r="G1336">
        <v>99842</v>
      </c>
      <c r="H1336">
        <v>99750</v>
      </c>
      <c r="I1336">
        <v>99647</v>
      </c>
      <c r="J1336">
        <v>99534</v>
      </c>
      <c r="K1336">
        <v>99410</v>
      </c>
      <c r="L1336">
        <v>99276</v>
      </c>
      <c r="M1336">
        <v>99134</v>
      </c>
      <c r="N1336">
        <v>98981</v>
      </c>
      <c r="O1336">
        <v>98816</v>
      </c>
      <c r="P1336">
        <v>98636</v>
      </c>
      <c r="Q1336">
        <v>98445</v>
      </c>
      <c r="R1336">
        <v>98241</v>
      </c>
      <c r="S1336">
        <v>98024</v>
      </c>
      <c r="T1336">
        <v>97792</v>
      </c>
      <c r="U1336">
        <v>97552</v>
      </c>
      <c r="V1336">
        <v>97299</v>
      </c>
      <c r="W1336">
        <v>97038</v>
      </c>
      <c r="X1336">
        <v>96763</v>
      </c>
      <c r="Y1336">
        <v>96475</v>
      </c>
      <c r="Z1336">
        <v>96163</v>
      </c>
      <c r="AA1336">
        <v>95841</v>
      </c>
      <c r="AB1336">
        <v>95497</v>
      </c>
      <c r="AC1336">
        <v>95130</v>
      </c>
      <c r="AD1336">
        <v>94746</v>
      </c>
      <c r="AE1336">
        <v>94314</v>
      </c>
      <c r="AF1336">
        <v>93852</v>
      </c>
      <c r="AG1336">
        <v>93358</v>
      </c>
      <c r="AH1336">
        <v>92826</v>
      </c>
      <c r="AI1336">
        <v>92251</v>
      </c>
      <c r="AJ1336">
        <v>91605</v>
      </c>
      <c r="AK1336">
        <v>90927</v>
      </c>
      <c r="AL1336">
        <v>90181</v>
      </c>
      <c r="AM1336">
        <v>89363</v>
      </c>
      <c r="AN1336">
        <v>88463</v>
      </c>
      <c r="AO1336">
        <v>87475</v>
      </c>
      <c r="AP1336">
        <v>86326</v>
      </c>
      <c r="AQ1336">
        <v>85086</v>
      </c>
      <c r="AR1336">
        <v>83693</v>
      </c>
      <c r="AS1336">
        <v>82092</v>
      </c>
      <c r="AT1336">
        <v>80154</v>
      </c>
      <c r="AU1336">
        <v>78090</v>
      </c>
      <c r="AV1336">
        <v>75775</v>
      </c>
      <c r="AW1336">
        <v>73258</v>
      </c>
      <c r="AX1336">
        <v>70327</v>
      </c>
      <c r="AY1336">
        <v>67105</v>
      </c>
      <c r="AZ1336">
        <v>63433</v>
      </c>
      <c r="BA1336">
        <v>59220</v>
      </c>
      <c r="BB1336">
        <v>54616</v>
      </c>
      <c r="BC1336">
        <v>49633</v>
      </c>
      <c r="BD1336">
        <v>44290</v>
      </c>
      <c r="BE1336">
        <v>38733</v>
      </c>
      <c r="BF1336">
        <v>33110</v>
      </c>
      <c r="BG1336">
        <v>27536</v>
      </c>
      <c r="BH1336">
        <v>22190</v>
      </c>
      <c r="BI1336">
        <v>17261</v>
      </c>
      <c r="BJ1336">
        <v>12908</v>
      </c>
      <c r="BK1336">
        <v>9242</v>
      </c>
      <c r="BL1336">
        <v>6310</v>
      </c>
      <c r="DC1336">
        <v>47.33</v>
      </c>
      <c r="DD1336">
        <v>46.36</v>
      </c>
      <c r="DE1336">
        <v>45.4</v>
      </c>
      <c r="DF1336">
        <v>44.44</v>
      </c>
      <c r="DG1336">
        <v>43.49</v>
      </c>
      <c r="DH1336">
        <v>42.54</v>
      </c>
      <c r="DI1336">
        <v>41.59</v>
      </c>
      <c r="DJ1336">
        <v>40.65</v>
      </c>
      <c r="DK1336">
        <v>39.700000000000003</v>
      </c>
      <c r="DL1336">
        <v>38.76</v>
      </c>
      <c r="DM1336">
        <v>37.83</v>
      </c>
      <c r="DN1336">
        <v>36.9</v>
      </c>
      <c r="DO1336">
        <v>35.97</v>
      </c>
      <c r="DP1336">
        <v>35.04</v>
      </c>
      <c r="DQ1336">
        <v>34.119999999999997</v>
      </c>
      <c r="DR1336">
        <v>33.200000000000003</v>
      </c>
      <c r="DS1336">
        <v>32.28</v>
      </c>
      <c r="DT1336">
        <v>31.36</v>
      </c>
      <c r="DU1336">
        <v>30.44</v>
      </c>
      <c r="DV1336">
        <v>29.53</v>
      </c>
      <c r="DW1336">
        <v>28.61</v>
      </c>
      <c r="DX1336">
        <v>27.71</v>
      </c>
      <c r="DY1336">
        <v>26.8</v>
      </c>
      <c r="DZ1336">
        <v>25.89</v>
      </c>
      <c r="EA1336">
        <v>24.99</v>
      </c>
      <c r="EB1336">
        <v>24.09</v>
      </c>
      <c r="EC1336">
        <v>23.2</v>
      </c>
      <c r="ED1336">
        <v>22.31</v>
      </c>
      <c r="EE1336">
        <v>21.42</v>
      </c>
      <c r="EF1336">
        <v>20.54</v>
      </c>
      <c r="EG1336">
        <v>19.670000000000002</v>
      </c>
      <c r="EH1336">
        <v>18.8</v>
      </c>
      <c r="EI1336">
        <v>17.940000000000001</v>
      </c>
      <c r="EJ1336">
        <v>17.079999999999998</v>
      </c>
      <c r="EK1336">
        <v>16.239999999999998</v>
      </c>
      <c r="EL1336">
        <v>15.4</v>
      </c>
      <c r="EM1336">
        <v>14.56</v>
      </c>
      <c r="EN1336">
        <v>13.75</v>
      </c>
      <c r="EO1336">
        <v>12.95</v>
      </c>
      <c r="EP1336">
        <v>12.15</v>
      </c>
      <c r="EQ1336">
        <v>11.38</v>
      </c>
      <c r="ER1336">
        <v>10.64</v>
      </c>
      <c r="ES1336">
        <v>9.91</v>
      </c>
      <c r="ET1336">
        <v>9.1999999999999993</v>
      </c>
      <c r="EU1336">
        <v>8.5</v>
      </c>
      <c r="EV1336">
        <v>7.83</v>
      </c>
      <c r="EW1336">
        <v>7.18</v>
      </c>
      <c r="EX1336">
        <v>6.57</v>
      </c>
      <c r="EY1336">
        <v>6</v>
      </c>
      <c r="EZ1336">
        <v>5.46</v>
      </c>
      <c r="FA1336">
        <v>4.96</v>
      </c>
      <c r="FB1336">
        <v>4.5</v>
      </c>
      <c r="FC1336">
        <v>4.08</v>
      </c>
      <c r="FD1336">
        <v>3.68</v>
      </c>
      <c r="FE1336">
        <v>3.33</v>
      </c>
      <c r="FF1336">
        <v>3.01</v>
      </c>
      <c r="FG1336">
        <v>2.72</v>
      </c>
      <c r="FH1336">
        <v>2.4700000000000002</v>
      </c>
      <c r="FI1336">
        <v>2.2599999999999998</v>
      </c>
      <c r="FJ1336">
        <v>2.0699999999999998</v>
      </c>
    </row>
    <row r="1337" spans="1:173" x14ac:dyDescent="0.25">
      <c r="A1337" t="s">
        <v>1124</v>
      </c>
      <c r="B1337">
        <v>59</v>
      </c>
      <c r="C1337">
        <v>59</v>
      </c>
      <c r="E1337">
        <v>100000</v>
      </c>
      <c r="F1337">
        <v>99916</v>
      </c>
      <c r="G1337">
        <v>99823</v>
      </c>
      <c r="H1337">
        <v>99718</v>
      </c>
      <c r="I1337">
        <v>99604</v>
      </c>
      <c r="J1337">
        <v>99478</v>
      </c>
      <c r="K1337">
        <v>99343</v>
      </c>
      <c r="L1337">
        <v>99198</v>
      </c>
      <c r="M1337">
        <v>99043</v>
      </c>
      <c r="N1337">
        <v>98875</v>
      </c>
      <c r="O1337">
        <v>98692</v>
      </c>
      <c r="P1337">
        <v>98498</v>
      </c>
      <c r="Q1337">
        <v>98291</v>
      </c>
      <c r="R1337">
        <v>98070</v>
      </c>
      <c r="S1337">
        <v>97835</v>
      </c>
      <c r="T1337">
        <v>97590</v>
      </c>
      <c r="U1337">
        <v>97334</v>
      </c>
      <c r="V1337">
        <v>97067</v>
      </c>
      <c r="W1337">
        <v>96788</v>
      </c>
      <c r="X1337">
        <v>96495</v>
      </c>
      <c r="Y1337">
        <v>96177</v>
      </c>
      <c r="Z1337">
        <v>95850</v>
      </c>
      <c r="AA1337">
        <v>95500</v>
      </c>
      <c r="AB1337">
        <v>95125</v>
      </c>
      <c r="AC1337">
        <v>94733</v>
      </c>
      <c r="AD1337">
        <v>94292</v>
      </c>
      <c r="AE1337">
        <v>93823</v>
      </c>
      <c r="AF1337">
        <v>93318</v>
      </c>
      <c r="AG1337">
        <v>92775</v>
      </c>
      <c r="AH1337">
        <v>92190</v>
      </c>
      <c r="AI1337">
        <v>91533</v>
      </c>
      <c r="AJ1337">
        <v>90841</v>
      </c>
      <c r="AK1337">
        <v>90081</v>
      </c>
      <c r="AL1337">
        <v>89247</v>
      </c>
      <c r="AM1337">
        <v>88330</v>
      </c>
      <c r="AN1337">
        <v>87325</v>
      </c>
      <c r="AO1337">
        <v>86156</v>
      </c>
      <c r="AP1337">
        <v>84896</v>
      </c>
      <c r="AQ1337">
        <v>83476</v>
      </c>
      <c r="AR1337">
        <v>81853</v>
      </c>
      <c r="AS1337">
        <v>79889</v>
      </c>
      <c r="AT1337">
        <v>77801</v>
      </c>
      <c r="AU1337">
        <v>75455</v>
      </c>
      <c r="AV1337">
        <v>72906</v>
      </c>
      <c r="AW1337">
        <v>69952</v>
      </c>
      <c r="AX1337">
        <v>66701</v>
      </c>
      <c r="AY1337">
        <v>63003</v>
      </c>
      <c r="AZ1337">
        <v>58772</v>
      </c>
      <c r="BA1337">
        <v>54163</v>
      </c>
      <c r="BB1337">
        <v>49175</v>
      </c>
      <c r="BC1337">
        <v>43832</v>
      </c>
      <c r="BD1337">
        <v>38294</v>
      </c>
      <c r="BE1337">
        <v>32702</v>
      </c>
      <c r="BF1337">
        <v>27169</v>
      </c>
      <c r="BG1337">
        <v>21873</v>
      </c>
      <c r="BH1337">
        <v>17000</v>
      </c>
      <c r="BI1337">
        <v>12703</v>
      </c>
      <c r="BJ1337">
        <v>9088</v>
      </c>
      <c r="BK1337">
        <v>6201</v>
      </c>
      <c r="DC1337">
        <v>46.26</v>
      </c>
      <c r="DD1337">
        <v>45.29</v>
      </c>
      <c r="DE1337">
        <v>44.34</v>
      </c>
      <c r="DF1337">
        <v>43.38</v>
      </c>
      <c r="DG1337">
        <v>42.43</v>
      </c>
      <c r="DH1337">
        <v>41.48</v>
      </c>
      <c r="DI1337">
        <v>40.54</v>
      </c>
      <c r="DJ1337">
        <v>39.6</v>
      </c>
      <c r="DK1337">
        <v>38.659999999999997</v>
      </c>
      <c r="DL1337">
        <v>37.72</v>
      </c>
      <c r="DM1337">
        <v>36.79</v>
      </c>
      <c r="DN1337">
        <v>35.869999999999997</v>
      </c>
      <c r="DO1337">
        <v>34.94</v>
      </c>
      <c r="DP1337">
        <v>34.020000000000003</v>
      </c>
      <c r="DQ1337">
        <v>33.1</v>
      </c>
      <c r="DR1337">
        <v>32.18</v>
      </c>
      <c r="DS1337">
        <v>31.26</v>
      </c>
      <c r="DT1337">
        <v>30.35</v>
      </c>
      <c r="DU1337">
        <v>29.43</v>
      </c>
      <c r="DV1337">
        <v>28.52</v>
      </c>
      <c r="DW1337">
        <v>27.61</v>
      </c>
      <c r="DX1337">
        <v>26.71</v>
      </c>
      <c r="DY1337">
        <v>25.8</v>
      </c>
      <c r="DZ1337">
        <v>24.9</v>
      </c>
      <c r="EA1337">
        <v>24</v>
      </c>
      <c r="EB1337">
        <v>23.11</v>
      </c>
      <c r="EC1337">
        <v>22.23</v>
      </c>
      <c r="ED1337">
        <v>21.34</v>
      </c>
      <c r="EE1337">
        <v>20.47</v>
      </c>
      <c r="EF1337">
        <v>19.59</v>
      </c>
      <c r="EG1337">
        <v>18.73</v>
      </c>
      <c r="EH1337">
        <v>17.87</v>
      </c>
      <c r="EI1337">
        <v>17.02</v>
      </c>
      <c r="EJ1337">
        <v>16.170000000000002</v>
      </c>
      <c r="EK1337">
        <v>15.33</v>
      </c>
      <c r="EL1337">
        <v>14.5</v>
      </c>
      <c r="EM1337">
        <v>13.69</v>
      </c>
      <c r="EN1337">
        <v>12.89</v>
      </c>
      <c r="EO1337">
        <v>12.1</v>
      </c>
      <c r="EP1337">
        <v>11.33</v>
      </c>
      <c r="EQ1337">
        <v>10.6</v>
      </c>
      <c r="ER1337">
        <v>9.8699999999999992</v>
      </c>
      <c r="ES1337">
        <v>9.16</v>
      </c>
      <c r="ET1337">
        <v>8.4600000000000009</v>
      </c>
      <c r="EU1337">
        <v>7.8</v>
      </c>
      <c r="EV1337">
        <v>7.15</v>
      </c>
      <c r="EW1337">
        <v>6.54</v>
      </c>
      <c r="EX1337">
        <v>5.98</v>
      </c>
      <c r="EY1337">
        <v>5.44</v>
      </c>
      <c r="EZ1337">
        <v>4.95</v>
      </c>
      <c r="FA1337">
        <v>4.49</v>
      </c>
      <c r="FB1337">
        <v>4.0599999999999996</v>
      </c>
      <c r="FC1337">
        <v>3.67</v>
      </c>
      <c r="FD1337">
        <v>3.32</v>
      </c>
      <c r="FE1337">
        <v>3</v>
      </c>
      <c r="FF1337">
        <v>2.72</v>
      </c>
      <c r="FG1337">
        <v>2.4700000000000002</v>
      </c>
      <c r="FH1337">
        <v>2.2599999999999998</v>
      </c>
      <c r="FI1337">
        <v>2.0699999999999998</v>
      </c>
    </row>
    <row r="1338" spans="1:173" x14ac:dyDescent="0.25">
      <c r="A1338" t="s">
        <v>1125</v>
      </c>
      <c r="B1338">
        <v>58</v>
      </c>
      <c r="C1338">
        <v>58</v>
      </c>
      <c r="E1338">
        <v>100000</v>
      </c>
      <c r="F1338">
        <v>99905</v>
      </c>
      <c r="G1338">
        <v>99799</v>
      </c>
      <c r="H1338">
        <v>99683</v>
      </c>
      <c r="I1338">
        <v>99556</v>
      </c>
      <c r="J1338">
        <v>99418</v>
      </c>
      <c r="K1338">
        <v>99271</v>
      </c>
      <c r="L1338">
        <v>99114</v>
      </c>
      <c r="M1338">
        <v>98943</v>
      </c>
      <c r="N1338">
        <v>98757</v>
      </c>
      <c r="O1338">
        <v>98560</v>
      </c>
      <c r="P1338">
        <v>98349</v>
      </c>
      <c r="Q1338">
        <v>98126</v>
      </c>
      <c r="R1338">
        <v>97887</v>
      </c>
      <c r="S1338">
        <v>97638</v>
      </c>
      <c r="T1338">
        <v>97377</v>
      </c>
      <c r="U1338">
        <v>97106</v>
      </c>
      <c r="V1338">
        <v>96822</v>
      </c>
      <c r="W1338">
        <v>96524</v>
      </c>
      <c r="X1338">
        <v>96200</v>
      </c>
      <c r="Y1338">
        <v>95867</v>
      </c>
      <c r="Z1338">
        <v>95511</v>
      </c>
      <c r="AA1338">
        <v>95129</v>
      </c>
      <c r="AB1338">
        <v>94729</v>
      </c>
      <c r="AC1338">
        <v>94279</v>
      </c>
      <c r="AD1338">
        <v>93800</v>
      </c>
      <c r="AE1338">
        <v>93287</v>
      </c>
      <c r="AF1338">
        <v>92732</v>
      </c>
      <c r="AG1338">
        <v>92135</v>
      </c>
      <c r="AH1338">
        <v>91467</v>
      </c>
      <c r="AI1338">
        <v>90763</v>
      </c>
      <c r="AJ1338">
        <v>89988</v>
      </c>
      <c r="AK1338">
        <v>89138</v>
      </c>
      <c r="AL1338">
        <v>88204</v>
      </c>
      <c r="AM1338">
        <v>87180</v>
      </c>
      <c r="AN1338">
        <v>85993</v>
      </c>
      <c r="AO1338">
        <v>84712</v>
      </c>
      <c r="AP1338">
        <v>83270</v>
      </c>
      <c r="AQ1338">
        <v>81619</v>
      </c>
      <c r="AR1338">
        <v>79632</v>
      </c>
      <c r="AS1338">
        <v>77513</v>
      </c>
      <c r="AT1338">
        <v>75143</v>
      </c>
      <c r="AU1338">
        <v>72562</v>
      </c>
      <c r="AV1338">
        <v>69578</v>
      </c>
      <c r="AW1338">
        <v>66305</v>
      </c>
      <c r="AX1338">
        <v>62581</v>
      </c>
      <c r="AY1338">
        <v>58331</v>
      </c>
      <c r="AZ1338">
        <v>53710</v>
      </c>
      <c r="BA1338">
        <v>48725</v>
      </c>
      <c r="BB1338">
        <v>43389</v>
      </c>
      <c r="BC1338">
        <v>37862</v>
      </c>
      <c r="BD1338">
        <v>32300</v>
      </c>
      <c r="BE1338">
        <v>26807</v>
      </c>
      <c r="BF1338">
        <v>21561</v>
      </c>
      <c r="BG1338">
        <v>16742</v>
      </c>
      <c r="BH1338">
        <v>12501</v>
      </c>
      <c r="BI1338">
        <v>8938</v>
      </c>
      <c r="BJ1338">
        <v>6096</v>
      </c>
      <c r="DC1338">
        <v>45.19</v>
      </c>
      <c r="DD1338">
        <v>44.23</v>
      </c>
      <c r="DE1338">
        <v>43.28</v>
      </c>
      <c r="DF1338">
        <v>42.33</v>
      </c>
      <c r="DG1338">
        <v>41.38</v>
      </c>
      <c r="DH1338">
        <v>40.44</v>
      </c>
      <c r="DI1338">
        <v>39.49</v>
      </c>
      <c r="DJ1338">
        <v>38.56</v>
      </c>
      <c r="DK1338">
        <v>37.619999999999997</v>
      </c>
      <c r="DL1338">
        <v>36.69</v>
      </c>
      <c r="DM1338">
        <v>35.76</v>
      </c>
      <c r="DN1338">
        <v>34.840000000000003</v>
      </c>
      <c r="DO1338">
        <v>33.92</v>
      </c>
      <c r="DP1338">
        <v>33</v>
      </c>
      <c r="DQ1338">
        <v>32.08</v>
      </c>
      <c r="DR1338">
        <v>31.17</v>
      </c>
      <c r="DS1338">
        <v>30.25</v>
      </c>
      <c r="DT1338">
        <v>29.34</v>
      </c>
      <c r="DU1338">
        <v>28.43</v>
      </c>
      <c r="DV1338">
        <v>27.52</v>
      </c>
      <c r="DW1338">
        <v>26.62</v>
      </c>
      <c r="DX1338">
        <v>25.71</v>
      </c>
      <c r="DY1338">
        <v>24.82</v>
      </c>
      <c r="DZ1338">
        <v>23.92</v>
      </c>
      <c r="EA1338">
        <v>23.03</v>
      </c>
      <c r="EB1338">
        <v>22.15</v>
      </c>
      <c r="EC1338">
        <v>21.26</v>
      </c>
      <c r="ED1338">
        <v>20.39</v>
      </c>
      <c r="EE1338">
        <v>19.52</v>
      </c>
      <c r="EF1338">
        <v>18.66</v>
      </c>
      <c r="EG1338">
        <v>17.8</v>
      </c>
      <c r="EH1338">
        <v>16.95</v>
      </c>
      <c r="EI1338">
        <v>16.100000000000001</v>
      </c>
      <c r="EJ1338">
        <v>15.27</v>
      </c>
      <c r="EK1338">
        <v>14.44</v>
      </c>
      <c r="EL1338">
        <v>13.63</v>
      </c>
      <c r="EM1338">
        <v>12.83</v>
      </c>
      <c r="EN1338">
        <v>12.05</v>
      </c>
      <c r="EO1338">
        <v>11.28</v>
      </c>
      <c r="EP1338">
        <v>10.55</v>
      </c>
      <c r="EQ1338">
        <v>9.82</v>
      </c>
      <c r="ER1338">
        <v>9.1199999999999992</v>
      </c>
      <c r="ES1338">
        <v>8.42</v>
      </c>
      <c r="ET1338">
        <v>7.76</v>
      </c>
      <c r="EU1338">
        <v>7.12</v>
      </c>
      <c r="EV1338">
        <v>6.52</v>
      </c>
      <c r="EW1338">
        <v>5.96</v>
      </c>
      <c r="EX1338">
        <v>5.42</v>
      </c>
      <c r="EY1338">
        <v>4.93</v>
      </c>
      <c r="EZ1338">
        <v>4.47</v>
      </c>
      <c r="FA1338">
        <v>4.05</v>
      </c>
      <c r="FB1338">
        <v>3.67</v>
      </c>
      <c r="FC1338">
        <v>3.31</v>
      </c>
      <c r="FD1338">
        <v>3</v>
      </c>
      <c r="FE1338">
        <v>2.72</v>
      </c>
      <c r="FF1338">
        <v>2.4700000000000002</v>
      </c>
      <c r="FG1338">
        <v>2.25</v>
      </c>
      <c r="FH1338">
        <v>2.0699999999999998</v>
      </c>
    </row>
    <row r="1339" spans="1:173" x14ac:dyDescent="0.25">
      <c r="A1339" t="s">
        <v>1126</v>
      </c>
      <c r="B1339">
        <v>57</v>
      </c>
      <c r="C1339">
        <v>57</v>
      </c>
      <c r="E1339">
        <v>100000</v>
      </c>
      <c r="F1339">
        <v>99893</v>
      </c>
      <c r="G1339">
        <v>99775</v>
      </c>
      <c r="H1339">
        <v>99645</v>
      </c>
      <c r="I1339">
        <v>99506</v>
      </c>
      <c r="J1339">
        <v>99356</v>
      </c>
      <c r="K1339">
        <v>99197</v>
      </c>
      <c r="L1339">
        <v>99024</v>
      </c>
      <c r="M1339">
        <v>98835</v>
      </c>
      <c r="N1339">
        <v>98635</v>
      </c>
      <c r="O1339">
        <v>98420</v>
      </c>
      <c r="P1339">
        <v>98193</v>
      </c>
      <c r="Q1339">
        <v>97951</v>
      </c>
      <c r="R1339">
        <v>97698</v>
      </c>
      <c r="S1339">
        <v>97432</v>
      </c>
      <c r="T1339">
        <v>97156</v>
      </c>
      <c r="U1339">
        <v>96867</v>
      </c>
      <c r="V1339">
        <v>96563</v>
      </c>
      <c r="W1339">
        <v>96235</v>
      </c>
      <c r="X1339">
        <v>95895</v>
      </c>
      <c r="Y1339">
        <v>95532</v>
      </c>
      <c r="Z1339">
        <v>95144</v>
      </c>
      <c r="AA1339">
        <v>94735</v>
      </c>
      <c r="AB1339">
        <v>94277</v>
      </c>
      <c r="AC1339">
        <v>93788</v>
      </c>
      <c r="AD1339">
        <v>93264</v>
      </c>
      <c r="AE1339">
        <v>92701</v>
      </c>
      <c r="AF1339">
        <v>92091</v>
      </c>
      <c r="AG1339">
        <v>91411</v>
      </c>
      <c r="AH1339">
        <v>90694</v>
      </c>
      <c r="AI1339">
        <v>89905</v>
      </c>
      <c r="AJ1339">
        <v>89038</v>
      </c>
      <c r="AK1339">
        <v>88087</v>
      </c>
      <c r="AL1339">
        <v>87044</v>
      </c>
      <c r="AM1339">
        <v>85838</v>
      </c>
      <c r="AN1339">
        <v>84535</v>
      </c>
      <c r="AO1339">
        <v>83071</v>
      </c>
      <c r="AP1339">
        <v>81396</v>
      </c>
      <c r="AQ1339">
        <v>79381</v>
      </c>
      <c r="AR1339">
        <v>77238</v>
      </c>
      <c r="AS1339">
        <v>74837</v>
      </c>
      <c r="AT1339">
        <v>72230</v>
      </c>
      <c r="AU1339">
        <v>69215</v>
      </c>
      <c r="AV1339">
        <v>65911</v>
      </c>
      <c r="AW1339">
        <v>62169</v>
      </c>
      <c r="AX1339">
        <v>57900</v>
      </c>
      <c r="AY1339">
        <v>53265</v>
      </c>
      <c r="AZ1339">
        <v>48276</v>
      </c>
      <c r="BA1339">
        <v>42954</v>
      </c>
      <c r="BB1339">
        <v>37444</v>
      </c>
      <c r="BC1339">
        <v>31905</v>
      </c>
      <c r="BD1339">
        <v>26452</v>
      </c>
      <c r="BE1339">
        <v>21255</v>
      </c>
      <c r="BF1339">
        <v>16490</v>
      </c>
      <c r="BG1339">
        <v>12302</v>
      </c>
      <c r="BH1339">
        <v>8791</v>
      </c>
      <c r="BI1339">
        <v>5993</v>
      </c>
      <c r="DC1339">
        <v>44.12</v>
      </c>
      <c r="DD1339">
        <v>43.17</v>
      </c>
      <c r="DE1339">
        <v>42.22</v>
      </c>
      <c r="DF1339">
        <v>41.27</v>
      </c>
      <c r="DG1339">
        <v>40.33</v>
      </c>
      <c r="DH1339">
        <v>39.39</v>
      </c>
      <c r="DI1339">
        <v>38.450000000000003</v>
      </c>
      <c r="DJ1339">
        <v>37.520000000000003</v>
      </c>
      <c r="DK1339">
        <v>36.590000000000003</v>
      </c>
      <c r="DL1339">
        <v>35.659999999999997</v>
      </c>
      <c r="DM1339">
        <v>34.74</v>
      </c>
      <c r="DN1339">
        <v>33.82</v>
      </c>
      <c r="DO1339">
        <v>32.9</v>
      </c>
      <c r="DP1339">
        <v>31.99</v>
      </c>
      <c r="DQ1339">
        <v>31.07</v>
      </c>
      <c r="DR1339">
        <v>30.16</v>
      </c>
      <c r="DS1339">
        <v>29.25</v>
      </c>
      <c r="DT1339">
        <v>28.34</v>
      </c>
      <c r="DU1339">
        <v>27.43</v>
      </c>
      <c r="DV1339">
        <v>26.53</v>
      </c>
      <c r="DW1339">
        <v>25.63</v>
      </c>
      <c r="DX1339">
        <v>24.73</v>
      </c>
      <c r="DY1339">
        <v>23.83</v>
      </c>
      <c r="DZ1339">
        <v>22.95</v>
      </c>
      <c r="EA1339">
        <v>22.06</v>
      </c>
      <c r="EB1339">
        <v>21.19</v>
      </c>
      <c r="EC1339">
        <v>20.309999999999999</v>
      </c>
      <c r="ED1339">
        <v>19.440000000000001</v>
      </c>
      <c r="EE1339">
        <v>18.579999999999998</v>
      </c>
      <c r="EF1339">
        <v>17.73</v>
      </c>
      <c r="EG1339">
        <v>16.88</v>
      </c>
      <c r="EH1339">
        <v>16.04</v>
      </c>
      <c r="EI1339">
        <v>15.2</v>
      </c>
      <c r="EJ1339">
        <v>14.38</v>
      </c>
      <c r="EK1339">
        <v>13.58</v>
      </c>
      <c r="EL1339">
        <v>12.78</v>
      </c>
      <c r="EM1339">
        <v>11.99</v>
      </c>
      <c r="EN1339">
        <v>11.23</v>
      </c>
      <c r="EO1339">
        <v>10.5</v>
      </c>
      <c r="EP1339">
        <v>9.7799999999999994</v>
      </c>
      <c r="EQ1339">
        <v>9.08</v>
      </c>
      <c r="ER1339">
        <v>8.39</v>
      </c>
      <c r="ES1339">
        <v>7.73</v>
      </c>
      <c r="ET1339">
        <v>7.09</v>
      </c>
      <c r="EU1339">
        <v>6.49</v>
      </c>
      <c r="EV1339">
        <v>5.93</v>
      </c>
      <c r="EW1339">
        <v>5.41</v>
      </c>
      <c r="EX1339">
        <v>4.91</v>
      </c>
      <c r="EY1339">
        <v>4.46</v>
      </c>
      <c r="EZ1339">
        <v>4.04</v>
      </c>
      <c r="FA1339">
        <v>3.66</v>
      </c>
      <c r="FB1339">
        <v>3.31</v>
      </c>
      <c r="FC1339">
        <v>2.99</v>
      </c>
      <c r="FD1339">
        <v>2.71</v>
      </c>
      <c r="FE1339">
        <v>2.4700000000000002</v>
      </c>
      <c r="FF1339">
        <v>2.25</v>
      </c>
      <c r="FG1339">
        <v>2.0699999999999998</v>
      </c>
    </row>
    <row r="1340" spans="1:173" x14ac:dyDescent="0.25">
      <c r="A1340" t="s">
        <v>1127</v>
      </c>
      <c r="B1340">
        <v>56</v>
      </c>
      <c r="C1340">
        <v>56</v>
      </c>
      <c r="E1340">
        <v>100000</v>
      </c>
      <c r="F1340">
        <v>99880</v>
      </c>
      <c r="G1340">
        <v>99749</v>
      </c>
      <c r="H1340">
        <v>99607</v>
      </c>
      <c r="I1340">
        <v>99456</v>
      </c>
      <c r="J1340">
        <v>99293</v>
      </c>
      <c r="K1340">
        <v>99118</v>
      </c>
      <c r="L1340">
        <v>98926</v>
      </c>
      <c r="M1340">
        <v>98723</v>
      </c>
      <c r="N1340">
        <v>98505</v>
      </c>
      <c r="O1340">
        <v>98274</v>
      </c>
      <c r="P1340">
        <v>98027</v>
      </c>
      <c r="Q1340">
        <v>97771</v>
      </c>
      <c r="R1340">
        <v>97501</v>
      </c>
      <c r="S1340">
        <v>97220</v>
      </c>
      <c r="T1340">
        <v>96926</v>
      </c>
      <c r="U1340">
        <v>96617</v>
      </c>
      <c r="V1340">
        <v>96282</v>
      </c>
      <c r="W1340">
        <v>95936</v>
      </c>
      <c r="X1340">
        <v>95566</v>
      </c>
      <c r="Y1340">
        <v>95170</v>
      </c>
      <c r="Z1340">
        <v>94754</v>
      </c>
      <c r="AA1340">
        <v>94288</v>
      </c>
      <c r="AB1340">
        <v>93790</v>
      </c>
      <c r="AC1340">
        <v>93255</v>
      </c>
      <c r="AD1340">
        <v>92679</v>
      </c>
      <c r="AE1340">
        <v>92060</v>
      </c>
      <c r="AF1340">
        <v>91366</v>
      </c>
      <c r="AG1340">
        <v>90635</v>
      </c>
      <c r="AH1340">
        <v>89832</v>
      </c>
      <c r="AI1340">
        <v>88950</v>
      </c>
      <c r="AJ1340">
        <v>87981</v>
      </c>
      <c r="AK1340">
        <v>86919</v>
      </c>
      <c r="AL1340">
        <v>85692</v>
      </c>
      <c r="AM1340">
        <v>84368</v>
      </c>
      <c r="AN1340">
        <v>82881</v>
      </c>
      <c r="AO1340">
        <v>81182</v>
      </c>
      <c r="AP1340">
        <v>79144</v>
      </c>
      <c r="AQ1340">
        <v>76970</v>
      </c>
      <c r="AR1340">
        <v>74543</v>
      </c>
      <c r="AS1340">
        <v>71902</v>
      </c>
      <c r="AT1340">
        <v>68863</v>
      </c>
      <c r="AU1340">
        <v>65528</v>
      </c>
      <c r="AV1340">
        <v>61759</v>
      </c>
      <c r="AW1340">
        <v>57479</v>
      </c>
      <c r="AX1340">
        <v>52831</v>
      </c>
      <c r="AY1340">
        <v>47836</v>
      </c>
      <c r="AZ1340">
        <v>42520</v>
      </c>
      <c r="BA1340">
        <v>37035</v>
      </c>
      <c r="BB1340">
        <v>31523</v>
      </c>
      <c r="BC1340">
        <v>26105</v>
      </c>
      <c r="BD1340">
        <v>20955</v>
      </c>
      <c r="BE1340">
        <v>16243</v>
      </c>
      <c r="BF1340">
        <v>12108</v>
      </c>
      <c r="BG1340">
        <v>8646</v>
      </c>
      <c r="BH1340">
        <v>5892</v>
      </c>
      <c r="DC1340">
        <v>43.06</v>
      </c>
      <c r="DD1340">
        <v>42.11</v>
      </c>
      <c r="DE1340">
        <v>41.17</v>
      </c>
      <c r="DF1340">
        <v>40.229999999999997</v>
      </c>
      <c r="DG1340">
        <v>39.29</v>
      </c>
      <c r="DH1340">
        <v>38.35</v>
      </c>
      <c r="DI1340">
        <v>37.42</v>
      </c>
      <c r="DJ1340">
        <v>36.49</v>
      </c>
      <c r="DK1340">
        <v>35.56</v>
      </c>
      <c r="DL1340">
        <v>34.64</v>
      </c>
      <c r="DM1340">
        <v>33.72</v>
      </c>
      <c r="DN1340">
        <v>32.799999999999997</v>
      </c>
      <c r="DO1340">
        <v>31.89</v>
      </c>
      <c r="DP1340">
        <v>30.98</v>
      </c>
      <c r="DQ1340">
        <v>30.06</v>
      </c>
      <c r="DR1340">
        <v>29.15</v>
      </c>
      <c r="DS1340">
        <v>28.25</v>
      </c>
      <c r="DT1340">
        <v>27.34</v>
      </c>
      <c r="DU1340">
        <v>26.44</v>
      </c>
      <c r="DV1340">
        <v>25.54</v>
      </c>
      <c r="DW1340">
        <v>24.64</v>
      </c>
      <c r="DX1340">
        <v>23.75</v>
      </c>
      <c r="DY1340">
        <v>22.86</v>
      </c>
      <c r="DZ1340">
        <v>21.98</v>
      </c>
      <c r="EA1340">
        <v>21.11</v>
      </c>
      <c r="EB1340">
        <v>20.23</v>
      </c>
      <c r="EC1340">
        <v>19.37</v>
      </c>
      <c r="ED1340">
        <v>18.510000000000002</v>
      </c>
      <c r="EE1340">
        <v>17.66</v>
      </c>
      <c r="EF1340">
        <v>16.809999999999999</v>
      </c>
      <c r="EG1340">
        <v>15.97</v>
      </c>
      <c r="EH1340">
        <v>15.14</v>
      </c>
      <c r="EI1340">
        <v>14.32</v>
      </c>
      <c r="EJ1340">
        <v>13.52</v>
      </c>
      <c r="EK1340">
        <v>12.72</v>
      </c>
      <c r="EL1340">
        <v>11.94</v>
      </c>
      <c r="EM1340">
        <v>11.18</v>
      </c>
      <c r="EN1340">
        <v>10.46</v>
      </c>
      <c r="EO1340">
        <v>9.74</v>
      </c>
      <c r="EP1340">
        <v>9.0399999999999991</v>
      </c>
      <c r="EQ1340">
        <v>8.35</v>
      </c>
      <c r="ER1340">
        <v>7.7</v>
      </c>
      <c r="ES1340">
        <v>7.06</v>
      </c>
      <c r="ET1340">
        <v>6.47</v>
      </c>
      <c r="EU1340">
        <v>5.91</v>
      </c>
      <c r="EV1340">
        <v>5.39</v>
      </c>
      <c r="EW1340">
        <v>4.9000000000000004</v>
      </c>
      <c r="EX1340">
        <v>4.45</v>
      </c>
      <c r="EY1340">
        <v>4.03</v>
      </c>
      <c r="EZ1340">
        <v>3.65</v>
      </c>
      <c r="FA1340">
        <v>3.3</v>
      </c>
      <c r="FB1340">
        <v>2.99</v>
      </c>
      <c r="FC1340">
        <v>2.71</v>
      </c>
      <c r="FD1340">
        <v>2.4700000000000002</v>
      </c>
      <c r="FE1340">
        <v>2.25</v>
      </c>
      <c r="FF1340">
        <v>2.0699999999999998</v>
      </c>
    </row>
    <row r="1341" spans="1:173" x14ac:dyDescent="0.25">
      <c r="A1341" t="s">
        <v>1128</v>
      </c>
      <c r="B1341">
        <v>55</v>
      </c>
      <c r="C1341">
        <v>55</v>
      </c>
      <c r="E1341">
        <v>100000</v>
      </c>
      <c r="F1341">
        <v>99867</v>
      </c>
      <c r="G1341">
        <v>99723</v>
      </c>
      <c r="H1341">
        <v>99569</v>
      </c>
      <c r="I1341">
        <v>99404</v>
      </c>
      <c r="J1341">
        <v>99226</v>
      </c>
      <c r="K1341">
        <v>99032</v>
      </c>
      <c r="L1341">
        <v>98825</v>
      </c>
      <c r="M1341">
        <v>98603</v>
      </c>
      <c r="N1341">
        <v>98368</v>
      </c>
      <c r="O1341">
        <v>98118</v>
      </c>
      <c r="P1341">
        <v>97857</v>
      </c>
      <c r="Q1341">
        <v>97583</v>
      </c>
      <c r="R1341">
        <v>97298</v>
      </c>
      <c r="S1341">
        <v>96998</v>
      </c>
      <c r="T1341">
        <v>96683</v>
      </c>
      <c r="U1341">
        <v>96343</v>
      </c>
      <c r="V1341">
        <v>95989</v>
      </c>
      <c r="W1341">
        <v>95613</v>
      </c>
      <c r="X1341">
        <v>95209</v>
      </c>
      <c r="Y1341">
        <v>94785</v>
      </c>
      <c r="Z1341">
        <v>94311</v>
      </c>
      <c r="AA1341">
        <v>93803</v>
      </c>
      <c r="AB1341">
        <v>93258</v>
      </c>
      <c r="AC1341">
        <v>92671</v>
      </c>
      <c r="AD1341">
        <v>92038</v>
      </c>
      <c r="AE1341">
        <v>91334</v>
      </c>
      <c r="AF1341">
        <v>90588</v>
      </c>
      <c r="AG1341">
        <v>89768</v>
      </c>
      <c r="AH1341">
        <v>88871</v>
      </c>
      <c r="AI1341">
        <v>87885</v>
      </c>
      <c r="AJ1341">
        <v>86804</v>
      </c>
      <c r="AK1341">
        <v>85557</v>
      </c>
      <c r="AL1341">
        <v>84211</v>
      </c>
      <c r="AM1341">
        <v>82700</v>
      </c>
      <c r="AN1341">
        <v>80977</v>
      </c>
      <c r="AO1341">
        <v>78915</v>
      </c>
      <c r="AP1341">
        <v>76715</v>
      </c>
      <c r="AQ1341">
        <v>74255</v>
      </c>
      <c r="AR1341">
        <v>71588</v>
      </c>
      <c r="AS1341">
        <v>68517</v>
      </c>
      <c r="AT1341">
        <v>65158</v>
      </c>
      <c r="AU1341">
        <v>61362</v>
      </c>
      <c r="AV1341">
        <v>57061</v>
      </c>
      <c r="AW1341">
        <v>52407</v>
      </c>
      <c r="AX1341">
        <v>47407</v>
      </c>
      <c r="AY1341">
        <v>42096</v>
      </c>
      <c r="AZ1341">
        <v>36628</v>
      </c>
      <c r="BA1341">
        <v>31149</v>
      </c>
      <c r="BB1341">
        <v>25769</v>
      </c>
      <c r="BC1341">
        <v>20662</v>
      </c>
      <c r="BD1341">
        <v>16001</v>
      </c>
      <c r="BE1341">
        <v>11919</v>
      </c>
      <c r="BF1341">
        <v>8505</v>
      </c>
      <c r="BG1341">
        <v>5793</v>
      </c>
      <c r="DC1341">
        <v>42.01</v>
      </c>
      <c r="DD1341">
        <v>41.06</v>
      </c>
      <c r="DE1341">
        <v>40.119999999999997</v>
      </c>
      <c r="DF1341">
        <v>39.18</v>
      </c>
      <c r="DG1341">
        <v>38.25</v>
      </c>
      <c r="DH1341">
        <v>37.32</v>
      </c>
      <c r="DI1341">
        <v>36.39</v>
      </c>
      <c r="DJ1341">
        <v>35.46</v>
      </c>
      <c r="DK1341">
        <v>34.54</v>
      </c>
      <c r="DL1341">
        <v>33.619999999999997</v>
      </c>
      <c r="DM1341">
        <v>32.71</v>
      </c>
      <c r="DN1341">
        <v>31.79</v>
      </c>
      <c r="DO1341">
        <v>30.88</v>
      </c>
      <c r="DP1341">
        <v>29.97</v>
      </c>
      <c r="DQ1341">
        <v>29.06</v>
      </c>
      <c r="DR1341">
        <v>28.15</v>
      </c>
      <c r="DS1341">
        <v>27.25</v>
      </c>
      <c r="DT1341">
        <v>26.35</v>
      </c>
      <c r="DU1341">
        <v>25.45</v>
      </c>
      <c r="DV1341">
        <v>24.56</v>
      </c>
      <c r="DW1341">
        <v>23.67</v>
      </c>
      <c r="DX1341">
        <v>22.78</v>
      </c>
      <c r="DY1341">
        <v>21.9</v>
      </c>
      <c r="DZ1341">
        <v>21.03</v>
      </c>
      <c r="EA1341">
        <v>20.16</v>
      </c>
      <c r="EB1341">
        <v>19.29</v>
      </c>
      <c r="EC1341">
        <v>18.440000000000001</v>
      </c>
      <c r="ED1341">
        <v>17.59</v>
      </c>
      <c r="EE1341">
        <v>16.739999999999998</v>
      </c>
      <c r="EF1341">
        <v>15.91</v>
      </c>
      <c r="EG1341">
        <v>15.08</v>
      </c>
      <c r="EH1341">
        <v>14.26</v>
      </c>
      <c r="EI1341">
        <v>13.46</v>
      </c>
      <c r="EJ1341">
        <v>12.67</v>
      </c>
      <c r="EK1341">
        <v>11.89</v>
      </c>
      <c r="EL1341">
        <v>11.13</v>
      </c>
      <c r="EM1341">
        <v>10.41</v>
      </c>
      <c r="EN1341">
        <v>9.69</v>
      </c>
      <c r="EO1341">
        <v>9</v>
      </c>
      <c r="EP1341">
        <v>8.32</v>
      </c>
      <c r="EQ1341">
        <v>7.67</v>
      </c>
      <c r="ER1341">
        <v>7.04</v>
      </c>
      <c r="ES1341">
        <v>6.44</v>
      </c>
      <c r="ET1341">
        <v>5.89</v>
      </c>
      <c r="EU1341">
        <v>5.37</v>
      </c>
      <c r="EV1341">
        <v>4.88</v>
      </c>
      <c r="EW1341">
        <v>4.43</v>
      </c>
      <c r="EX1341">
        <v>4.0199999999999996</v>
      </c>
      <c r="EY1341">
        <v>3.64</v>
      </c>
      <c r="EZ1341">
        <v>3.29</v>
      </c>
      <c r="FA1341">
        <v>2.98</v>
      </c>
      <c r="FB1341">
        <v>2.71</v>
      </c>
      <c r="FC1341">
        <v>2.46</v>
      </c>
      <c r="FD1341">
        <v>2.25</v>
      </c>
      <c r="FE1341">
        <v>2.0699999999999998</v>
      </c>
    </row>
    <row r="1342" spans="1:173" x14ac:dyDescent="0.25">
      <c r="A1342" t="s">
        <v>1129</v>
      </c>
      <c r="B1342">
        <v>54</v>
      </c>
      <c r="C1342">
        <v>54</v>
      </c>
      <c r="E1342">
        <v>100000</v>
      </c>
      <c r="F1342">
        <v>99854</v>
      </c>
      <c r="G1342">
        <v>99698</v>
      </c>
      <c r="H1342">
        <v>99530</v>
      </c>
      <c r="I1342">
        <v>99349</v>
      </c>
      <c r="J1342">
        <v>99152</v>
      </c>
      <c r="K1342">
        <v>98942</v>
      </c>
      <c r="L1342">
        <v>98717</v>
      </c>
      <c r="M1342">
        <v>98478</v>
      </c>
      <c r="N1342">
        <v>98223</v>
      </c>
      <c r="O1342">
        <v>97958</v>
      </c>
      <c r="P1342">
        <v>97679</v>
      </c>
      <c r="Q1342">
        <v>97389</v>
      </c>
      <c r="R1342">
        <v>97085</v>
      </c>
      <c r="S1342">
        <v>96764</v>
      </c>
      <c r="T1342">
        <v>96417</v>
      </c>
      <c r="U1342">
        <v>96058</v>
      </c>
      <c r="V1342">
        <v>95673</v>
      </c>
      <c r="W1342">
        <v>95263</v>
      </c>
      <c r="X1342">
        <v>94829</v>
      </c>
      <c r="Y1342">
        <v>94347</v>
      </c>
      <c r="Z1342">
        <v>93830</v>
      </c>
      <c r="AA1342">
        <v>93275</v>
      </c>
      <c r="AB1342">
        <v>92676</v>
      </c>
      <c r="AC1342">
        <v>92030</v>
      </c>
      <c r="AD1342">
        <v>91312</v>
      </c>
      <c r="AE1342">
        <v>90554</v>
      </c>
      <c r="AF1342">
        <v>89718</v>
      </c>
      <c r="AG1342">
        <v>88803</v>
      </c>
      <c r="AH1342">
        <v>87800</v>
      </c>
      <c r="AI1342">
        <v>86700</v>
      </c>
      <c r="AJ1342">
        <v>85433</v>
      </c>
      <c r="AK1342">
        <v>84064</v>
      </c>
      <c r="AL1342">
        <v>82530</v>
      </c>
      <c r="AM1342">
        <v>80781</v>
      </c>
      <c r="AN1342">
        <v>78696</v>
      </c>
      <c r="AO1342">
        <v>76469</v>
      </c>
      <c r="AP1342">
        <v>73982</v>
      </c>
      <c r="AQ1342">
        <v>71280</v>
      </c>
      <c r="AR1342">
        <v>68184</v>
      </c>
      <c r="AS1342">
        <v>64793</v>
      </c>
      <c r="AT1342">
        <v>60977</v>
      </c>
      <c r="AU1342">
        <v>56656</v>
      </c>
      <c r="AV1342">
        <v>51987</v>
      </c>
      <c r="AW1342">
        <v>46989</v>
      </c>
      <c r="AX1342">
        <v>41683</v>
      </c>
      <c r="AY1342">
        <v>36230</v>
      </c>
      <c r="AZ1342">
        <v>30779</v>
      </c>
      <c r="BA1342">
        <v>25440</v>
      </c>
      <c r="BB1342">
        <v>20378</v>
      </c>
      <c r="BC1342">
        <v>15765</v>
      </c>
      <c r="BD1342">
        <v>11733</v>
      </c>
      <c r="BE1342">
        <v>8368</v>
      </c>
      <c r="BF1342">
        <v>5697</v>
      </c>
      <c r="DC1342">
        <v>40.96</v>
      </c>
      <c r="DD1342">
        <v>40.020000000000003</v>
      </c>
      <c r="DE1342">
        <v>39.08</v>
      </c>
      <c r="DF1342">
        <v>38.15</v>
      </c>
      <c r="DG1342">
        <v>37.21</v>
      </c>
      <c r="DH1342">
        <v>36.29</v>
      </c>
      <c r="DI1342">
        <v>35.36</v>
      </c>
      <c r="DJ1342">
        <v>34.44</v>
      </c>
      <c r="DK1342">
        <v>33.520000000000003</v>
      </c>
      <c r="DL1342">
        <v>32.61</v>
      </c>
      <c r="DM1342">
        <v>31.7</v>
      </c>
      <c r="DN1342">
        <v>30.79</v>
      </c>
      <c r="DO1342">
        <v>29.88</v>
      </c>
      <c r="DP1342">
        <v>28.97</v>
      </c>
      <c r="DQ1342">
        <v>28.06</v>
      </c>
      <c r="DR1342">
        <v>27.16</v>
      </c>
      <c r="DS1342">
        <v>26.26</v>
      </c>
      <c r="DT1342">
        <v>25.37</v>
      </c>
      <c r="DU1342">
        <v>24.47</v>
      </c>
      <c r="DV1342">
        <v>23.58</v>
      </c>
      <c r="DW1342">
        <v>22.7</v>
      </c>
      <c r="DX1342">
        <v>21.82</v>
      </c>
      <c r="DY1342">
        <v>20.95</v>
      </c>
      <c r="DZ1342">
        <v>20.079999999999998</v>
      </c>
      <c r="EA1342">
        <v>19.22</v>
      </c>
      <c r="EB1342">
        <v>18.37</v>
      </c>
      <c r="EC1342">
        <v>17.52</v>
      </c>
      <c r="ED1342">
        <v>16.670000000000002</v>
      </c>
      <c r="EE1342">
        <v>15.84</v>
      </c>
      <c r="EF1342">
        <v>15.02</v>
      </c>
      <c r="EG1342">
        <v>14.2</v>
      </c>
      <c r="EH1342">
        <v>13.4</v>
      </c>
      <c r="EI1342">
        <v>12.61</v>
      </c>
      <c r="EJ1342">
        <v>11.84</v>
      </c>
      <c r="EK1342">
        <v>11.08</v>
      </c>
      <c r="EL1342">
        <v>10.37</v>
      </c>
      <c r="EM1342">
        <v>9.65</v>
      </c>
      <c r="EN1342">
        <v>8.9600000000000009</v>
      </c>
      <c r="EO1342">
        <v>8.2799999999999994</v>
      </c>
      <c r="EP1342">
        <v>7.63</v>
      </c>
      <c r="EQ1342">
        <v>7.01</v>
      </c>
      <c r="ER1342">
        <v>6.41</v>
      </c>
      <c r="ES1342">
        <v>5.87</v>
      </c>
      <c r="ET1342">
        <v>5.35</v>
      </c>
      <c r="EU1342">
        <v>4.8600000000000003</v>
      </c>
      <c r="EV1342">
        <v>4.42</v>
      </c>
      <c r="EW1342">
        <v>4.01</v>
      </c>
      <c r="EX1342">
        <v>3.63</v>
      </c>
      <c r="EY1342">
        <v>3.29</v>
      </c>
      <c r="EZ1342">
        <v>2.98</v>
      </c>
      <c r="FA1342">
        <v>2.7</v>
      </c>
      <c r="FB1342">
        <v>2.46</v>
      </c>
      <c r="FC1342">
        <v>2.25</v>
      </c>
      <c r="FD1342">
        <v>2.0699999999999998</v>
      </c>
    </row>
    <row r="1343" spans="1:173" x14ac:dyDescent="0.25">
      <c r="A1343" t="s">
        <v>1130</v>
      </c>
      <c r="B1343">
        <v>53</v>
      </c>
      <c r="C1343">
        <v>53</v>
      </c>
      <c r="E1343">
        <v>100000</v>
      </c>
      <c r="F1343">
        <v>99841</v>
      </c>
      <c r="G1343">
        <v>99671</v>
      </c>
      <c r="H1343">
        <v>99487</v>
      </c>
      <c r="I1343">
        <v>99287</v>
      </c>
      <c r="J1343">
        <v>99074</v>
      </c>
      <c r="K1343">
        <v>98845</v>
      </c>
      <c r="L1343">
        <v>98603</v>
      </c>
      <c r="M1343">
        <v>98344</v>
      </c>
      <c r="N1343">
        <v>98074</v>
      </c>
      <c r="O1343">
        <v>97790</v>
      </c>
      <c r="P1343">
        <v>97495</v>
      </c>
      <c r="Q1343">
        <v>97186</v>
      </c>
      <c r="R1343">
        <v>96860</v>
      </c>
      <c r="S1343">
        <v>96507</v>
      </c>
      <c r="T1343">
        <v>96140</v>
      </c>
      <c r="U1343">
        <v>95748</v>
      </c>
      <c r="V1343">
        <v>95329</v>
      </c>
      <c r="W1343">
        <v>94887</v>
      </c>
      <c r="X1343">
        <v>94396</v>
      </c>
      <c r="Y1343">
        <v>93869</v>
      </c>
      <c r="Z1343">
        <v>93304</v>
      </c>
      <c r="AA1343">
        <v>92694</v>
      </c>
      <c r="AB1343">
        <v>92036</v>
      </c>
      <c r="AC1343">
        <v>91304</v>
      </c>
      <c r="AD1343">
        <v>90530</v>
      </c>
      <c r="AE1343">
        <v>89680</v>
      </c>
      <c r="AF1343">
        <v>88747</v>
      </c>
      <c r="AG1343">
        <v>87725</v>
      </c>
      <c r="AH1343">
        <v>86607</v>
      </c>
      <c r="AI1343">
        <v>85321</v>
      </c>
      <c r="AJ1343">
        <v>83929</v>
      </c>
      <c r="AK1343">
        <v>82369</v>
      </c>
      <c r="AL1343">
        <v>80595</v>
      </c>
      <c r="AM1343">
        <v>78485</v>
      </c>
      <c r="AN1343">
        <v>76232</v>
      </c>
      <c r="AO1343">
        <v>73718</v>
      </c>
      <c r="AP1343">
        <v>70987</v>
      </c>
      <c r="AQ1343">
        <v>67858</v>
      </c>
      <c r="AR1343">
        <v>64442</v>
      </c>
      <c r="AS1343">
        <v>60597</v>
      </c>
      <c r="AT1343">
        <v>56263</v>
      </c>
      <c r="AU1343">
        <v>51579</v>
      </c>
      <c r="AV1343">
        <v>46574</v>
      </c>
      <c r="AW1343">
        <v>41280</v>
      </c>
      <c r="AX1343">
        <v>35843</v>
      </c>
      <c r="AY1343">
        <v>30417</v>
      </c>
      <c r="AZ1343">
        <v>25115</v>
      </c>
      <c r="BA1343">
        <v>20102</v>
      </c>
      <c r="BB1343">
        <v>15536</v>
      </c>
      <c r="BC1343">
        <v>11553</v>
      </c>
      <c r="BD1343">
        <v>8234</v>
      </c>
      <c r="BE1343">
        <v>5603</v>
      </c>
      <c r="DC1343">
        <v>39.909999999999997</v>
      </c>
      <c r="DD1343">
        <v>38.979999999999997</v>
      </c>
      <c r="DE1343">
        <v>38.04</v>
      </c>
      <c r="DF1343">
        <v>37.11</v>
      </c>
      <c r="DG1343">
        <v>36.19</v>
      </c>
      <c r="DH1343">
        <v>35.26</v>
      </c>
      <c r="DI1343">
        <v>34.340000000000003</v>
      </c>
      <c r="DJ1343">
        <v>33.43</v>
      </c>
      <c r="DK1343">
        <v>32.51</v>
      </c>
      <c r="DL1343">
        <v>31.6</v>
      </c>
      <c r="DM1343">
        <v>30.69</v>
      </c>
      <c r="DN1343">
        <v>29.78</v>
      </c>
      <c r="DO1343">
        <v>28.88</v>
      </c>
      <c r="DP1343">
        <v>27.97</v>
      </c>
      <c r="DQ1343">
        <v>27.07</v>
      </c>
      <c r="DR1343">
        <v>26.17</v>
      </c>
      <c r="DS1343">
        <v>25.28</v>
      </c>
      <c r="DT1343">
        <v>24.39</v>
      </c>
      <c r="DU1343">
        <v>23.5</v>
      </c>
      <c r="DV1343">
        <v>22.62</v>
      </c>
      <c r="DW1343">
        <v>21.74</v>
      </c>
      <c r="DX1343">
        <v>20.87</v>
      </c>
      <c r="DY1343">
        <v>20.010000000000002</v>
      </c>
      <c r="DZ1343">
        <v>19.149999999999999</v>
      </c>
      <c r="EA1343">
        <v>18.29</v>
      </c>
      <c r="EB1343">
        <v>17.45</v>
      </c>
      <c r="EC1343">
        <v>16.61</v>
      </c>
      <c r="ED1343">
        <v>15.78</v>
      </c>
      <c r="EE1343">
        <v>14.95</v>
      </c>
      <c r="EF1343">
        <v>14.14</v>
      </c>
      <c r="EG1343">
        <v>13.35</v>
      </c>
      <c r="EH1343">
        <v>12.56</v>
      </c>
      <c r="EI1343">
        <v>11.79</v>
      </c>
      <c r="EJ1343">
        <v>11.04</v>
      </c>
      <c r="EK1343">
        <v>10.32</v>
      </c>
      <c r="EL1343">
        <v>9.61</v>
      </c>
      <c r="EM1343">
        <v>8.92</v>
      </c>
      <c r="EN1343">
        <v>8.24</v>
      </c>
      <c r="EO1343">
        <v>7.6</v>
      </c>
      <c r="EP1343">
        <v>6.98</v>
      </c>
      <c r="EQ1343">
        <v>6.39</v>
      </c>
      <c r="ER1343">
        <v>5.84</v>
      </c>
      <c r="ES1343">
        <v>5.33</v>
      </c>
      <c r="ET1343">
        <v>4.8499999999999996</v>
      </c>
      <c r="EU1343">
        <v>4.4000000000000004</v>
      </c>
      <c r="EV1343">
        <v>4</v>
      </c>
      <c r="EW1343">
        <v>3.62</v>
      </c>
      <c r="EX1343">
        <v>3.28</v>
      </c>
      <c r="EY1343">
        <v>2.97</v>
      </c>
      <c r="EZ1343">
        <v>2.7</v>
      </c>
      <c r="FA1343">
        <v>2.46</v>
      </c>
      <c r="FB1343">
        <v>2.25</v>
      </c>
      <c r="FC1343">
        <v>2.0699999999999998</v>
      </c>
    </row>
    <row r="1344" spans="1:173" x14ac:dyDescent="0.25">
      <c r="A1344" t="s">
        <v>1131</v>
      </c>
      <c r="B1344">
        <v>52</v>
      </c>
      <c r="C1344">
        <v>52</v>
      </c>
      <c r="E1344">
        <v>100000</v>
      </c>
      <c r="F1344">
        <v>99827</v>
      </c>
      <c r="G1344">
        <v>99640</v>
      </c>
      <c r="H1344">
        <v>99437</v>
      </c>
      <c r="I1344">
        <v>99220</v>
      </c>
      <c r="J1344">
        <v>98988</v>
      </c>
      <c r="K1344">
        <v>98742</v>
      </c>
      <c r="L1344">
        <v>98479</v>
      </c>
      <c r="M1344">
        <v>98204</v>
      </c>
      <c r="N1344">
        <v>97916</v>
      </c>
      <c r="O1344">
        <v>97615</v>
      </c>
      <c r="P1344">
        <v>97300</v>
      </c>
      <c r="Q1344">
        <v>96969</v>
      </c>
      <c r="R1344">
        <v>96610</v>
      </c>
      <c r="S1344">
        <v>96237</v>
      </c>
      <c r="T1344">
        <v>95836</v>
      </c>
      <c r="U1344">
        <v>95409</v>
      </c>
      <c r="V1344">
        <v>94958</v>
      </c>
      <c r="W1344">
        <v>94458</v>
      </c>
      <c r="X1344">
        <v>93921</v>
      </c>
      <c r="Y1344">
        <v>93345</v>
      </c>
      <c r="Z1344">
        <v>92724</v>
      </c>
      <c r="AA1344">
        <v>92054</v>
      </c>
      <c r="AB1344">
        <v>91309</v>
      </c>
      <c r="AC1344">
        <v>90519</v>
      </c>
      <c r="AD1344">
        <v>89652</v>
      </c>
      <c r="AE1344">
        <v>88704</v>
      </c>
      <c r="AF1344">
        <v>87662</v>
      </c>
      <c r="AG1344">
        <v>86523</v>
      </c>
      <c r="AH1344">
        <v>85217</v>
      </c>
      <c r="AI1344">
        <v>83804</v>
      </c>
      <c r="AJ1344">
        <v>82219</v>
      </c>
      <c r="AK1344">
        <v>80419</v>
      </c>
      <c r="AL1344">
        <v>78284</v>
      </c>
      <c r="AM1344">
        <v>76003</v>
      </c>
      <c r="AN1344">
        <v>73462</v>
      </c>
      <c r="AO1344">
        <v>70702</v>
      </c>
      <c r="AP1344">
        <v>67546</v>
      </c>
      <c r="AQ1344">
        <v>64097</v>
      </c>
      <c r="AR1344">
        <v>60231</v>
      </c>
      <c r="AS1344">
        <v>55875</v>
      </c>
      <c r="AT1344">
        <v>51184</v>
      </c>
      <c r="AU1344">
        <v>46171</v>
      </c>
      <c r="AV1344">
        <v>40881</v>
      </c>
      <c r="AW1344">
        <v>35465</v>
      </c>
      <c r="AX1344">
        <v>30064</v>
      </c>
      <c r="AY1344">
        <v>24798</v>
      </c>
      <c r="AZ1344">
        <v>19828</v>
      </c>
      <c r="BA1344">
        <v>15313</v>
      </c>
      <c r="BB1344">
        <v>11378</v>
      </c>
      <c r="BC1344">
        <v>8103</v>
      </c>
      <c r="BD1344">
        <v>5511</v>
      </c>
      <c r="DC1344">
        <v>38.869999999999997</v>
      </c>
      <c r="DD1344">
        <v>37.94</v>
      </c>
      <c r="DE1344">
        <v>37.01</v>
      </c>
      <c r="DF1344">
        <v>36.090000000000003</v>
      </c>
      <c r="DG1344">
        <v>35.159999999999997</v>
      </c>
      <c r="DH1344">
        <v>34.24</v>
      </c>
      <c r="DI1344">
        <v>33.33</v>
      </c>
      <c r="DJ1344">
        <v>32.42</v>
      </c>
      <c r="DK1344">
        <v>31.51</v>
      </c>
      <c r="DL1344">
        <v>30.6</v>
      </c>
      <c r="DM1344">
        <v>29.69</v>
      </c>
      <c r="DN1344">
        <v>28.78</v>
      </c>
      <c r="DO1344">
        <v>27.88</v>
      </c>
      <c r="DP1344">
        <v>26.98</v>
      </c>
      <c r="DQ1344">
        <v>26.09</v>
      </c>
      <c r="DR1344">
        <v>25.19</v>
      </c>
      <c r="DS1344">
        <v>24.3</v>
      </c>
      <c r="DT1344">
        <v>23.42</v>
      </c>
      <c r="DU1344">
        <v>22.54</v>
      </c>
      <c r="DV1344">
        <v>21.66</v>
      </c>
      <c r="DW1344">
        <v>20.79</v>
      </c>
      <c r="DX1344">
        <v>19.93</v>
      </c>
      <c r="DY1344">
        <v>19.07</v>
      </c>
      <c r="DZ1344">
        <v>18.22</v>
      </c>
      <c r="EA1344">
        <v>17.38</v>
      </c>
      <c r="EB1344">
        <v>16.54</v>
      </c>
      <c r="EC1344">
        <v>15.71</v>
      </c>
      <c r="ED1344">
        <v>14.89</v>
      </c>
      <c r="EE1344">
        <v>14.08</v>
      </c>
      <c r="EF1344">
        <v>13.29</v>
      </c>
      <c r="EG1344">
        <v>12.51</v>
      </c>
      <c r="EH1344">
        <v>11.74</v>
      </c>
      <c r="EI1344">
        <v>10.99</v>
      </c>
      <c r="EJ1344">
        <v>10.28</v>
      </c>
      <c r="EK1344">
        <v>9.57</v>
      </c>
      <c r="EL1344">
        <v>8.8800000000000008</v>
      </c>
      <c r="EM1344">
        <v>8.2100000000000009</v>
      </c>
      <c r="EN1344">
        <v>7.57</v>
      </c>
      <c r="EO1344">
        <v>6.95</v>
      </c>
      <c r="EP1344">
        <v>6.36</v>
      </c>
      <c r="EQ1344">
        <v>5.82</v>
      </c>
      <c r="ER1344">
        <v>5.31</v>
      </c>
      <c r="ES1344">
        <v>4.83</v>
      </c>
      <c r="ET1344">
        <v>4.3899999999999997</v>
      </c>
      <c r="EU1344">
        <v>3.99</v>
      </c>
      <c r="EV1344">
        <v>3.61</v>
      </c>
      <c r="EW1344">
        <v>3.27</v>
      </c>
      <c r="EX1344">
        <v>2.97</v>
      </c>
      <c r="EY1344">
        <v>2.7</v>
      </c>
      <c r="EZ1344">
        <v>2.46</v>
      </c>
      <c r="FA1344">
        <v>2.25</v>
      </c>
      <c r="FB1344">
        <v>2.0699999999999998</v>
      </c>
    </row>
    <row r="1345" spans="1:157" x14ac:dyDescent="0.25">
      <c r="A1345" t="s">
        <v>1132</v>
      </c>
      <c r="B1345">
        <v>51</v>
      </c>
      <c r="C1345">
        <v>51</v>
      </c>
      <c r="E1345">
        <v>100000</v>
      </c>
      <c r="F1345">
        <v>99810</v>
      </c>
      <c r="G1345">
        <v>99604</v>
      </c>
      <c r="H1345">
        <v>99383</v>
      </c>
      <c r="I1345">
        <v>99148</v>
      </c>
      <c r="J1345">
        <v>98897</v>
      </c>
      <c r="K1345">
        <v>98630</v>
      </c>
      <c r="L1345">
        <v>98351</v>
      </c>
      <c r="M1345">
        <v>98058</v>
      </c>
      <c r="N1345">
        <v>97751</v>
      </c>
      <c r="O1345">
        <v>97431</v>
      </c>
      <c r="P1345">
        <v>97093</v>
      </c>
      <c r="Q1345">
        <v>96729</v>
      </c>
      <c r="R1345">
        <v>96349</v>
      </c>
      <c r="S1345">
        <v>95941</v>
      </c>
      <c r="T1345">
        <v>95504</v>
      </c>
      <c r="U1345">
        <v>95045</v>
      </c>
      <c r="V1345">
        <v>94534</v>
      </c>
      <c r="W1345">
        <v>93988</v>
      </c>
      <c r="X1345">
        <v>93401</v>
      </c>
      <c r="Y1345">
        <v>92768</v>
      </c>
      <c r="Z1345">
        <v>92086</v>
      </c>
      <c r="AA1345">
        <v>91327</v>
      </c>
      <c r="AB1345">
        <v>90523</v>
      </c>
      <c r="AC1345">
        <v>89638</v>
      </c>
      <c r="AD1345">
        <v>88671</v>
      </c>
      <c r="AE1345">
        <v>87613</v>
      </c>
      <c r="AF1345">
        <v>86452</v>
      </c>
      <c r="AG1345">
        <v>85124</v>
      </c>
      <c r="AH1345">
        <v>83689</v>
      </c>
      <c r="AI1345">
        <v>82081</v>
      </c>
      <c r="AJ1345">
        <v>80254</v>
      </c>
      <c r="AK1345">
        <v>78094</v>
      </c>
      <c r="AL1345">
        <v>75785</v>
      </c>
      <c r="AM1345">
        <v>73215</v>
      </c>
      <c r="AN1345">
        <v>70426</v>
      </c>
      <c r="AO1345">
        <v>67244</v>
      </c>
      <c r="AP1345">
        <v>63768</v>
      </c>
      <c r="AQ1345">
        <v>59872</v>
      </c>
      <c r="AR1345">
        <v>55502</v>
      </c>
      <c r="AS1345">
        <v>50794</v>
      </c>
      <c r="AT1345">
        <v>45781</v>
      </c>
      <c r="AU1345">
        <v>40494</v>
      </c>
      <c r="AV1345">
        <v>35092</v>
      </c>
      <c r="AW1345">
        <v>29721</v>
      </c>
      <c r="AX1345">
        <v>24489</v>
      </c>
      <c r="AY1345">
        <v>19562</v>
      </c>
      <c r="AZ1345">
        <v>15094</v>
      </c>
      <c r="BA1345">
        <v>11207</v>
      </c>
      <c r="BB1345">
        <v>7976</v>
      </c>
      <c r="BC1345">
        <v>5422</v>
      </c>
      <c r="DC1345">
        <v>37.840000000000003</v>
      </c>
      <c r="DD1345">
        <v>36.909999999999997</v>
      </c>
      <c r="DE1345">
        <v>35.99</v>
      </c>
      <c r="DF1345">
        <v>35.06</v>
      </c>
      <c r="DG1345">
        <v>34.15</v>
      </c>
      <c r="DH1345">
        <v>33.229999999999997</v>
      </c>
      <c r="DI1345">
        <v>32.32</v>
      </c>
      <c r="DJ1345">
        <v>31.41</v>
      </c>
      <c r="DK1345">
        <v>30.5</v>
      </c>
      <c r="DL1345">
        <v>29.6</v>
      </c>
      <c r="DM1345">
        <v>28.69</v>
      </c>
      <c r="DN1345">
        <v>27.79</v>
      </c>
      <c r="DO1345">
        <v>26.89</v>
      </c>
      <c r="DP1345">
        <v>26</v>
      </c>
      <c r="DQ1345">
        <v>25.11</v>
      </c>
      <c r="DR1345">
        <v>24.22</v>
      </c>
      <c r="DS1345">
        <v>23.33</v>
      </c>
      <c r="DT1345">
        <v>22.46</v>
      </c>
      <c r="DU1345">
        <v>21.58</v>
      </c>
      <c r="DV1345">
        <v>20.72</v>
      </c>
      <c r="DW1345">
        <v>19.850000000000001</v>
      </c>
      <c r="DX1345">
        <v>19</v>
      </c>
      <c r="DY1345">
        <v>18.149999999999999</v>
      </c>
      <c r="DZ1345">
        <v>17.309999999999999</v>
      </c>
      <c r="EA1345">
        <v>16.47</v>
      </c>
      <c r="EB1345">
        <v>15.65</v>
      </c>
      <c r="EC1345">
        <v>14.83</v>
      </c>
      <c r="ED1345">
        <v>14.02</v>
      </c>
      <c r="EE1345">
        <v>13.24</v>
      </c>
      <c r="EF1345">
        <v>12.45</v>
      </c>
      <c r="EG1345">
        <v>11.69</v>
      </c>
      <c r="EH1345">
        <v>10.94</v>
      </c>
      <c r="EI1345">
        <v>10.23</v>
      </c>
      <c r="EJ1345">
        <v>9.5299999999999994</v>
      </c>
      <c r="EK1345">
        <v>8.84</v>
      </c>
      <c r="EL1345">
        <v>8.18</v>
      </c>
      <c r="EM1345">
        <v>7.54</v>
      </c>
      <c r="EN1345">
        <v>6.92</v>
      </c>
      <c r="EO1345">
        <v>6.34</v>
      </c>
      <c r="EP1345">
        <v>5.8</v>
      </c>
      <c r="EQ1345">
        <v>5.29</v>
      </c>
      <c r="ER1345">
        <v>4.82</v>
      </c>
      <c r="ES1345">
        <v>4.38</v>
      </c>
      <c r="ET1345">
        <v>3.98</v>
      </c>
      <c r="EU1345">
        <v>3.6</v>
      </c>
      <c r="EV1345">
        <v>3.27</v>
      </c>
      <c r="EW1345">
        <v>2.96</v>
      </c>
      <c r="EX1345">
        <v>2.69</v>
      </c>
      <c r="EY1345">
        <v>2.4500000000000002</v>
      </c>
      <c r="EZ1345">
        <v>2.25</v>
      </c>
      <c r="FA1345">
        <v>2.0699999999999998</v>
      </c>
    </row>
    <row r="1346" spans="1:157" x14ac:dyDescent="0.25">
      <c r="A1346" t="s">
        <v>1133</v>
      </c>
      <c r="B1346">
        <v>50</v>
      </c>
      <c r="C1346">
        <v>50</v>
      </c>
      <c r="E1346">
        <v>100000</v>
      </c>
      <c r="F1346">
        <v>99790</v>
      </c>
      <c r="G1346">
        <v>99567</v>
      </c>
      <c r="H1346">
        <v>99327</v>
      </c>
      <c r="I1346">
        <v>99072</v>
      </c>
      <c r="J1346">
        <v>98801</v>
      </c>
      <c r="K1346">
        <v>98517</v>
      </c>
      <c r="L1346">
        <v>98219</v>
      </c>
      <c r="M1346">
        <v>97907</v>
      </c>
      <c r="N1346">
        <v>97581</v>
      </c>
      <c r="O1346">
        <v>97237</v>
      </c>
      <c r="P1346">
        <v>96866</v>
      </c>
      <c r="Q1346">
        <v>96479</v>
      </c>
      <c r="R1346">
        <v>96064</v>
      </c>
      <c r="S1346">
        <v>95619</v>
      </c>
      <c r="T1346">
        <v>95149</v>
      </c>
      <c r="U1346">
        <v>94629</v>
      </c>
      <c r="V1346">
        <v>94072</v>
      </c>
      <c r="W1346">
        <v>93474</v>
      </c>
      <c r="X1346">
        <v>92828</v>
      </c>
      <c r="Y1346">
        <v>92133</v>
      </c>
      <c r="Z1346">
        <v>91363</v>
      </c>
      <c r="AA1346">
        <v>90543</v>
      </c>
      <c r="AB1346">
        <v>89641</v>
      </c>
      <c r="AC1346">
        <v>88655</v>
      </c>
      <c r="AD1346">
        <v>87576</v>
      </c>
      <c r="AE1346">
        <v>86397</v>
      </c>
      <c r="AF1346">
        <v>85047</v>
      </c>
      <c r="AG1346">
        <v>83587</v>
      </c>
      <c r="AH1346">
        <v>81955</v>
      </c>
      <c r="AI1346">
        <v>80104</v>
      </c>
      <c r="AJ1346">
        <v>77917</v>
      </c>
      <c r="AK1346">
        <v>75579</v>
      </c>
      <c r="AL1346">
        <v>72980</v>
      </c>
      <c r="AM1346">
        <v>70162</v>
      </c>
      <c r="AN1346">
        <v>66951</v>
      </c>
      <c r="AO1346">
        <v>63449</v>
      </c>
      <c r="AP1346">
        <v>59531</v>
      </c>
      <c r="AQ1346">
        <v>55137</v>
      </c>
      <c r="AR1346">
        <v>50420</v>
      </c>
      <c r="AS1346">
        <v>45398</v>
      </c>
      <c r="AT1346">
        <v>40121</v>
      </c>
      <c r="AU1346">
        <v>34731</v>
      </c>
      <c r="AV1346">
        <v>29384</v>
      </c>
      <c r="AW1346">
        <v>24190</v>
      </c>
      <c r="AX1346">
        <v>19303</v>
      </c>
      <c r="AY1346">
        <v>14881</v>
      </c>
      <c r="AZ1346">
        <v>11040</v>
      </c>
      <c r="BA1346">
        <v>7853</v>
      </c>
      <c r="BB1346">
        <v>5336</v>
      </c>
      <c r="DC1346">
        <v>36.81</v>
      </c>
      <c r="DD1346">
        <v>35.89</v>
      </c>
      <c r="DE1346">
        <v>34.97</v>
      </c>
      <c r="DF1346">
        <v>34.049999999999997</v>
      </c>
      <c r="DG1346">
        <v>33.130000000000003</v>
      </c>
      <c r="DH1346">
        <v>32.22</v>
      </c>
      <c r="DI1346">
        <v>31.32</v>
      </c>
      <c r="DJ1346">
        <v>30.41</v>
      </c>
      <c r="DK1346">
        <v>29.5</v>
      </c>
      <c r="DL1346">
        <v>28.6</v>
      </c>
      <c r="DM1346">
        <v>27.7</v>
      </c>
      <c r="DN1346">
        <v>26.8</v>
      </c>
      <c r="DO1346">
        <v>25.91</v>
      </c>
      <c r="DP1346">
        <v>25.02</v>
      </c>
      <c r="DQ1346">
        <v>24.13</v>
      </c>
      <c r="DR1346">
        <v>23.25</v>
      </c>
      <c r="DS1346">
        <v>22.38</v>
      </c>
      <c r="DT1346">
        <v>21.51</v>
      </c>
      <c r="DU1346">
        <v>20.64</v>
      </c>
      <c r="DV1346">
        <v>19.78</v>
      </c>
      <c r="DW1346">
        <v>18.93</v>
      </c>
      <c r="DX1346">
        <v>18.079999999999998</v>
      </c>
      <c r="DY1346">
        <v>17.239999999999998</v>
      </c>
      <c r="DZ1346">
        <v>16.41</v>
      </c>
      <c r="EA1346">
        <v>15.59</v>
      </c>
      <c r="EB1346">
        <v>14.77</v>
      </c>
      <c r="EC1346">
        <v>13.97</v>
      </c>
      <c r="ED1346">
        <v>13.18</v>
      </c>
      <c r="EE1346">
        <v>12.4</v>
      </c>
      <c r="EF1346">
        <v>11.64</v>
      </c>
      <c r="EG1346">
        <v>10.9</v>
      </c>
      <c r="EH1346">
        <v>10.19</v>
      </c>
      <c r="EI1346">
        <v>9.49</v>
      </c>
      <c r="EJ1346">
        <v>8.81</v>
      </c>
      <c r="EK1346">
        <v>8.14</v>
      </c>
      <c r="EL1346">
        <v>7.51</v>
      </c>
      <c r="EM1346">
        <v>6.89</v>
      </c>
      <c r="EN1346">
        <v>6.31</v>
      </c>
      <c r="EO1346">
        <v>5.78</v>
      </c>
      <c r="EP1346">
        <v>5.27</v>
      </c>
      <c r="EQ1346">
        <v>4.8</v>
      </c>
      <c r="ER1346">
        <v>4.37</v>
      </c>
      <c r="ES1346">
        <v>3.97</v>
      </c>
      <c r="ET1346">
        <v>3.6</v>
      </c>
      <c r="EU1346">
        <v>3.26</v>
      </c>
      <c r="EV1346">
        <v>2.96</v>
      </c>
      <c r="EW1346">
        <v>2.69</v>
      </c>
      <c r="EX1346">
        <v>2.4500000000000002</v>
      </c>
      <c r="EY1346">
        <v>2.25</v>
      </c>
      <c r="EZ1346">
        <v>2.0699999999999998</v>
      </c>
    </row>
    <row r="1347" spans="1:157" x14ac:dyDescent="0.25">
      <c r="A1347" t="s">
        <v>1134</v>
      </c>
      <c r="B1347">
        <v>49</v>
      </c>
      <c r="C1347">
        <v>49</v>
      </c>
      <c r="E1347">
        <v>100000</v>
      </c>
      <c r="F1347">
        <v>99772</v>
      </c>
      <c r="G1347">
        <v>99529</v>
      </c>
      <c r="H1347">
        <v>99270</v>
      </c>
      <c r="I1347">
        <v>98994</v>
      </c>
      <c r="J1347">
        <v>98705</v>
      </c>
      <c r="K1347">
        <v>98402</v>
      </c>
      <c r="L1347">
        <v>98085</v>
      </c>
      <c r="M1347">
        <v>97753</v>
      </c>
      <c r="N1347">
        <v>97402</v>
      </c>
      <c r="O1347">
        <v>97025</v>
      </c>
      <c r="P1347">
        <v>96631</v>
      </c>
      <c r="Q1347">
        <v>96208</v>
      </c>
      <c r="R1347">
        <v>95755</v>
      </c>
      <c r="S1347">
        <v>95276</v>
      </c>
      <c r="T1347">
        <v>94745</v>
      </c>
      <c r="U1347">
        <v>94177</v>
      </c>
      <c r="V1347">
        <v>93566</v>
      </c>
      <c r="W1347">
        <v>92909</v>
      </c>
      <c r="X1347">
        <v>92200</v>
      </c>
      <c r="Y1347">
        <v>91416</v>
      </c>
      <c r="Z1347">
        <v>90581</v>
      </c>
      <c r="AA1347">
        <v>89663</v>
      </c>
      <c r="AB1347">
        <v>88658</v>
      </c>
      <c r="AC1347">
        <v>87558</v>
      </c>
      <c r="AD1347">
        <v>86356</v>
      </c>
      <c r="AE1347">
        <v>84987</v>
      </c>
      <c r="AF1347">
        <v>83502</v>
      </c>
      <c r="AG1347">
        <v>81843</v>
      </c>
      <c r="AH1347">
        <v>79967</v>
      </c>
      <c r="AI1347">
        <v>77756</v>
      </c>
      <c r="AJ1347">
        <v>75389</v>
      </c>
      <c r="AK1347">
        <v>72760</v>
      </c>
      <c r="AL1347">
        <v>69911</v>
      </c>
      <c r="AM1347">
        <v>66672</v>
      </c>
      <c r="AN1347">
        <v>63142</v>
      </c>
      <c r="AO1347">
        <v>59200</v>
      </c>
      <c r="AP1347">
        <v>54791</v>
      </c>
      <c r="AQ1347">
        <v>50055</v>
      </c>
      <c r="AR1347">
        <v>45032</v>
      </c>
      <c r="AS1347">
        <v>39755</v>
      </c>
      <c r="AT1347">
        <v>34384</v>
      </c>
      <c r="AU1347">
        <v>29058</v>
      </c>
      <c r="AV1347">
        <v>23897</v>
      </c>
      <c r="AW1347">
        <v>19053</v>
      </c>
      <c r="AX1347">
        <v>14674</v>
      </c>
      <c r="AY1347">
        <v>10878</v>
      </c>
      <c r="AZ1347">
        <v>7733</v>
      </c>
      <c r="BA1347">
        <v>5253</v>
      </c>
      <c r="DC1347">
        <v>35.79</v>
      </c>
      <c r="DD1347">
        <v>34.869999999999997</v>
      </c>
      <c r="DE1347">
        <v>33.950000000000003</v>
      </c>
      <c r="DF1347">
        <v>33.04</v>
      </c>
      <c r="DG1347">
        <v>32.130000000000003</v>
      </c>
      <c r="DH1347">
        <v>31.22</v>
      </c>
      <c r="DI1347">
        <v>30.32</v>
      </c>
      <c r="DJ1347">
        <v>29.41</v>
      </c>
      <c r="DK1347">
        <v>28.51</v>
      </c>
      <c r="DL1347">
        <v>27.61</v>
      </c>
      <c r="DM1347">
        <v>26.72</v>
      </c>
      <c r="DN1347">
        <v>25.82</v>
      </c>
      <c r="DO1347">
        <v>24.93</v>
      </c>
      <c r="DP1347">
        <v>24.05</v>
      </c>
      <c r="DQ1347">
        <v>23.17</v>
      </c>
      <c r="DR1347">
        <v>22.3</v>
      </c>
      <c r="DS1347">
        <v>21.43</v>
      </c>
      <c r="DT1347">
        <v>20.56</v>
      </c>
      <c r="DU1347">
        <v>19.71</v>
      </c>
      <c r="DV1347">
        <v>18.850000000000001</v>
      </c>
      <c r="DW1347">
        <v>18.010000000000002</v>
      </c>
      <c r="DX1347">
        <v>17.170000000000002</v>
      </c>
      <c r="DY1347">
        <v>16.34</v>
      </c>
      <c r="DZ1347">
        <v>15.52</v>
      </c>
      <c r="EA1347">
        <v>14.71</v>
      </c>
      <c r="EB1347">
        <v>13.91</v>
      </c>
      <c r="EC1347">
        <v>13.12</v>
      </c>
      <c r="ED1347">
        <v>12.35</v>
      </c>
      <c r="EE1347">
        <v>11.59</v>
      </c>
      <c r="EF1347">
        <v>10.85</v>
      </c>
      <c r="EG1347">
        <v>10.14</v>
      </c>
      <c r="EH1347">
        <v>9.4499999999999993</v>
      </c>
      <c r="EI1347">
        <v>8.77</v>
      </c>
      <c r="EJ1347">
        <v>8.11</v>
      </c>
      <c r="EK1347">
        <v>7.48</v>
      </c>
      <c r="EL1347">
        <v>6.87</v>
      </c>
      <c r="EM1347">
        <v>6.29</v>
      </c>
      <c r="EN1347">
        <v>5.76</v>
      </c>
      <c r="EO1347">
        <v>5.25</v>
      </c>
      <c r="EP1347">
        <v>4.78</v>
      </c>
      <c r="EQ1347">
        <v>4.3499999999999996</v>
      </c>
      <c r="ER1347">
        <v>3.95</v>
      </c>
      <c r="ES1347">
        <v>3.59</v>
      </c>
      <c r="ET1347">
        <v>3.25</v>
      </c>
      <c r="EU1347">
        <v>2.95</v>
      </c>
      <c r="EV1347">
        <v>2.69</v>
      </c>
      <c r="EW1347">
        <v>2.4500000000000002</v>
      </c>
      <c r="EX1347">
        <v>2.2400000000000002</v>
      </c>
      <c r="EY1347">
        <v>2.0699999999999998</v>
      </c>
    </row>
    <row r="1348" spans="1:157" x14ac:dyDescent="0.25">
      <c r="A1348" t="s">
        <v>1135</v>
      </c>
      <c r="B1348">
        <v>48</v>
      </c>
      <c r="C1348">
        <v>48</v>
      </c>
      <c r="E1348">
        <v>100000</v>
      </c>
      <c r="F1348">
        <v>99752</v>
      </c>
      <c r="G1348">
        <v>99489</v>
      </c>
      <c r="H1348">
        <v>99208</v>
      </c>
      <c r="I1348">
        <v>98915</v>
      </c>
      <c r="J1348">
        <v>98606</v>
      </c>
      <c r="K1348">
        <v>98284</v>
      </c>
      <c r="L1348">
        <v>97946</v>
      </c>
      <c r="M1348">
        <v>97589</v>
      </c>
      <c r="N1348">
        <v>97205</v>
      </c>
      <c r="O1348">
        <v>96802</v>
      </c>
      <c r="P1348">
        <v>96372</v>
      </c>
      <c r="Q1348">
        <v>95910</v>
      </c>
      <c r="R1348">
        <v>95421</v>
      </c>
      <c r="S1348">
        <v>94881</v>
      </c>
      <c r="T1348">
        <v>94301</v>
      </c>
      <c r="U1348">
        <v>93679</v>
      </c>
      <c r="V1348">
        <v>93007</v>
      </c>
      <c r="W1348">
        <v>92286</v>
      </c>
      <c r="X1348">
        <v>91487</v>
      </c>
      <c r="Y1348">
        <v>90637</v>
      </c>
      <c r="Z1348">
        <v>89703</v>
      </c>
      <c r="AA1348">
        <v>88679</v>
      </c>
      <c r="AB1348">
        <v>87559</v>
      </c>
      <c r="AC1348">
        <v>86334</v>
      </c>
      <c r="AD1348">
        <v>84941</v>
      </c>
      <c r="AE1348">
        <v>83434</v>
      </c>
      <c r="AF1348">
        <v>81748</v>
      </c>
      <c r="AG1348">
        <v>79842</v>
      </c>
      <c r="AH1348">
        <v>77607</v>
      </c>
      <c r="AI1348">
        <v>75213</v>
      </c>
      <c r="AJ1348">
        <v>72554</v>
      </c>
      <c r="AK1348">
        <v>69673</v>
      </c>
      <c r="AL1348">
        <v>66405</v>
      </c>
      <c r="AM1348">
        <v>62847</v>
      </c>
      <c r="AN1348">
        <v>58881</v>
      </c>
      <c r="AO1348">
        <v>54454</v>
      </c>
      <c r="AP1348">
        <v>49708</v>
      </c>
      <c r="AQ1348">
        <v>44673</v>
      </c>
      <c r="AR1348">
        <v>39404</v>
      </c>
      <c r="AS1348">
        <v>34043</v>
      </c>
      <c r="AT1348">
        <v>28744</v>
      </c>
      <c r="AU1348">
        <v>23613</v>
      </c>
      <c r="AV1348">
        <v>18808</v>
      </c>
      <c r="AW1348">
        <v>14475</v>
      </c>
      <c r="AX1348">
        <v>10722</v>
      </c>
      <c r="AY1348">
        <v>7617</v>
      </c>
      <c r="AZ1348">
        <v>5171</v>
      </c>
      <c r="DC1348">
        <v>34.770000000000003</v>
      </c>
      <c r="DD1348">
        <v>33.85</v>
      </c>
      <c r="DE1348">
        <v>32.94</v>
      </c>
      <c r="DF1348">
        <v>32.03</v>
      </c>
      <c r="DG1348">
        <v>31.13</v>
      </c>
      <c r="DH1348">
        <v>30.22</v>
      </c>
      <c r="DI1348">
        <v>29.32</v>
      </c>
      <c r="DJ1348">
        <v>28.42</v>
      </c>
      <c r="DK1348">
        <v>27.52</v>
      </c>
      <c r="DL1348">
        <v>26.63</v>
      </c>
      <c r="DM1348">
        <v>25.74</v>
      </c>
      <c r="DN1348">
        <v>24.85</v>
      </c>
      <c r="DO1348">
        <v>23.97</v>
      </c>
      <c r="DP1348">
        <v>23.09</v>
      </c>
      <c r="DQ1348">
        <v>22.22</v>
      </c>
      <c r="DR1348">
        <v>21.35</v>
      </c>
      <c r="DS1348">
        <v>20.49</v>
      </c>
      <c r="DT1348">
        <v>19.63</v>
      </c>
      <c r="DU1348">
        <v>18.78</v>
      </c>
      <c r="DV1348">
        <v>17.940000000000001</v>
      </c>
      <c r="DW1348">
        <v>17.100000000000001</v>
      </c>
      <c r="DX1348">
        <v>16.28</v>
      </c>
      <c r="DY1348">
        <v>15.46</v>
      </c>
      <c r="DZ1348">
        <v>14.65</v>
      </c>
      <c r="EA1348">
        <v>13.85</v>
      </c>
      <c r="EB1348">
        <v>13.07</v>
      </c>
      <c r="EC1348">
        <v>12.3</v>
      </c>
      <c r="ED1348">
        <v>11.54</v>
      </c>
      <c r="EE1348">
        <v>10.8</v>
      </c>
      <c r="EF1348">
        <v>10.1</v>
      </c>
      <c r="EG1348">
        <v>9.41</v>
      </c>
      <c r="EH1348">
        <v>8.73</v>
      </c>
      <c r="EI1348">
        <v>8.07</v>
      </c>
      <c r="EJ1348">
        <v>7.45</v>
      </c>
      <c r="EK1348">
        <v>6.84</v>
      </c>
      <c r="EL1348">
        <v>6.27</v>
      </c>
      <c r="EM1348">
        <v>5.74</v>
      </c>
      <c r="EN1348">
        <v>5.24</v>
      </c>
      <c r="EO1348">
        <v>4.7699999999999996</v>
      </c>
      <c r="EP1348">
        <v>4.34</v>
      </c>
      <c r="EQ1348">
        <v>3.94</v>
      </c>
      <c r="ER1348">
        <v>3.58</v>
      </c>
      <c r="ES1348">
        <v>3.25</v>
      </c>
      <c r="ET1348">
        <v>2.95</v>
      </c>
      <c r="EU1348">
        <v>2.68</v>
      </c>
      <c r="EV1348">
        <v>2.4500000000000002</v>
      </c>
      <c r="EW1348">
        <v>2.2400000000000002</v>
      </c>
      <c r="EX1348">
        <v>2.0699999999999998</v>
      </c>
    </row>
    <row r="1349" spans="1:157" x14ac:dyDescent="0.25">
      <c r="A1349" t="s">
        <v>1136</v>
      </c>
      <c r="B1349">
        <v>47</v>
      </c>
      <c r="C1349">
        <v>47</v>
      </c>
      <c r="E1349">
        <v>100000</v>
      </c>
      <c r="F1349">
        <v>99732</v>
      </c>
      <c r="G1349">
        <v>99447</v>
      </c>
      <c r="H1349">
        <v>99148</v>
      </c>
      <c r="I1349">
        <v>98834</v>
      </c>
      <c r="J1349">
        <v>98506</v>
      </c>
      <c r="K1349">
        <v>98162</v>
      </c>
      <c r="L1349">
        <v>97799</v>
      </c>
      <c r="M1349">
        <v>97408</v>
      </c>
      <c r="N1349">
        <v>96997</v>
      </c>
      <c r="O1349">
        <v>96557</v>
      </c>
      <c r="P1349">
        <v>96087</v>
      </c>
      <c r="Q1349">
        <v>95589</v>
      </c>
      <c r="R1349">
        <v>95039</v>
      </c>
      <c r="S1349">
        <v>94448</v>
      </c>
      <c r="T1349">
        <v>93812</v>
      </c>
      <c r="U1349">
        <v>93128</v>
      </c>
      <c r="V1349">
        <v>92391</v>
      </c>
      <c r="W1349">
        <v>91579</v>
      </c>
      <c r="X1349">
        <v>90712</v>
      </c>
      <c r="Y1349">
        <v>89760</v>
      </c>
      <c r="Z1349">
        <v>88719</v>
      </c>
      <c r="AA1349">
        <v>87578</v>
      </c>
      <c r="AB1349">
        <v>86331</v>
      </c>
      <c r="AC1349">
        <v>84913</v>
      </c>
      <c r="AD1349">
        <v>83380</v>
      </c>
      <c r="AE1349">
        <v>81671</v>
      </c>
      <c r="AF1349">
        <v>79736</v>
      </c>
      <c r="AG1349">
        <v>77472</v>
      </c>
      <c r="AH1349">
        <v>75050</v>
      </c>
      <c r="AI1349">
        <v>72364</v>
      </c>
      <c r="AJ1349">
        <v>69450</v>
      </c>
      <c r="AK1349">
        <v>66152</v>
      </c>
      <c r="AL1349">
        <v>62565</v>
      </c>
      <c r="AM1349">
        <v>58574</v>
      </c>
      <c r="AN1349">
        <v>54130</v>
      </c>
      <c r="AO1349">
        <v>49371</v>
      </c>
      <c r="AP1349">
        <v>44332</v>
      </c>
      <c r="AQ1349">
        <v>39061</v>
      </c>
      <c r="AR1349">
        <v>33717</v>
      </c>
      <c r="AS1349">
        <v>28437</v>
      </c>
      <c r="AT1349">
        <v>23340</v>
      </c>
      <c r="AU1349">
        <v>18572</v>
      </c>
      <c r="AV1349">
        <v>14280</v>
      </c>
      <c r="AW1349">
        <v>10570</v>
      </c>
      <c r="AX1349">
        <v>7504</v>
      </c>
      <c r="AY1349">
        <v>5092</v>
      </c>
      <c r="DC1349">
        <v>33.75</v>
      </c>
      <c r="DD1349">
        <v>32.840000000000003</v>
      </c>
      <c r="DE1349">
        <v>31.94</v>
      </c>
      <c r="DF1349">
        <v>31.03</v>
      </c>
      <c r="DG1349">
        <v>30.13</v>
      </c>
      <c r="DH1349">
        <v>29.23</v>
      </c>
      <c r="DI1349">
        <v>28.33</v>
      </c>
      <c r="DJ1349">
        <v>27.43</v>
      </c>
      <c r="DK1349">
        <v>26.54</v>
      </c>
      <c r="DL1349">
        <v>25.65</v>
      </c>
      <c r="DM1349">
        <v>24.76</v>
      </c>
      <c r="DN1349">
        <v>23.88</v>
      </c>
      <c r="DO1349">
        <v>23</v>
      </c>
      <c r="DP1349">
        <v>22.14</v>
      </c>
      <c r="DQ1349">
        <v>21.27</v>
      </c>
      <c r="DR1349">
        <v>20.41</v>
      </c>
      <c r="DS1349">
        <v>19.559999999999999</v>
      </c>
      <c r="DT1349">
        <v>18.71</v>
      </c>
      <c r="DU1349">
        <v>17.87</v>
      </c>
      <c r="DV1349">
        <v>17.04</v>
      </c>
      <c r="DW1349">
        <v>16.21</v>
      </c>
      <c r="DX1349">
        <v>15.4</v>
      </c>
      <c r="DY1349">
        <v>14.59</v>
      </c>
      <c r="DZ1349">
        <v>13.79</v>
      </c>
      <c r="EA1349">
        <v>13.02</v>
      </c>
      <c r="EB1349">
        <v>12.25</v>
      </c>
      <c r="EC1349">
        <v>11.49</v>
      </c>
      <c r="ED1349">
        <v>10.76</v>
      </c>
      <c r="EE1349">
        <v>10.06</v>
      </c>
      <c r="EF1349">
        <v>9.3699999999999992</v>
      </c>
      <c r="EG1349">
        <v>8.6999999999999993</v>
      </c>
      <c r="EH1349">
        <v>8.0399999999999991</v>
      </c>
      <c r="EI1349">
        <v>7.42</v>
      </c>
      <c r="EJ1349">
        <v>6.81</v>
      </c>
      <c r="EK1349">
        <v>6.24</v>
      </c>
      <c r="EL1349">
        <v>5.71</v>
      </c>
      <c r="EM1349">
        <v>5.22</v>
      </c>
      <c r="EN1349">
        <v>4.75</v>
      </c>
      <c r="EO1349">
        <v>4.33</v>
      </c>
      <c r="EP1349">
        <v>3.93</v>
      </c>
      <c r="EQ1349">
        <v>3.57</v>
      </c>
      <c r="ER1349">
        <v>3.24</v>
      </c>
      <c r="ES1349">
        <v>2.95</v>
      </c>
      <c r="ET1349">
        <v>2.68</v>
      </c>
      <c r="EU1349">
        <v>2.4500000000000002</v>
      </c>
      <c r="EV1349">
        <v>2.2400000000000002</v>
      </c>
      <c r="EW1349">
        <v>2.0699999999999998</v>
      </c>
    </row>
    <row r="1350" spans="1:157" x14ac:dyDescent="0.25">
      <c r="A1350" t="s">
        <v>1137</v>
      </c>
      <c r="B1350">
        <v>46</v>
      </c>
      <c r="C1350">
        <v>46</v>
      </c>
      <c r="E1350">
        <v>100000</v>
      </c>
      <c r="F1350">
        <v>99710</v>
      </c>
      <c r="G1350">
        <v>99406</v>
      </c>
      <c r="H1350">
        <v>99087</v>
      </c>
      <c r="I1350">
        <v>98752</v>
      </c>
      <c r="J1350">
        <v>98402</v>
      </c>
      <c r="K1350">
        <v>98032</v>
      </c>
      <c r="L1350">
        <v>97635</v>
      </c>
      <c r="M1350">
        <v>97216</v>
      </c>
      <c r="N1350">
        <v>96767</v>
      </c>
      <c r="O1350">
        <v>96287</v>
      </c>
      <c r="P1350">
        <v>95779</v>
      </c>
      <c r="Q1350">
        <v>95219</v>
      </c>
      <c r="R1350">
        <v>94617</v>
      </c>
      <c r="S1350">
        <v>93969</v>
      </c>
      <c r="T1350">
        <v>93270</v>
      </c>
      <c r="U1350">
        <v>92519</v>
      </c>
      <c r="V1350">
        <v>91690</v>
      </c>
      <c r="W1350">
        <v>90807</v>
      </c>
      <c r="X1350">
        <v>89837</v>
      </c>
      <c r="Y1350">
        <v>88776</v>
      </c>
      <c r="Z1350">
        <v>87617</v>
      </c>
      <c r="AA1350">
        <v>86347</v>
      </c>
      <c r="AB1350">
        <v>84907</v>
      </c>
      <c r="AC1350">
        <v>83345</v>
      </c>
      <c r="AD1350">
        <v>81606</v>
      </c>
      <c r="AE1350">
        <v>79647</v>
      </c>
      <c r="AF1350">
        <v>77355</v>
      </c>
      <c r="AG1350">
        <v>74901</v>
      </c>
      <c r="AH1350">
        <v>72186</v>
      </c>
      <c r="AI1350">
        <v>69243</v>
      </c>
      <c r="AJ1350">
        <v>65914</v>
      </c>
      <c r="AK1350">
        <v>62296</v>
      </c>
      <c r="AL1350">
        <v>58280</v>
      </c>
      <c r="AM1350">
        <v>53817</v>
      </c>
      <c r="AN1350">
        <v>49046</v>
      </c>
      <c r="AO1350">
        <v>44002</v>
      </c>
      <c r="AP1350">
        <v>38735</v>
      </c>
      <c r="AQ1350">
        <v>33399</v>
      </c>
      <c r="AR1350">
        <v>28143</v>
      </c>
      <c r="AS1350">
        <v>23074</v>
      </c>
      <c r="AT1350">
        <v>18345</v>
      </c>
      <c r="AU1350">
        <v>14092</v>
      </c>
      <c r="AV1350">
        <v>10422</v>
      </c>
      <c r="AW1350">
        <v>7395</v>
      </c>
      <c r="AX1350">
        <v>5016</v>
      </c>
      <c r="DC1350">
        <v>32.75</v>
      </c>
      <c r="DD1350">
        <v>31.84</v>
      </c>
      <c r="DE1350">
        <v>30.94</v>
      </c>
      <c r="DF1350">
        <v>30.04</v>
      </c>
      <c r="DG1350">
        <v>29.14</v>
      </c>
      <c r="DH1350">
        <v>28.24</v>
      </c>
      <c r="DI1350">
        <v>27.34</v>
      </c>
      <c r="DJ1350">
        <v>26.45</v>
      </c>
      <c r="DK1350">
        <v>25.56</v>
      </c>
      <c r="DL1350">
        <v>24.68</v>
      </c>
      <c r="DM1350">
        <v>23.8</v>
      </c>
      <c r="DN1350">
        <v>22.92</v>
      </c>
      <c r="DO1350">
        <v>22.06</v>
      </c>
      <c r="DP1350">
        <v>21.19</v>
      </c>
      <c r="DQ1350">
        <v>20.34</v>
      </c>
      <c r="DR1350">
        <v>19.48</v>
      </c>
      <c r="DS1350">
        <v>18.64</v>
      </c>
      <c r="DT1350">
        <v>17.8</v>
      </c>
      <c r="DU1350">
        <v>16.97</v>
      </c>
      <c r="DV1350">
        <v>16.149999999999999</v>
      </c>
      <c r="DW1350">
        <v>15.33</v>
      </c>
      <c r="DX1350">
        <v>14.53</v>
      </c>
      <c r="DY1350">
        <v>13.74</v>
      </c>
      <c r="DZ1350">
        <v>12.96</v>
      </c>
      <c r="EA1350">
        <v>12.2</v>
      </c>
      <c r="EB1350">
        <v>11.44</v>
      </c>
      <c r="EC1350">
        <v>10.71</v>
      </c>
      <c r="ED1350">
        <v>10.02</v>
      </c>
      <c r="EE1350">
        <v>9.33</v>
      </c>
      <c r="EF1350">
        <v>8.66</v>
      </c>
      <c r="EG1350">
        <v>8.01</v>
      </c>
      <c r="EH1350">
        <v>7.39</v>
      </c>
      <c r="EI1350">
        <v>6.79</v>
      </c>
      <c r="EJ1350">
        <v>6.22</v>
      </c>
      <c r="EK1350">
        <v>5.69</v>
      </c>
      <c r="EL1350">
        <v>5.2</v>
      </c>
      <c r="EM1350">
        <v>4.74</v>
      </c>
      <c r="EN1350">
        <v>4.3099999999999996</v>
      </c>
      <c r="EO1350">
        <v>3.92</v>
      </c>
      <c r="EP1350">
        <v>3.56</v>
      </c>
      <c r="EQ1350">
        <v>3.24</v>
      </c>
      <c r="ER1350">
        <v>2.94</v>
      </c>
      <c r="ES1350">
        <v>2.68</v>
      </c>
      <c r="ET1350">
        <v>2.44</v>
      </c>
      <c r="EU1350">
        <v>2.2400000000000002</v>
      </c>
      <c r="EV1350">
        <v>2.0699999999999998</v>
      </c>
    </row>
    <row r="1351" spans="1:157" x14ac:dyDescent="0.25">
      <c r="A1351" t="s">
        <v>1138</v>
      </c>
      <c r="B1351">
        <v>45</v>
      </c>
      <c r="C1351">
        <v>45</v>
      </c>
      <c r="E1351">
        <v>100000</v>
      </c>
      <c r="F1351">
        <v>99690</v>
      </c>
      <c r="G1351">
        <v>99365</v>
      </c>
      <c r="H1351">
        <v>99025</v>
      </c>
      <c r="I1351">
        <v>98668</v>
      </c>
      <c r="J1351">
        <v>98291</v>
      </c>
      <c r="K1351">
        <v>97887</v>
      </c>
      <c r="L1351">
        <v>97460</v>
      </c>
      <c r="M1351">
        <v>97002</v>
      </c>
      <c r="N1351">
        <v>96512</v>
      </c>
      <c r="O1351">
        <v>95992</v>
      </c>
      <c r="P1351">
        <v>95422</v>
      </c>
      <c r="Q1351">
        <v>94809</v>
      </c>
      <c r="R1351">
        <v>94149</v>
      </c>
      <c r="S1351">
        <v>93437</v>
      </c>
      <c r="T1351">
        <v>92669</v>
      </c>
      <c r="U1351">
        <v>91826</v>
      </c>
      <c r="V1351">
        <v>90924</v>
      </c>
      <c r="W1351">
        <v>89936</v>
      </c>
      <c r="X1351">
        <v>88855</v>
      </c>
      <c r="Y1351">
        <v>87674</v>
      </c>
      <c r="Z1351">
        <v>86383</v>
      </c>
      <c r="AA1351">
        <v>84919</v>
      </c>
      <c r="AB1351">
        <v>83332</v>
      </c>
      <c r="AC1351">
        <v>81563</v>
      </c>
      <c r="AD1351">
        <v>79572</v>
      </c>
      <c r="AE1351">
        <v>77256</v>
      </c>
      <c r="AF1351">
        <v>74770</v>
      </c>
      <c r="AG1351">
        <v>72021</v>
      </c>
      <c r="AH1351">
        <v>69048</v>
      </c>
      <c r="AI1351">
        <v>65691</v>
      </c>
      <c r="AJ1351">
        <v>62043</v>
      </c>
      <c r="AK1351">
        <v>57999</v>
      </c>
      <c r="AL1351">
        <v>53517</v>
      </c>
      <c r="AM1351">
        <v>48732</v>
      </c>
      <c r="AN1351">
        <v>43682</v>
      </c>
      <c r="AO1351">
        <v>38419</v>
      </c>
      <c r="AP1351">
        <v>33096</v>
      </c>
      <c r="AQ1351">
        <v>27857</v>
      </c>
      <c r="AR1351">
        <v>22819</v>
      </c>
      <c r="AS1351">
        <v>18123</v>
      </c>
      <c r="AT1351">
        <v>13911</v>
      </c>
      <c r="AU1351">
        <v>10280</v>
      </c>
      <c r="AV1351">
        <v>7289</v>
      </c>
      <c r="AW1351">
        <v>4943</v>
      </c>
      <c r="DC1351">
        <v>31.75</v>
      </c>
      <c r="DD1351">
        <v>30.84</v>
      </c>
      <c r="DE1351">
        <v>29.94</v>
      </c>
      <c r="DF1351">
        <v>29.04</v>
      </c>
      <c r="DG1351">
        <v>28.15</v>
      </c>
      <c r="DH1351">
        <v>27.25</v>
      </c>
      <c r="DI1351">
        <v>26.36</v>
      </c>
      <c r="DJ1351">
        <v>25.48</v>
      </c>
      <c r="DK1351">
        <v>24.59</v>
      </c>
      <c r="DL1351">
        <v>23.72</v>
      </c>
      <c r="DM1351">
        <v>22.84</v>
      </c>
      <c r="DN1351">
        <v>21.98</v>
      </c>
      <c r="DO1351">
        <v>21.11</v>
      </c>
      <c r="DP1351">
        <v>20.260000000000002</v>
      </c>
      <c r="DQ1351">
        <v>19.41</v>
      </c>
      <c r="DR1351">
        <v>18.57</v>
      </c>
      <c r="DS1351">
        <v>17.73</v>
      </c>
      <c r="DT1351">
        <v>16.899999999999999</v>
      </c>
      <c r="DU1351">
        <v>16.079999999999998</v>
      </c>
      <c r="DV1351">
        <v>15.27</v>
      </c>
      <c r="DW1351">
        <v>14.47</v>
      </c>
      <c r="DX1351">
        <v>13.68</v>
      </c>
      <c r="DY1351">
        <v>12.91</v>
      </c>
      <c r="DZ1351">
        <v>12.14</v>
      </c>
      <c r="EA1351">
        <v>11.4</v>
      </c>
      <c r="EB1351">
        <v>10.67</v>
      </c>
      <c r="EC1351">
        <v>9.9700000000000006</v>
      </c>
      <c r="ED1351">
        <v>9.2899999999999991</v>
      </c>
      <c r="EE1351">
        <v>8.6300000000000008</v>
      </c>
      <c r="EF1351">
        <v>7.98</v>
      </c>
      <c r="EG1351">
        <v>7.36</v>
      </c>
      <c r="EH1351">
        <v>6.76</v>
      </c>
      <c r="EI1351">
        <v>6.2</v>
      </c>
      <c r="EJ1351">
        <v>5.67</v>
      </c>
      <c r="EK1351">
        <v>5.18</v>
      </c>
      <c r="EL1351">
        <v>4.72</v>
      </c>
      <c r="EM1351">
        <v>4.3</v>
      </c>
      <c r="EN1351">
        <v>3.91</v>
      </c>
      <c r="EO1351">
        <v>3.56</v>
      </c>
      <c r="EP1351">
        <v>3.23</v>
      </c>
      <c r="EQ1351">
        <v>2.94</v>
      </c>
      <c r="ER1351">
        <v>2.67</v>
      </c>
      <c r="ES1351">
        <v>2.44</v>
      </c>
      <c r="ET1351">
        <v>2.2400000000000002</v>
      </c>
      <c r="EU1351">
        <v>2.0699999999999998</v>
      </c>
    </row>
    <row r="1352" spans="1:157" x14ac:dyDescent="0.25">
      <c r="A1352" t="s">
        <v>1139</v>
      </c>
      <c r="B1352">
        <v>44</v>
      </c>
      <c r="C1352">
        <v>44</v>
      </c>
      <c r="E1352">
        <v>100000</v>
      </c>
      <c r="F1352">
        <v>99669</v>
      </c>
      <c r="G1352">
        <v>99322</v>
      </c>
      <c r="H1352">
        <v>98958</v>
      </c>
      <c r="I1352">
        <v>98574</v>
      </c>
      <c r="J1352">
        <v>98162</v>
      </c>
      <c r="K1352">
        <v>97728</v>
      </c>
      <c r="L1352">
        <v>97261</v>
      </c>
      <c r="M1352">
        <v>96761</v>
      </c>
      <c r="N1352">
        <v>96230</v>
      </c>
      <c r="O1352">
        <v>95648</v>
      </c>
      <c r="P1352">
        <v>95023</v>
      </c>
      <c r="Q1352">
        <v>94351</v>
      </c>
      <c r="R1352">
        <v>93625</v>
      </c>
      <c r="S1352">
        <v>92843</v>
      </c>
      <c r="T1352">
        <v>91982</v>
      </c>
      <c r="U1352">
        <v>91063</v>
      </c>
      <c r="V1352">
        <v>90054</v>
      </c>
      <c r="W1352">
        <v>88954</v>
      </c>
      <c r="X1352">
        <v>87750</v>
      </c>
      <c r="Y1352">
        <v>86436</v>
      </c>
      <c r="Z1352">
        <v>84950</v>
      </c>
      <c r="AA1352">
        <v>83336</v>
      </c>
      <c r="AB1352">
        <v>81539</v>
      </c>
      <c r="AC1352">
        <v>79516</v>
      </c>
      <c r="AD1352">
        <v>77170</v>
      </c>
      <c r="AE1352">
        <v>74657</v>
      </c>
      <c r="AF1352">
        <v>71874</v>
      </c>
      <c r="AG1352">
        <v>68865</v>
      </c>
      <c r="AH1352">
        <v>65480</v>
      </c>
      <c r="AI1352">
        <v>61804</v>
      </c>
      <c r="AJ1352">
        <v>57733</v>
      </c>
      <c r="AK1352">
        <v>53229</v>
      </c>
      <c r="AL1352">
        <v>48430</v>
      </c>
      <c r="AM1352">
        <v>43372</v>
      </c>
      <c r="AN1352">
        <v>38113</v>
      </c>
      <c r="AO1352">
        <v>32802</v>
      </c>
      <c r="AP1352">
        <v>27583</v>
      </c>
      <c r="AQ1352">
        <v>22570</v>
      </c>
      <c r="AR1352">
        <v>17910</v>
      </c>
      <c r="AS1352">
        <v>13734</v>
      </c>
      <c r="AT1352">
        <v>10143</v>
      </c>
      <c r="AU1352">
        <v>7188</v>
      </c>
      <c r="AV1352">
        <v>4871</v>
      </c>
      <c r="DC1352">
        <v>30.75</v>
      </c>
      <c r="DD1352">
        <v>29.85</v>
      </c>
      <c r="DE1352">
        <v>28.95</v>
      </c>
      <c r="DF1352">
        <v>28.06</v>
      </c>
      <c r="DG1352">
        <v>27.16</v>
      </c>
      <c r="DH1352">
        <v>26.28</v>
      </c>
      <c r="DI1352">
        <v>25.39</v>
      </c>
      <c r="DJ1352">
        <v>24.51</v>
      </c>
      <c r="DK1352">
        <v>23.63</v>
      </c>
      <c r="DL1352">
        <v>22.76</v>
      </c>
      <c r="DM1352">
        <v>21.9</v>
      </c>
      <c r="DN1352">
        <v>21.04</v>
      </c>
      <c r="DO1352">
        <v>20.18</v>
      </c>
      <c r="DP1352">
        <v>19.34</v>
      </c>
      <c r="DQ1352">
        <v>18.5</v>
      </c>
      <c r="DR1352">
        <v>17.66</v>
      </c>
      <c r="DS1352">
        <v>16.84</v>
      </c>
      <c r="DT1352">
        <v>16.02</v>
      </c>
      <c r="DU1352">
        <v>15.21</v>
      </c>
      <c r="DV1352">
        <v>14.41</v>
      </c>
      <c r="DW1352">
        <v>13.63</v>
      </c>
      <c r="DX1352">
        <v>12.85</v>
      </c>
      <c r="DY1352">
        <v>12.09</v>
      </c>
      <c r="DZ1352">
        <v>11.35</v>
      </c>
      <c r="EA1352">
        <v>10.63</v>
      </c>
      <c r="EB1352">
        <v>9.93</v>
      </c>
      <c r="EC1352">
        <v>9.25</v>
      </c>
      <c r="ED1352">
        <v>8.59</v>
      </c>
      <c r="EE1352">
        <v>7.94</v>
      </c>
      <c r="EF1352">
        <v>7.33</v>
      </c>
      <c r="EG1352">
        <v>6.73</v>
      </c>
      <c r="EH1352">
        <v>6.17</v>
      </c>
      <c r="EI1352">
        <v>5.65</v>
      </c>
      <c r="EJ1352">
        <v>5.16</v>
      </c>
      <c r="EK1352">
        <v>4.71</v>
      </c>
      <c r="EL1352">
        <v>4.29</v>
      </c>
      <c r="EM1352">
        <v>3.9</v>
      </c>
      <c r="EN1352">
        <v>3.55</v>
      </c>
      <c r="EO1352">
        <v>3.22</v>
      </c>
      <c r="EP1352">
        <v>2.93</v>
      </c>
      <c r="EQ1352">
        <v>2.67</v>
      </c>
      <c r="ER1352">
        <v>2.44</v>
      </c>
      <c r="ES1352">
        <v>2.2400000000000002</v>
      </c>
      <c r="ET1352">
        <v>2.0699999999999998</v>
      </c>
    </row>
    <row r="1353" spans="1:157" x14ac:dyDescent="0.25">
      <c r="A1353" t="s">
        <v>1140</v>
      </c>
      <c r="B1353">
        <v>43</v>
      </c>
      <c r="C1353">
        <v>43</v>
      </c>
      <c r="E1353">
        <v>100000</v>
      </c>
      <c r="F1353">
        <v>99647</v>
      </c>
      <c r="G1353">
        <v>99276</v>
      </c>
      <c r="H1353">
        <v>98885</v>
      </c>
      <c r="I1353">
        <v>98465</v>
      </c>
      <c r="J1353">
        <v>98021</v>
      </c>
      <c r="K1353">
        <v>97546</v>
      </c>
      <c r="L1353">
        <v>97036</v>
      </c>
      <c r="M1353">
        <v>96495</v>
      </c>
      <c r="N1353">
        <v>95900</v>
      </c>
      <c r="O1353">
        <v>95262</v>
      </c>
      <c r="P1353">
        <v>94576</v>
      </c>
      <c r="Q1353">
        <v>93837</v>
      </c>
      <c r="R1353">
        <v>93041</v>
      </c>
      <c r="S1353">
        <v>92164</v>
      </c>
      <c r="T1353">
        <v>91225</v>
      </c>
      <c r="U1353">
        <v>90197</v>
      </c>
      <c r="V1353">
        <v>89073</v>
      </c>
      <c r="W1353">
        <v>87848</v>
      </c>
      <c r="X1353">
        <v>86510</v>
      </c>
      <c r="Y1353">
        <v>84999</v>
      </c>
      <c r="Z1353">
        <v>83361</v>
      </c>
      <c r="AA1353">
        <v>81534</v>
      </c>
      <c r="AB1353">
        <v>79482</v>
      </c>
      <c r="AC1353">
        <v>77103</v>
      </c>
      <c r="AD1353">
        <v>74556</v>
      </c>
      <c r="AE1353">
        <v>71746</v>
      </c>
      <c r="AF1353">
        <v>68700</v>
      </c>
      <c r="AG1353">
        <v>65281</v>
      </c>
      <c r="AH1353">
        <v>61577</v>
      </c>
      <c r="AI1353">
        <v>57481</v>
      </c>
      <c r="AJ1353">
        <v>52956</v>
      </c>
      <c r="AK1353">
        <v>48140</v>
      </c>
      <c r="AL1353">
        <v>43075</v>
      </c>
      <c r="AM1353">
        <v>37817</v>
      </c>
      <c r="AN1353">
        <v>32517</v>
      </c>
      <c r="AO1353">
        <v>27318</v>
      </c>
      <c r="AP1353">
        <v>22333</v>
      </c>
      <c r="AQ1353">
        <v>17704</v>
      </c>
      <c r="AR1353">
        <v>13565</v>
      </c>
      <c r="AS1353">
        <v>10010</v>
      </c>
      <c r="AT1353">
        <v>7089</v>
      </c>
      <c r="AU1353">
        <v>4803</v>
      </c>
      <c r="DC1353">
        <v>29.76</v>
      </c>
      <c r="DD1353">
        <v>28.86</v>
      </c>
      <c r="DE1353">
        <v>27.97</v>
      </c>
      <c r="DF1353">
        <v>27.08</v>
      </c>
      <c r="DG1353">
        <v>26.19</v>
      </c>
      <c r="DH1353">
        <v>25.3</v>
      </c>
      <c r="DI1353">
        <v>24.43</v>
      </c>
      <c r="DJ1353">
        <v>23.55</v>
      </c>
      <c r="DK1353">
        <v>22.68</v>
      </c>
      <c r="DL1353">
        <v>21.82</v>
      </c>
      <c r="DM1353">
        <v>20.96</v>
      </c>
      <c r="DN1353">
        <v>20.11</v>
      </c>
      <c r="DO1353">
        <v>19.260000000000002</v>
      </c>
      <c r="DP1353">
        <v>18.420000000000002</v>
      </c>
      <c r="DQ1353">
        <v>17.59</v>
      </c>
      <c r="DR1353">
        <v>16.77</v>
      </c>
      <c r="DS1353">
        <v>15.96</v>
      </c>
      <c r="DT1353">
        <v>15.15</v>
      </c>
      <c r="DU1353">
        <v>14.36</v>
      </c>
      <c r="DV1353">
        <v>13.57</v>
      </c>
      <c r="DW1353">
        <v>12.8</v>
      </c>
      <c r="DX1353">
        <v>12.04</v>
      </c>
      <c r="DY1353">
        <v>11.3</v>
      </c>
      <c r="DZ1353">
        <v>10.58</v>
      </c>
      <c r="EA1353">
        <v>9.89</v>
      </c>
      <c r="EB1353">
        <v>9.2100000000000009</v>
      </c>
      <c r="EC1353">
        <v>8.5500000000000007</v>
      </c>
      <c r="ED1353">
        <v>7.91</v>
      </c>
      <c r="EE1353">
        <v>7.3</v>
      </c>
      <c r="EF1353">
        <v>6.71</v>
      </c>
      <c r="EG1353">
        <v>6.15</v>
      </c>
      <c r="EH1353">
        <v>5.63</v>
      </c>
      <c r="EI1353">
        <v>5.15</v>
      </c>
      <c r="EJ1353">
        <v>4.6900000000000004</v>
      </c>
      <c r="EK1353">
        <v>4.28</v>
      </c>
      <c r="EL1353">
        <v>3.89</v>
      </c>
      <c r="EM1353">
        <v>3.54</v>
      </c>
      <c r="EN1353">
        <v>3.22</v>
      </c>
      <c r="EO1353">
        <v>2.93</v>
      </c>
      <c r="EP1353">
        <v>2.67</v>
      </c>
      <c r="EQ1353">
        <v>2.44</v>
      </c>
      <c r="ER1353">
        <v>2.2400000000000002</v>
      </c>
      <c r="ES1353">
        <v>2.06</v>
      </c>
    </row>
    <row r="1354" spans="1:157" x14ac:dyDescent="0.25">
      <c r="A1354" t="s">
        <v>1141</v>
      </c>
      <c r="B1354">
        <v>42</v>
      </c>
      <c r="C1354">
        <v>42</v>
      </c>
      <c r="E1354">
        <v>100000</v>
      </c>
      <c r="F1354">
        <v>99622</v>
      </c>
      <c r="G1354">
        <v>99223</v>
      </c>
      <c r="H1354">
        <v>98795</v>
      </c>
      <c r="I1354">
        <v>98343</v>
      </c>
      <c r="J1354">
        <v>97858</v>
      </c>
      <c r="K1354">
        <v>97338</v>
      </c>
      <c r="L1354">
        <v>96785</v>
      </c>
      <c r="M1354">
        <v>96180</v>
      </c>
      <c r="N1354">
        <v>95528</v>
      </c>
      <c r="O1354">
        <v>94827</v>
      </c>
      <c r="P1354">
        <v>94073</v>
      </c>
      <c r="Q1354">
        <v>93262</v>
      </c>
      <c r="R1354">
        <v>92369</v>
      </c>
      <c r="S1354">
        <v>91412</v>
      </c>
      <c r="T1354">
        <v>90362</v>
      </c>
      <c r="U1354">
        <v>89218</v>
      </c>
      <c r="V1354">
        <v>87967</v>
      </c>
      <c r="W1354">
        <v>86605</v>
      </c>
      <c r="X1354">
        <v>85069</v>
      </c>
      <c r="Y1354">
        <v>83402</v>
      </c>
      <c r="Z1354">
        <v>81549</v>
      </c>
      <c r="AA1354">
        <v>79466</v>
      </c>
      <c r="AB1354">
        <v>77058</v>
      </c>
      <c r="AC1354">
        <v>74474</v>
      </c>
      <c r="AD1354">
        <v>71628</v>
      </c>
      <c r="AE1354">
        <v>68554</v>
      </c>
      <c r="AF1354">
        <v>65100</v>
      </c>
      <c r="AG1354">
        <v>61361</v>
      </c>
      <c r="AH1354">
        <v>57240</v>
      </c>
      <c r="AI1354">
        <v>52697</v>
      </c>
      <c r="AJ1354">
        <v>47864</v>
      </c>
      <c r="AK1354">
        <v>42789</v>
      </c>
      <c r="AL1354">
        <v>37531</v>
      </c>
      <c r="AM1354">
        <v>32241</v>
      </c>
      <c r="AN1354">
        <v>27061</v>
      </c>
      <c r="AO1354">
        <v>22102</v>
      </c>
      <c r="AP1354">
        <v>17506</v>
      </c>
      <c r="AQ1354">
        <v>13401</v>
      </c>
      <c r="AR1354">
        <v>9882</v>
      </c>
      <c r="AS1354">
        <v>6994</v>
      </c>
      <c r="AT1354">
        <v>4737</v>
      </c>
      <c r="DC1354">
        <v>28.77</v>
      </c>
      <c r="DD1354">
        <v>27.88</v>
      </c>
      <c r="DE1354">
        <v>26.99</v>
      </c>
      <c r="DF1354">
        <v>26.1</v>
      </c>
      <c r="DG1354">
        <v>25.22</v>
      </c>
      <c r="DH1354">
        <v>24.34</v>
      </c>
      <c r="DI1354">
        <v>23.47</v>
      </c>
      <c r="DJ1354">
        <v>22.6</v>
      </c>
      <c r="DK1354">
        <v>21.74</v>
      </c>
      <c r="DL1354">
        <v>20.88</v>
      </c>
      <c r="DM1354">
        <v>20.03</v>
      </c>
      <c r="DN1354">
        <v>19.190000000000001</v>
      </c>
      <c r="DO1354">
        <v>18.350000000000001</v>
      </c>
      <c r="DP1354">
        <v>17.53</v>
      </c>
      <c r="DQ1354">
        <v>16.7</v>
      </c>
      <c r="DR1354">
        <v>15.89</v>
      </c>
      <c r="DS1354">
        <v>15.09</v>
      </c>
      <c r="DT1354">
        <v>14.3</v>
      </c>
      <c r="DU1354">
        <v>13.51</v>
      </c>
      <c r="DV1354">
        <v>12.75</v>
      </c>
      <c r="DW1354">
        <v>11.99</v>
      </c>
      <c r="DX1354">
        <v>11.26</v>
      </c>
      <c r="DY1354">
        <v>10.54</v>
      </c>
      <c r="DZ1354">
        <v>9.85</v>
      </c>
      <c r="EA1354">
        <v>9.18</v>
      </c>
      <c r="EB1354">
        <v>8.52</v>
      </c>
      <c r="EC1354">
        <v>7.88</v>
      </c>
      <c r="ED1354">
        <v>7.27</v>
      </c>
      <c r="EE1354">
        <v>6.68</v>
      </c>
      <c r="EF1354">
        <v>6.13</v>
      </c>
      <c r="EG1354">
        <v>5.61</v>
      </c>
      <c r="EH1354">
        <v>5.13</v>
      </c>
      <c r="EI1354">
        <v>4.68</v>
      </c>
      <c r="EJ1354">
        <v>4.2699999999999996</v>
      </c>
      <c r="EK1354">
        <v>3.88</v>
      </c>
      <c r="EL1354">
        <v>3.53</v>
      </c>
      <c r="EM1354">
        <v>3.21</v>
      </c>
      <c r="EN1354">
        <v>2.92</v>
      </c>
      <c r="EO1354">
        <v>2.67</v>
      </c>
      <c r="EP1354">
        <v>2.44</v>
      </c>
      <c r="EQ1354">
        <v>2.2400000000000002</v>
      </c>
      <c r="ER1354">
        <v>2.06</v>
      </c>
    </row>
    <row r="1355" spans="1:157" x14ac:dyDescent="0.25">
      <c r="A1355" t="s">
        <v>1142</v>
      </c>
      <c r="B1355">
        <v>41</v>
      </c>
      <c r="C1355">
        <v>41</v>
      </c>
      <c r="E1355">
        <v>100000</v>
      </c>
      <c r="F1355">
        <v>99593</v>
      </c>
      <c r="G1355">
        <v>99158</v>
      </c>
      <c r="H1355">
        <v>98696</v>
      </c>
      <c r="I1355">
        <v>98201</v>
      </c>
      <c r="J1355">
        <v>97670</v>
      </c>
      <c r="K1355">
        <v>97106</v>
      </c>
      <c r="L1355">
        <v>96489</v>
      </c>
      <c r="M1355">
        <v>95824</v>
      </c>
      <c r="N1355">
        <v>95108</v>
      </c>
      <c r="O1355">
        <v>94338</v>
      </c>
      <c r="P1355">
        <v>93510</v>
      </c>
      <c r="Q1355">
        <v>92602</v>
      </c>
      <c r="R1355">
        <v>91627</v>
      </c>
      <c r="S1355">
        <v>90557</v>
      </c>
      <c r="T1355">
        <v>89387</v>
      </c>
      <c r="U1355">
        <v>88114</v>
      </c>
      <c r="V1355">
        <v>86723</v>
      </c>
      <c r="W1355">
        <v>85163</v>
      </c>
      <c r="X1355">
        <v>83467</v>
      </c>
      <c r="Y1355">
        <v>81584</v>
      </c>
      <c r="Z1355">
        <v>79472</v>
      </c>
      <c r="AA1355">
        <v>77033</v>
      </c>
      <c r="AB1355">
        <v>74416</v>
      </c>
      <c r="AC1355">
        <v>71533</v>
      </c>
      <c r="AD1355">
        <v>68420</v>
      </c>
      <c r="AE1355">
        <v>64939</v>
      </c>
      <c r="AF1355">
        <v>61164</v>
      </c>
      <c r="AG1355">
        <v>57013</v>
      </c>
      <c r="AH1355">
        <v>52450</v>
      </c>
      <c r="AI1355">
        <v>47603</v>
      </c>
      <c r="AJ1355">
        <v>42517</v>
      </c>
      <c r="AK1355">
        <v>37258</v>
      </c>
      <c r="AL1355">
        <v>31977</v>
      </c>
      <c r="AM1355">
        <v>26813</v>
      </c>
      <c r="AN1355">
        <v>21880</v>
      </c>
      <c r="AO1355">
        <v>17315</v>
      </c>
      <c r="AP1355">
        <v>13245</v>
      </c>
      <c r="AQ1355">
        <v>9759</v>
      </c>
      <c r="AR1355">
        <v>6903</v>
      </c>
      <c r="AS1355">
        <v>4673</v>
      </c>
      <c r="DC1355">
        <v>27.79</v>
      </c>
      <c r="DD1355">
        <v>26.9</v>
      </c>
      <c r="DE1355">
        <v>26.01</v>
      </c>
      <c r="DF1355">
        <v>25.13</v>
      </c>
      <c r="DG1355">
        <v>24.26</v>
      </c>
      <c r="DH1355">
        <v>23.39</v>
      </c>
      <c r="DI1355">
        <v>22.52</v>
      </c>
      <c r="DJ1355">
        <v>21.66</v>
      </c>
      <c r="DK1355">
        <v>20.81</v>
      </c>
      <c r="DL1355">
        <v>19.96</v>
      </c>
      <c r="DM1355">
        <v>19.12</v>
      </c>
      <c r="DN1355">
        <v>18.28</v>
      </c>
      <c r="DO1355">
        <v>17.46</v>
      </c>
      <c r="DP1355">
        <v>16.64</v>
      </c>
      <c r="DQ1355">
        <v>15.83</v>
      </c>
      <c r="DR1355">
        <v>15.03</v>
      </c>
      <c r="DS1355">
        <v>14.24</v>
      </c>
      <c r="DT1355">
        <v>13.46</v>
      </c>
      <c r="DU1355">
        <v>12.7</v>
      </c>
      <c r="DV1355">
        <v>11.94</v>
      </c>
      <c r="DW1355">
        <v>11.21</v>
      </c>
      <c r="DX1355">
        <v>10.49</v>
      </c>
      <c r="DY1355">
        <v>9.81</v>
      </c>
      <c r="DZ1355">
        <v>9.14</v>
      </c>
      <c r="EA1355">
        <v>8.49</v>
      </c>
      <c r="EB1355">
        <v>7.85</v>
      </c>
      <c r="EC1355">
        <v>7.24</v>
      </c>
      <c r="ED1355">
        <v>6.66</v>
      </c>
      <c r="EE1355">
        <v>6.11</v>
      </c>
      <c r="EF1355">
        <v>5.6</v>
      </c>
      <c r="EG1355">
        <v>5.1100000000000003</v>
      </c>
      <c r="EH1355">
        <v>4.67</v>
      </c>
      <c r="EI1355">
        <v>4.25</v>
      </c>
      <c r="EJ1355">
        <v>3.87</v>
      </c>
      <c r="EK1355">
        <v>3.52</v>
      </c>
      <c r="EL1355">
        <v>3.21</v>
      </c>
      <c r="EM1355">
        <v>2.92</v>
      </c>
      <c r="EN1355">
        <v>2.66</v>
      </c>
      <c r="EO1355">
        <v>2.44</v>
      </c>
      <c r="EP1355">
        <v>2.2400000000000002</v>
      </c>
      <c r="EQ1355">
        <v>2.06</v>
      </c>
    </row>
    <row r="1356" spans="1:157" x14ac:dyDescent="0.25">
      <c r="A1356" t="s">
        <v>1143</v>
      </c>
      <c r="B1356">
        <v>40</v>
      </c>
      <c r="C1356">
        <v>40</v>
      </c>
      <c r="E1356">
        <v>100000</v>
      </c>
      <c r="F1356">
        <v>99556</v>
      </c>
      <c r="G1356">
        <v>99085</v>
      </c>
      <c r="H1356">
        <v>98579</v>
      </c>
      <c r="I1356">
        <v>98037</v>
      </c>
      <c r="J1356">
        <v>97461</v>
      </c>
      <c r="K1356">
        <v>96832</v>
      </c>
      <c r="L1356">
        <v>96154</v>
      </c>
      <c r="M1356">
        <v>95424</v>
      </c>
      <c r="N1356">
        <v>94636</v>
      </c>
      <c r="O1356">
        <v>93791</v>
      </c>
      <c r="P1356">
        <v>92866</v>
      </c>
      <c r="Q1356">
        <v>91872</v>
      </c>
      <c r="R1356">
        <v>90781</v>
      </c>
      <c r="S1356">
        <v>89589</v>
      </c>
      <c r="T1356">
        <v>88288</v>
      </c>
      <c r="U1356">
        <v>86874</v>
      </c>
      <c r="V1356">
        <v>85283</v>
      </c>
      <c r="W1356">
        <v>83560</v>
      </c>
      <c r="X1356">
        <v>81644</v>
      </c>
      <c r="Y1356">
        <v>79500</v>
      </c>
      <c r="Z1356">
        <v>77033</v>
      </c>
      <c r="AA1356">
        <v>74382</v>
      </c>
      <c r="AB1356">
        <v>71464</v>
      </c>
      <c r="AC1356">
        <v>68310</v>
      </c>
      <c r="AD1356">
        <v>64792</v>
      </c>
      <c r="AE1356">
        <v>60989</v>
      </c>
      <c r="AF1356">
        <v>56805</v>
      </c>
      <c r="AG1356">
        <v>52217</v>
      </c>
      <c r="AH1356">
        <v>47355</v>
      </c>
      <c r="AI1356">
        <v>42261</v>
      </c>
      <c r="AJ1356">
        <v>36999</v>
      </c>
      <c r="AK1356">
        <v>31724</v>
      </c>
      <c r="AL1356">
        <v>26576</v>
      </c>
      <c r="AM1356">
        <v>21667</v>
      </c>
      <c r="AN1356">
        <v>17131</v>
      </c>
      <c r="AO1356">
        <v>13094</v>
      </c>
      <c r="AP1356">
        <v>9641</v>
      </c>
      <c r="AQ1356">
        <v>6815</v>
      </c>
      <c r="AR1356">
        <v>4611</v>
      </c>
      <c r="DC1356">
        <v>26.81</v>
      </c>
      <c r="DD1356">
        <v>25.93</v>
      </c>
      <c r="DE1356">
        <v>25.05</v>
      </c>
      <c r="DF1356">
        <v>24.17</v>
      </c>
      <c r="DG1356">
        <v>23.3</v>
      </c>
      <c r="DH1356">
        <v>22.44</v>
      </c>
      <c r="DI1356">
        <v>21.58</v>
      </c>
      <c r="DJ1356">
        <v>20.73</v>
      </c>
      <c r="DK1356">
        <v>19.88</v>
      </c>
      <c r="DL1356">
        <v>19.05</v>
      </c>
      <c r="DM1356">
        <v>18.21</v>
      </c>
      <c r="DN1356">
        <v>17.39</v>
      </c>
      <c r="DO1356">
        <v>16.57</v>
      </c>
      <c r="DP1356">
        <v>15.77</v>
      </c>
      <c r="DQ1356">
        <v>14.97</v>
      </c>
      <c r="DR1356">
        <v>14.18</v>
      </c>
      <c r="DS1356">
        <v>13.4</v>
      </c>
      <c r="DT1356">
        <v>12.65</v>
      </c>
      <c r="DU1356">
        <v>11.9</v>
      </c>
      <c r="DV1356">
        <v>11.16</v>
      </c>
      <c r="DW1356">
        <v>10.45</v>
      </c>
      <c r="DX1356">
        <v>9.77</v>
      </c>
      <c r="DY1356">
        <v>9.1</v>
      </c>
      <c r="DZ1356">
        <v>8.4499999999999993</v>
      </c>
      <c r="EA1356">
        <v>7.82</v>
      </c>
      <c r="EB1356">
        <v>7.22</v>
      </c>
      <c r="EC1356">
        <v>6.63</v>
      </c>
      <c r="ED1356">
        <v>6.09</v>
      </c>
      <c r="EE1356">
        <v>5.58</v>
      </c>
      <c r="EF1356">
        <v>5.0999999999999996</v>
      </c>
      <c r="EG1356">
        <v>4.6500000000000004</v>
      </c>
      <c r="EH1356">
        <v>4.24</v>
      </c>
      <c r="EI1356">
        <v>3.86</v>
      </c>
      <c r="EJ1356">
        <v>3.52</v>
      </c>
      <c r="EK1356">
        <v>3.2</v>
      </c>
      <c r="EL1356">
        <v>2.91</v>
      </c>
      <c r="EM1356">
        <v>2.66</v>
      </c>
      <c r="EN1356">
        <v>2.4300000000000002</v>
      </c>
      <c r="EO1356">
        <v>2.23</v>
      </c>
      <c r="EP1356">
        <v>2.06</v>
      </c>
    </row>
    <row r="1357" spans="1:157" x14ac:dyDescent="0.25">
      <c r="A1357" t="s">
        <v>1144</v>
      </c>
      <c r="B1357">
        <v>39</v>
      </c>
      <c r="C1357">
        <v>39</v>
      </c>
      <c r="E1357">
        <v>100000</v>
      </c>
      <c r="F1357">
        <v>99519</v>
      </c>
      <c r="G1357">
        <v>99002</v>
      </c>
      <c r="H1357">
        <v>98449</v>
      </c>
      <c r="I1357">
        <v>97860</v>
      </c>
      <c r="J1357">
        <v>97217</v>
      </c>
      <c r="K1357">
        <v>96527</v>
      </c>
      <c r="L1357">
        <v>95781</v>
      </c>
      <c r="M1357">
        <v>94978</v>
      </c>
      <c r="N1357">
        <v>94113</v>
      </c>
      <c r="O1357">
        <v>93169</v>
      </c>
      <c r="P1357">
        <v>92155</v>
      </c>
      <c r="Q1357">
        <v>91044</v>
      </c>
      <c r="R1357">
        <v>89829</v>
      </c>
      <c r="S1357">
        <v>88504</v>
      </c>
      <c r="T1357">
        <v>87058</v>
      </c>
      <c r="U1357">
        <v>85442</v>
      </c>
      <c r="V1357">
        <v>83684</v>
      </c>
      <c r="W1357">
        <v>81739</v>
      </c>
      <c r="X1357">
        <v>79560</v>
      </c>
      <c r="Y1357">
        <v>77060</v>
      </c>
      <c r="Z1357">
        <v>74377</v>
      </c>
      <c r="AA1357">
        <v>71422</v>
      </c>
      <c r="AB1357">
        <v>68232</v>
      </c>
      <c r="AC1357">
        <v>64673</v>
      </c>
      <c r="AD1357">
        <v>60832</v>
      </c>
      <c r="AE1357">
        <v>56623</v>
      </c>
      <c r="AF1357">
        <v>52008</v>
      </c>
      <c r="AG1357">
        <v>47124</v>
      </c>
      <c r="AH1357">
        <v>42020</v>
      </c>
      <c r="AI1357">
        <v>36758</v>
      </c>
      <c r="AJ1357">
        <v>31487</v>
      </c>
      <c r="AK1357">
        <v>26352</v>
      </c>
      <c r="AL1357">
        <v>21464</v>
      </c>
      <c r="AM1357">
        <v>16957</v>
      </c>
      <c r="AN1357">
        <v>12950</v>
      </c>
      <c r="AO1357">
        <v>9528</v>
      </c>
      <c r="AP1357">
        <v>6732</v>
      </c>
      <c r="AQ1357">
        <v>4553</v>
      </c>
      <c r="DC1357">
        <v>25.84</v>
      </c>
      <c r="DD1357">
        <v>24.96</v>
      </c>
      <c r="DE1357">
        <v>24.09</v>
      </c>
      <c r="DF1357">
        <v>23.22</v>
      </c>
      <c r="DG1357">
        <v>22.36</v>
      </c>
      <c r="DH1357">
        <v>21.5</v>
      </c>
      <c r="DI1357">
        <v>20.65</v>
      </c>
      <c r="DJ1357">
        <v>19.809999999999999</v>
      </c>
      <c r="DK1357">
        <v>18.97</v>
      </c>
      <c r="DL1357">
        <v>18.14</v>
      </c>
      <c r="DM1357">
        <v>17.32</v>
      </c>
      <c r="DN1357">
        <v>16.510000000000002</v>
      </c>
      <c r="DO1357">
        <v>15.7</v>
      </c>
      <c r="DP1357">
        <v>14.91</v>
      </c>
      <c r="DQ1357">
        <v>14.12</v>
      </c>
      <c r="DR1357">
        <v>13.35</v>
      </c>
      <c r="DS1357">
        <v>12.59</v>
      </c>
      <c r="DT1357">
        <v>11.85</v>
      </c>
      <c r="DU1357">
        <v>11.12</v>
      </c>
      <c r="DV1357">
        <v>10.41</v>
      </c>
      <c r="DW1357">
        <v>9.73</v>
      </c>
      <c r="DX1357">
        <v>9.06</v>
      </c>
      <c r="DY1357">
        <v>8.42</v>
      </c>
      <c r="DZ1357">
        <v>7.79</v>
      </c>
      <c r="EA1357">
        <v>7.19</v>
      </c>
      <c r="EB1357">
        <v>6.61</v>
      </c>
      <c r="EC1357">
        <v>6.06</v>
      </c>
      <c r="ED1357">
        <v>5.56</v>
      </c>
      <c r="EE1357">
        <v>5.08</v>
      </c>
      <c r="EF1357">
        <v>4.6399999999999997</v>
      </c>
      <c r="EG1357">
        <v>4.2300000000000004</v>
      </c>
      <c r="EH1357">
        <v>3.86</v>
      </c>
      <c r="EI1357">
        <v>3.51</v>
      </c>
      <c r="EJ1357">
        <v>3.19</v>
      </c>
      <c r="EK1357">
        <v>2.91</v>
      </c>
      <c r="EL1357">
        <v>2.66</v>
      </c>
      <c r="EM1357">
        <v>2.4300000000000002</v>
      </c>
      <c r="EN1357">
        <v>2.23</v>
      </c>
      <c r="EO1357">
        <v>2.06</v>
      </c>
    </row>
    <row r="1358" spans="1:157" x14ac:dyDescent="0.25">
      <c r="A1358" t="s">
        <v>1145</v>
      </c>
      <c r="B1358">
        <v>38</v>
      </c>
      <c r="C1358">
        <v>38</v>
      </c>
      <c r="E1358">
        <v>100000</v>
      </c>
      <c r="F1358">
        <v>99473</v>
      </c>
      <c r="G1358">
        <v>98907</v>
      </c>
      <c r="H1358">
        <v>98305</v>
      </c>
      <c r="I1358">
        <v>97649</v>
      </c>
      <c r="J1358">
        <v>96943</v>
      </c>
      <c r="K1358">
        <v>96183</v>
      </c>
      <c r="L1358">
        <v>95363</v>
      </c>
      <c r="M1358">
        <v>94480</v>
      </c>
      <c r="N1358">
        <v>93516</v>
      </c>
      <c r="O1358">
        <v>92479</v>
      </c>
      <c r="P1358">
        <v>91346</v>
      </c>
      <c r="Q1358">
        <v>90108</v>
      </c>
      <c r="R1358">
        <v>88757</v>
      </c>
      <c r="S1358">
        <v>87285</v>
      </c>
      <c r="T1358">
        <v>85636</v>
      </c>
      <c r="U1358">
        <v>83848</v>
      </c>
      <c r="V1358">
        <v>81865</v>
      </c>
      <c r="W1358">
        <v>79654</v>
      </c>
      <c r="X1358">
        <v>77120</v>
      </c>
      <c r="Y1358">
        <v>74399</v>
      </c>
      <c r="Z1358">
        <v>71411</v>
      </c>
      <c r="AA1358">
        <v>68181</v>
      </c>
      <c r="AB1358">
        <v>64586</v>
      </c>
      <c r="AC1358">
        <v>60704</v>
      </c>
      <c r="AD1358">
        <v>56459</v>
      </c>
      <c r="AE1358">
        <v>51823</v>
      </c>
      <c r="AF1358">
        <v>46915</v>
      </c>
      <c r="AG1358">
        <v>41795</v>
      </c>
      <c r="AH1358">
        <v>36530</v>
      </c>
      <c r="AI1358">
        <v>31265</v>
      </c>
      <c r="AJ1358">
        <v>26141</v>
      </c>
      <c r="AK1358">
        <v>21272</v>
      </c>
      <c r="AL1358">
        <v>16791</v>
      </c>
      <c r="AM1358">
        <v>12813</v>
      </c>
      <c r="AN1358">
        <v>9421</v>
      </c>
      <c r="AO1358">
        <v>6653</v>
      </c>
      <c r="AP1358">
        <v>4498</v>
      </c>
      <c r="DC1358">
        <v>24.88</v>
      </c>
      <c r="DD1358">
        <v>24.01</v>
      </c>
      <c r="DE1358">
        <v>23.14</v>
      </c>
      <c r="DF1358">
        <v>22.28</v>
      </c>
      <c r="DG1358">
        <v>21.42</v>
      </c>
      <c r="DH1358">
        <v>20.58</v>
      </c>
      <c r="DI1358">
        <v>19.739999999999998</v>
      </c>
      <c r="DJ1358">
        <v>18.899999999999999</v>
      </c>
      <c r="DK1358">
        <v>18.07</v>
      </c>
      <c r="DL1358">
        <v>17.25</v>
      </c>
      <c r="DM1358">
        <v>16.440000000000001</v>
      </c>
      <c r="DN1358">
        <v>15.64</v>
      </c>
      <c r="DO1358">
        <v>14.85</v>
      </c>
      <c r="DP1358">
        <v>14.07</v>
      </c>
      <c r="DQ1358">
        <v>13.29</v>
      </c>
      <c r="DR1358">
        <v>12.54</v>
      </c>
      <c r="DS1358">
        <v>11.8</v>
      </c>
      <c r="DT1358">
        <v>11.07</v>
      </c>
      <c r="DU1358">
        <v>10.37</v>
      </c>
      <c r="DV1358">
        <v>9.69</v>
      </c>
      <c r="DW1358">
        <v>9.0299999999999994</v>
      </c>
      <c r="DX1358">
        <v>8.3800000000000008</v>
      </c>
      <c r="DY1358">
        <v>7.76</v>
      </c>
      <c r="DZ1358">
        <v>7.16</v>
      </c>
      <c r="EA1358">
        <v>6.59</v>
      </c>
      <c r="EB1358">
        <v>6.04</v>
      </c>
      <c r="EC1358">
        <v>5.54</v>
      </c>
      <c r="ED1358">
        <v>5.07</v>
      </c>
      <c r="EE1358">
        <v>4.63</v>
      </c>
      <c r="EF1358">
        <v>4.22</v>
      </c>
      <c r="EG1358">
        <v>3.85</v>
      </c>
      <c r="EH1358">
        <v>3.5</v>
      </c>
      <c r="EI1358">
        <v>3.19</v>
      </c>
      <c r="EJ1358">
        <v>2.91</v>
      </c>
      <c r="EK1358">
        <v>2.65</v>
      </c>
      <c r="EL1358">
        <v>2.4300000000000002</v>
      </c>
      <c r="EM1358">
        <v>2.23</v>
      </c>
      <c r="EN1358">
        <v>2.06</v>
      </c>
    </row>
    <row r="1359" spans="1:157" x14ac:dyDescent="0.25">
      <c r="A1359" t="s">
        <v>1146</v>
      </c>
      <c r="B1359">
        <v>37</v>
      </c>
      <c r="C1359">
        <v>37</v>
      </c>
      <c r="E1359">
        <v>100000</v>
      </c>
      <c r="F1359">
        <v>99422</v>
      </c>
      <c r="G1359">
        <v>98806</v>
      </c>
      <c r="H1359">
        <v>98136</v>
      </c>
      <c r="I1359">
        <v>97415</v>
      </c>
      <c r="J1359">
        <v>96637</v>
      </c>
      <c r="K1359">
        <v>95801</v>
      </c>
      <c r="L1359">
        <v>94900</v>
      </c>
      <c r="M1359">
        <v>93916</v>
      </c>
      <c r="N1359">
        <v>92856</v>
      </c>
      <c r="O1359">
        <v>91697</v>
      </c>
      <c r="P1359">
        <v>90434</v>
      </c>
      <c r="Q1359">
        <v>89058</v>
      </c>
      <c r="R1359">
        <v>87557</v>
      </c>
      <c r="S1359">
        <v>85879</v>
      </c>
      <c r="T1359">
        <v>84054</v>
      </c>
      <c r="U1359">
        <v>82038</v>
      </c>
      <c r="V1359">
        <v>79786</v>
      </c>
      <c r="W1359">
        <v>77220</v>
      </c>
      <c r="X1359">
        <v>74460</v>
      </c>
      <c r="Y1359">
        <v>71432</v>
      </c>
      <c r="Z1359">
        <v>68165</v>
      </c>
      <c r="AA1359">
        <v>64530</v>
      </c>
      <c r="AB1359">
        <v>60610</v>
      </c>
      <c r="AC1359">
        <v>56326</v>
      </c>
      <c r="AD1359">
        <v>51658</v>
      </c>
      <c r="AE1359">
        <v>46733</v>
      </c>
      <c r="AF1359">
        <v>41594</v>
      </c>
      <c r="AG1359">
        <v>36320</v>
      </c>
      <c r="AH1359">
        <v>31058</v>
      </c>
      <c r="AI1359">
        <v>25946</v>
      </c>
      <c r="AJ1359">
        <v>21094</v>
      </c>
      <c r="AK1359">
        <v>16635</v>
      </c>
      <c r="AL1359">
        <v>12684</v>
      </c>
      <c r="AM1359">
        <v>9320</v>
      </c>
      <c r="AN1359">
        <v>6578</v>
      </c>
      <c r="AO1359">
        <v>4445</v>
      </c>
      <c r="DC1359">
        <v>23.92</v>
      </c>
      <c r="DD1359">
        <v>23.06</v>
      </c>
      <c r="DE1359">
        <v>22.2</v>
      </c>
      <c r="DF1359">
        <v>21.35</v>
      </c>
      <c r="DG1359">
        <v>20.5</v>
      </c>
      <c r="DH1359">
        <v>19.66</v>
      </c>
      <c r="DI1359">
        <v>18.829999999999998</v>
      </c>
      <c r="DJ1359">
        <v>18</v>
      </c>
      <c r="DK1359">
        <v>17.190000000000001</v>
      </c>
      <c r="DL1359">
        <v>16.38</v>
      </c>
      <c r="DM1359">
        <v>15.58</v>
      </c>
      <c r="DN1359">
        <v>14.79</v>
      </c>
      <c r="DO1359">
        <v>14.01</v>
      </c>
      <c r="DP1359">
        <v>13.24</v>
      </c>
      <c r="DQ1359">
        <v>12.49</v>
      </c>
      <c r="DR1359">
        <v>11.75</v>
      </c>
      <c r="DS1359">
        <v>11.03</v>
      </c>
      <c r="DT1359">
        <v>10.32</v>
      </c>
      <c r="DU1359">
        <v>9.65</v>
      </c>
      <c r="DV1359">
        <v>8.99</v>
      </c>
      <c r="DW1359">
        <v>8.35</v>
      </c>
      <c r="DX1359">
        <v>7.72</v>
      </c>
      <c r="DY1359">
        <v>7.13</v>
      </c>
      <c r="DZ1359">
        <v>6.56</v>
      </c>
      <c r="EA1359">
        <v>6.02</v>
      </c>
      <c r="EB1359">
        <v>5.52</v>
      </c>
      <c r="EC1359">
        <v>5.05</v>
      </c>
      <c r="ED1359">
        <v>4.6100000000000003</v>
      </c>
      <c r="EE1359">
        <v>4.21</v>
      </c>
      <c r="EF1359">
        <v>3.84</v>
      </c>
      <c r="EG1359">
        <v>3.49</v>
      </c>
      <c r="EH1359">
        <v>3.18</v>
      </c>
      <c r="EI1359">
        <v>2.9</v>
      </c>
      <c r="EJ1359">
        <v>2.65</v>
      </c>
      <c r="EK1359">
        <v>2.4300000000000002</v>
      </c>
      <c r="EL1359">
        <v>2.23</v>
      </c>
      <c r="EM1359">
        <v>2.06</v>
      </c>
    </row>
    <row r="1360" spans="1:157" x14ac:dyDescent="0.25">
      <c r="A1360" t="s">
        <v>1147</v>
      </c>
      <c r="B1360">
        <v>36</v>
      </c>
      <c r="C1360">
        <v>36</v>
      </c>
      <c r="E1360">
        <v>100000</v>
      </c>
      <c r="F1360">
        <v>99369</v>
      </c>
      <c r="G1360">
        <v>98685</v>
      </c>
      <c r="H1360">
        <v>97948</v>
      </c>
      <c r="I1360">
        <v>97153</v>
      </c>
      <c r="J1360">
        <v>96296</v>
      </c>
      <c r="K1360">
        <v>95378</v>
      </c>
      <c r="L1360">
        <v>94374</v>
      </c>
      <c r="M1360">
        <v>93291</v>
      </c>
      <c r="N1360">
        <v>92105</v>
      </c>
      <c r="O1360">
        <v>90814</v>
      </c>
      <c r="P1360">
        <v>89410</v>
      </c>
      <c r="Q1360">
        <v>87880</v>
      </c>
      <c r="R1360">
        <v>86172</v>
      </c>
      <c r="S1360">
        <v>84315</v>
      </c>
      <c r="T1360">
        <v>82257</v>
      </c>
      <c r="U1360">
        <v>79969</v>
      </c>
      <c r="V1360">
        <v>77361</v>
      </c>
      <c r="W1360">
        <v>74563</v>
      </c>
      <c r="X1360">
        <v>71493</v>
      </c>
      <c r="Y1360">
        <v>68182</v>
      </c>
      <c r="Z1360">
        <v>64511</v>
      </c>
      <c r="AA1360">
        <v>60550</v>
      </c>
      <c r="AB1360">
        <v>56229</v>
      </c>
      <c r="AC1360">
        <v>51527</v>
      </c>
      <c r="AD1360">
        <v>46573</v>
      </c>
      <c r="AE1360">
        <v>41420</v>
      </c>
      <c r="AF1360">
        <v>36133</v>
      </c>
      <c r="AG1360">
        <v>30869</v>
      </c>
      <c r="AH1360">
        <v>25765</v>
      </c>
      <c r="AI1360">
        <v>20929</v>
      </c>
      <c r="AJ1360">
        <v>16491</v>
      </c>
      <c r="AK1360">
        <v>12564</v>
      </c>
      <c r="AL1360">
        <v>9225</v>
      </c>
      <c r="AM1360">
        <v>6507</v>
      </c>
      <c r="AN1360">
        <v>4396</v>
      </c>
      <c r="DC1360">
        <v>22.98</v>
      </c>
      <c r="DD1360">
        <v>22.12</v>
      </c>
      <c r="DE1360">
        <v>21.27</v>
      </c>
      <c r="DF1360">
        <v>20.420000000000002</v>
      </c>
      <c r="DG1360">
        <v>19.59</v>
      </c>
      <c r="DH1360">
        <v>18.760000000000002</v>
      </c>
      <c r="DI1360">
        <v>17.93</v>
      </c>
      <c r="DJ1360">
        <v>17.12</v>
      </c>
      <c r="DK1360">
        <v>16.309999999999999</v>
      </c>
      <c r="DL1360">
        <v>15.52</v>
      </c>
      <c r="DM1360">
        <v>14.73</v>
      </c>
      <c r="DN1360">
        <v>13.95</v>
      </c>
      <c r="DO1360">
        <v>13.19</v>
      </c>
      <c r="DP1360">
        <v>12.44</v>
      </c>
      <c r="DQ1360">
        <v>11.7</v>
      </c>
      <c r="DR1360">
        <v>10.98</v>
      </c>
      <c r="DS1360">
        <v>10.28</v>
      </c>
      <c r="DT1360">
        <v>9.61</v>
      </c>
      <c r="DU1360">
        <v>8.9499999999999993</v>
      </c>
      <c r="DV1360">
        <v>8.32</v>
      </c>
      <c r="DW1360">
        <v>7.69</v>
      </c>
      <c r="DX1360">
        <v>7.1</v>
      </c>
      <c r="DY1360">
        <v>6.54</v>
      </c>
      <c r="DZ1360">
        <v>6</v>
      </c>
      <c r="EA1360">
        <v>5.5</v>
      </c>
      <c r="EB1360">
        <v>5.03</v>
      </c>
      <c r="EC1360">
        <v>4.5999999999999996</v>
      </c>
      <c r="ED1360">
        <v>4.2</v>
      </c>
      <c r="EE1360">
        <v>3.83</v>
      </c>
      <c r="EF1360">
        <v>3.49</v>
      </c>
      <c r="EG1360">
        <v>3.18</v>
      </c>
      <c r="EH1360">
        <v>2.9</v>
      </c>
      <c r="EI1360">
        <v>2.65</v>
      </c>
      <c r="EJ1360">
        <v>2.4300000000000002</v>
      </c>
      <c r="EK1360">
        <v>2.23</v>
      </c>
      <c r="EL1360">
        <v>2.06</v>
      </c>
    </row>
    <row r="1361" spans="1:141" x14ac:dyDescent="0.25">
      <c r="A1361" t="s">
        <v>1148</v>
      </c>
      <c r="B1361">
        <v>35</v>
      </c>
      <c r="C1361">
        <v>35</v>
      </c>
      <c r="E1361">
        <v>100000</v>
      </c>
      <c r="F1361">
        <v>99301</v>
      </c>
      <c r="G1361">
        <v>98546</v>
      </c>
      <c r="H1361">
        <v>97733</v>
      </c>
      <c r="I1361">
        <v>96857</v>
      </c>
      <c r="J1361">
        <v>95916</v>
      </c>
      <c r="K1361">
        <v>94893</v>
      </c>
      <c r="L1361">
        <v>93786</v>
      </c>
      <c r="M1361">
        <v>92575</v>
      </c>
      <c r="N1361">
        <v>91254</v>
      </c>
      <c r="O1361">
        <v>89818</v>
      </c>
      <c r="P1361">
        <v>88257</v>
      </c>
      <c r="Q1361">
        <v>86518</v>
      </c>
      <c r="R1361">
        <v>84626</v>
      </c>
      <c r="S1361">
        <v>82531</v>
      </c>
      <c r="T1361">
        <v>80198</v>
      </c>
      <c r="U1361">
        <v>77554</v>
      </c>
      <c r="V1361">
        <v>74708</v>
      </c>
      <c r="W1361">
        <v>71598</v>
      </c>
      <c r="X1361">
        <v>68241</v>
      </c>
      <c r="Y1361">
        <v>64526</v>
      </c>
      <c r="Z1361">
        <v>60526</v>
      </c>
      <c r="AA1361">
        <v>56165</v>
      </c>
      <c r="AB1361">
        <v>51429</v>
      </c>
      <c r="AC1361">
        <v>46443</v>
      </c>
      <c r="AD1361">
        <v>41266</v>
      </c>
      <c r="AE1361">
        <v>35971</v>
      </c>
      <c r="AF1361">
        <v>30700</v>
      </c>
      <c r="AG1361">
        <v>25599</v>
      </c>
      <c r="AH1361">
        <v>20777</v>
      </c>
      <c r="AI1361">
        <v>16358</v>
      </c>
      <c r="AJ1361">
        <v>12453</v>
      </c>
      <c r="AK1361">
        <v>9137</v>
      </c>
      <c r="AL1361">
        <v>6442</v>
      </c>
      <c r="AM1361">
        <v>4350</v>
      </c>
      <c r="DC1361">
        <v>22.04</v>
      </c>
      <c r="DD1361">
        <v>21.19</v>
      </c>
      <c r="DE1361">
        <v>20.350000000000001</v>
      </c>
      <c r="DF1361">
        <v>19.510000000000002</v>
      </c>
      <c r="DG1361">
        <v>18.690000000000001</v>
      </c>
      <c r="DH1361">
        <v>17.86</v>
      </c>
      <c r="DI1361">
        <v>17.05</v>
      </c>
      <c r="DJ1361">
        <v>16.25</v>
      </c>
      <c r="DK1361">
        <v>15.45</v>
      </c>
      <c r="DL1361">
        <v>14.67</v>
      </c>
      <c r="DM1361">
        <v>13.9</v>
      </c>
      <c r="DN1361">
        <v>13.13</v>
      </c>
      <c r="DO1361">
        <v>12.39</v>
      </c>
      <c r="DP1361">
        <v>11.65</v>
      </c>
      <c r="DQ1361">
        <v>10.94</v>
      </c>
      <c r="DR1361">
        <v>10.24</v>
      </c>
      <c r="DS1361">
        <v>9.57</v>
      </c>
      <c r="DT1361">
        <v>8.92</v>
      </c>
      <c r="DU1361">
        <v>8.2799999999999994</v>
      </c>
      <c r="DV1361">
        <v>7.66</v>
      </c>
      <c r="DW1361">
        <v>7.08</v>
      </c>
      <c r="DX1361">
        <v>6.51</v>
      </c>
      <c r="DY1361">
        <v>5.98</v>
      </c>
      <c r="DZ1361">
        <v>5.48</v>
      </c>
      <c r="EA1361">
        <v>5.0199999999999996</v>
      </c>
      <c r="EB1361">
        <v>4.59</v>
      </c>
      <c r="EC1361">
        <v>4.1900000000000004</v>
      </c>
      <c r="ED1361">
        <v>3.82</v>
      </c>
      <c r="EE1361">
        <v>3.48</v>
      </c>
      <c r="EF1361">
        <v>3.17</v>
      </c>
      <c r="EG1361">
        <v>2.89</v>
      </c>
      <c r="EH1361">
        <v>2.65</v>
      </c>
      <c r="EI1361">
        <v>2.42</v>
      </c>
      <c r="EJ1361">
        <v>2.23</v>
      </c>
      <c r="EK1361">
        <v>2.06</v>
      </c>
    </row>
    <row r="1362" spans="1:141" x14ac:dyDescent="0.25">
      <c r="A1362" t="s">
        <v>1149</v>
      </c>
      <c r="B1362">
        <v>34</v>
      </c>
      <c r="C1362">
        <v>34</v>
      </c>
      <c r="E1362">
        <v>100000</v>
      </c>
      <c r="F1362">
        <v>99228</v>
      </c>
      <c r="G1362">
        <v>98395</v>
      </c>
      <c r="H1362">
        <v>97499</v>
      </c>
      <c r="I1362">
        <v>96536</v>
      </c>
      <c r="J1362">
        <v>95488</v>
      </c>
      <c r="K1362">
        <v>94359</v>
      </c>
      <c r="L1362">
        <v>93121</v>
      </c>
      <c r="M1362">
        <v>91770</v>
      </c>
      <c r="N1362">
        <v>90300</v>
      </c>
      <c r="O1362">
        <v>88704</v>
      </c>
      <c r="P1362">
        <v>86931</v>
      </c>
      <c r="Q1362">
        <v>85003</v>
      </c>
      <c r="R1362">
        <v>82870</v>
      </c>
      <c r="S1362">
        <v>80496</v>
      </c>
      <c r="T1362">
        <v>77805</v>
      </c>
      <c r="U1362">
        <v>74917</v>
      </c>
      <c r="V1362">
        <v>71754</v>
      </c>
      <c r="W1362">
        <v>68353</v>
      </c>
      <c r="X1362">
        <v>64591</v>
      </c>
      <c r="Y1362">
        <v>60544</v>
      </c>
      <c r="Z1362">
        <v>56144</v>
      </c>
      <c r="AA1362">
        <v>51371</v>
      </c>
      <c r="AB1362">
        <v>46352</v>
      </c>
      <c r="AC1362">
        <v>41146</v>
      </c>
      <c r="AD1362">
        <v>35832</v>
      </c>
      <c r="AE1362">
        <v>30558</v>
      </c>
      <c r="AF1362">
        <v>25455</v>
      </c>
      <c r="AG1362">
        <v>20641</v>
      </c>
      <c r="AH1362">
        <v>16238</v>
      </c>
      <c r="AI1362">
        <v>12352</v>
      </c>
      <c r="AJ1362">
        <v>9058</v>
      </c>
      <c r="AK1362">
        <v>6382</v>
      </c>
      <c r="AL1362">
        <v>4308</v>
      </c>
      <c r="DC1362">
        <v>21.11</v>
      </c>
      <c r="DD1362">
        <v>20.27</v>
      </c>
      <c r="DE1362">
        <v>19.440000000000001</v>
      </c>
      <c r="DF1362">
        <v>18.61</v>
      </c>
      <c r="DG1362">
        <v>17.79</v>
      </c>
      <c r="DH1362">
        <v>16.98</v>
      </c>
      <c r="DI1362">
        <v>16.18</v>
      </c>
      <c r="DJ1362">
        <v>15.39</v>
      </c>
      <c r="DK1362">
        <v>14.61</v>
      </c>
      <c r="DL1362">
        <v>13.84</v>
      </c>
      <c r="DM1362">
        <v>13.08</v>
      </c>
      <c r="DN1362">
        <v>12.34</v>
      </c>
      <c r="DO1362">
        <v>11.6</v>
      </c>
      <c r="DP1362">
        <v>10.89</v>
      </c>
      <c r="DQ1362">
        <v>10.199999999999999</v>
      </c>
      <c r="DR1362">
        <v>9.5299999999999994</v>
      </c>
      <c r="DS1362">
        <v>8.8800000000000008</v>
      </c>
      <c r="DT1362">
        <v>8.25</v>
      </c>
      <c r="DU1362">
        <v>7.63</v>
      </c>
      <c r="DV1362">
        <v>7.05</v>
      </c>
      <c r="DW1362">
        <v>6.49</v>
      </c>
      <c r="DX1362">
        <v>5.96</v>
      </c>
      <c r="DY1362">
        <v>5.46</v>
      </c>
      <c r="DZ1362">
        <v>5</v>
      </c>
      <c r="EA1362">
        <v>4.57</v>
      </c>
      <c r="EB1362">
        <v>4.18</v>
      </c>
      <c r="EC1362">
        <v>3.81</v>
      </c>
      <c r="ED1362">
        <v>3.47</v>
      </c>
      <c r="EE1362">
        <v>3.17</v>
      </c>
      <c r="EF1362">
        <v>2.89</v>
      </c>
      <c r="EG1362">
        <v>2.64</v>
      </c>
      <c r="EH1362">
        <v>2.42</v>
      </c>
      <c r="EI1362">
        <v>2.23</v>
      </c>
      <c r="EJ1362">
        <v>2.06</v>
      </c>
    </row>
    <row r="1363" spans="1:141" x14ac:dyDescent="0.25">
      <c r="A1363" t="s">
        <v>1150</v>
      </c>
      <c r="B1363">
        <v>33</v>
      </c>
      <c r="C1363">
        <v>33</v>
      </c>
      <c r="E1363">
        <v>100000</v>
      </c>
      <c r="F1363">
        <v>99147</v>
      </c>
      <c r="G1363">
        <v>98229</v>
      </c>
      <c r="H1363">
        <v>97243</v>
      </c>
      <c r="I1363">
        <v>96171</v>
      </c>
      <c r="J1363">
        <v>95013</v>
      </c>
      <c r="K1363">
        <v>93748</v>
      </c>
      <c r="L1363">
        <v>92367</v>
      </c>
      <c r="M1363">
        <v>90864</v>
      </c>
      <c r="N1363">
        <v>89230</v>
      </c>
      <c r="O1363">
        <v>87418</v>
      </c>
      <c r="P1363">
        <v>85451</v>
      </c>
      <c r="Q1363">
        <v>83277</v>
      </c>
      <c r="R1363">
        <v>80860</v>
      </c>
      <c r="S1363">
        <v>78127</v>
      </c>
      <c r="T1363">
        <v>75184</v>
      </c>
      <c r="U1363">
        <v>71976</v>
      </c>
      <c r="V1363">
        <v>68516</v>
      </c>
      <c r="W1363">
        <v>64708</v>
      </c>
      <c r="X1363">
        <v>60610</v>
      </c>
      <c r="Y1363">
        <v>56163</v>
      </c>
      <c r="Z1363">
        <v>51353</v>
      </c>
      <c r="AA1363">
        <v>46298</v>
      </c>
      <c r="AB1363">
        <v>41063</v>
      </c>
      <c r="AC1363">
        <v>35725</v>
      </c>
      <c r="AD1363">
        <v>30436</v>
      </c>
      <c r="AE1363">
        <v>25334</v>
      </c>
      <c r="AF1363">
        <v>20523</v>
      </c>
      <c r="AG1363">
        <v>16131</v>
      </c>
      <c r="AH1363">
        <v>12262</v>
      </c>
      <c r="AI1363">
        <v>8986</v>
      </c>
      <c r="AJ1363">
        <v>6328</v>
      </c>
      <c r="AK1363">
        <v>4270</v>
      </c>
      <c r="DC1363">
        <v>20.2</v>
      </c>
      <c r="DD1363">
        <v>19.37</v>
      </c>
      <c r="DE1363">
        <v>18.54</v>
      </c>
      <c r="DF1363">
        <v>17.73</v>
      </c>
      <c r="DG1363">
        <v>16.920000000000002</v>
      </c>
      <c r="DH1363">
        <v>16.12</v>
      </c>
      <c r="DI1363">
        <v>15.33</v>
      </c>
      <c r="DJ1363">
        <v>14.55</v>
      </c>
      <c r="DK1363">
        <v>13.78</v>
      </c>
      <c r="DL1363">
        <v>13.03</v>
      </c>
      <c r="DM1363">
        <v>12.29</v>
      </c>
      <c r="DN1363">
        <v>11.56</v>
      </c>
      <c r="DO1363">
        <v>10.85</v>
      </c>
      <c r="DP1363">
        <v>10.15</v>
      </c>
      <c r="DQ1363">
        <v>9.49</v>
      </c>
      <c r="DR1363">
        <v>8.84</v>
      </c>
      <c r="DS1363">
        <v>8.2200000000000006</v>
      </c>
      <c r="DT1363">
        <v>7.61</v>
      </c>
      <c r="DU1363">
        <v>7.02</v>
      </c>
      <c r="DV1363">
        <v>6.46</v>
      </c>
      <c r="DW1363">
        <v>5.94</v>
      </c>
      <c r="DX1363">
        <v>5.45</v>
      </c>
      <c r="DY1363">
        <v>4.99</v>
      </c>
      <c r="DZ1363">
        <v>4.5599999999999996</v>
      </c>
      <c r="EA1363">
        <v>4.17</v>
      </c>
      <c r="EB1363">
        <v>3.8</v>
      </c>
      <c r="EC1363">
        <v>3.47</v>
      </c>
      <c r="ED1363">
        <v>3.16</v>
      </c>
      <c r="EE1363">
        <v>2.89</v>
      </c>
      <c r="EF1363">
        <v>2.64</v>
      </c>
      <c r="EG1363">
        <v>2.42</v>
      </c>
      <c r="EH1363">
        <v>2.23</v>
      </c>
      <c r="EI1363">
        <v>2.06</v>
      </c>
    </row>
    <row r="1364" spans="1:141" x14ac:dyDescent="0.25">
      <c r="A1364" t="s">
        <v>1151</v>
      </c>
      <c r="B1364">
        <v>32</v>
      </c>
      <c r="C1364">
        <v>32</v>
      </c>
      <c r="E1364">
        <v>100000</v>
      </c>
      <c r="F1364">
        <v>99059</v>
      </c>
      <c r="G1364">
        <v>98048</v>
      </c>
      <c r="H1364">
        <v>96951</v>
      </c>
      <c r="I1364">
        <v>95764</v>
      </c>
      <c r="J1364">
        <v>94466</v>
      </c>
      <c r="K1364">
        <v>93055</v>
      </c>
      <c r="L1364">
        <v>91517</v>
      </c>
      <c r="M1364">
        <v>89846</v>
      </c>
      <c r="N1364">
        <v>87993</v>
      </c>
      <c r="O1364">
        <v>85980</v>
      </c>
      <c r="P1364">
        <v>83762</v>
      </c>
      <c r="Q1364">
        <v>81299</v>
      </c>
      <c r="R1364">
        <v>78520</v>
      </c>
      <c r="S1364">
        <v>75529</v>
      </c>
      <c r="T1364">
        <v>72261</v>
      </c>
      <c r="U1364">
        <v>68749</v>
      </c>
      <c r="V1364">
        <v>64881</v>
      </c>
      <c r="W1364">
        <v>60733</v>
      </c>
      <c r="X1364">
        <v>56234</v>
      </c>
      <c r="Y1364">
        <v>51379</v>
      </c>
      <c r="Z1364">
        <v>46287</v>
      </c>
      <c r="AA1364">
        <v>41017</v>
      </c>
      <c r="AB1364">
        <v>35654</v>
      </c>
      <c r="AC1364">
        <v>30346</v>
      </c>
      <c r="AD1364">
        <v>25234</v>
      </c>
      <c r="AE1364">
        <v>20426</v>
      </c>
      <c r="AF1364">
        <v>16040</v>
      </c>
      <c r="AG1364">
        <v>12184</v>
      </c>
      <c r="AH1364">
        <v>8923</v>
      </c>
      <c r="AI1364">
        <v>6280</v>
      </c>
      <c r="AJ1364">
        <v>4236</v>
      </c>
      <c r="DC1364">
        <v>19.29</v>
      </c>
      <c r="DD1364">
        <v>18.47</v>
      </c>
      <c r="DE1364">
        <v>17.66</v>
      </c>
      <c r="DF1364">
        <v>16.850000000000001</v>
      </c>
      <c r="DG1364">
        <v>16.05</v>
      </c>
      <c r="DH1364">
        <v>15.27</v>
      </c>
      <c r="DI1364">
        <v>14.49</v>
      </c>
      <c r="DJ1364">
        <v>13.73</v>
      </c>
      <c r="DK1364">
        <v>12.97</v>
      </c>
      <c r="DL1364">
        <v>12.23</v>
      </c>
      <c r="DM1364">
        <v>11.51</v>
      </c>
      <c r="DN1364">
        <v>10.8</v>
      </c>
      <c r="DO1364">
        <v>10.11</v>
      </c>
      <c r="DP1364">
        <v>9.4499999999999993</v>
      </c>
      <c r="DQ1364">
        <v>8.81</v>
      </c>
      <c r="DR1364">
        <v>8.18</v>
      </c>
      <c r="DS1364">
        <v>7.58</v>
      </c>
      <c r="DT1364">
        <v>7</v>
      </c>
      <c r="DU1364">
        <v>6.44</v>
      </c>
      <c r="DV1364">
        <v>5.92</v>
      </c>
      <c r="DW1364">
        <v>5.43</v>
      </c>
      <c r="DX1364">
        <v>4.97</v>
      </c>
      <c r="DY1364">
        <v>4.55</v>
      </c>
      <c r="DZ1364">
        <v>4.1500000000000004</v>
      </c>
      <c r="EA1364">
        <v>3.79</v>
      </c>
      <c r="EB1364">
        <v>3.46</v>
      </c>
      <c r="EC1364">
        <v>3.16</v>
      </c>
      <c r="ED1364">
        <v>2.88</v>
      </c>
      <c r="EE1364">
        <v>2.64</v>
      </c>
      <c r="EF1364">
        <v>2.42</v>
      </c>
      <c r="EG1364">
        <v>2.23</v>
      </c>
      <c r="EH1364">
        <v>2.06</v>
      </c>
    </row>
    <row r="1365" spans="1:141" x14ac:dyDescent="0.25">
      <c r="A1365" t="s">
        <v>1152</v>
      </c>
      <c r="B1365">
        <v>31</v>
      </c>
      <c r="C1365">
        <v>31</v>
      </c>
      <c r="E1365">
        <v>100000</v>
      </c>
      <c r="F1365">
        <v>98963</v>
      </c>
      <c r="G1365">
        <v>97838</v>
      </c>
      <c r="H1365">
        <v>96621</v>
      </c>
      <c r="I1365">
        <v>95290</v>
      </c>
      <c r="J1365">
        <v>93841</v>
      </c>
      <c r="K1365">
        <v>92269</v>
      </c>
      <c r="L1365">
        <v>90558</v>
      </c>
      <c r="M1365">
        <v>88664</v>
      </c>
      <c r="N1365">
        <v>86603</v>
      </c>
      <c r="O1365">
        <v>84334</v>
      </c>
      <c r="P1365">
        <v>81822</v>
      </c>
      <c r="Q1365">
        <v>78994</v>
      </c>
      <c r="R1365">
        <v>75950</v>
      </c>
      <c r="S1365">
        <v>72627</v>
      </c>
      <c r="T1365">
        <v>69049</v>
      </c>
      <c r="U1365">
        <v>65125</v>
      </c>
      <c r="V1365">
        <v>60912</v>
      </c>
      <c r="W1365">
        <v>56361</v>
      </c>
      <c r="X1365">
        <v>51455</v>
      </c>
      <c r="Y1365">
        <v>46317</v>
      </c>
      <c r="Z1365">
        <v>41012</v>
      </c>
      <c r="AA1365">
        <v>35618</v>
      </c>
      <c r="AB1365">
        <v>30288</v>
      </c>
      <c r="AC1365">
        <v>25161</v>
      </c>
      <c r="AD1365">
        <v>20347</v>
      </c>
      <c r="AE1365">
        <v>15967</v>
      </c>
      <c r="AF1365">
        <v>12118</v>
      </c>
      <c r="AG1365">
        <v>8869</v>
      </c>
      <c r="AH1365">
        <v>6239</v>
      </c>
      <c r="AI1365">
        <v>4207</v>
      </c>
      <c r="DC1365">
        <v>18.399999999999999</v>
      </c>
      <c r="DD1365">
        <v>17.59</v>
      </c>
      <c r="DE1365">
        <v>16.78</v>
      </c>
      <c r="DF1365">
        <v>15.99</v>
      </c>
      <c r="DG1365">
        <v>15.21</v>
      </c>
      <c r="DH1365">
        <v>14.43</v>
      </c>
      <c r="DI1365">
        <v>13.67</v>
      </c>
      <c r="DJ1365">
        <v>12.92</v>
      </c>
      <c r="DK1365">
        <v>12.18</v>
      </c>
      <c r="DL1365">
        <v>11.46</v>
      </c>
      <c r="DM1365">
        <v>10.76</v>
      </c>
      <c r="DN1365">
        <v>10.07</v>
      </c>
      <c r="DO1365">
        <v>9.41</v>
      </c>
      <c r="DP1365">
        <v>8.77</v>
      </c>
      <c r="DQ1365">
        <v>8.15</v>
      </c>
      <c r="DR1365">
        <v>7.55</v>
      </c>
      <c r="DS1365">
        <v>6.97</v>
      </c>
      <c r="DT1365">
        <v>6.42</v>
      </c>
      <c r="DU1365">
        <v>5.9</v>
      </c>
      <c r="DV1365">
        <v>5.41</v>
      </c>
      <c r="DW1365">
        <v>4.96</v>
      </c>
      <c r="DX1365">
        <v>4.53</v>
      </c>
      <c r="DY1365">
        <v>4.1399999999999997</v>
      </c>
      <c r="DZ1365">
        <v>3.78</v>
      </c>
      <c r="EA1365">
        <v>3.45</v>
      </c>
      <c r="EB1365">
        <v>3.15</v>
      </c>
      <c r="EC1365">
        <v>2.88</v>
      </c>
      <c r="ED1365">
        <v>2.64</v>
      </c>
      <c r="EE1365">
        <v>2.42</v>
      </c>
      <c r="EF1365">
        <v>2.23</v>
      </c>
      <c r="EG1365">
        <v>2.06</v>
      </c>
    </row>
    <row r="1366" spans="1:141" x14ac:dyDescent="0.25">
      <c r="A1366" t="s">
        <v>1153</v>
      </c>
      <c r="B1366">
        <v>30</v>
      </c>
      <c r="C1366">
        <v>30</v>
      </c>
      <c r="E1366">
        <v>100000</v>
      </c>
      <c r="F1366">
        <v>98846</v>
      </c>
      <c r="G1366">
        <v>97597</v>
      </c>
      <c r="H1366">
        <v>96231</v>
      </c>
      <c r="I1366">
        <v>94743</v>
      </c>
      <c r="J1366">
        <v>93128</v>
      </c>
      <c r="K1366">
        <v>91378</v>
      </c>
      <c r="L1366">
        <v>89440</v>
      </c>
      <c r="M1366">
        <v>87331</v>
      </c>
      <c r="N1366">
        <v>85007</v>
      </c>
      <c r="O1366">
        <v>82438</v>
      </c>
      <c r="P1366">
        <v>79557</v>
      </c>
      <c r="Q1366">
        <v>76455</v>
      </c>
      <c r="R1366">
        <v>73073</v>
      </c>
      <c r="S1366">
        <v>69433</v>
      </c>
      <c r="T1366">
        <v>65440</v>
      </c>
      <c r="U1366">
        <v>61166</v>
      </c>
      <c r="V1366">
        <v>56547</v>
      </c>
      <c r="W1366">
        <v>51589</v>
      </c>
      <c r="X1366">
        <v>46399</v>
      </c>
      <c r="Y1366">
        <v>41048</v>
      </c>
      <c r="Z1366">
        <v>35621</v>
      </c>
      <c r="AA1366">
        <v>30263</v>
      </c>
      <c r="AB1366">
        <v>25118</v>
      </c>
      <c r="AC1366">
        <v>20293</v>
      </c>
      <c r="AD1366">
        <v>15910</v>
      </c>
      <c r="AE1366">
        <v>12067</v>
      </c>
      <c r="AF1366">
        <v>8825</v>
      </c>
      <c r="AG1366">
        <v>6205</v>
      </c>
      <c r="AH1366">
        <v>4182</v>
      </c>
      <c r="DC1366">
        <v>17.52</v>
      </c>
      <c r="DD1366">
        <v>16.72</v>
      </c>
      <c r="DE1366">
        <v>15.92</v>
      </c>
      <c r="DF1366">
        <v>15.14</v>
      </c>
      <c r="DG1366">
        <v>14.37</v>
      </c>
      <c r="DH1366">
        <v>13.61</v>
      </c>
      <c r="DI1366">
        <v>12.87</v>
      </c>
      <c r="DJ1366">
        <v>12.13</v>
      </c>
      <c r="DK1366">
        <v>11.41</v>
      </c>
      <c r="DL1366">
        <v>10.71</v>
      </c>
      <c r="DM1366">
        <v>10.029999999999999</v>
      </c>
      <c r="DN1366">
        <v>9.3800000000000008</v>
      </c>
      <c r="DO1366">
        <v>8.74</v>
      </c>
      <c r="DP1366">
        <v>8.1199999999999992</v>
      </c>
      <c r="DQ1366">
        <v>7.52</v>
      </c>
      <c r="DR1366">
        <v>6.94</v>
      </c>
      <c r="DS1366">
        <v>6.4</v>
      </c>
      <c r="DT1366">
        <v>5.88</v>
      </c>
      <c r="DU1366">
        <v>5.39</v>
      </c>
      <c r="DV1366">
        <v>4.9400000000000004</v>
      </c>
      <c r="DW1366">
        <v>4.5199999999999996</v>
      </c>
      <c r="DX1366">
        <v>4.13</v>
      </c>
      <c r="DY1366">
        <v>3.78</v>
      </c>
      <c r="DZ1366">
        <v>3.45</v>
      </c>
      <c r="EA1366">
        <v>3.15</v>
      </c>
      <c r="EB1366">
        <v>2.88</v>
      </c>
      <c r="EC1366">
        <v>2.63</v>
      </c>
      <c r="ED1366">
        <v>2.42</v>
      </c>
      <c r="EE1366">
        <v>2.23</v>
      </c>
      <c r="EF1366">
        <v>2.06</v>
      </c>
    </row>
    <row r="1367" spans="1:141" x14ac:dyDescent="0.25">
      <c r="A1367" t="s">
        <v>1154</v>
      </c>
      <c r="B1367">
        <v>29</v>
      </c>
      <c r="C1367">
        <v>29</v>
      </c>
      <c r="E1367">
        <v>100000</v>
      </c>
      <c r="F1367">
        <v>98715</v>
      </c>
      <c r="G1367">
        <v>97311</v>
      </c>
      <c r="H1367">
        <v>95783</v>
      </c>
      <c r="I1367">
        <v>94125</v>
      </c>
      <c r="J1367">
        <v>92325</v>
      </c>
      <c r="K1367">
        <v>90343</v>
      </c>
      <c r="L1367">
        <v>88182</v>
      </c>
      <c r="M1367">
        <v>85802</v>
      </c>
      <c r="N1367">
        <v>83171</v>
      </c>
      <c r="O1367">
        <v>80228</v>
      </c>
      <c r="P1367">
        <v>77064</v>
      </c>
      <c r="Q1367">
        <v>73617</v>
      </c>
      <c r="R1367">
        <v>69910</v>
      </c>
      <c r="S1367">
        <v>65850</v>
      </c>
      <c r="T1367">
        <v>61497</v>
      </c>
      <c r="U1367">
        <v>56815</v>
      </c>
      <c r="V1367">
        <v>51787</v>
      </c>
      <c r="W1367">
        <v>46542</v>
      </c>
      <c r="X1367">
        <v>41138</v>
      </c>
      <c r="Y1367">
        <v>35667</v>
      </c>
      <c r="Z1367">
        <v>30278</v>
      </c>
      <c r="AA1367">
        <v>25107</v>
      </c>
      <c r="AB1367">
        <v>20267</v>
      </c>
      <c r="AC1367">
        <v>15876</v>
      </c>
      <c r="AD1367">
        <v>12032</v>
      </c>
      <c r="AE1367">
        <v>8794</v>
      </c>
      <c r="AF1367">
        <v>6180</v>
      </c>
      <c r="AG1367">
        <v>4164</v>
      </c>
      <c r="DC1367">
        <v>16.649999999999999</v>
      </c>
      <c r="DD1367">
        <v>15.86</v>
      </c>
      <c r="DE1367">
        <v>15.08</v>
      </c>
      <c r="DF1367">
        <v>14.32</v>
      </c>
      <c r="DG1367">
        <v>13.56</v>
      </c>
      <c r="DH1367">
        <v>12.81</v>
      </c>
      <c r="DI1367">
        <v>12.08</v>
      </c>
      <c r="DJ1367">
        <v>11.37</v>
      </c>
      <c r="DK1367">
        <v>10.67</v>
      </c>
      <c r="DL1367">
        <v>9.99</v>
      </c>
      <c r="DM1367">
        <v>9.34</v>
      </c>
      <c r="DN1367">
        <v>8.6999999999999993</v>
      </c>
      <c r="DO1367">
        <v>8.09</v>
      </c>
      <c r="DP1367">
        <v>7.49</v>
      </c>
      <c r="DQ1367">
        <v>6.92</v>
      </c>
      <c r="DR1367">
        <v>6.37</v>
      </c>
      <c r="DS1367">
        <v>5.86</v>
      </c>
      <c r="DT1367">
        <v>5.38</v>
      </c>
      <c r="DU1367">
        <v>4.93</v>
      </c>
      <c r="DV1367">
        <v>4.51</v>
      </c>
      <c r="DW1367">
        <v>4.12</v>
      </c>
      <c r="DX1367">
        <v>3.77</v>
      </c>
      <c r="DY1367">
        <v>3.44</v>
      </c>
      <c r="DZ1367">
        <v>3.14</v>
      </c>
      <c r="EA1367">
        <v>2.87</v>
      </c>
      <c r="EB1367">
        <v>2.63</v>
      </c>
      <c r="EC1367">
        <v>2.41</v>
      </c>
      <c r="ED1367">
        <v>2.2200000000000002</v>
      </c>
      <c r="EE1367">
        <v>2.06</v>
      </c>
    </row>
    <row r="1368" spans="1:141" x14ac:dyDescent="0.25">
      <c r="A1368" t="s">
        <v>1155</v>
      </c>
      <c r="B1368">
        <v>28</v>
      </c>
      <c r="C1368">
        <v>28</v>
      </c>
      <c r="E1368">
        <v>100000</v>
      </c>
      <c r="F1368">
        <v>98555</v>
      </c>
      <c r="G1368">
        <v>96983</v>
      </c>
      <c r="H1368">
        <v>95277</v>
      </c>
      <c r="I1368">
        <v>93427</v>
      </c>
      <c r="J1368">
        <v>91390</v>
      </c>
      <c r="K1368">
        <v>89176</v>
      </c>
      <c r="L1368">
        <v>86736</v>
      </c>
      <c r="M1368">
        <v>84042</v>
      </c>
      <c r="N1368">
        <v>81031</v>
      </c>
      <c r="O1368">
        <v>77793</v>
      </c>
      <c r="P1368">
        <v>74276</v>
      </c>
      <c r="Q1368">
        <v>70494</v>
      </c>
      <c r="R1368">
        <v>66359</v>
      </c>
      <c r="S1368">
        <v>61932</v>
      </c>
      <c r="T1368">
        <v>57166</v>
      </c>
      <c r="U1368">
        <v>52071</v>
      </c>
      <c r="V1368">
        <v>46753</v>
      </c>
      <c r="W1368">
        <v>41291</v>
      </c>
      <c r="X1368">
        <v>35768</v>
      </c>
      <c r="Y1368">
        <v>30336</v>
      </c>
      <c r="Z1368">
        <v>25135</v>
      </c>
      <c r="AA1368">
        <v>20272</v>
      </c>
      <c r="AB1368">
        <v>15867</v>
      </c>
      <c r="AC1368">
        <v>12015</v>
      </c>
      <c r="AD1368">
        <v>8776</v>
      </c>
      <c r="AE1368">
        <v>6164</v>
      </c>
      <c r="AF1368">
        <v>4152</v>
      </c>
      <c r="DC1368">
        <v>15.8</v>
      </c>
      <c r="DD1368">
        <v>15.02</v>
      </c>
      <c r="DE1368">
        <v>14.26</v>
      </c>
      <c r="DF1368">
        <v>13.5</v>
      </c>
      <c r="DG1368">
        <v>12.76</v>
      </c>
      <c r="DH1368">
        <v>12.03</v>
      </c>
      <c r="DI1368">
        <v>11.32</v>
      </c>
      <c r="DJ1368">
        <v>10.62</v>
      </c>
      <c r="DK1368">
        <v>9.9499999999999993</v>
      </c>
      <c r="DL1368">
        <v>9.3000000000000007</v>
      </c>
      <c r="DM1368">
        <v>8.67</v>
      </c>
      <c r="DN1368">
        <v>8.0500000000000007</v>
      </c>
      <c r="DO1368">
        <v>7.46</v>
      </c>
      <c r="DP1368">
        <v>6.89</v>
      </c>
      <c r="DQ1368">
        <v>6.35</v>
      </c>
      <c r="DR1368">
        <v>5.84</v>
      </c>
      <c r="DS1368">
        <v>5.36</v>
      </c>
      <c r="DT1368">
        <v>4.91</v>
      </c>
      <c r="DU1368">
        <v>4.49</v>
      </c>
      <c r="DV1368">
        <v>4.1100000000000003</v>
      </c>
      <c r="DW1368">
        <v>3.76</v>
      </c>
      <c r="DX1368">
        <v>3.43</v>
      </c>
      <c r="DY1368">
        <v>3.14</v>
      </c>
      <c r="DZ1368">
        <v>2.87</v>
      </c>
      <c r="EA1368">
        <v>2.63</v>
      </c>
      <c r="EB1368">
        <v>2.41</v>
      </c>
      <c r="EC1368">
        <v>2.2200000000000002</v>
      </c>
      <c r="ED1368">
        <v>2.06</v>
      </c>
    </row>
    <row r="1369" spans="1:141" x14ac:dyDescent="0.25">
      <c r="A1369" t="s">
        <v>1156</v>
      </c>
      <c r="B1369">
        <v>27</v>
      </c>
      <c r="C1369">
        <v>27</v>
      </c>
      <c r="E1369">
        <v>100000</v>
      </c>
      <c r="F1369">
        <v>98379</v>
      </c>
      <c r="G1369">
        <v>96622</v>
      </c>
      <c r="H1369">
        <v>94717</v>
      </c>
      <c r="I1369">
        <v>92623</v>
      </c>
      <c r="J1369">
        <v>90343</v>
      </c>
      <c r="K1369">
        <v>87841</v>
      </c>
      <c r="L1369">
        <v>85076</v>
      </c>
      <c r="M1369">
        <v>81995</v>
      </c>
      <c r="N1369">
        <v>78676</v>
      </c>
      <c r="O1369">
        <v>75074</v>
      </c>
      <c r="P1369">
        <v>71210</v>
      </c>
      <c r="Q1369">
        <v>66992</v>
      </c>
      <c r="R1369">
        <v>62480</v>
      </c>
      <c r="S1369">
        <v>57631</v>
      </c>
      <c r="T1369">
        <v>52448</v>
      </c>
      <c r="U1369">
        <v>47055</v>
      </c>
      <c r="V1369">
        <v>41517</v>
      </c>
      <c r="W1369">
        <v>35934</v>
      </c>
      <c r="X1369">
        <v>30450</v>
      </c>
      <c r="Y1369">
        <v>25206</v>
      </c>
      <c r="Z1369">
        <v>20313</v>
      </c>
      <c r="AA1369">
        <v>15886</v>
      </c>
      <c r="AB1369">
        <v>12021</v>
      </c>
      <c r="AC1369">
        <v>8774</v>
      </c>
      <c r="AD1369">
        <v>6159</v>
      </c>
      <c r="AE1369">
        <v>4147</v>
      </c>
      <c r="DC1369">
        <v>14.96</v>
      </c>
      <c r="DD1369">
        <v>14.2</v>
      </c>
      <c r="DE1369">
        <v>13.45</v>
      </c>
      <c r="DF1369">
        <v>12.71</v>
      </c>
      <c r="DG1369">
        <v>11.98</v>
      </c>
      <c r="DH1369">
        <v>11.27</v>
      </c>
      <c r="DI1369">
        <v>10.58</v>
      </c>
      <c r="DJ1369">
        <v>9.91</v>
      </c>
      <c r="DK1369">
        <v>9.26</v>
      </c>
      <c r="DL1369">
        <v>8.6300000000000008</v>
      </c>
      <c r="DM1369">
        <v>8.02</v>
      </c>
      <c r="DN1369">
        <v>7.43</v>
      </c>
      <c r="DO1369">
        <v>6.87</v>
      </c>
      <c r="DP1369">
        <v>6.33</v>
      </c>
      <c r="DQ1369">
        <v>5.82</v>
      </c>
      <c r="DR1369">
        <v>5.34</v>
      </c>
      <c r="DS1369">
        <v>4.9000000000000004</v>
      </c>
      <c r="DT1369">
        <v>4.4800000000000004</v>
      </c>
      <c r="DU1369">
        <v>4.0999999999999996</v>
      </c>
      <c r="DV1369">
        <v>3.75</v>
      </c>
      <c r="DW1369">
        <v>3.43</v>
      </c>
      <c r="DX1369">
        <v>3.13</v>
      </c>
      <c r="DY1369">
        <v>2.86</v>
      </c>
      <c r="DZ1369">
        <v>2.62</v>
      </c>
      <c r="EA1369">
        <v>2.41</v>
      </c>
      <c r="EB1369">
        <v>2.2200000000000002</v>
      </c>
      <c r="EC1369">
        <v>2.06</v>
      </c>
    </row>
    <row r="1370" spans="1:141" x14ac:dyDescent="0.25">
      <c r="A1370" t="s">
        <v>1157</v>
      </c>
      <c r="B1370">
        <v>26</v>
      </c>
      <c r="C1370">
        <v>26</v>
      </c>
      <c r="E1370">
        <v>100000</v>
      </c>
      <c r="F1370">
        <v>98186</v>
      </c>
      <c r="G1370">
        <v>96220</v>
      </c>
      <c r="H1370">
        <v>94063</v>
      </c>
      <c r="I1370">
        <v>91714</v>
      </c>
      <c r="J1370">
        <v>89134</v>
      </c>
      <c r="K1370">
        <v>86297</v>
      </c>
      <c r="L1370">
        <v>83137</v>
      </c>
      <c r="M1370">
        <v>79733</v>
      </c>
      <c r="N1370">
        <v>76037</v>
      </c>
      <c r="O1370">
        <v>72075</v>
      </c>
      <c r="P1370">
        <v>67765</v>
      </c>
      <c r="Q1370">
        <v>63157</v>
      </c>
      <c r="R1370">
        <v>58214</v>
      </c>
      <c r="S1370">
        <v>52940</v>
      </c>
      <c r="T1370">
        <v>47451</v>
      </c>
      <c r="U1370">
        <v>41833</v>
      </c>
      <c r="V1370">
        <v>36171</v>
      </c>
      <c r="W1370">
        <v>30625</v>
      </c>
      <c r="X1370">
        <v>25328</v>
      </c>
      <c r="Y1370">
        <v>20394</v>
      </c>
      <c r="Z1370">
        <v>15938</v>
      </c>
      <c r="AA1370">
        <v>12051</v>
      </c>
      <c r="AB1370">
        <v>8790</v>
      </c>
      <c r="AC1370">
        <v>6167</v>
      </c>
      <c r="AD1370">
        <v>4151</v>
      </c>
      <c r="DC1370">
        <v>14.14</v>
      </c>
      <c r="DD1370">
        <v>13.39</v>
      </c>
      <c r="DE1370">
        <v>12.66</v>
      </c>
      <c r="DF1370">
        <v>11.93</v>
      </c>
      <c r="DG1370">
        <v>11.23</v>
      </c>
      <c r="DH1370">
        <v>10.54</v>
      </c>
      <c r="DI1370">
        <v>9.8699999999999992</v>
      </c>
      <c r="DJ1370">
        <v>9.2200000000000006</v>
      </c>
      <c r="DK1370">
        <v>8.6</v>
      </c>
      <c r="DL1370">
        <v>7.99</v>
      </c>
      <c r="DM1370">
        <v>7.4</v>
      </c>
      <c r="DN1370">
        <v>6.84</v>
      </c>
      <c r="DO1370">
        <v>6.3</v>
      </c>
      <c r="DP1370">
        <v>5.8</v>
      </c>
      <c r="DQ1370">
        <v>5.32</v>
      </c>
      <c r="DR1370">
        <v>4.88</v>
      </c>
      <c r="DS1370">
        <v>4.47</v>
      </c>
      <c r="DT1370">
        <v>4.09</v>
      </c>
      <c r="DU1370">
        <v>3.74</v>
      </c>
      <c r="DV1370">
        <v>3.42</v>
      </c>
      <c r="DW1370">
        <v>3.13</v>
      </c>
      <c r="DX1370">
        <v>2.86</v>
      </c>
      <c r="DY1370">
        <v>2.62</v>
      </c>
      <c r="DZ1370">
        <v>2.41</v>
      </c>
      <c r="EA1370">
        <v>2.2200000000000002</v>
      </c>
      <c r="EB1370">
        <v>2.06</v>
      </c>
    </row>
    <row r="1371" spans="1:141" x14ac:dyDescent="0.25">
      <c r="A1371" t="s">
        <v>1158</v>
      </c>
      <c r="B1371">
        <v>25</v>
      </c>
      <c r="C1371">
        <v>25</v>
      </c>
      <c r="E1371">
        <v>100000</v>
      </c>
      <c r="F1371">
        <v>97967</v>
      </c>
      <c r="G1371">
        <v>95740</v>
      </c>
      <c r="H1371">
        <v>93315</v>
      </c>
      <c r="I1371">
        <v>90654</v>
      </c>
      <c r="J1371">
        <v>87726</v>
      </c>
      <c r="K1371">
        <v>84483</v>
      </c>
      <c r="L1371">
        <v>80983</v>
      </c>
      <c r="M1371">
        <v>77188</v>
      </c>
      <c r="N1371">
        <v>73116</v>
      </c>
      <c r="O1371">
        <v>68695</v>
      </c>
      <c r="P1371">
        <v>63980</v>
      </c>
      <c r="Q1371">
        <v>58930</v>
      </c>
      <c r="R1371">
        <v>53552</v>
      </c>
      <c r="S1371">
        <v>47963</v>
      </c>
      <c r="T1371">
        <v>42241</v>
      </c>
      <c r="U1371">
        <v>36494</v>
      </c>
      <c r="V1371">
        <v>30867</v>
      </c>
      <c r="W1371">
        <v>25508</v>
      </c>
      <c r="X1371">
        <v>20520</v>
      </c>
      <c r="Y1371">
        <v>16023</v>
      </c>
      <c r="Z1371">
        <v>12108</v>
      </c>
      <c r="AA1371">
        <v>8826</v>
      </c>
      <c r="AB1371">
        <v>6189</v>
      </c>
      <c r="AC1371">
        <v>4164</v>
      </c>
      <c r="DC1371">
        <v>13.34</v>
      </c>
      <c r="DD1371">
        <v>12.6</v>
      </c>
      <c r="DE1371">
        <v>11.89</v>
      </c>
      <c r="DF1371">
        <v>11.18</v>
      </c>
      <c r="DG1371">
        <v>10.49</v>
      </c>
      <c r="DH1371">
        <v>9.83</v>
      </c>
      <c r="DI1371">
        <v>9.19</v>
      </c>
      <c r="DJ1371">
        <v>8.56</v>
      </c>
      <c r="DK1371">
        <v>7.96</v>
      </c>
      <c r="DL1371">
        <v>7.37</v>
      </c>
      <c r="DM1371">
        <v>6.82</v>
      </c>
      <c r="DN1371">
        <v>6.28</v>
      </c>
      <c r="DO1371">
        <v>5.78</v>
      </c>
      <c r="DP1371">
        <v>5.31</v>
      </c>
      <c r="DQ1371">
        <v>4.87</v>
      </c>
      <c r="DR1371">
        <v>4.46</v>
      </c>
      <c r="DS1371">
        <v>4.08</v>
      </c>
      <c r="DT1371">
        <v>3.73</v>
      </c>
      <c r="DU1371">
        <v>3.41</v>
      </c>
      <c r="DV1371">
        <v>3.12</v>
      </c>
      <c r="DW1371">
        <v>2.86</v>
      </c>
      <c r="DX1371">
        <v>2.62</v>
      </c>
      <c r="DY1371">
        <v>2.41</v>
      </c>
      <c r="DZ1371">
        <v>2.2200000000000002</v>
      </c>
      <c r="EA1371">
        <v>2.06</v>
      </c>
    </row>
    <row r="1372" spans="1:141" x14ac:dyDescent="0.25">
      <c r="A1372" t="s">
        <v>1159</v>
      </c>
      <c r="B1372">
        <v>24</v>
      </c>
      <c r="C1372">
        <v>24</v>
      </c>
      <c r="E1372">
        <v>100000</v>
      </c>
      <c r="F1372">
        <v>97695</v>
      </c>
      <c r="G1372">
        <v>95185</v>
      </c>
      <c r="H1372">
        <v>92433</v>
      </c>
      <c r="I1372">
        <v>89409</v>
      </c>
      <c r="J1372">
        <v>86062</v>
      </c>
      <c r="K1372">
        <v>82461</v>
      </c>
      <c r="L1372">
        <v>78555</v>
      </c>
      <c r="M1372">
        <v>74365</v>
      </c>
      <c r="N1372">
        <v>69819</v>
      </c>
      <c r="O1372">
        <v>64976</v>
      </c>
      <c r="P1372">
        <v>59803</v>
      </c>
      <c r="Q1372">
        <v>54306</v>
      </c>
      <c r="R1372">
        <v>48600</v>
      </c>
      <c r="S1372">
        <v>42768</v>
      </c>
      <c r="T1372">
        <v>36911</v>
      </c>
      <c r="U1372">
        <v>31194</v>
      </c>
      <c r="V1372">
        <v>25751</v>
      </c>
      <c r="W1372">
        <v>20700</v>
      </c>
      <c r="X1372">
        <v>16151</v>
      </c>
      <c r="Y1372">
        <v>12195</v>
      </c>
      <c r="Z1372">
        <v>8885</v>
      </c>
      <c r="AA1372">
        <v>6227</v>
      </c>
      <c r="AB1372">
        <v>4188</v>
      </c>
      <c r="DC1372">
        <v>12.55</v>
      </c>
      <c r="DD1372">
        <v>11.84</v>
      </c>
      <c r="DE1372">
        <v>11.13</v>
      </c>
      <c r="DF1372">
        <v>10.45</v>
      </c>
      <c r="DG1372">
        <v>9.7899999999999991</v>
      </c>
      <c r="DH1372">
        <v>9.15</v>
      </c>
      <c r="DI1372">
        <v>8.5299999999999994</v>
      </c>
      <c r="DJ1372">
        <v>7.93</v>
      </c>
      <c r="DK1372">
        <v>7.34</v>
      </c>
      <c r="DL1372">
        <v>6.79</v>
      </c>
      <c r="DM1372">
        <v>6.26</v>
      </c>
      <c r="DN1372">
        <v>5.76</v>
      </c>
      <c r="DO1372">
        <v>5.29</v>
      </c>
      <c r="DP1372">
        <v>4.8499999999999996</v>
      </c>
      <c r="DQ1372">
        <v>4.45</v>
      </c>
      <c r="DR1372">
        <v>4.07</v>
      </c>
      <c r="DS1372">
        <v>3.73</v>
      </c>
      <c r="DT1372">
        <v>3.41</v>
      </c>
      <c r="DU1372">
        <v>3.12</v>
      </c>
      <c r="DV1372">
        <v>2.85</v>
      </c>
      <c r="DW1372">
        <v>2.62</v>
      </c>
      <c r="DX1372">
        <v>2.41</v>
      </c>
      <c r="DY1372">
        <v>2.2200000000000002</v>
      </c>
      <c r="DZ1372">
        <v>2.06</v>
      </c>
    </row>
    <row r="1373" spans="1:141" x14ac:dyDescent="0.25">
      <c r="A1373" t="s">
        <v>1160</v>
      </c>
      <c r="B1373">
        <v>23</v>
      </c>
      <c r="C1373">
        <v>23</v>
      </c>
      <c r="E1373">
        <v>100000</v>
      </c>
      <c r="F1373">
        <v>97394</v>
      </c>
      <c r="G1373">
        <v>94539</v>
      </c>
      <c r="H1373">
        <v>91406</v>
      </c>
      <c r="I1373">
        <v>87947</v>
      </c>
      <c r="J1373">
        <v>84219</v>
      </c>
      <c r="K1373">
        <v>80191</v>
      </c>
      <c r="L1373">
        <v>75867</v>
      </c>
      <c r="M1373">
        <v>71184</v>
      </c>
      <c r="N1373">
        <v>66193</v>
      </c>
      <c r="O1373">
        <v>60874</v>
      </c>
      <c r="P1373">
        <v>55238</v>
      </c>
      <c r="Q1373">
        <v>49395</v>
      </c>
      <c r="R1373">
        <v>43431</v>
      </c>
      <c r="S1373">
        <v>37453</v>
      </c>
      <c r="T1373">
        <v>31620</v>
      </c>
      <c r="U1373">
        <v>26081</v>
      </c>
      <c r="V1373">
        <v>20945</v>
      </c>
      <c r="W1373">
        <v>16329</v>
      </c>
      <c r="X1373">
        <v>12321</v>
      </c>
      <c r="Y1373">
        <v>8971</v>
      </c>
      <c r="Z1373">
        <v>6285</v>
      </c>
      <c r="AA1373">
        <v>4225</v>
      </c>
      <c r="DC1373">
        <v>11.79</v>
      </c>
      <c r="DD1373">
        <v>11.09</v>
      </c>
      <c r="DE1373">
        <v>10.41</v>
      </c>
      <c r="DF1373">
        <v>9.75</v>
      </c>
      <c r="DG1373">
        <v>9.11</v>
      </c>
      <c r="DH1373">
        <v>8.49</v>
      </c>
      <c r="DI1373">
        <v>7.89</v>
      </c>
      <c r="DJ1373">
        <v>7.32</v>
      </c>
      <c r="DK1373">
        <v>6.76</v>
      </c>
      <c r="DL1373">
        <v>6.24</v>
      </c>
      <c r="DM1373">
        <v>5.74</v>
      </c>
      <c r="DN1373">
        <v>5.27</v>
      </c>
      <c r="DO1373">
        <v>4.84</v>
      </c>
      <c r="DP1373">
        <v>4.43</v>
      </c>
      <c r="DQ1373">
        <v>4.0599999999999996</v>
      </c>
      <c r="DR1373">
        <v>3.72</v>
      </c>
      <c r="DS1373">
        <v>3.4</v>
      </c>
      <c r="DT1373">
        <v>3.11</v>
      </c>
      <c r="DU1373">
        <v>2.85</v>
      </c>
      <c r="DV1373">
        <v>2.62</v>
      </c>
      <c r="DW1373">
        <v>2.4</v>
      </c>
      <c r="DX1373">
        <v>2.2200000000000002</v>
      </c>
      <c r="DY1373">
        <v>2.06</v>
      </c>
    </row>
    <row r="1374" spans="1:141" x14ac:dyDescent="0.25">
      <c r="A1374" t="s">
        <v>1161</v>
      </c>
      <c r="B1374">
        <v>22</v>
      </c>
      <c r="C1374">
        <v>22</v>
      </c>
      <c r="E1374">
        <v>100000</v>
      </c>
      <c r="F1374">
        <v>97028</v>
      </c>
      <c r="G1374">
        <v>93771</v>
      </c>
      <c r="H1374">
        <v>90183</v>
      </c>
      <c r="I1374">
        <v>86316</v>
      </c>
      <c r="J1374">
        <v>82137</v>
      </c>
      <c r="K1374">
        <v>77665</v>
      </c>
      <c r="L1374">
        <v>72825</v>
      </c>
      <c r="M1374">
        <v>67671</v>
      </c>
      <c r="N1374">
        <v>62181</v>
      </c>
      <c r="O1374">
        <v>56377</v>
      </c>
      <c r="P1374">
        <v>50374</v>
      </c>
      <c r="Q1374">
        <v>44256</v>
      </c>
      <c r="R1374">
        <v>38133</v>
      </c>
      <c r="S1374">
        <v>32166</v>
      </c>
      <c r="T1374">
        <v>26504</v>
      </c>
      <c r="U1374">
        <v>21268</v>
      </c>
      <c r="V1374">
        <v>16566</v>
      </c>
      <c r="W1374">
        <v>12491</v>
      </c>
      <c r="X1374">
        <v>9089</v>
      </c>
      <c r="Y1374">
        <v>6364</v>
      </c>
      <c r="Z1374">
        <v>4278</v>
      </c>
      <c r="DC1374">
        <v>11.04</v>
      </c>
      <c r="DD1374">
        <v>10.37</v>
      </c>
      <c r="DE1374">
        <v>9.7100000000000009</v>
      </c>
      <c r="DF1374">
        <v>9.07</v>
      </c>
      <c r="DG1374">
        <v>8.4600000000000009</v>
      </c>
      <c r="DH1374">
        <v>7.86</v>
      </c>
      <c r="DI1374">
        <v>7.29</v>
      </c>
      <c r="DJ1374">
        <v>6.74</v>
      </c>
      <c r="DK1374">
        <v>6.21</v>
      </c>
      <c r="DL1374">
        <v>5.72</v>
      </c>
      <c r="DM1374">
        <v>5.26</v>
      </c>
      <c r="DN1374">
        <v>4.82</v>
      </c>
      <c r="DO1374">
        <v>4.42</v>
      </c>
      <c r="DP1374">
        <v>4.05</v>
      </c>
      <c r="DQ1374">
        <v>3.71</v>
      </c>
      <c r="DR1374">
        <v>3.39</v>
      </c>
      <c r="DS1374">
        <v>3.11</v>
      </c>
      <c r="DT1374">
        <v>2.85</v>
      </c>
      <c r="DU1374">
        <v>2.61</v>
      </c>
      <c r="DV1374">
        <v>2.4</v>
      </c>
      <c r="DW1374">
        <v>2.2200000000000002</v>
      </c>
      <c r="DX1374">
        <v>2.06</v>
      </c>
    </row>
    <row r="1375" spans="1:141" x14ac:dyDescent="0.25">
      <c r="A1375" t="s">
        <v>1162</v>
      </c>
      <c r="B1375">
        <v>21</v>
      </c>
      <c r="C1375">
        <v>21</v>
      </c>
      <c r="E1375">
        <v>100000</v>
      </c>
      <c r="F1375">
        <v>96599</v>
      </c>
      <c r="G1375">
        <v>92863</v>
      </c>
      <c r="H1375">
        <v>88835</v>
      </c>
      <c r="I1375">
        <v>84487</v>
      </c>
      <c r="J1375">
        <v>79830</v>
      </c>
      <c r="K1375">
        <v>74813</v>
      </c>
      <c r="L1375">
        <v>69468</v>
      </c>
      <c r="M1375">
        <v>63784</v>
      </c>
      <c r="N1375">
        <v>57782</v>
      </c>
      <c r="O1375">
        <v>51583</v>
      </c>
      <c r="P1375">
        <v>45281</v>
      </c>
      <c r="Q1375">
        <v>38983</v>
      </c>
      <c r="R1375">
        <v>32857</v>
      </c>
      <c r="S1375">
        <v>27050</v>
      </c>
      <c r="T1375">
        <v>21684</v>
      </c>
      <c r="U1375">
        <v>16878</v>
      </c>
      <c r="V1375">
        <v>12716</v>
      </c>
      <c r="W1375">
        <v>9247</v>
      </c>
      <c r="X1375">
        <v>6472</v>
      </c>
      <c r="Y1375">
        <v>4349</v>
      </c>
      <c r="DC1375">
        <v>10.32</v>
      </c>
      <c r="DD1375">
        <v>9.67</v>
      </c>
      <c r="DE1375">
        <v>9.0399999999999991</v>
      </c>
      <c r="DF1375">
        <v>8.43</v>
      </c>
      <c r="DG1375">
        <v>7.83</v>
      </c>
      <c r="DH1375">
        <v>7.26</v>
      </c>
      <c r="DI1375">
        <v>6.71</v>
      </c>
      <c r="DJ1375">
        <v>6.19</v>
      </c>
      <c r="DK1375">
        <v>5.7</v>
      </c>
      <c r="DL1375">
        <v>5.24</v>
      </c>
      <c r="DM1375">
        <v>4.8099999999999996</v>
      </c>
      <c r="DN1375">
        <v>4.41</v>
      </c>
      <c r="DO1375">
        <v>4.04</v>
      </c>
      <c r="DP1375">
        <v>3.7</v>
      </c>
      <c r="DQ1375">
        <v>3.39</v>
      </c>
      <c r="DR1375">
        <v>3.1</v>
      </c>
      <c r="DS1375">
        <v>2.84</v>
      </c>
      <c r="DT1375">
        <v>2.61</v>
      </c>
      <c r="DU1375">
        <v>2.4</v>
      </c>
      <c r="DV1375">
        <v>2.2200000000000002</v>
      </c>
      <c r="DW1375">
        <v>2.06</v>
      </c>
    </row>
    <row r="1376" spans="1:141" x14ac:dyDescent="0.25">
      <c r="A1376" t="s">
        <v>1163</v>
      </c>
      <c r="B1376">
        <v>20</v>
      </c>
      <c r="C1376">
        <v>20</v>
      </c>
      <c r="E1376">
        <v>100000</v>
      </c>
      <c r="F1376">
        <v>96090</v>
      </c>
      <c r="G1376">
        <v>91874</v>
      </c>
      <c r="H1376">
        <v>87327</v>
      </c>
      <c r="I1376">
        <v>82462</v>
      </c>
      <c r="J1376">
        <v>77222</v>
      </c>
      <c r="K1376">
        <v>71659</v>
      </c>
      <c r="L1376">
        <v>65747</v>
      </c>
      <c r="M1376">
        <v>59515</v>
      </c>
      <c r="N1376">
        <v>53083</v>
      </c>
      <c r="O1376">
        <v>46553</v>
      </c>
      <c r="P1376">
        <v>40045</v>
      </c>
      <c r="Q1376">
        <v>33723</v>
      </c>
      <c r="R1376">
        <v>27741</v>
      </c>
      <c r="S1376">
        <v>22220</v>
      </c>
      <c r="T1376">
        <v>17279</v>
      </c>
      <c r="U1376">
        <v>13010</v>
      </c>
      <c r="V1376">
        <v>9454</v>
      </c>
      <c r="W1376">
        <v>6614</v>
      </c>
      <c r="X1376">
        <v>4442</v>
      </c>
      <c r="DC1376">
        <v>9.6300000000000008</v>
      </c>
      <c r="DD1376">
        <v>9</v>
      </c>
      <c r="DE1376">
        <v>8.39</v>
      </c>
      <c r="DF1376">
        <v>7.8</v>
      </c>
      <c r="DG1376">
        <v>7.23</v>
      </c>
      <c r="DH1376">
        <v>6.69</v>
      </c>
      <c r="DI1376">
        <v>6.17</v>
      </c>
      <c r="DJ1376">
        <v>5.68</v>
      </c>
      <c r="DK1376">
        <v>5.22</v>
      </c>
      <c r="DL1376">
        <v>4.8</v>
      </c>
      <c r="DM1376">
        <v>4.4000000000000004</v>
      </c>
      <c r="DN1376">
        <v>4.03</v>
      </c>
      <c r="DO1376">
        <v>3.69</v>
      </c>
      <c r="DP1376">
        <v>3.38</v>
      </c>
      <c r="DQ1376">
        <v>3.1</v>
      </c>
      <c r="DR1376">
        <v>2.84</v>
      </c>
      <c r="DS1376">
        <v>2.61</v>
      </c>
      <c r="DT1376">
        <v>2.4</v>
      </c>
      <c r="DU1376">
        <v>2.2200000000000002</v>
      </c>
      <c r="DV1376">
        <v>2.06</v>
      </c>
    </row>
    <row r="1377" spans="1:125" x14ac:dyDescent="0.25">
      <c r="A1377" t="s">
        <v>1164</v>
      </c>
      <c r="B1377">
        <v>19</v>
      </c>
      <c r="C1377">
        <v>19</v>
      </c>
      <c r="E1377">
        <v>100000</v>
      </c>
      <c r="F1377">
        <v>95562</v>
      </c>
      <c r="G1377">
        <v>90781</v>
      </c>
      <c r="H1377">
        <v>85668</v>
      </c>
      <c r="I1377">
        <v>80171</v>
      </c>
      <c r="J1377">
        <v>74335</v>
      </c>
      <c r="K1377">
        <v>68157</v>
      </c>
      <c r="L1377">
        <v>61650</v>
      </c>
      <c r="M1377">
        <v>54943</v>
      </c>
      <c r="N1377">
        <v>48138</v>
      </c>
      <c r="O1377">
        <v>41370</v>
      </c>
      <c r="P1377">
        <v>34809</v>
      </c>
      <c r="Q1377">
        <v>28610</v>
      </c>
      <c r="R1377">
        <v>22898</v>
      </c>
      <c r="S1377">
        <v>17794</v>
      </c>
      <c r="T1377">
        <v>13386</v>
      </c>
      <c r="U1377">
        <v>9722</v>
      </c>
      <c r="V1377">
        <v>6797</v>
      </c>
      <c r="W1377">
        <v>4564</v>
      </c>
      <c r="DC1377">
        <v>8.9600000000000009</v>
      </c>
      <c r="DD1377">
        <v>8.36</v>
      </c>
      <c r="DE1377">
        <v>7.77</v>
      </c>
      <c r="DF1377">
        <v>7.21</v>
      </c>
      <c r="DG1377">
        <v>6.67</v>
      </c>
      <c r="DH1377">
        <v>6.15</v>
      </c>
      <c r="DI1377">
        <v>5.66</v>
      </c>
      <c r="DJ1377">
        <v>5.21</v>
      </c>
      <c r="DK1377">
        <v>4.78</v>
      </c>
      <c r="DL1377">
        <v>4.3899999999999997</v>
      </c>
      <c r="DM1377">
        <v>4.0199999999999996</v>
      </c>
      <c r="DN1377">
        <v>3.69</v>
      </c>
      <c r="DO1377">
        <v>3.38</v>
      </c>
      <c r="DP1377">
        <v>3.09</v>
      </c>
      <c r="DQ1377">
        <v>2.84</v>
      </c>
      <c r="DR1377">
        <v>2.61</v>
      </c>
      <c r="DS1377">
        <v>2.4</v>
      </c>
      <c r="DT1377">
        <v>2.2200000000000002</v>
      </c>
      <c r="DU1377">
        <v>2.06</v>
      </c>
    </row>
    <row r="1378" spans="1:125" x14ac:dyDescent="0.25">
      <c r="A1378" t="s">
        <v>1165</v>
      </c>
      <c r="B1378">
        <v>18</v>
      </c>
      <c r="C1378">
        <v>18</v>
      </c>
      <c r="E1378">
        <v>100000</v>
      </c>
      <c r="F1378">
        <v>94942</v>
      </c>
      <c r="G1378">
        <v>89536</v>
      </c>
      <c r="H1378">
        <v>83735</v>
      </c>
      <c r="I1378">
        <v>77582</v>
      </c>
      <c r="J1378">
        <v>71073</v>
      </c>
      <c r="K1378">
        <v>64245</v>
      </c>
      <c r="L1378">
        <v>57209</v>
      </c>
      <c r="M1378">
        <v>50082</v>
      </c>
      <c r="N1378">
        <v>42999</v>
      </c>
      <c r="O1378">
        <v>36146</v>
      </c>
      <c r="P1378">
        <v>29683</v>
      </c>
      <c r="Q1378">
        <v>23738</v>
      </c>
      <c r="R1378">
        <v>18433</v>
      </c>
      <c r="S1378">
        <v>13857</v>
      </c>
      <c r="T1378">
        <v>10057</v>
      </c>
      <c r="U1378">
        <v>7029</v>
      </c>
      <c r="V1378">
        <v>4718</v>
      </c>
      <c r="DC1378">
        <v>8.32</v>
      </c>
      <c r="DD1378">
        <v>7.74</v>
      </c>
      <c r="DE1378">
        <v>7.18</v>
      </c>
      <c r="DF1378">
        <v>6.64</v>
      </c>
      <c r="DG1378">
        <v>6.13</v>
      </c>
      <c r="DH1378">
        <v>5.64</v>
      </c>
      <c r="DI1378">
        <v>5.19</v>
      </c>
      <c r="DJ1378">
        <v>4.7699999999999996</v>
      </c>
      <c r="DK1378">
        <v>4.37</v>
      </c>
      <c r="DL1378">
        <v>4.01</v>
      </c>
      <c r="DM1378">
        <v>3.68</v>
      </c>
      <c r="DN1378">
        <v>3.37</v>
      </c>
      <c r="DO1378">
        <v>3.09</v>
      </c>
      <c r="DP1378">
        <v>2.83</v>
      </c>
      <c r="DQ1378">
        <v>2.6</v>
      </c>
      <c r="DR1378">
        <v>2.4</v>
      </c>
      <c r="DS1378">
        <v>2.21</v>
      </c>
      <c r="DT1378">
        <v>2.0499999999999998</v>
      </c>
    </row>
    <row r="1379" spans="1:125" x14ac:dyDescent="0.25">
      <c r="A1379" t="s">
        <v>1166</v>
      </c>
      <c r="B1379">
        <v>17</v>
      </c>
      <c r="C1379">
        <v>17</v>
      </c>
      <c r="E1379">
        <v>100000</v>
      </c>
      <c r="F1379">
        <v>94244</v>
      </c>
      <c r="G1379">
        <v>88079</v>
      </c>
      <c r="H1379">
        <v>81546</v>
      </c>
      <c r="I1379">
        <v>74646</v>
      </c>
      <c r="J1379">
        <v>67417</v>
      </c>
      <c r="K1379">
        <v>59990</v>
      </c>
      <c r="L1379">
        <v>52472</v>
      </c>
      <c r="M1379">
        <v>45013</v>
      </c>
      <c r="N1379">
        <v>37802</v>
      </c>
      <c r="O1379">
        <v>31014</v>
      </c>
      <c r="P1379">
        <v>24783</v>
      </c>
      <c r="Q1379">
        <v>19229</v>
      </c>
      <c r="R1379">
        <v>14446</v>
      </c>
      <c r="S1379">
        <v>10479</v>
      </c>
      <c r="T1379">
        <v>7319</v>
      </c>
      <c r="U1379">
        <v>4911</v>
      </c>
      <c r="DC1379">
        <v>7.71</v>
      </c>
      <c r="DD1379">
        <v>7.15</v>
      </c>
      <c r="DE1379">
        <v>6.62</v>
      </c>
      <c r="DF1379">
        <v>6.11</v>
      </c>
      <c r="DG1379">
        <v>5.62</v>
      </c>
      <c r="DH1379">
        <v>5.17</v>
      </c>
      <c r="DI1379">
        <v>4.75</v>
      </c>
      <c r="DJ1379">
        <v>4.3600000000000003</v>
      </c>
      <c r="DK1379">
        <v>4</v>
      </c>
      <c r="DL1379">
        <v>3.67</v>
      </c>
      <c r="DM1379">
        <v>3.36</v>
      </c>
      <c r="DN1379">
        <v>3.08</v>
      </c>
      <c r="DO1379">
        <v>2.83</v>
      </c>
      <c r="DP1379">
        <v>2.6</v>
      </c>
      <c r="DQ1379">
        <v>2.4</v>
      </c>
      <c r="DR1379">
        <v>2.21</v>
      </c>
      <c r="DS1379">
        <v>2.0499999999999998</v>
      </c>
    </row>
    <row r="1380" spans="1:125" x14ac:dyDescent="0.25">
      <c r="A1380" t="s">
        <v>1167</v>
      </c>
      <c r="B1380">
        <v>16</v>
      </c>
      <c r="C1380">
        <v>16</v>
      </c>
      <c r="E1380">
        <v>100000</v>
      </c>
      <c r="F1380">
        <v>93395</v>
      </c>
      <c r="G1380">
        <v>86403</v>
      </c>
      <c r="H1380">
        <v>79031</v>
      </c>
      <c r="I1380">
        <v>71321</v>
      </c>
      <c r="J1380">
        <v>63406</v>
      </c>
      <c r="K1380">
        <v>55418</v>
      </c>
      <c r="L1380">
        <v>47500</v>
      </c>
      <c r="M1380">
        <v>39857</v>
      </c>
      <c r="N1380">
        <v>32669</v>
      </c>
      <c r="O1380">
        <v>26081</v>
      </c>
      <c r="P1380">
        <v>20222</v>
      </c>
      <c r="Q1380">
        <v>15182</v>
      </c>
      <c r="R1380">
        <v>11006</v>
      </c>
      <c r="S1380">
        <v>7684</v>
      </c>
      <c r="T1380">
        <v>5154</v>
      </c>
      <c r="DC1380">
        <v>7.12</v>
      </c>
      <c r="DD1380">
        <v>6.59</v>
      </c>
      <c r="DE1380">
        <v>6.08</v>
      </c>
      <c r="DF1380">
        <v>5.61</v>
      </c>
      <c r="DG1380">
        <v>5.16</v>
      </c>
      <c r="DH1380">
        <v>4.74</v>
      </c>
      <c r="DI1380">
        <v>4.3499999999999996</v>
      </c>
      <c r="DJ1380">
        <v>3.99</v>
      </c>
      <c r="DK1380">
        <v>3.66</v>
      </c>
      <c r="DL1380">
        <v>3.36</v>
      </c>
      <c r="DM1380">
        <v>3.08</v>
      </c>
      <c r="DN1380">
        <v>2.83</v>
      </c>
      <c r="DO1380">
        <v>2.6</v>
      </c>
      <c r="DP1380">
        <v>2.39</v>
      </c>
      <c r="DQ1380">
        <v>2.21</v>
      </c>
      <c r="DR1380">
        <v>2.0499999999999998</v>
      </c>
    </row>
    <row r="1381" spans="1:125" x14ac:dyDescent="0.25">
      <c r="A1381" t="s">
        <v>1168</v>
      </c>
      <c r="B1381">
        <v>15</v>
      </c>
      <c r="C1381">
        <v>15</v>
      </c>
      <c r="E1381">
        <v>100000</v>
      </c>
      <c r="F1381">
        <v>92443</v>
      </c>
      <c r="G1381">
        <v>84489</v>
      </c>
      <c r="H1381">
        <v>76188</v>
      </c>
      <c r="I1381">
        <v>67676</v>
      </c>
      <c r="J1381">
        <v>59093</v>
      </c>
      <c r="K1381">
        <v>50612</v>
      </c>
      <c r="L1381">
        <v>42431</v>
      </c>
      <c r="M1381">
        <v>34749</v>
      </c>
      <c r="N1381">
        <v>27717</v>
      </c>
      <c r="O1381">
        <v>21472</v>
      </c>
      <c r="P1381">
        <v>16110</v>
      </c>
      <c r="Q1381">
        <v>11672</v>
      </c>
      <c r="R1381">
        <v>8145</v>
      </c>
      <c r="S1381">
        <v>5462</v>
      </c>
      <c r="DC1381">
        <v>6.57</v>
      </c>
      <c r="DD1381">
        <v>6.06</v>
      </c>
      <c r="DE1381">
        <v>5.59</v>
      </c>
      <c r="DF1381">
        <v>5.14</v>
      </c>
      <c r="DG1381">
        <v>4.7300000000000004</v>
      </c>
      <c r="DH1381">
        <v>4.34</v>
      </c>
      <c r="DI1381">
        <v>3.98</v>
      </c>
      <c r="DJ1381">
        <v>3.65</v>
      </c>
      <c r="DK1381">
        <v>3.35</v>
      </c>
      <c r="DL1381">
        <v>3.07</v>
      </c>
      <c r="DM1381">
        <v>2.82</v>
      </c>
      <c r="DN1381">
        <v>2.6</v>
      </c>
      <c r="DO1381">
        <v>2.39</v>
      </c>
      <c r="DP1381">
        <v>2.21</v>
      </c>
      <c r="DQ1381">
        <v>2.0499999999999998</v>
      </c>
    </row>
    <row r="1382" spans="1:125" x14ac:dyDescent="0.25">
      <c r="A1382" t="s">
        <v>1169</v>
      </c>
      <c r="B1382">
        <v>14</v>
      </c>
      <c r="C1382">
        <v>14</v>
      </c>
      <c r="E1382">
        <v>100000</v>
      </c>
      <c r="F1382">
        <v>91324</v>
      </c>
      <c r="G1382">
        <v>82287</v>
      </c>
      <c r="H1382">
        <v>73033</v>
      </c>
      <c r="I1382">
        <v>63715</v>
      </c>
      <c r="J1382">
        <v>54517</v>
      </c>
      <c r="K1382">
        <v>45671</v>
      </c>
      <c r="L1382">
        <v>37371</v>
      </c>
      <c r="M1382">
        <v>29784</v>
      </c>
      <c r="N1382">
        <v>23054</v>
      </c>
      <c r="O1382">
        <v>17283</v>
      </c>
      <c r="P1382">
        <v>12515</v>
      </c>
      <c r="Q1382">
        <v>8730</v>
      </c>
      <c r="R1382">
        <v>5852</v>
      </c>
      <c r="DC1382">
        <v>6.04</v>
      </c>
      <c r="DD1382">
        <v>5.57</v>
      </c>
      <c r="DE1382">
        <v>5.13</v>
      </c>
      <c r="DF1382">
        <v>4.71</v>
      </c>
      <c r="DG1382">
        <v>4.33</v>
      </c>
      <c r="DH1382">
        <v>3.97</v>
      </c>
      <c r="DI1382">
        <v>3.65</v>
      </c>
      <c r="DJ1382">
        <v>3.34</v>
      </c>
      <c r="DK1382">
        <v>3.07</v>
      </c>
      <c r="DL1382">
        <v>2.82</v>
      </c>
      <c r="DM1382">
        <v>2.59</v>
      </c>
      <c r="DN1382">
        <v>2.39</v>
      </c>
      <c r="DO1382">
        <v>2.21</v>
      </c>
      <c r="DP1382">
        <v>2.0499999999999998</v>
      </c>
    </row>
    <row r="1383" spans="1:125" x14ac:dyDescent="0.25">
      <c r="A1383" t="s">
        <v>1170</v>
      </c>
      <c r="B1383">
        <v>13</v>
      </c>
      <c r="C1383">
        <v>13</v>
      </c>
      <c r="E1383">
        <v>100000</v>
      </c>
      <c r="F1383">
        <v>90033</v>
      </c>
      <c r="G1383">
        <v>79841</v>
      </c>
      <c r="H1383">
        <v>69594</v>
      </c>
      <c r="I1383">
        <v>59496</v>
      </c>
      <c r="J1383">
        <v>49794</v>
      </c>
      <c r="K1383">
        <v>40713</v>
      </c>
      <c r="L1383">
        <v>32421</v>
      </c>
      <c r="M1383">
        <v>25076</v>
      </c>
      <c r="N1383">
        <v>18786</v>
      </c>
      <c r="O1383">
        <v>13594</v>
      </c>
      <c r="P1383">
        <v>9478</v>
      </c>
      <c r="Q1383">
        <v>6351</v>
      </c>
      <c r="DC1383">
        <v>5.55</v>
      </c>
      <c r="DD1383">
        <v>5.1100000000000003</v>
      </c>
      <c r="DE1383">
        <v>4.7</v>
      </c>
      <c r="DF1383">
        <v>4.32</v>
      </c>
      <c r="DG1383">
        <v>3.96</v>
      </c>
      <c r="DH1383">
        <v>3.64</v>
      </c>
      <c r="DI1383">
        <v>3.34</v>
      </c>
      <c r="DJ1383">
        <v>3.06</v>
      </c>
      <c r="DK1383">
        <v>2.82</v>
      </c>
      <c r="DL1383">
        <v>2.59</v>
      </c>
      <c r="DM1383">
        <v>2.39</v>
      </c>
      <c r="DN1383">
        <v>2.21</v>
      </c>
      <c r="DO1383">
        <v>2.0499999999999998</v>
      </c>
    </row>
    <row r="1384" spans="1:125" x14ac:dyDescent="0.25">
      <c r="A1384" t="s">
        <v>1171</v>
      </c>
      <c r="B1384">
        <v>12</v>
      </c>
      <c r="C1384">
        <v>12</v>
      </c>
      <c r="E1384">
        <v>100000</v>
      </c>
      <c r="F1384">
        <v>88605</v>
      </c>
      <c r="G1384">
        <v>77166</v>
      </c>
      <c r="H1384">
        <v>65911</v>
      </c>
      <c r="I1384">
        <v>55115</v>
      </c>
      <c r="J1384">
        <v>45020</v>
      </c>
      <c r="K1384">
        <v>35826</v>
      </c>
      <c r="L1384">
        <v>27689</v>
      </c>
      <c r="M1384">
        <v>20729</v>
      </c>
      <c r="N1384">
        <v>14990</v>
      </c>
      <c r="O1384">
        <v>10446</v>
      </c>
      <c r="P1384">
        <v>6998</v>
      </c>
      <c r="DC1384">
        <v>5.09</v>
      </c>
      <c r="DD1384">
        <v>4.68</v>
      </c>
      <c r="DE1384">
        <v>4.3</v>
      </c>
      <c r="DF1384">
        <v>3.95</v>
      </c>
      <c r="DG1384">
        <v>3.63</v>
      </c>
      <c r="DH1384">
        <v>3.33</v>
      </c>
      <c r="DI1384">
        <v>3.06</v>
      </c>
      <c r="DJ1384">
        <v>2.81</v>
      </c>
      <c r="DK1384">
        <v>2.59</v>
      </c>
      <c r="DL1384">
        <v>2.39</v>
      </c>
      <c r="DM1384">
        <v>2.21</v>
      </c>
      <c r="DN1384">
        <v>2.0499999999999998</v>
      </c>
    </row>
    <row r="1385" spans="1:125" x14ac:dyDescent="0.25">
      <c r="A1385" t="s">
        <v>1172</v>
      </c>
      <c r="B1385">
        <v>11</v>
      </c>
      <c r="C1385">
        <v>11</v>
      </c>
      <c r="E1385">
        <v>100000</v>
      </c>
      <c r="F1385">
        <v>87013</v>
      </c>
      <c r="G1385">
        <v>74258</v>
      </c>
      <c r="H1385">
        <v>62039</v>
      </c>
      <c r="I1385">
        <v>50633</v>
      </c>
      <c r="J1385">
        <v>40255</v>
      </c>
      <c r="K1385">
        <v>31091</v>
      </c>
      <c r="L1385">
        <v>23260</v>
      </c>
      <c r="M1385">
        <v>16812</v>
      </c>
      <c r="N1385">
        <v>11709</v>
      </c>
      <c r="O1385">
        <v>7842</v>
      </c>
      <c r="DC1385">
        <v>4.67</v>
      </c>
      <c r="DD1385">
        <v>4.29</v>
      </c>
      <c r="DE1385">
        <v>3.94</v>
      </c>
      <c r="DF1385">
        <v>3.62</v>
      </c>
      <c r="DG1385">
        <v>3.33</v>
      </c>
      <c r="DH1385">
        <v>3.06</v>
      </c>
      <c r="DI1385">
        <v>2.81</v>
      </c>
      <c r="DJ1385">
        <v>2.59</v>
      </c>
      <c r="DK1385">
        <v>2.39</v>
      </c>
      <c r="DL1385">
        <v>2.21</v>
      </c>
      <c r="DM1385">
        <v>2.0499999999999998</v>
      </c>
    </row>
    <row r="1386" spans="1:125" x14ac:dyDescent="0.25">
      <c r="A1386" t="s">
        <v>1173</v>
      </c>
      <c r="B1386">
        <v>10</v>
      </c>
      <c r="C1386">
        <v>10</v>
      </c>
      <c r="E1386">
        <v>100000</v>
      </c>
      <c r="F1386">
        <v>85266</v>
      </c>
      <c r="G1386">
        <v>71174</v>
      </c>
      <c r="H1386">
        <v>58037</v>
      </c>
      <c r="I1386">
        <v>46104</v>
      </c>
      <c r="J1386">
        <v>35579</v>
      </c>
      <c r="K1386">
        <v>26602</v>
      </c>
      <c r="L1386">
        <v>19216</v>
      </c>
      <c r="M1386">
        <v>13378</v>
      </c>
      <c r="N1386">
        <v>8956</v>
      </c>
      <c r="DC1386">
        <v>4.28</v>
      </c>
      <c r="DD1386">
        <v>3.94</v>
      </c>
      <c r="DE1386">
        <v>3.62</v>
      </c>
      <c r="DF1386">
        <v>3.32</v>
      </c>
      <c r="DG1386">
        <v>3.05</v>
      </c>
      <c r="DH1386">
        <v>2.81</v>
      </c>
      <c r="DI1386">
        <v>2.58</v>
      </c>
      <c r="DJ1386">
        <v>2.39</v>
      </c>
      <c r="DK1386">
        <v>2.21</v>
      </c>
      <c r="DL1386">
        <v>2.0499999999999998</v>
      </c>
    </row>
    <row r="1387" spans="1:125" x14ac:dyDescent="0.25">
      <c r="A1387" t="s">
        <v>1174</v>
      </c>
      <c r="B1387">
        <v>9</v>
      </c>
      <c r="C1387">
        <v>9</v>
      </c>
      <c r="E1387">
        <v>100000</v>
      </c>
      <c r="F1387">
        <v>83399</v>
      </c>
      <c r="G1387">
        <v>67947</v>
      </c>
      <c r="H1387">
        <v>53931</v>
      </c>
      <c r="I1387">
        <v>41588</v>
      </c>
      <c r="J1387">
        <v>31071</v>
      </c>
      <c r="K1387">
        <v>22433</v>
      </c>
      <c r="L1387">
        <v>15610</v>
      </c>
      <c r="M1387">
        <v>10447</v>
      </c>
      <c r="DC1387">
        <v>3.93</v>
      </c>
      <c r="DD1387">
        <v>3.61</v>
      </c>
      <c r="DE1387">
        <v>3.32</v>
      </c>
      <c r="DF1387">
        <v>3.05</v>
      </c>
      <c r="DG1387">
        <v>2.8</v>
      </c>
      <c r="DH1387">
        <v>2.58</v>
      </c>
      <c r="DI1387">
        <v>2.38</v>
      </c>
      <c r="DJ1387">
        <v>2.21</v>
      </c>
      <c r="DK1387">
        <v>2.0499999999999998</v>
      </c>
    </row>
    <row r="1388" spans="1:125" x14ac:dyDescent="0.25">
      <c r="A1388" t="s">
        <v>1175</v>
      </c>
      <c r="B1388">
        <v>8</v>
      </c>
      <c r="C1388">
        <v>8</v>
      </c>
      <c r="E1388">
        <v>100000</v>
      </c>
      <c r="F1388">
        <v>81401</v>
      </c>
      <c r="G1388">
        <v>64557</v>
      </c>
      <c r="H1388">
        <v>49743</v>
      </c>
      <c r="I1388">
        <v>37139</v>
      </c>
      <c r="J1388">
        <v>26796</v>
      </c>
      <c r="K1388">
        <v>18639</v>
      </c>
      <c r="L1388">
        <v>12470</v>
      </c>
      <c r="DC1388">
        <v>3.6</v>
      </c>
      <c r="DD1388">
        <v>3.31</v>
      </c>
      <c r="DE1388">
        <v>3.04</v>
      </c>
      <c r="DF1388">
        <v>2.8</v>
      </c>
      <c r="DG1388">
        <v>2.58</v>
      </c>
      <c r="DH1388">
        <v>2.38</v>
      </c>
      <c r="DI1388">
        <v>2.21</v>
      </c>
      <c r="DJ1388">
        <v>2.0499999999999998</v>
      </c>
    </row>
    <row r="1389" spans="1:125" x14ac:dyDescent="0.25">
      <c r="A1389" t="s">
        <v>1176</v>
      </c>
      <c r="B1389">
        <v>7</v>
      </c>
      <c r="C1389">
        <v>7</v>
      </c>
      <c r="E1389">
        <v>100000</v>
      </c>
      <c r="F1389">
        <v>79241</v>
      </c>
      <c r="G1389">
        <v>61012</v>
      </c>
      <c r="H1389">
        <v>45521</v>
      </c>
      <c r="I1389">
        <v>32825</v>
      </c>
      <c r="J1389">
        <v>22821</v>
      </c>
      <c r="K1389">
        <v>15264</v>
      </c>
      <c r="DC1389">
        <v>3.3</v>
      </c>
      <c r="DD1389">
        <v>3.04</v>
      </c>
      <c r="DE1389">
        <v>2.8</v>
      </c>
      <c r="DF1389">
        <v>2.58</v>
      </c>
      <c r="DG1389">
        <v>2.38</v>
      </c>
      <c r="DH1389">
        <v>2.21</v>
      </c>
      <c r="DI1389">
        <v>2.0499999999999998</v>
      </c>
    </row>
    <row r="1390" spans="1:125" x14ac:dyDescent="0.25">
      <c r="A1390" t="s">
        <v>1177</v>
      </c>
      <c r="B1390">
        <v>6</v>
      </c>
      <c r="C1390">
        <v>6</v>
      </c>
      <c r="E1390">
        <v>100000</v>
      </c>
      <c r="F1390">
        <v>76937</v>
      </c>
      <c r="G1390">
        <v>57364</v>
      </c>
      <c r="H1390">
        <v>41341</v>
      </c>
      <c r="I1390">
        <v>28729</v>
      </c>
      <c r="J1390">
        <v>19209</v>
      </c>
      <c r="DC1390">
        <v>3.03</v>
      </c>
      <c r="DD1390">
        <v>2.79</v>
      </c>
      <c r="DE1390">
        <v>2.58</v>
      </c>
      <c r="DF1390">
        <v>2.38</v>
      </c>
      <c r="DG1390">
        <v>2.21</v>
      </c>
      <c r="DH1390">
        <v>2.0499999999999998</v>
      </c>
    </row>
    <row r="1391" spans="1:125" x14ac:dyDescent="0.25">
      <c r="A1391" t="s">
        <v>1178</v>
      </c>
      <c r="B1391">
        <v>5</v>
      </c>
      <c r="C1391">
        <v>5</v>
      </c>
      <c r="E1391">
        <v>100000</v>
      </c>
      <c r="F1391">
        <v>74509</v>
      </c>
      <c r="G1391">
        <v>53666</v>
      </c>
      <c r="H1391">
        <v>37277</v>
      </c>
      <c r="I1391">
        <v>24917</v>
      </c>
      <c r="DC1391">
        <v>2.79</v>
      </c>
      <c r="DD1391">
        <v>2.57</v>
      </c>
      <c r="DE1391">
        <v>2.38</v>
      </c>
      <c r="DF1391">
        <v>2.2000000000000002</v>
      </c>
      <c r="DG1391">
        <v>2.0499999999999998</v>
      </c>
    </row>
    <row r="1392" spans="1:125" x14ac:dyDescent="0.25">
      <c r="A1392" t="s">
        <v>1179</v>
      </c>
      <c r="B1392">
        <v>4</v>
      </c>
      <c r="C1392">
        <v>4</v>
      </c>
      <c r="E1392">
        <v>100000</v>
      </c>
      <c r="F1392">
        <v>71985</v>
      </c>
      <c r="G1392">
        <v>49978</v>
      </c>
      <c r="H1392">
        <v>33396</v>
      </c>
      <c r="DC1392">
        <v>2.57</v>
      </c>
      <c r="DD1392">
        <v>2.38</v>
      </c>
      <c r="DE1392">
        <v>2.2000000000000002</v>
      </c>
      <c r="DF1392">
        <v>2.0499999999999998</v>
      </c>
    </row>
    <row r="1393" spans="1:189" x14ac:dyDescent="0.25">
      <c r="A1393" t="s">
        <v>1180</v>
      </c>
      <c r="B1393">
        <v>3</v>
      </c>
      <c r="C1393">
        <v>3</v>
      </c>
      <c r="E1393">
        <v>100000</v>
      </c>
      <c r="F1393">
        <v>69398</v>
      </c>
      <c r="G1393">
        <v>46358</v>
      </c>
      <c r="DC1393">
        <v>2.38</v>
      </c>
      <c r="DD1393">
        <v>2.2000000000000002</v>
      </c>
      <c r="DE1393">
        <v>2.0499999999999998</v>
      </c>
    </row>
    <row r="1394" spans="1:189" x14ac:dyDescent="0.25">
      <c r="A1394" t="s">
        <v>1181</v>
      </c>
      <c r="B1394">
        <v>2</v>
      </c>
      <c r="C1394">
        <v>2</v>
      </c>
      <c r="E1394">
        <v>100000</v>
      </c>
      <c r="F1394">
        <v>66780</v>
      </c>
      <c r="DC1394">
        <v>2.2000000000000002</v>
      </c>
      <c r="DD1394">
        <v>2.0499999999999998</v>
      </c>
    </row>
    <row r="1395" spans="1:189" x14ac:dyDescent="0.25">
      <c r="A1395" t="s">
        <v>1182</v>
      </c>
      <c r="B1395">
        <v>1</v>
      </c>
      <c r="C1395">
        <v>1</v>
      </c>
      <c r="E1395">
        <v>100000</v>
      </c>
      <c r="DC1395">
        <v>2.0499999999999998</v>
      </c>
    </row>
    <row r="1396" spans="1:189" x14ac:dyDescent="0.25">
      <c r="A1396" t="s">
        <v>1183</v>
      </c>
      <c r="B1396">
        <v>83</v>
      </c>
      <c r="C1396">
        <v>83</v>
      </c>
      <c r="E1396">
        <v>100000</v>
      </c>
      <c r="F1396">
        <v>99969</v>
      </c>
      <c r="G1396">
        <v>99935</v>
      </c>
      <c r="H1396">
        <v>99901</v>
      </c>
      <c r="I1396">
        <v>99868</v>
      </c>
      <c r="J1396">
        <v>99835</v>
      </c>
      <c r="K1396">
        <v>99803</v>
      </c>
      <c r="L1396">
        <v>99770</v>
      </c>
      <c r="M1396">
        <v>99738</v>
      </c>
      <c r="N1396">
        <v>99705</v>
      </c>
      <c r="O1396">
        <v>99673</v>
      </c>
      <c r="P1396">
        <v>99639</v>
      </c>
      <c r="Q1396">
        <v>99603</v>
      </c>
      <c r="R1396">
        <v>99565</v>
      </c>
      <c r="S1396">
        <v>99523</v>
      </c>
      <c r="T1396">
        <v>99479</v>
      </c>
      <c r="U1396">
        <v>99432</v>
      </c>
      <c r="V1396">
        <v>99384</v>
      </c>
      <c r="W1396">
        <v>99332</v>
      </c>
      <c r="X1396">
        <v>99278</v>
      </c>
      <c r="Y1396">
        <v>99219</v>
      </c>
      <c r="Z1396">
        <v>99157</v>
      </c>
      <c r="AA1396">
        <v>99089</v>
      </c>
      <c r="AB1396">
        <v>99017</v>
      </c>
      <c r="AC1396">
        <v>98939</v>
      </c>
      <c r="AD1396">
        <v>98856</v>
      </c>
      <c r="AE1396">
        <v>98767</v>
      </c>
      <c r="AF1396">
        <v>98670</v>
      </c>
      <c r="AG1396">
        <v>98561</v>
      </c>
      <c r="AH1396">
        <v>98442</v>
      </c>
      <c r="AI1396">
        <v>98313</v>
      </c>
      <c r="AJ1396">
        <v>98169</v>
      </c>
      <c r="AK1396">
        <v>98010</v>
      </c>
      <c r="AL1396">
        <v>97835</v>
      </c>
      <c r="AM1396">
        <v>97642</v>
      </c>
      <c r="AN1396">
        <v>97426</v>
      </c>
      <c r="AO1396">
        <v>97183</v>
      </c>
      <c r="AP1396">
        <v>96912</v>
      </c>
      <c r="AQ1396">
        <v>96612</v>
      </c>
      <c r="AR1396">
        <v>96281</v>
      </c>
      <c r="AS1396">
        <v>95919</v>
      </c>
      <c r="AT1396">
        <v>95524</v>
      </c>
      <c r="AU1396">
        <v>95094</v>
      </c>
      <c r="AV1396">
        <v>94630</v>
      </c>
      <c r="AW1396">
        <v>94129</v>
      </c>
      <c r="AX1396">
        <v>93598</v>
      </c>
      <c r="AY1396">
        <v>93028</v>
      </c>
      <c r="AZ1396">
        <v>92426</v>
      </c>
      <c r="BA1396">
        <v>91810</v>
      </c>
      <c r="BB1396">
        <v>91173</v>
      </c>
      <c r="BC1396">
        <v>90514</v>
      </c>
      <c r="BD1396">
        <v>89842</v>
      </c>
      <c r="BE1396">
        <v>89154</v>
      </c>
      <c r="BF1396">
        <v>88442</v>
      </c>
      <c r="BG1396">
        <v>87704</v>
      </c>
      <c r="BH1396">
        <v>86952</v>
      </c>
      <c r="BI1396">
        <v>86183</v>
      </c>
      <c r="BJ1396">
        <v>85388</v>
      </c>
      <c r="BK1396">
        <v>84558</v>
      </c>
      <c r="BL1396">
        <v>83690</v>
      </c>
      <c r="BM1396">
        <v>82767</v>
      </c>
      <c r="BN1396">
        <v>81756</v>
      </c>
      <c r="BO1396">
        <v>80613</v>
      </c>
      <c r="BP1396">
        <v>79308</v>
      </c>
      <c r="BQ1396">
        <v>77816</v>
      </c>
      <c r="BR1396">
        <v>76090</v>
      </c>
      <c r="BS1396">
        <v>74092</v>
      </c>
      <c r="BT1396">
        <v>71780</v>
      </c>
      <c r="BU1396">
        <v>69093</v>
      </c>
      <c r="BV1396">
        <v>66001</v>
      </c>
      <c r="BW1396">
        <v>62506</v>
      </c>
      <c r="BX1396">
        <v>58583</v>
      </c>
      <c r="BY1396">
        <v>54195</v>
      </c>
      <c r="BZ1396">
        <v>49443</v>
      </c>
      <c r="CA1396">
        <v>44326</v>
      </c>
      <c r="CB1396">
        <v>38917</v>
      </c>
      <c r="CC1396">
        <v>33301</v>
      </c>
      <c r="CD1396">
        <v>27652</v>
      </c>
      <c r="CE1396">
        <v>22314</v>
      </c>
      <c r="CF1396">
        <v>17387</v>
      </c>
      <c r="CG1396">
        <v>13025</v>
      </c>
      <c r="CH1396">
        <v>9351</v>
      </c>
      <c r="CI1396">
        <v>6414</v>
      </c>
      <c r="DC1396">
        <v>69.23</v>
      </c>
      <c r="DD1396">
        <v>68.25</v>
      </c>
      <c r="DE1396">
        <v>67.28</v>
      </c>
      <c r="DF1396">
        <v>66.3</v>
      </c>
      <c r="DG1396">
        <v>65.319999999999993</v>
      </c>
      <c r="DH1396">
        <v>64.34</v>
      </c>
      <c r="DI1396">
        <v>63.36</v>
      </c>
      <c r="DJ1396">
        <v>62.38</v>
      </c>
      <c r="DK1396">
        <v>61.4</v>
      </c>
      <c r="DL1396">
        <v>60.42</v>
      </c>
      <c r="DM1396">
        <v>59.44</v>
      </c>
      <c r="DN1396">
        <v>58.46</v>
      </c>
      <c r="DO1396">
        <v>57.48</v>
      </c>
      <c r="DP1396">
        <v>56.5</v>
      </c>
      <c r="DQ1396">
        <v>55.53</v>
      </c>
      <c r="DR1396">
        <v>54.55</v>
      </c>
      <c r="DS1396">
        <v>53.58</v>
      </c>
      <c r="DT1396">
        <v>52.6</v>
      </c>
      <c r="DU1396">
        <v>51.63</v>
      </c>
      <c r="DV1396">
        <v>50.66</v>
      </c>
      <c r="DW1396">
        <v>49.69</v>
      </c>
      <c r="DX1396">
        <v>48.72</v>
      </c>
      <c r="DY1396">
        <v>47.75</v>
      </c>
      <c r="DZ1396">
        <v>46.79</v>
      </c>
      <c r="EA1396">
        <v>45.82</v>
      </c>
      <c r="EB1396">
        <v>44.86</v>
      </c>
      <c r="EC1396">
        <v>43.9</v>
      </c>
      <c r="ED1396">
        <v>42.94</v>
      </c>
      <c r="EE1396">
        <v>41.99</v>
      </c>
      <c r="EF1396">
        <v>41.04</v>
      </c>
      <c r="EG1396">
        <v>40.090000000000003</v>
      </c>
      <c r="EH1396">
        <v>39.15</v>
      </c>
      <c r="EI1396">
        <v>38.22</v>
      </c>
      <c r="EJ1396">
        <v>37.28</v>
      </c>
      <c r="EK1396">
        <v>36.36</v>
      </c>
      <c r="EL1396">
        <v>35.43</v>
      </c>
      <c r="EM1396">
        <v>34.520000000000003</v>
      </c>
      <c r="EN1396">
        <v>33.619999999999997</v>
      </c>
      <c r="EO1396">
        <v>32.72</v>
      </c>
      <c r="EP1396">
        <v>31.83</v>
      </c>
      <c r="EQ1396">
        <v>30.95</v>
      </c>
      <c r="ER1396">
        <v>30.08</v>
      </c>
      <c r="ES1396">
        <v>29.21</v>
      </c>
      <c r="ET1396">
        <v>28.35</v>
      </c>
      <c r="EU1396">
        <v>27.5</v>
      </c>
      <c r="EV1396">
        <v>26.65</v>
      </c>
      <c r="EW1396">
        <v>25.81</v>
      </c>
      <c r="EX1396">
        <v>24.98</v>
      </c>
      <c r="EY1396">
        <v>24.14</v>
      </c>
      <c r="EZ1396">
        <v>23.31</v>
      </c>
      <c r="FA1396">
        <v>22.47</v>
      </c>
      <c r="FB1396">
        <v>21.64</v>
      </c>
      <c r="FC1396">
        <v>20.8</v>
      </c>
      <c r="FD1396">
        <v>19.96</v>
      </c>
      <c r="FE1396">
        <v>19.13</v>
      </c>
      <c r="FF1396">
        <v>18.29</v>
      </c>
      <c r="FG1396">
        <v>17.45</v>
      </c>
      <c r="FH1396">
        <v>16.600000000000001</v>
      </c>
      <c r="FI1396">
        <v>15.76</v>
      </c>
      <c r="FJ1396">
        <v>14.92</v>
      </c>
      <c r="FK1396">
        <v>14.08</v>
      </c>
      <c r="FL1396">
        <v>13.25</v>
      </c>
      <c r="FM1396">
        <v>12.43</v>
      </c>
      <c r="FN1396">
        <v>11.63</v>
      </c>
      <c r="FO1396">
        <v>10.84</v>
      </c>
      <c r="FP1396">
        <v>10.07</v>
      </c>
      <c r="FQ1396">
        <v>9.33</v>
      </c>
      <c r="FR1396">
        <v>8.6199999999999992</v>
      </c>
      <c r="FS1396">
        <v>7.93</v>
      </c>
      <c r="FT1396">
        <v>7.28</v>
      </c>
      <c r="FU1396">
        <v>6.66</v>
      </c>
      <c r="FV1396">
        <v>6.07</v>
      </c>
      <c r="FW1396">
        <v>5.52</v>
      </c>
      <c r="FX1396">
        <v>5.01</v>
      </c>
      <c r="FY1396">
        <v>4.53</v>
      </c>
      <c r="FZ1396">
        <v>4.09</v>
      </c>
      <c r="GA1396">
        <v>3.69</v>
      </c>
      <c r="GB1396">
        <v>3.34</v>
      </c>
      <c r="GC1396">
        <v>3.02</v>
      </c>
      <c r="GD1396">
        <v>2.74</v>
      </c>
      <c r="GE1396">
        <v>2.48</v>
      </c>
      <c r="GF1396">
        <v>2.2599999999999998</v>
      </c>
      <c r="GG1396">
        <v>2.0699999999999998</v>
      </c>
    </row>
    <row r="1397" spans="1:189" x14ac:dyDescent="0.25">
      <c r="A1397" t="s">
        <v>1184</v>
      </c>
      <c r="B1397">
        <v>82</v>
      </c>
      <c r="C1397">
        <v>82</v>
      </c>
      <c r="E1397">
        <v>100000</v>
      </c>
      <c r="F1397">
        <v>99965</v>
      </c>
      <c r="G1397">
        <v>99930</v>
      </c>
      <c r="H1397">
        <v>99896</v>
      </c>
      <c r="I1397">
        <v>99862</v>
      </c>
      <c r="J1397">
        <v>99829</v>
      </c>
      <c r="K1397">
        <v>99796</v>
      </c>
      <c r="L1397">
        <v>99762</v>
      </c>
      <c r="M1397">
        <v>99729</v>
      </c>
      <c r="N1397">
        <v>99696</v>
      </c>
      <c r="O1397">
        <v>99661</v>
      </c>
      <c r="P1397">
        <v>99625</v>
      </c>
      <c r="Q1397">
        <v>99586</v>
      </c>
      <c r="R1397">
        <v>99543</v>
      </c>
      <c r="S1397">
        <v>99498</v>
      </c>
      <c r="T1397">
        <v>99451</v>
      </c>
      <c r="U1397">
        <v>99402</v>
      </c>
      <c r="V1397">
        <v>99349</v>
      </c>
      <c r="W1397">
        <v>99294</v>
      </c>
      <c r="X1397">
        <v>99234</v>
      </c>
      <c r="Y1397">
        <v>99171</v>
      </c>
      <c r="Z1397">
        <v>99102</v>
      </c>
      <c r="AA1397">
        <v>99028</v>
      </c>
      <c r="AB1397">
        <v>98949</v>
      </c>
      <c r="AC1397">
        <v>98865</v>
      </c>
      <c r="AD1397">
        <v>98775</v>
      </c>
      <c r="AE1397">
        <v>98676</v>
      </c>
      <c r="AF1397">
        <v>98566</v>
      </c>
      <c r="AG1397">
        <v>98446</v>
      </c>
      <c r="AH1397">
        <v>98314</v>
      </c>
      <c r="AI1397">
        <v>98168</v>
      </c>
      <c r="AJ1397">
        <v>98006</v>
      </c>
      <c r="AK1397">
        <v>97829</v>
      </c>
      <c r="AL1397">
        <v>97634</v>
      </c>
      <c r="AM1397">
        <v>97415</v>
      </c>
      <c r="AN1397">
        <v>97168</v>
      </c>
      <c r="AO1397">
        <v>96893</v>
      </c>
      <c r="AP1397">
        <v>96589</v>
      </c>
      <c r="AQ1397">
        <v>96255</v>
      </c>
      <c r="AR1397">
        <v>95888</v>
      </c>
      <c r="AS1397">
        <v>95487</v>
      </c>
      <c r="AT1397">
        <v>95052</v>
      </c>
      <c r="AU1397">
        <v>94582</v>
      </c>
      <c r="AV1397">
        <v>94075</v>
      </c>
      <c r="AW1397">
        <v>93536</v>
      </c>
      <c r="AX1397">
        <v>92959</v>
      </c>
      <c r="AY1397">
        <v>92349</v>
      </c>
      <c r="AZ1397">
        <v>91724</v>
      </c>
      <c r="BA1397">
        <v>91076</v>
      </c>
      <c r="BB1397">
        <v>90408</v>
      </c>
      <c r="BC1397">
        <v>89727</v>
      </c>
      <c r="BD1397">
        <v>89027</v>
      </c>
      <c r="BE1397">
        <v>88305</v>
      </c>
      <c r="BF1397">
        <v>87554</v>
      </c>
      <c r="BG1397">
        <v>86791</v>
      </c>
      <c r="BH1397">
        <v>86009</v>
      </c>
      <c r="BI1397">
        <v>85202</v>
      </c>
      <c r="BJ1397">
        <v>84358</v>
      </c>
      <c r="BK1397">
        <v>83475</v>
      </c>
      <c r="BL1397">
        <v>82535</v>
      </c>
      <c r="BM1397">
        <v>81507</v>
      </c>
      <c r="BN1397">
        <v>80348</v>
      </c>
      <c r="BO1397">
        <v>79023</v>
      </c>
      <c r="BP1397">
        <v>77506</v>
      </c>
      <c r="BQ1397">
        <v>75765</v>
      </c>
      <c r="BR1397">
        <v>73742</v>
      </c>
      <c r="BS1397">
        <v>71398</v>
      </c>
      <c r="BT1397">
        <v>68695</v>
      </c>
      <c r="BU1397">
        <v>65580</v>
      </c>
      <c r="BV1397">
        <v>62064</v>
      </c>
      <c r="BW1397">
        <v>58124</v>
      </c>
      <c r="BX1397">
        <v>53724</v>
      </c>
      <c r="BY1397">
        <v>48967</v>
      </c>
      <c r="BZ1397">
        <v>43856</v>
      </c>
      <c r="CA1397">
        <v>38462</v>
      </c>
      <c r="CB1397">
        <v>32912</v>
      </c>
      <c r="CC1397">
        <v>27328</v>
      </c>
      <c r="CD1397">
        <v>22053</v>
      </c>
      <c r="CE1397">
        <v>17184</v>
      </c>
      <c r="CF1397">
        <v>12872</v>
      </c>
      <c r="CG1397">
        <v>9242</v>
      </c>
      <c r="CH1397">
        <v>6339</v>
      </c>
      <c r="DC1397">
        <v>68.14</v>
      </c>
      <c r="DD1397">
        <v>67.16</v>
      </c>
      <c r="DE1397">
        <v>66.180000000000007</v>
      </c>
      <c r="DF1397">
        <v>65.209999999999994</v>
      </c>
      <c r="DG1397">
        <v>64.23</v>
      </c>
      <c r="DH1397">
        <v>63.25</v>
      </c>
      <c r="DI1397">
        <v>62.27</v>
      </c>
      <c r="DJ1397">
        <v>61.29</v>
      </c>
      <c r="DK1397">
        <v>60.31</v>
      </c>
      <c r="DL1397">
        <v>59.33</v>
      </c>
      <c r="DM1397">
        <v>58.35</v>
      </c>
      <c r="DN1397">
        <v>57.37</v>
      </c>
      <c r="DO1397">
        <v>56.4</v>
      </c>
      <c r="DP1397">
        <v>55.42</v>
      </c>
      <c r="DQ1397">
        <v>54.44</v>
      </c>
      <c r="DR1397">
        <v>53.47</v>
      </c>
      <c r="DS1397">
        <v>52.5</v>
      </c>
      <c r="DT1397">
        <v>51.52</v>
      </c>
      <c r="DU1397">
        <v>50.55</v>
      </c>
      <c r="DV1397">
        <v>49.58</v>
      </c>
      <c r="DW1397">
        <v>48.61</v>
      </c>
      <c r="DX1397">
        <v>47.65</v>
      </c>
      <c r="DY1397">
        <v>46.68</v>
      </c>
      <c r="DZ1397">
        <v>45.72</v>
      </c>
      <c r="EA1397">
        <v>44.76</v>
      </c>
      <c r="EB1397">
        <v>43.8</v>
      </c>
      <c r="EC1397">
        <v>42.84</v>
      </c>
      <c r="ED1397">
        <v>41.89</v>
      </c>
      <c r="EE1397">
        <v>40.94</v>
      </c>
      <c r="EF1397">
        <v>39.99</v>
      </c>
      <c r="EG1397">
        <v>39.049999999999997</v>
      </c>
      <c r="EH1397">
        <v>38.119999999999997</v>
      </c>
      <c r="EI1397">
        <v>37.18</v>
      </c>
      <c r="EJ1397">
        <v>36.26</v>
      </c>
      <c r="EK1397">
        <v>35.340000000000003</v>
      </c>
      <c r="EL1397">
        <v>34.43</v>
      </c>
      <c r="EM1397">
        <v>33.520000000000003</v>
      </c>
      <c r="EN1397">
        <v>32.630000000000003</v>
      </c>
      <c r="EO1397">
        <v>31.74</v>
      </c>
      <c r="EP1397">
        <v>30.86</v>
      </c>
      <c r="EQ1397">
        <v>29.98</v>
      </c>
      <c r="ER1397">
        <v>29.12</v>
      </c>
      <c r="ES1397">
        <v>28.26</v>
      </c>
      <c r="ET1397">
        <v>27.41</v>
      </c>
      <c r="EU1397">
        <v>26.57</v>
      </c>
      <c r="EV1397">
        <v>25.73</v>
      </c>
      <c r="EW1397">
        <v>24.9</v>
      </c>
      <c r="EX1397">
        <v>24.06</v>
      </c>
      <c r="EY1397">
        <v>23.23</v>
      </c>
      <c r="EZ1397">
        <v>22.4</v>
      </c>
      <c r="FA1397">
        <v>21.56</v>
      </c>
      <c r="FB1397">
        <v>20.73</v>
      </c>
      <c r="FC1397">
        <v>19.89</v>
      </c>
      <c r="FD1397">
        <v>19.059999999999999</v>
      </c>
      <c r="FE1397">
        <v>18.22</v>
      </c>
      <c r="FF1397">
        <v>17.38</v>
      </c>
      <c r="FG1397">
        <v>16.54</v>
      </c>
      <c r="FH1397">
        <v>15.71</v>
      </c>
      <c r="FI1397">
        <v>14.87</v>
      </c>
      <c r="FJ1397">
        <v>14.03</v>
      </c>
      <c r="FK1397">
        <v>13.2</v>
      </c>
      <c r="FL1397">
        <v>12.38</v>
      </c>
      <c r="FM1397">
        <v>11.58</v>
      </c>
      <c r="FN1397">
        <v>10.8</v>
      </c>
      <c r="FO1397">
        <v>10.039999999999999</v>
      </c>
      <c r="FP1397">
        <v>9.3000000000000007</v>
      </c>
      <c r="FQ1397">
        <v>8.59</v>
      </c>
      <c r="FR1397">
        <v>7.9</v>
      </c>
      <c r="FS1397">
        <v>7.26</v>
      </c>
      <c r="FT1397">
        <v>6.64</v>
      </c>
      <c r="FU1397">
        <v>6.06</v>
      </c>
      <c r="FV1397">
        <v>5.51</v>
      </c>
      <c r="FW1397">
        <v>5</v>
      </c>
      <c r="FX1397">
        <v>4.5199999999999996</v>
      </c>
      <c r="FY1397">
        <v>4.09</v>
      </c>
      <c r="FZ1397">
        <v>3.69</v>
      </c>
      <c r="GA1397">
        <v>3.34</v>
      </c>
      <c r="GB1397">
        <v>3.02</v>
      </c>
      <c r="GC1397">
        <v>2.74</v>
      </c>
      <c r="GD1397">
        <v>2.48</v>
      </c>
      <c r="GE1397">
        <v>2.2599999999999998</v>
      </c>
      <c r="GF1397">
        <v>2.0699999999999998</v>
      </c>
    </row>
    <row r="1398" spans="1:189" x14ac:dyDescent="0.25">
      <c r="A1398" t="s">
        <v>1185</v>
      </c>
      <c r="B1398">
        <v>81</v>
      </c>
      <c r="C1398">
        <v>81</v>
      </c>
      <c r="E1398">
        <v>100000</v>
      </c>
      <c r="F1398">
        <v>99964</v>
      </c>
      <c r="G1398">
        <v>99929</v>
      </c>
      <c r="H1398">
        <v>99894</v>
      </c>
      <c r="I1398">
        <v>99860</v>
      </c>
      <c r="J1398">
        <v>99826</v>
      </c>
      <c r="K1398">
        <v>99792</v>
      </c>
      <c r="L1398">
        <v>99758</v>
      </c>
      <c r="M1398">
        <v>99724</v>
      </c>
      <c r="N1398">
        <v>99688</v>
      </c>
      <c r="O1398">
        <v>99651</v>
      </c>
      <c r="P1398">
        <v>99611</v>
      </c>
      <c r="Q1398">
        <v>99568</v>
      </c>
      <c r="R1398">
        <v>99522</v>
      </c>
      <c r="S1398">
        <v>99474</v>
      </c>
      <c r="T1398">
        <v>99424</v>
      </c>
      <c r="U1398">
        <v>99370</v>
      </c>
      <c r="V1398">
        <v>99314</v>
      </c>
      <c r="W1398">
        <v>99253</v>
      </c>
      <c r="X1398">
        <v>99189</v>
      </c>
      <c r="Y1398">
        <v>99120</v>
      </c>
      <c r="Z1398">
        <v>99044</v>
      </c>
      <c r="AA1398">
        <v>98964</v>
      </c>
      <c r="AB1398">
        <v>98878</v>
      </c>
      <c r="AC1398">
        <v>98787</v>
      </c>
      <c r="AD1398">
        <v>98686</v>
      </c>
      <c r="AE1398">
        <v>98575</v>
      </c>
      <c r="AF1398">
        <v>98453</v>
      </c>
      <c r="AG1398">
        <v>98319</v>
      </c>
      <c r="AH1398">
        <v>98171</v>
      </c>
      <c r="AI1398">
        <v>98007</v>
      </c>
      <c r="AJ1398">
        <v>97827</v>
      </c>
      <c r="AK1398">
        <v>97629</v>
      </c>
      <c r="AL1398">
        <v>97407</v>
      </c>
      <c r="AM1398">
        <v>97157</v>
      </c>
      <c r="AN1398">
        <v>96879</v>
      </c>
      <c r="AO1398">
        <v>96571</v>
      </c>
      <c r="AP1398">
        <v>96231</v>
      </c>
      <c r="AQ1398">
        <v>95860</v>
      </c>
      <c r="AR1398">
        <v>95453</v>
      </c>
      <c r="AS1398">
        <v>95012</v>
      </c>
      <c r="AT1398">
        <v>94537</v>
      </c>
      <c r="AU1398">
        <v>94023</v>
      </c>
      <c r="AV1398">
        <v>93477</v>
      </c>
      <c r="AW1398">
        <v>92892</v>
      </c>
      <c r="AX1398">
        <v>92274</v>
      </c>
      <c r="AY1398">
        <v>91640</v>
      </c>
      <c r="AZ1398">
        <v>90983</v>
      </c>
      <c r="BA1398">
        <v>90304</v>
      </c>
      <c r="BB1398">
        <v>89613</v>
      </c>
      <c r="BC1398">
        <v>88903</v>
      </c>
      <c r="BD1398">
        <v>88169</v>
      </c>
      <c r="BE1398">
        <v>87407</v>
      </c>
      <c r="BF1398">
        <v>86631</v>
      </c>
      <c r="BG1398">
        <v>85837</v>
      </c>
      <c r="BH1398">
        <v>85016</v>
      </c>
      <c r="BI1398">
        <v>84159</v>
      </c>
      <c r="BJ1398">
        <v>83260</v>
      </c>
      <c r="BK1398">
        <v>82305</v>
      </c>
      <c r="BL1398">
        <v>81259</v>
      </c>
      <c r="BM1398">
        <v>80081</v>
      </c>
      <c r="BN1398">
        <v>78738</v>
      </c>
      <c r="BO1398">
        <v>77200</v>
      </c>
      <c r="BP1398">
        <v>75432</v>
      </c>
      <c r="BQ1398">
        <v>73393</v>
      </c>
      <c r="BR1398">
        <v>71024</v>
      </c>
      <c r="BS1398">
        <v>68288</v>
      </c>
      <c r="BT1398">
        <v>65159</v>
      </c>
      <c r="BU1398">
        <v>61622</v>
      </c>
      <c r="BV1398">
        <v>57665</v>
      </c>
      <c r="BW1398">
        <v>53254</v>
      </c>
      <c r="BX1398">
        <v>48494</v>
      </c>
      <c r="BY1398">
        <v>43387</v>
      </c>
      <c r="BZ1398">
        <v>38009</v>
      </c>
      <c r="CA1398">
        <v>32486</v>
      </c>
      <c r="CB1398">
        <v>26975</v>
      </c>
      <c r="CC1398">
        <v>21768</v>
      </c>
      <c r="CD1398">
        <v>16961</v>
      </c>
      <c r="CE1398">
        <v>12706</v>
      </c>
      <c r="CF1398">
        <v>9122</v>
      </c>
      <c r="CG1398">
        <v>6257</v>
      </c>
      <c r="DC1398">
        <v>67.040000000000006</v>
      </c>
      <c r="DD1398">
        <v>66.069999999999993</v>
      </c>
      <c r="DE1398">
        <v>65.09</v>
      </c>
      <c r="DF1398">
        <v>64.11</v>
      </c>
      <c r="DG1398">
        <v>63.14</v>
      </c>
      <c r="DH1398">
        <v>62.16</v>
      </c>
      <c r="DI1398">
        <v>61.18</v>
      </c>
      <c r="DJ1398">
        <v>60.2</v>
      </c>
      <c r="DK1398">
        <v>59.22</v>
      </c>
      <c r="DL1398">
        <v>58.24</v>
      </c>
      <c r="DM1398">
        <v>57.26</v>
      </c>
      <c r="DN1398">
        <v>56.28</v>
      </c>
      <c r="DO1398">
        <v>55.31</v>
      </c>
      <c r="DP1398">
        <v>54.33</v>
      </c>
      <c r="DQ1398">
        <v>53.36</v>
      </c>
      <c r="DR1398">
        <v>52.39</v>
      </c>
      <c r="DS1398">
        <v>51.41</v>
      </c>
      <c r="DT1398">
        <v>50.44</v>
      </c>
      <c r="DU1398">
        <v>49.47</v>
      </c>
      <c r="DV1398">
        <v>48.51</v>
      </c>
      <c r="DW1398">
        <v>47.54</v>
      </c>
      <c r="DX1398">
        <v>46.57</v>
      </c>
      <c r="DY1398">
        <v>45.61</v>
      </c>
      <c r="DZ1398">
        <v>44.65</v>
      </c>
      <c r="EA1398">
        <v>43.69</v>
      </c>
      <c r="EB1398">
        <v>42.74</v>
      </c>
      <c r="EC1398">
        <v>41.78</v>
      </c>
      <c r="ED1398">
        <v>40.83</v>
      </c>
      <c r="EE1398">
        <v>39.89</v>
      </c>
      <c r="EF1398">
        <v>38.950000000000003</v>
      </c>
      <c r="EG1398">
        <v>38.01</v>
      </c>
      <c r="EH1398">
        <v>37.08</v>
      </c>
      <c r="EI1398">
        <v>36.159999999999997</v>
      </c>
      <c r="EJ1398">
        <v>35.24</v>
      </c>
      <c r="EK1398">
        <v>34.33</v>
      </c>
      <c r="EL1398">
        <v>33.42</v>
      </c>
      <c r="EM1398">
        <v>32.53</v>
      </c>
      <c r="EN1398">
        <v>31.64</v>
      </c>
      <c r="EO1398">
        <v>30.76</v>
      </c>
      <c r="EP1398">
        <v>29.89</v>
      </c>
      <c r="EQ1398">
        <v>29.03</v>
      </c>
      <c r="ER1398">
        <v>28.17</v>
      </c>
      <c r="ES1398">
        <v>27.32</v>
      </c>
      <c r="ET1398">
        <v>26.48</v>
      </c>
      <c r="EU1398">
        <v>25.64</v>
      </c>
      <c r="EV1398">
        <v>24.81</v>
      </c>
      <c r="EW1398">
        <v>23.98</v>
      </c>
      <c r="EX1398">
        <v>23.15</v>
      </c>
      <c r="EY1398">
        <v>22.32</v>
      </c>
      <c r="EZ1398">
        <v>21.49</v>
      </c>
      <c r="FA1398">
        <v>20.66</v>
      </c>
      <c r="FB1398">
        <v>19.82</v>
      </c>
      <c r="FC1398">
        <v>18.989999999999998</v>
      </c>
      <c r="FD1398">
        <v>18.16</v>
      </c>
      <c r="FE1398">
        <v>17.32</v>
      </c>
      <c r="FF1398">
        <v>16.48</v>
      </c>
      <c r="FG1398">
        <v>15.65</v>
      </c>
      <c r="FH1398">
        <v>14.81</v>
      </c>
      <c r="FI1398">
        <v>13.98</v>
      </c>
      <c r="FJ1398">
        <v>13.15</v>
      </c>
      <c r="FK1398">
        <v>12.34</v>
      </c>
      <c r="FL1398">
        <v>11.54</v>
      </c>
      <c r="FM1398">
        <v>10.76</v>
      </c>
      <c r="FN1398">
        <v>10</v>
      </c>
      <c r="FO1398">
        <v>9.26</v>
      </c>
      <c r="FP1398">
        <v>8.5500000000000007</v>
      </c>
      <c r="FQ1398">
        <v>7.88</v>
      </c>
      <c r="FR1398">
        <v>7.23</v>
      </c>
      <c r="FS1398">
        <v>6.62</v>
      </c>
      <c r="FT1398">
        <v>6.04</v>
      </c>
      <c r="FU1398">
        <v>5.49</v>
      </c>
      <c r="FV1398">
        <v>4.99</v>
      </c>
      <c r="FW1398">
        <v>4.51</v>
      </c>
      <c r="FX1398">
        <v>4.08</v>
      </c>
      <c r="FY1398">
        <v>3.69</v>
      </c>
      <c r="FZ1398">
        <v>3.34</v>
      </c>
      <c r="GA1398">
        <v>3.02</v>
      </c>
      <c r="GB1398">
        <v>2.74</v>
      </c>
      <c r="GC1398">
        <v>2.48</v>
      </c>
      <c r="GD1398">
        <v>2.2599999999999998</v>
      </c>
      <c r="GE1398">
        <v>2.0699999999999998</v>
      </c>
    </row>
    <row r="1399" spans="1:189" x14ac:dyDescent="0.25">
      <c r="A1399" t="s">
        <v>1186</v>
      </c>
      <c r="B1399">
        <v>80</v>
      </c>
      <c r="C1399">
        <v>80</v>
      </c>
      <c r="E1399">
        <v>100000</v>
      </c>
      <c r="F1399">
        <v>99964</v>
      </c>
      <c r="G1399">
        <v>99928</v>
      </c>
      <c r="H1399">
        <v>99893</v>
      </c>
      <c r="I1399">
        <v>99858</v>
      </c>
      <c r="J1399">
        <v>99823</v>
      </c>
      <c r="K1399">
        <v>99789</v>
      </c>
      <c r="L1399">
        <v>99754</v>
      </c>
      <c r="M1399">
        <v>99718</v>
      </c>
      <c r="N1399">
        <v>99680</v>
      </c>
      <c r="O1399">
        <v>99639</v>
      </c>
      <c r="P1399">
        <v>99594</v>
      </c>
      <c r="Q1399">
        <v>99548</v>
      </c>
      <c r="R1399">
        <v>99499</v>
      </c>
      <c r="S1399">
        <v>99448</v>
      </c>
      <c r="T1399">
        <v>99394</v>
      </c>
      <c r="U1399">
        <v>99336</v>
      </c>
      <c r="V1399">
        <v>99274</v>
      </c>
      <c r="W1399">
        <v>99209</v>
      </c>
      <c r="X1399">
        <v>99139</v>
      </c>
      <c r="Y1399">
        <v>99062</v>
      </c>
      <c r="Z1399">
        <v>98981</v>
      </c>
      <c r="AA1399">
        <v>98893</v>
      </c>
      <c r="AB1399">
        <v>98800</v>
      </c>
      <c r="AC1399">
        <v>98698</v>
      </c>
      <c r="AD1399">
        <v>98585</v>
      </c>
      <c r="AE1399">
        <v>98461</v>
      </c>
      <c r="AF1399">
        <v>98326</v>
      </c>
      <c r="AG1399">
        <v>98175</v>
      </c>
      <c r="AH1399">
        <v>98009</v>
      </c>
      <c r="AI1399">
        <v>97826</v>
      </c>
      <c r="AJ1399">
        <v>97625</v>
      </c>
      <c r="AK1399">
        <v>97400</v>
      </c>
      <c r="AL1399">
        <v>97147</v>
      </c>
      <c r="AM1399">
        <v>96865</v>
      </c>
      <c r="AN1399">
        <v>96553</v>
      </c>
      <c r="AO1399">
        <v>96209</v>
      </c>
      <c r="AP1399">
        <v>95833</v>
      </c>
      <c r="AQ1399">
        <v>95420</v>
      </c>
      <c r="AR1399">
        <v>94973</v>
      </c>
      <c r="AS1399">
        <v>94492</v>
      </c>
      <c r="AT1399">
        <v>93972</v>
      </c>
      <c r="AU1399">
        <v>93419</v>
      </c>
      <c r="AV1399">
        <v>92826</v>
      </c>
      <c r="AW1399">
        <v>92199</v>
      </c>
      <c r="AX1399">
        <v>91557</v>
      </c>
      <c r="AY1399">
        <v>90890</v>
      </c>
      <c r="AZ1399">
        <v>90202</v>
      </c>
      <c r="BA1399">
        <v>89499</v>
      </c>
      <c r="BB1399">
        <v>88779</v>
      </c>
      <c r="BC1399">
        <v>88033</v>
      </c>
      <c r="BD1399">
        <v>87258</v>
      </c>
      <c r="BE1399">
        <v>86470</v>
      </c>
      <c r="BF1399">
        <v>85663</v>
      </c>
      <c r="BG1399">
        <v>84829</v>
      </c>
      <c r="BH1399">
        <v>83957</v>
      </c>
      <c r="BI1399">
        <v>83045</v>
      </c>
      <c r="BJ1399">
        <v>82072</v>
      </c>
      <c r="BK1399">
        <v>81009</v>
      </c>
      <c r="BL1399">
        <v>79813</v>
      </c>
      <c r="BM1399">
        <v>78449</v>
      </c>
      <c r="BN1399">
        <v>76892</v>
      </c>
      <c r="BO1399">
        <v>75102</v>
      </c>
      <c r="BP1399">
        <v>73034</v>
      </c>
      <c r="BQ1399">
        <v>70649</v>
      </c>
      <c r="BR1399">
        <v>67888</v>
      </c>
      <c r="BS1399">
        <v>64726</v>
      </c>
      <c r="BT1399">
        <v>61179</v>
      </c>
      <c r="BU1399">
        <v>57205</v>
      </c>
      <c r="BV1399">
        <v>52784</v>
      </c>
      <c r="BW1399">
        <v>48020</v>
      </c>
      <c r="BX1399">
        <v>42919</v>
      </c>
      <c r="BY1399">
        <v>37557</v>
      </c>
      <c r="BZ1399">
        <v>32062</v>
      </c>
      <c r="CA1399">
        <v>26590</v>
      </c>
      <c r="CB1399">
        <v>21457</v>
      </c>
      <c r="CC1399">
        <v>16719</v>
      </c>
      <c r="CD1399">
        <v>12525</v>
      </c>
      <c r="CE1399">
        <v>8992</v>
      </c>
      <c r="CF1399">
        <v>6168</v>
      </c>
      <c r="DC1399">
        <v>65.95</v>
      </c>
      <c r="DD1399">
        <v>64.97</v>
      </c>
      <c r="DE1399">
        <v>64</v>
      </c>
      <c r="DF1399">
        <v>63.02</v>
      </c>
      <c r="DG1399">
        <v>62.04</v>
      </c>
      <c r="DH1399">
        <v>61.06</v>
      </c>
      <c r="DI1399">
        <v>60.08</v>
      </c>
      <c r="DJ1399">
        <v>59.1</v>
      </c>
      <c r="DK1399">
        <v>58.12</v>
      </c>
      <c r="DL1399">
        <v>57.15</v>
      </c>
      <c r="DM1399">
        <v>56.17</v>
      </c>
      <c r="DN1399">
        <v>55.19</v>
      </c>
      <c r="DO1399">
        <v>54.22</v>
      </c>
      <c r="DP1399">
        <v>53.25</v>
      </c>
      <c r="DQ1399">
        <v>52.27</v>
      </c>
      <c r="DR1399">
        <v>51.3</v>
      </c>
      <c r="DS1399">
        <v>50.33</v>
      </c>
      <c r="DT1399">
        <v>49.36</v>
      </c>
      <c r="DU1399">
        <v>48.39</v>
      </c>
      <c r="DV1399">
        <v>47.43</v>
      </c>
      <c r="DW1399">
        <v>46.46</v>
      </c>
      <c r="DX1399">
        <v>45.5</v>
      </c>
      <c r="DY1399">
        <v>44.54</v>
      </c>
      <c r="DZ1399">
        <v>43.58</v>
      </c>
      <c r="EA1399">
        <v>42.63</v>
      </c>
      <c r="EB1399">
        <v>41.68</v>
      </c>
      <c r="EC1399">
        <v>40.729999999999997</v>
      </c>
      <c r="ED1399">
        <v>39.78</v>
      </c>
      <c r="EE1399">
        <v>38.840000000000003</v>
      </c>
      <c r="EF1399">
        <v>37.909999999999997</v>
      </c>
      <c r="EG1399">
        <v>36.979999999999997</v>
      </c>
      <c r="EH1399">
        <v>36.049999999999997</v>
      </c>
      <c r="EI1399">
        <v>35.14</v>
      </c>
      <c r="EJ1399">
        <v>34.229999999999997</v>
      </c>
      <c r="EK1399">
        <v>33.32</v>
      </c>
      <c r="EL1399">
        <v>32.43</v>
      </c>
      <c r="EM1399">
        <v>31.55</v>
      </c>
      <c r="EN1399">
        <v>30.67</v>
      </c>
      <c r="EO1399">
        <v>29.8</v>
      </c>
      <c r="EP1399">
        <v>28.94</v>
      </c>
      <c r="EQ1399">
        <v>28.08</v>
      </c>
      <c r="ER1399">
        <v>27.23</v>
      </c>
      <c r="ES1399">
        <v>26.39</v>
      </c>
      <c r="ET1399">
        <v>25.56</v>
      </c>
      <c r="EU1399">
        <v>24.73</v>
      </c>
      <c r="EV1399">
        <v>23.9</v>
      </c>
      <c r="EW1399">
        <v>23.07</v>
      </c>
      <c r="EX1399">
        <v>22.24</v>
      </c>
      <c r="EY1399">
        <v>21.41</v>
      </c>
      <c r="EZ1399">
        <v>20.58</v>
      </c>
      <c r="FA1399">
        <v>19.75</v>
      </c>
      <c r="FB1399">
        <v>18.920000000000002</v>
      </c>
      <c r="FC1399">
        <v>18.09</v>
      </c>
      <c r="FD1399">
        <v>17.260000000000002</v>
      </c>
      <c r="FE1399">
        <v>16.420000000000002</v>
      </c>
      <c r="FF1399">
        <v>15.59</v>
      </c>
      <c r="FG1399">
        <v>14.75</v>
      </c>
      <c r="FH1399">
        <v>13.92</v>
      </c>
      <c r="FI1399">
        <v>13.1</v>
      </c>
      <c r="FJ1399">
        <v>12.29</v>
      </c>
      <c r="FK1399">
        <v>11.49</v>
      </c>
      <c r="FL1399">
        <v>10.71</v>
      </c>
      <c r="FM1399">
        <v>9.9600000000000009</v>
      </c>
      <c r="FN1399">
        <v>9.2200000000000006</v>
      </c>
      <c r="FO1399">
        <v>8.52</v>
      </c>
      <c r="FP1399">
        <v>7.84</v>
      </c>
      <c r="FQ1399">
        <v>7.2</v>
      </c>
      <c r="FR1399">
        <v>6.59</v>
      </c>
      <c r="FS1399">
        <v>6.02</v>
      </c>
      <c r="FT1399">
        <v>5.48</v>
      </c>
      <c r="FU1399">
        <v>4.97</v>
      </c>
      <c r="FV1399">
        <v>4.5</v>
      </c>
      <c r="FW1399">
        <v>4.07</v>
      </c>
      <c r="FX1399">
        <v>3.69</v>
      </c>
      <c r="FY1399">
        <v>3.34</v>
      </c>
      <c r="FZ1399">
        <v>3.02</v>
      </c>
      <c r="GA1399">
        <v>2.74</v>
      </c>
      <c r="GB1399">
        <v>2.48</v>
      </c>
      <c r="GC1399">
        <v>2.2599999999999998</v>
      </c>
      <c r="GD1399">
        <v>2.0699999999999998</v>
      </c>
    </row>
    <row r="1400" spans="1:189" x14ac:dyDescent="0.25">
      <c r="A1400" t="s">
        <v>1187</v>
      </c>
      <c r="B1400">
        <v>79</v>
      </c>
      <c r="C1400">
        <v>79</v>
      </c>
      <c r="E1400">
        <v>100000</v>
      </c>
      <c r="F1400">
        <v>99964</v>
      </c>
      <c r="G1400">
        <v>99928</v>
      </c>
      <c r="H1400">
        <v>99892</v>
      </c>
      <c r="I1400">
        <v>99856</v>
      </c>
      <c r="J1400">
        <v>99820</v>
      </c>
      <c r="K1400">
        <v>99784</v>
      </c>
      <c r="L1400">
        <v>99747</v>
      </c>
      <c r="M1400">
        <v>99709</v>
      </c>
      <c r="N1400">
        <v>99667</v>
      </c>
      <c r="O1400">
        <v>99622</v>
      </c>
      <c r="P1400">
        <v>99574</v>
      </c>
      <c r="Q1400">
        <v>99524</v>
      </c>
      <c r="R1400">
        <v>99472</v>
      </c>
      <c r="S1400">
        <v>99417</v>
      </c>
      <c r="T1400">
        <v>99359</v>
      </c>
      <c r="U1400">
        <v>99296</v>
      </c>
      <c r="V1400">
        <v>99229</v>
      </c>
      <c r="W1400">
        <v>99158</v>
      </c>
      <c r="X1400">
        <v>99080</v>
      </c>
      <c r="Y1400">
        <v>98997</v>
      </c>
      <c r="Z1400">
        <v>98909</v>
      </c>
      <c r="AA1400">
        <v>98814</v>
      </c>
      <c r="AB1400">
        <v>98710</v>
      </c>
      <c r="AC1400">
        <v>98595</v>
      </c>
      <c r="AD1400">
        <v>98470</v>
      </c>
      <c r="AE1400">
        <v>98332</v>
      </c>
      <c r="AF1400">
        <v>98180</v>
      </c>
      <c r="AG1400">
        <v>98011</v>
      </c>
      <c r="AH1400">
        <v>97825</v>
      </c>
      <c r="AI1400">
        <v>97621</v>
      </c>
      <c r="AJ1400">
        <v>97393</v>
      </c>
      <c r="AK1400">
        <v>97136</v>
      </c>
      <c r="AL1400">
        <v>96851</v>
      </c>
      <c r="AM1400">
        <v>96535</v>
      </c>
      <c r="AN1400">
        <v>96186</v>
      </c>
      <c r="AO1400">
        <v>95805</v>
      </c>
      <c r="AP1400">
        <v>95387</v>
      </c>
      <c r="AQ1400">
        <v>94934</v>
      </c>
      <c r="AR1400">
        <v>94446</v>
      </c>
      <c r="AS1400">
        <v>93919</v>
      </c>
      <c r="AT1400">
        <v>93360</v>
      </c>
      <c r="AU1400">
        <v>92759</v>
      </c>
      <c r="AV1400">
        <v>92124</v>
      </c>
      <c r="AW1400">
        <v>91472</v>
      </c>
      <c r="AX1400">
        <v>90796</v>
      </c>
      <c r="AY1400">
        <v>90097</v>
      </c>
      <c r="AZ1400">
        <v>89384</v>
      </c>
      <c r="BA1400">
        <v>88652</v>
      </c>
      <c r="BB1400">
        <v>87896</v>
      </c>
      <c r="BC1400">
        <v>87108</v>
      </c>
      <c r="BD1400">
        <v>86307</v>
      </c>
      <c r="BE1400">
        <v>85486</v>
      </c>
      <c r="BF1400">
        <v>84638</v>
      </c>
      <c r="BG1400">
        <v>83753</v>
      </c>
      <c r="BH1400">
        <v>82825</v>
      </c>
      <c r="BI1400">
        <v>81838</v>
      </c>
      <c r="BJ1400">
        <v>80756</v>
      </c>
      <c r="BK1400">
        <v>79541</v>
      </c>
      <c r="BL1400">
        <v>78157</v>
      </c>
      <c r="BM1400">
        <v>76578</v>
      </c>
      <c r="BN1400">
        <v>74768</v>
      </c>
      <c r="BO1400">
        <v>72677</v>
      </c>
      <c r="BP1400">
        <v>70263</v>
      </c>
      <c r="BQ1400">
        <v>67486</v>
      </c>
      <c r="BR1400">
        <v>64301</v>
      </c>
      <c r="BS1400">
        <v>60723</v>
      </c>
      <c r="BT1400">
        <v>56744</v>
      </c>
      <c r="BU1400">
        <v>52312</v>
      </c>
      <c r="BV1400">
        <v>47545</v>
      </c>
      <c r="BW1400">
        <v>42451</v>
      </c>
      <c r="BX1400">
        <v>37106</v>
      </c>
      <c r="BY1400">
        <v>31639</v>
      </c>
      <c r="BZ1400">
        <v>26207</v>
      </c>
      <c r="CA1400">
        <v>21121</v>
      </c>
      <c r="CB1400">
        <v>16457</v>
      </c>
      <c r="CC1400">
        <v>12328</v>
      </c>
      <c r="CD1400">
        <v>8851</v>
      </c>
      <c r="CE1400">
        <v>6071</v>
      </c>
      <c r="DC1400">
        <v>64.849999999999994</v>
      </c>
      <c r="DD1400">
        <v>63.88</v>
      </c>
      <c r="DE1400">
        <v>62.9</v>
      </c>
      <c r="DF1400">
        <v>61.92</v>
      </c>
      <c r="DG1400">
        <v>60.94</v>
      </c>
      <c r="DH1400">
        <v>59.97</v>
      </c>
      <c r="DI1400">
        <v>58.99</v>
      </c>
      <c r="DJ1400">
        <v>58.01</v>
      </c>
      <c r="DK1400">
        <v>57.03</v>
      </c>
      <c r="DL1400">
        <v>56.05</v>
      </c>
      <c r="DM1400">
        <v>55.08</v>
      </c>
      <c r="DN1400">
        <v>54.11</v>
      </c>
      <c r="DO1400">
        <v>53.13</v>
      </c>
      <c r="DP1400">
        <v>52.16</v>
      </c>
      <c r="DQ1400">
        <v>51.19</v>
      </c>
      <c r="DR1400">
        <v>50.22</v>
      </c>
      <c r="DS1400">
        <v>49.25</v>
      </c>
      <c r="DT1400">
        <v>48.28</v>
      </c>
      <c r="DU1400">
        <v>47.32</v>
      </c>
      <c r="DV1400">
        <v>46.35</v>
      </c>
      <c r="DW1400">
        <v>45.39</v>
      </c>
      <c r="DX1400">
        <v>44.43</v>
      </c>
      <c r="DY1400">
        <v>43.47</v>
      </c>
      <c r="DZ1400">
        <v>42.52</v>
      </c>
      <c r="EA1400">
        <v>41.57</v>
      </c>
      <c r="EB1400">
        <v>40.619999999999997</v>
      </c>
      <c r="EC1400">
        <v>39.68</v>
      </c>
      <c r="ED1400">
        <v>38.74</v>
      </c>
      <c r="EE1400">
        <v>37.799999999999997</v>
      </c>
      <c r="EF1400">
        <v>36.869999999999997</v>
      </c>
      <c r="EG1400">
        <v>35.950000000000003</v>
      </c>
      <c r="EH1400">
        <v>35.03</v>
      </c>
      <c r="EI1400">
        <v>34.119999999999997</v>
      </c>
      <c r="EJ1400">
        <v>33.22</v>
      </c>
      <c r="EK1400">
        <v>32.33</v>
      </c>
      <c r="EL1400">
        <v>31.45</v>
      </c>
      <c r="EM1400">
        <v>30.57</v>
      </c>
      <c r="EN1400">
        <v>29.7</v>
      </c>
      <c r="EO1400">
        <v>28.84</v>
      </c>
      <c r="EP1400">
        <v>27.99</v>
      </c>
      <c r="EQ1400">
        <v>27.14</v>
      </c>
      <c r="ER1400">
        <v>26.3</v>
      </c>
      <c r="ES1400">
        <v>25.47</v>
      </c>
      <c r="ET1400">
        <v>24.64</v>
      </c>
      <c r="EU1400">
        <v>23.81</v>
      </c>
      <c r="EV1400">
        <v>22.99</v>
      </c>
      <c r="EW1400">
        <v>22.16</v>
      </c>
      <c r="EX1400">
        <v>21.33</v>
      </c>
      <c r="EY1400">
        <v>20.51</v>
      </c>
      <c r="EZ1400">
        <v>19.68</v>
      </c>
      <c r="FA1400">
        <v>18.850000000000001</v>
      </c>
      <c r="FB1400">
        <v>18.02</v>
      </c>
      <c r="FC1400">
        <v>17.190000000000001</v>
      </c>
      <c r="FD1400">
        <v>16.36</v>
      </c>
      <c r="FE1400">
        <v>15.52</v>
      </c>
      <c r="FF1400">
        <v>14.69</v>
      </c>
      <c r="FG1400">
        <v>13.86</v>
      </c>
      <c r="FH1400">
        <v>13.04</v>
      </c>
      <c r="FI1400">
        <v>12.23</v>
      </c>
      <c r="FJ1400">
        <v>11.44</v>
      </c>
      <c r="FK1400">
        <v>10.67</v>
      </c>
      <c r="FL1400">
        <v>9.91</v>
      </c>
      <c r="FM1400">
        <v>9.18</v>
      </c>
      <c r="FN1400">
        <v>8.48</v>
      </c>
      <c r="FO1400">
        <v>7.81</v>
      </c>
      <c r="FP1400">
        <v>7.17</v>
      </c>
      <c r="FQ1400">
        <v>6.57</v>
      </c>
      <c r="FR1400">
        <v>5.99</v>
      </c>
      <c r="FS1400">
        <v>5.46</v>
      </c>
      <c r="FT1400">
        <v>4.95</v>
      </c>
      <c r="FU1400">
        <v>4.49</v>
      </c>
      <c r="FV1400">
        <v>4.0599999999999996</v>
      </c>
      <c r="FW1400">
        <v>3.68</v>
      </c>
      <c r="FX1400">
        <v>3.34</v>
      </c>
      <c r="FY1400">
        <v>3.02</v>
      </c>
      <c r="FZ1400">
        <v>2.74</v>
      </c>
      <c r="GA1400">
        <v>2.48</v>
      </c>
      <c r="GB1400">
        <v>2.2599999999999998</v>
      </c>
      <c r="GC1400">
        <v>2.0699999999999998</v>
      </c>
    </row>
    <row r="1401" spans="1:189" x14ac:dyDescent="0.25">
      <c r="A1401" t="s">
        <v>1188</v>
      </c>
      <c r="B1401">
        <v>78</v>
      </c>
      <c r="C1401">
        <v>78</v>
      </c>
      <c r="E1401">
        <v>100000</v>
      </c>
      <c r="F1401">
        <v>99963</v>
      </c>
      <c r="G1401">
        <v>99926</v>
      </c>
      <c r="H1401">
        <v>99889</v>
      </c>
      <c r="I1401">
        <v>99853</v>
      </c>
      <c r="J1401">
        <v>99816</v>
      </c>
      <c r="K1401">
        <v>99778</v>
      </c>
      <c r="L1401">
        <v>99738</v>
      </c>
      <c r="M1401">
        <v>99696</v>
      </c>
      <c r="N1401">
        <v>99650</v>
      </c>
      <c r="O1401">
        <v>99601</v>
      </c>
      <c r="P1401">
        <v>99551</v>
      </c>
      <c r="Q1401">
        <v>99498</v>
      </c>
      <c r="R1401">
        <v>99442</v>
      </c>
      <c r="S1401">
        <v>99382</v>
      </c>
      <c r="T1401">
        <v>99318</v>
      </c>
      <c r="U1401">
        <v>99250</v>
      </c>
      <c r="V1401">
        <v>99178</v>
      </c>
      <c r="W1401">
        <v>99099</v>
      </c>
      <c r="X1401">
        <v>99015</v>
      </c>
      <c r="Y1401">
        <v>98925</v>
      </c>
      <c r="Z1401">
        <v>98829</v>
      </c>
      <c r="AA1401">
        <v>98723</v>
      </c>
      <c r="AB1401">
        <v>98606</v>
      </c>
      <c r="AC1401">
        <v>98478</v>
      </c>
      <c r="AD1401">
        <v>98339</v>
      </c>
      <c r="AE1401">
        <v>98184</v>
      </c>
      <c r="AF1401">
        <v>98013</v>
      </c>
      <c r="AG1401">
        <v>97825</v>
      </c>
      <c r="AH1401">
        <v>97618</v>
      </c>
      <c r="AI1401">
        <v>97386</v>
      </c>
      <c r="AJ1401">
        <v>97125</v>
      </c>
      <c r="AK1401">
        <v>96836</v>
      </c>
      <c r="AL1401">
        <v>96516</v>
      </c>
      <c r="AM1401">
        <v>96163</v>
      </c>
      <c r="AN1401">
        <v>95777</v>
      </c>
      <c r="AO1401">
        <v>95354</v>
      </c>
      <c r="AP1401">
        <v>94895</v>
      </c>
      <c r="AQ1401">
        <v>94400</v>
      </c>
      <c r="AR1401">
        <v>93866</v>
      </c>
      <c r="AS1401">
        <v>93299</v>
      </c>
      <c r="AT1401">
        <v>92691</v>
      </c>
      <c r="AU1401">
        <v>92047</v>
      </c>
      <c r="AV1401">
        <v>91387</v>
      </c>
      <c r="AW1401">
        <v>90701</v>
      </c>
      <c r="AX1401">
        <v>89992</v>
      </c>
      <c r="AY1401">
        <v>89268</v>
      </c>
      <c r="AZ1401">
        <v>88524</v>
      </c>
      <c r="BA1401">
        <v>87755</v>
      </c>
      <c r="BB1401">
        <v>86957</v>
      </c>
      <c r="BC1401">
        <v>86142</v>
      </c>
      <c r="BD1401">
        <v>85308</v>
      </c>
      <c r="BE1401">
        <v>84445</v>
      </c>
      <c r="BF1401">
        <v>83545</v>
      </c>
      <c r="BG1401">
        <v>82602</v>
      </c>
      <c r="BH1401">
        <v>81598</v>
      </c>
      <c r="BI1401">
        <v>80501</v>
      </c>
      <c r="BJ1401">
        <v>79267</v>
      </c>
      <c r="BK1401">
        <v>77862</v>
      </c>
      <c r="BL1401">
        <v>76261</v>
      </c>
      <c r="BM1401">
        <v>74428</v>
      </c>
      <c r="BN1401">
        <v>72316</v>
      </c>
      <c r="BO1401">
        <v>69877</v>
      </c>
      <c r="BP1401">
        <v>67072</v>
      </c>
      <c r="BQ1401">
        <v>63874</v>
      </c>
      <c r="BR1401">
        <v>60275</v>
      </c>
      <c r="BS1401">
        <v>56270</v>
      </c>
      <c r="BT1401">
        <v>51839</v>
      </c>
      <c r="BU1401">
        <v>47070</v>
      </c>
      <c r="BV1401">
        <v>41983</v>
      </c>
      <c r="BW1401">
        <v>36656</v>
      </c>
      <c r="BX1401">
        <v>31218</v>
      </c>
      <c r="BY1401">
        <v>25826</v>
      </c>
      <c r="BZ1401">
        <v>20788</v>
      </c>
      <c r="CA1401">
        <v>16176</v>
      </c>
      <c r="CB1401">
        <v>12118</v>
      </c>
      <c r="CC1401">
        <v>8700</v>
      </c>
      <c r="CD1401">
        <v>5968</v>
      </c>
      <c r="DC1401">
        <v>63.75</v>
      </c>
      <c r="DD1401">
        <v>62.78</v>
      </c>
      <c r="DE1401">
        <v>61.8</v>
      </c>
      <c r="DF1401">
        <v>60.82</v>
      </c>
      <c r="DG1401">
        <v>59.85</v>
      </c>
      <c r="DH1401">
        <v>58.87</v>
      </c>
      <c r="DI1401">
        <v>57.89</v>
      </c>
      <c r="DJ1401">
        <v>56.91</v>
      </c>
      <c r="DK1401">
        <v>55.94</v>
      </c>
      <c r="DL1401">
        <v>54.96</v>
      </c>
      <c r="DM1401">
        <v>53.99</v>
      </c>
      <c r="DN1401">
        <v>53.02</v>
      </c>
      <c r="DO1401">
        <v>52.04</v>
      </c>
      <c r="DP1401">
        <v>51.07</v>
      </c>
      <c r="DQ1401">
        <v>50.1</v>
      </c>
      <c r="DR1401">
        <v>49.14</v>
      </c>
      <c r="DS1401">
        <v>48.17</v>
      </c>
      <c r="DT1401">
        <v>47.2</v>
      </c>
      <c r="DU1401">
        <v>46.24</v>
      </c>
      <c r="DV1401">
        <v>45.28</v>
      </c>
      <c r="DW1401">
        <v>44.32</v>
      </c>
      <c r="DX1401">
        <v>43.36</v>
      </c>
      <c r="DY1401">
        <v>42.41</v>
      </c>
      <c r="DZ1401">
        <v>41.46</v>
      </c>
      <c r="EA1401">
        <v>40.51</v>
      </c>
      <c r="EB1401">
        <v>39.57</v>
      </c>
      <c r="EC1401">
        <v>38.630000000000003</v>
      </c>
      <c r="ED1401">
        <v>37.700000000000003</v>
      </c>
      <c r="EE1401">
        <v>36.770000000000003</v>
      </c>
      <c r="EF1401">
        <v>35.85</v>
      </c>
      <c r="EG1401">
        <v>34.93</v>
      </c>
      <c r="EH1401">
        <v>34.020000000000003</v>
      </c>
      <c r="EI1401">
        <v>33.119999999999997</v>
      </c>
      <c r="EJ1401">
        <v>32.229999999999997</v>
      </c>
      <c r="EK1401">
        <v>31.35</v>
      </c>
      <c r="EL1401">
        <v>30.47</v>
      </c>
      <c r="EM1401">
        <v>29.6</v>
      </c>
      <c r="EN1401">
        <v>28.74</v>
      </c>
      <c r="EO1401">
        <v>27.89</v>
      </c>
      <c r="EP1401">
        <v>27.05</v>
      </c>
      <c r="EQ1401">
        <v>26.21</v>
      </c>
      <c r="ER1401">
        <v>25.38</v>
      </c>
      <c r="ES1401">
        <v>24.55</v>
      </c>
      <c r="ET1401">
        <v>23.73</v>
      </c>
      <c r="EU1401">
        <v>22.9</v>
      </c>
      <c r="EV1401">
        <v>22.08</v>
      </c>
      <c r="EW1401">
        <v>21.25</v>
      </c>
      <c r="EX1401">
        <v>20.43</v>
      </c>
      <c r="EY1401">
        <v>19.600000000000001</v>
      </c>
      <c r="EZ1401">
        <v>18.78</v>
      </c>
      <c r="FA1401">
        <v>17.95</v>
      </c>
      <c r="FB1401">
        <v>17.12</v>
      </c>
      <c r="FC1401">
        <v>16.29</v>
      </c>
      <c r="FD1401">
        <v>15.46</v>
      </c>
      <c r="FE1401">
        <v>14.63</v>
      </c>
      <c r="FF1401">
        <v>13.81</v>
      </c>
      <c r="FG1401">
        <v>12.99</v>
      </c>
      <c r="FH1401">
        <v>12.18</v>
      </c>
      <c r="FI1401">
        <v>11.39</v>
      </c>
      <c r="FJ1401">
        <v>10.62</v>
      </c>
      <c r="FK1401">
        <v>9.8699999999999992</v>
      </c>
      <c r="FL1401">
        <v>9.14</v>
      </c>
      <c r="FM1401">
        <v>8.4499999999999993</v>
      </c>
      <c r="FN1401">
        <v>7.78</v>
      </c>
      <c r="FO1401">
        <v>7.14</v>
      </c>
      <c r="FP1401">
        <v>6.54</v>
      </c>
      <c r="FQ1401">
        <v>5.97</v>
      </c>
      <c r="FR1401">
        <v>5.44</v>
      </c>
      <c r="FS1401">
        <v>4.9400000000000004</v>
      </c>
      <c r="FT1401">
        <v>4.47</v>
      </c>
      <c r="FU1401">
        <v>4.05</v>
      </c>
      <c r="FV1401">
        <v>3.67</v>
      </c>
      <c r="FW1401">
        <v>3.33</v>
      </c>
      <c r="FX1401">
        <v>3.02</v>
      </c>
      <c r="FY1401">
        <v>2.74</v>
      </c>
      <c r="FZ1401">
        <v>2.48</v>
      </c>
      <c r="GA1401">
        <v>2.2599999999999998</v>
      </c>
      <c r="GB1401">
        <v>2.0699999999999998</v>
      </c>
    </row>
    <row r="1402" spans="1:189" x14ac:dyDescent="0.25">
      <c r="A1402" t="s">
        <v>1189</v>
      </c>
      <c r="B1402">
        <v>77</v>
      </c>
      <c r="C1402">
        <v>77</v>
      </c>
      <c r="E1402">
        <v>100000</v>
      </c>
      <c r="F1402">
        <v>99962</v>
      </c>
      <c r="G1402">
        <v>99924</v>
      </c>
      <c r="H1402">
        <v>99887</v>
      </c>
      <c r="I1402">
        <v>99849</v>
      </c>
      <c r="J1402">
        <v>99810</v>
      </c>
      <c r="K1402">
        <v>99770</v>
      </c>
      <c r="L1402">
        <v>99726</v>
      </c>
      <c r="M1402">
        <v>99679</v>
      </c>
      <c r="N1402">
        <v>99630</v>
      </c>
      <c r="O1402">
        <v>99578</v>
      </c>
      <c r="P1402">
        <v>99524</v>
      </c>
      <c r="Q1402">
        <v>99467</v>
      </c>
      <c r="R1402">
        <v>99406</v>
      </c>
      <c r="S1402">
        <v>99341</v>
      </c>
      <c r="T1402">
        <v>99272</v>
      </c>
      <c r="U1402">
        <v>99198</v>
      </c>
      <c r="V1402">
        <v>99118</v>
      </c>
      <c r="W1402">
        <v>99033</v>
      </c>
      <c r="X1402">
        <v>98941</v>
      </c>
      <c r="Y1402">
        <v>98844</v>
      </c>
      <c r="Z1402">
        <v>98736</v>
      </c>
      <c r="AA1402">
        <v>98618</v>
      </c>
      <c r="AB1402">
        <v>98488</v>
      </c>
      <c r="AC1402">
        <v>98346</v>
      </c>
      <c r="AD1402">
        <v>98189</v>
      </c>
      <c r="AE1402">
        <v>98016</v>
      </c>
      <c r="AF1402">
        <v>97825</v>
      </c>
      <c r="AG1402">
        <v>97615</v>
      </c>
      <c r="AH1402">
        <v>97380</v>
      </c>
      <c r="AI1402">
        <v>97115</v>
      </c>
      <c r="AJ1402">
        <v>96822</v>
      </c>
      <c r="AK1402">
        <v>96497</v>
      </c>
      <c r="AL1402">
        <v>96140</v>
      </c>
      <c r="AM1402">
        <v>95748</v>
      </c>
      <c r="AN1402">
        <v>95320</v>
      </c>
      <c r="AO1402">
        <v>94855</v>
      </c>
      <c r="AP1402">
        <v>94354</v>
      </c>
      <c r="AQ1402">
        <v>93813</v>
      </c>
      <c r="AR1402">
        <v>93238</v>
      </c>
      <c r="AS1402">
        <v>92622</v>
      </c>
      <c r="AT1402">
        <v>91970</v>
      </c>
      <c r="AU1402">
        <v>91301</v>
      </c>
      <c r="AV1402">
        <v>90605</v>
      </c>
      <c r="AW1402">
        <v>89886</v>
      </c>
      <c r="AX1402">
        <v>89151</v>
      </c>
      <c r="AY1402">
        <v>88396</v>
      </c>
      <c r="AZ1402">
        <v>87614</v>
      </c>
      <c r="BA1402">
        <v>86802</v>
      </c>
      <c r="BB1402">
        <v>85975</v>
      </c>
      <c r="BC1402">
        <v>85127</v>
      </c>
      <c r="BD1402">
        <v>84250</v>
      </c>
      <c r="BE1402">
        <v>83334</v>
      </c>
      <c r="BF1402">
        <v>82376</v>
      </c>
      <c r="BG1402">
        <v>81357</v>
      </c>
      <c r="BH1402">
        <v>80241</v>
      </c>
      <c r="BI1402">
        <v>78990</v>
      </c>
      <c r="BJ1402">
        <v>77564</v>
      </c>
      <c r="BK1402">
        <v>75942</v>
      </c>
      <c r="BL1402">
        <v>74085</v>
      </c>
      <c r="BM1402">
        <v>71949</v>
      </c>
      <c r="BN1402">
        <v>69490</v>
      </c>
      <c r="BO1402">
        <v>66661</v>
      </c>
      <c r="BP1402">
        <v>63435</v>
      </c>
      <c r="BQ1402">
        <v>59827</v>
      </c>
      <c r="BR1402">
        <v>55805</v>
      </c>
      <c r="BS1402">
        <v>51355</v>
      </c>
      <c r="BT1402">
        <v>46595</v>
      </c>
      <c r="BU1402">
        <v>41516</v>
      </c>
      <c r="BV1402">
        <v>36207</v>
      </c>
      <c r="BW1402">
        <v>30799</v>
      </c>
      <c r="BX1402">
        <v>25448</v>
      </c>
      <c r="BY1402">
        <v>20456</v>
      </c>
      <c r="BZ1402">
        <v>15898</v>
      </c>
      <c r="CA1402">
        <v>11894</v>
      </c>
      <c r="CB1402">
        <v>8539</v>
      </c>
      <c r="CC1402">
        <v>5857</v>
      </c>
      <c r="DC1402">
        <v>62.66</v>
      </c>
      <c r="DD1402">
        <v>61.68</v>
      </c>
      <c r="DE1402">
        <v>60.7</v>
      </c>
      <c r="DF1402">
        <v>59.73</v>
      </c>
      <c r="DG1402">
        <v>58.75</v>
      </c>
      <c r="DH1402">
        <v>57.77</v>
      </c>
      <c r="DI1402">
        <v>56.79</v>
      </c>
      <c r="DJ1402">
        <v>55.82</v>
      </c>
      <c r="DK1402">
        <v>54.84</v>
      </c>
      <c r="DL1402">
        <v>53.87</v>
      </c>
      <c r="DM1402">
        <v>52.9</v>
      </c>
      <c r="DN1402">
        <v>51.93</v>
      </c>
      <c r="DO1402">
        <v>50.96</v>
      </c>
      <c r="DP1402">
        <v>49.99</v>
      </c>
      <c r="DQ1402">
        <v>49.02</v>
      </c>
      <c r="DR1402">
        <v>48.05</v>
      </c>
      <c r="DS1402">
        <v>47.09</v>
      </c>
      <c r="DT1402">
        <v>46.13</v>
      </c>
      <c r="DU1402">
        <v>45.17</v>
      </c>
      <c r="DV1402">
        <v>44.21</v>
      </c>
      <c r="DW1402">
        <v>43.25</v>
      </c>
      <c r="DX1402">
        <v>42.3</v>
      </c>
      <c r="DY1402">
        <v>41.35</v>
      </c>
      <c r="DZ1402">
        <v>40.4</v>
      </c>
      <c r="EA1402">
        <v>39.46</v>
      </c>
      <c r="EB1402">
        <v>38.520000000000003</v>
      </c>
      <c r="EC1402">
        <v>37.590000000000003</v>
      </c>
      <c r="ED1402">
        <v>36.659999999999997</v>
      </c>
      <c r="EE1402">
        <v>35.74</v>
      </c>
      <c r="EF1402">
        <v>34.82</v>
      </c>
      <c r="EG1402">
        <v>33.92</v>
      </c>
      <c r="EH1402">
        <v>33.020000000000003</v>
      </c>
      <c r="EI1402">
        <v>32.130000000000003</v>
      </c>
      <c r="EJ1402">
        <v>31.25</v>
      </c>
      <c r="EK1402">
        <v>30.37</v>
      </c>
      <c r="EL1402">
        <v>29.51</v>
      </c>
      <c r="EM1402">
        <v>28.65</v>
      </c>
      <c r="EN1402">
        <v>27.8</v>
      </c>
      <c r="EO1402">
        <v>26.95</v>
      </c>
      <c r="EP1402">
        <v>26.12</v>
      </c>
      <c r="EQ1402">
        <v>25.29</v>
      </c>
      <c r="ER1402">
        <v>24.46</v>
      </c>
      <c r="ES1402">
        <v>23.64</v>
      </c>
      <c r="ET1402">
        <v>22.82</v>
      </c>
      <c r="EU1402">
        <v>22</v>
      </c>
      <c r="EV1402">
        <v>21.17</v>
      </c>
      <c r="EW1402">
        <v>20.350000000000001</v>
      </c>
      <c r="EX1402">
        <v>19.53</v>
      </c>
      <c r="EY1402">
        <v>18.7</v>
      </c>
      <c r="EZ1402">
        <v>17.88</v>
      </c>
      <c r="FA1402">
        <v>17.05</v>
      </c>
      <c r="FB1402">
        <v>16.22</v>
      </c>
      <c r="FC1402">
        <v>15.4</v>
      </c>
      <c r="FD1402">
        <v>14.57</v>
      </c>
      <c r="FE1402">
        <v>13.75</v>
      </c>
      <c r="FF1402">
        <v>12.93</v>
      </c>
      <c r="FG1402">
        <v>12.13</v>
      </c>
      <c r="FH1402">
        <v>11.34</v>
      </c>
      <c r="FI1402">
        <v>10.57</v>
      </c>
      <c r="FJ1402">
        <v>9.83</v>
      </c>
      <c r="FK1402">
        <v>9.1</v>
      </c>
      <c r="FL1402">
        <v>8.41</v>
      </c>
      <c r="FM1402">
        <v>7.74</v>
      </c>
      <c r="FN1402">
        <v>7.11</v>
      </c>
      <c r="FO1402">
        <v>6.51</v>
      </c>
      <c r="FP1402">
        <v>5.94</v>
      </c>
      <c r="FQ1402">
        <v>5.42</v>
      </c>
      <c r="FR1402">
        <v>4.92</v>
      </c>
      <c r="FS1402">
        <v>4.46</v>
      </c>
      <c r="FT1402">
        <v>4.04</v>
      </c>
      <c r="FU1402">
        <v>3.66</v>
      </c>
      <c r="FV1402">
        <v>3.32</v>
      </c>
      <c r="FW1402">
        <v>3.01</v>
      </c>
      <c r="FX1402">
        <v>2.73</v>
      </c>
      <c r="FY1402">
        <v>2.48</v>
      </c>
      <c r="FZ1402">
        <v>2.2599999999999998</v>
      </c>
      <c r="GA1402">
        <v>2.0699999999999998</v>
      </c>
    </row>
    <row r="1403" spans="1:189" x14ac:dyDescent="0.25">
      <c r="A1403" t="s">
        <v>1190</v>
      </c>
      <c r="B1403">
        <v>76</v>
      </c>
      <c r="C1403">
        <v>76</v>
      </c>
      <c r="E1403">
        <v>100000</v>
      </c>
      <c r="F1403">
        <v>99961</v>
      </c>
      <c r="G1403">
        <v>99923</v>
      </c>
      <c r="H1403">
        <v>99884</v>
      </c>
      <c r="I1403">
        <v>99844</v>
      </c>
      <c r="J1403">
        <v>99803</v>
      </c>
      <c r="K1403">
        <v>99758</v>
      </c>
      <c r="L1403">
        <v>99710</v>
      </c>
      <c r="M1403">
        <v>99660</v>
      </c>
      <c r="N1403">
        <v>99607</v>
      </c>
      <c r="O1403">
        <v>99552</v>
      </c>
      <c r="P1403">
        <v>99494</v>
      </c>
      <c r="Q1403">
        <v>99432</v>
      </c>
      <c r="R1403">
        <v>99366</v>
      </c>
      <c r="S1403">
        <v>99296</v>
      </c>
      <c r="T1403">
        <v>99220</v>
      </c>
      <c r="U1403">
        <v>99139</v>
      </c>
      <c r="V1403">
        <v>99052</v>
      </c>
      <c r="W1403">
        <v>98959</v>
      </c>
      <c r="X1403">
        <v>98860</v>
      </c>
      <c r="Y1403">
        <v>98751</v>
      </c>
      <c r="Z1403">
        <v>98630</v>
      </c>
      <c r="AA1403">
        <v>98499</v>
      </c>
      <c r="AB1403">
        <v>98354</v>
      </c>
      <c r="AC1403">
        <v>98195</v>
      </c>
      <c r="AD1403">
        <v>98019</v>
      </c>
      <c r="AE1403">
        <v>97826</v>
      </c>
      <c r="AF1403">
        <v>97613</v>
      </c>
      <c r="AG1403">
        <v>97374</v>
      </c>
      <c r="AH1403">
        <v>97106</v>
      </c>
      <c r="AI1403">
        <v>96808</v>
      </c>
      <c r="AJ1403">
        <v>96479</v>
      </c>
      <c r="AK1403">
        <v>96117</v>
      </c>
      <c r="AL1403">
        <v>95720</v>
      </c>
      <c r="AM1403">
        <v>95286</v>
      </c>
      <c r="AN1403">
        <v>94816</v>
      </c>
      <c r="AO1403">
        <v>94308</v>
      </c>
      <c r="AP1403">
        <v>93760</v>
      </c>
      <c r="AQ1403">
        <v>93177</v>
      </c>
      <c r="AR1403">
        <v>92552</v>
      </c>
      <c r="AS1403">
        <v>91892</v>
      </c>
      <c r="AT1403">
        <v>91214</v>
      </c>
      <c r="AU1403">
        <v>90509</v>
      </c>
      <c r="AV1403">
        <v>89779</v>
      </c>
      <c r="AW1403">
        <v>89033</v>
      </c>
      <c r="AX1403">
        <v>88267</v>
      </c>
      <c r="AY1403">
        <v>87473</v>
      </c>
      <c r="AZ1403">
        <v>86648</v>
      </c>
      <c r="BA1403">
        <v>85806</v>
      </c>
      <c r="BB1403">
        <v>84945</v>
      </c>
      <c r="BC1403">
        <v>84053</v>
      </c>
      <c r="BD1403">
        <v>83122</v>
      </c>
      <c r="BE1403">
        <v>82147</v>
      </c>
      <c r="BF1403">
        <v>81111</v>
      </c>
      <c r="BG1403">
        <v>79979</v>
      </c>
      <c r="BH1403">
        <v>78708</v>
      </c>
      <c r="BI1403">
        <v>77265</v>
      </c>
      <c r="BJ1403">
        <v>75620</v>
      </c>
      <c r="BK1403">
        <v>73739</v>
      </c>
      <c r="BL1403">
        <v>71579</v>
      </c>
      <c r="BM1403">
        <v>69096</v>
      </c>
      <c r="BN1403">
        <v>66247</v>
      </c>
      <c r="BO1403">
        <v>62999</v>
      </c>
      <c r="BP1403">
        <v>59366</v>
      </c>
      <c r="BQ1403">
        <v>55340</v>
      </c>
      <c r="BR1403">
        <v>50881</v>
      </c>
      <c r="BS1403">
        <v>46110</v>
      </c>
      <c r="BT1403">
        <v>41050</v>
      </c>
      <c r="BU1403">
        <v>35759</v>
      </c>
      <c r="BV1403">
        <v>30381</v>
      </c>
      <c r="BW1403">
        <v>25072</v>
      </c>
      <c r="BX1403">
        <v>20128</v>
      </c>
      <c r="BY1403">
        <v>15622</v>
      </c>
      <c r="BZ1403">
        <v>11673</v>
      </c>
      <c r="CA1403">
        <v>8370</v>
      </c>
      <c r="CB1403">
        <v>5741</v>
      </c>
      <c r="DC1403">
        <v>61.56</v>
      </c>
      <c r="DD1403">
        <v>60.58</v>
      </c>
      <c r="DE1403">
        <v>59.6</v>
      </c>
      <c r="DF1403">
        <v>58.63</v>
      </c>
      <c r="DG1403">
        <v>57.65</v>
      </c>
      <c r="DH1403">
        <v>56.67</v>
      </c>
      <c r="DI1403">
        <v>55.7</v>
      </c>
      <c r="DJ1403">
        <v>54.72</v>
      </c>
      <c r="DK1403">
        <v>53.75</v>
      </c>
      <c r="DL1403">
        <v>52.78</v>
      </c>
      <c r="DM1403">
        <v>51.81</v>
      </c>
      <c r="DN1403">
        <v>50.84</v>
      </c>
      <c r="DO1403">
        <v>49.87</v>
      </c>
      <c r="DP1403">
        <v>48.9</v>
      </c>
      <c r="DQ1403">
        <v>47.94</v>
      </c>
      <c r="DR1403">
        <v>46.97</v>
      </c>
      <c r="DS1403">
        <v>46.01</v>
      </c>
      <c r="DT1403">
        <v>45.05</v>
      </c>
      <c r="DU1403">
        <v>44.09</v>
      </c>
      <c r="DV1403">
        <v>43.14</v>
      </c>
      <c r="DW1403">
        <v>42.18</v>
      </c>
      <c r="DX1403">
        <v>41.24</v>
      </c>
      <c r="DY1403">
        <v>40.29</v>
      </c>
      <c r="DZ1403">
        <v>39.35</v>
      </c>
      <c r="EA1403">
        <v>38.409999999999997</v>
      </c>
      <c r="EB1403">
        <v>37.479999999999997</v>
      </c>
      <c r="EC1403">
        <v>36.549999999999997</v>
      </c>
      <c r="ED1403">
        <v>35.630000000000003</v>
      </c>
      <c r="EE1403">
        <v>34.72</v>
      </c>
      <c r="EF1403">
        <v>33.81</v>
      </c>
      <c r="EG1403">
        <v>32.909999999999997</v>
      </c>
      <c r="EH1403">
        <v>32.020000000000003</v>
      </c>
      <c r="EI1403">
        <v>31.14</v>
      </c>
      <c r="EJ1403">
        <v>30.27</v>
      </c>
      <c r="EK1403">
        <v>29.41</v>
      </c>
      <c r="EL1403">
        <v>28.55</v>
      </c>
      <c r="EM1403">
        <v>27.7</v>
      </c>
      <c r="EN1403">
        <v>26.86</v>
      </c>
      <c r="EO1403">
        <v>26.02</v>
      </c>
      <c r="EP1403">
        <v>25.2</v>
      </c>
      <c r="EQ1403">
        <v>24.37</v>
      </c>
      <c r="ER1403">
        <v>23.55</v>
      </c>
      <c r="ES1403">
        <v>22.73</v>
      </c>
      <c r="ET1403">
        <v>21.91</v>
      </c>
      <c r="EU1403">
        <v>21.09</v>
      </c>
      <c r="EV1403">
        <v>20.27</v>
      </c>
      <c r="EW1403">
        <v>19.45</v>
      </c>
      <c r="EX1403">
        <v>18.63</v>
      </c>
      <c r="EY1403">
        <v>17.809999999999999</v>
      </c>
      <c r="EZ1403">
        <v>16.98</v>
      </c>
      <c r="FA1403">
        <v>16.16</v>
      </c>
      <c r="FB1403">
        <v>15.33</v>
      </c>
      <c r="FC1403">
        <v>14.51</v>
      </c>
      <c r="FD1403">
        <v>13.69</v>
      </c>
      <c r="FE1403">
        <v>12.88</v>
      </c>
      <c r="FF1403">
        <v>12.08</v>
      </c>
      <c r="FG1403">
        <v>11.29</v>
      </c>
      <c r="FH1403">
        <v>10.53</v>
      </c>
      <c r="FI1403">
        <v>9.7799999999999994</v>
      </c>
      <c r="FJ1403">
        <v>9.06</v>
      </c>
      <c r="FK1403">
        <v>8.3699999999999992</v>
      </c>
      <c r="FL1403">
        <v>7.71</v>
      </c>
      <c r="FM1403">
        <v>7.08</v>
      </c>
      <c r="FN1403">
        <v>6.48</v>
      </c>
      <c r="FO1403">
        <v>5.92</v>
      </c>
      <c r="FP1403">
        <v>5.39</v>
      </c>
      <c r="FQ1403">
        <v>4.9000000000000004</v>
      </c>
      <c r="FR1403">
        <v>4.4400000000000004</v>
      </c>
      <c r="FS1403">
        <v>4.0199999999999996</v>
      </c>
      <c r="FT1403">
        <v>3.65</v>
      </c>
      <c r="FU1403">
        <v>3.31</v>
      </c>
      <c r="FV1403">
        <v>3.01</v>
      </c>
      <c r="FW1403">
        <v>2.73</v>
      </c>
      <c r="FX1403">
        <v>2.48</v>
      </c>
      <c r="FY1403">
        <v>2.2599999999999998</v>
      </c>
      <c r="FZ1403">
        <v>2.0699999999999998</v>
      </c>
    </row>
    <row r="1404" spans="1:189" x14ac:dyDescent="0.25">
      <c r="A1404" t="s">
        <v>1191</v>
      </c>
      <c r="B1404">
        <v>75</v>
      </c>
      <c r="C1404">
        <v>75</v>
      </c>
      <c r="E1404">
        <v>100000</v>
      </c>
      <c r="F1404">
        <v>99960</v>
      </c>
      <c r="G1404">
        <v>99921</v>
      </c>
      <c r="H1404">
        <v>99880</v>
      </c>
      <c r="I1404">
        <v>99838</v>
      </c>
      <c r="J1404">
        <v>99792</v>
      </c>
      <c r="K1404">
        <v>99743</v>
      </c>
      <c r="L1404">
        <v>99692</v>
      </c>
      <c r="M1404">
        <v>99638</v>
      </c>
      <c r="N1404">
        <v>99582</v>
      </c>
      <c r="O1404">
        <v>99522</v>
      </c>
      <c r="P1404">
        <v>99459</v>
      </c>
      <c r="Q1404">
        <v>99392</v>
      </c>
      <c r="R1404">
        <v>99321</v>
      </c>
      <c r="S1404">
        <v>99244</v>
      </c>
      <c r="T1404">
        <v>99161</v>
      </c>
      <c r="U1404">
        <v>99072</v>
      </c>
      <c r="V1404">
        <v>98978</v>
      </c>
      <c r="W1404">
        <v>98877</v>
      </c>
      <c r="X1404">
        <v>98767</v>
      </c>
      <c r="Y1404">
        <v>98644</v>
      </c>
      <c r="Z1404">
        <v>98510</v>
      </c>
      <c r="AA1404">
        <v>98364</v>
      </c>
      <c r="AB1404">
        <v>98202</v>
      </c>
      <c r="AC1404">
        <v>98023</v>
      </c>
      <c r="AD1404">
        <v>97827</v>
      </c>
      <c r="AE1404">
        <v>97611</v>
      </c>
      <c r="AF1404">
        <v>97370</v>
      </c>
      <c r="AG1404">
        <v>97097</v>
      </c>
      <c r="AH1404">
        <v>96795</v>
      </c>
      <c r="AI1404">
        <v>96461</v>
      </c>
      <c r="AJ1404">
        <v>96094</v>
      </c>
      <c r="AK1404">
        <v>95692</v>
      </c>
      <c r="AL1404">
        <v>95253</v>
      </c>
      <c r="AM1404">
        <v>94776</v>
      </c>
      <c r="AN1404">
        <v>94262</v>
      </c>
      <c r="AO1404">
        <v>93707</v>
      </c>
      <c r="AP1404">
        <v>93116</v>
      </c>
      <c r="AQ1404">
        <v>92483</v>
      </c>
      <c r="AR1404">
        <v>91813</v>
      </c>
      <c r="AS1404">
        <v>91126</v>
      </c>
      <c r="AT1404">
        <v>90412</v>
      </c>
      <c r="AU1404">
        <v>89672</v>
      </c>
      <c r="AV1404">
        <v>88915</v>
      </c>
      <c r="AW1404">
        <v>88137</v>
      </c>
      <c r="AX1404">
        <v>87331</v>
      </c>
      <c r="AY1404">
        <v>86492</v>
      </c>
      <c r="AZ1404">
        <v>85637</v>
      </c>
      <c r="BA1404">
        <v>84760</v>
      </c>
      <c r="BB1404">
        <v>83855</v>
      </c>
      <c r="BC1404">
        <v>82908</v>
      </c>
      <c r="BD1404">
        <v>81916</v>
      </c>
      <c r="BE1404">
        <v>80862</v>
      </c>
      <c r="BF1404">
        <v>79712</v>
      </c>
      <c r="BG1404">
        <v>78424</v>
      </c>
      <c r="BH1404">
        <v>76959</v>
      </c>
      <c r="BI1404">
        <v>75295</v>
      </c>
      <c r="BJ1404">
        <v>73391</v>
      </c>
      <c r="BK1404">
        <v>71208</v>
      </c>
      <c r="BL1404">
        <v>68699</v>
      </c>
      <c r="BM1404">
        <v>65827</v>
      </c>
      <c r="BN1404">
        <v>62561</v>
      </c>
      <c r="BO1404">
        <v>58909</v>
      </c>
      <c r="BP1404">
        <v>54863</v>
      </c>
      <c r="BQ1404">
        <v>50407</v>
      </c>
      <c r="BR1404">
        <v>45635</v>
      </c>
      <c r="BS1404">
        <v>40574</v>
      </c>
      <c r="BT1404">
        <v>35314</v>
      </c>
      <c r="BU1404">
        <v>29966</v>
      </c>
      <c r="BV1404">
        <v>24698</v>
      </c>
      <c r="BW1404">
        <v>19802</v>
      </c>
      <c r="BX1404">
        <v>15349</v>
      </c>
      <c r="BY1404">
        <v>11454</v>
      </c>
      <c r="BZ1404">
        <v>8203</v>
      </c>
      <c r="CA1404">
        <v>5620</v>
      </c>
      <c r="DC1404">
        <v>60.46</v>
      </c>
      <c r="DD1404">
        <v>59.48</v>
      </c>
      <c r="DE1404">
        <v>58.5</v>
      </c>
      <c r="DF1404">
        <v>57.53</v>
      </c>
      <c r="DG1404">
        <v>56.55</v>
      </c>
      <c r="DH1404">
        <v>55.58</v>
      </c>
      <c r="DI1404">
        <v>54.6</v>
      </c>
      <c r="DJ1404">
        <v>53.63</v>
      </c>
      <c r="DK1404">
        <v>52.66</v>
      </c>
      <c r="DL1404">
        <v>51.69</v>
      </c>
      <c r="DM1404">
        <v>50.72</v>
      </c>
      <c r="DN1404">
        <v>49.75</v>
      </c>
      <c r="DO1404">
        <v>48.79</v>
      </c>
      <c r="DP1404">
        <v>47.82</v>
      </c>
      <c r="DQ1404">
        <v>46.86</v>
      </c>
      <c r="DR1404">
        <v>45.9</v>
      </c>
      <c r="DS1404">
        <v>44.94</v>
      </c>
      <c r="DT1404">
        <v>43.98</v>
      </c>
      <c r="DU1404">
        <v>43.02</v>
      </c>
      <c r="DV1404">
        <v>42.07</v>
      </c>
      <c r="DW1404">
        <v>41.12</v>
      </c>
      <c r="DX1404">
        <v>40.18</v>
      </c>
      <c r="DY1404">
        <v>39.24</v>
      </c>
      <c r="DZ1404">
        <v>38.299999999999997</v>
      </c>
      <c r="EA1404">
        <v>37.369999999999997</v>
      </c>
      <c r="EB1404">
        <v>36.44</v>
      </c>
      <c r="EC1404">
        <v>35.520000000000003</v>
      </c>
      <c r="ED1404">
        <v>34.61</v>
      </c>
      <c r="EE1404">
        <v>33.71</v>
      </c>
      <c r="EF1404">
        <v>32.81</v>
      </c>
      <c r="EG1404">
        <v>31.92</v>
      </c>
      <c r="EH1404">
        <v>31.04</v>
      </c>
      <c r="EI1404">
        <v>30.17</v>
      </c>
      <c r="EJ1404">
        <v>29.31</v>
      </c>
      <c r="EK1404">
        <v>28.45</v>
      </c>
      <c r="EL1404">
        <v>27.6</v>
      </c>
      <c r="EM1404">
        <v>26.76</v>
      </c>
      <c r="EN1404">
        <v>25.93</v>
      </c>
      <c r="EO1404">
        <v>25.1</v>
      </c>
      <c r="EP1404">
        <v>24.28</v>
      </c>
      <c r="EQ1404">
        <v>23.46</v>
      </c>
      <c r="ER1404">
        <v>22.65</v>
      </c>
      <c r="ES1404">
        <v>21.83</v>
      </c>
      <c r="ET1404">
        <v>21.01</v>
      </c>
      <c r="EU1404">
        <v>20.190000000000001</v>
      </c>
      <c r="EV1404">
        <v>19.37</v>
      </c>
      <c r="EW1404">
        <v>18.559999999999999</v>
      </c>
      <c r="EX1404">
        <v>17.739999999999998</v>
      </c>
      <c r="EY1404">
        <v>16.91</v>
      </c>
      <c r="EZ1404">
        <v>16.09</v>
      </c>
      <c r="FA1404">
        <v>15.27</v>
      </c>
      <c r="FB1404">
        <v>14.45</v>
      </c>
      <c r="FC1404">
        <v>13.63</v>
      </c>
      <c r="FD1404">
        <v>12.82</v>
      </c>
      <c r="FE1404">
        <v>12.02</v>
      </c>
      <c r="FF1404">
        <v>11.24</v>
      </c>
      <c r="FG1404">
        <v>10.48</v>
      </c>
      <c r="FH1404">
        <v>9.74</v>
      </c>
      <c r="FI1404">
        <v>9.02</v>
      </c>
      <c r="FJ1404">
        <v>8.33</v>
      </c>
      <c r="FK1404">
        <v>7.67</v>
      </c>
      <c r="FL1404">
        <v>7.05</v>
      </c>
      <c r="FM1404">
        <v>6.45</v>
      </c>
      <c r="FN1404">
        <v>5.89</v>
      </c>
      <c r="FO1404">
        <v>5.37</v>
      </c>
      <c r="FP1404">
        <v>4.88</v>
      </c>
      <c r="FQ1404">
        <v>4.42</v>
      </c>
      <c r="FR1404">
        <v>4.01</v>
      </c>
      <c r="FS1404">
        <v>3.64</v>
      </c>
      <c r="FT1404">
        <v>3.3</v>
      </c>
      <c r="FU1404">
        <v>3</v>
      </c>
      <c r="FV1404">
        <v>2.72</v>
      </c>
      <c r="FW1404">
        <v>2.48</v>
      </c>
      <c r="FX1404">
        <v>2.2599999999999998</v>
      </c>
      <c r="FY1404">
        <v>2.0699999999999998</v>
      </c>
    </row>
    <row r="1405" spans="1:189" x14ac:dyDescent="0.25">
      <c r="A1405" t="s">
        <v>1192</v>
      </c>
      <c r="B1405">
        <v>74</v>
      </c>
      <c r="C1405">
        <v>74</v>
      </c>
      <c r="E1405">
        <v>100000</v>
      </c>
      <c r="F1405">
        <v>99959</v>
      </c>
      <c r="G1405">
        <v>99918</v>
      </c>
      <c r="H1405">
        <v>99874</v>
      </c>
      <c r="I1405">
        <v>99828</v>
      </c>
      <c r="J1405">
        <v>99778</v>
      </c>
      <c r="K1405">
        <v>99725</v>
      </c>
      <c r="L1405">
        <v>99670</v>
      </c>
      <c r="M1405">
        <v>99613</v>
      </c>
      <c r="N1405">
        <v>99552</v>
      </c>
      <c r="O1405">
        <v>99488</v>
      </c>
      <c r="P1405">
        <v>99419</v>
      </c>
      <c r="Q1405">
        <v>99347</v>
      </c>
      <c r="R1405">
        <v>99269</v>
      </c>
      <c r="S1405">
        <v>99184</v>
      </c>
      <c r="T1405">
        <v>99094</v>
      </c>
      <c r="U1405">
        <v>98998</v>
      </c>
      <c r="V1405">
        <v>98896</v>
      </c>
      <c r="W1405">
        <v>98783</v>
      </c>
      <c r="X1405">
        <v>98659</v>
      </c>
      <c r="Y1405">
        <v>98523</v>
      </c>
      <c r="Z1405">
        <v>98374</v>
      </c>
      <c r="AA1405">
        <v>98210</v>
      </c>
      <c r="AB1405">
        <v>98028</v>
      </c>
      <c r="AC1405">
        <v>97829</v>
      </c>
      <c r="AD1405">
        <v>97610</v>
      </c>
      <c r="AE1405">
        <v>97365</v>
      </c>
      <c r="AF1405">
        <v>97089</v>
      </c>
      <c r="AG1405">
        <v>96783</v>
      </c>
      <c r="AH1405">
        <v>96444</v>
      </c>
      <c r="AI1405">
        <v>96071</v>
      </c>
      <c r="AJ1405">
        <v>95664</v>
      </c>
      <c r="AK1405">
        <v>95219</v>
      </c>
      <c r="AL1405">
        <v>94736</v>
      </c>
      <c r="AM1405">
        <v>94215</v>
      </c>
      <c r="AN1405">
        <v>93653</v>
      </c>
      <c r="AO1405">
        <v>93055</v>
      </c>
      <c r="AP1405">
        <v>92414</v>
      </c>
      <c r="AQ1405">
        <v>91735</v>
      </c>
      <c r="AR1405">
        <v>91037</v>
      </c>
      <c r="AS1405">
        <v>90313</v>
      </c>
      <c r="AT1405">
        <v>89564</v>
      </c>
      <c r="AU1405">
        <v>88795</v>
      </c>
      <c r="AV1405">
        <v>88005</v>
      </c>
      <c r="AW1405">
        <v>87187</v>
      </c>
      <c r="AX1405">
        <v>86335</v>
      </c>
      <c r="AY1405">
        <v>85466</v>
      </c>
      <c r="AZ1405">
        <v>84575</v>
      </c>
      <c r="BA1405">
        <v>83653</v>
      </c>
      <c r="BB1405">
        <v>82692</v>
      </c>
      <c r="BC1405">
        <v>81683</v>
      </c>
      <c r="BD1405">
        <v>80612</v>
      </c>
      <c r="BE1405">
        <v>79443</v>
      </c>
      <c r="BF1405">
        <v>78134</v>
      </c>
      <c r="BG1405">
        <v>76651</v>
      </c>
      <c r="BH1405">
        <v>74965</v>
      </c>
      <c r="BI1405">
        <v>73041</v>
      </c>
      <c r="BJ1405">
        <v>70833</v>
      </c>
      <c r="BK1405">
        <v>68301</v>
      </c>
      <c r="BL1405">
        <v>65404</v>
      </c>
      <c r="BM1405">
        <v>62117</v>
      </c>
      <c r="BN1405">
        <v>58451</v>
      </c>
      <c r="BO1405">
        <v>54391</v>
      </c>
      <c r="BP1405">
        <v>49922</v>
      </c>
      <c r="BQ1405">
        <v>45161</v>
      </c>
      <c r="BR1405">
        <v>40109</v>
      </c>
      <c r="BS1405">
        <v>34860</v>
      </c>
      <c r="BT1405">
        <v>29553</v>
      </c>
      <c r="BU1405">
        <v>24327</v>
      </c>
      <c r="BV1405">
        <v>19479</v>
      </c>
      <c r="BW1405">
        <v>15079</v>
      </c>
      <c r="BX1405">
        <v>11238</v>
      </c>
      <c r="BY1405">
        <v>8037</v>
      </c>
      <c r="BZ1405">
        <v>5500</v>
      </c>
      <c r="DC1405">
        <v>59.36</v>
      </c>
      <c r="DD1405">
        <v>58.38</v>
      </c>
      <c r="DE1405">
        <v>57.4</v>
      </c>
      <c r="DF1405">
        <v>56.43</v>
      </c>
      <c r="DG1405">
        <v>55.46</v>
      </c>
      <c r="DH1405">
        <v>54.48</v>
      </c>
      <c r="DI1405">
        <v>53.51</v>
      </c>
      <c r="DJ1405">
        <v>52.54</v>
      </c>
      <c r="DK1405">
        <v>51.57</v>
      </c>
      <c r="DL1405">
        <v>50.6</v>
      </c>
      <c r="DM1405">
        <v>49.63</v>
      </c>
      <c r="DN1405">
        <v>48.67</v>
      </c>
      <c r="DO1405">
        <v>47.7</v>
      </c>
      <c r="DP1405">
        <v>46.74</v>
      </c>
      <c r="DQ1405">
        <v>45.78</v>
      </c>
      <c r="DR1405">
        <v>44.82</v>
      </c>
      <c r="DS1405">
        <v>43.86</v>
      </c>
      <c r="DT1405">
        <v>42.91</v>
      </c>
      <c r="DU1405">
        <v>41.96</v>
      </c>
      <c r="DV1405">
        <v>41.01</v>
      </c>
      <c r="DW1405">
        <v>40.06</v>
      </c>
      <c r="DX1405">
        <v>39.119999999999997</v>
      </c>
      <c r="DY1405">
        <v>38.19</v>
      </c>
      <c r="DZ1405">
        <v>37.26</v>
      </c>
      <c r="EA1405">
        <v>36.33</v>
      </c>
      <c r="EB1405">
        <v>35.409999999999997</v>
      </c>
      <c r="EC1405">
        <v>34.5</v>
      </c>
      <c r="ED1405">
        <v>33.6</v>
      </c>
      <c r="EE1405">
        <v>32.700000000000003</v>
      </c>
      <c r="EF1405">
        <v>31.82</v>
      </c>
      <c r="EG1405">
        <v>30.94</v>
      </c>
      <c r="EH1405">
        <v>30.07</v>
      </c>
      <c r="EI1405">
        <v>29.21</v>
      </c>
      <c r="EJ1405">
        <v>28.35</v>
      </c>
      <c r="EK1405">
        <v>27.51</v>
      </c>
      <c r="EL1405">
        <v>26.67</v>
      </c>
      <c r="EM1405">
        <v>25.84</v>
      </c>
      <c r="EN1405">
        <v>25.01</v>
      </c>
      <c r="EO1405">
        <v>24.19</v>
      </c>
      <c r="EP1405">
        <v>23.38</v>
      </c>
      <c r="EQ1405">
        <v>22.56</v>
      </c>
      <c r="ER1405">
        <v>21.74</v>
      </c>
      <c r="ES1405">
        <v>20.93</v>
      </c>
      <c r="ET1405">
        <v>20.11</v>
      </c>
      <c r="EU1405">
        <v>19.29</v>
      </c>
      <c r="EV1405">
        <v>18.48</v>
      </c>
      <c r="EW1405">
        <v>17.66</v>
      </c>
      <c r="EX1405">
        <v>16.84</v>
      </c>
      <c r="EY1405">
        <v>16.02</v>
      </c>
      <c r="EZ1405">
        <v>15.2</v>
      </c>
      <c r="FA1405">
        <v>14.39</v>
      </c>
      <c r="FB1405">
        <v>13.57</v>
      </c>
      <c r="FC1405">
        <v>12.76</v>
      </c>
      <c r="FD1405">
        <v>11.97</v>
      </c>
      <c r="FE1405">
        <v>11.19</v>
      </c>
      <c r="FF1405">
        <v>10.43</v>
      </c>
      <c r="FG1405">
        <v>9.69</v>
      </c>
      <c r="FH1405">
        <v>8.98</v>
      </c>
      <c r="FI1405">
        <v>8.2899999999999991</v>
      </c>
      <c r="FJ1405">
        <v>7.64</v>
      </c>
      <c r="FK1405">
        <v>7.02</v>
      </c>
      <c r="FL1405">
        <v>6.42</v>
      </c>
      <c r="FM1405">
        <v>5.87</v>
      </c>
      <c r="FN1405">
        <v>5.35</v>
      </c>
      <c r="FO1405">
        <v>4.8600000000000003</v>
      </c>
      <c r="FP1405">
        <v>4.41</v>
      </c>
      <c r="FQ1405">
        <v>4</v>
      </c>
      <c r="FR1405">
        <v>3.62</v>
      </c>
      <c r="FS1405">
        <v>3.29</v>
      </c>
      <c r="FT1405">
        <v>2.99</v>
      </c>
      <c r="FU1405">
        <v>2.72</v>
      </c>
      <c r="FV1405">
        <v>2.4700000000000002</v>
      </c>
      <c r="FW1405">
        <v>2.2599999999999998</v>
      </c>
      <c r="FX1405">
        <v>2.0699999999999998</v>
      </c>
    </row>
    <row r="1406" spans="1:189" x14ac:dyDescent="0.25">
      <c r="A1406" t="s">
        <v>1193</v>
      </c>
      <c r="B1406">
        <v>73</v>
      </c>
      <c r="C1406">
        <v>73</v>
      </c>
      <c r="E1406">
        <v>100000</v>
      </c>
      <c r="F1406">
        <v>99957</v>
      </c>
      <c r="G1406">
        <v>99913</v>
      </c>
      <c r="H1406">
        <v>99865</v>
      </c>
      <c r="I1406">
        <v>99814</v>
      </c>
      <c r="J1406">
        <v>99760</v>
      </c>
      <c r="K1406">
        <v>99704</v>
      </c>
      <c r="L1406">
        <v>99646</v>
      </c>
      <c r="M1406">
        <v>99584</v>
      </c>
      <c r="N1406">
        <v>99518</v>
      </c>
      <c r="O1406">
        <v>99448</v>
      </c>
      <c r="P1406">
        <v>99374</v>
      </c>
      <c r="Q1406">
        <v>99295</v>
      </c>
      <c r="R1406">
        <v>99209</v>
      </c>
      <c r="S1406">
        <v>99117</v>
      </c>
      <c r="T1406">
        <v>99020</v>
      </c>
      <c r="U1406">
        <v>98915</v>
      </c>
      <c r="V1406">
        <v>98801</v>
      </c>
      <c r="W1406">
        <v>98675</v>
      </c>
      <c r="X1406">
        <v>98537</v>
      </c>
      <c r="Y1406">
        <v>98386</v>
      </c>
      <c r="Z1406">
        <v>98219</v>
      </c>
      <c r="AA1406">
        <v>98035</v>
      </c>
      <c r="AB1406">
        <v>97832</v>
      </c>
      <c r="AC1406">
        <v>97610</v>
      </c>
      <c r="AD1406">
        <v>97361</v>
      </c>
      <c r="AE1406">
        <v>97082</v>
      </c>
      <c r="AF1406">
        <v>96771</v>
      </c>
      <c r="AG1406">
        <v>96428</v>
      </c>
      <c r="AH1406">
        <v>96049</v>
      </c>
      <c r="AI1406">
        <v>95636</v>
      </c>
      <c r="AJ1406">
        <v>95185</v>
      </c>
      <c r="AK1406">
        <v>94696</v>
      </c>
      <c r="AL1406">
        <v>94168</v>
      </c>
      <c r="AM1406">
        <v>93599</v>
      </c>
      <c r="AN1406">
        <v>92993</v>
      </c>
      <c r="AO1406">
        <v>92344</v>
      </c>
      <c r="AP1406">
        <v>91656</v>
      </c>
      <c r="AQ1406">
        <v>90948</v>
      </c>
      <c r="AR1406">
        <v>90213</v>
      </c>
      <c r="AS1406">
        <v>89453</v>
      </c>
      <c r="AT1406">
        <v>88675</v>
      </c>
      <c r="AU1406">
        <v>87873</v>
      </c>
      <c r="AV1406">
        <v>87042</v>
      </c>
      <c r="AW1406">
        <v>86177</v>
      </c>
      <c r="AX1406">
        <v>85294</v>
      </c>
      <c r="AY1406">
        <v>84388</v>
      </c>
      <c r="AZ1406">
        <v>83451</v>
      </c>
      <c r="BA1406">
        <v>82471</v>
      </c>
      <c r="BB1406">
        <v>81448</v>
      </c>
      <c r="BC1406">
        <v>80359</v>
      </c>
      <c r="BD1406">
        <v>79171</v>
      </c>
      <c r="BE1406">
        <v>77842</v>
      </c>
      <c r="BF1406">
        <v>76338</v>
      </c>
      <c r="BG1406">
        <v>74632</v>
      </c>
      <c r="BH1406">
        <v>72684</v>
      </c>
      <c r="BI1406">
        <v>70456</v>
      </c>
      <c r="BJ1406">
        <v>67899</v>
      </c>
      <c r="BK1406">
        <v>64980</v>
      </c>
      <c r="BL1406">
        <v>61671</v>
      </c>
      <c r="BM1406">
        <v>57986</v>
      </c>
      <c r="BN1406">
        <v>53918</v>
      </c>
      <c r="BO1406">
        <v>49442</v>
      </c>
      <c r="BP1406">
        <v>44677</v>
      </c>
      <c r="BQ1406">
        <v>39646</v>
      </c>
      <c r="BR1406">
        <v>34417</v>
      </c>
      <c r="BS1406">
        <v>29134</v>
      </c>
      <c r="BT1406">
        <v>23958</v>
      </c>
      <c r="BU1406">
        <v>19159</v>
      </c>
      <c r="BV1406">
        <v>14812</v>
      </c>
      <c r="BW1406">
        <v>11024</v>
      </c>
      <c r="BX1406">
        <v>7874</v>
      </c>
      <c r="BY1406">
        <v>5382</v>
      </c>
      <c r="DC1406">
        <v>58.26</v>
      </c>
      <c r="DD1406">
        <v>57.28</v>
      </c>
      <c r="DE1406">
        <v>56.31</v>
      </c>
      <c r="DF1406">
        <v>55.33</v>
      </c>
      <c r="DG1406">
        <v>54.36</v>
      </c>
      <c r="DH1406">
        <v>53.39</v>
      </c>
      <c r="DI1406">
        <v>52.42</v>
      </c>
      <c r="DJ1406">
        <v>51.45</v>
      </c>
      <c r="DK1406">
        <v>50.48</v>
      </c>
      <c r="DL1406">
        <v>49.51</v>
      </c>
      <c r="DM1406">
        <v>48.55</v>
      </c>
      <c r="DN1406">
        <v>47.58</v>
      </c>
      <c r="DO1406">
        <v>46.62</v>
      </c>
      <c r="DP1406">
        <v>45.66</v>
      </c>
      <c r="DQ1406">
        <v>44.7</v>
      </c>
      <c r="DR1406">
        <v>43.75</v>
      </c>
      <c r="DS1406">
        <v>42.79</v>
      </c>
      <c r="DT1406">
        <v>41.84</v>
      </c>
      <c r="DU1406">
        <v>40.89</v>
      </c>
      <c r="DV1406">
        <v>39.950000000000003</v>
      </c>
      <c r="DW1406">
        <v>39.01</v>
      </c>
      <c r="DX1406">
        <v>38.08</v>
      </c>
      <c r="DY1406">
        <v>37.15</v>
      </c>
      <c r="DZ1406">
        <v>36.22</v>
      </c>
      <c r="EA1406">
        <v>35.299999999999997</v>
      </c>
      <c r="EB1406">
        <v>34.39</v>
      </c>
      <c r="EC1406">
        <v>33.49</v>
      </c>
      <c r="ED1406">
        <v>32.6</v>
      </c>
      <c r="EE1406">
        <v>31.71</v>
      </c>
      <c r="EF1406">
        <v>30.83</v>
      </c>
      <c r="EG1406">
        <v>29.97</v>
      </c>
      <c r="EH1406">
        <v>29.11</v>
      </c>
      <c r="EI1406">
        <v>28.25</v>
      </c>
      <c r="EJ1406">
        <v>27.41</v>
      </c>
      <c r="EK1406">
        <v>26.57</v>
      </c>
      <c r="EL1406">
        <v>25.74</v>
      </c>
      <c r="EM1406">
        <v>24.92</v>
      </c>
      <c r="EN1406">
        <v>24.1</v>
      </c>
      <c r="EO1406">
        <v>23.29</v>
      </c>
      <c r="EP1406">
        <v>22.47</v>
      </c>
      <c r="EQ1406">
        <v>21.66</v>
      </c>
      <c r="ER1406">
        <v>20.84</v>
      </c>
      <c r="ES1406">
        <v>20.03</v>
      </c>
      <c r="ET1406">
        <v>19.22</v>
      </c>
      <c r="EU1406">
        <v>18.399999999999999</v>
      </c>
      <c r="EV1406">
        <v>17.59</v>
      </c>
      <c r="EW1406">
        <v>16.77</v>
      </c>
      <c r="EX1406">
        <v>15.96</v>
      </c>
      <c r="EY1406">
        <v>15.14</v>
      </c>
      <c r="EZ1406">
        <v>14.32</v>
      </c>
      <c r="FA1406">
        <v>13.51</v>
      </c>
      <c r="FB1406">
        <v>12.71</v>
      </c>
      <c r="FC1406">
        <v>11.91</v>
      </c>
      <c r="FD1406">
        <v>11.14</v>
      </c>
      <c r="FE1406">
        <v>10.38</v>
      </c>
      <c r="FF1406">
        <v>9.65</v>
      </c>
      <c r="FG1406">
        <v>8.94</v>
      </c>
      <c r="FH1406">
        <v>8.25</v>
      </c>
      <c r="FI1406">
        <v>7.6</v>
      </c>
      <c r="FJ1406">
        <v>6.98</v>
      </c>
      <c r="FK1406">
        <v>6.4</v>
      </c>
      <c r="FL1406">
        <v>5.84</v>
      </c>
      <c r="FM1406">
        <v>5.32</v>
      </c>
      <c r="FN1406">
        <v>4.84</v>
      </c>
      <c r="FO1406">
        <v>4.3899999999999997</v>
      </c>
      <c r="FP1406">
        <v>3.98</v>
      </c>
      <c r="FQ1406">
        <v>3.61</v>
      </c>
      <c r="FR1406">
        <v>3.28</v>
      </c>
      <c r="FS1406">
        <v>2.98</v>
      </c>
      <c r="FT1406">
        <v>2.71</v>
      </c>
      <c r="FU1406">
        <v>2.4700000000000002</v>
      </c>
      <c r="FV1406">
        <v>2.25</v>
      </c>
      <c r="FW1406">
        <v>2.0699999999999998</v>
      </c>
    </row>
    <row r="1407" spans="1:189" x14ac:dyDescent="0.25">
      <c r="A1407" t="s">
        <v>1194</v>
      </c>
      <c r="B1407">
        <v>72</v>
      </c>
      <c r="C1407">
        <v>72</v>
      </c>
      <c r="E1407">
        <v>100000</v>
      </c>
      <c r="F1407">
        <v>99954</v>
      </c>
      <c r="G1407">
        <v>99905</v>
      </c>
      <c r="H1407">
        <v>99853</v>
      </c>
      <c r="I1407">
        <v>99798</v>
      </c>
      <c r="J1407">
        <v>99741</v>
      </c>
      <c r="K1407">
        <v>99681</v>
      </c>
      <c r="L1407">
        <v>99618</v>
      </c>
      <c r="M1407">
        <v>99551</v>
      </c>
      <c r="N1407">
        <v>99480</v>
      </c>
      <c r="O1407">
        <v>99405</v>
      </c>
      <c r="P1407">
        <v>99324</v>
      </c>
      <c r="Q1407">
        <v>99236</v>
      </c>
      <c r="R1407">
        <v>99143</v>
      </c>
      <c r="S1407">
        <v>99044</v>
      </c>
      <c r="T1407">
        <v>98938</v>
      </c>
      <c r="U1407">
        <v>98821</v>
      </c>
      <c r="V1407">
        <v>98693</v>
      </c>
      <c r="W1407">
        <v>98553</v>
      </c>
      <c r="X1407">
        <v>98400</v>
      </c>
      <c r="Y1407">
        <v>98230</v>
      </c>
      <c r="Z1407">
        <v>98043</v>
      </c>
      <c r="AA1407">
        <v>97838</v>
      </c>
      <c r="AB1407">
        <v>97612</v>
      </c>
      <c r="AC1407">
        <v>97359</v>
      </c>
      <c r="AD1407">
        <v>97075</v>
      </c>
      <c r="AE1407">
        <v>96761</v>
      </c>
      <c r="AF1407">
        <v>96413</v>
      </c>
      <c r="AG1407">
        <v>96030</v>
      </c>
      <c r="AH1407">
        <v>95610</v>
      </c>
      <c r="AI1407">
        <v>95152</v>
      </c>
      <c r="AJ1407">
        <v>94656</v>
      </c>
      <c r="AK1407">
        <v>94122</v>
      </c>
      <c r="AL1407">
        <v>93546</v>
      </c>
      <c r="AM1407">
        <v>92932</v>
      </c>
      <c r="AN1407">
        <v>92274</v>
      </c>
      <c r="AO1407">
        <v>91578</v>
      </c>
      <c r="AP1407">
        <v>90860</v>
      </c>
      <c r="AQ1407">
        <v>90115</v>
      </c>
      <c r="AR1407">
        <v>89343</v>
      </c>
      <c r="AS1407">
        <v>88553</v>
      </c>
      <c r="AT1407">
        <v>87741</v>
      </c>
      <c r="AU1407">
        <v>86897</v>
      </c>
      <c r="AV1407">
        <v>86019</v>
      </c>
      <c r="AW1407">
        <v>85121</v>
      </c>
      <c r="AX1407">
        <v>84201</v>
      </c>
      <c r="AY1407">
        <v>83247</v>
      </c>
      <c r="AZ1407">
        <v>82252</v>
      </c>
      <c r="BA1407">
        <v>81209</v>
      </c>
      <c r="BB1407">
        <v>80104</v>
      </c>
      <c r="BC1407">
        <v>78897</v>
      </c>
      <c r="BD1407">
        <v>77548</v>
      </c>
      <c r="BE1407">
        <v>76022</v>
      </c>
      <c r="BF1407">
        <v>74293</v>
      </c>
      <c r="BG1407">
        <v>72326</v>
      </c>
      <c r="BH1407">
        <v>70073</v>
      </c>
      <c r="BI1407">
        <v>67496</v>
      </c>
      <c r="BJ1407">
        <v>64553</v>
      </c>
      <c r="BK1407">
        <v>61223</v>
      </c>
      <c r="BL1407">
        <v>57521</v>
      </c>
      <c r="BM1407">
        <v>53440</v>
      </c>
      <c r="BN1407">
        <v>48963</v>
      </c>
      <c r="BO1407">
        <v>44199</v>
      </c>
      <c r="BP1407">
        <v>39174</v>
      </c>
      <c r="BQ1407">
        <v>33977</v>
      </c>
      <c r="BR1407">
        <v>28725</v>
      </c>
      <c r="BS1407">
        <v>23585</v>
      </c>
      <c r="BT1407">
        <v>18841</v>
      </c>
      <c r="BU1407">
        <v>14547</v>
      </c>
      <c r="BV1407">
        <v>10813</v>
      </c>
      <c r="BW1407">
        <v>7714</v>
      </c>
      <c r="BX1407">
        <v>5266</v>
      </c>
      <c r="DC1407">
        <v>57.15</v>
      </c>
      <c r="DD1407">
        <v>56.18</v>
      </c>
      <c r="DE1407">
        <v>55.21</v>
      </c>
      <c r="DF1407">
        <v>54.24</v>
      </c>
      <c r="DG1407">
        <v>53.27</v>
      </c>
      <c r="DH1407">
        <v>52.3</v>
      </c>
      <c r="DI1407">
        <v>51.33</v>
      </c>
      <c r="DJ1407">
        <v>50.36</v>
      </c>
      <c r="DK1407">
        <v>49.39</v>
      </c>
      <c r="DL1407">
        <v>48.43</v>
      </c>
      <c r="DM1407">
        <v>47.46</v>
      </c>
      <c r="DN1407">
        <v>46.5</v>
      </c>
      <c r="DO1407">
        <v>45.54</v>
      </c>
      <c r="DP1407">
        <v>44.59</v>
      </c>
      <c r="DQ1407">
        <v>43.63</v>
      </c>
      <c r="DR1407">
        <v>42.68</v>
      </c>
      <c r="DS1407">
        <v>41.73</v>
      </c>
      <c r="DT1407">
        <v>40.78</v>
      </c>
      <c r="DU1407">
        <v>39.840000000000003</v>
      </c>
      <c r="DV1407">
        <v>38.9</v>
      </c>
      <c r="DW1407">
        <v>37.96</v>
      </c>
      <c r="DX1407">
        <v>37.04</v>
      </c>
      <c r="DY1407">
        <v>36.11</v>
      </c>
      <c r="DZ1407">
        <v>35.19</v>
      </c>
      <c r="EA1407">
        <v>34.28</v>
      </c>
      <c r="EB1407">
        <v>33.380000000000003</v>
      </c>
      <c r="EC1407">
        <v>32.49</v>
      </c>
      <c r="ED1407">
        <v>31.61</v>
      </c>
      <c r="EE1407">
        <v>30.73</v>
      </c>
      <c r="EF1407">
        <v>29.86</v>
      </c>
      <c r="EG1407">
        <v>29</v>
      </c>
      <c r="EH1407">
        <v>28.15</v>
      </c>
      <c r="EI1407">
        <v>27.31</v>
      </c>
      <c r="EJ1407">
        <v>26.48</v>
      </c>
      <c r="EK1407">
        <v>25.65</v>
      </c>
      <c r="EL1407">
        <v>24.83</v>
      </c>
      <c r="EM1407">
        <v>24.01</v>
      </c>
      <c r="EN1407">
        <v>23.2</v>
      </c>
      <c r="EO1407">
        <v>22.38</v>
      </c>
      <c r="EP1407">
        <v>21.57</v>
      </c>
      <c r="EQ1407">
        <v>20.76</v>
      </c>
      <c r="ER1407">
        <v>19.95</v>
      </c>
      <c r="ES1407">
        <v>19.14</v>
      </c>
      <c r="ET1407">
        <v>18.329999999999998</v>
      </c>
      <c r="EU1407">
        <v>17.52</v>
      </c>
      <c r="EV1407">
        <v>16.7</v>
      </c>
      <c r="EW1407">
        <v>15.89</v>
      </c>
      <c r="EX1407">
        <v>15.07</v>
      </c>
      <c r="EY1407">
        <v>14.26</v>
      </c>
      <c r="EZ1407">
        <v>13.45</v>
      </c>
      <c r="FA1407">
        <v>12.65</v>
      </c>
      <c r="FB1407">
        <v>11.86</v>
      </c>
      <c r="FC1407">
        <v>11.09</v>
      </c>
      <c r="FD1407">
        <v>10.33</v>
      </c>
      <c r="FE1407">
        <v>9.6</v>
      </c>
      <c r="FF1407">
        <v>8.9</v>
      </c>
      <c r="FG1407">
        <v>8.2200000000000006</v>
      </c>
      <c r="FH1407">
        <v>7.57</v>
      </c>
      <c r="FI1407">
        <v>6.95</v>
      </c>
      <c r="FJ1407">
        <v>6.37</v>
      </c>
      <c r="FK1407">
        <v>5.81</v>
      </c>
      <c r="FL1407">
        <v>5.3</v>
      </c>
      <c r="FM1407">
        <v>4.82</v>
      </c>
      <c r="FN1407">
        <v>4.37</v>
      </c>
      <c r="FO1407">
        <v>3.96</v>
      </c>
      <c r="FP1407">
        <v>3.6</v>
      </c>
      <c r="FQ1407">
        <v>3.27</v>
      </c>
      <c r="FR1407">
        <v>2.97</v>
      </c>
      <c r="FS1407">
        <v>2.7</v>
      </c>
      <c r="FT1407">
        <v>2.46</v>
      </c>
      <c r="FU1407">
        <v>2.25</v>
      </c>
      <c r="FV1407">
        <v>2.06</v>
      </c>
    </row>
    <row r="1408" spans="1:189" x14ac:dyDescent="0.25">
      <c r="A1408" t="s">
        <v>1195</v>
      </c>
      <c r="B1408">
        <v>71</v>
      </c>
      <c r="C1408">
        <v>71</v>
      </c>
      <c r="E1408">
        <v>100000</v>
      </c>
      <c r="F1408">
        <v>99950</v>
      </c>
      <c r="G1408">
        <v>99897</v>
      </c>
      <c r="H1408">
        <v>99840</v>
      </c>
      <c r="I1408">
        <v>99782</v>
      </c>
      <c r="J1408">
        <v>99721</v>
      </c>
      <c r="K1408">
        <v>99656</v>
      </c>
      <c r="L1408">
        <v>99588</v>
      </c>
      <c r="M1408">
        <v>99515</v>
      </c>
      <c r="N1408">
        <v>99439</v>
      </c>
      <c r="O1408">
        <v>99356</v>
      </c>
      <c r="P1408">
        <v>99267</v>
      </c>
      <c r="Q1408">
        <v>99172</v>
      </c>
      <c r="R1408">
        <v>99071</v>
      </c>
      <c r="S1408">
        <v>98963</v>
      </c>
      <c r="T1408">
        <v>98845</v>
      </c>
      <c r="U1408">
        <v>98714</v>
      </c>
      <c r="V1408">
        <v>98572</v>
      </c>
      <c r="W1408">
        <v>98416</v>
      </c>
      <c r="X1408">
        <v>98244</v>
      </c>
      <c r="Y1408">
        <v>98054</v>
      </c>
      <c r="Z1408">
        <v>97846</v>
      </c>
      <c r="AA1408">
        <v>97616</v>
      </c>
      <c r="AB1408">
        <v>97360</v>
      </c>
      <c r="AC1408">
        <v>97072</v>
      </c>
      <c r="AD1408">
        <v>96753</v>
      </c>
      <c r="AE1408">
        <v>96400</v>
      </c>
      <c r="AF1408">
        <v>96012</v>
      </c>
      <c r="AG1408">
        <v>95587</v>
      </c>
      <c r="AH1408">
        <v>95122</v>
      </c>
      <c r="AI1408">
        <v>94619</v>
      </c>
      <c r="AJ1408">
        <v>94078</v>
      </c>
      <c r="AK1408">
        <v>93494</v>
      </c>
      <c r="AL1408">
        <v>92873</v>
      </c>
      <c r="AM1408">
        <v>92206</v>
      </c>
      <c r="AN1408">
        <v>91500</v>
      </c>
      <c r="AO1408">
        <v>90773</v>
      </c>
      <c r="AP1408">
        <v>90018</v>
      </c>
      <c r="AQ1408">
        <v>89234</v>
      </c>
      <c r="AR1408">
        <v>88432</v>
      </c>
      <c r="AS1408">
        <v>87607</v>
      </c>
      <c r="AT1408">
        <v>86752</v>
      </c>
      <c r="AU1408">
        <v>85860</v>
      </c>
      <c r="AV1408">
        <v>84949</v>
      </c>
      <c r="AW1408">
        <v>84013</v>
      </c>
      <c r="AX1408">
        <v>83044</v>
      </c>
      <c r="AY1408">
        <v>82032</v>
      </c>
      <c r="AZ1408">
        <v>80972</v>
      </c>
      <c r="BA1408">
        <v>79846</v>
      </c>
      <c r="BB1408">
        <v>78622</v>
      </c>
      <c r="BC1408">
        <v>77253</v>
      </c>
      <c r="BD1408">
        <v>75705</v>
      </c>
      <c r="BE1408">
        <v>73953</v>
      </c>
      <c r="BF1408">
        <v>71962</v>
      </c>
      <c r="BG1408">
        <v>69689</v>
      </c>
      <c r="BH1408">
        <v>67088</v>
      </c>
      <c r="BI1408">
        <v>64126</v>
      </c>
      <c r="BJ1408">
        <v>60775</v>
      </c>
      <c r="BK1408">
        <v>57056</v>
      </c>
      <c r="BL1408">
        <v>52962</v>
      </c>
      <c r="BM1408">
        <v>48479</v>
      </c>
      <c r="BN1408">
        <v>43723</v>
      </c>
      <c r="BO1408">
        <v>38710</v>
      </c>
      <c r="BP1408">
        <v>33530</v>
      </c>
      <c r="BQ1408">
        <v>28320</v>
      </c>
      <c r="BR1408">
        <v>23223</v>
      </c>
      <c r="BS1408">
        <v>18522</v>
      </c>
      <c r="BT1408">
        <v>14285</v>
      </c>
      <c r="BU1408">
        <v>10604</v>
      </c>
      <c r="BV1408">
        <v>7556</v>
      </c>
      <c r="BW1408">
        <v>5151</v>
      </c>
      <c r="DC1408">
        <v>56.05</v>
      </c>
      <c r="DD1408">
        <v>55.08</v>
      </c>
      <c r="DE1408">
        <v>54.11</v>
      </c>
      <c r="DF1408">
        <v>53.14</v>
      </c>
      <c r="DG1408">
        <v>52.17</v>
      </c>
      <c r="DH1408">
        <v>51.2</v>
      </c>
      <c r="DI1408">
        <v>50.24</v>
      </c>
      <c r="DJ1408">
        <v>49.27</v>
      </c>
      <c r="DK1408">
        <v>48.31</v>
      </c>
      <c r="DL1408">
        <v>47.34</v>
      </c>
      <c r="DM1408">
        <v>46.38</v>
      </c>
      <c r="DN1408">
        <v>45.42</v>
      </c>
      <c r="DO1408">
        <v>44.47</v>
      </c>
      <c r="DP1408">
        <v>43.51</v>
      </c>
      <c r="DQ1408">
        <v>42.56</v>
      </c>
      <c r="DR1408">
        <v>41.61</v>
      </c>
      <c r="DS1408">
        <v>40.659999999999997</v>
      </c>
      <c r="DT1408">
        <v>39.72</v>
      </c>
      <c r="DU1408">
        <v>38.78</v>
      </c>
      <c r="DV1408">
        <v>37.85</v>
      </c>
      <c r="DW1408">
        <v>36.92</v>
      </c>
      <c r="DX1408">
        <v>36</v>
      </c>
      <c r="DY1408">
        <v>35.08</v>
      </c>
      <c r="DZ1408">
        <v>34.17</v>
      </c>
      <c r="EA1408">
        <v>33.270000000000003</v>
      </c>
      <c r="EB1408">
        <v>32.380000000000003</v>
      </c>
      <c r="EC1408">
        <v>31.5</v>
      </c>
      <c r="ED1408">
        <v>30.62</v>
      </c>
      <c r="EE1408">
        <v>29.76</v>
      </c>
      <c r="EF1408">
        <v>28.9</v>
      </c>
      <c r="EG1408">
        <v>28.05</v>
      </c>
      <c r="EH1408">
        <v>27.21</v>
      </c>
      <c r="EI1408">
        <v>26.38</v>
      </c>
      <c r="EJ1408">
        <v>25.55</v>
      </c>
      <c r="EK1408">
        <v>24.73</v>
      </c>
      <c r="EL1408">
        <v>23.92</v>
      </c>
      <c r="EM1408">
        <v>23.11</v>
      </c>
      <c r="EN1408">
        <v>22.3</v>
      </c>
      <c r="EO1408">
        <v>21.49</v>
      </c>
      <c r="EP1408">
        <v>20.68</v>
      </c>
      <c r="EQ1408">
        <v>19.87</v>
      </c>
      <c r="ER1408">
        <v>19.059999999999999</v>
      </c>
      <c r="ES1408">
        <v>18.25</v>
      </c>
      <c r="ET1408">
        <v>17.440000000000001</v>
      </c>
      <c r="EU1408">
        <v>16.63</v>
      </c>
      <c r="EV1408">
        <v>15.82</v>
      </c>
      <c r="EW1408">
        <v>15.01</v>
      </c>
      <c r="EX1408">
        <v>14.2</v>
      </c>
      <c r="EY1408">
        <v>13.39</v>
      </c>
      <c r="EZ1408">
        <v>12.59</v>
      </c>
      <c r="FA1408">
        <v>11.81</v>
      </c>
      <c r="FB1408">
        <v>11.04</v>
      </c>
      <c r="FC1408">
        <v>10.29</v>
      </c>
      <c r="FD1408">
        <v>9.56</v>
      </c>
      <c r="FE1408">
        <v>8.85</v>
      </c>
      <c r="FF1408">
        <v>8.18</v>
      </c>
      <c r="FG1408">
        <v>7.53</v>
      </c>
      <c r="FH1408">
        <v>6.92</v>
      </c>
      <c r="FI1408">
        <v>6.34</v>
      </c>
      <c r="FJ1408">
        <v>5.79</v>
      </c>
      <c r="FK1408">
        <v>5.28</v>
      </c>
      <c r="FL1408">
        <v>4.8</v>
      </c>
      <c r="FM1408">
        <v>4.3499999999999996</v>
      </c>
      <c r="FN1408">
        <v>3.95</v>
      </c>
      <c r="FO1408">
        <v>3.59</v>
      </c>
      <c r="FP1408">
        <v>3.26</v>
      </c>
      <c r="FQ1408">
        <v>2.96</v>
      </c>
      <c r="FR1408">
        <v>2.69</v>
      </c>
      <c r="FS1408">
        <v>2.46</v>
      </c>
      <c r="FT1408">
        <v>2.2400000000000002</v>
      </c>
      <c r="FU1408">
        <v>2.06</v>
      </c>
    </row>
    <row r="1409" spans="1:176" x14ac:dyDescent="0.25">
      <c r="A1409" t="s">
        <v>1196</v>
      </c>
      <c r="B1409">
        <v>70</v>
      </c>
      <c r="C1409">
        <v>70</v>
      </c>
      <c r="E1409">
        <v>100000</v>
      </c>
      <c r="F1409">
        <v>99945</v>
      </c>
      <c r="G1409">
        <v>99888</v>
      </c>
      <c r="H1409">
        <v>99828</v>
      </c>
      <c r="I1409">
        <v>99766</v>
      </c>
      <c r="J1409">
        <v>99700</v>
      </c>
      <c r="K1409">
        <v>99630</v>
      </c>
      <c r="L1409">
        <v>99556</v>
      </c>
      <c r="M1409">
        <v>99478</v>
      </c>
      <c r="N1409">
        <v>99394</v>
      </c>
      <c r="O1409">
        <v>99303</v>
      </c>
      <c r="P1409">
        <v>99206</v>
      </c>
      <c r="Q1409">
        <v>99103</v>
      </c>
      <c r="R1409">
        <v>98993</v>
      </c>
      <c r="S1409">
        <v>98873</v>
      </c>
      <c r="T1409">
        <v>98740</v>
      </c>
      <c r="U1409">
        <v>98595</v>
      </c>
      <c r="V1409">
        <v>98437</v>
      </c>
      <c r="W1409">
        <v>98263</v>
      </c>
      <c r="X1409">
        <v>98070</v>
      </c>
      <c r="Y1409">
        <v>97858</v>
      </c>
      <c r="Z1409">
        <v>97625</v>
      </c>
      <c r="AA1409">
        <v>97365</v>
      </c>
      <c r="AB1409">
        <v>97073</v>
      </c>
      <c r="AC1409">
        <v>96749</v>
      </c>
      <c r="AD1409">
        <v>96391</v>
      </c>
      <c r="AE1409">
        <v>95998</v>
      </c>
      <c r="AF1409">
        <v>95568</v>
      </c>
      <c r="AG1409">
        <v>95097</v>
      </c>
      <c r="AH1409">
        <v>94586</v>
      </c>
      <c r="AI1409">
        <v>94037</v>
      </c>
      <c r="AJ1409">
        <v>93445</v>
      </c>
      <c r="AK1409">
        <v>92815</v>
      </c>
      <c r="AL1409">
        <v>92140</v>
      </c>
      <c r="AM1409">
        <v>91425</v>
      </c>
      <c r="AN1409">
        <v>90688</v>
      </c>
      <c r="AO1409">
        <v>89922</v>
      </c>
      <c r="AP1409">
        <v>89128</v>
      </c>
      <c r="AQ1409">
        <v>88314</v>
      </c>
      <c r="AR1409">
        <v>87475</v>
      </c>
      <c r="AS1409">
        <v>86607</v>
      </c>
      <c r="AT1409">
        <v>85703</v>
      </c>
      <c r="AU1409">
        <v>84777</v>
      </c>
      <c r="AV1409">
        <v>83826</v>
      </c>
      <c r="AW1409">
        <v>82841</v>
      </c>
      <c r="AX1409">
        <v>81812</v>
      </c>
      <c r="AY1409">
        <v>80734</v>
      </c>
      <c r="AZ1409">
        <v>79590</v>
      </c>
      <c r="BA1409">
        <v>78344</v>
      </c>
      <c r="BB1409">
        <v>76957</v>
      </c>
      <c r="BC1409">
        <v>75387</v>
      </c>
      <c r="BD1409">
        <v>73612</v>
      </c>
      <c r="BE1409">
        <v>71597</v>
      </c>
      <c r="BF1409">
        <v>69299</v>
      </c>
      <c r="BG1409">
        <v>66679</v>
      </c>
      <c r="BH1409">
        <v>63694</v>
      </c>
      <c r="BI1409">
        <v>60327</v>
      </c>
      <c r="BJ1409">
        <v>56590</v>
      </c>
      <c r="BK1409">
        <v>52484</v>
      </c>
      <c r="BL1409">
        <v>47997</v>
      </c>
      <c r="BM1409">
        <v>43243</v>
      </c>
      <c r="BN1409">
        <v>38247</v>
      </c>
      <c r="BO1409">
        <v>33090</v>
      </c>
      <c r="BP1409">
        <v>27910</v>
      </c>
      <c r="BQ1409">
        <v>22864</v>
      </c>
      <c r="BR1409">
        <v>18211</v>
      </c>
      <c r="BS1409">
        <v>14023</v>
      </c>
      <c r="BT1409">
        <v>10399</v>
      </c>
      <c r="BU1409">
        <v>7399</v>
      </c>
      <c r="BV1409">
        <v>5039</v>
      </c>
      <c r="DC1409">
        <v>54.96</v>
      </c>
      <c r="DD1409">
        <v>53.99</v>
      </c>
      <c r="DE1409">
        <v>53.02</v>
      </c>
      <c r="DF1409">
        <v>52.05</v>
      </c>
      <c r="DG1409">
        <v>51.08</v>
      </c>
      <c r="DH1409">
        <v>50.11</v>
      </c>
      <c r="DI1409">
        <v>49.15</v>
      </c>
      <c r="DJ1409">
        <v>48.18</v>
      </c>
      <c r="DK1409">
        <v>47.22</v>
      </c>
      <c r="DL1409">
        <v>46.26</v>
      </c>
      <c r="DM1409">
        <v>45.3</v>
      </c>
      <c r="DN1409">
        <v>44.35</v>
      </c>
      <c r="DO1409">
        <v>43.39</v>
      </c>
      <c r="DP1409">
        <v>42.44</v>
      </c>
      <c r="DQ1409">
        <v>41.49</v>
      </c>
      <c r="DR1409">
        <v>40.549999999999997</v>
      </c>
      <c r="DS1409">
        <v>39.61</v>
      </c>
      <c r="DT1409">
        <v>38.67</v>
      </c>
      <c r="DU1409">
        <v>37.74</v>
      </c>
      <c r="DV1409">
        <v>36.81</v>
      </c>
      <c r="DW1409">
        <v>35.89</v>
      </c>
      <c r="DX1409">
        <v>34.97</v>
      </c>
      <c r="DY1409">
        <v>34.06</v>
      </c>
      <c r="DZ1409">
        <v>33.17</v>
      </c>
      <c r="EA1409">
        <v>32.270000000000003</v>
      </c>
      <c r="EB1409">
        <v>31.39</v>
      </c>
      <c r="EC1409">
        <v>30.52</v>
      </c>
      <c r="ED1409">
        <v>29.65</v>
      </c>
      <c r="EE1409">
        <v>28.8</v>
      </c>
      <c r="EF1409">
        <v>27.95</v>
      </c>
      <c r="EG1409">
        <v>27.11</v>
      </c>
      <c r="EH1409">
        <v>26.28</v>
      </c>
      <c r="EI1409">
        <v>25.46</v>
      </c>
      <c r="EJ1409">
        <v>24.64</v>
      </c>
      <c r="EK1409">
        <v>23.83</v>
      </c>
      <c r="EL1409">
        <v>23.02</v>
      </c>
      <c r="EM1409">
        <v>22.21</v>
      </c>
      <c r="EN1409">
        <v>21.4</v>
      </c>
      <c r="EO1409">
        <v>20.59</v>
      </c>
      <c r="EP1409">
        <v>19.79</v>
      </c>
      <c r="EQ1409">
        <v>18.98</v>
      </c>
      <c r="ER1409">
        <v>18.18</v>
      </c>
      <c r="ES1409">
        <v>17.37</v>
      </c>
      <c r="ET1409">
        <v>16.559999999999999</v>
      </c>
      <c r="EU1409">
        <v>15.75</v>
      </c>
      <c r="EV1409">
        <v>14.94</v>
      </c>
      <c r="EW1409">
        <v>14.14</v>
      </c>
      <c r="EX1409">
        <v>13.33</v>
      </c>
      <c r="EY1409">
        <v>12.54</v>
      </c>
      <c r="EZ1409">
        <v>11.75</v>
      </c>
      <c r="FA1409">
        <v>10.99</v>
      </c>
      <c r="FB1409">
        <v>10.24</v>
      </c>
      <c r="FC1409">
        <v>9.51</v>
      </c>
      <c r="FD1409">
        <v>8.81</v>
      </c>
      <c r="FE1409">
        <v>8.14</v>
      </c>
      <c r="FF1409">
        <v>7.5</v>
      </c>
      <c r="FG1409">
        <v>6.89</v>
      </c>
      <c r="FH1409">
        <v>6.31</v>
      </c>
      <c r="FI1409">
        <v>5.76</v>
      </c>
      <c r="FJ1409">
        <v>5.26</v>
      </c>
      <c r="FK1409">
        <v>4.78</v>
      </c>
      <c r="FL1409">
        <v>4.34</v>
      </c>
      <c r="FM1409">
        <v>3.94</v>
      </c>
      <c r="FN1409">
        <v>3.57</v>
      </c>
      <c r="FO1409">
        <v>3.25</v>
      </c>
      <c r="FP1409">
        <v>2.95</v>
      </c>
      <c r="FQ1409">
        <v>2.69</v>
      </c>
      <c r="FR1409">
        <v>2.4500000000000002</v>
      </c>
      <c r="FS1409">
        <v>2.2400000000000002</v>
      </c>
      <c r="FT1409">
        <v>2.06</v>
      </c>
    </row>
    <row r="1410" spans="1:176" x14ac:dyDescent="0.25">
      <c r="A1410" t="s">
        <v>1197</v>
      </c>
      <c r="B1410">
        <v>69</v>
      </c>
      <c r="C1410">
        <v>69</v>
      </c>
      <c r="E1410">
        <v>100000</v>
      </c>
      <c r="F1410">
        <v>99941</v>
      </c>
      <c r="G1410">
        <v>99880</v>
      </c>
      <c r="H1410">
        <v>99816</v>
      </c>
      <c r="I1410">
        <v>99749</v>
      </c>
      <c r="J1410">
        <v>99677</v>
      </c>
      <c r="K1410">
        <v>99602</v>
      </c>
      <c r="L1410">
        <v>99522</v>
      </c>
      <c r="M1410">
        <v>99436</v>
      </c>
      <c r="N1410">
        <v>99344</v>
      </c>
      <c r="O1410">
        <v>99245</v>
      </c>
      <c r="P1410">
        <v>99140</v>
      </c>
      <c r="Q1410">
        <v>99028</v>
      </c>
      <c r="R1410">
        <v>98906</v>
      </c>
      <c r="S1410">
        <v>98771</v>
      </c>
      <c r="T1410">
        <v>98624</v>
      </c>
      <c r="U1410">
        <v>98463</v>
      </c>
      <c r="V1410">
        <v>98285</v>
      </c>
      <c r="W1410">
        <v>98090</v>
      </c>
      <c r="X1410">
        <v>97875</v>
      </c>
      <c r="Y1410">
        <v>97639</v>
      </c>
      <c r="Z1410">
        <v>97375</v>
      </c>
      <c r="AA1410">
        <v>97078</v>
      </c>
      <c r="AB1410">
        <v>96749</v>
      </c>
      <c r="AC1410">
        <v>96386</v>
      </c>
      <c r="AD1410">
        <v>95987</v>
      </c>
      <c r="AE1410">
        <v>95551</v>
      </c>
      <c r="AF1410">
        <v>95074</v>
      </c>
      <c r="AG1410">
        <v>94557</v>
      </c>
      <c r="AH1410">
        <v>93999</v>
      </c>
      <c r="AI1410">
        <v>93399</v>
      </c>
      <c r="AJ1410">
        <v>92760</v>
      </c>
      <c r="AK1410">
        <v>92077</v>
      </c>
      <c r="AL1410">
        <v>91352</v>
      </c>
      <c r="AM1410">
        <v>90606</v>
      </c>
      <c r="AN1410">
        <v>89829</v>
      </c>
      <c r="AO1410">
        <v>89024</v>
      </c>
      <c r="AP1410">
        <v>88198</v>
      </c>
      <c r="AQ1410">
        <v>87346</v>
      </c>
      <c r="AR1410">
        <v>86463</v>
      </c>
      <c r="AS1410">
        <v>85546</v>
      </c>
      <c r="AT1410">
        <v>84607</v>
      </c>
      <c r="AU1410">
        <v>83641</v>
      </c>
      <c r="AV1410">
        <v>82639</v>
      </c>
      <c r="AW1410">
        <v>81593</v>
      </c>
      <c r="AX1410">
        <v>80498</v>
      </c>
      <c r="AY1410">
        <v>79335</v>
      </c>
      <c r="AZ1410">
        <v>78069</v>
      </c>
      <c r="BA1410">
        <v>76657</v>
      </c>
      <c r="BB1410">
        <v>75069</v>
      </c>
      <c r="BC1410">
        <v>73271</v>
      </c>
      <c r="BD1410">
        <v>71232</v>
      </c>
      <c r="BE1410">
        <v>68910</v>
      </c>
      <c r="BF1410">
        <v>66265</v>
      </c>
      <c r="BG1410">
        <v>63262</v>
      </c>
      <c r="BH1410">
        <v>59874</v>
      </c>
      <c r="BI1410">
        <v>56126</v>
      </c>
      <c r="BJ1410">
        <v>52008</v>
      </c>
      <c r="BK1410">
        <v>47516</v>
      </c>
      <c r="BL1410">
        <v>42766</v>
      </c>
      <c r="BM1410">
        <v>37783</v>
      </c>
      <c r="BN1410">
        <v>32654</v>
      </c>
      <c r="BO1410">
        <v>27507</v>
      </c>
      <c r="BP1410">
        <v>22501</v>
      </c>
      <c r="BQ1410">
        <v>17904</v>
      </c>
      <c r="BR1410">
        <v>13768</v>
      </c>
      <c r="BS1410">
        <v>10193</v>
      </c>
      <c r="BT1410">
        <v>7246</v>
      </c>
      <c r="BU1410">
        <v>4928</v>
      </c>
      <c r="DC1410">
        <v>53.86</v>
      </c>
      <c r="DD1410">
        <v>52.89</v>
      </c>
      <c r="DE1410">
        <v>51.92</v>
      </c>
      <c r="DF1410">
        <v>50.95</v>
      </c>
      <c r="DG1410">
        <v>49.99</v>
      </c>
      <c r="DH1410">
        <v>49.02</v>
      </c>
      <c r="DI1410">
        <v>48.06</v>
      </c>
      <c r="DJ1410">
        <v>47.1</v>
      </c>
      <c r="DK1410">
        <v>46.14</v>
      </c>
      <c r="DL1410">
        <v>45.18</v>
      </c>
      <c r="DM1410">
        <v>44.23</v>
      </c>
      <c r="DN1410">
        <v>43.27</v>
      </c>
      <c r="DO1410">
        <v>42.32</v>
      </c>
      <c r="DP1410">
        <v>41.37</v>
      </c>
      <c r="DQ1410">
        <v>40.43</v>
      </c>
      <c r="DR1410">
        <v>39.49</v>
      </c>
      <c r="DS1410">
        <v>38.549999999999997</v>
      </c>
      <c r="DT1410">
        <v>37.619999999999997</v>
      </c>
      <c r="DU1410">
        <v>36.69</v>
      </c>
      <c r="DV1410">
        <v>35.770000000000003</v>
      </c>
      <c r="DW1410">
        <v>34.86</v>
      </c>
      <c r="DX1410">
        <v>33.950000000000003</v>
      </c>
      <c r="DY1410">
        <v>33.06</v>
      </c>
      <c r="DZ1410">
        <v>32.17</v>
      </c>
      <c r="EA1410">
        <v>31.28</v>
      </c>
      <c r="EB1410">
        <v>30.41</v>
      </c>
      <c r="EC1410">
        <v>29.55</v>
      </c>
      <c r="ED1410">
        <v>28.7</v>
      </c>
      <c r="EE1410">
        <v>27.85</v>
      </c>
      <c r="EF1410">
        <v>27.01</v>
      </c>
      <c r="EG1410">
        <v>26.18</v>
      </c>
      <c r="EH1410">
        <v>25.36</v>
      </c>
      <c r="EI1410">
        <v>24.54</v>
      </c>
      <c r="EJ1410">
        <v>23.73</v>
      </c>
      <c r="EK1410">
        <v>22.93</v>
      </c>
      <c r="EL1410">
        <v>22.12</v>
      </c>
      <c r="EM1410">
        <v>21.31</v>
      </c>
      <c r="EN1410">
        <v>20.51</v>
      </c>
      <c r="EO1410">
        <v>19.7</v>
      </c>
      <c r="EP1410">
        <v>18.899999999999999</v>
      </c>
      <c r="EQ1410">
        <v>18.100000000000001</v>
      </c>
      <c r="ER1410">
        <v>17.29</v>
      </c>
      <c r="ES1410">
        <v>16.489999999999998</v>
      </c>
      <c r="ET1410">
        <v>15.68</v>
      </c>
      <c r="EU1410">
        <v>14.88</v>
      </c>
      <c r="EV1410">
        <v>14.07</v>
      </c>
      <c r="EW1410">
        <v>13.27</v>
      </c>
      <c r="EX1410">
        <v>12.48</v>
      </c>
      <c r="EY1410">
        <v>11.7</v>
      </c>
      <c r="EZ1410">
        <v>10.94</v>
      </c>
      <c r="FA1410">
        <v>10.19</v>
      </c>
      <c r="FB1410">
        <v>9.4700000000000006</v>
      </c>
      <c r="FC1410">
        <v>8.77</v>
      </c>
      <c r="FD1410">
        <v>8.1</v>
      </c>
      <c r="FE1410">
        <v>7.46</v>
      </c>
      <c r="FF1410">
        <v>6.86</v>
      </c>
      <c r="FG1410">
        <v>6.28</v>
      </c>
      <c r="FH1410">
        <v>5.74</v>
      </c>
      <c r="FI1410">
        <v>5.23</v>
      </c>
      <c r="FJ1410">
        <v>4.76</v>
      </c>
      <c r="FK1410">
        <v>4.32</v>
      </c>
      <c r="FL1410">
        <v>3.92</v>
      </c>
      <c r="FM1410">
        <v>3.56</v>
      </c>
      <c r="FN1410">
        <v>3.24</v>
      </c>
      <c r="FO1410">
        <v>2.95</v>
      </c>
      <c r="FP1410">
        <v>2.68</v>
      </c>
      <c r="FQ1410">
        <v>2.44</v>
      </c>
      <c r="FR1410">
        <v>2.2400000000000002</v>
      </c>
      <c r="FS1410">
        <v>2.0499999999999998</v>
      </c>
    </row>
    <row r="1411" spans="1:176" x14ac:dyDescent="0.25">
      <c r="A1411" t="s">
        <v>1198</v>
      </c>
      <c r="B1411">
        <v>68</v>
      </c>
      <c r="C1411">
        <v>68</v>
      </c>
      <c r="E1411">
        <v>100000</v>
      </c>
      <c r="F1411">
        <v>99937</v>
      </c>
      <c r="G1411">
        <v>99872</v>
      </c>
      <c r="H1411">
        <v>99803</v>
      </c>
      <c r="I1411">
        <v>99731</v>
      </c>
      <c r="J1411">
        <v>99653</v>
      </c>
      <c r="K1411">
        <v>99572</v>
      </c>
      <c r="L1411">
        <v>99484</v>
      </c>
      <c r="M1411">
        <v>99390</v>
      </c>
      <c r="N1411">
        <v>99289</v>
      </c>
      <c r="O1411">
        <v>99182</v>
      </c>
      <c r="P1411">
        <v>99069</v>
      </c>
      <c r="Q1411">
        <v>98944</v>
      </c>
      <c r="R1411">
        <v>98807</v>
      </c>
      <c r="S1411">
        <v>98657</v>
      </c>
      <c r="T1411">
        <v>98493</v>
      </c>
      <c r="U1411">
        <v>98313</v>
      </c>
      <c r="V1411">
        <v>98114</v>
      </c>
      <c r="W1411">
        <v>97896</v>
      </c>
      <c r="X1411">
        <v>97656</v>
      </c>
      <c r="Y1411">
        <v>97388</v>
      </c>
      <c r="Z1411">
        <v>97087</v>
      </c>
      <c r="AA1411">
        <v>96753</v>
      </c>
      <c r="AB1411">
        <v>96385</v>
      </c>
      <c r="AC1411">
        <v>95981</v>
      </c>
      <c r="AD1411">
        <v>95538</v>
      </c>
      <c r="AE1411">
        <v>95055</v>
      </c>
      <c r="AF1411">
        <v>94531</v>
      </c>
      <c r="AG1411">
        <v>93966</v>
      </c>
      <c r="AH1411">
        <v>93357</v>
      </c>
      <c r="AI1411">
        <v>92709</v>
      </c>
      <c r="AJ1411">
        <v>92015</v>
      </c>
      <c r="AK1411">
        <v>91282</v>
      </c>
      <c r="AL1411">
        <v>90525</v>
      </c>
      <c r="AM1411">
        <v>89738</v>
      </c>
      <c r="AN1411">
        <v>88921</v>
      </c>
      <c r="AO1411">
        <v>88083</v>
      </c>
      <c r="AP1411">
        <v>87219</v>
      </c>
      <c r="AQ1411">
        <v>86323</v>
      </c>
      <c r="AR1411">
        <v>85389</v>
      </c>
      <c r="AS1411">
        <v>84435</v>
      </c>
      <c r="AT1411">
        <v>83456</v>
      </c>
      <c r="AU1411">
        <v>82438</v>
      </c>
      <c r="AV1411">
        <v>81375</v>
      </c>
      <c r="AW1411">
        <v>80261</v>
      </c>
      <c r="AX1411">
        <v>79079</v>
      </c>
      <c r="AY1411">
        <v>77793</v>
      </c>
      <c r="AZ1411">
        <v>76360</v>
      </c>
      <c r="BA1411">
        <v>74746</v>
      </c>
      <c r="BB1411">
        <v>72928</v>
      </c>
      <c r="BC1411">
        <v>70865</v>
      </c>
      <c r="BD1411">
        <v>68519</v>
      </c>
      <c r="BE1411">
        <v>65850</v>
      </c>
      <c r="BF1411">
        <v>62824</v>
      </c>
      <c r="BG1411">
        <v>59421</v>
      </c>
      <c r="BH1411">
        <v>55656</v>
      </c>
      <c r="BI1411">
        <v>51532</v>
      </c>
      <c r="BJ1411">
        <v>47036</v>
      </c>
      <c r="BK1411">
        <v>42290</v>
      </c>
      <c r="BL1411">
        <v>37321</v>
      </c>
      <c r="BM1411">
        <v>32216</v>
      </c>
      <c r="BN1411">
        <v>27108</v>
      </c>
      <c r="BO1411">
        <v>22146</v>
      </c>
      <c r="BP1411">
        <v>17595</v>
      </c>
      <c r="BQ1411">
        <v>13516</v>
      </c>
      <c r="BR1411">
        <v>9993</v>
      </c>
      <c r="BS1411">
        <v>7093</v>
      </c>
      <c r="BT1411">
        <v>4820</v>
      </c>
      <c r="DC1411">
        <v>52.76</v>
      </c>
      <c r="DD1411">
        <v>51.8</v>
      </c>
      <c r="DE1411">
        <v>50.83</v>
      </c>
      <c r="DF1411">
        <v>49.86</v>
      </c>
      <c r="DG1411">
        <v>48.9</v>
      </c>
      <c r="DH1411">
        <v>47.94</v>
      </c>
      <c r="DI1411">
        <v>46.98</v>
      </c>
      <c r="DJ1411">
        <v>46.02</v>
      </c>
      <c r="DK1411">
        <v>45.06</v>
      </c>
      <c r="DL1411">
        <v>44.11</v>
      </c>
      <c r="DM1411">
        <v>43.15</v>
      </c>
      <c r="DN1411">
        <v>42.2</v>
      </c>
      <c r="DO1411">
        <v>41.25</v>
      </c>
      <c r="DP1411">
        <v>40.31</v>
      </c>
      <c r="DQ1411">
        <v>39.369999999999997</v>
      </c>
      <c r="DR1411">
        <v>38.44</v>
      </c>
      <c r="DS1411">
        <v>37.5</v>
      </c>
      <c r="DT1411">
        <v>36.58</v>
      </c>
      <c r="DU1411">
        <v>35.659999999999997</v>
      </c>
      <c r="DV1411">
        <v>34.75</v>
      </c>
      <c r="DW1411">
        <v>33.840000000000003</v>
      </c>
      <c r="DX1411">
        <v>32.94</v>
      </c>
      <c r="DY1411">
        <v>32.06</v>
      </c>
      <c r="DZ1411">
        <v>31.18</v>
      </c>
      <c r="EA1411">
        <v>30.31</v>
      </c>
      <c r="EB1411">
        <v>29.44</v>
      </c>
      <c r="EC1411">
        <v>28.59</v>
      </c>
      <c r="ED1411">
        <v>27.75</v>
      </c>
      <c r="EE1411">
        <v>26.91</v>
      </c>
      <c r="EF1411">
        <v>26.08</v>
      </c>
      <c r="EG1411">
        <v>25.26</v>
      </c>
      <c r="EH1411">
        <v>24.45</v>
      </c>
      <c r="EI1411">
        <v>23.64</v>
      </c>
      <c r="EJ1411">
        <v>22.83</v>
      </c>
      <c r="EK1411">
        <v>22.03</v>
      </c>
      <c r="EL1411">
        <v>21.23</v>
      </c>
      <c r="EM1411">
        <v>20.43</v>
      </c>
      <c r="EN1411">
        <v>19.62</v>
      </c>
      <c r="EO1411">
        <v>18.82</v>
      </c>
      <c r="EP1411">
        <v>18.02</v>
      </c>
      <c r="EQ1411">
        <v>17.22</v>
      </c>
      <c r="ER1411">
        <v>16.420000000000002</v>
      </c>
      <c r="ES1411">
        <v>15.61</v>
      </c>
      <c r="ET1411">
        <v>14.81</v>
      </c>
      <c r="EU1411">
        <v>14.01</v>
      </c>
      <c r="EV1411">
        <v>13.21</v>
      </c>
      <c r="EW1411">
        <v>12.42</v>
      </c>
      <c r="EX1411">
        <v>11.64</v>
      </c>
      <c r="EY1411">
        <v>10.88</v>
      </c>
      <c r="EZ1411">
        <v>10.14</v>
      </c>
      <c r="FA1411">
        <v>9.42</v>
      </c>
      <c r="FB1411">
        <v>8.73</v>
      </c>
      <c r="FC1411">
        <v>8.06</v>
      </c>
      <c r="FD1411">
        <v>7.43</v>
      </c>
      <c r="FE1411">
        <v>6.82</v>
      </c>
      <c r="FF1411">
        <v>6.25</v>
      </c>
      <c r="FG1411">
        <v>5.71</v>
      </c>
      <c r="FH1411">
        <v>5.21</v>
      </c>
      <c r="FI1411">
        <v>4.74</v>
      </c>
      <c r="FJ1411">
        <v>4.3</v>
      </c>
      <c r="FK1411">
        <v>3.91</v>
      </c>
      <c r="FL1411">
        <v>3.55</v>
      </c>
      <c r="FM1411">
        <v>3.23</v>
      </c>
      <c r="FN1411">
        <v>2.94</v>
      </c>
      <c r="FO1411">
        <v>2.67</v>
      </c>
      <c r="FP1411">
        <v>2.44</v>
      </c>
      <c r="FQ1411">
        <v>2.23</v>
      </c>
      <c r="FR1411">
        <v>2.0499999999999998</v>
      </c>
    </row>
    <row r="1412" spans="1:176" x14ac:dyDescent="0.25">
      <c r="A1412" t="s">
        <v>1199</v>
      </c>
      <c r="B1412">
        <v>67</v>
      </c>
      <c r="C1412">
        <v>67</v>
      </c>
      <c r="E1412">
        <v>100000</v>
      </c>
      <c r="F1412">
        <v>99933</v>
      </c>
      <c r="G1412">
        <v>99863</v>
      </c>
      <c r="H1412">
        <v>99788</v>
      </c>
      <c r="I1412">
        <v>99710</v>
      </c>
      <c r="J1412">
        <v>99626</v>
      </c>
      <c r="K1412">
        <v>99537</v>
      </c>
      <c r="L1412">
        <v>99441</v>
      </c>
      <c r="M1412">
        <v>99338</v>
      </c>
      <c r="N1412">
        <v>99229</v>
      </c>
      <c r="O1412">
        <v>99113</v>
      </c>
      <c r="P1412">
        <v>98986</v>
      </c>
      <c r="Q1412">
        <v>98847</v>
      </c>
      <c r="R1412">
        <v>98694</v>
      </c>
      <c r="S1412">
        <v>98528</v>
      </c>
      <c r="T1412">
        <v>98344</v>
      </c>
      <c r="U1412">
        <v>98142</v>
      </c>
      <c r="V1412">
        <v>97921</v>
      </c>
      <c r="W1412">
        <v>97677</v>
      </c>
      <c r="X1412">
        <v>97406</v>
      </c>
      <c r="Y1412">
        <v>97100</v>
      </c>
      <c r="Z1412">
        <v>96762</v>
      </c>
      <c r="AA1412">
        <v>96388</v>
      </c>
      <c r="AB1412">
        <v>95977</v>
      </c>
      <c r="AC1412">
        <v>95528</v>
      </c>
      <c r="AD1412">
        <v>95038</v>
      </c>
      <c r="AE1412">
        <v>94508</v>
      </c>
      <c r="AF1412">
        <v>93936</v>
      </c>
      <c r="AG1412">
        <v>93319</v>
      </c>
      <c r="AH1412">
        <v>92660</v>
      </c>
      <c r="AI1412">
        <v>91957</v>
      </c>
      <c r="AJ1412">
        <v>91212</v>
      </c>
      <c r="AK1412">
        <v>90446</v>
      </c>
      <c r="AL1412">
        <v>89647</v>
      </c>
      <c r="AM1412">
        <v>88819</v>
      </c>
      <c r="AN1412">
        <v>87969</v>
      </c>
      <c r="AO1412">
        <v>87093</v>
      </c>
      <c r="AP1412">
        <v>86183</v>
      </c>
      <c r="AQ1412">
        <v>85235</v>
      </c>
      <c r="AR1412">
        <v>84264</v>
      </c>
      <c r="AS1412">
        <v>83269</v>
      </c>
      <c r="AT1412">
        <v>82237</v>
      </c>
      <c r="AU1412">
        <v>81156</v>
      </c>
      <c r="AV1412">
        <v>80024</v>
      </c>
      <c r="AW1412">
        <v>78822</v>
      </c>
      <c r="AX1412">
        <v>77516</v>
      </c>
      <c r="AY1412">
        <v>76062</v>
      </c>
      <c r="AZ1412">
        <v>74425</v>
      </c>
      <c r="BA1412">
        <v>72580</v>
      </c>
      <c r="BB1412">
        <v>70497</v>
      </c>
      <c r="BC1412">
        <v>68126</v>
      </c>
      <c r="BD1412">
        <v>65434</v>
      </c>
      <c r="BE1412">
        <v>62385</v>
      </c>
      <c r="BF1412">
        <v>58962</v>
      </c>
      <c r="BG1412">
        <v>55186</v>
      </c>
      <c r="BH1412">
        <v>51051</v>
      </c>
      <c r="BI1412">
        <v>46558</v>
      </c>
      <c r="BJ1412">
        <v>41816</v>
      </c>
      <c r="BK1412">
        <v>36861</v>
      </c>
      <c r="BL1412">
        <v>31781</v>
      </c>
      <c r="BM1412">
        <v>26707</v>
      </c>
      <c r="BN1412">
        <v>21794</v>
      </c>
      <c r="BO1412">
        <v>17291</v>
      </c>
      <c r="BP1412">
        <v>13263</v>
      </c>
      <c r="BQ1412">
        <v>9796</v>
      </c>
      <c r="BR1412">
        <v>6944</v>
      </c>
      <c r="BS1412">
        <v>4711</v>
      </c>
      <c r="DC1412">
        <v>51.67</v>
      </c>
      <c r="DD1412">
        <v>50.7</v>
      </c>
      <c r="DE1412">
        <v>49.74</v>
      </c>
      <c r="DF1412">
        <v>48.77</v>
      </c>
      <c r="DG1412">
        <v>47.81</v>
      </c>
      <c r="DH1412">
        <v>46.85</v>
      </c>
      <c r="DI1412">
        <v>45.89</v>
      </c>
      <c r="DJ1412">
        <v>44.94</v>
      </c>
      <c r="DK1412">
        <v>43.98</v>
      </c>
      <c r="DL1412">
        <v>43.03</v>
      </c>
      <c r="DM1412">
        <v>42.08</v>
      </c>
      <c r="DN1412">
        <v>41.13</v>
      </c>
      <c r="DO1412">
        <v>40.19</v>
      </c>
      <c r="DP1412">
        <v>39.25</v>
      </c>
      <c r="DQ1412">
        <v>38.32</v>
      </c>
      <c r="DR1412">
        <v>37.39</v>
      </c>
      <c r="DS1412">
        <v>36.46</v>
      </c>
      <c r="DT1412">
        <v>35.549999999999997</v>
      </c>
      <c r="DU1412">
        <v>34.630000000000003</v>
      </c>
      <c r="DV1412">
        <v>33.729999999999997</v>
      </c>
      <c r="DW1412">
        <v>32.83</v>
      </c>
      <c r="DX1412">
        <v>31.95</v>
      </c>
      <c r="DY1412">
        <v>31.07</v>
      </c>
      <c r="DZ1412">
        <v>30.2</v>
      </c>
      <c r="EA1412">
        <v>29.34</v>
      </c>
      <c r="EB1412">
        <v>28.49</v>
      </c>
      <c r="EC1412">
        <v>27.64</v>
      </c>
      <c r="ED1412">
        <v>26.81</v>
      </c>
      <c r="EE1412">
        <v>25.98</v>
      </c>
      <c r="EF1412">
        <v>25.16</v>
      </c>
      <c r="EG1412">
        <v>24.35</v>
      </c>
      <c r="EH1412">
        <v>23.55</v>
      </c>
      <c r="EI1412">
        <v>22.74</v>
      </c>
      <c r="EJ1412">
        <v>21.94</v>
      </c>
      <c r="EK1412">
        <v>21.14</v>
      </c>
      <c r="EL1412">
        <v>20.34</v>
      </c>
      <c r="EM1412">
        <v>19.54</v>
      </c>
      <c r="EN1412">
        <v>18.739999999999998</v>
      </c>
      <c r="EO1412">
        <v>17.940000000000001</v>
      </c>
      <c r="EP1412">
        <v>17.14</v>
      </c>
      <c r="EQ1412">
        <v>16.34</v>
      </c>
      <c r="ER1412">
        <v>15.54</v>
      </c>
      <c r="ES1412">
        <v>14.74</v>
      </c>
      <c r="ET1412">
        <v>13.94</v>
      </c>
      <c r="EU1412">
        <v>13.15</v>
      </c>
      <c r="EV1412">
        <v>12.36</v>
      </c>
      <c r="EW1412">
        <v>11.59</v>
      </c>
      <c r="EX1412">
        <v>10.83</v>
      </c>
      <c r="EY1412">
        <v>10.1</v>
      </c>
      <c r="EZ1412">
        <v>9.3800000000000008</v>
      </c>
      <c r="FA1412">
        <v>8.69</v>
      </c>
      <c r="FB1412">
        <v>8.0299999999999994</v>
      </c>
      <c r="FC1412">
        <v>7.39</v>
      </c>
      <c r="FD1412">
        <v>6.79</v>
      </c>
      <c r="FE1412">
        <v>6.22</v>
      </c>
      <c r="FF1412">
        <v>5.69</v>
      </c>
      <c r="FG1412">
        <v>5.19</v>
      </c>
      <c r="FH1412">
        <v>4.72</v>
      </c>
      <c r="FI1412">
        <v>4.29</v>
      </c>
      <c r="FJ1412">
        <v>3.89</v>
      </c>
      <c r="FK1412">
        <v>3.54</v>
      </c>
      <c r="FL1412">
        <v>3.22</v>
      </c>
      <c r="FM1412">
        <v>2.93</v>
      </c>
      <c r="FN1412">
        <v>2.67</v>
      </c>
      <c r="FO1412">
        <v>2.4300000000000002</v>
      </c>
      <c r="FP1412">
        <v>2.23</v>
      </c>
      <c r="FQ1412">
        <v>2.0499999999999998</v>
      </c>
    </row>
    <row r="1413" spans="1:176" x14ac:dyDescent="0.25">
      <c r="A1413" t="s">
        <v>1200</v>
      </c>
      <c r="B1413">
        <v>66</v>
      </c>
      <c r="C1413">
        <v>66</v>
      </c>
      <c r="E1413">
        <v>100000</v>
      </c>
      <c r="F1413">
        <v>99928</v>
      </c>
      <c r="G1413">
        <v>99852</v>
      </c>
      <c r="H1413">
        <v>99771</v>
      </c>
      <c r="I1413">
        <v>99686</v>
      </c>
      <c r="J1413">
        <v>99595</v>
      </c>
      <c r="K1413">
        <v>99496</v>
      </c>
      <c r="L1413">
        <v>99392</v>
      </c>
      <c r="M1413">
        <v>99281</v>
      </c>
      <c r="N1413">
        <v>99162</v>
      </c>
      <c r="O1413">
        <v>99033</v>
      </c>
      <c r="P1413">
        <v>98891</v>
      </c>
      <c r="Q1413">
        <v>98736</v>
      </c>
      <c r="R1413">
        <v>98567</v>
      </c>
      <c r="S1413">
        <v>98380</v>
      </c>
      <c r="T1413">
        <v>98175</v>
      </c>
      <c r="U1413">
        <v>97950</v>
      </c>
      <c r="V1413">
        <v>97702</v>
      </c>
      <c r="W1413">
        <v>97427</v>
      </c>
      <c r="X1413">
        <v>97117</v>
      </c>
      <c r="Y1413">
        <v>96773</v>
      </c>
      <c r="Z1413">
        <v>96394</v>
      </c>
      <c r="AA1413">
        <v>95977</v>
      </c>
      <c r="AB1413">
        <v>95522</v>
      </c>
      <c r="AC1413">
        <v>95025</v>
      </c>
      <c r="AD1413">
        <v>94486</v>
      </c>
      <c r="AE1413">
        <v>93907</v>
      </c>
      <c r="AF1413">
        <v>93282</v>
      </c>
      <c r="AG1413">
        <v>92616</v>
      </c>
      <c r="AH1413">
        <v>91901</v>
      </c>
      <c r="AI1413">
        <v>91146</v>
      </c>
      <c r="AJ1413">
        <v>90368</v>
      </c>
      <c r="AK1413">
        <v>89558</v>
      </c>
      <c r="AL1413">
        <v>88719</v>
      </c>
      <c r="AM1413">
        <v>87857</v>
      </c>
      <c r="AN1413">
        <v>86967</v>
      </c>
      <c r="AO1413">
        <v>86043</v>
      </c>
      <c r="AP1413">
        <v>85081</v>
      </c>
      <c r="AQ1413">
        <v>84095</v>
      </c>
      <c r="AR1413">
        <v>83082</v>
      </c>
      <c r="AS1413">
        <v>82033</v>
      </c>
      <c r="AT1413">
        <v>80937</v>
      </c>
      <c r="AU1413">
        <v>79786</v>
      </c>
      <c r="AV1413">
        <v>78565</v>
      </c>
      <c r="AW1413">
        <v>77239</v>
      </c>
      <c r="AX1413">
        <v>75763</v>
      </c>
      <c r="AY1413">
        <v>74104</v>
      </c>
      <c r="AZ1413">
        <v>72235</v>
      </c>
      <c r="BA1413">
        <v>70123</v>
      </c>
      <c r="BB1413">
        <v>67733</v>
      </c>
      <c r="BC1413">
        <v>65016</v>
      </c>
      <c r="BD1413">
        <v>61945</v>
      </c>
      <c r="BE1413">
        <v>58503</v>
      </c>
      <c r="BF1413">
        <v>54711</v>
      </c>
      <c r="BG1413">
        <v>50571</v>
      </c>
      <c r="BH1413">
        <v>46074</v>
      </c>
      <c r="BI1413">
        <v>41343</v>
      </c>
      <c r="BJ1413">
        <v>36403</v>
      </c>
      <c r="BK1413">
        <v>31348</v>
      </c>
      <c r="BL1413">
        <v>26310</v>
      </c>
      <c r="BM1413">
        <v>21441</v>
      </c>
      <c r="BN1413">
        <v>16992</v>
      </c>
      <c r="BO1413">
        <v>13015</v>
      </c>
      <c r="BP1413">
        <v>9599</v>
      </c>
      <c r="BQ1413">
        <v>6797</v>
      </c>
      <c r="BR1413">
        <v>4606</v>
      </c>
      <c r="DC1413">
        <v>50.57</v>
      </c>
      <c r="DD1413">
        <v>49.61</v>
      </c>
      <c r="DE1413">
        <v>48.65</v>
      </c>
      <c r="DF1413">
        <v>47.68</v>
      </c>
      <c r="DG1413">
        <v>46.73</v>
      </c>
      <c r="DH1413">
        <v>45.77</v>
      </c>
      <c r="DI1413">
        <v>44.81</v>
      </c>
      <c r="DJ1413">
        <v>43.86</v>
      </c>
      <c r="DK1413">
        <v>42.91</v>
      </c>
      <c r="DL1413">
        <v>41.96</v>
      </c>
      <c r="DM1413">
        <v>41.01</v>
      </c>
      <c r="DN1413">
        <v>40.07</v>
      </c>
      <c r="DO1413">
        <v>39.130000000000003</v>
      </c>
      <c r="DP1413">
        <v>38.200000000000003</v>
      </c>
      <c r="DQ1413">
        <v>37.270000000000003</v>
      </c>
      <c r="DR1413">
        <v>36.35</v>
      </c>
      <c r="DS1413">
        <v>35.43</v>
      </c>
      <c r="DT1413">
        <v>34.520000000000003</v>
      </c>
      <c r="DU1413">
        <v>33.61</v>
      </c>
      <c r="DV1413">
        <v>32.72</v>
      </c>
      <c r="DW1413">
        <v>31.83</v>
      </c>
      <c r="DX1413">
        <v>30.96</v>
      </c>
      <c r="DY1413">
        <v>30.09</v>
      </c>
      <c r="DZ1413">
        <v>29.23</v>
      </c>
      <c r="EA1413">
        <v>28.38</v>
      </c>
      <c r="EB1413">
        <v>27.54</v>
      </c>
      <c r="EC1413">
        <v>26.71</v>
      </c>
      <c r="ED1413">
        <v>25.88</v>
      </c>
      <c r="EE1413">
        <v>25.07</v>
      </c>
      <c r="EF1413">
        <v>24.26</v>
      </c>
      <c r="EG1413">
        <v>23.45</v>
      </c>
      <c r="EH1413">
        <v>22.65</v>
      </c>
      <c r="EI1413">
        <v>21.85</v>
      </c>
      <c r="EJ1413">
        <v>21.05</v>
      </c>
      <c r="EK1413">
        <v>20.25</v>
      </c>
      <c r="EL1413">
        <v>19.46</v>
      </c>
      <c r="EM1413">
        <v>18.66</v>
      </c>
      <c r="EN1413">
        <v>17.87</v>
      </c>
      <c r="EO1413">
        <v>17.07</v>
      </c>
      <c r="EP1413">
        <v>16.27</v>
      </c>
      <c r="EQ1413">
        <v>15.47</v>
      </c>
      <c r="ER1413">
        <v>14.68</v>
      </c>
      <c r="ES1413">
        <v>13.88</v>
      </c>
      <c r="ET1413">
        <v>13.09</v>
      </c>
      <c r="EU1413">
        <v>12.3</v>
      </c>
      <c r="EV1413">
        <v>11.53</v>
      </c>
      <c r="EW1413">
        <v>10.78</v>
      </c>
      <c r="EX1413">
        <v>10.050000000000001</v>
      </c>
      <c r="EY1413">
        <v>9.33</v>
      </c>
      <c r="EZ1413">
        <v>8.65</v>
      </c>
      <c r="FA1413">
        <v>7.99</v>
      </c>
      <c r="FB1413">
        <v>7.36</v>
      </c>
      <c r="FC1413">
        <v>6.76</v>
      </c>
      <c r="FD1413">
        <v>6.2</v>
      </c>
      <c r="FE1413">
        <v>5.66</v>
      </c>
      <c r="FF1413">
        <v>5.17</v>
      </c>
      <c r="FG1413">
        <v>4.7</v>
      </c>
      <c r="FH1413">
        <v>4.2699999999999996</v>
      </c>
      <c r="FI1413">
        <v>3.88</v>
      </c>
      <c r="FJ1413">
        <v>3.52</v>
      </c>
      <c r="FK1413">
        <v>3.21</v>
      </c>
      <c r="FL1413">
        <v>2.92</v>
      </c>
      <c r="FM1413">
        <v>2.66</v>
      </c>
      <c r="FN1413">
        <v>2.4300000000000002</v>
      </c>
      <c r="FO1413">
        <v>2.2200000000000002</v>
      </c>
      <c r="FP1413">
        <v>2.04</v>
      </c>
    </row>
    <row r="1414" spans="1:176" x14ac:dyDescent="0.25">
      <c r="A1414" t="s">
        <v>1201</v>
      </c>
      <c r="B1414">
        <v>65</v>
      </c>
      <c r="C1414">
        <v>65</v>
      </c>
      <c r="E1414">
        <v>100000</v>
      </c>
      <c r="F1414">
        <v>99922</v>
      </c>
      <c r="G1414">
        <v>99839</v>
      </c>
      <c r="H1414">
        <v>99753</v>
      </c>
      <c r="I1414">
        <v>99659</v>
      </c>
      <c r="J1414">
        <v>99559</v>
      </c>
      <c r="K1414">
        <v>99452</v>
      </c>
      <c r="L1414">
        <v>99339</v>
      </c>
      <c r="M1414">
        <v>99218</v>
      </c>
      <c r="N1414">
        <v>99086</v>
      </c>
      <c r="O1414">
        <v>98941</v>
      </c>
      <c r="P1414">
        <v>98783</v>
      </c>
      <c r="Q1414">
        <v>98611</v>
      </c>
      <c r="R1414">
        <v>98422</v>
      </c>
      <c r="S1414">
        <v>98213</v>
      </c>
      <c r="T1414">
        <v>97984</v>
      </c>
      <c r="U1414">
        <v>97733</v>
      </c>
      <c r="V1414">
        <v>97453</v>
      </c>
      <c r="W1414">
        <v>97139</v>
      </c>
      <c r="X1414">
        <v>96790</v>
      </c>
      <c r="Y1414">
        <v>96406</v>
      </c>
      <c r="Z1414">
        <v>95983</v>
      </c>
      <c r="AA1414">
        <v>95521</v>
      </c>
      <c r="AB1414">
        <v>95016</v>
      </c>
      <c r="AC1414">
        <v>94470</v>
      </c>
      <c r="AD1414">
        <v>93882</v>
      </c>
      <c r="AE1414">
        <v>93250</v>
      </c>
      <c r="AF1414">
        <v>92575</v>
      </c>
      <c r="AG1414">
        <v>91851</v>
      </c>
      <c r="AH1414">
        <v>91084</v>
      </c>
      <c r="AI1414">
        <v>90293</v>
      </c>
      <c r="AJ1414">
        <v>89472</v>
      </c>
      <c r="AK1414">
        <v>88621</v>
      </c>
      <c r="AL1414">
        <v>87746</v>
      </c>
      <c r="AM1414">
        <v>86843</v>
      </c>
      <c r="AN1414">
        <v>85906</v>
      </c>
      <c r="AO1414">
        <v>84929</v>
      </c>
      <c r="AP1414">
        <v>83928</v>
      </c>
      <c r="AQ1414">
        <v>82898</v>
      </c>
      <c r="AR1414">
        <v>81830</v>
      </c>
      <c r="AS1414">
        <v>80716</v>
      </c>
      <c r="AT1414">
        <v>79549</v>
      </c>
      <c r="AU1414">
        <v>78309</v>
      </c>
      <c r="AV1414">
        <v>76961</v>
      </c>
      <c r="AW1414">
        <v>75464</v>
      </c>
      <c r="AX1414">
        <v>73781</v>
      </c>
      <c r="AY1414">
        <v>71889</v>
      </c>
      <c r="AZ1414">
        <v>69753</v>
      </c>
      <c r="BA1414">
        <v>67334</v>
      </c>
      <c r="BB1414">
        <v>64598</v>
      </c>
      <c r="BC1414">
        <v>61505</v>
      </c>
      <c r="BD1414">
        <v>58043</v>
      </c>
      <c r="BE1414">
        <v>54236</v>
      </c>
      <c r="BF1414">
        <v>50086</v>
      </c>
      <c r="BG1414">
        <v>45593</v>
      </c>
      <c r="BH1414">
        <v>40867</v>
      </c>
      <c r="BI1414">
        <v>35948</v>
      </c>
      <c r="BJ1414">
        <v>30918</v>
      </c>
      <c r="BK1414">
        <v>25917</v>
      </c>
      <c r="BL1414">
        <v>21093</v>
      </c>
      <c r="BM1414">
        <v>16693</v>
      </c>
      <c r="BN1414">
        <v>12771</v>
      </c>
      <c r="BO1414">
        <v>9406</v>
      </c>
      <c r="BP1414">
        <v>6651</v>
      </c>
      <c r="BQ1414">
        <v>4503</v>
      </c>
      <c r="DC1414">
        <v>49.48</v>
      </c>
      <c r="DD1414">
        <v>48.52</v>
      </c>
      <c r="DE1414">
        <v>47.56</v>
      </c>
      <c r="DF1414">
        <v>46.6</v>
      </c>
      <c r="DG1414">
        <v>45.64</v>
      </c>
      <c r="DH1414">
        <v>44.69</v>
      </c>
      <c r="DI1414">
        <v>43.73</v>
      </c>
      <c r="DJ1414">
        <v>42.78</v>
      </c>
      <c r="DK1414">
        <v>41.83</v>
      </c>
      <c r="DL1414">
        <v>40.89</v>
      </c>
      <c r="DM1414">
        <v>39.950000000000003</v>
      </c>
      <c r="DN1414">
        <v>39.01</v>
      </c>
      <c r="DO1414">
        <v>38.08</v>
      </c>
      <c r="DP1414">
        <v>37.15</v>
      </c>
      <c r="DQ1414">
        <v>36.229999999999997</v>
      </c>
      <c r="DR1414">
        <v>35.31</v>
      </c>
      <c r="DS1414">
        <v>34.4</v>
      </c>
      <c r="DT1414">
        <v>33.5</v>
      </c>
      <c r="DU1414">
        <v>32.61</v>
      </c>
      <c r="DV1414">
        <v>31.72</v>
      </c>
      <c r="DW1414">
        <v>30.85</v>
      </c>
      <c r="DX1414">
        <v>29.98</v>
      </c>
      <c r="DY1414">
        <v>29.12</v>
      </c>
      <c r="DZ1414">
        <v>28.28</v>
      </c>
      <c r="EA1414">
        <v>27.44</v>
      </c>
      <c r="EB1414">
        <v>26.6</v>
      </c>
      <c r="EC1414">
        <v>25.78</v>
      </c>
      <c r="ED1414">
        <v>24.97</v>
      </c>
      <c r="EE1414">
        <v>24.16</v>
      </c>
      <c r="EF1414">
        <v>23.36</v>
      </c>
      <c r="EG1414">
        <v>22.56</v>
      </c>
      <c r="EH1414">
        <v>21.76</v>
      </c>
      <c r="EI1414">
        <v>20.96</v>
      </c>
      <c r="EJ1414">
        <v>20.170000000000002</v>
      </c>
      <c r="EK1414">
        <v>19.37</v>
      </c>
      <c r="EL1414">
        <v>18.579999999999998</v>
      </c>
      <c r="EM1414">
        <v>17.79</v>
      </c>
      <c r="EN1414">
        <v>16.989999999999998</v>
      </c>
      <c r="EO1414">
        <v>16.2</v>
      </c>
      <c r="EP1414">
        <v>15.4</v>
      </c>
      <c r="EQ1414">
        <v>14.61</v>
      </c>
      <c r="ER1414">
        <v>13.82</v>
      </c>
      <c r="ES1414">
        <v>13.03</v>
      </c>
      <c r="ET1414">
        <v>12.25</v>
      </c>
      <c r="EU1414">
        <v>11.48</v>
      </c>
      <c r="EV1414">
        <v>10.73</v>
      </c>
      <c r="EW1414">
        <v>10</v>
      </c>
      <c r="EX1414">
        <v>9.2899999999999991</v>
      </c>
      <c r="EY1414">
        <v>8.61</v>
      </c>
      <c r="EZ1414">
        <v>7.95</v>
      </c>
      <c r="FA1414">
        <v>7.32</v>
      </c>
      <c r="FB1414">
        <v>6.73</v>
      </c>
      <c r="FC1414">
        <v>6.17</v>
      </c>
      <c r="FD1414">
        <v>5.64</v>
      </c>
      <c r="FE1414">
        <v>5.14</v>
      </c>
      <c r="FF1414">
        <v>4.68</v>
      </c>
      <c r="FG1414">
        <v>4.25</v>
      </c>
      <c r="FH1414">
        <v>3.86</v>
      </c>
      <c r="FI1414">
        <v>3.51</v>
      </c>
      <c r="FJ1414">
        <v>3.2</v>
      </c>
      <c r="FK1414">
        <v>2.91</v>
      </c>
      <c r="FL1414">
        <v>2.65</v>
      </c>
      <c r="FM1414">
        <v>2.42</v>
      </c>
      <c r="FN1414">
        <v>2.2200000000000002</v>
      </c>
      <c r="FO1414">
        <v>2.04</v>
      </c>
    </row>
    <row r="1415" spans="1:176" x14ac:dyDescent="0.25">
      <c r="A1415" t="s">
        <v>1202</v>
      </c>
      <c r="B1415">
        <v>64</v>
      </c>
      <c r="C1415">
        <v>64</v>
      </c>
      <c r="E1415">
        <v>100000</v>
      </c>
      <c r="F1415">
        <v>99916</v>
      </c>
      <c r="G1415">
        <v>99827</v>
      </c>
      <c r="H1415">
        <v>99732</v>
      </c>
      <c r="I1415">
        <v>99629</v>
      </c>
      <c r="J1415">
        <v>99520</v>
      </c>
      <c r="K1415">
        <v>99404</v>
      </c>
      <c r="L1415">
        <v>99281</v>
      </c>
      <c r="M1415">
        <v>99147</v>
      </c>
      <c r="N1415">
        <v>98999</v>
      </c>
      <c r="O1415">
        <v>98838</v>
      </c>
      <c r="P1415">
        <v>98663</v>
      </c>
      <c r="Q1415">
        <v>98470</v>
      </c>
      <c r="R1415">
        <v>98258</v>
      </c>
      <c r="S1415">
        <v>98025</v>
      </c>
      <c r="T1415">
        <v>97770</v>
      </c>
      <c r="U1415">
        <v>97485</v>
      </c>
      <c r="V1415">
        <v>97166</v>
      </c>
      <c r="W1415">
        <v>96813</v>
      </c>
      <c r="X1415">
        <v>96423</v>
      </c>
      <c r="Y1415">
        <v>95994</v>
      </c>
      <c r="Z1415">
        <v>95525</v>
      </c>
      <c r="AA1415">
        <v>95013</v>
      </c>
      <c r="AB1415">
        <v>94460</v>
      </c>
      <c r="AC1415">
        <v>93863</v>
      </c>
      <c r="AD1415">
        <v>93221</v>
      </c>
      <c r="AE1415">
        <v>92538</v>
      </c>
      <c r="AF1415">
        <v>91804</v>
      </c>
      <c r="AG1415">
        <v>91027</v>
      </c>
      <c r="AH1415">
        <v>90224</v>
      </c>
      <c r="AI1415">
        <v>89390</v>
      </c>
      <c r="AJ1415">
        <v>88525</v>
      </c>
      <c r="AK1415">
        <v>87638</v>
      </c>
      <c r="AL1415">
        <v>86722</v>
      </c>
      <c r="AM1415">
        <v>85771</v>
      </c>
      <c r="AN1415">
        <v>84779</v>
      </c>
      <c r="AO1415">
        <v>83762</v>
      </c>
      <c r="AP1415">
        <v>82716</v>
      </c>
      <c r="AQ1415">
        <v>81631</v>
      </c>
      <c r="AR1415">
        <v>80496</v>
      </c>
      <c r="AS1415">
        <v>79311</v>
      </c>
      <c r="AT1415">
        <v>78053</v>
      </c>
      <c r="AU1415">
        <v>76685</v>
      </c>
      <c r="AV1415">
        <v>75165</v>
      </c>
      <c r="AW1415">
        <v>73460</v>
      </c>
      <c r="AX1415">
        <v>71543</v>
      </c>
      <c r="AY1415">
        <v>69383</v>
      </c>
      <c r="AZ1415">
        <v>66939</v>
      </c>
      <c r="BA1415">
        <v>64174</v>
      </c>
      <c r="BB1415">
        <v>61064</v>
      </c>
      <c r="BC1415">
        <v>57583</v>
      </c>
      <c r="BD1415">
        <v>53761</v>
      </c>
      <c r="BE1415">
        <v>49602</v>
      </c>
      <c r="BF1415">
        <v>45107</v>
      </c>
      <c r="BG1415">
        <v>40393</v>
      </c>
      <c r="BH1415">
        <v>35490</v>
      </c>
      <c r="BI1415">
        <v>30492</v>
      </c>
      <c r="BJ1415">
        <v>25526</v>
      </c>
      <c r="BK1415">
        <v>20748</v>
      </c>
      <c r="BL1415">
        <v>16398</v>
      </c>
      <c r="BM1415">
        <v>12528</v>
      </c>
      <c r="BN1415">
        <v>9216</v>
      </c>
      <c r="BO1415">
        <v>6509</v>
      </c>
      <c r="BP1415">
        <v>4400</v>
      </c>
      <c r="DC1415">
        <v>48.39</v>
      </c>
      <c r="DD1415">
        <v>47.43</v>
      </c>
      <c r="DE1415">
        <v>46.47</v>
      </c>
      <c r="DF1415">
        <v>45.51</v>
      </c>
      <c r="DG1415">
        <v>44.56</v>
      </c>
      <c r="DH1415">
        <v>43.61</v>
      </c>
      <c r="DI1415">
        <v>42.66</v>
      </c>
      <c r="DJ1415">
        <v>41.71</v>
      </c>
      <c r="DK1415">
        <v>40.770000000000003</v>
      </c>
      <c r="DL1415">
        <v>39.83</v>
      </c>
      <c r="DM1415">
        <v>38.89</v>
      </c>
      <c r="DN1415">
        <v>37.96</v>
      </c>
      <c r="DO1415">
        <v>37.03</v>
      </c>
      <c r="DP1415">
        <v>36.11</v>
      </c>
      <c r="DQ1415">
        <v>35.200000000000003</v>
      </c>
      <c r="DR1415">
        <v>34.29</v>
      </c>
      <c r="DS1415">
        <v>33.380000000000003</v>
      </c>
      <c r="DT1415">
        <v>32.49</v>
      </c>
      <c r="DU1415">
        <v>31.61</v>
      </c>
      <c r="DV1415">
        <v>30.74</v>
      </c>
      <c r="DW1415">
        <v>29.87</v>
      </c>
      <c r="DX1415">
        <v>29.01</v>
      </c>
      <c r="DY1415">
        <v>28.17</v>
      </c>
      <c r="DZ1415">
        <v>27.33</v>
      </c>
      <c r="EA1415">
        <v>26.5</v>
      </c>
      <c r="EB1415">
        <v>25.68</v>
      </c>
      <c r="EC1415">
        <v>24.87</v>
      </c>
      <c r="ED1415">
        <v>24.06</v>
      </c>
      <c r="EE1415">
        <v>23.26</v>
      </c>
      <c r="EF1415">
        <v>22.46</v>
      </c>
      <c r="EG1415">
        <v>21.67</v>
      </c>
      <c r="EH1415">
        <v>20.88</v>
      </c>
      <c r="EI1415">
        <v>20.079999999999998</v>
      </c>
      <c r="EJ1415">
        <v>19.29</v>
      </c>
      <c r="EK1415">
        <v>18.5</v>
      </c>
      <c r="EL1415">
        <v>17.71</v>
      </c>
      <c r="EM1415">
        <v>16.920000000000002</v>
      </c>
      <c r="EN1415">
        <v>16.12</v>
      </c>
      <c r="EO1415">
        <v>15.33</v>
      </c>
      <c r="EP1415">
        <v>14.54</v>
      </c>
      <c r="EQ1415">
        <v>13.75</v>
      </c>
      <c r="ER1415">
        <v>12.96</v>
      </c>
      <c r="ES1415">
        <v>12.19</v>
      </c>
      <c r="ET1415">
        <v>11.42</v>
      </c>
      <c r="EU1415">
        <v>10.68</v>
      </c>
      <c r="EV1415">
        <v>9.9499999999999993</v>
      </c>
      <c r="EW1415">
        <v>9.24</v>
      </c>
      <c r="EX1415">
        <v>8.56</v>
      </c>
      <c r="EY1415">
        <v>7.91</v>
      </c>
      <c r="EZ1415">
        <v>7.29</v>
      </c>
      <c r="FA1415">
        <v>6.7</v>
      </c>
      <c r="FB1415">
        <v>6.14</v>
      </c>
      <c r="FC1415">
        <v>5.61</v>
      </c>
      <c r="FD1415">
        <v>5.12</v>
      </c>
      <c r="FE1415">
        <v>4.66</v>
      </c>
      <c r="FF1415">
        <v>4.24</v>
      </c>
      <c r="FG1415">
        <v>3.85</v>
      </c>
      <c r="FH1415">
        <v>3.5</v>
      </c>
      <c r="FI1415">
        <v>3.19</v>
      </c>
      <c r="FJ1415">
        <v>2.9</v>
      </c>
      <c r="FK1415">
        <v>2.65</v>
      </c>
      <c r="FL1415">
        <v>2.42</v>
      </c>
      <c r="FM1415">
        <v>2.21</v>
      </c>
      <c r="FN1415">
        <v>2.04</v>
      </c>
    </row>
    <row r="1416" spans="1:176" x14ac:dyDescent="0.25">
      <c r="A1416" t="s">
        <v>1203</v>
      </c>
      <c r="B1416">
        <v>63</v>
      </c>
      <c r="C1416">
        <v>63</v>
      </c>
      <c r="E1416">
        <v>100000</v>
      </c>
      <c r="F1416">
        <v>99909</v>
      </c>
      <c r="G1416">
        <v>99812</v>
      </c>
      <c r="H1416">
        <v>99707</v>
      </c>
      <c r="I1416">
        <v>99596</v>
      </c>
      <c r="J1416">
        <v>99477</v>
      </c>
      <c r="K1416">
        <v>99352</v>
      </c>
      <c r="L1416">
        <v>99215</v>
      </c>
      <c r="M1416">
        <v>99064</v>
      </c>
      <c r="N1416">
        <v>98900</v>
      </c>
      <c r="O1416">
        <v>98721</v>
      </c>
      <c r="P1416">
        <v>98525</v>
      </c>
      <c r="Q1416">
        <v>98309</v>
      </c>
      <c r="R1416">
        <v>98073</v>
      </c>
      <c r="S1416">
        <v>97814</v>
      </c>
      <c r="T1416">
        <v>97524</v>
      </c>
      <c r="U1416">
        <v>97200</v>
      </c>
      <c r="V1416">
        <v>96841</v>
      </c>
      <c r="W1416">
        <v>96446</v>
      </c>
      <c r="X1416">
        <v>96011</v>
      </c>
      <c r="Y1416">
        <v>95536</v>
      </c>
      <c r="Z1416">
        <v>95017</v>
      </c>
      <c r="AA1416">
        <v>94454</v>
      </c>
      <c r="AB1416">
        <v>93850</v>
      </c>
      <c r="AC1416">
        <v>93198</v>
      </c>
      <c r="AD1416">
        <v>92504</v>
      </c>
      <c r="AE1416">
        <v>91762</v>
      </c>
      <c r="AF1416">
        <v>90974</v>
      </c>
      <c r="AG1416">
        <v>90160</v>
      </c>
      <c r="AH1416">
        <v>89312</v>
      </c>
      <c r="AI1416">
        <v>88434</v>
      </c>
      <c r="AJ1416">
        <v>87533</v>
      </c>
      <c r="AK1416">
        <v>86603</v>
      </c>
      <c r="AL1416">
        <v>85637</v>
      </c>
      <c r="AM1416">
        <v>84631</v>
      </c>
      <c r="AN1416">
        <v>83598</v>
      </c>
      <c r="AO1416">
        <v>82536</v>
      </c>
      <c r="AP1416">
        <v>81433</v>
      </c>
      <c r="AQ1416">
        <v>80280</v>
      </c>
      <c r="AR1416">
        <v>79073</v>
      </c>
      <c r="AS1416">
        <v>77795</v>
      </c>
      <c r="AT1416">
        <v>76408</v>
      </c>
      <c r="AU1416">
        <v>74867</v>
      </c>
      <c r="AV1416">
        <v>73138</v>
      </c>
      <c r="AW1416">
        <v>71198</v>
      </c>
      <c r="AX1416">
        <v>69012</v>
      </c>
      <c r="AY1416">
        <v>66544</v>
      </c>
      <c r="AZ1416">
        <v>63756</v>
      </c>
      <c r="BA1416">
        <v>60618</v>
      </c>
      <c r="BB1416">
        <v>57123</v>
      </c>
      <c r="BC1416">
        <v>53287</v>
      </c>
      <c r="BD1416">
        <v>49119</v>
      </c>
      <c r="BE1416">
        <v>44624</v>
      </c>
      <c r="BF1416">
        <v>39917</v>
      </c>
      <c r="BG1416">
        <v>35036</v>
      </c>
      <c r="BH1416">
        <v>30064</v>
      </c>
      <c r="BI1416">
        <v>25139</v>
      </c>
      <c r="BJ1416">
        <v>20407</v>
      </c>
      <c r="BK1416">
        <v>16106</v>
      </c>
      <c r="BL1416">
        <v>12288</v>
      </c>
      <c r="BM1416">
        <v>9028</v>
      </c>
      <c r="BN1416">
        <v>6368</v>
      </c>
      <c r="BO1416">
        <v>4300</v>
      </c>
      <c r="DC1416">
        <v>47.3</v>
      </c>
      <c r="DD1416">
        <v>46.34</v>
      </c>
      <c r="DE1416">
        <v>45.38</v>
      </c>
      <c r="DF1416">
        <v>44.43</v>
      </c>
      <c r="DG1416">
        <v>43.48</v>
      </c>
      <c r="DH1416">
        <v>42.53</v>
      </c>
      <c r="DI1416">
        <v>41.59</v>
      </c>
      <c r="DJ1416">
        <v>40.64</v>
      </c>
      <c r="DK1416">
        <v>39.700000000000003</v>
      </c>
      <c r="DL1416">
        <v>38.770000000000003</v>
      </c>
      <c r="DM1416">
        <v>37.840000000000003</v>
      </c>
      <c r="DN1416">
        <v>36.909999999999997</v>
      </c>
      <c r="DO1416">
        <v>35.99</v>
      </c>
      <c r="DP1416">
        <v>35.08</v>
      </c>
      <c r="DQ1416">
        <v>34.17</v>
      </c>
      <c r="DR1416">
        <v>33.270000000000003</v>
      </c>
      <c r="DS1416">
        <v>32.380000000000003</v>
      </c>
      <c r="DT1416">
        <v>31.5</v>
      </c>
      <c r="DU1416">
        <v>30.62</v>
      </c>
      <c r="DV1416">
        <v>29.76</v>
      </c>
      <c r="DW1416">
        <v>28.91</v>
      </c>
      <c r="DX1416">
        <v>28.06</v>
      </c>
      <c r="DY1416">
        <v>27.22</v>
      </c>
      <c r="DZ1416">
        <v>26.4</v>
      </c>
      <c r="EA1416">
        <v>25.58</v>
      </c>
      <c r="EB1416">
        <v>24.77</v>
      </c>
      <c r="EC1416">
        <v>23.96</v>
      </c>
      <c r="ED1416">
        <v>23.17</v>
      </c>
      <c r="EE1416">
        <v>22.37</v>
      </c>
      <c r="EF1416">
        <v>21.58</v>
      </c>
      <c r="EG1416">
        <v>20.79</v>
      </c>
      <c r="EH1416">
        <v>20</v>
      </c>
      <c r="EI1416">
        <v>19.21</v>
      </c>
      <c r="EJ1416">
        <v>18.420000000000002</v>
      </c>
      <c r="EK1416">
        <v>17.63</v>
      </c>
      <c r="EL1416">
        <v>16.84</v>
      </c>
      <c r="EM1416">
        <v>16.05</v>
      </c>
      <c r="EN1416">
        <v>15.26</v>
      </c>
      <c r="EO1416">
        <v>14.47</v>
      </c>
      <c r="EP1416">
        <v>13.69</v>
      </c>
      <c r="EQ1416">
        <v>12.9</v>
      </c>
      <c r="ER1416">
        <v>12.13</v>
      </c>
      <c r="ES1416">
        <v>11.37</v>
      </c>
      <c r="ET1416">
        <v>10.63</v>
      </c>
      <c r="EU1416">
        <v>9.9</v>
      </c>
      <c r="EV1416">
        <v>9.1999999999999993</v>
      </c>
      <c r="EW1416">
        <v>8.52</v>
      </c>
      <c r="EX1416">
        <v>7.87</v>
      </c>
      <c r="EY1416">
        <v>7.25</v>
      </c>
      <c r="EZ1416">
        <v>6.67</v>
      </c>
      <c r="FA1416">
        <v>6.11</v>
      </c>
      <c r="FB1416">
        <v>5.59</v>
      </c>
      <c r="FC1416">
        <v>5.0999999999999996</v>
      </c>
      <c r="FD1416">
        <v>4.6399999999999997</v>
      </c>
      <c r="FE1416">
        <v>4.22</v>
      </c>
      <c r="FF1416">
        <v>3.83</v>
      </c>
      <c r="FG1416">
        <v>3.49</v>
      </c>
      <c r="FH1416">
        <v>3.18</v>
      </c>
      <c r="FI1416">
        <v>2.9</v>
      </c>
      <c r="FJ1416">
        <v>2.64</v>
      </c>
      <c r="FK1416">
        <v>2.41</v>
      </c>
      <c r="FL1416">
        <v>2.21</v>
      </c>
      <c r="FM1416">
        <v>2.0299999999999998</v>
      </c>
    </row>
    <row r="1417" spans="1:176" x14ac:dyDescent="0.25">
      <c r="A1417" t="s">
        <v>1204</v>
      </c>
      <c r="B1417">
        <v>62</v>
      </c>
      <c r="C1417">
        <v>62</v>
      </c>
      <c r="E1417">
        <v>100000</v>
      </c>
      <c r="F1417">
        <v>99901</v>
      </c>
      <c r="G1417">
        <v>99793</v>
      </c>
      <c r="H1417">
        <v>99679</v>
      </c>
      <c r="I1417">
        <v>99559</v>
      </c>
      <c r="J1417">
        <v>99430</v>
      </c>
      <c r="K1417">
        <v>99290</v>
      </c>
      <c r="L1417">
        <v>99137</v>
      </c>
      <c r="M1417">
        <v>98970</v>
      </c>
      <c r="N1417">
        <v>98788</v>
      </c>
      <c r="O1417">
        <v>98588</v>
      </c>
      <c r="P1417">
        <v>98368</v>
      </c>
      <c r="Q1417">
        <v>98128</v>
      </c>
      <c r="R1417">
        <v>97864</v>
      </c>
      <c r="S1417">
        <v>97570</v>
      </c>
      <c r="T1417">
        <v>97241</v>
      </c>
      <c r="U1417">
        <v>96876</v>
      </c>
      <c r="V1417">
        <v>96475</v>
      </c>
      <c r="W1417">
        <v>96034</v>
      </c>
      <c r="X1417">
        <v>95552</v>
      </c>
      <c r="Y1417">
        <v>95026</v>
      </c>
      <c r="Z1417">
        <v>94456</v>
      </c>
      <c r="AA1417">
        <v>93842</v>
      </c>
      <c r="AB1417">
        <v>93181</v>
      </c>
      <c r="AC1417">
        <v>92477</v>
      </c>
      <c r="AD1417">
        <v>91723</v>
      </c>
      <c r="AE1417">
        <v>90926</v>
      </c>
      <c r="AF1417">
        <v>90101</v>
      </c>
      <c r="AG1417">
        <v>89241</v>
      </c>
      <c r="AH1417">
        <v>88348</v>
      </c>
      <c r="AI1417">
        <v>87431</v>
      </c>
      <c r="AJ1417">
        <v>86487</v>
      </c>
      <c r="AK1417">
        <v>85507</v>
      </c>
      <c r="AL1417">
        <v>84485</v>
      </c>
      <c r="AM1417">
        <v>83437</v>
      </c>
      <c r="AN1417">
        <v>82357</v>
      </c>
      <c r="AO1417">
        <v>81237</v>
      </c>
      <c r="AP1417">
        <v>80066</v>
      </c>
      <c r="AQ1417">
        <v>78839</v>
      </c>
      <c r="AR1417">
        <v>77538</v>
      </c>
      <c r="AS1417">
        <v>76130</v>
      </c>
      <c r="AT1417">
        <v>74569</v>
      </c>
      <c r="AU1417">
        <v>72817</v>
      </c>
      <c r="AV1417">
        <v>70852</v>
      </c>
      <c r="AW1417">
        <v>68642</v>
      </c>
      <c r="AX1417">
        <v>66149</v>
      </c>
      <c r="AY1417">
        <v>63337</v>
      </c>
      <c r="AZ1417">
        <v>60177</v>
      </c>
      <c r="BA1417">
        <v>56659</v>
      </c>
      <c r="BB1417">
        <v>52813</v>
      </c>
      <c r="BC1417">
        <v>48637</v>
      </c>
      <c r="BD1417">
        <v>44141</v>
      </c>
      <c r="BE1417">
        <v>39443</v>
      </c>
      <c r="BF1417">
        <v>34579</v>
      </c>
      <c r="BG1417">
        <v>29640</v>
      </c>
      <c r="BH1417">
        <v>24752</v>
      </c>
      <c r="BI1417">
        <v>20069</v>
      </c>
      <c r="BJ1417">
        <v>15818</v>
      </c>
      <c r="BK1417">
        <v>12052</v>
      </c>
      <c r="BL1417">
        <v>8842</v>
      </c>
      <c r="BM1417">
        <v>6229</v>
      </c>
      <c r="BN1417">
        <v>4202</v>
      </c>
      <c r="DC1417">
        <v>46.21</v>
      </c>
      <c r="DD1417">
        <v>45.25</v>
      </c>
      <c r="DE1417">
        <v>44.3</v>
      </c>
      <c r="DF1417">
        <v>43.35</v>
      </c>
      <c r="DG1417">
        <v>42.4</v>
      </c>
      <c r="DH1417">
        <v>41.46</v>
      </c>
      <c r="DI1417">
        <v>40.520000000000003</v>
      </c>
      <c r="DJ1417">
        <v>39.58</v>
      </c>
      <c r="DK1417">
        <v>38.64</v>
      </c>
      <c r="DL1417">
        <v>37.71</v>
      </c>
      <c r="DM1417">
        <v>36.79</v>
      </c>
      <c r="DN1417">
        <v>35.869999999999997</v>
      </c>
      <c r="DO1417">
        <v>34.96</v>
      </c>
      <c r="DP1417">
        <v>34.049999999999997</v>
      </c>
      <c r="DQ1417">
        <v>33.15</v>
      </c>
      <c r="DR1417">
        <v>32.26</v>
      </c>
      <c r="DS1417">
        <v>31.38</v>
      </c>
      <c r="DT1417">
        <v>30.51</v>
      </c>
      <c r="DU1417">
        <v>29.65</v>
      </c>
      <c r="DV1417">
        <v>28.8</v>
      </c>
      <c r="DW1417">
        <v>27.95</v>
      </c>
      <c r="DX1417">
        <v>27.12</v>
      </c>
      <c r="DY1417">
        <v>26.29</v>
      </c>
      <c r="DZ1417">
        <v>25.47</v>
      </c>
      <c r="EA1417">
        <v>24.66</v>
      </c>
      <c r="EB1417">
        <v>23.86</v>
      </c>
      <c r="EC1417">
        <v>23.07</v>
      </c>
      <c r="ED1417">
        <v>22.28</v>
      </c>
      <c r="EE1417">
        <v>21.48</v>
      </c>
      <c r="EF1417">
        <v>20.7</v>
      </c>
      <c r="EG1417">
        <v>19.91</v>
      </c>
      <c r="EH1417">
        <v>19.12</v>
      </c>
      <c r="EI1417">
        <v>18.329999999999998</v>
      </c>
      <c r="EJ1417">
        <v>17.55</v>
      </c>
      <c r="EK1417">
        <v>16.760000000000002</v>
      </c>
      <c r="EL1417">
        <v>15.98</v>
      </c>
      <c r="EM1417">
        <v>15.19</v>
      </c>
      <c r="EN1417">
        <v>14.41</v>
      </c>
      <c r="EO1417">
        <v>13.62</v>
      </c>
      <c r="EP1417">
        <v>12.84</v>
      </c>
      <c r="EQ1417">
        <v>12.07</v>
      </c>
      <c r="ER1417">
        <v>11.31</v>
      </c>
      <c r="ES1417">
        <v>10.57</v>
      </c>
      <c r="ET1417">
        <v>9.85</v>
      </c>
      <c r="EU1417">
        <v>9.15</v>
      </c>
      <c r="EV1417">
        <v>8.48</v>
      </c>
      <c r="EW1417">
        <v>7.83</v>
      </c>
      <c r="EX1417">
        <v>7.22</v>
      </c>
      <c r="EY1417">
        <v>6.64</v>
      </c>
      <c r="EZ1417">
        <v>6.08</v>
      </c>
      <c r="FA1417">
        <v>5.56</v>
      </c>
      <c r="FB1417">
        <v>5.08</v>
      </c>
      <c r="FC1417">
        <v>4.62</v>
      </c>
      <c r="FD1417">
        <v>4.2</v>
      </c>
      <c r="FE1417">
        <v>3.82</v>
      </c>
      <c r="FF1417">
        <v>3.47</v>
      </c>
      <c r="FG1417">
        <v>3.17</v>
      </c>
      <c r="FH1417">
        <v>2.89</v>
      </c>
      <c r="FI1417">
        <v>2.63</v>
      </c>
      <c r="FJ1417">
        <v>2.41</v>
      </c>
      <c r="FK1417">
        <v>2.21</v>
      </c>
      <c r="FL1417">
        <v>2.0299999999999998</v>
      </c>
    </row>
    <row r="1418" spans="1:176" x14ac:dyDescent="0.25">
      <c r="A1418" t="s">
        <v>1205</v>
      </c>
      <c r="B1418">
        <v>61</v>
      </c>
      <c r="C1418">
        <v>61</v>
      </c>
      <c r="E1418">
        <v>100000</v>
      </c>
      <c r="F1418">
        <v>99891</v>
      </c>
      <c r="G1418">
        <v>99774</v>
      </c>
      <c r="H1418">
        <v>99650</v>
      </c>
      <c r="I1418">
        <v>99519</v>
      </c>
      <c r="J1418">
        <v>99377</v>
      </c>
      <c r="K1418">
        <v>99220</v>
      </c>
      <c r="L1418">
        <v>99049</v>
      </c>
      <c r="M1418">
        <v>98864</v>
      </c>
      <c r="N1418">
        <v>98661</v>
      </c>
      <c r="O1418">
        <v>98437</v>
      </c>
      <c r="P1418">
        <v>98192</v>
      </c>
      <c r="Q1418">
        <v>97924</v>
      </c>
      <c r="R1418">
        <v>97625</v>
      </c>
      <c r="S1418">
        <v>97291</v>
      </c>
      <c r="T1418">
        <v>96921</v>
      </c>
      <c r="U1418">
        <v>96513</v>
      </c>
      <c r="V1418">
        <v>96065</v>
      </c>
      <c r="W1418">
        <v>95576</v>
      </c>
      <c r="X1418">
        <v>95043</v>
      </c>
      <c r="Y1418">
        <v>94465</v>
      </c>
      <c r="Z1418">
        <v>93842</v>
      </c>
      <c r="AA1418">
        <v>93172</v>
      </c>
      <c r="AB1418">
        <v>92457</v>
      </c>
      <c r="AC1418">
        <v>91692</v>
      </c>
      <c r="AD1418">
        <v>90882</v>
      </c>
      <c r="AE1418">
        <v>90046</v>
      </c>
      <c r="AF1418">
        <v>89175</v>
      </c>
      <c r="AG1418">
        <v>88269</v>
      </c>
      <c r="AH1418">
        <v>87337</v>
      </c>
      <c r="AI1418">
        <v>86377</v>
      </c>
      <c r="AJ1418">
        <v>85380</v>
      </c>
      <c r="AK1418">
        <v>84343</v>
      </c>
      <c r="AL1418">
        <v>83278</v>
      </c>
      <c r="AM1418">
        <v>82182</v>
      </c>
      <c r="AN1418">
        <v>81044</v>
      </c>
      <c r="AO1418">
        <v>79854</v>
      </c>
      <c r="AP1418">
        <v>78607</v>
      </c>
      <c r="AQ1418">
        <v>77285</v>
      </c>
      <c r="AR1418">
        <v>75853</v>
      </c>
      <c r="AS1418">
        <v>74269</v>
      </c>
      <c r="AT1418">
        <v>72497</v>
      </c>
      <c r="AU1418">
        <v>70508</v>
      </c>
      <c r="AV1418">
        <v>68273</v>
      </c>
      <c r="AW1418">
        <v>65755</v>
      </c>
      <c r="AX1418">
        <v>62919</v>
      </c>
      <c r="AY1418">
        <v>59738</v>
      </c>
      <c r="AZ1418">
        <v>56201</v>
      </c>
      <c r="BA1418">
        <v>52336</v>
      </c>
      <c r="BB1418">
        <v>48157</v>
      </c>
      <c r="BC1418">
        <v>43661</v>
      </c>
      <c r="BD1418">
        <v>38971</v>
      </c>
      <c r="BE1418">
        <v>34126</v>
      </c>
      <c r="BF1418">
        <v>29215</v>
      </c>
      <c r="BG1418">
        <v>24369</v>
      </c>
      <c r="BH1418">
        <v>19732</v>
      </c>
      <c r="BI1418">
        <v>15533</v>
      </c>
      <c r="BJ1418">
        <v>11819</v>
      </c>
      <c r="BK1418">
        <v>8660</v>
      </c>
      <c r="BL1418">
        <v>6093</v>
      </c>
      <c r="BM1418">
        <v>4105</v>
      </c>
      <c r="DC1418">
        <v>45.12</v>
      </c>
      <c r="DD1418">
        <v>44.17</v>
      </c>
      <c r="DE1418">
        <v>43.22</v>
      </c>
      <c r="DF1418">
        <v>42.28</v>
      </c>
      <c r="DG1418">
        <v>41.33</v>
      </c>
      <c r="DH1418">
        <v>40.39</v>
      </c>
      <c r="DI1418">
        <v>39.450000000000003</v>
      </c>
      <c r="DJ1418">
        <v>38.520000000000003</v>
      </c>
      <c r="DK1418">
        <v>37.590000000000003</v>
      </c>
      <c r="DL1418">
        <v>36.67</v>
      </c>
      <c r="DM1418">
        <v>35.75</v>
      </c>
      <c r="DN1418">
        <v>34.840000000000003</v>
      </c>
      <c r="DO1418">
        <v>33.93</v>
      </c>
      <c r="DP1418">
        <v>33.03</v>
      </c>
      <c r="DQ1418">
        <v>32.15</v>
      </c>
      <c r="DR1418">
        <v>31.27</v>
      </c>
      <c r="DS1418">
        <v>30.4</v>
      </c>
      <c r="DT1418">
        <v>29.54</v>
      </c>
      <c r="DU1418">
        <v>28.68</v>
      </c>
      <c r="DV1418">
        <v>27.84</v>
      </c>
      <c r="DW1418">
        <v>27.01</v>
      </c>
      <c r="DX1418">
        <v>26.19</v>
      </c>
      <c r="DY1418">
        <v>25.37</v>
      </c>
      <c r="DZ1418">
        <v>24.56</v>
      </c>
      <c r="EA1418">
        <v>23.76</v>
      </c>
      <c r="EB1418">
        <v>22.97</v>
      </c>
      <c r="EC1418">
        <v>22.18</v>
      </c>
      <c r="ED1418">
        <v>21.39</v>
      </c>
      <c r="EE1418">
        <v>20.61</v>
      </c>
      <c r="EF1418">
        <v>19.82</v>
      </c>
      <c r="EG1418">
        <v>19.04</v>
      </c>
      <c r="EH1418">
        <v>18.25</v>
      </c>
      <c r="EI1418">
        <v>17.47</v>
      </c>
      <c r="EJ1418">
        <v>16.690000000000001</v>
      </c>
      <c r="EK1418">
        <v>15.9</v>
      </c>
      <c r="EL1418">
        <v>15.12</v>
      </c>
      <c r="EM1418">
        <v>14.34</v>
      </c>
      <c r="EN1418">
        <v>13.56</v>
      </c>
      <c r="EO1418">
        <v>12.78</v>
      </c>
      <c r="EP1418">
        <v>12.01</v>
      </c>
      <c r="EQ1418">
        <v>11.26</v>
      </c>
      <c r="ER1418">
        <v>10.52</v>
      </c>
      <c r="ES1418">
        <v>9.8000000000000007</v>
      </c>
      <c r="ET1418">
        <v>9.11</v>
      </c>
      <c r="EU1418">
        <v>8.44</v>
      </c>
      <c r="EV1418">
        <v>7.79</v>
      </c>
      <c r="EW1418">
        <v>7.18</v>
      </c>
      <c r="EX1418">
        <v>6.6</v>
      </c>
      <c r="EY1418">
        <v>6.05</v>
      </c>
      <c r="EZ1418">
        <v>5.54</v>
      </c>
      <c r="FA1418">
        <v>5.0599999999999996</v>
      </c>
      <c r="FB1418">
        <v>4.5999999999999996</v>
      </c>
      <c r="FC1418">
        <v>4.1900000000000004</v>
      </c>
      <c r="FD1418">
        <v>3.81</v>
      </c>
      <c r="FE1418">
        <v>3.46</v>
      </c>
      <c r="FF1418">
        <v>3.16</v>
      </c>
      <c r="FG1418">
        <v>2.88</v>
      </c>
      <c r="FH1418">
        <v>2.63</v>
      </c>
      <c r="FI1418">
        <v>2.4</v>
      </c>
      <c r="FJ1418">
        <v>2.2000000000000002</v>
      </c>
      <c r="FK1418">
        <v>2.0299999999999998</v>
      </c>
    </row>
    <row r="1419" spans="1:176" x14ac:dyDescent="0.25">
      <c r="A1419" t="s">
        <v>1206</v>
      </c>
      <c r="B1419">
        <v>60</v>
      </c>
      <c r="C1419">
        <v>60</v>
      </c>
      <c r="E1419">
        <v>100000</v>
      </c>
      <c r="F1419">
        <v>99881</v>
      </c>
      <c r="G1419">
        <v>99754</v>
      </c>
      <c r="H1419">
        <v>99621</v>
      </c>
      <c r="I1419">
        <v>99475</v>
      </c>
      <c r="J1419">
        <v>99315</v>
      </c>
      <c r="K1419">
        <v>99141</v>
      </c>
      <c r="L1419">
        <v>98952</v>
      </c>
      <c r="M1419">
        <v>98744</v>
      </c>
      <c r="N1419">
        <v>98517</v>
      </c>
      <c r="O1419">
        <v>98268</v>
      </c>
      <c r="P1419">
        <v>97995</v>
      </c>
      <c r="Q1419">
        <v>97691</v>
      </c>
      <c r="R1419">
        <v>97351</v>
      </c>
      <c r="S1419">
        <v>96975</v>
      </c>
      <c r="T1419">
        <v>96561</v>
      </c>
      <c r="U1419">
        <v>96106</v>
      </c>
      <c r="V1419">
        <v>95610</v>
      </c>
      <c r="W1419">
        <v>95069</v>
      </c>
      <c r="X1419">
        <v>94483</v>
      </c>
      <c r="Y1419">
        <v>93852</v>
      </c>
      <c r="Z1419">
        <v>93172</v>
      </c>
      <c r="AA1419">
        <v>92446</v>
      </c>
      <c r="AB1419">
        <v>91670</v>
      </c>
      <c r="AC1419">
        <v>90849</v>
      </c>
      <c r="AD1419">
        <v>89999</v>
      </c>
      <c r="AE1419">
        <v>89115</v>
      </c>
      <c r="AF1419">
        <v>88197</v>
      </c>
      <c r="AG1419">
        <v>87251</v>
      </c>
      <c r="AH1419">
        <v>86273</v>
      </c>
      <c r="AI1419">
        <v>85260</v>
      </c>
      <c r="AJ1419">
        <v>84205</v>
      </c>
      <c r="AK1419">
        <v>83124</v>
      </c>
      <c r="AL1419">
        <v>82011</v>
      </c>
      <c r="AM1419">
        <v>80855</v>
      </c>
      <c r="AN1419">
        <v>79646</v>
      </c>
      <c r="AO1419">
        <v>78379</v>
      </c>
      <c r="AP1419">
        <v>77036</v>
      </c>
      <c r="AQ1419">
        <v>75581</v>
      </c>
      <c r="AR1419">
        <v>73972</v>
      </c>
      <c r="AS1419">
        <v>72175</v>
      </c>
      <c r="AT1419">
        <v>70166</v>
      </c>
      <c r="AU1419">
        <v>67906</v>
      </c>
      <c r="AV1419">
        <v>65363</v>
      </c>
      <c r="AW1419">
        <v>62503</v>
      </c>
      <c r="AX1419">
        <v>59300</v>
      </c>
      <c r="AY1419">
        <v>55745</v>
      </c>
      <c r="AZ1419">
        <v>51866</v>
      </c>
      <c r="BA1419">
        <v>47674</v>
      </c>
      <c r="BB1419">
        <v>43184</v>
      </c>
      <c r="BC1419">
        <v>38503</v>
      </c>
      <c r="BD1419">
        <v>33676</v>
      </c>
      <c r="BE1419">
        <v>28794</v>
      </c>
      <c r="BF1419">
        <v>23986</v>
      </c>
      <c r="BG1419">
        <v>19399</v>
      </c>
      <c r="BH1419">
        <v>15250</v>
      </c>
      <c r="BI1419">
        <v>11589</v>
      </c>
      <c r="BJ1419">
        <v>8480</v>
      </c>
      <c r="BK1419">
        <v>5959</v>
      </c>
      <c r="BL1419">
        <v>4009</v>
      </c>
      <c r="DC1419">
        <v>44.04</v>
      </c>
      <c r="DD1419">
        <v>43.09</v>
      </c>
      <c r="DE1419">
        <v>42.15</v>
      </c>
      <c r="DF1419">
        <v>41.2</v>
      </c>
      <c r="DG1419">
        <v>40.26</v>
      </c>
      <c r="DH1419">
        <v>39.33</v>
      </c>
      <c r="DI1419">
        <v>38.39</v>
      </c>
      <c r="DJ1419">
        <v>37.47</v>
      </c>
      <c r="DK1419">
        <v>36.54</v>
      </c>
      <c r="DL1419">
        <v>35.630000000000003</v>
      </c>
      <c r="DM1419">
        <v>34.72</v>
      </c>
      <c r="DN1419">
        <v>33.81</v>
      </c>
      <c r="DO1419">
        <v>32.92</v>
      </c>
      <c r="DP1419">
        <v>32.03</v>
      </c>
      <c r="DQ1419">
        <v>31.15</v>
      </c>
      <c r="DR1419">
        <v>30.28</v>
      </c>
      <c r="DS1419">
        <v>29.42</v>
      </c>
      <c r="DT1419">
        <v>28.57</v>
      </c>
      <c r="DU1419">
        <v>27.73</v>
      </c>
      <c r="DV1419">
        <v>26.9</v>
      </c>
      <c r="DW1419">
        <v>26.08</v>
      </c>
      <c r="DX1419">
        <v>25.27</v>
      </c>
      <c r="DY1419">
        <v>24.46</v>
      </c>
      <c r="DZ1419">
        <v>23.66</v>
      </c>
      <c r="EA1419">
        <v>22.87</v>
      </c>
      <c r="EB1419">
        <v>22.08</v>
      </c>
      <c r="EC1419">
        <v>21.3</v>
      </c>
      <c r="ED1419">
        <v>20.51</v>
      </c>
      <c r="EE1419">
        <v>19.73</v>
      </c>
      <c r="EF1419">
        <v>18.95</v>
      </c>
      <c r="EG1419">
        <v>18.170000000000002</v>
      </c>
      <c r="EH1419">
        <v>17.39</v>
      </c>
      <c r="EI1419">
        <v>16.61</v>
      </c>
      <c r="EJ1419">
        <v>15.83</v>
      </c>
      <c r="EK1419">
        <v>15.05</v>
      </c>
      <c r="EL1419">
        <v>14.27</v>
      </c>
      <c r="EM1419">
        <v>13.49</v>
      </c>
      <c r="EN1419">
        <v>12.72</v>
      </c>
      <c r="EO1419">
        <v>11.95</v>
      </c>
      <c r="EP1419">
        <v>11.2</v>
      </c>
      <c r="EQ1419">
        <v>10.47</v>
      </c>
      <c r="ER1419">
        <v>9.75</v>
      </c>
      <c r="ES1419">
        <v>9.06</v>
      </c>
      <c r="ET1419">
        <v>8.39</v>
      </c>
      <c r="EU1419">
        <v>7.76</v>
      </c>
      <c r="EV1419">
        <v>7.15</v>
      </c>
      <c r="EW1419">
        <v>6.57</v>
      </c>
      <c r="EX1419">
        <v>6.03</v>
      </c>
      <c r="EY1419">
        <v>5.51</v>
      </c>
      <c r="EZ1419">
        <v>5.03</v>
      </c>
      <c r="FA1419">
        <v>4.58</v>
      </c>
      <c r="FB1419">
        <v>4.17</v>
      </c>
      <c r="FC1419">
        <v>3.79</v>
      </c>
      <c r="FD1419">
        <v>3.45</v>
      </c>
      <c r="FE1419">
        <v>3.15</v>
      </c>
      <c r="FF1419">
        <v>2.87</v>
      </c>
      <c r="FG1419">
        <v>2.62</v>
      </c>
      <c r="FH1419">
        <v>2.4</v>
      </c>
      <c r="FI1419">
        <v>2.2000000000000002</v>
      </c>
      <c r="FJ1419">
        <v>2.02</v>
      </c>
    </row>
    <row r="1420" spans="1:176" x14ac:dyDescent="0.25">
      <c r="A1420" t="s">
        <v>1207</v>
      </c>
      <c r="B1420">
        <v>59</v>
      </c>
      <c r="C1420">
        <v>59</v>
      </c>
      <c r="E1420">
        <v>100000</v>
      </c>
      <c r="F1420">
        <v>99871</v>
      </c>
      <c r="G1420">
        <v>99734</v>
      </c>
      <c r="H1420">
        <v>99585</v>
      </c>
      <c r="I1420">
        <v>99421</v>
      </c>
      <c r="J1420">
        <v>99244</v>
      </c>
      <c r="K1420">
        <v>99051</v>
      </c>
      <c r="L1420">
        <v>98840</v>
      </c>
      <c r="M1420">
        <v>98608</v>
      </c>
      <c r="N1420">
        <v>98354</v>
      </c>
      <c r="O1420">
        <v>98076</v>
      </c>
      <c r="P1420">
        <v>97767</v>
      </c>
      <c r="Q1420">
        <v>97422</v>
      </c>
      <c r="R1420">
        <v>97040</v>
      </c>
      <c r="S1420">
        <v>96619</v>
      </c>
      <c r="T1420">
        <v>96158</v>
      </c>
      <c r="U1420">
        <v>95654</v>
      </c>
      <c r="V1420">
        <v>95104</v>
      </c>
      <c r="W1420">
        <v>94510</v>
      </c>
      <c r="X1420">
        <v>93870</v>
      </c>
      <c r="Y1420">
        <v>93180</v>
      </c>
      <c r="Z1420">
        <v>92445</v>
      </c>
      <c r="AA1420">
        <v>91656</v>
      </c>
      <c r="AB1420">
        <v>90823</v>
      </c>
      <c r="AC1420">
        <v>89960</v>
      </c>
      <c r="AD1420">
        <v>89062</v>
      </c>
      <c r="AE1420">
        <v>88131</v>
      </c>
      <c r="AF1420">
        <v>87171</v>
      </c>
      <c r="AG1420">
        <v>86179</v>
      </c>
      <c r="AH1420">
        <v>85147</v>
      </c>
      <c r="AI1420">
        <v>84074</v>
      </c>
      <c r="AJ1420">
        <v>82975</v>
      </c>
      <c r="AK1420">
        <v>81844</v>
      </c>
      <c r="AL1420">
        <v>80669</v>
      </c>
      <c r="AM1420">
        <v>79441</v>
      </c>
      <c r="AN1420">
        <v>78154</v>
      </c>
      <c r="AO1420">
        <v>76790</v>
      </c>
      <c r="AP1420">
        <v>75313</v>
      </c>
      <c r="AQ1420">
        <v>73680</v>
      </c>
      <c r="AR1420">
        <v>71856</v>
      </c>
      <c r="AS1420">
        <v>69821</v>
      </c>
      <c r="AT1420">
        <v>67540</v>
      </c>
      <c r="AU1420">
        <v>64973</v>
      </c>
      <c r="AV1420">
        <v>62089</v>
      </c>
      <c r="AW1420">
        <v>58864</v>
      </c>
      <c r="AX1420">
        <v>55290</v>
      </c>
      <c r="AY1420">
        <v>51398</v>
      </c>
      <c r="AZ1420">
        <v>47199</v>
      </c>
      <c r="BA1420">
        <v>42705</v>
      </c>
      <c r="BB1420">
        <v>38038</v>
      </c>
      <c r="BC1420">
        <v>33230</v>
      </c>
      <c r="BD1420">
        <v>28377</v>
      </c>
      <c r="BE1420">
        <v>23608</v>
      </c>
      <c r="BF1420">
        <v>19067</v>
      </c>
      <c r="BG1420">
        <v>14970</v>
      </c>
      <c r="BH1420">
        <v>11361</v>
      </c>
      <c r="BI1420">
        <v>8303</v>
      </c>
      <c r="BJ1420">
        <v>5827</v>
      </c>
      <c r="BK1420">
        <v>3916</v>
      </c>
      <c r="DC1420">
        <v>42.96</v>
      </c>
      <c r="DD1420">
        <v>42.01</v>
      </c>
      <c r="DE1420">
        <v>41.07</v>
      </c>
      <c r="DF1420">
        <v>40.130000000000003</v>
      </c>
      <c r="DG1420">
        <v>39.200000000000003</v>
      </c>
      <c r="DH1420">
        <v>38.270000000000003</v>
      </c>
      <c r="DI1420">
        <v>37.340000000000003</v>
      </c>
      <c r="DJ1420">
        <v>36.42</v>
      </c>
      <c r="DK1420">
        <v>35.5</v>
      </c>
      <c r="DL1420">
        <v>34.590000000000003</v>
      </c>
      <c r="DM1420">
        <v>33.69</v>
      </c>
      <c r="DN1420">
        <v>32.799999999999997</v>
      </c>
      <c r="DO1420">
        <v>31.91</v>
      </c>
      <c r="DP1420">
        <v>31.03</v>
      </c>
      <c r="DQ1420">
        <v>30.17</v>
      </c>
      <c r="DR1420">
        <v>29.31</v>
      </c>
      <c r="DS1420">
        <v>28.46</v>
      </c>
      <c r="DT1420">
        <v>27.62</v>
      </c>
      <c r="DU1420">
        <v>26.79</v>
      </c>
      <c r="DV1420">
        <v>25.97</v>
      </c>
      <c r="DW1420">
        <v>25.16</v>
      </c>
      <c r="DX1420">
        <v>24.36</v>
      </c>
      <c r="DY1420">
        <v>23.56</v>
      </c>
      <c r="DZ1420">
        <v>22.77</v>
      </c>
      <c r="EA1420">
        <v>21.99</v>
      </c>
      <c r="EB1420">
        <v>21.2</v>
      </c>
      <c r="EC1420">
        <v>20.420000000000002</v>
      </c>
      <c r="ED1420">
        <v>19.64</v>
      </c>
      <c r="EE1420">
        <v>18.86</v>
      </c>
      <c r="EF1420">
        <v>18.09</v>
      </c>
      <c r="EG1420">
        <v>17.309999999999999</v>
      </c>
      <c r="EH1420">
        <v>16.53</v>
      </c>
      <c r="EI1420">
        <v>15.75</v>
      </c>
      <c r="EJ1420">
        <v>14.98</v>
      </c>
      <c r="EK1420">
        <v>14.2</v>
      </c>
      <c r="EL1420">
        <v>13.43</v>
      </c>
      <c r="EM1420">
        <v>12.65</v>
      </c>
      <c r="EN1420">
        <v>11.89</v>
      </c>
      <c r="EO1420">
        <v>11.15</v>
      </c>
      <c r="EP1420">
        <v>10.42</v>
      </c>
      <c r="EQ1420">
        <v>9.7100000000000009</v>
      </c>
      <c r="ER1420">
        <v>9.02</v>
      </c>
      <c r="ES1420">
        <v>8.35</v>
      </c>
      <c r="ET1420">
        <v>7.72</v>
      </c>
      <c r="EU1420">
        <v>7.11</v>
      </c>
      <c r="EV1420">
        <v>6.54</v>
      </c>
      <c r="EW1420">
        <v>6</v>
      </c>
      <c r="EX1420">
        <v>5.49</v>
      </c>
      <c r="EY1420">
        <v>5.01</v>
      </c>
      <c r="EZ1420">
        <v>4.5599999999999996</v>
      </c>
      <c r="FA1420">
        <v>4.1500000000000004</v>
      </c>
      <c r="FB1420">
        <v>3.78</v>
      </c>
      <c r="FC1420">
        <v>3.44</v>
      </c>
      <c r="FD1420">
        <v>3.14</v>
      </c>
      <c r="FE1420">
        <v>2.86</v>
      </c>
      <c r="FF1420">
        <v>2.61</v>
      </c>
      <c r="FG1420">
        <v>2.39</v>
      </c>
      <c r="FH1420">
        <v>2.19</v>
      </c>
      <c r="FI1420">
        <v>2.02</v>
      </c>
    </row>
    <row r="1421" spans="1:176" x14ac:dyDescent="0.25">
      <c r="A1421" t="s">
        <v>1208</v>
      </c>
      <c r="B1421">
        <v>58</v>
      </c>
      <c r="C1421">
        <v>58</v>
      </c>
      <c r="E1421">
        <v>100000</v>
      </c>
      <c r="F1421">
        <v>99860</v>
      </c>
      <c r="G1421">
        <v>99708</v>
      </c>
      <c r="H1421">
        <v>99541</v>
      </c>
      <c r="I1421">
        <v>99359</v>
      </c>
      <c r="J1421">
        <v>99163</v>
      </c>
      <c r="K1421">
        <v>98947</v>
      </c>
      <c r="L1421">
        <v>98710</v>
      </c>
      <c r="M1421">
        <v>98452</v>
      </c>
      <c r="N1421">
        <v>98169</v>
      </c>
      <c r="O1421">
        <v>97855</v>
      </c>
      <c r="P1421">
        <v>97504</v>
      </c>
      <c r="Q1421">
        <v>97116</v>
      </c>
      <c r="R1421">
        <v>96688</v>
      </c>
      <c r="S1421">
        <v>96219</v>
      </c>
      <c r="T1421">
        <v>95707</v>
      </c>
      <c r="U1421">
        <v>95150</v>
      </c>
      <c r="V1421">
        <v>94546</v>
      </c>
      <c r="W1421">
        <v>93897</v>
      </c>
      <c r="X1421">
        <v>93198</v>
      </c>
      <c r="Y1421">
        <v>92452</v>
      </c>
      <c r="Z1421">
        <v>91652</v>
      </c>
      <c r="AA1421">
        <v>90805</v>
      </c>
      <c r="AB1421">
        <v>89930</v>
      </c>
      <c r="AC1421">
        <v>89018</v>
      </c>
      <c r="AD1421">
        <v>88070</v>
      </c>
      <c r="AE1421">
        <v>87097</v>
      </c>
      <c r="AF1421">
        <v>86091</v>
      </c>
      <c r="AG1421">
        <v>85043</v>
      </c>
      <c r="AH1421">
        <v>83950</v>
      </c>
      <c r="AI1421">
        <v>82831</v>
      </c>
      <c r="AJ1421">
        <v>81680</v>
      </c>
      <c r="AK1421">
        <v>80487</v>
      </c>
      <c r="AL1421">
        <v>79239</v>
      </c>
      <c r="AM1421">
        <v>77931</v>
      </c>
      <c r="AN1421">
        <v>76546</v>
      </c>
      <c r="AO1421">
        <v>75047</v>
      </c>
      <c r="AP1421">
        <v>73390</v>
      </c>
      <c r="AQ1421">
        <v>71541</v>
      </c>
      <c r="AR1421">
        <v>69478</v>
      </c>
      <c r="AS1421">
        <v>67172</v>
      </c>
      <c r="AT1421">
        <v>64584</v>
      </c>
      <c r="AU1421">
        <v>61676</v>
      </c>
      <c r="AV1421">
        <v>58430</v>
      </c>
      <c r="AW1421">
        <v>54838</v>
      </c>
      <c r="AX1421">
        <v>50932</v>
      </c>
      <c r="AY1421">
        <v>46726</v>
      </c>
      <c r="AZ1421">
        <v>42233</v>
      </c>
      <c r="BA1421">
        <v>37571</v>
      </c>
      <c r="BB1421">
        <v>32787</v>
      </c>
      <c r="BC1421">
        <v>27963</v>
      </c>
      <c r="BD1421">
        <v>23233</v>
      </c>
      <c r="BE1421">
        <v>18739</v>
      </c>
      <c r="BF1421">
        <v>14693</v>
      </c>
      <c r="BG1421">
        <v>11137</v>
      </c>
      <c r="BH1421">
        <v>8128</v>
      </c>
      <c r="BI1421">
        <v>5697</v>
      </c>
      <c r="BJ1421">
        <v>3824</v>
      </c>
      <c r="DC1421">
        <v>41.88</v>
      </c>
      <c r="DD1421">
        <v>40.94</v>
      </c>
      <c r="DE1421">
        <v>40</v>
      </c>
      <c r="DF1421">
        <v>39.07</v>
      </c>
      <c r="DG1421">
        <v>38.14</v>
      </c>
      <c r="DH1421">
        <v>37.21</v>
      </c>
      <c r="DI1421">
        <v>36.29</v>
      </c>
      <c r="DJ1421">
        <v>35.380000000000003</v>
      </c>
      <c r="DK1421">
        <v>34.47</v>
      </c>
      <c r="DL1421">
        <v>33.57</v>
      </c>
      <c r="DM1421">
        <v>32.67</v>
      </c>
      <c r="DN1421">
        <v>31.79</v>
      </c>
      <c r="DO1421">
        <v>30.92</v>
      </c>
      <c r="DP1421">
        <v>30.05</v>
      </c>
      <c r="DQ1421">
        <v>29.19</v>
      </c>
      <c r="DR1421">
        <v>28.35</v>
      </c>
      <c r="DS1421">
        <v>27.51</v>
      </c>
      <c r="DT1421">
        <v>26.68</v>
      </c>
      <c r="DU1421">
        <v>25.86</v>
      </c>
      <c r="DV1421">
        <v>25.05</v>
      </c>
      <c r="DW1421">
        <v>24.25</v>
      </c>
      <c r="DX1421">
        <v>23.46</v>
      </c>
      <c r="DY1421">
        <v>22.67</v>
      </c>
      <c r="DZ1421">
        <v>21.89</v>
      </c>
      <c r="EA1421">
        <v>21.11</v>
      </c>
      <c r="EB1421">
        <v>20.329999999999998</v>
      </c>
      <c r="EC1421">
        <v>19.55</v>
      </c>
      <c r="ED1421">
        <v>18.78</v>
      </c>
      <c r="EE1421">
        <v>18</v>
      </c>
      <c r="EF1421">
        <v>17.23</v>
      </c>
      <c r="EG1421">
        <v>16.45</v>
      </c>
      <c r="EH1421">
        <v>15.68</v>
      </c>
      <c r="EI1421">
        <v>14.9</v>
      </c>
      <c r="EJ1421">
        <v>14.13</v>
      </c>
      <c r="EK1421">
        <v>13.36</v>
      </c>
      <c r="EL1421">
        <v>12.59</v>
      </c>
      <c r="EM1421">
        <v>11.83</v>
      </c>
      <c r="EN1421">
        <v>11.09</v>
      </c>
      <c r="EO1421">
        <v>10.36</v>
      </c>
      <c r="EP1421">
        <v>9.66</v>
      </c>
      <c r="EQ1421">
        <v>8.9700000000000006</v>
      </c>
      <c r="ER1421">
        <v>8.31</v>
      </c>
      <c r="ES1421">
        <v>7.68</v>
      </c>
      <c r="ET1421">
        <v>7.08</v>
      </c>
      <c r="EU1421">
        <v>6.51</v>
      </c>
      <c r="EV1421">
        <v>5.97</v>
      </c>
      <c r="EW1421">
        <v>5.46</v>
      </c>
      <c r="EX1421">
        <v>4.99</v>
      </c>
      <c r="EY1421">
        <v>4.55</v>
      </c>
      <c r="EZ1421">
        <v>4.1399999999999997</v>
      </c>
      <c r="FA1421">
        <v>3.76</v>
      </c>
      <c r="FB1421">
        <v>3.43</v>
      </c>
      <c r="FC1421">
        <v>3.13</v>
      </c>
      <c r="FD1421">
        <v>2.85</v>
      </c>
      <c r="FE1421">
        <v>2.61</v>
      </c>
      <c r="FF1421">
        <v>2.38</v>
      </c>
      <c r="FG1421">
        <v>2.19</v>
      </c>
      <c r="FH1421">
        <v>2.02</v>
      </c>
    </row>
    <row r="1422" spans="1:176" x14ac:dyDescent="0.25">
      <c r="A1422" t="s">
        <v>1209</v>
      </c>
      <c r="B1422">
        <v>57</v>
      </c>
      <c r="C1422">
        <v>57</v>
      </c>
      <c r="E1422">
        <v>100000</v>
      </c>
      <c r="F1422">
        <v>99844</v>
      </c>
      <c r="G1422">
        <v>99674</v>
      </c>
      <c r="H1422">
        <v>99488</v>
      </c>
      <c r="I1422">
        <v>99288</v>
      </c>
      <c r="J1422">
        <v>99068</v>
      </c>
      <c r="K1422">
        <v>98826</v>
      </c>
      <c r="L1422">
        <v>98563</v>
      </c>
      <c r="M1422">
        <v>98275</v>
      </c>
      <c r="N1422">
        <v>97955</v>
      </c>
      <c r="O1422">
        <v>97598</v>
      </c>
      <c r="P1422">
        <v>97203</v>
      </c>
      <c r="Q1422">
        <v>96769</v>
      </c>
      <c r="R1422">
        <v>96293</v>
      </c>
      <c r="S1422">
        <v>95773</v>
      </c>
      <c r="T1422">
        <v>95206</v>
      </c>
      <c r="U1422">
        <v>94593</v>
      </c>
      <c r="V1422">
        <v>93934</v>
      </c>
      <c r="W1422">
        <v>93225</v>
      </c>
      <c r="X1422">
        <v>92468</v>
      </c>
      <c r="Y1422">
        <v>91657</v>
      </c>
      <c r="Z1422">
        <v>90798</v>
      </c>
      <c r="AA1422">
        <v>89908</v>
      </c>
      <c r="AB1422">
        <v>88982</v>
      </c>
      <c r="AC1422">
        <v>88020</v>
      </c>
      <c r="AD1422">
        <v>87029</v>
      </c>
      <c r="AE1422">
        <v>86008</v>
      </c>
      <c r="AF1422">
        <v>84945</v>
      </c>
      <c r="AG1422">
        <v>83835</v>
      </c>
      <c r="AH1422">
        <v>82695</v>
      </c>
      <c r="AI1422">
        <v>81523</v>
      </c>
      <c r="AJ1422">
        <v>80308</v>
      </c>
      <c r="AK1422">
        <v>79040</v>
      </c>
      <c r="AL1422">
        <v>77712</v>
      </c>
      <c r="AM1422">
        <v>76305</v>
      </c>
      <c r="AN1422">
        <v>74783</v>
      </c>
      <c r="AO1422">
        <v>73103</v>
      </c>
      <c r="AP1422">
        <v>71230</v>
      </c>
      <c r="AQ1422">
        <v>69141</v>
      </c>
      <c r="AR1422">
        <v>66805</v>
      </c>
      <c r="AS1422">
        <v>64192</v>
      </c>
      <c r="AT1422">
        <v>61265</v>
      </c>
      <c r="AU1422">
        <v>57997</v>
      </c>
      <c r="AV1422">
        <v>54387</v>
      </c>
      <c r="AW1422">
        <v>50468</v>
      </c>
      <c r="AX1422">
        <v>46256</v>
      </c>
      <c r="AY1422">
        <v>41764</v>
      </c>
      <c r="AZ1422">
        <v>37112</v>
      </c>
      <c r="BA1422">
        <v>32344</v>
      </c>
      <c r="BB1422">
        <v>27554</v>
      </c>
      <c r="BC1422">
        <v>22862</v>
      </c>
      <c r="BD1422">
        <v>18415</v>
      </c>
      <c r="BE1422">
        <v>14419</v>
      </c>
      <c r="BF1422">
        <v>10914</v>
      </c>
      <c r="BG1422">
        <v>7956</v>
      </c>
      <c r="BH1422">
        <v>5569</v>
      </c>
      <c r="BI1422">
        <v>3734</v>
      </c>
      <c r="DC1422">
        <v>40.81</v>
      </c>
      <c r="DD1422">
        <v>39.869999999999997</v>
      </c>
      <c r="DE1422">
        <v>38.94</v>
      </c>
      <c r="DF1422">
        <v>38.01</v>
      </c>
      <c r="DG1422">
        <v>37.08</v>
      </c>
      <c r="DH1422">
        <v>36.17</v>
      </c>
      <c r="DI1422">
        <v>35.25</v>
      </c>
      <c r="DJ1422">
        <v>34.35</v>
      </c>
      <c r="DK1422">
        <v>33.450000000000003</v>
      </c>
      <c r="DL1422">
        <v>32.549999999999997</v>
      </c>
      <c r="DM1422">
        <v>31.67</v>
      </c>
      <c r="DN1422">
        <v>30.8</v>
      </c>
      <c r="DO1422">
        <v>29.93</v>
      </c>
      <c r="DP1422">
        <v>29.08</v>
      </c>
      <c r="DQ1422">
        <v>28.23</v>
      </c>
      <c r="DR1422">
        <v>27.4</v>
      </c>
      <c r="DS1422">
        <v>26.57</v>
      </c>
      <c r="DT1422">
        <v>25.76</v>
      </c>
      <c r="DU1422">
        <v>24.95</v>
      </c>
      <c r="DV1422">
        <v>24.15</v>
      </c>
      <c r="DW1422">
        <v>23.36</v>
      </c>
      <c r="DX1422">
        <v>22.57</v>
      </c>
      <c r="DY1422">
        <v>21.79</v>
      </c>
      <c r="DZ1422">
        <v>21.01</v>
      </c>
      <c r="EA1422">
        <v>20.239999999999998</v>
      </c>
      <c r="EB1422">
        <v>19.46</v>
      </c>
      <c r="EC1422">
        <v>18.690000000000001</v>
      </c>
      <c r="ED1422">
        <v>17.920000000000002</v>
      </c>
      <c r="EE1422">
        <v>17.149999999999999</v>
      </c>
      <c r="EF1422">
        <v>16.38</v>
      </c>
      <c r="EG1422">
        <v>15.6</v>
      </c>
      <c r="EH1422">
        <v>14.83</v>
      </c>
      <c r="EI1422">
        <v>14.06</v>
      </c>
      <c r="EJ1422">
        <v>13.29</v>
      </c>
      <c r="EK1422">
        <v>12.53</v>
      </c>
      <c r="EL1422">
        <v>11.77</v>
      </c>
      <c r="EM1422">
        <v>11.03</v>
      </c>
      <c r="EN1422">
        <v>10.31</v>
      </c>
      <c r="EO1422">
        <v>9.61</v>
      </c>
      <c r="EP1422">
        <v>8.93</v>
      </c>
      <c r="EQ1422">
        <v>8.27</v>
      </c>
      <c r="ER1422">
        <v>7.64</v>
      </c>
      <c r="ES1422">
        <v>7.04</v>
      </c>
      <c r="ET1422">
        <v>6.48</v>
      </c>
      <c r="EU1422">
        <v>5.94</v>
      </c>
      <c r="EV1422">
        <v>5.44</v>
      </c>
      <c r="EW1422">
        <v>4.97</v>
      </c>
      <c r="EX1422">
        <v>4.53</v>
      </c>
      <c r="EY1422">
        <v>4.12</v>
      </c>
      <c r="EZ1422">
        <v>3.75</v>
      </c>
      <c r="FA1422">
        <v>3.42</v>
      </c>
      <c r="FB1422">
        <v>3.12</v>
      </c>
      <c r="FC1422">
        <v>2.85</v>
      </c>
      <c r="FD1422">
        <v>2.6</v>
      </c>
      <c r="FE1422">
        <v>2.38</v>
      </c>
      <c r="FF1422">
        <v>2.19</v>
      </c>
      <c r="FG1422">
        <v>2.0099999999999998</v>
      </c>
    </row>
    <row r="1423" spans="1:176" x14ac:dyDescent="0.25">
      <c r="A1423" t="s">
        <v>1210</v>
      </c>
      <c r="B1423">
        <v>56</v>
      </c>
      <c r="C1423">
        <v>56</v>
      </c>
      <c r="E1423">
        <v>100000</v>
      </c>
      <c r="F1423">
        <v>99826</v>
      </c>
      <c r="G1423">
        <v>99636</v>
      </c>
      <c r="H1423">
        <v>99431</v>
      </c>
      <c r="I1423">
        <v>99207</v>
      </c>
      <c r="J1423">
        <v>98961</v>
      </c>
      <c r="K1423">
        <v>98692</v>
      </c>
      <c r="L1423">
        <v>98398</v>
      </c>
      <c r="M1423">
        <v>98073</v>
      </c>
      <c r="N1423">
        <v>97709</v>
      </c>
      <c r="O1423">
        <v>97307</v>
      </c>
      <c r="P1423">
        <v>96866</v>
      </c>
      <c r="Q1423">
        <v>96382</v>
      </c>
      <c r="R1423">
        <v>95854</v>
      </c>
      <c r="S1423">
        <v>95279</v>
      </c>
      <c r="T1423">
        <v>94656</v>
      </c>
      <c r="U1423">
        <v>93987</v>
      </c>
      <c r="V1423">
        <v>93267</v>
      </c>
      <c r="W1423">
        <v>92499</v>
      </c>
      <c r="X1423">
        <v>91676</v>
      </c>
      <c r="Y1423">
        <v>90805</v>
      </c>
      <c r="Z1423">
        <v>89901</v>
      </c>
      <c r="AA1423">
        <v>88959</v>
      </c>
      <c r="AB1423">
        <v>87982</v>
      </c>
      <c r="AC1423">
        <v>86976</v>
      </c>
      <c r="AD1423">
        <v>85936</v>
      </c>
      <c r="AE1423">
        <v>84856</v>
      </c>
      <c r="AF1423">
        <v>83730</v>
      </c>
      <c r="AG1423">
        <v>82572</v>
      </c>
      <c r="AH1423">
        <v>81377</v>
      </c>
      <c r="AI1423">
        <v>80140</v>
      </c>
      <c r="AJ1423">
        <v>78849</v>
      </c>
      <c r="AK1423">
        <v>77500</v>
      </c>
      <c r="AL1423">
        <v>76071</v>
      </c>
      <c r="AM1423">
        <v>74526</v>
      </c>
      <c r="AN1423">
        <v>72821</v>
      </c>
      <c r="AO1423">
        <v>70923</v>
      </c>
      <c r="AP1423">
        <v>68809</v>
      </c>
      <c r="AQ1423">
        <v>66447</v>
      </c>
      <c r="AR1423">
        <v>63804</v>
      </c>
      <c r="AS1423">
        <v>60854</v>
      </c>
      <c r="AT1423">
        <v>57569</v>
      </c>
      <c r="AU1423">
        <v>53941</v>
      </c>
      <c r="AV1423">
        <v>50010</v>
      </c>
      <c r="AW1423">
        <v>45790</v>
      </c>
      <c r="AX1423">
        <v>41300</v>
      </c>
      <c r="AY1423">
        <v>36658</v>
      </c>
      <c r="AZ1423">
        <v>31910</v>
      </c>
      <c r="BA1423">
        <v>27145</v>
      </c>
      <c r="BB1423">
        <v>22497</v>
      </c>
      <c r="BC1423">
        <v>18096</v>
      </c>
      <c r="BD1423">
        <v>14149</v>
      </c>
      <c r="BE1423">
        <v>10695</v>
      </c>
      <c r="BF1423">
        <v>7786</v>
      </c>
      <c r="BG1423">
        <v>5444</v>
      </c>
      <c r="BH1423">
        <v>3645</v>
      </c>
      <c r="DC1423">
        <v>39.74</v>
      </c>
      <c r="DD1423">
        <v>38.81</v>
      </c>
      <c r="DE1423">
        <v>37.880000000000003</v>
      </c>
      <c r="DF1423">
        <v>36.96</v>
      </c>
      <c r="DG1423">
        <v>36.04</v>
      </c>
      <c r="DH1423">
        <v>35.130000000000003</v>
      </c>
      <c r="DI1423">
        <v>34.22</v>
      </c>
      <c r="DJ1423">
        <v>33.32</v>
      </c>
      <c r="DK1423">
        <v>32.43</v>
      </c>
      <c r="DL1423">
        <v>31.55</v>
      </c>
      <c r="DM1423">
        <v>30.68</v>
      </c>
      <c r="DN1423">
        <v>29.81</v>
      </c>
      <c r="DO1423">
        <v>28.96</v>
      </c>
      <c r="DP1423">
        <v>28.12</v>
      </c>
      <c r="DQ1423">
        <v>27.29</v>
      </c>
      <c r="DR1423">
        <v>26.46</v>
      </c>
      <c r="DS1423">
        <v>25.65</v>
      </c>
      <c r="DT1423">
        <v>24.84</v>
      </c>
      <c r="DU1423">
        <v>24.04</v>
      </c>
      <c r="DV1423">
        <v>23.25</v>
      </c>
      <c r="DW1423">
        <v>22.47</v>
      </c>
      <c r="DX1423">
        <v>21.69</v>
      </c>
      <c r="DY1423">
        <v>20.92</v>
      </c>
      <c r="DZ1423">
        <v>20.14</v>
      </c>
      <c r="EA1423">
        <v>19.37</v>
      </c>
      <c r="EB1423">
        <v>18.600000000000001</v>
      </c>
      <c r="EC1423">
        <v>17.829999999999998</v>
      </c>
      <c r="ED1423">
        <v>17.059999999999999</v>
      </c>
      <c r="EE1423">
        <v>16.3</v>
      </c>
      <c r="EF1423">
        <v>15.53</v>
      </c>
      <c r="EG1423">
        <v>14.76</v>
      </c>
      <c r="EH1423">
        <v>13.99</v>
      </c>
      <c r="EI1423">
        <v>13.23</v>
      </c>
      <c r="EJ1423">
        <v>12.47</v>
      </c>
      <c r="EK1423">
        <v>11.71</v>
      </c>
      <c r="EL1423">
        <v>10.98</v>
      </c>
      <c r="EM1423">
        <v>10.26</v>
      </c>
      <c r="EN1423">
        <v>9.56</v>
      </c>
      <c r="EO1423">
        <v>8.8800000000000008</v>
      </c>
      <c r="EP1423">
        <v>8.23</v>
      </c>
      <c r="EQ1423">
        <v>7.6</v>
      </c>
      <c r="ER1423">
        <v>7.01</v>
      </c>
      <c r="ES1423">
        <v>6.44</v>
      </c>
      <c r="ET1423">
        <v>5.91</v>
      </c>
      <c r="EU1423">
        <v>5.41</v>
      </c>
      <c r="EV1423">
        <v>4.9400000000000004</v>
      </c>
      <c r="EW1423">
        <v>4.51</v>
      </c>
      <c r="EX1423">
        <v>4.0999999999999996</v>
      </c>
      <c r="EY1423">
        <v>3.74</v>
      </c>
      <c r="EZ1423">
        <v>3.4</v>
      </c>
      <c r="FA1423">
        <v>3.11</v>
      </c>
      <c r="FB1423">
        <v>2.84</v>
      </c>
      <c r="FC1423">
        <v>2.59</v>
      </c>
      <c r="FD1423">
        <v>2.37</v>
      </c>
      <c r="FE1423">
        <v>2.1800000000000002</v>
      </c>
      <c r="FF1423">
        <v>2.0099999999999998</v>
      </c>
    </row>
    <row r="1424" spans="1:176" x14ac:dyDescent="0.25">
      <c r="A1424" t="s">
        <v>1211</v>
      </c>
      <c r="B1424">
        <v>55</v>
      </c>
      <c r="C1424">
        <v>55</v>
      </c>
      <c r="E1424">
        <v>100000</v>
      </c>
      <c r="F1424">
        <v>99807</v>
      </c>
      <c r="G1424">
        <v>99597</v>
      </c>
      <c r="H1424">
        <v>99368</v>
      </c>
      <c r="I1424">
        <v>99117</v>
      </c>
      <c r="J1424">
        <v>98843</v>
      </c>
      <c r="K1424">
        <v>98543</v>
      </c>
      <c r="L1424">
        <v>98211</v>
      </c>
      <c r="M1424">
        <v>97841</v>
      </c>
      <c r="N1424">
        <v>97432</v>
      </c>
      <c r="O1424">
        <v>96983</v>
      </c>
      <c r="P1424">
        <v>96491</v>
      </c>
      <c r="Q1424">
        <v>95955</v>
      </c>
      <c r="R1424">
        <v>95370</v>
      </c>
      <c r="S1424">
        <v>94738</v>
      </c>
      <c r="T1424">
        <v>94059</v>
      </c>
      <c r="U1424">
        <v>93327</v>
      </c>
      <c r="V1424">
        <v>92547</v>
      </c>
      <c r="W1424">
        <v>91712</v>
      </c>
      <c r="X1424">
        <v>90828</v>
      </c>
      <c r="Y1424">
        <v>89910</v>
      </c>
      <c r="Z1424">
        <v>88954</v>
      </c>
      <c r="AA1424">
        <v>87960</v>
      </c>
      <c r="AB1424">
        <v>86937</v>
      </c>
      <c r="AC1424">
        <v>85879</v>
      </c>
      <c r="AD1424">
        <v>84780</v>
      </c>
      <c r="AE1424">
        <v>83637</v>
      </c>
      <c r="AF1424">
        <v>82460</v>
      </c>
      <c r="AG1424">
        <v>81247</v>
      </c>
      <c r="AH1424">
        <v>79985</v>
      </c>
      <c r="AI1424">
        <v>78670</v>
      </c>
      <c r="AJ1424">
        <v>77297</v>
      </c>
      <c r="AK1424">
        <v>75845</v>
      </c>
      <c r="AL1424">
        <v>74276</v>
      </c>
      <c r="AM1424">
        <v>72547</v>
      </c>
      <c r="AN1424">
        <v>70624</v>
      </c>
      <c r="AO1424">
        <v>68484</v>
      </c>
      <c r="AP1424">
        <v>66097</v>
      </c>
      <c r="AQ1424">
        <v>63428</v>
      </c>
      <c r="AR1424">
        <v>60448</v>
      </c>
      <c r="AS1424">
        <v>57142</v>
      </c>
      <c r="AT1424">
        <v>53501</v>
      </c>
      <c r="AU1424">
        <v>49557</v>
      </c>
      <c r="AV1424">
        <v>45331</v>
      </c>
      <c r="AW1424">
        <v>40842</v>
      </c>
      <c r="AX1424">
        <v>36210</v>
      </c>
      <c r="AY1424">
        <v>31482</v>
      </c>
      <c r="AZ1424">
        <v>26747</v>
      </c>
      <c r="BA1424">
        <v>22133</v>
      </c>
      <c r="BB1424">
        <v>17782</v>
      </c>
      <c r="BC1424">
        <v>13884</v>
      </c>
      <c r="BD1424">
        <v>10480</v>
      </c>
      <c r="BE1424">
        <v>7619</v>
      </c>
      <c r="BF1424">
        <v>5320</v>
      </c>
      <c r="BG1424">
        <v>3559</v>
      </c>
      <c r="DC1424">
        <v>38.67</v>
      </c>
      <c r="DD1424">
        <v>37.75</v>
      </c>
      <c r="DE1424">
        <v>36.82</v>
      </c>
      <c r="DF1424">
        <v>35.909999999999997</v>
      </c>
      <c r="DG1424">
        <v>35</v>
      </c>
      <c r="DH1424">
        <v>34.090000000000003</v>
      </c>
      <c r="DI1424">
        <v>33.200000000000003</v>
      </c>
      <c r="DJ1424">
        <v>32.31</v>
      </c>
      <c r="DK1424">
        <v>31.43</v>
      </c>
      <c r="DL1424">
        <v>30.56</v>
      </c>
      <c r="DM1424">
        <v>29.7</v>
      </c>
      <c r="DN1424">
        <v>28.84</v>
      </c>
      <c r="DO1424">
        <v>28</v>
      </c>
      <c r="DP1424">
        <v>27.17</v>
      </c>
      <c r="DQ1424">
        <v>26.35</v>
      </c>
      <c r="DR1424">
        <v>25.54</v>
      </c>
      <c r="DS1424">
        <v>24.73</v>
      </c>
      <c r="DT1424">
        <v>23.94</v>
      </c>
      <c r="DU1424">
        <v>23.15</v>
      </c>
      <c r="DV1424">
        <v>22.37</v>
      </c>
      <c r="DW1424">
        <v>21.59</v>
      </c>
      <c r="DX1424">
        <v>20.82</v>
      </c>
      <c r="DY1424">
        <v>20.05</v>
      </c>
      <c r="DZ1424">
        <v>19.28</v>
      </c>
      <c r="EA1424">
        <v>18.510000000000002</v>
      </c>
      <c r="EB1424">
        <v>17.739999999999998</v>
      </c>
      <c r="EC1424">
        <v>16.98</v>
      </c>
      <c r="ED1424">
        <v>16.22</v>
      </c>
      <c r="EE1424">
        <v>15.45</v>
      </c>
      <c r="EF1424">
        <v>14.69</v>
      </c>
      <c r="EG1424">
        <v>13.92</v>
      </c>
      <c r="EH1424">
        <v>13.16</v>
      </c>
      <c r="EI1424">
        <v>12.4</v>
      </c>
      <c r="EJ1424">
        <v>11.66</v>
      </c>
      <c r="EK1424">
        <v>10.92</v>
      </c>
      <c r="EL1424">
        <v>10.210000000000001</v>
      </c>
      <c r="EM1424">
        <v>9.51</v>
      </c>
      <c r="EN1424">
        <v>8.83</v>
      </c>
      <c r="EO1424">
        <v>8.18</v>
      </c>
      <c r="EP1424">
        <v>7.56</v>
      </c>
      <c r="EQ1424">
        <v>6.97</v>
      </c>
      <c r="ER1424">
        <v>6.41</v>
      </c>
      <c r="ES1424">
        <v>5.88</v>
      </c>
      <c r="ET1424">
        <v>5.38</v>
      </c>
      <c r="EU1424">
        <v>4.92</v>
      </c>
      <c r="EV1424">
        <v>4.49</v>
      </c>
      <c r="EW1424">
        <v>4.09</v>
      </c>
      <c r="EX1424">
        <v>3.72</v>
      </c>
      <c r="EY1424">
        <v>3.39</v>
      </c>
      <c r="EZ1424">
        <v>3.1</v>
      </c>
      <c r="FA1424">
        <v>2.83</v>
      </c>
      <c r="FB1424">
        <v>2.59</v>
      </c>
      <c r="FC1424">
        <v>2.37</v>
      </c>
      <c r="FD1424">
        <v>2.1800000000000002</v>
      </c>
      <c r="FE1424">
        <v>2.0099999999999998</v>
      </c>
    </row>
    <row r="1425" spans="1:160" x14ac:dyDescent="0.25">
      <c r="A1425" t="s">
        <v>1212</v>
      </c>
      <c r="B1425">
        <v>54</v>
      </c>
      <c r="C1425">
        <v>54</v>
      </c>
      <c r="E1425">
        <v>100000</v>
      </c>
      <c r="F1425">
        <v>99786</v>
      </c>
      <c r="G1425">
        <v>99552</v>
      </c>
      <c r="H1425">
        <v>99295</v>
      </c>
      <c r="I1425">
        <v>99016</v>
      </c>
      <c r="J1425">
        <v>98711</v>
      </c>
      <c r="K1425">
        <v>98372</v>
      </c>
      <c r="L1425">
        <v>97995</v>
      </c>
      <c r="M1425">
        <v>97579</v>
      </c>
      <c r="N1425">
        <v>97121</v>
      </c>
      <c r="O1425">
        <v>96621</v>
      </c>
      <c r="P1425">
        <v>96075</v>
      </c>
      <c r="Q1425">
        <v>95482</v>
      </c>
      <c r="R1425">
        <v>94840</v>
      </c>
      <c r="S1425">
        <v>94149</v>
      </c>
      <c r="T1425">
        <v>93406</v>
      </c>
      <c r="U1425">
        <v>92613</v>
      </c>
      <c r="V1425">
        <v>91765</v>
      </c>
      <c r="W1425">
        <v>90868</v>
      </c>
      <c r="X1425">
        <v>89936</v>
      </c>
      <c r="Y1425">
        <v>88965</v>
      </c>
      <c r="Z1425">
        <v>87955</v>
      </c>
      <c r="AA1425">
        <v>86913</v>
      </c>
      <c r="AB1425">
        <v>85838</v>
      </c>
      <c r="AC1425">
        <v>84720</v>
      </c>
      <c r="AD1425">
        <v>83555</v>
      </c>
      <c r="AE1425">
        <v>82360</v>
      </c>
      <c r="AF1425">
        <v>81127</v>
      </c>
      <c r="AG1425">
        <v>79845</v>
      </c>
      <c r="AH1425">
        <v>78504</v>
      </c>
      <c r="AI1425">
        <v>77105</v>
      </c>
      <c r="AJ1425">
        <v>75627</v>
      </c>
      <c r="AK1425">
        <v>74035</v>
      </c>
      <c r="AL1425">
        <v>72281</v>
      </c>
      <c r="AM1425">
        <v>70332</v>
      </c>
      <c r="AN1425">
        <v>68166</v>
      </c>
      <c r="AO1425">
        <v>65752</v>
      </c>
      <c r="AP1425">
        <v>63057</v>
      </c>
      <c r="AQ1425">
        <v>60053</v>
      </c>
      <c r="AR1425">
        <v>56720</v>
      </c>
      <c r="AS1425">
        <v>53062</v>
      </c>
      <c r="AT1425">
        <v>49109</v>
      </c>
      <c r="AU1425">
        <v>44877</v>
      </c>
      <c r="AV1425">
        <v>40390</v>
      </c>
      <c r="AW1425">
        <v>35768</v>
      </c>
      <c r="AX1425">
        <v>31060</v>
      </c>
      <c r="AY1425">
        <v>26354</v>
      </c>
      <c r="AZ1425">
        <v>21779</v>
      </c>
      <c r="BA1425">
        <v>17471</v>
      </c>
      <c r="BB1425">
        <v>13624</v>
      </c>
      <c r="BC1425">
        <v>10270</v>
      </c>
      <c r="BD1425">
        <v>7456</v>
      </c>
      <c r="BE1425">
        <v>5199</v>
      </c>
      <c r="BF1425">
        <v>3474</v>
      </c>
      <c r="DC1425">
        <v>37.61</v>
      </c>
      <c r="DD1425">
        <v>36.69</v>
      </c>
      <c r="DE1425">
        <v>35.78</v>
      </c>
      <c r="DF1425">
        <v>34.869999999999997</v>
      </c>
      <c r="DG1425">
        <v>33.96</v>
      </c>
      <c r="DH1425">
        <v>33.07</v>
      </c>
      <c r="DI1425">
        <v>32.18</v>
      </c>
      <c r="DJ1425">
        <v>31.3</v>
      </c>
      <c r="DK1425">
        <v>30.43</v>
      </c>
      <c r="DL1425">
        <v>29.57</v>
      </c>
      <c r="DM1425">
        <v>28.73</v>
      </c>
      <c r="DN1425">
        <v>27.89</v>
      </c>
      <c r="DO1425">
        <v>27.06</v>
      </c>
      <c r="DP1425">
        <v>26.24</v>
      </c>
      <c r="DQ1425">
        <v>25.42</v>
      </c>
      <c r="DR1425">
        <v>24.62</v>
      </c>
      <c r="DS1425">
        <v>23.83</v>
      </c>
      <c r="DT1425">
        <v>23.04</v>
      </c>
      <c r="DU1425">
        <v>22.27</v>
      </c>
      <c r="DV1425">
        <v>21.49</v>
      </c>
      <c r="DW1425">
        <v>20.72</v>
      </c>
      <c r="DX1425">
        <v>19.95</v>
      </c>
      <c r="DY1425">
        <v>19.190000000000001</v>
      </c>
      <c r="DZ1425">
        <v>18.420000000000002</v>
      </c>
      <c r="EA1425">
        <v>17.66</v>
      </c>
      <c r="EB1425">
        <v>16.899999999999999</v>
      </c>
      <c r="EC1425">
        <v>16.14</v>
      </c>
      <c r="ED1425">
        <v>15.37</v>
      </c>
      <c r="EE1425">
        <v>14.61</v>
      </c>
      <c r="EF1425">
        <v>13.85</v>
      </c>
      <c r="EG1425">
        <v>13.1</v>
      </c>
      <c r="EH1425">
        <v>12.34</v>
      </c>
      <c r="EI1425">
        <v>11.6</v>
      </c>
      <c r="EJ1425">
        <v>10.87</v>
      </c>
      <c r="EK1425">
        <v>10.15</v>
      </c>
      <c r="EL1425">
        <v>9.4600000000000009</v>
      </c>
      <c r="EM1425">
        <v>8.7899999999999991</v>
      </c>
      <c r="EN1425">
        <v>8.14</v>
      </c>
      <c r="EO1425">
        <v>7.52</v>
      </c>
      <c r="EP1425">
        <v>6.94</v>
      </c>
      <c r="EQ1425">
        <v>6.38</v>
      </c>
      <c r="ER1425">
        <v>5.85</v>
      </c>
      <c r="ES1425">
        <v>5.36</v>
      </c>
      <c r="ET1425">
        <v>4.9000000000000004</v>
      </c>
      <c r="EU1425">
        <v>4.47</v>
      </c>
      <c r="EV1425">
        <v>4.07</v>
      </c>
      <c r="EW1425">
        <v>3.71</v>
      </c>
      <c r="EX1425">
        <v>3.38</v>
      </c>
      <c r="EY1425">
        <v>3.09</v>
      </c>
      <c r="EZ1425">
        <v>2.82</v>
      </c>
      <c r="FA1425">
        <v>2.58</v>
      </c>
      <c r="FB1425">
        <v>2.36</v>
      </c>
      <c r="FC1425">
        <v>2.17</v>
      </c>
      <c r="FD1425">
        <v>2</v>
      </c>
    </row>
    <row r="1426" spans="1:160" x14ac:dyDescent="0.25">
      <c r="A1426" t="s">
        <v>1213</v>
      </c>
      <c r="B1426">
        <v>53</v>
      </c>
      <c r="C1426">
        <v>53</v>
      </c>
      <c r="E1426">
        <v>100000</v>
      </c>
      <c r="F1426">
        <v>99761</v>
      </c>
      <c r="G1426">
        <v>99499</v>
      </c>
      <c r="H1426">
        <v>99214</v>
      </c>
      <c r="I1426">
        <v>98902</v>
      </c>
      <c r="J1426">
        <v>98557</v>
      </c>
      <c r="K1426">
        <v>98172</v>
      </c>
      <c r="L1426">
        <v>97748</v>
      </c>
      <c r="M1426">
        <v>97283</v>
      </c>
      <c r="N1426">
        <v>96774</v>
      </c>
      <c r="O1426">
        <v>96219</v>
      </c>
      <c r="P1426">
        <v>95615</v>
      </c>
      <c r="Q1426">
        <v>94962</v>
      </c>
      <c r="R1426">
        <v>94261</v>
      </c>
      <c r="S1426">
        <v>93506</v>
      </c>
      <c r="T1426">
        <v>92700</v>
      </c>
      <c r="U1426">
        <v>91838</v>
      </c>
      <c r="V1426">
        <v>90926</v>
      </c>
      <c r="W1426">
        <v>89980</v>
      </c>
      <c r="X1426">
        <v>88993</v>
      </c>
      <c r="Y1426">
        <v>87967</v>
      </c>
      <c r="Z1426">
        <v>86909</v>
      </c>
      <c r="AA1426">
        <v>85814</v>
      </c>
      <c r="AB1426">
        <v>84676</v>
      </c>
      <c r="AC1426">
        <v>83491</v>
      </c>
      <c r="AD1426">
        <v>82273</v>
      </c>
      <c r="AE1426">
        <v>81020</v>
      </c>
      <c r="AF1426">
        <v>79717</v>
      </c>
      <c r="AG1426">
        <v>78354</v>
      </c>
      <c r="AH1426">
        <v>76927</v>
      </c>
      <c r="AI1426">
        <v>75422</v>
      </c>
      <c r="AJ1426">
        <v>73802</v>
      </c>
      <c r="AK1426">
        <v>72023</v>
      </c>
      <c r="AL1426">
        <v>70048</v>
      </c>
      <c r="AM1426">
        <v>67855</v>
      </c>
      <c r="AN1426">
        <v>65415</v>
      </c>
      <c r="AO1426">
        <v>62694</v>
      </c>
      <c r="AP1426">
        <v>59665</v>
      </c>
      <c r="AQ1426">
        <v>56309</v>
      </c>
      <c r="AR1426">
        <v>52628</v>
      </c>
      <c r="AS1426">
        <v>48662</v>
      </c>
      <c r="AT1426">
        <v>44429</v>
      </c>
      <c r="AU1426">
        <v>39944</v>
      </c>
      <c r="AV1426">
        <v>35333</v>
      </c>
      <c r="AW1426">
        <v>30644</v>
      </c>
      <c r="AX1426">
        <v>25968</v>
      </c>
      <c r="AY1426">
        <v>21430</v>
      </c>
      <c r="AZ1426">
        <v>17168</v>
      </c>
      <c r="BA1426">
        <v>13367</v>
      </c>
      <c r="BB1426">
        <v>10063</v>
      </c>
      <c r="BC1426">
        <v>7296</v>
      </c>
      <c r="BD1426">
        <v>5081</v>
      </c>
      <c r="BE1426">
        <v>3390</v>
      </c>
      <c r="DC1426">
        <v>36.56</v>
      </c>
      <c r="DD1426">
        <v>35.64</v>
      </c>
      <c r="DE1426">
        <v>34.74</v>
      </c>
      <c r="DF1426">
        <v>33.840000000000003</v>
      </c>
      <c r="DG1426">
        <v>32.94</v>
      </c>
      <c r="DH1426">
        <v>32.049999999999997</v>
      </c>
      <c r="DI1426">
        <v>31.18</v>
      </c>
      <c r="DJ1426">
        <v>30.31</v>
      </c>
      <c r="DK1426">
        <v>29.45</v>
      </c>
      <c r="DL1426">
        <v>28.61</v>
      </c>
      <c r="DM1426">
        <v>27.77</v>
      </c>
      <c r="DN1426">
        <v>26.94</v>
      </c>
      <c r="DO1426">
        <v>26.12</v>
      </c>
      <c r="DP1426">
        <v>25.31</v>
      </c>
      <c r="DQ1426">
        <v>24.51</v>
      </c>
      <c r="DR1426">
        <v>23.72</v>
      </c>
      <c r="DS1426">
        <v>22.94</v>
      </c>
      <c r="DT1426">
        <v>22.16</v>
      </c>
      <c r="DU1426">
        <v>21.39</v>
      </c>
      <c r="DV1426">
        <v>20.62</v>
      </c>
      <c r="DW1426">
        <v>19.86</v>
      </c>
      <c r="DX1426">
        <v>19.09</v>
      </c>
      <c r="DY1426">
        <v>18.329999999999998</v>
      </c>
      <c r="DZ1426">
        <v>17.57</v>
      </c>
      <c r="EA1426">
        <v>16.809999999999999</v>
      </c>
      <c r="EB1426">
        <v>16.05</v>
      </c>
      <c r="EC1426">
        <v>15.3</v>
      </c>
      <c r="ED1426">
        <v>14.54</v>
      </c>
      <c r="EE1426">
        <v>13.78</v>
      </c>
      <c r="EF1426">
        <v>13.03</v>
      </c>
      <c r="EG1426">
        <v>12.28</v>
      </c>
      <c r="EH1426">
        <v>11.54</v>
      </c>
      <c r="EI1426">
        <v>10.81</v>
      </c>
      <c r="EJ1426">
        <v>10.1</v>
      </c>
      <c r="EK1426">
        <v>9.41</v>
      </c>
      <c r="EL1426">
        <v>8.74</v>
      </c>
      <c r="EM1426">
        <v>8.1</v>
      </c>
      <c r="EN1426">
        <v>7.49</v>
      </c>
      <c r="EO1426">
        <v>6.9</v>
      </c>
      <c r="EP1426">
        <v>6.35</v>
      </c>
      <c r="EQ1426">
        <v>5.83</v>
      </c>
      <c r="ER1426">
        <v>5.33</v>
      </c>
      <c r="ES1426">
        <v>4.88</v>
      </c>
      <c r="ET1426">
        <v>4.45</v>
      </c>
      <c r="EU1426">
        <v>4.05</v>
      </c>
      <c r="EV1426">
        <v>3.69</v>
      </c>
      <c r="EW1426">
        <v>3.37</v>
      </c>
      <c r="EX1426">
        <v>3.08</v>
      </c>
      <c r="EY1426">
        <v>2.81</v>
      </c>
      <c r="EZ1426">
        <v>2.57</v>
      </c>
      <c r="FA1426">
        <v>2.36</v>
      </c>
      <c r="FB1426">
        <v>2.17</v>
      </c>
      <c r="FC1426">
        <v>2</v>
      </c>
    </row>
    <row r="1427" spans="1:160" x14ac:dyDescent="0.25">
      <c r="A1427" t="s">
        <v>1214</v>
      </c>
      <c r="B1427">
        <v>52</v>
      </c>
      <c r="C1427">
        <v>52</v>
      </c>
      <c r="E1427">
        <v>100000</v>
      </c>
      <c r="F1427">
        <v>99732</v>
      </c>
      <c r="G1427">
        <v>99441</v>
      </c>
      <c r="H1427">
        <v>99123</v>
      </c>
      <c r="I1427">
        <v>98771</v>
      </c>
      <c r="J1427">
        <v>98378</v>
      </c>
      <c r="K1427">
        <v>97946</v>
      </c>
      <c r="L1427">
        <v>97472</v>
      </c>
      <c r="M1427">
        <v>96954</v>
      </c>
      <c r="N1427">
        <v>96389</v>
      </c>
      <c r="O1427">
        <v>95774</v>
      </c>
      <c r="P1427">
        <v>95111</v>
      </c>
      <c r="Q1427">
        <v>94398</v>
      </c>
      <c r="R1427">
        <v>93631</v>
      </c>
      <c r="S1427">
        <v>92812</v>
      </c>
      <c r="T1427">
        <v>91936</v>
      </c>
      <c r="U1427">
        <v>91008</v>
      </c>
      <c r="V1427">
        <v>90046</v>
      </c>
      <c r="W1427">
        <v>89044</v>
      </c>
      <c r="X1427">
        <v>88001</v>
      </c>
      <c r="Y1427">
        <v>86925</v>
      </c>
      <c r="Z1427">
        <v>85811</v>
      </c>
      <c r="AA1427">
        <v>84652</v>
      </c>
      <c r="AB1427">
        <v>83446</v>
      </c>
      <c r="AC1427">
        <v>82206</v>
      </c>
      <c r="AD1427">
        <v>80929</v>
      </c>
      <c r="AE1427">
        <v>79605</v>
      </c>
      <c r="AF1427">
        <v>78219</v>
      </c>
      <c r="AG1427">
        <v>76768</v>
      </c>
      <c r="AH1427">
        <v>75233</v>
      </c>
      <c r="AI1427">
        <v>73584</v>
      </c>
      <c r="AJ1427">
        <v>71776</v>
      </c>
      <c r="AK1427">
        <v>69774</v>
      </c>
      <c r="AL1427">
        <v>67554</v>
      </c>
      <c r="AM1427">
        <v>65087</v>
      </c>
      <c r="AN1427">
        <v>62339</v>
      </c>
      <c r="AO1427">
        <v>59285</v>
      </c>
      <c r="AP1427">
        <v>55907</v>
      </c>
      <c r="AQ1427">
        <v>52207</v>
      </c>
      <c r="AR1427">
        <v>48223</v>
      </c>
      <c r="AS1427">
        <v>43983</v>
      </c>
      <c r="AT1427">
        <v>39505</v>
      </c>
      <c r="AU1427">
        <v>34904</v>
      </c>
      <c r="AV1427">
        <v>30235</v>
      </c>
      <c r="AW1427">
        <v>25588</v>
      </c>
      <c r="AX1427">
        <v>21088</v>
      </c>
      <c r="AY1427">
        <v>16870</v>
      </c>
      <c r="AZ1427">
        <v>13117</v>
      </c>
      <c r="BA1427">
        <v>9860</v>
      </c>
      <c r="BB1427">
        <v>7140</v>
      </c>
      <c r="BC1427">
        <v>4966</v>
      </c>
      <c r="BD1427">
        <v>3309</v>
      </c>
      <c r="DC1427">
        <v>35.51</v>
      </c>
      <c r="DD1427">
        <v>34.6</v>
      </c>
      <c r="DE1427">
        <v>33.700000000000003</v>
      </c>
      <c r="DF1427">
        <v>32.81</v>
      </c>
      <c r="DG1427">
        <v>31.93</v>
      </c>
      <c r="DH1427">
        <v>31.05</v>
      </c>
      <c r="DI1427">
        <v>30.19</v>
      </c>
      <c r="DJ1427">
        <v>29.33</v>
      </c>
      <c r="DK1427">
        <v>28.48</v>
      </c>
      <c r="DL1427">
        <v>27.65</v>
      </c>
      <c r="DM1427">
        <v>26.82</v>
      </c>
      <c r="DN1427">
        <v>26.01</v>
      </c>
      <c r="DO1427">
        <v>25.2</v>
      </c>
      <c r="DP1427">
        <v>24.4</v>
      </c>
      <c r="DQ1427">
        <v>23.61</v>
      </c>
      <c r="DR1427">
        <v>22.83</v>
      </c>
      <c r="DS1427">
        <v>22.06</v>
      </c>
      <c r="DT1427">
        <v>21.29</v>
      </c>
      <c r="DU1427">
        <v>20.52</v>
      </c>
      <c r="DV1427">
        <v>19.760000000000002</v>
      </c>
      <c r="DW1427">
        <v>19</v>
      </c>
      <c r="DX1427">
        <v>18.239999999999998</v>
      </c>
      <c r="DY1427">
        <v>17.48</v>
      </c>
      <c r="DZ1427">
        <v>16.73</v>
      </c>
      <c r="EA1427">
        <v>15.97</v>
      </c>
      <c r="EB1427">
        <v>15.22</v>
      </c>
      <c r="EC1427">
        <v>14.46</v>
      </c>
      <c r="ED1427">
        <v>13.71</v>
      </c>
      <c r="EE1427">
        <v>12.96</v>
      </c>
      <c r="EF1427">
        <v>12.21</v>
      </c>
      <c r="EG1427">
        <v>11.48</v>
      </c>
      <c r="EH1427">
        <v>10.75</v>
      </c>
      <c r="EI1427">
        <v>10.050000000000001</v>
      </c>
      <c r="EJ1427">
        <v>9.36</v>
      </c>
      <c r="EK1427">
        <v>8.6999999999999993</v>
      </c>
      <c r="EL1427">
        <v>8.06</v>
      </c>
      <c r="EM1427">
        <v>7.45</v>
      </c>
      <c r="EN1427">
        <v>6.87</v>
      </c>
      <c r="EO1427">
        <v>6.32</v>
      </c>
      <c r="EP1427">
        <v>5.8</v>
      </c>
      <c r="EQ1427">
        <v>5.31</v>
      </c>
      <c r="ER1427">
        <v>4.8499999999999996</v>
      </c>
      <c r="ES1427">
        <v>4.43</v>
      </c>
      <c r="ET1427">
        <v>4.04</v>
      </c>
      <c r="EU1427">
        <v>3.68</v>
      </c>
      <c r="EV1427">
        <v>3.36</v>
      </c>
      <c r="EW1427">
        <v>3.07</v>
      </c>
      <c r="EX1427">
        <v>2.8</v>
      </c>
      <c r="EY1427">
        <v>2.57</v>
      </c>
      <c r="EZ1427">
        <v>2.35</v>
      </c>
      <c r="FA1427">
        <v>2.16</v>
      </c>
      <c r="FB1427">
        <v>2</v>
      </c>
    </row>
    <row r="1428" spans="1:160" x14ac:dyDescent="0.25">
      <c r="A1428" t="s">
        <v>1215</v>
      </c>
      <c r="B1428">
        <v>51</v>
      </c>
      <c r="C1428">
        <v>51</v>
      </c>
      <c r="E1428">
        <v>100000</v>
      </c>
      <c r="F1428">
        <v>99703</v>
      </c>
      <c r="G1428">
        <v>99377</v>
      </c>
      <c r="H1428">
        <v>99018</v>
      </c>
      <c r="I1428">
        <v>98618</v>
      </c>
      <c r="J1428">
        <v>98177</v>
      </c>
      <c r="K1428">
        <v>97694</v>
      </c>
      <c r="L1428">
        <v>97166</v>
      </c>
      <c r="M1428">
        <v>96591</v>
      </c>
      <c r="N1428">
        <v>95965</v>
      </c>
      <c r="O1428">
        <v>95290</v>
      </c>
      <c r="P1428">
        <v>94564</v>
      </c>
      <c r="Q1428">
        <v>93785</v>
      </c>
      <c r="R1428">
        <v>92952</v>
      </c>
      <c r="S1428">
        <v>92061</v>
      </c>
      <c r="T1428">
        <v>91118</v>
      </c>
      <c r="U1428">
        <v>90139</v>
      </c>
      <c r="V1428">
        <v>89119</v>
      </c>
      <c r="W1428">
        <v>88059</v>
      </c>
      <c r="X1428">
        <v>86965</v>
      </c>
      <c r="Y1428">
        <v>85832</v>
      </c>
      <c r="Z1428">
        <v>84653</v>
      </c>
      <c r="AA1428">
        <v>83424</v>
      </c>
      <c r="AB1428">
        <v>82161</v>
      </c>
      <c r="AC1428">
        <v>80860</v>
      </c>
      <c r="AD1428">
        <v>79509</v>
      </c>
      <c r="AE1428">
        <v>78101</v>
      </c>
      <c r="AF1428">
        <v>76626</v>
      </c>
      <c r="AG1428">
        <v>75066</v>
      </c>
      <c r="AH1428">
        <v>73384</v>
      </c>
      <c r="AI1428">
        <v>71545</v>
      </c>
      <c r="AJ1428">
        <v>69513</v>
      </c>
      <c r="AK1428">
        <v>67265</v>
      </c>
      <c r="AL1428">
        <v>64770</v>
      </c>
      <c r="AM1428">
        <v>61995</v>
      </c>
      <c r="AN1428">
        <v>58916</v>
      </c>
      <c r="AO1428">
        <v>55515</v>
      </c>
      <c r="AP1428">
        <v>51796</v>
      </c>
      <c r="AQ1428">
        <v>47798</v>
      </c>
      <c r="AR1428">
        <v>43546</v>
      </c>
      <c r="AS1428">
        <v>39070</v>
      </c>
      <c r="AT1428">
        <v>34484</v>
      </c>
      <c r="AU1428">
        <v>29834</v>
      </c>
      <c r="AV1428">
        <v>25215</v>
      </c>
      <c r="AW1428">
        <v>20753</v>
      </c>
      <c r="AX1428">
        <v>16579</v>
      </c>
      <c r="AY1428">
        <v>12872</v>
      </c>
      <c r="AZ1428">
        <v>9662</v>
      </c>
      <c r="BA1428">
        <v>6986</v>
      </c>
      <c r="BB1428">
        <v>4853</v>
      </c>
      <c r="BC1428">
        <v>3230</v>
      </c>
      <c r="DC1428">
        <v>34.47</v>
      </c>
      <c r="DD1428">
        <v>33.57</v>
      </c>
      <c r="DE1428">
        <v>32.68</v>
      </c>
      <c r="DF1428">
        <v>31.8</v>
      </c>
      <c r="DG1428">
        <v>30.92</v>
      </c>
      <c r="DH1428">
        <v>30.06</v>
      </c>
      <c r="DI1428">
        <v>29.21</v>
      </c>
      <c r="DJ1428">
        <v>28.36</v>
      </c>
      <c r="DK1428">
        <v>27.53</v>
      </c>
      <c r="DL1428">
        <v>26.7</v>
      </c>
      <c r="DM1428">
        <v>25.89</v>
      </c>
      <c r="DN1428">
        <v>25.08</v>
      </c>
      <c r="DO1428">
        <v>24.29</v>
      </c>
      <c r="DP1428">
        <v>23.5</v>
      </c>
      <c r="DQ1428">
        <v>22.72</v>
      </c>
      <c r="DR1428">
        <v>21.95</v>
      </c>
      <c r="DS1428">
        <v>21.19</v>
      </c>
      <c r="DT1428">
        <v>20.420000000000002</v>
      </c>
      <c r="DU1428">
        <v>19.66</v>
      </c>
      <c r="DV1428">
        <v>18.91</v>
      </c>
      <c r="DW1428">
        <v>18.149999999999999</v>
      </c>
      <c r="DX1428">
        <v>17.39</v>
      </c>
      <c r="DY1428">
        <v>16.64</v>
      </c>
      <c r="DZ1428">
        <v>15.89</v>
      </c>
      <c r="EA1428">
        <v>15.14</v>
      </c>
      <c r="EB1428">
        <v>14.39</v>
      </c>
      <c r="EC1428">
        <v>13.64</v>
      </c>
      <c r="ED1428">
        <v>12.89</v>
      </c>
      <c r="EE1428">
        <v>12.15</v>
      </c>
      <c r="EF1428">
        <v>11.42</v>
      </c>
      <c r="EG1428">
        <v>10.7</v>
      </c>
      <c r="EH1428">
        <v>9.99</v>
      </c>
      <c r="EI1428">
        <v>9.31</v>
      </c>
      <c r="EJ1428">
        <v>8.65</v>
      </c>
      <c r="EK1428">
        <v>8.02</v>
      </c>
      <c r="EL1428">
        <v>7.41</v>
      </c>
      <c r="EM1428">
        <v>6.83</v>
      </c>
      <c r="EN1428">
        <v>6.29</v>
      </c>
      <c r="EO1428">
        <v>5.77</v>
      </c>
      <c r="EP1428">
        <v>5.28</v>
      </c>
      <c r="EQ1428">
        <v>4.83</v>
      </c>
      <c r="ER1428">
        <v>4.41</v>
      </c>
      <c r="ES1428">
        <v>4.0199999999999996</v>
      </c>
      <c r="ET1428">
        <v>3.66</v>
      </c>
      <c r="EU1428">
        <v>3.34</v>
      </c>
      <c r="EV1428">
        <v>3.06</v>
      </c>
      <c r="EW1428">
        <v>2.8</v>
      </c>
      <c r="EX1428">
        <v>2.56</v>
      </c>
      <c r="EY1428">
        <v>2.35</v>
      </c>
      <c r="EZ1428">
        <v>2.16</v>
      </c>
      <c r="FA1428">
        <v>1.99</v>
      </c>
    </row>
    <row r="1429" spans="1:160" x14ac:dyDescent="0.25">
      <c r="A1429" t="s">
        <v>1216</v>
      </c>
      <c r="B1429">
        <v>50</v>
      </c>
      <c r="C1429">
        <v>50</v>
      </c>
      <c r="E1429">
        <v>100000</v>
      </c>
      <c r="F1429">
        <v>99668</v>
      </c>
      <c r="G1429">
        <v>99301</v>
      </c>
      <c r="H1429">
        <v>98892</v>
      </c>
      <c r="I1429">
        <v>98443</v>
      </c>
      <c r="J1429">
        <v>97950</v>
      </c>
      <c r="K1429">
        <v>97412</v>
      </c>
      <c r="L1429">
        <v>96826</v>
      </c>
      <c r="M1429">
        <v>96189</v>
      </c>
      <c r="N1429">
        <v>95501</v>
      </c>
      <c r="O1429">
        <v>94763</v>
      </c>
      <c r="P1429">
        <v>93969</v>
      </c>
      <c r="Q1429">
        <v>93123</v>
      </c>
      <c r="R1429">
        <v>92217</v>
      </c>
      <c r="S1429">
        <v>91257</v>
      </c>
      <c r="T1429">
        <v>90261</v>
      </c>
      <c r="U1429">
        <v>89223</v>
      </c>
      <c r="V1429">
        <v>88143</v>
      </c>
      <c r="W1429">
        <v>87031</v>
      </c>
      <c r="X1429">
        <v>85878</v>
      </c>
      <c r="Y1429">
        <v>84678</v>
      </c>
      <c r="Z1429">
        <v>83427</v>
      </c>
      <c r="AA1429">
        <v>82139</v>
      </c>
      <c r="AB1429">
        <v>80814</v>
      </c>
      <c r="AC1429">
        <v>79437</v>
      </c>
      <c r="AD1429">
        <v>78000</v>
      </c>
      <c r="AE1429">
        <v>76501</v>
      </c>
      <c r="AF1429">
        <v>74915</v>
      </c>
      <c r="AG1429">
        <v>73207</v>
      </c>
      <c r="AH1429">
        <v>71333</v>
      </c>
      <c r="AI1429">
        <v>69268</v>
      </c>
      <c r="AJ1429">
        <v>66988</v>
      </c>
      <c r="AK1429">
        <v>64464</v>
      </c>
      <c r="AL1429">
        <v>61662</v>
      </c>
      <c r="AM1429">
        <v>58557</v>
      </c>
      <c r="AN1429">
        <v>55133</v>
      </c>
      <c r="AO1429">
        <v>51394</v>
      </c>
      <c r="AP1429">
        <v>47382</v>
      </c>
      <c r="AQ1429">
        <v>43123</v>
      </c>
      <c r="AR1429">
        <v>38643</v>
      </c>
      <c r="AS1429">
        <v>34067</v>
      </c>
      <c r="AT1429">
        <v>29440</v>
      </c>
      <c r="AU1429">
        <v>24850</v>
      </c>
      <c r="AV1429">
        <v>20425</v>
      </c>
      <c r="AW1429">
        <v>16294</v>
      </c>
      <c r="AX1429">
        <v>12633</v>
      </c>
      <c r="AY1429">
        <v>9469</v>
      </c>
      <c r="AZ1429">
        <v>6837</v>
      </c>
      <c r="BA1429">
        <v>4743</v>
      </c>
      <c r="BB1429">
        <v>3153</v>
      </c>
      <c r="DC1429">
        <v>33.44</v>
      </c>
      <c r="DD1429">
        <v>32.549999999999997</v>
      </c>
      <c r="DE1429">
        <v>31.67</v>
      </c>
      <c r="DF1429">
        <v>30.79</v>
      </c>
      <c r="DG1429">
        <v>29.93</v>
      </c>
      <c r="DH1429">
        <v>29.08</v>
      </c>
      <c r="DI1429">
        <v>28.24</v>
      </c>
      <c r="DJ1429">
        <v>27.41</v>
      </c>
      <c r="DK1429">
        <v>26.58</v>
      </c>
      <c r="DL1429">
        <v>25.77</v>
      </c>
      <c r="DM1429">
        <v>24.97</v>
      </c>
      <c r="DN1429">
        <v>24.18</v>
      </c>
      <c r="DO1429">
        <v>23.39</v>
      </c>
      <c r="DP1429">
        <v>22.62</v>
      </c>
      <c r="DQ1429">
        <v>21.85</v>
      </c>
      <c r="DR1429">
        <v>21.08</v>
      </c>
      <c r="DS1429">
        <v>20.32</v>
      </c>
      <c r="DT1429">
        <v>19.57</v>
      </c>
      <c r="DU1429">
        <v>18.809999999999999</v>
      </c>
      <c r="DV1429">
        <v>18.059999999999999</v>
      </c>
      <c r="DW1429">
        <v>17.3</v>
      </c>
      <c r="DX1429">
        <v>16.559999999999999</v>
      </c>
      <c r="DY1429">
        <v>15.81</v>
      </c>
      <c r="DZ1429">
        <v>15.06</v>
      </c>
      <c r="EA1429">
        <v>14.31</v>
      </c>
      <c r="EB1429">
        <v>13.57</v>
      </c>
      <c r="EC1429">
        <v>12.82</v>
      </c>
      <c r="ED1429">
        <v>12.08</v>
      </c>
      <c r="EE1429">
        <v>11.35</v>
      </c>
      <c r="EF1429">
        <v>10.64</v>
      </c>
      <c r="EG1429">
        <v>9.94</v>
      </c>
      <c r="EH1429">
        <v>9.26</v>
      </c>
      <c r="EI1429">
        <v>8.61</v>
      </c>
      <c r="EJ1429">
        <v>7.97</v>
      </c>
      <c r="EK1429">
        <v>7.37</v>
      </c>
      <c r="EL1429">
        <v>6.8</v>
      </c>
      <c r="EM1429">
        <v>6.25</v>
      </c>
      <c r="EN1429">
        <v>5.74</v>
      </c>
      <c r="EO1429">
        <v>5.26</v>
      </c>
      <c r="EP1429">
        <v>4.8099999999999996</v>
      </c>
      <c r="EQ1429">
        <v>4.3899999999999997</v>
      </c>
      <c r="ER1429">
        <v>4</v>
      </c>
      <c r="ES1429">
        <v>3.65</v>
      </c>
      <c r="ET1429">
        <v>3.33</v>
      </c>
      <c r="EU1429">
        <v>3.05</v>
      </c>
      <c r="EV1429">
        <v>2.79</v>
      </c>
      <c r="EW1429">
        <v>2.5499999999999998</v>
      </c>
      <c r="EX1429">
        <v>2.34</v>
      </c>
      <c r="EY1429">
        <v>2.16</v>
      </c>
      <c r="EZ1429">
        <v>1.99</v>
      </c>
    </row>
    <row r="1430" spans="1:160" x14ac:dyDescent="0.25">
      <c r="A1430" t="s">
        <v>1217</v>
      </c>
      <c r="B1430">
        <v>49</v>
      </c>
      <c r="C1430">
        <v>49</v>
      </c>
      <c r="E1430">
        <v>100000</v>
      </c>
      <c r="F1430">
        <v>99625</v>
      </c>
      <c r="G1430">
        <v>99208</v>
      </c>
      <c r="H1430">
        <v>98749</v>
      </c>
      <c r="I1430">
        <v>98247</v>
      </c>
      <c r="J1430">
        <v>97698</v>
      </c>
      <c r="K1430">
        <v>97100</v>
      </c>
      <c r="L1430">
        <v>96450</v>
      </c>
      <c r="M1430">
        <v>95750</v>
      </c>
      <c r="N1430">
        <v>94998</v>
      </c>
      <c r="O1430">
        <v>94191</v>
      </c>
      <c r="P1430">
        <v>93328</v>
      </c>
      <c r="Q1430">
        <v>92406</v>
      </c>
      <c r="R1430">
        <v>91431</v>
      </c>
      <c r="S1430">
        <v>90416</v>
      </c>
      <c r="T1430">
        <v>89359</v>
      </c>
      <c r="U1430">
        <v>88260</v>
      </c>
      <c r="V1430">
        <v>87126</v>
      </c>
      <c r="W1430">
        <v>85953</v>
      </c>
      <c r="X1430">
        <v>84732</v>
      </c>
      <c r="Y1430">
        <v>83458</v>
      </c>
      <c r="Z1430">
        <v>82146</v>
      </c>
      <c r="AA1430">
        <v>80793</v>
      </c>
      <c r="AB1430">
        <v>79390</v>
      </c>
      <c r="AC1430">
        <v>77926</v>
      </c>
      <c r="AD1430">
        <v>76395</v>
      </c>
      <c r="AE1430">
        <v>74783</v>
      </c>
      <c r="AF1430">
        <v>73048</v>
      </c>
      <c r="AG1430">
        <v>71146</v>
      </c>
      <c r="AH1430">
        <v>69044</v>
      </c>
      <c r="AI1430">
        <v>66730</v>
      </c>
      <c r="AJ1430">
        <v>64173</v>
      </c>
      <c r="AK1430">
        <v>61343</v>
      </c>
      <c r="AL1430">
        <v>58211</v>
      </c>
      <c r="AM1430">
        <v>54763</v>
      </c>
      <c r="AN1430">
        <v>51004</v>
      </c>
      <c r="AO1430">
        <v>46978</v>
      </c>
      <c r="AP1430">
        <v>42711</v>
      </c>
      <c r="AQ1430">
        <v>38231</v>
      </c>
      <c r="AR1430">
        <v>33659</v>
      </c>
      <c r="AS1430">
        <v>29052</v>
      </c>
      <c r="AT1430">
        <v>24494</v>
      </c>
      <c r="AU1430">
        <v>20104</v>
      </c>
      <c r="AV1430">
        <v>16016</v>
      </c>
      <c r="AW1430">
        <v>12400</v>
      </c>
      <c r="AX1430">
        <v>9281</v>
      </c>
      <c r="AY1430">
        <v>6692</v>
      </c>
      <c r="AZ1430">
        <v>4636</v>
      </c>
      <c r="BA1430">
        <v>3078</v>
      </c>
      <c r="DC1430">
        <v>32.409999999999997</v>
      </c>
      <c r="DD1430">
        <v>31.53</v>
      </c>
      <c r="DE1430">
        <v>30.66</v>
      </c>
      <c r="DF1430">
        <v>29.8</v>
      </c>
      <c r="DG1430">
        <v>28.95</v>
      </c>
      <c r="DH1430">
        <v>28.11</v>
      </c>
      <c r="DI1430">
        <v>27.28</v>
      </c>
      <c r="DJ1430">
        <v>26.46</v>
      </c>
      <c r="DK1430">
        <v>25.65</v>
      </c>
      <c r="DL1430">
        <v>24.85</v>
      </c>
      <c r="DM1430">
        <v>24.06</v>
      </c>
      <c r="DN1430">
        <v>23.28</v>
      </c>
      <c r="DO1430">
        <v>22.51</v>
      </c>
      <c r="DP1430">
        <v>21.74</v>
      </c>
      <c r="DQ1430">
        <v>20.98</v>
      </c>
      <c r="DR1430">
        <v>20.22</v>
      </c>
      <c r="DS1430">
        <v>19.47</v>
      </c>
      <c r="DT1430">
        <v>18.71</v>
      </c>
      <c r="DU1430">
        <v>17.96</v>
      </c>
      <c r="DV1430">
        <v>17.21</v>
      </c>
      <c r="DW1430">
        <v>16.47</v>
      </c>
      <c r="DX1430">
        <v>15.72</v>
      </c>
      <c r="DY1430">
        <v>14.98</v>
      </c>
      <c r="DZ1430">
        <v>14.24</v>
      </c>
      <c r="EA1430">
        <v>13.49</v>
      </c>
      <c r="EB1430">
        <v>12.75</v>
      </c>
      <c r="EC1430">
        <v>12.02</v>
      </c>
      <c r="ED1430">
        <v>11.29</v>
      </c>
      <c r="EE1430">
        <v>10.58</v>
      </c>
      <c r="EF1430">
        <v>9.89</v>
      </c>
      <c r="EG1430">
        <v>9.2100000000000009</v>
      </c>
      <c r="EH1430">
        <v>8.56</v>
      </c>
      <c r="EI1430">
        <v>7.93</v>
      </c>
      <c r="EJ1430">
        <v>7.33</v>
      </c>
      <c r="EK1430">
        <v>6.76</v>
      </c>
      <c r="EL1430">
        <v>6.22</v>
      </c>
      <c r="EM1430">
        <v>5.71</v>
      </c>
      <c r="EN1430">
        <v>5.23</v>
      </c>
      <c r="EO1430">
        <v>4.79</v>
      </c>
      <c r="EP1430">
        <v>4.37</v>
      </c>
      <c r="EQ1430">
        <v>3.99</v>
      </c>
      <c r="ER1430">
        <v>3.64</v>
      </c>
      <c r="ES1430">
        <v>3.32</v>
      </c>
      <c r="ET1430">
        <v>3.04</v>
      </c>
      <c r="EU1430">
        <v>2.78</v>
      </c>
      <c r="EV1430">
        <v>2.5499999999999998</v>
      </c>
      <c r="EW1430">
        <v>2.34</v>
      </c>
      <c r="EX1430">
        <v>2.15</v>
      </c>
      <c r="EY1430">
        <v>1.99</v>
      </c>
    </row>
    <row r="1431" spans="1:160" x14ac:dyDescent="0.25">
      <c r="A1431" t="s">
        <v>1218</v>
      </c>
      <c r="B1431">
        <v>48</v>
      </c>
      <c r="C1431">
        <v>48</v>
      </c>
      <c r="E1431">
        <v>100000</v>
      </c>
      <c r="F1431">
        <v>99574</v>
      </c>
      <c r="G1431">
        <v>99106</v>
      </c>
      <c r="H1431">
        <v>98593</v>
      </c>
      <c r="I1431">
        <v>98033</v>
      </c>
      <c r="J1431">
        <v>97423</v>
      </c>
      <c r="K1431">
        <v>96761</v>
      </c>
      <c r="L1431">
        <v>96047</v>
      </c>
      <c r="M1431">
        <v>95280</v>
      </c>
      <c r="N1431">
        <v>94458</v>
      </c>
      <c r="O1431">
        <v>93579</v>
      </c>
      <c r="P1431">
        <v>92640</v>
      </c>
      <c r="Q1431">
        <v>91646</v>
      </c>
      <c r="R1431">
        <v>90614</v>
      </c>
      <c r="S1431">
        <v>89537</v>
      </c>
      <c r="T1431">
        <v>88417</v>
      </c>
      <c r="U1431">
        <v>87260</v>
      </c>
      <c r="V1431">
        <v>86064</v>
      </c>
      <c r="W1431">
        <v>84821</v>
      </c>
      <c r="X1431">
        <v>83524</v>
      </c>
      <c r="Y1431">
        <v>82187</v>
      </c>
      <c r="Z1431">
        <v>80808</v>
      </c>
      <c r="AA1431">
        <v>79376</v>
      </c>
      <c r="AB1431">
        <v>77883</v>
      </c>
      <c r="AC1431">
        <v>76323</v>
      </c>
      <c r="AD1431">
        <v>74677</v>
      </c>
      <c r="AE1431">
        <v>72914</v>
      </c>
      <c r="AF1431">
        <v>70982</v>
      </c>
      <c r="AG1431">
        <v>68851</v>
      </c>
      <c r="AH1431">
        <v>66497</v>
      </c>
      <c r="AI1431">
        <v>63905</v>
      </c>
      <c r="AJ1431">
        <v>61041</v>
      </c>
      <c r="AK1431">
        <v>57881</v>
      </c>
      <c r="AL1431">
        <v>54408</v>
      </c>
      <c r="AM1431">
        <v>50629</v>
      </c>
      <c r="AN1431">
        <v>46588</v>
      </c>
      <c r="AO1431">
        <v>42312</v>
      </c>
      <c r="AP1431">
        <v>37832</v>
      </c>
      <c r="AQ1431">
        <v>33268</v>
      </c>
      <c r="AR1431">
        <v>28674</v>
      </c>
      <c r="AS1431">
        <v>24143</v>
      </c>
      <c r="AT1431">
        <v>19792</v>
      </c>
      <c r="AU1431">
        <v>15746</v>
      </c>
      <c r="AV1431">
        <v>12173</v>
      </c>
      <c r="AW1431">
        <v>9099</v>
      </c>
      <c r="AX1431">
        <v>6552</v>
      </c>
      <c r="AY1431">
        <v>4533</v>
      </c>
      <c r="AZ1431">
        <v>3006</v>
      </c>
      <c r="DC1431">
        <v>31.4</v>
      </c>
      <c r="DD1431">
        <v>30.53</v>
      </c>
      <c r="DE1431">
        <v>29.67</v>
      </c>
      <c r="DF1431">
        <v>28.83</v>
      </c>
      <c r="DG1431">
        <v>27.99</v>
      </c>
      <c r="DH1431">
        <v>27.16</v>
      </c>
      <c r="DI1431">
        <v>26.34</v>
      </c>
      <c r="DJ1431">
        <v>25.53</v>
      </c>
      <c r="DK1431">
        <v>24.73</v>
      </c>
      <c r="DL1431">
        <v>23.95</v>
      </c>
      <c r="DM1431">
        <v>23.17</v>
      </c>
      <c r="DN1431">
        <v>22.4</v>
      </c>
      <c r="DO1431">
        <v>21.63</v>
      </c>
      <c r="DP1431">
        <v>20.87</v>
      </c>
      <c r="DQ1431">
        <v>20.12</v>
      </c>
      <c r="DR1431">
        <v>19.37</v>
      </c>
      <c r="DS1431">
        <v>18.62</v>
      </c>
      <c r="DT1431">
        <v>17.87</v>
      </c>
      <c r="DU1431">
        <v>17.12</v>
      </c>
      <c r="DV1431">
        <v>16.38</v>
      </c>
      <c r="DW1431">
        <v>15.64</v>
      </c>
      <c r="DX1431">
        <v>14.9</v>
      </c>
      <c r="DY1431">
        <v>14.16</v>
      </c>
      <c r="DZ1431">
        <v>13.42</v>
      </c>
      <c r="EA1431">
        <v>12.68</v>
      </c>
      <c r="EB1431">
        <v>11.95</v>
      </c>
      <c r="EC1431">
        <v>11.23</v>
      </c>
      <c r="ED1431">
        <v>10.52</v>
      </c>
      <c r="EE1431">
        <v>9.83</v>
      </c>
      <c r="EF1431">
        <v>9.16</v>
      </c>
      <c r="EG1431">
        <v>8.51</v>
      </c>
      <c r="EH1431">
        <v>7.89</v>
      </c>
      <c r="EI1431">
        <v>7.29</v>
      </c>
      <c r="EJ1431">
        <v>6.73</v>
      </c>
      <c r="EK1431">
        <v>6.19</v>
      </c>
      <c r="EL1431">
        <v>5.69</v>
      </c>
      <c r="EM1431">
        <v>5.21</v>
      </c>
      <c r="EN1431">
        <v>4.7699999999999996</v>
      </c>
      <c r="EO1431">
        <v>4.3499999999999996</v>
      </c>
      <c r="EP1431">
        <v>3.97</v>
      </c>
      <c r="EQ1431">
        <v>3.62</v>
      </c>
      <c r="ER1431">
        <v>3.31</v>
      </c>
      <c r="ES1431">
        <v>3.03</v>
      </c>
      <c r="ET1431">
        <v>2.77</v>
      </c>
      <c r="EU1431">
        <v>2.54</v>
      </c>
      <c r="EV1431">
        <v>2.33</v>
      </c>
      <c r="EW1431">
        <v>2.15</v>
      </c>
      <c r="EX1431">
        <v>1.98</v>
      </c>
    </row>
    <row r="1432" spans="1:160" x14ac:dyDescent="0.25">
      <c r="A1432" t="s">
        <v>1219</v>
      </c>
      <c r="B1432">
        <v>47</v>
      </c>
      <c r="C1432">
        <v>47</v>
      </c>
      <c r="E1432">
        <v>100000</v>
      </c>
      <c r="F1432">
        <v>99521</v>
      </c>
      <c r="G1432">
        <v>98997</v>
      </c>
      <c r="H1432">
        <v>98425</v>
      </c>
      <c r="I1432">
        <v>97803</v>
      </c>
      <c r="J1432">
        <v>97127</v>
      </c>
      <c r="K1432">
        <v>96399</v>
      </c>
      <c r="L1432">
        <v>95617</v>
      </c>
      <c r="M1432">
        <v>94778</v>
      </c>
      <c r="N1432">
        <v>93882</v>
      </c>
      <c r="O1432">
        <v>92925</v>
      </c>
      <c r="P1432">
        <v>91912</v>
      </c>
      <c r="Q1432">
        <v>90860</v>
      </c>
      <c r="R1432">
        <v>89763</v>
      </c>
      <c r="S1432">
        <v>88621</v>
      </c>
      <c r="T1432">
        <v>87442</v>
      </c>
      <c r="U1432">
        <v>86222</v>
      </c>
      <c r="V1432">
        <v>84952</v>
      </c>
      <c r="W1432">
        <v>83631</v>
      </c>
      <c r="X1432">
        <v>82269</v>
      </c>
      <c r="Y1432">
        <v>80863</v>
      </c>
      <c r="Z1432">
        <v>79403</v>
      </c>
      <c r="AA1432">
        <v>77877</v>
      </c>
      <c r="AB1432">
        <v>76287</v>
      </c>
      <c r="AC1432">
        <v>74609</v>
      </c>
      <c r="AD1432">
        <v>72809</v>
      </c>
      <c r="AE1432">
        <v>70847</v>
      </c>
      <c r="AF1432">
        <v>68684</v>
      </c>
      <c r="AG1432">
        <v>66299</v>
      </c>
      <c r="AH1432">
        <v>63666</v>
      </c>
      <c r="AI1432">
        <v>60766</v>
      </c>
      <c r="AJ1432">
        <v>57572</v>
      </c>
      <c r="AK1432">
        <v>54074</v>
      </c>
      <c r="AL1432">
        <v>50272</v>
      </c>
      <c r="AM1432">
        <v>46214</v>
      </c>
      <c r="AN1432">
        <v>41929</v>
      </c>
      <c r="AO1432">
        <v>37448</v>
      </c>
      <c r="AP1432">
        <v>32891</v>
      </c>
      <c r="AQ1432">
        <v>28313</v>
      </c>
      <c r="AR1432">
        <v>23803</v>
      </c>
      <c r="AS1432">
        <v>19486</v>
      </c>
      <c r="AT1432">
        <v>15484</v>
      </c>
      <c r="AU1432">
        <v>11953</v>
      </c>
      <c r="AV1432">
        <v>8922</v>
      </c>
      <c r="AW1432">
        <v>6415</v>
      </c>
      <c r="AX1432">
        <v>4433</v>
      </c>
      <c r="AY1432">
        <v>2936</v>
      </c>
      <c r="DC1432">
        <v>30.4</v>
      </c>
      <c r="DD1432">
        <v>29.54</v>
      </c>
      <c r="DE1432">
        <v>28.7</v>
      </c>
      <c r="DF1432">
        <v>27.86</v>
      </c>
      <c r="DG1432">
        <v>27.03</v>
      </c>
      <c r="DH1432">
        <v>26.22</v>
      </c>
      <c r="DI1432">
        <v>25.41</v>
      </c>
      <c r="DJ1432">
        <v>24.62</v>
      </c>
      <c r="DK1432">
        <v>23.83</v>
      </c>
      <c r="DL1432">
        <v>23.05</v>
      </c>
      <c r="DM1432">
        <v>22.28</v>
      </c>
      <c r="DN1432">
        <v>21.52</v>
      </c>
      <c r="DO1432">
        <v>20.77</v>
      </c>
      <c r="DP1432">
        <v>20.02</v>
      </c>
      <c r="DQ1432">
        <v>19.27</v>
      </c>
      <c r="DR1432">
        <v>18.52</v>
      </c>
      <c r="DS1432">
        <v>17.77</v>
      </c>
      <c r="DT1432">
        <v>17.03</v>
      </c>
      <c r="DU1432">
        <v>16.29</v>
      </c>
      <c r="DV1432">
        <v>15.56</v>
      </c>
      <c r="DW1432">
        <v>14.82</v>
      </c>
      <c r="DX1432">
        <v>14.08</v>
      </c>
      <c r="DY1432">
        <v>13.35</v>
      </c>
      <c r="DZ1432">
        <v>12.61</v>
      </c>
      <c r="EA1432">
        <v>11.89</v>
      </c>
      <c r="EB1432">
        <v>11.17</v>
      </c>
      <c r="EC1432">
        <v>10.46</v>
      </c>
      <c r="ED1432">
        <v>9.7799999999999994</v>
      </c>
      <c r="EE1432">
        <v>9.11</v>
      </c>
      <c r="EF1432">
        <v>8.4700000000000006</v>
      </c>
      <c r="EG1432">
        <v>7.85</v>
      </c>
      <c r="EH1432">
        <v>7.26</v>
      </c>
      <c r="EI1432">
        <v>6.69</v>
      </c>
      <c r="EJ1432">
        <v>6.16</v>
      </c>
      <c r="EK1432">
        <v>5.66</v>
      </c>
      <c r="EL1432">
        <v>5.18</v>
      </c>
      <c r="EM1432">
        <v>4.75</v>
      </c>
      <c r="EN1432">
        <v>4.33</v>
      </c>
      <c r="EO1432">
        <v>3.95</v>
      </c>
      <c r="EP1432">
        <v>3.61</v>
      </c>
      <c r="EQ1432">
        <v>3.3</v>
      </c>
      <c r="ER1432">
        <v>3.02</v>
      </c>
      <c r="ES1432">
        <v>2.76</v>
      </c>
      <c r="ET1432">
        <v>2.5299999999999998</v>
      </c>
      <c r="EU1432">
        <v>2.33</v>
      </c>
      <c r="EV1432">
        <v>2.14</v>
      </c>
      <c r="EW1432">
        <v>1.98</v>
      </c>
    </row>
    <row r="1433" spans="1:160" x14ac:dyDescent="0.25">
      <c r="A1433" t="s">
        <v>1220</v>
      </c>
      <c r="B1433">
        <v>46</v>
      </c>
      <c r="C1433">
        <v>46</v>
      </c>
      <c r="E1433">
        <v>100000</v>
      </c>
      <c r="F1433">
        <v>99465</v>
      </c>
      <c r="G1433">
        <v>98880</v>
      </c>
      <c r="H1433">
        <v>98245</v>
      </c>
      <c r="I1433">
        <v>97555</v>
      </c>
      <c r="J1433">
        <v>96811</v>
      </c>
      <c r="K1433">
        <v>96013</v>
      </c>
      <c r="L1433">
        <v>95156</v>
      </c>
      <c r="M1433">
        <v>94242</v>
      </c>
      <c r="N1433">
        <v>93266</v>
      </c>
      <c r="O1433">
        <v>92233</v>
      </c>
      <c r="P1433">
        <v>91159</v>
      </c>
      <c r="Q1433">
        <v>90040</v>
      </c>
      <c r="R1433">
        <v>88876</v>
      </c>
      <c r="S1433">
        <v>87673</v>
      </c>
      <c r="T1433">
        <v>86427</v>
      </c>
      <c r="U1433">
        <v>85131</v>
      </c>
      <c r="V1433">
        <v>83782</v>
      </c>
      <c r="W1433">
        <v>82393</v>
      </c>
      <c r="X1433">
        <v>80960</v>
      </c>
      <c r="Y1433">
        <v>79470</v>
      </c>
      <c r="Z1433">
        <v>77914</v>
      </c>
      <c r="AA1433">
        <v>76288</v>
      </c>
      <c r="AB1433">
        <v>74577</v>
      </c>
      <c r="AC1433">
        <v>72742</v>
      </c>
      <c r="AD1433">
        <v>70742</v>
      </c>
      <c r="AE1433">
        <v>68546</v>
      </c>
      <c r="AF1433">
        <v>66128</v>
      </c>
      <c r="AG1433">
        <v>63462</v>
      </c>
      <c r="AH1433">
        <v>60519</v>
      </c>
      <c r="AI1433">
        <v>57290</v>
      </c>
      <c r="AJ1433">
        <v>53758</v>
      </c>
      <c r="AK1433">
        <v>49935</v>
      </c>
      <c r="AL1433">
        <v>45859</v>
      </c>
      <c r="AM1433">
        <v>41562</v>
      </c>
      <c r="AN1433">
        <v>37079</v>
      </c>
      <c r="AO1433">
        <v>32527</v>
      </c>
      <c r="AP1433">
        <v>27964</v>
      </c>
      <c r="AQ1433">
        <v>23479</v>
      </c>
      <c r="AR1433">
        <v>19191</v>
      </c>
      <c r="AS1433">
        <v>15228</v>
      </c>
      <c r="AT1433">
        <v>11741</v>
      </c>
      <c r="AU1433">
        <v>8751</v>
      </c>
      <c r="AV1433">
        <v>6284</v>
      </c>
      <c r="AW1433">
        <v>4336</v>
      </c>
      <c r="AX1433">
        <v>2868</v>
      </c>
      <c r="DC1433">
        <v>29.41</v>
      </c>
      <c r="DD1433">
        <v>28.56</v>
      </c>
      <c r="DE1433">
        <v>27.73</v>
      </c>
      <c r="DF1433">
        <v>26.91</v>
      </c>
      <c r="DG1433">
        <v>26.09</v>
      </c>
      <c r="DH1433">
        <v>25.29</v>
      </c>
      <c r="DI1433">
        <v>24.49</v>
      </c>
      <c r="DJ1433">
        <v>23.71</v>
      </c>
      <c r="DK1433">
        <v>22.94</v>
      </c>
      <c r="DL1433">
        <v>22.17</v>
      </c>
      <c r="DM1433">
        <v>21.41</v>
      </c>
      <c r="DN1433">
        <v>20.66</v>
      </c>
      <c r="DO1433">
        <v>19.91</v>
      </c>
      <c r="DP1433">
        <v>19.16</v>
      </c>
      <c r="DQ1433">
        <v>18.420000000000002</v>
      </c>
      <c r="DR1433">
        <v>17.68</v>
      </c>
      <c r="DS1433">
        <v>16.940000000000001</v>
      </c>
      <c r="DT1433">
        <v>16.21</v>
      </c>
      <c r="DU1433">
        <v>15.47</v>
      </c>
      <c r="DV1433">
        <v>14.74</v>
      </c>
      <c r="DW1433">
        <v>14</v>
      </c>
      <c r="DX1433">
        <v>13.27</v>
      </c>
      <c r="DY1433">
        <v>12.54</v>
      </c>
      <c r="DZ1433">
        <v>11.82</v>
      </c>
      <c r="EA1433">
        <v>11.11</v>
      </c>
      <c r="EB1433">
        <v>10.41</v>
      </c>
      <c r="EC1433">
        <v>9.7200000000000006</v>
      </c>
      <c r="ED1433">
        <v>9.06</v>
      </c>
      <c r="EE1433">
        <v>8.42</v>
      </c>
      <c r="EF1433">
        <v>7.8</v>
      </c>
      <c r="EG1433">
        <v>7.22</v>
      </c>
      <c r="EH1433">
        <v>6.66</v>
      </c>
      <c r="EI1433">
        <v>6.13</v>
      </c>
      <c r="EJ1433">
        <v>5.63</v>
      </c>
      <c r="EK1433">
        <v>5.16</v>
      </c>
      <c r="EL1433">
        <v>4.72</v>
      </c>
      <c r="EM1433">
        <v>4.3099999999999996</v>
      </c>
      <c r="EN1433">
        <v>3.94</v>
      </c>
      <c r="EO1433">
        <v>3.59</v>
      </c>
      <c r="EP1433">
        <v>3.29</v>
      </c>
      <c r="EQ1433">
        <v>3.01</v>
      </c>
      <c r="ER1433">
        <v>2.76</v>
      </c>
      <c r="ES1433">
        <v>2.5299999999999998</v>
      </c>
      <c r="ET1433">
        <v>2.3199999999999998</v>
      </c>
      <c r="EU1433">
        <v>2.14</v>
      </c>
      <c r="EV1433">
        <v>1.98</v>
      </c>
    </row>
    <row r="1434" spans="1:160" x14ac:dyDescent="0.25">
      <c r="A1434" t="s">
        <v>1221</v>
      </c>
      <c r="B1434">
        <v>45</v>
      </c>
      <c r="C1434">
        <v>45</v>
      </c>
      <c r="E1434">
        <v>100000</v>
      </c>
      <c r="F1434">
        <v>99403</v>
      </c>
      <c r="G1434">
        <v>98753</v>
      </c>
      <c r="H1434">
        <v>98048</v>
      </c>
      <c r="I1434">
        <v>97288</v>
      </c>
      <c r="J1434">
        <v>96473</v>
      </c>
      <c r="K1434">
        <v>95598</v>
      </c>
      <c r="L1434">
        <v>94664</v>
      </c>
      <c r="M1434">
        <v>93667</v>
      </c>
      <c r="N1434">
        <v>92613</v>
      </c>
      <c r="O1434">
        <v>91516</v>
      </c>
      <c r="P1434">
        <v>90373</v>
      </c>
      <c r="Q1434">
        <v>89185</v>
      </c>
      <c r="R1434">
        <v>87957</v>
      </c>
      <c r="S1434">
        <v>86685</v>
      </c>
      <c r="T1434">
        <v>85362</v>
      </c>
      <c r="U1434">
        <v>83983</v>
      </c>
      <c r="V1434">
        <v>82564</v>
      </c>
      <c r="W1434">
        <v>81101</v>
      </c>
      <c r="X1434">
        <v>79580</v>
      </c>
      <c r="Y1434">
        <v>77992</v>
      </c>
      <c r="Z1434">
        <v>76333</v>
      </c>
      <c r="AA1434">
        <v>74584</v>
      </c>
      <c r="AB1434">
        <v>72714</v>
      </c>
      <c r="AC1434">
        <v>70676</v>
      </c>
      <c r="AD1434">
        <v>68438</v>
      </c>
      <c r="AE1434">
        <v>65986</v>
      </c>
      <c r="AF1434">
        <v>63285</v>
      </c>
      <c r="AG1434">
        <v>60308</v>
      </c>
      <c r="AH1434">
        <v>57036</v>
      </c>
      <c r="AI1434">
        <v>53470</v>
      </c>
      <c r="AJ1434">
        <v>49616</v>
      </c>
      <c r="AK1434">
        <v>45521</v>
      </c>
      <c r="AL1434">
        <v>41212</v>
      </c>
      <c r="AM1434">
        <v>36725</v>
      </c>
      <c r="AN1434">
        <v>32178</v>
      </c>
      <c r="AO1434">
        <v>27629</v>
      </c>
      <c r="AP1434">
        <v>23166</v>
      </c>
      <c r="AQ1434">
        <v>18909</v>
      </c>
      <c r="AR1434">
        <v>14980</v>
      </c>
      <c r="AS1434">
        <v>11533</v>
      </c>
      <c r="AT1434">
        <v>8585</v>
      </c>
      <c r="AU1434">
        <v>6157</v>
      </c>
      <c r="AV1434">
        <v>4243</v>
      </c>
      <c r="AW1434">
        <v>2803</v>
      </c>
      <c r="DC1434">
        <v>28.43</v>
      </c>
      <c r="DD1434">
        <v>27.6</v>
      </c>
      <c r="DE1434">
        <v>26.78</v>
      </c>
      <c r="DF1434">
        <v>25.97</v>
      </c>
      <c r="DG1434">
        <v>25.16</v>
      </c>
      <c r="DH1434">
        <v>24.37</v>
      </c>
      <c r="DI1434">
        <v>23.59</v>
      </c>
      <c r="DJ1434">
        <v>22.82</v>
      </c>
      <c r="DK1434">
        <v>22.06</v>
      </c>
      <c r="DL1434">
        <v>21.3</v>
      </c>
      <c r="DM1434">
        <v>20.55</v>
      </c>
      <c r="DN1434">
        <v>19.8</v>
      </c>
      <c r="DO1434">
        <v>19.059999999999999</v>
      </c>
      <c r="DP1434">
        <v>18.32</v>
      </c>
      <c r="DQ1434">
        <v>17.579999999999998</v>
      </c>
      <c r="DR1434">
        <v>16.850000000000001</v>
      </c>
      <c r="DS1434">
        <v>16.12</v>
      </c>
      <c r="DT1434">
        <v>15.38</v>
      </c>
      <c r="DU1434">
        <v>14.65</v>
      </c>
      <c r="DV1434">
        <v>13.92</v>
      </c>
      <c r="DW1434">
        <v>13.2</v>
      </c>
      <c r="DX1434">
        <v>12.47</v>
      </c>
      <c r="DY1434">
        <v>11.75</v>
      </c>
      <c r="DZ1434">
        <v>11.04</v>
      </c>
      <c r="EA1434">
        <v>10.35</v>
      </c>
      <c r="EB1434">
        <v>9.67</v>
      </c>
      <c r="EC1434">
        <v>9.01</v>
      </c>
      <c r="ED1434">
        <v>8.3699999999999992</v>
      </c>
      <c r="EE1434">
        <v>7.76</v>
      </c>
      <c r="EF1434">
        <v>7.18</v>
      </c>
      <c r="EG1434">
        <v>6.62</v>
      </c>
      <c r="EH1434">
        <v>6.1</v>
      </c>
      <c r="EI1434">
        <v>5.6</v>
      </c>
      <c r="EJ1434">
        <v>5.14</v>
      </c>
      <c r="EK1434">
        <v>4.7</v>
      </c>
      <c r="EL1434">
        <v>4.3</v>
      </c>
      <c r="EM1434">
        <v>3.92</v>
      </c>
      <c r="EN1434">
        <v>3.58</v>
      </c>
      <c r="EO1434">
        <v>3.27</v>
      </c>
      <c r="EP1434">
        <v>3</v>
      </c>
      <c r="EQ1434">
        <v>2.75</v>
      </c>
      <c r="ER1434">
        <v>2.52</v>
      </c>
      <c r="ES1434">
        <v>2.3199999999999998</v>
      </c>
      <c r="ET1434">
        <v>2.14</v>
      </c>
      <c r="EU1434">
        <v>1.98</v>
      </c>
    </row>
    <row r="1435" spans="1:160" x14ac:dyDescent="0.25">
      <c r="A1435" t="s">
        <v>1222</v>
      </c>
      <c r="B1435">
        <v>44</v>
      </c>
      <c r="C1435">
        <v>44</v>
      </c>
      <c r="E1435">
        <v>100000</v>
      </c>
      <c r="F1435">
        <v>99335</v>
      </c>
      <c r="G1435">
        <v>98614</v>
      </c>
      <c r="H1435">
        <v>97837</v>
      </c>
      <c r="I1435">
        <v>97004</v>
      </c>
      <c r="J1435">
        <v>96110</v>
      </c>
      <c r="K1435">
        <v>95155</v>
      </c>
      <c r="L1435">
        <v>94136</v>
      </c>
      <c r="M1435">
        <v>93059</v>
      </c>
      <c r="N1435">
        <v>91938</v>
      </c>
      <c r="O1435">
        <v>90770</v>
      </c>
      <c r="P1435">
        <v>89555</v>
      </c>
      <c r="Q1435">
        <v>88301</v>
      </c>
      <c r="R1435">
        <v>87001</v>
      </c>
      <c r="S1435">
        <v>85649</v>
      </c>
      <c r="T1435">
        <v>84239</v>
      </c>
      <c r="U1435">
        <v>82788</v>
      </c>
      <c r="V1435">
        <v>81292</v>
      </c>
      <c r="W1435">
        <v>79739</v>
      </c>
      <c r="X1435">
        <v>78118</v>
      </c>
      <c r="Y1435">
        <v>76424</v>
      </c>
      <c r="Z1435">
        <v>74639</v>
      </c>
      <c r="AA1435">
        <v>72727</v>
      </c>
      <c r="AB1435">
        <v>70650</v>
      </c>
      <c r="AC1435">
        <v>68372</v>
      </c>
      <c r="AD1435">
        <v>65875</v>
      </c>
      <c r="AE1435">
        <v>63138</v>
      </c>
      <c r="AF1435">
        <v>60126</v>
      </c>
      <c r="AG1435">
        <v>56819</v>
      </c>
      <c r="AH1435">
        <v>53211</v>
      </c>
      <c r="AI1435">
        <v>49325</v>
      </c>
      <c r="AJ1435">
        <v>45204</v>
      </c>
      <c r="AK1435">
        <v>40881</v>
      </c>
      <c r="AL1435">
        <v>36388</v>
      </c>
      <c r="AM1435">
        <v>31845</v>
      </c>
      <c r="AN1435">
        <v>27308</v>
      </c>
      <c r="AO1435">
        <v>22866</v>
      </c>
      <c r="AP1435">
        <v>18638</v>
      </c>
      <c r="AQ1435">
        <v>14745</v>
      </c>
      <c r="AR1435">
        <v>11334</v>
      </c>
      <c r="AS1435">
        <v>8425</v>
      </c>
      <c r="AT1435">
        <v>6034</v>
      </c>
      <c r="AU1435">
        <v>4153</v>
      </c>
      <c r="AV1435">
        <v>2740</v>
      </c>
      <c r="DC1435">
        <v>27.47</v>
      </c>
      <c r="DD1435">
        <v>26.65</v>
      </c>
      <c r="DE1435">
        <v>25.84</v>
      </c>
      <c r="DF1435">
        <v>25.04</v>
      </c>
      <c r="DG1435">
        <v>24.25</v>
      </c>
      <c r="DH1435">
        <v>23.47</v>
      </c>
      <c r="DI1435">
        <v>22.7</v>
      </c>
      <c r="DJ1435">
        <v>21.94</v>
      </c>
      <c r="DK1435">
        <v>21.19</v>
      </c>
      <c r="DL1435">
        <v>20.440000000000001</v>
      </c>
      <c r="DM1435">
        <v>19.7</v>
      </c>
      <c r="DN1435">
        <v>18.96</v>
      </c>
      <c r="DO1435">
        <v>18.22</v>
      </c>
      <c r="DP1435">
        <v>17.489999999999998</v>
      </c>
      <c r="DQ1435">
        <v>16.75</v>
      </c>
      <c r="DR1435">
        <v>16.03</v>
      </c>
      <c r="DS1435">
        <v>15.3</v>
      </c>
      <c r="DT1435">
        <v>14.57</v>
      </c>
      <c r="DU1435">
        <v>13.84</v>
      </c>
      <c r="DV1435">
        <v>13.12</v>
      </c>
      <c r="DW1435">
        <v>12.4</v>
      </c>
      <c r="DX1435">
        <v>11.69</v>
      </c>
      <c r="DY1435">
        <v>10.98</v>
      </c>
      <c r="DZ1435">
        <v>10.29</v>
      </c>
      <c r="EA1435">
        <v>9.61</v>
      </c>
      <c r="EB1435">
        <v>8.9600000000000009</v>
      </c>
      <c r="EC1435">
        <v>8.33</v>
      </c>
      <c r="ED1435">
        <v>7.72</v>
      </c>
      <c r="EE1435">
        <v>7.14</v>
      </c>
      <c r="EF1435">
        <v>6.59</v>
      </c>
      <c r="EG1435">
        <v>6.07</v>
      </c>
      <c r="EH1435">
        <v>5.57</v>
      </c>
      <c r="EI1435">
        <v>5.1100000000000003</v>
      </c>
      <c r="EJ1435">
        <v>4.68</v>
      </c>
      <c r="EK1435">
        <v>4.28</v>
      </c>
      <c r="EL1435">
        <v>3.9</v>
      </c>
      <c r="EM1435">
        <v>3.57</v>
      </c>
      <c r="EN1435">
        <v>3.26</v>
      </c>
      <c r="EO1435">
        <v>2.99</v>
      </c>
      <c r="EP1435">
        <v>2.74</v>
      </c>
      <c r="EQ1435">
        <v>2.5099999999999998</v>
      </c>
      <c r="ER1435">
        <v>2.31</v>
      </c>
      <c r="ES1435">
        <v>2.13</v>
      </c>
      <c r="ET1435">
        <v>1.97</v>
      </c>
    </row>
    <row r="1436" spans="1:160" x14ac:dyDescent="0.25">
      <c r="A1436" t="s">
        <v>1223</v>
      </c>
      <c r="B1436">
        <v>43</v>
      </c>
      <c r="C1436">
        <v>43</v>
      </c>
      <c r="E1436">
        <v>100000</v>
      </c>
      <c r="F1436">
        <v>99262</v>
      </c>
      <c r="G1436">
        <v>98467</v>
      </c>
      <c r="H1436">
        <v>97615</v>
      </c>
      <c r="I1436">
        <v>96700</v>
      </c>
      <c r="J1436">
        <v>95723</v>
      </c>
      <c r="K1436">
        <v>94680</v>
      </c>
      <c r="L1436">
        <v>93578</v>
      </c>
      <c r="M1436">
        <v>92432</v>
      </c>
      <c r="N1436">
        <v>91237</v>
      </c>
      <c r="O1436">
        <v>89994</v>
      </c>
      <c r="P1436">
        <v>88710</v>
      </c>
      <c r="Q1436">
        <v>87382</v>
      </c>
      <c r="R1436">
        <v>85999</v>
      </c>
      <c r="S1436">
        <v>84557</v>
      </c>
      <c r="T1436">
        <v>83072</v>
      </c>
      <c r="U1436">
        <v>81541</v>
      </c>
      <c r="V1436">
        <v>79951</v>
      </c>
      <c r="W1436">
        <v>78295</v>
      </c>
      <c r="X1436">
        <v>76564</v>
      </c>
      <c r="Y1436">
        <v>74741</v>
      </c>
      <c r="Z1436">
        <v>72790</v>
      </c>
      <c r="AA1436">
        <v>70668</v>
      </c>
      <c r="AB1436">
        <v>68348</v>
      </c>
      <c r="AC1436">
        <v>65808</v>
      </c>
      <c r="AD1436">
        <v>63023</v>
      </c>
      <c r="AE1436">
        <v>59974</v>
      </c>
      <c r="AF1436">
        <v>56631</v>
      </c>
      <c r="AG1436">
        <v>52990</v>
      </c>
      <c r="AH1436">
        <v>49064</v>
      </c>
      <c r="AI1436">
        <v>44914</v>
      </c>
      <c r="AJ1436">
        <v>40570</v>
      </c>
      <c r="AK1436">
        <v>36070</v>
      </c>
      <c r="AL1436">
        <v>31527</v>
      </c>
      <c r="AM1436">
        <v>27001</v>
      </c>
      <c r="AN1436">
        <v>22579</v>
      </c>
      <c r="AO1436">
        <v>18378</v>
      </c>
      <c r="AP1436">
        <v>14518</v>
      </c>
      <c r="AQ1436">
        <v>11144</v>
      </c>
      <c r="AR1436">
        <v>8270</v>
      </c>
      <c r="AS1436">
        <v>5915</v>
      </c>
      <c r="AT1436">
        <v>4066</v>
      </c>
      <c r="AU1436">
        <v>2680</v>
      </c>
      <c r="DC1436">
        <v>26.51</v>
      </c>
      <c r="DD1436">
        <v>25.71</v>
      </c>
      <c r="DE1436">
        <v>24.91</v>
      </c>
      <c r="DF1436">
        <v>24.12</v>
      </c>
      <c r="DG1436">
        <v>23.35</v>
      </c>
      <c r="DH1436">
        <v>22.58</v>
      </c>
      <c r="DI1436">
        <v>21.82</v>
      </c>
      <c r="DJ1436">
        <v>21.07</v>
      </c>
      <c r="DK1436">
        <v>20.329999999999998</v>
      </c>
      <c r="DL1436">
        <v>19.59</v>
      </c>
      <c r="DM1436">
        <v>18.850000000000001</v>
      </c>
      <c r="DN1436">
        <v>18.12</v>
      </c>
      <c r="DO1436">
        <v>17.39</v>
      </c>
      <c r="DP1436">
        <v>16.66</v>
      </c>
      <c r="DQ1436">
        <v>15.93</v>
      </c>
      <c r="DR1436">
        <v>15.21</v>
      </c>
      <c r="DS1436">
        <v>14.49</v>
      </c>
      <c r="DT1436">
        <v>13.76</v>
      </c>
      <c r="DU1436">
        <v>13.04</v>
      </c>
      <c r="DV1436">
        <v>12.33</v>
      </c>
      <c r="DW1436">
        <v>11.62</v>
      </c>
      <c r="DX1436">
        <v>10.91</v>
      </c>
      <c r="DY1436">
        <v>10.23</v>
      </c>
      <c r="DZ1436">
        <v>9.56</v>
      </c>
      <c r="EA1436">
        <v>8.91</v>
      </c>
      <c r="EB1436">
        <v>8.2799999999999994</v>
      </c>
      <c r="EC1436">
        <v>7.67</v>
      </c>
      <c r="ED1436">
        <v>7.1</v>
      </c>
      <c r="EE1436">
        <v>6.55</v>
      </c>
      <c r="EF1436">
        <v>6.04</v>
      </c>
      <c r="EG1436">
        <v>5.55</v>
      </c>
      <c r="EH1436">
        <v>5.09</v>
      </c>
      <c r="EI1436">
        <v>4.66</v>
      </c>
      <c r="EJ1436">
        <v>4.26</v>
      </c>
      <c r="EK1436">
        <v>3.89</v>
      </c>
      <c r="EL1436">
        <v>3.55</v>
      </c>
      <c r="EM1436">
        <v>3.25</v>
      </c>
      <c r="EN1436">
        <v>2.98</v>
      </c>
      <c r="EO1436">
        <v>2.73</v>
      </c>
      <c r="EP1436">
        <v>2.5099999999999998</v>
      </c>
      <c r="EQ1436">
        <v>2.31</v>
      </c>
      <c r="ER1436">
        <v>2.13</v>
      </c>
      <c r="ES1436">
        <v>1.97</v>
      </c>
    </row>
    <row r="1437" spans="1:160" x14ac:dyDescent="0.25">
      <c r="A1437" t="s">
        <v>1224</v>
      </c>
      <c r="B1437">
        <v>42</v>
      </c>
      <c r="C1437">
        <v>42</v>
      </c>
      <c r="E1437">
        <v>100000</v>
      </c>
      <c r="F1437">
        <v>99186</v>
      </c>
      <c r="G1437">
        <v>98312</v>
      </c>
      <c r="H1437">
        <v>97376</v>
      </c>
      <c r="I1437">
        <v>96376</v>
      </c>
      <c r="J1437">
        <v>95308</v>
      </c>
      <c r="K1437">
        <v>94179</v>
      </c>
      <c r="L1437">
        <v>93005</v>
      </c>
      <c r="M1437">
        <v>91782</v>
      </c>
      <c r="N1437">
        <v>90509</v>
      </c>
      <c r="O1437">
        <v>89194</v>
      </c>
      <c r="P1437">
        <v>87833</v>
      </c>
      <c r="Q1437">
        <v>86417</v>
      </c>
      <c r="R1437">
        <v>84942</v>
      </c>
      <c r="S1437">
        <v>83421</v>
      </c>
      <c r="T1437">
        <v>81853</v>
      </c>
      <c r="U1437">
        <v>80225</v>
      </c>
      <c r="V1437">
        <v>78528</v>
      </c>
      <c r="W1437">
        <v>76759</v>
      </c>
      <c r="X1437">
        <v>74896</v>
      </c>
      <c r="Y1437">
        <v>72904</v>
      </c>
      <c r="Z1437">
        <v>70739</v>
      </c>
      <c r="AA1437">
        <v>68371</v>
      </c>
      <c r="AB1437">
        <v>65785</v>
      </c>
      <c r="AC1437">
        <v>62955</v>
      </c>
      <c r="AD1437">
        <v>59856</v>
      </c>
      <c r="AE1437">
        <v>56475</v>
      </c>
      <c r="AF1437">
        <v>52798</v>
      </c>
      <c r="AG1437">
        <v>48840</v>
      </c>
      <c r="AH1437">
        <v>44653</v>
      </c>
      <c r="AI1437">
        <v>40286</v>
      </c>
      <c r="AJ1437">
        <v>35771</v>
      </c>
      <c r="AK1437">
        <v>31228</v>
      </c>
      <c r="AL1437">
        <v>26709</v>
      </c>
      <c r="AM1437">
        <v>22305</v>
      </c>
      <c r="AN1437">
        <v>18129</v>
      </c>
      <c r="AO1437">
        <v>14302</v>
      </c>
      <c r="AP1437">
        <v>10962</v>
      </c>
      <c r="AQ1437">
        <v>8124</v>
      </c>
      <c r="AR1437">
        <v>5801</v>
      </c>
      <c r="AS1437">
        <v>3983</v>
      </c>
      <c r="AT1437">
        <v>2622</v>
      </c>
      <c r="DC1437">
        <v>25.58</v>
      </c>
      <c r="DD1437">
        <v>24.78</v>
      </c>
      <c r="DE1437">
        <v>24</v>
      </c>
      <c r="DF1437">
        <v>23.22</v>
      </c>
      <c r="DG1437">
        <v>22.46</v>
      </c>
      <c r="DH1437">
        <v>21.7</v>
      </c>
      <c r="DI1437">
        <v>20.96</v>
      </c>
      <c r="DJ1437">
        <v>20.22</v>
      </c>
      <c r="DK1437">
        <v>19.48</v>
      </c>
      <c r="DL1437">
        <v>18.75</v>
      </c>
      <c r="DM1437">
        <v>18.02</v>
      </c>
      <c r="DN1437">
        <v>17.29</v>
      </c>
      <c r="DO1437">
        <v>16.559999999999999</v>
      </c>
      <c r="DP1437">
        <v>15.84</v>
      </c>
      <c r="DQ1437">
        <v>15.12</v>
      </c>
      <c r="DR1437">
        <v>14.4</v>
      </c>
      <c r="DS1437">
        <v>13.68</v>
      </c>
      <c r="DT1437">
        <v>12.97</v>
      </c>
      <c r="DU1437">
        <v>12.26</v>
      </c>
      <c r="DV1437">
        <v>11.55</v>
      </c>
      <c r="DW1437">
        <v>10.85</v>
      </c>
      <c r="DX1437">
        <v>10.17</v>
      </c>
      <c r="DY1437">
        <v>9.5</v>
      </c>
      <c r="DZ1437">
        <v>8.86</v>
      </c>
      <c r="EA1437">
        <v>8.23</v>
      </c>
      <c r="EB1437">
        <v>7.63</v>
      </c>
      <c r="EC1437">
        <v>7.06</v>
      </c>
      <c r="ED1437">
        <v>6.51</v>
      </c>
      <c r="EE1437">
        <v>6</v>
      </c>
      <c r="EF1437">
        <v>5.52</v>
      </c>
      <c r="EG1437">
        <v>5.0599999999999996</v>
      </c>
      <c r="EH1437">
        <v>4.6399999999999997</v>
      </c>
      <c r="EI1437">
        <v>4.24</v>
      </c>
      <c r="EJ1437">
        <v>3.87</v>
      </c>
      <c r="EK1437">
        <v>3.54</v>
      </c>
      <c r="EL1437">
        <v>3.24</v>
      </c>
      <c r="EM1437">
        <v>2.97</v>
      </c>
      <c r="EN1437">
        <v>2.72</v>
      </c>
      <c r="EO1437">
        <v>2.5</v>
      </c>
      <c r="EP1437">
        <v>2.2999999999999998</v>
      </c>
      <c r="EQ1437">
        <v>2.12</v>
      </c>
      <c r="ER1437">
        <v>1.97</v>
      </c>
    </row>
    <row r="1438" spans="1:160" x14ac:dyDescent="0.25">
      <c r="A1438" t="s">
        <v>1225</v>
      </c>
      <c r="B1438">
        <v>41</v>
      </c>
      <c r="C1438">
        <v>41</v>
      </c>
      <c r="E1438">
        <v>100000</v>
      </c>
      <c r="F1438">
        <v>99105</v>
      </c>
      <c r="G1438">
        <v>98145</v>
      </c>
      <c r="H1438">
        <v>97120</v>
      </c>
      <c r="I1438">
        <v>96026</v>
      </c>
      <c r="J1438">
        <v>94869</v>
      </c>
      <c r="K1438">
        <v>93664</v>
      </c>
      <c r="L1438">
        <v>92410</v>
      </c>
      <c r="M1438">
        <v>91106</v>
      </c>
      <c r="N1438">
        <v>89757</v>
      </c>
      <c r="O1438">
        <v>88361</v>
      </c>
      <c r="P1438">
        <v>86909</v>
      </c>
      <c r="Q1438">
        <v>85398</v>
      </c>
      <c r="R1438">
        <v>83840</v>
      </c>
      <c r="S1438">
        <v>82233</v>
      </c>
      <c r="T1438">
        <v>80564</v>
      </c>
      <c r="U1438">
        <v>78825</v>
      </c>
      <c r="V1438">
        <v>77012</v>
      </c>
      <c r="W1438">
        <v>75107</v>
      </c>
      <c r="X1438">
        <v>73071</v>
      </c>
      <c r="Y1438">
        <v>70861</v>
      </c>
      <c r="Z1438">
        <v>68446</v>
      </c>
      <c r="AA1438">
        <v>65808</v>
      </c>
      <c r="AB1438">
        <v>62930</v>
      </c>
      <c r="AC1438">
        <v>59783</v>
      </c>
      <c r="AD1438">
        <v>56351</v>
      </c>
      <c r="AE1438">
        <v>52636</v>
      </c>
      <c r="AF1438">
        <v>48644</v>
      </c>
      <c r="AG1438">
        <v>44429</v>
      </c>
      <c r="AH1438">
        <v>40029</v>
      </c>
      <c r="AI1438">
        <v>35497</v>
      </c>
      <c r="AJ1438">
        <v>30946</v>
      </c>
      <c r="AK1438">
        <v>26434</v>
      </c>
      <c r="AL1438">
        <v>22044</v>
      </c>
      <c r="AM1438">
        <v>17893</v>
      </c>
      <c r="AN1438">
        <v>14095</v>
      </c>
      <c r="AO1438">
        <v>10788</v>
      </c>
      <c r="AP1438">
        <v>7983</v>
      </c>
      <c r="AQ1438">
        <v>5693</v>
      </c>
      <c r="AR1438">
        <v>3903</v>
      </c>
      <c r="AS1438">
        <v>2566</v>
      </c>
      <c r="DC1438">
        <v>24.65</v>
      </c>
      <c r="DD1438">
        <v>23.87</v>
      </c>
      <c r="DE1438">
        <v>23.1</v>
      </c>
      <c r="DF1438">
        <v>22.34</v>
      </c>
      <c r="DG1438">
        <v>21.58</v>
      </c>
      <c r="DH1438">
        <v>20.84</v>
      </c>
      <c r="DI1438">
        <v>20.100000000000001</v>
      </c>
      <c r="DJ1438">
        <v>19.37</v>
      </c>
      <c r="DK1438">
        <v>18.64</v>
      </c>
      <c r="DL1438">
        <v>17.91</v>
      </c>
      <c r="DM1438">
        <v>17.190000000000001</v>
      </c>
      <c r="DN1438">
        <v>16.47</v>
      </c>
      <c r="DO1438">
        <v>15.75</v>
      </c>
      <c r="DP1438">
        <v>15.03</v>
      </c>
      <c r="DQ1438">
        <v>14.32</v>
      </c>
      <c r="DR1438">
        <v>13.6</v>
      </c>
      <c r="DS1438">
        <v>12.89</v>
      </c>
      <c r="DT1438">
        <v>12.18</v>
      </c>
      <c r="DU1438">
        <v>11.48</v>
      </c>
      <c r="DV1438">
        <v>10.78</v>
      </c>
      <c r="DW1438">
        <v>10.11</v>
      </c>
      <c r="DX1438">
        <v>9.44</v>
      </c>
      <c r="DY1438">
        <v>8.8000000000000007</v>
      </c>
      <c r="DZ1438">
        <v>8.18</v>
      </c>
      <c r="EA1438">
        <v>7.59</v>
      </c>
      <c r="EB1438">
        <v>7.02</v>
      </c>
      <c r="EC1438">
        <v>6.48</v>
      </c>
      <c r="ED1438">
        <v>5.97</v>
      </c>
      <c r="EE1438">
        <v>5.49</v>
      </c>
      <c r="EF1438">
        <v>5.04</v>
      </c>
      <c r="EG1438">
        <v>4.62</v>
      </c>
      <c r="EH1438">
        <v>4.22</v>
      </c>
      <c r="EI1438">
        <v>3.86</v>
      </c>
      <c r="EJ1438">
        <v>3.52</v>
      </c>
      <c r="EK1438">
        <v>3.23</v>
      </c>
      <c r="EL1438">
        <v>2.96</v>
      </c>
      <c r="EM1438">
        <v>2.72</v>
      </c>
      <c r="EN1438">
        <v>2.4900000000000002</v>
      </c>
      <c r="EO1438">
        <v>2.2999999999999998</v>
      </c>
      <c r="EP1438">
        <v>2.12</v>
      </c>
      <c r="EQ1438">
        <v>1.96</v>
      </c>
    </row>
    <row r="1439" spans="1:160" x14ac:dyDescent="0.25">
      <c r="A1439" t="s">
        <v>1226</v>
      </c>
      <c r="B1439">
        <v>40</v>
      </c>
      <c r="C1439">
        <v>40</v>
      </c>
      <c r="E1439">
        <v>100000</v>
      </c>
      <c r="F1439">
        <v>99016</v>
      </c>
      <c r="G1439">
        <v>97963</v>
      </c>
      <c r="H1439">
        <v>96841</v>
      </c>
      <c r="I1439">
        <v>95654</v>
      </c>
      <c r="J1439">
        <v>94418</v>
      </c>
      <c r="K1439">
        <v>93130</v>
      </c>
      <c r="L1439">
        <v>91790</v>
      </c>
      <c r="M1439">
        <v>90407</v>
      </c>
      <c r="N1439">
        <v>88974</v>
      </c>
      <c r="O1439">
        <v>87483</v>
      </c>
      <c r="P1439">
        <v>85932</v>
      </c>
      <c r="Q1439">
        <v>84335</v>
      </c>
      <c r="R1439">
        <v>82686</v>
      </c>
      <c r="S1439">
        <v>80974</v>
      </c>
      <c r="T1439">
        <v>79190</v>
      </c>
      <c r="U1439">
        <v>77331</v>
      </c>
      <c r="V1439">
        <v>75377</v>
      </c>
      <c r="W1439">
        <v>73295</v>
      </c>
      <c r="X1439">
        <v>71038</v>
      </c>
      <c r="Y1439">
        <v>68574</v>
      </c>
      <c r="Z1439">
        <v>65886</v>
      </c>
      <c r="AA1439">
        <v>62952</v>
      </c>
      <c r="AB1439">
        <v>59754</v>
      </c>
      <c r="AC1439">
        <v>56273</v>
      </c>
      <c r="AD1439">
        <v>52506</v>
      </c>
      <c r="AE1439">
        <v>48478</v>
      </c>
      <c r="AF1439">
        <v>44232</v>
      </c>
      <c r="AG1439">
        <v>39807</v>
      </c>
      <c r="AH1439">
        <v>35250</v>
      </c>
      <c r="AI1439">
        <v>30687</v>
      </c>
      <c r="AJ1439">
        <v>26175</v>
      </c>
      <c r="AK1439">
        <v>21799</v>
      </c>
      <c r="AL1439">
        <v>17668</v>
      </c>
      <c r="AM1439">
        <v>13898</v>
      </c>
      <c r="AN1439">
        <v>10622</v>
      </c>
      <c r="AO1439">
        <v>7849</v>
      </c>
      <c r="AP1439">
        <v>5590</v>
      </c>
      <c r="AQ1439">
        <v>3827</v>
      </c>
      <c r="AR1439">
        <v>2513</v>
      </c>
      <c r="DC1439">
        <v>23.74</v>
      </c>
      <c r="DD1439">
        <v>22.97</v>
      </c>
      <c r="DE1439">
        <v>22.21</v>
      </c>
      <c r="DF1439">
        <v>21.46</v>
      </c>
      <c r="DG1439">
        <v>20.72</v>
      </c>
      <c r="DH1439">
        <v>19.989999999999998</v>
      </c>
      <c r="DI1439">
        <v>19.260000000000002</v>
      </c>
      <c r="DJ1439">
        <v>18.53</v>
      </c>
      <c r="DK1439">
        <v>17.809999999999999</v>
      </c>
      <c r="DL1439">
        <v>17.09</v>
      </c>
      <c r="DM1439">
        <v>16.37</v>
      </c>
      <c r="DN1439">
        <v>15.65</v>
      </c>
      <c r="DO1439">
        <v>14.94</v>
      </c>
      <c r="DP1439">
        <v>14.23</v>
      </c>
      <c r="DQ1439">
        <v>13.52</v>
      </c>
      <c r="DR1439">
        <v>12.81</v>
      </c>
      <c r="DS1439">
        <v>12.11</v>
      </c>
      <c r="DT1439">
        <v>11.41</v>
      </c>
      <c r="DU1439">
        <v>10.72</v>
      </c>
      <c r="DV1439">
        <v>10.039999999999999</v>
      </c>
      <c r="DW1439">
        <v>9.39</v>
      </c>
      <c r="DX1439">
        <v>8.75</v>
      </c>
      <c r="DY1439">
        <v>8.1300000000000008</v>
      </c>
      <c r="DZ1439">
        <v>7.54</v>
      </c>
      <c r="EA1439">
        <v>6.98</v>
      </c>
      <c r="EB1439">
        <v>6.44</v>
      </c>
      <c r="EC1439">
        <v>5.94</v>
      </c>
      <c r="ED1439">
        <v>5.46</v>
      </c>
      <c r="EE1439">
        <v>5.01</v>
      </c>
      <c r="EF1439">
        <v>4.59</v>
      </c>
      <c r="EG1439">
        <v>4.2</v>
      </c>
      <c r="EH1439">
        <v>3.84</v>
      </c>
      <c r="EI1439">
        <v>3.51</v>
      </c>
      <c r="EJ1439">
        <v>3.21</v>
      </c>
      <c r="EK1439">
        <v>2.95</v>
      </c>
      <c r="EL1439">
        <v>2.71</v>
      </c>
      <c r="EM1439">
        <v>2.4900000000000002</v>
      </c>
      <c r="EN1439">
        <v>2.29</v>
      </c>
      <c r="EO1439">
        <v>2.12</v>
      </c>
      <c r="EP1439">
        <v>1.96</v>
      </c>
    </row>
    <row r="1440" spans="1:160" x14ac:dyDescent="0.25">
      <c r="A1440" t="s">
        <v>1227</v>
      </c>
      <c r="B1440">
        <v>39</v>
      </c>
      <c r="C1440">
        <v>39</v>
      </c>
      <c r="E1440">
        <v>100000</v>
      </c>
      <c r="F1440">
        <v>98920</v>
      </c>
      <c r="G1440">
        <v>97766</v>
      </c>
      <c r="H1440">
        <v>96548</v>
      </c>
      <c r="I1440">
        <v>95278</v>
      </c>
      <c r="J1440">
        <v>93954</v>
      </c>
      <c r="K1440">
        <v>92577</v>
      </c>
      <c r="L1440">
        <v>91154</v>
      </c>
      <c r="M1440">
        <v>89682</v>
      </c>
      <c r="N1440">
        <v>88150</v>
      </c>
      <c r="O1440">
        <v>86556</v>
      </c>
      <c r="P1440">
        <v>84914</v>
      </c>
      <c r="Q1440">
        <v>83222</v>
      </c>
      <c r="R1440">
        <v>81464</v>
      </c>
      <c r="S1440">
        <v>79633</v>
      </c>
      <c r="T1440">
        <v>77724</v>
      </c>
      <c r="U1440">
        <v>75719</v>
      </c>
      <c r="V1440">
        <v>73584</v>
      </c>
      <c r="W1440">
        <v>71276</v>
      </c>
      <c r="X1440">
        <v>68760</v>
      </c>
      <c r="Y1440">
        <v>66019</v>
      </c>
      <c r="Z1440">
        <v>63031</v>
      </c>
      <c r="AA1440">
        <v>59774</v>
      </c>
      <c r="AB1440">
        <v>56241</v>
      </c>
      <c r="AC1440">
        <v>52424</v>
      </c>
      <c r="AD1440">
        <v>48345</v>
      </c>
      <c r="AE1440">
        <v>44064</v>
      </c>
      <c r="AF1440">
        <v>39613</v>
      </c>
      <c r="AG1440">
        <v>35036</v>
      </c>
      <c r="AH1440">
        <v>30454</v>
      </c>
      <c r="AI1440">
        <v>25938</v>
      </c>
      <c r="AJ1440">
        <v>21568</v>
      </c>
      <c r="AK1440">
        <v>17456</v>
      </c>
      <c r="AL1440">
        <v>13712</v>
      </c>
      <c r="AM1440">
        <v>10464</v>
      </c>
      <c r="AN1440">
        <v>7722</v>
      </c>
      <c r="AO1440">
        <v>5492</v>
      </c>
      <c r="AP1440">
        <v>3754</v>
      </c>
      <c r="AQ1440">
        <v>2462</v>
      </c>
      <c r="DC1440">
        <v>22.84</v>
      </c>
      <c r="DD1440">
        <v>22.08</v>
      </c>
      <c r="DE1440">
        <v>21.34</v>
      </c>
      <c r="DF1440">
        <v>20.6</v>
      </c>
      <c r="DG1440">
        <v>19.87</v>
      </c>
      <c r="DH1440">
        <v>19.14</v>
      </c>
      <c r="DI1440">
        <v>18.420000000000002</v>
      </c>
      <c r="DJ1440">
        <v>17.7</v>
      </c>
      <c r="DK1440">
        <v>16.98</v>
      </c>
      <c r="DL1440">
        <v>16.27</v>
      </c>
      <c r="DM1440">
        <v>15.56</v>
      </c>
      <c r="DN1440">
        <v>14.85</v>
      </c>
      <c r="DO1440">
        <v>14.14</v>
      </c>
      <c r="DP1440">
        <v>13.44</v>
      </c>
      <c r="DQ1440">
        <v>12.73</v>
      </c>
      <c r="DR1440">
        <v>12.03</v>
      </c>
      <c r="DS1440">
        <v>11.34</v>
      </c>
      <c r="DT1440">
        <v>10.65</v>
      </c>
      <c r="DU1440">
        <v>9.98</v>
      </c>
      <c r="DV1440">
        <v>9.33</v>
      </c>
      <c r="DW1440">
        <v>8.6999999999999993</v>
      </c>
      <c r="DX1440">
        <v>8.09</v>
      </c>
      <c r="DY1440">
        <v>7.5</v>
      </c>
      <c r="DZ1440">
        <v>6.94</v>
      </c>
      <c r="EA1440">
        <v>6.41</v>
      </c>
      <c r="EB1440">
        <v>5.91</v>
      </c>
      <c r="EC1440">
        <v>5.43</v>
      </c>
      <c r="ED1440">
        <v>4.9800000000000004</v>
      </c>
      <c r="EE1440">
        <v>4.57</v>
      </c>
      <c r="EF1440">
        <v>4.18</v>
      </c>
      <c r="EG1440">
        <v>3.82</v>
      </c>
      <c r="EH1440">
        <v>3.5</v>
      </c>
      <c r="EI1440">
        <v>3.2</v>
      </c>
      <c r="EJ1440">
        <v>2.94</v>
      </c>
      <c r="EK1440">
        <v>2.7</v>
      </c>
      <c r="EL1440">
        <v>2.48</v>
      </c>
      <c r="EM1440">
        <v>2.29</v>
      </c>
      <c r="EN1440">
        <v>2.11</v>
      </c>
      <c r="EO1440">
        <v>1.96</v>
      </c>
    </row>
    <row r="1441" spans="1:144" x14ac:dyDescent="0.25">
      <c r="A1441" t="s">
        <v>1228</v>
      </c>
      <c r="B1441">
        <v>38</v>
      </c>
      <c r="C1441">
        <v>38</v>
      </c>
      <c r="E1441">
        <v>100000</v>
      </c>
      <c r="F1441">
        <v>98815</v>
      </c>
      <c r="G1441">
        <v>97561</v>
      </c>
      <c r="H1441">
        <v>96255</v>
      </c>
      <c r="I1441">
        <v>94893</v>
      </c>
      <c r="J1441">
        <v>93476</v>
      </c>
      <c r="K1441">
        <v>92011</v>
      </c>
      <c r="L1441">
        <v>90495</v>
      </c>
      <c r="M1441">
        <v>88920</v>
      </c>
      <c r="N1441">
        <v>87280</v>
      </c>
      <c r="O1441">
        <v>85590</v>
      </c>
      <c r="P1441">
        <v>83848</v>
      </c>
      <c r="Q1441">
        <v>82042</v>
      </c>
      <c r="R1441">
        <v>80160</v>
      </c>
      <c r="S1441">
        <v>78199</v>
      </c>
      <c r="T1441">
        <v>76140</v>
      </c>
      <c r="U1441">
        <v>73949</v>
      </c>
      <c r="V1441">
        <v>71583</v>
      </c>
      <c r="W1441">
        <v>69011</v>
      </c>
      <c r="X1441">
        <v>66213</v>
      </c>
      <c r="Y1441">
        <v>63167</v>
      </c>
      <c r="Z1441">
        <v>59853</v>
      </c>
      <c r="AA1441">
        <v>56258</v>
      </c>
      <c r="AB1441">
        <v>52387</v>
      </c>
      <c r="AC1441">
        <v>48258</v>
      </c>
      <c r="AD1441">
        <v>43929</v>
      </c>
      <c r="AE1441">
        <v>39447</v>
      </c>
      <c r="AF1441">
        <v>34848</v>
      </c>
      <c r="AG1441">
        <v>30253</v>
      </c>
      <c r="AH1441">
        <v>25725</v>
      </c>
      <c r="AI1441">
        <v>21358</v>
      </c>
      <c r="AJ1441">
        <v>17259</v>
      </c>
      <c r="AK1441">
        <v>13538</v>
      </c>
      <c r="AL1441">
        <v>10316</v>
      </c>
      <c r="AM1441">
        <v>7602</v>
      </c>
      <c r="AN1441">
        <v>5399</v>
      </c>
      <c r="AO1441">
        <v>3686</v>
      </c>
      <c r="AP1441">
        <v>2414</v>
      </c>
      <c r="DC1441">
        <v>21.96</v>
      </c>
      <c r="DD1441">
        <v>21.21</v>
      </c>
      <c r="DE1441">
        <v>20.48</v>
      </c>
      <c r="DF1441">
        <v>19.75</v>
      </c>
      <c r="DG1441">
        <v>19.03</v>
      </c>
      <c r="DH1441">
        <v>18.309999999999999</v>
      </c>
      <c r="DI1441">
        <v>17.59</v>
      </c>
      <c r="DJ1441">
        <v>16.88</v>
      </c>
      <c r="DK1441">
        <v>16.170000000000002</v>
      </c>
      <c r="DL1441">
        <v>15.46</v>
      </c>
      <c r="DM1441">
        <v>14.76</v>
      </c>
      <c r="DN1441">
        <v>14.05</v>
      </c>
      <c r="DO1441">
        <v>13.35</v>
      </c>
      <c r="DP1441">
        <v>12.65</v>
      </c>
      <c r="DQ1441">
        <v>11.96</v>
      </c>
      <c r="DR1441">
        <v>11.27</v>
      </c>
      <c r="DS1441">
        <v>10.59</v>
      </c>
      <c r="DT1441">
        <v>9.92</v>
      </c>
      <c r="DU1441">
        <v>9.27</v>
      </c>
      <c r="DV1441">
        <v>8.64</v>
      </c>
      <c r="DW1441">
        <v>8.0399999999999991</v>
      </c>
      <c r="DX1441">
        <v>7.45</v>
      </c>
      <c r="DY1441">
        <v>6.9</v>
      </c>
      <c r="DZ1441">
        <v>6.37</v>
      </c>
      <c r="EA1441">
        <v>5.87</v>
      </c>
      <c r="EB1441">
        <v>5.4</v>
      </c>
      <c r="EC1441">
        <v>4.96</v>
      </c>
      <c r="ED1441">
        <v>4.55</v>
      </c>
      <c r="EE1441">
        <v>4.16</v>
      </c>
      <c r="EF1441">
        <v>3.81</v>
      </c>
      <c r="EG1441">
        <v>3.48</v>
      </c>
      <c r="EH1441">
        <v>3.19</v>
      </c>
      <c r="EI1441">
        <v>2.93</v>
      </c>
      <c r="EJ1441">
        <v>2.69</v>
      </c>
      <c r="EK1441">
        <v>2.4700000000000002</v>
      </c>
      <c r="EL1441">
        <v>2.2799999999999998</v>
      </c>
      <c r="EM1441">
        <v>2.11</v>
      </c>
      <c r="EN1441">
        <v>1.95</v>
      </c>
    </row>
    <row r="1442" spans="1:144" x14ac:dyDescent="0.25">
      <c r="A1442" t="s">
        <v>1229</v>
      </c>
      <c r="B1442">
        <v>37</v>
      </c>
      <c r="C1442">
        <v>37</v>
      </c>
      <c r="E1442">
        <v>100000</v>
      </c>
      <c r="F1442">
        <v>98710</v>
      </c>
      <c r="G1442">
        <v>97363</v>
      </c>
      <c r="H1442">
        <v>95961</v>
      </c>
      <c r="I1442">
        <v>94501</v>
      </c>
      <c r="J1442">
        <v>92991</v>
      </c>
      <c r="K1442">
        <v>91428</v>
      </c>
      <c r="L1442">
        <v>89804</v>
      </c>
      <c r="M1442">
        <v>88115</v>
      </c>
      <c r="N1442">
        <v>86374</v>
      </c>
      <c r="O1442">
        <v>84579</v>
      </c>
      <c r="P1442">
        <v>82718</v>
      </c>
      <c r="Q1442">
        <v>80782</v>
      </c>
      <c r="R1442">
        <v>78765</v>
      </c>
      <c r="S1442">
        <v>76648</v>
      </c>
      <c r="T1442">
        <v>74397</v>
      </c>
      <c r="U1442">
        <v>71969</v>
      </c>
      <c r="V1442">
        <v>69334</v>
      </c>
      <c r="W1442">
        <v>66475</v>
      </c>
      <c r="X1442">
        <v>63368</v>
      </c>
      <c r="Y1442">
        <v>59992</v>
      </c>
      <c r="Z1442">
        <v>56335</v>
      </c>
      <c r="AA1442">
        <v>52401</v>
      </c>
      <c r="AB1442">
        <v>48219</v>
      </c>
      <c r="AC1442">
        <v>43841</v>
      </c>
      <c r="AD1442">
        <v>39314</v>
      </c>
      <c r="AE1442">
        <v>34689</v>
      </c>
      <c r="AF1442">
        <v>30077</v>
      </c>
      <c r="AG1442">
        <v>25541</v>
      </c>
      <c r="AH1442">
        <v>21169</v>
      </c>
      <c r="AI1442">
        <v>17079</v>
      </c>
      <c r="AJ1442">
        <v>13375</v>
      </c>
      <c r="AK1442">
        <v>10177</v>
      </c>
      <c r="AL1442">
        <v>7489</v>
      </c>
      <c r="AM1442">
        <v>5311</v>
      </c>
      <c r="AN1442">
        <v>3621</v>
      </c>
      <c r="AO1442">
        <v>2369</v>
      </c>
      <c r="DC1442">
        <v>21.09</v>
      </c>
      <c r="DD1442">
        <v>20.36</v>
      </c>
      <c r="DE1442">
        <v>19.63</v>
      </c>
      <c r="DF1442">
        <v>18.91</v>
      </c>
      <c r="DG1442">
        <v>18.190000000000001</v>
      </c>
      <c r="DH1442">
        <v>17.48</v>
      </c>
      <c r="DI1442">
        <v>16.77</v>
      </c>
      <c r="DJ1442">
        <v>16.07</v>
      </c>
      <c r="DK1442">
        <v>15.37</v>
      </c>
      <c r="DL1442">
        <v>14.66</v>
      </c>
      <c r="DM1442">
        <v>13.97</v>
      </c>
      <c r="DN1442">
        <v>13.27</v>
      </c>
      <c r="DO1442">
        <v>12.57</v>
      </c>
      <c r="DP1442">
        <v>11.88</v>
      </c>
      <c r="DQ1442">
        <v>11.2</v>
      </c>
      <c r="DR1442">
        <v>10.52</v>
      </c>
      <c r="DS1442">
        <v>9.86</v>
      </c>
      <c r="DT1442">
        <v>9.2200000000000006</v>
      </c>
      <c r="DU1442">
        <v>8.59</v>
      </c>
      <c r="DV1442">
        <v>7.99</v>
      </c>
      <c r="DW1442">
        <v>7.41</v>
      </c>
      <c r="DX1442">
        <v>6.86</v>
      </c>
      <c r="DY1442">
        <v>6.33</v>
      </c>
      <c r="DZ1442">
        <v>5.84</v>
      </c>
      <c r="EA1442">
        <v>5.37</v>
      </c>
      <c r="EB1442">
        <v>4.93</v>
      </c>
      <c r="EC1442">
        <v>4.53</v>
      </c>
      <c r="ED1442">
        <v>4.1399999999999997</v>
      </c>
      <c r="EE1442">
        <v>3.79</v>
      </c>
      <c r="EF1442">
        <v>3.47</v>
      </c>
      <c r="EG1442">
        <v>3.18</v>
      </c>
      <c r="EH1442">
        <v>2.92</v>
      </c>
      <c r="EI1442">
        <v>2.68</v>
      </c>
      <c r="EJ1442">
        <v>2.4700000000000002</v>
      </c>
      <c r="EK1442">
        <v>2.2799999999999998</v>
      </c>
      <c r="EL1442">
        <v>2.1</v>
      </c>
      <c r="EM1442">
        <v>1.95</v>
      </c>
    </row>
    <row r="1443" spans="1:144" x14ac:dyDescent="0.25">
      <c r="A1443" t="s">
        <v>1230</v>
      </c>
      <c r="B1443">
        <v>36</v>
      </c>
      <c r="C1443">
        <v>36</v>
      </c>
      <c r="E1443">
        <v>100000</v>
      </c>
      <c r="F1443">
        <v>98612</v>
      </c>
      <c r="G1443">
        <v>97164</v>
      </c>
      <c r="H1443">
        <v>95659</v>
      </c>
      <c r="I1443">
        <v>94101</v>
      </c>
      <c r="J1443">
        <v>92488</v>
      </c>
      <c r="K1443">
        <v>90810</v>
      </c>
      <c r="L1443">
        <v>89066</v>
      </c>
      <c r="M1443">
        <v>87271</v>
      </c>
      <c r="N1443">
        <v>85419</v>
      </c>
      <c r="O1443">
        <v>83499</v>
      </c>
      <c r="P1443">
        <v>81502</v>
      </c>
      <c r="Q1443">
        <v>79425</v>
      </c>
      <c r="R1443">
        <v>77247</v>
      </c>
      <c r="S1443">
        <v>74932</v>
      </c>
      <c r="T1443">
        <v>72438</v>
      </c>
      <c r="U1443">
        <v>69734</v>
      </c>
      <c r="V1443">
        <v>66805</v>
      </c>
      <c r="W1443">
        <v>63632</v>
      </c>
      <c r="X1443">
        <v>60190</v>
      </c>
      <c r="Y1443">
        <v>56469</v>
      </c>
      <c r="Z1443">
        <v>52471</v>
      </c>
      <c r="AA1443">
        <v>48225</v>
      </c>
      <c r="AB1443">
        <v>43795</v>
      </c>
      <c r="AC1443">
        <v>39222</v>
      </c>
      <c r="AD1443">
        <v>34558</v>
      </c>
      <c r="AE1443">
        <v>29925</v>
      </c>
      <c r="AF1443">
        <v>25378</v>
      </c>
      <c r="AG1443">
        <v>21005</v>
      </c>
      <c r="AH1443">
        <v>16916</v>
      </c>
      <c r="AI1443">
        <v>13227</v>
      </c>
      <c r="AJ1443">
        <v>10048</v>
      </c>
      <c r="AK1443">
        <v>7383</v>
      </c>
      <c r="AL1443">
        <v>5229</v>
      </c>
      <c r="AM1443">
        <v>3561</v>
      </c>
      <c r="AN1443">
        <v>2326</v>
      </c>
      <c r="DC1443">
        <v>20.23</v>
      </c>
      <c r="DD1443">
        <v>19.510000000000002</v>
      </c>
      <c r="DE1443">
        <v>18.79</v>
      </c>
      <c r="DF1443">
        <v>18.079999999999998</v>
      </c>
      <c r="DG1443">
        <v>17.37</v>
      </c>
      <c r="DH1443">
        <v>16.670000000000002</v>
      </c>
      <c r="DI1443">
        <v>15.96</v>
      </c>
      <c r="DJ1443">
        <v>15.27</v>
      </c>
      <c r="DK1443">
        <v>14.57</v>
      </c>
      <c r="DL1443">
        <v>13.88</v>
      </c>
      <c r="DM1443">
        <v>13.18</v>
      </c>
      <c r="DN1443">
        <v>12.49</v>
      </c>
      <c r="DO1443">
        <v>11.81</v>
      </c>
      <c r="DP1443">
        <v>11.13</v>
      </c>
      <c r="DQ1443">
        <v>10.45</v>
      </c>
      <c r="DR1443">
        <v>9.8000000000000007</v>
      </c>
      <c r="DS1443">
        <v>9.16</v>
      </c>
      <c r="DT1443">
        <v>8.5399999999999991</v>
      </c>
      <c r="DU1443">
        <v>7.94</v>
      </c>
      <c r="DV1443">
        <v>7.36</v>
      </c>
      <c r="DW1443">
        <v>6.82</v>
      </c>
      <c r="DX1443">
        <v>6.3</v>
      </c>
      <c r="DY1443">
        <v>5.81</v>
      </c>
      <c r="DZ1443">
        <v>5.34</v>
      </c>
      <c r="EA1443">
        <v>4.91</v>
      </c>
      <c r="EB1443">
        <v>4.5</v>
      </c>
      <c r="EC1443">
        <v>4.12</v>
      </c>
      <c r="ED1443">
        <v>3.77</v>
      </c>
      <c r="EE1443">
        <v>3.45</v>
      </c>
      <c r="EF1443">
        <v>3.17</v>
      </c>
      <c r="EG1443">
        <v>2.91</v>
      </c>
      <c r="EH1443">
        <v>2.68</v>
      </c>
      <c r="EI1443">
        <v>2.46</v>
      </c>
      <c r="EJ1443">
        <v>2.27</v>
      </c>
      <c r="EK1443">
        <v>2.1</v>
      </c>
      <c r="EL1443">
        <v>1.95</v>
      </c>
    </row>
    <row r="1444" spans="1:144" x14ac:dyDescent="0.25">
      <c r="A1444" t="s">
        <v>1231</v>
      </c>
      <c r="B1444">
        <v>35</v>
      </c>
      <c r="C1444">
        <v>35</v>
      </c>
      <c r="E1444">
        <v>100000</v>
      </c>
      <c r="F1444">
        <v>98505</v>
      </c>
      <c r="G1444">
        <v>96949</v>
      </c>
      <c r="H1444">
        <v>95340</v>
      </c>
      <c r="I1444">
        <v>93673</v>
      </c>
      <c r="J1444">
        <v>91939</v>
      </c>
      <c r="K1444">
        <v>90136</v>
      </c>
      <c r="L1444">
        <v>88279</v>
      </c>
      <c r="M1444">
        <v>86367</v>
      </c>
      <c r="N1444">
        <v>84385</v>
      </c>
      <c r="O1444">
        <v>82322</v>
      </c>
      <c r="P1444">
        <v>80178</v>
      </c>
      <c r="Q1444">
        <v>77934</v>
      </c>
      <c r="R1444">
        <v>75551</v>
      </c>
      <c r="S1444">
        <v>72986</v>
      </c>
      <c r="T1444">
        <v>70210</v>
      </c>
      <c r="U1444">
        <v>67207</v>
      </c>
      <c r="V1444">
        <v>63958</v>
      </c>
      <c r="W1444">
        <v>60446</v>
      </c>
      <c r="X1444">
        <v>56655</v>
      </c>
      <c r="Y1444">
        <v>52590</v>
      </c>
      <c r="Z1444">
        <v>48280</v>
      </c>
      <c r="AA1444">
        <v>43788</v>
      </c>
      <c r="AB1444">
        <v>39166</v>
      </c>
      <c r="AC1444">
        <v>34461</v>
      </c>
      <c r="AD1444">
        <v>29795</v>
      </c>
      <c r="AE1444">
        <v>25234</v>
      </c>
      <c r="AF1444">
        <v>20856</v>
      </c>
      <c r="AG1444">
        <v>16773</v>
      </c>
      <c r="AH1444">
        <v>13091</v>
      </c>
      <c r="AI1444">
        <v>9929</v>
      </c>
      <c r="AJ1444">
        <v>7284</v>
      </c>
      <c r="AK1444">
        <v>5151</v>
      </c>
      <c r="AL1444">
        <v>3503</v>
      </c>
      <c r="AM1444">
        <v>2286</v>
      </c>
      <c r="DC1444">
        <v>19.39</v>
      </c>
      <c r="DD1444">
        <v>18.670000000000002</v>
      </c>
      <c r="DE1444">
        <v>17.96</v>
      </c>
      <c r="DF1444">
        <v>17.260000000000002</v>
      </c>
      <c r="DG1444">
        <v>16.559999999999999</v>
      </c>
      <c r="DH1444">
        <v>15.86</v>
      </c>
      <c r="DI1444">
        <v>15.17</v>
      </c>
      <c r="DJ1444">
        <v>14.47</v>
      </c>
      <c r="DK1444">
        <v>13.78</v>
      </c>
      <c r="DL1444">
        <v>13.1</v>
      </c>
      <c r="DM1444">
        <v>12.41</v>
      </c>
      <c r="DN1444">
        <v>11.73</v>
      </c>
      <c r="DO1444">
        <v>11.05</v>
      </c>
      <c r="DP1444">
        <v>10.39</v>
      </c>
      <c r="DQ1444">
        <v>9.73</v>
      </c>
      <c r="DR1444">
        <v>9.1</v>
      </c>
      <c r="DS1444">
        <v>8.48</v>
      </c>
      <c r="DT1444">
        <v>7.89</v>
      </c>
      <c r="DU1444">
        <v>7.32</v>
      </c>
      <c r="DV1444">
        <v>6.77</v>
      </c>
      <c r="DW1444">
        <v>6.26</v>
      </c>
      <c r="DX1444">
        <v>5.77</v>
      </c>
      <c r="DY1444">
        <v>5.31</v>
      </c>
      <c r="DZ1444">
        <v>4.88</v>
      </c>
      <c r="EA1444">
        <v>4.4800000000000004</v>
      </c>
      <c r="EB1444">
        <v>4.1100000000000003</v>
      </c>
      <c r="EC1444">
        <v>3.76</v>
      </c>
      <c r="ED1444">
        <v>3.44</v>
      </c>
      <c r="EE1444">
        <v>3.16</v>
      </c>
      <c r="EF1444">
        <v>2.9</v>
      </c>
      <c r="EG1444">
        <v>2.67</v>
      </c>
      <c r="EH1444">
        <v>2.46</v>
      </c>
      <c r="EI1444">
        <v>2.2599999999999998</v>
      </c>
      <c r="EJ1444">
        <v>2.1</v>
      </c>
      <c r="EK1444">
        <v>1.94</v>
      </c>
    </row>
    <row r="1445" spans="1:144" x14ac:dyDescent="0.25">
      <c r="A1445" t="s">
        <v>1232</v>
      </c>
      <c r="B1445">
        <v>34</v>
      </c>
      <c r="C1445">
        <v>34</v>
      </c>
      <c r="E1445">
        <v>100000</v>
      </c>
      <c r="F1445">
        <v>98391</v>
      </c>
      <c r="G1445">
        <v>96725</v>
      </c>
      <c r="H1445">
        <v>95000</v>
      </c>
      <c r="I1445">
        <v>93205</v>
      </c>
      <c r="J1445">
        <v>91340</v>
      </c>
      <c r="K1445">
        <v>89417</v>
      </c>
      <c r="L1445">
        <v>87437</v>
      </c>
      <c r="M1445">
        <v>85387</v>
      </c>
      <c r="N1445">
        <v>83255</v>
      </c>
      <c r="O1445">
        <v>81039</v>
      </c>
      <c r="P1445">
        <v>78720</v>
      </c>
      <c r="Q1445">
        <v>76264</v>
      </c>
      <c r="R1445">
        <v>73625</v>
      </c>
      <c r="S1445">
        <v>70771</v>
      </c>
      <c r="T1445">
        <v>67688</v>
      </c>
      <c r="U1445">
        <v>64359</v>
      </c>
      <c r="V1445">
        <v>60765</v>
      </c>
      <c r="W1445">
        <v>56899</v>
      </c>
      <c r="X1445">
        <v>52762</v>
      </c>
      <c r="Y1445">
        <v>48384</v>
      </c>
      <c r="Z1445">
        <v>43829</v>
      </c>
      <c r="AA1445">
        <v>39147</v>
      </c>
      <c r="AB1445">
        <v>34398</v>
      </c>
      <c r="AC1445">
        <v>29698</v>
      </c>
      <c r="AD1445">
        <v>25110</v>
      </c>
      <c r="AE1445">
        <v>20725</v>
      </c>
      <c r="AF1445">
        <v>16643</v>
      </c>
      <c r="AG1445">
        <v>12971</v>
      </c>
      <c r="AH1445">
        <v>9820</v>
      </c>
      <c r="AI1445">
        <v>7192</v>
      </c>
      <c r="AJ1445">
        <v>5079</v>
      </c>
      <c r="AK1445">
        <v>3449</v>
      </c>
      <c r="AL1445">
        <v>2248</v>
      </c>
      <c r="DC1445">
        <v>18.55</v>
      </c>
      <c r="DD1445">
        <v>17.850000000000001</v>
      </c>
      <c r="DE1445">
        <v>17.14</v>
      </c>
      <c r="DF1445">
        <v>16.45</v>
      </c>
      <c r="DG1445">
        <v>15.75</v>
      </c>
      <c r="DH1445">
        <v>15.06</v>
      </c>
      <c r="DI1445">
        <v>14.38</v>
      </c>
      <c r="DJ1445">
        <v>13.69</v>
      </c>
      <c r="DK1445">
        <v>13.01</v>
      </c>
      <c r="DL1445">
        <v>12.33</v>
      </c>
      <c r="DM1445">
        <v>11.65</v>
      </c>
      <c r="DN1445">
        <v>10.98</v>
      </c>
      <c r="DO1445">
        <v>10.32</v>
      </c>
      <c r="DP1445">
        <v>9.67</v>
      </c>
      <c r="DQ1445">
        <v>9.0399999999999991</v>
      </c>
      <c r="DR1445">
        <v>8.43</v>
      </c>
      <c r="DS1445">
        <v>7.84</v>
      </c>
      <c r="DT1445">
        <v>7.27</v>
      </c>
      <c r="DU1445">
        <v>6.73</v>
      </c>
      <c r="DV1445">
        <v>6.22</v>
      </c>
      <c r="DW1445">
        <v>5.74</v>
      </c>
      <c r="DX1445">
        <v>5.29</v>
      </c>
      <c r="DY1445">
        <v>4.8600000000000003</v>
      </c>
      <c r="DZ1445">
        <v>4.46</v>
      </c>
      <c r="EA1445">
        <v>4.09</v>
      </c>
      <c r="EB1445">
        <v>3.74</v>
      </c>
      <c r="EC1445">
        <v>3.43</v>
      </c>
      <c r="ED1445">
        <v>3.14</v>
      </c>
      <c r="EE1445">
        <v>2.89</v>
      </c>
      <c r="EF1445">
        <v>2.66</v>
      </c>
      <c r="EG1445">
        <v>2.4500000000000002</v>
      </c>
      <c r="EH1445">
        <v>2.2599999999999998</v>
      </c>
      <c r="EI1445">
        <v>2.09</v>
      </c>
      <c r="EJ1445">
        <v>1.94</v>
      </c>
    </row>
    <row r="1446" spans="1:144" x14ac:dyDescent="0.25">
      <c r="A1446" t="s">
        <v>1233</v>
      </c>
      <c r="B1446">
        <v>33</v>
      </c>
      <c r="C1446">
        <v>33</v>
      </c>
      <c r="E1446">
        <v>100000</v>
      </c>
      <c r="F1446">
        <v>98274</v>
      </c>
      <c r="G1446">
        <v>96485</v>
      </c>
      <c r="H1446">
        <v>94625</v>
      </c>
      <c r="I1446">
        <v>92692</v>
      </c>
      <c r="J1446">
        <v>90699</v>
      </c>
      <c r="K1446">
        <v>88646</v>
      </c>
      <c r="L1446">
        <v>86520</v>
      </c>
      <c r="M1446">
        <v>84313</v>
      </c>
      <c r="N1446">
        <v>82019</v>
      </c>
      <c r="O1446">
        <v>79621</v>
      </c>
      <c r="P1446">
        <v>77082</v>
      </c>
      <c r="Q1446">
        <v>74362</v>
      </c>
      <c r="R1446">
        <v>71425</v>
      </c>
      <c r="S1446">
        <v>68257</v>
      </c>
      <c r="T1446">
        <v>64841</v>
      </c>
      <c r="U1446">
        <v>61160</v>
      </c>
      <c r="V1446">
        <v>57208</v>
      </c>
      <c r="W1446">
        <v>52993</v>
      </c>
      <c r="X1446">
        <v>48541</v>
      </c>
      <c r="Y1446">
        <v>43918</v>
      </c>
      <c r="Z1446">
        <v>39176</v>
      </c>
      <c r="AA1446">
        <v>34372</v>
      </c>
      <c r="AB1446">
        <v>29632</v>
      </c>
      <c r="AC1446">
        <v>25017</v>
      </c>
      <c r="AD1446">
        <v>20613</v>
      </c>
      <c r="AE1446">
        <v>16529</v>
      </c>
      <c r="AF1446">
        <v>12864</v>
      </c>
      <c r="AG1446">
        <v>9725</v>
      </c>
      <c r="AH1446">
        <v>7110</v>
      </c>
      <c r="AI1446">
        <v>5013</v>
      </c>
      <c r="AJ1446">
        <v>3399</v>
      </c>
      <c r="AK1446">
        <v>2213</v>
      </c>
      <c r="DC1446">
        <v>17.73</v>
      </c>
      <c r="DD1446">
        <v>17.03</v>
      </c>
      <c r="DE1446">
        <v>16.329999999999998</v>
      </c>
      <c r="DF1446">
        <v>15.65</v>
      </c>
      <c r="DG1446">
        <v>14.96</v>
      </c>
      <c r="DH1446">
        <v>14.28</v>
      </c>
      <c r="DI1446">
        <v>13.6</v>
      </c>
      <c r="DJ1446">
        <v>12.92</v>
      </c>
      <c r="DK1446">
        <v>12.25</v>
      </c>
      <c r="DL1446">
        <v>11.57</v>
      </c>
      <c r="DM1446">
        <v>10.91</v>
      </c>
      <c r="DN1446">
        <v>10.25</v>
      </c>
      <c r="DO1446">
        <v>9.61</v>
      </c>
      <c r="DP1446">
        <v>8.98</v>
      </c>
      <c r="DQ1446">
        <v>8.3699999999999992</v>
      </c>
      <c r="DR1446">
        <v>7.79</v>
      </c>
      <c r="DS1446">
        <v>7.23</v>
      </c>
      <c r="DT1446">
        <v>6.69</v>
      </c>
      <c r="DU1446">
        <v>6.19</v>
      </c>
      <c r="DV1446">
        <v>5.71</v>
      </c>
      <c r="DW1446">
        <v>5.26</v>
      </c>
      <c r="DX1446">
        <v>4.83</v>
      </c>
      <c r="DY1446">
        <v>4.4400000000000004</v>
      </c>
      <c r="DZ1446">
        <v>4.07</v>
      </c>
      <c r="EA1446">
        <v>3.72</v>
      </c>
      <c r="EB1446">
        <v>3.41</v>
      </c>
      <c r="EC1446">
        <v>3.13</v>
      </c>
      <c r="ED1446">
        <v>2.88</v>
      </c>
      <c r="EE1446">
        <v>2.65</v>
      </c>
      <c r="EF1446">
        <v>2.44</v>
      </c>
      <c r="EG1446">
        <v>2.25</v>
      </c>
      <c r="EH1446">
        <v>2.09</v>
      </c>
      <c r="EI1446">
        <v>1.94</v>
      </c>
    </row>
    <row r="1447" spans="1:144" x14ac:dyDescent="0.25">
      <c r="A1447" t="s">
        <v>1234</v>
      </c>
      <c r="B1447">
        <v>32</v>
      </c>
      <c r="C1447">
        <v>32</v>
      </c>
      <c r="E1447">
        <v>100000</v>
      </c>
      <c r="F1447">
        <v>98144</v>
      </c>
      <c r="G1447">
        <v>96212</v>
      </c>
      <c r="H1447">
        <v>94205</v>
      </c>
      <c r="I1447">
        <v>92137</v>
      </c>
      <c r="J1447">
        <v>90005</v>
      </c>
      <c r="K1447">
        <v>87797</v>
      </c>
      <c r="L1447">
        <v>85505</v>
      </c>
      <c r="M1447">
        <v>83128</v>
      </c>
      <c r="N1447">
        <v>80644</v>
      </c>
      <c r="O1447">
        <v>78017</v>
      </c>
      <c r="P1447">
        <v>75205</v>
      </c>
      <c r="Q1447">
        <v>72179</v>
      </c>
      <c r="R1447">
        <v>68920</v>
      </c>
      <c r="S1447">
        <v>65410</v>
      </c>
      <c r="T1447">
        <v>61636</v>
      </c>
      <c r="U1447">
        <v>57591</v>
      </c>
      <c r="V1447">
        <v>53286</v>
      </c>
      <c r="W1447">
        <v>48754</v>
      </c>
      <c r="X1447">
        <v>44057</v>
      </c>
      <c r="Y1447">
        <v>39248</v>
      </c>
      <c r="Z1447">
        <v>34388</v>
      </c>
      <c r="AA1447">
        <v>29599</v>
      </c>
      <c r="AB1447">
        <v>24952</v>
      </c>
      <c r="AC1447">
        <v>20526</v>
      </c>
      <c r="AD1447">
        <v>16430</v>
      </c>
      <c r="AE1447">
        <v>12769</v>
      </c>
      <c r="AF1447">
        <v>9638</v>
      </c>
      <c r="AG1447">
        <v>7037</v>
      </c>
      <c r="AH1447">
        <v>4953</v>
      </c>
      <c r="AI1447">
        <v>3354</v>
      </c>
      <c r="AJ1447">
        <v>2180</v>
      </c>
      <c r="DC1447">
        <v>16.91</v>
      </c>
      <c r="DD1447">
        <v>16.22</v>
      </c>
      <c r="DE1447">
        <v>15.54</v>
      </c>
      <c r="DF1447">
        <v>14.86</v>
      </c>
      <c r="DG1447">
        <v>14.18</v>
      </c>
      <c r="DH1447">
        <v>13.5</v>
      </c>
      <c r="DI1447">
        <v>12.83</v>
      </c>
      <c r="DJ1447">
        <v>12.16</v>
      </c>
      <c r="DK1447">
        <v>11.49</v>
      </c>
      <c r="DL1447">
        <v>10.83</v>
      </c>
      <c r="DM1447">
        <v>10.18</v>
      </c>
      <c r="DN1447">
        <v>9.5399999999999991</v>
      </c>
      <c r="DO1447">
        <v>8.92</v>
      </c>
      <c r="DP1447">
        <v>8.32</v>
      </c>
      <c r="DQ1447">
        <v>7.74</v>
      </c>
      <c r="DR1447">
        <v>7.18</v>
      </c>
      <c r="DS1447">
        <v>6.65</v>
      </c>
      <c r="DT1447">
        <v>6.15</v>
      </c>
      <c r="DU1447">
        <v>5.67</v>
      </c>
      <c r="DV1447">
        <v>5.23</v>
      </c>
      <c r="DW1447">
        <v>4.8</v>
      </c>
      <c r="DX1447">
        <v>4.41</v>
      </c>
      <c r="DY1447">
        <v>4.05</v>
      </c>
      <c r="DZ1447">
        <v>3.71</v>
      </c>
      <c r="EA1447">
        <v>3.4</v>
      </c>
      <c r="EB1447">
        <v>3.12</v>
      </c>
      <c r="EC1447">
        <v>2.87</v>
      </c>
      <c r="ED1447">
        <v>2.64</v>
      </c>
      <c r="EE1447">
        <v>2.44</v>
      </c>
      <c r="EF1447">
        <v>2.25</v>
      </c>
      <c r="EG1447">
        <v>2.08</v>
      </c>
      <c r="EH1447">
        <v>1.94</v>
      </c>
    </row>
    <row r="1448" spans="1:144" x14ac:dyDescent="0.25">
      <c r="A1448" t="s">
        <v>1235</v>
      </c>
      <c r="B1448">
        <v>31</v>
      </c>
      <c r="C1448">
        <v>31</v>
      </c>
      <c r="E1448">
        <v>100000</v>
      </c>
      <c r="F1448">
        <v>97992</v>
      </c>
      <c r="G1448">
        <v>95904</v>
      </c>
      <c r="H1448">
        <v>93753</v>
      </c>
      <c r="I1448">
        <v>91536</v>
      </c>
      <c r="J1448">
        <v>89240</v>
      </c>
      <c r="K1448">
        <v>86856</v>
      </c>
      <c r="L1448">
        <v>84385</v>
      </c>
      <c r="M1448">
        <v>81808</v>
      </c>
      <c r="N1448">
        <v>79086</v>
      </c>
      <c r="O1448">
        <v>76176</v>
      </c>
      <c r="P1448">
        <v>73048</v>
      </c>
      <c r="Q1448">
        <v>69690</v>
      </c>
      <c r="R1448">
        <v>66080</v>
      </c>
      <c r="S1448">
        <v>62204</v>
      </c>
      <c r="T1448">
        <v>58059</v>
      </c>
      <c r="U1448">
        <v>53655</v>
      </c>
      <c r="V1448">
        <v>49029</v>
      </c>
      <c r="W1448">
        <v>44251</v>
      </c>
      <c r="X1448">
        <v>39370</v>
      </c>
      <c r="Y1448">
        <v>34448</v>
      </c>
      <c r="Z1448">
        <v>29607</v>
      </c>
      <c r="AA1448">
        <v>24917</v>
      </c>
      <c r="AB1448">
        <v>20465</v>
      </c>
      <c r="AC1448">
        <v>16355</v>
      </c>
      <c r="AD1448">
        <v>12687</v>
      </c>
      <c r="AE1448">
        <v>9563</v>
      </c>
      <c r="AF1448">
        <v>6971</v>
      </c>
      <c r="AG1448">
        <v>4900</v>
      </c>
      <c r="AH1448">
        <v>3313</v>
      </c>
      <c r="AI1448">
        <v>2150</v>
      </c>
      <c r="DC1448">
        <v>16.11</v>
      </c>
      <c r="DD1448">
        <v>15.43</v>
      </c>
      <c r="DE1448">
        <v>14.75</v>
      </c>
      <c r="DF1448">
        <v>14.08</v>
      </c>
      <c r="DG1448">
        <v>13.41</v>
      </c>
      <c r="DH1448">
        <v>12.74</v>
      </c>
      <c r="DI1448">
        <v>12.07</v>
      </c>
      <c r="DJ1448">
        <v>11.41</v>
      </c>
      <c r="DK1448">
        <v>10.76</v>
      </c>
      <c r="DL1448">
        <v>10.11</v>
      </c>
      <c r="DM1448">
        <v>9.48</v>
      </c>
      <c r="DN1448">
        <v>8.86</v>
      </c>
      <c r="DO1448">
        <v>8.26</v>
      </c>
      <c r="DP1448">
        <v>7.69</v>
      </c>
      <c r="DQ1448">
        <v>7.14</v>
      </c>
      <c r="DR1448">
        <v>6.61</v>
      </c>
      <c r="DS1448">
        <v>6.11</v>
      </c>
      <c r="DT1448">
        <v>5.64</v>
      </c>
      <c r="DU1448">
        <v>5.2</v>
      </c>
      <c r="DV1448">
        <v>4.78</v>
      </c>
      <c r="DW1448">
        <v>4.3899999999999997</v>
      </c>
      <c r="DX1448">
        <v>4.03</v>
      </c>
      <c r="DY1448">
        <v>3.69</v>
      </c>
      <c r="DZ1448">
        <v>3.38</v>
      </c>
      <c r="EA1448">
        <v>3.11</v>
      </c>
      <c r="EB1448">
        <v>2.86</v>
      </c>
      <c r="EC1448">
        <v>2.63</v>
      </c>
      <c r="ED1448">
        <v>2.4300000000000002</v>
      </c>
      <c r="EE1448">
        <v>2.2400000000000002</v>
      </c>
      <c r="EF1448">
        <v>2.08</v>
      </c>
      <c r="EG1448">
        <v>1.93</v>
      </c>
    </row>
    <row r="1449" spans="1:144" x14ac:dyDescent="0.25">
      <c r="A1449" t="s">
        <v>1236</v>
      </c>
      <c r="B1449">
        <v>30</v>
      </c>
      <c r="C1449">
        <v>30</v>
      </c>
      <c r="E1449">
        <v>100000</v>
      </c>
      <c r="F1449">
        <v>97826</v>
      </c>
      <c r="G1449">
        <v>95582</v>
      </c>
      <c r="H1449">
        <v>93272</v>
      </c>
      <c r="I1449">
        <v>90880</v>
      </c>
      <c r="J1449">
        <v>88397</v>
      </c>
      <c r="K1449">
        <v>85823</v>
      </c>
      <c r="L1449">
        <v>83141</v>
      </c>
      <c r="M1449">
        <v>80315</v>
      </c>
      <c r="N1449">
        <v>77297</v>
      </c>
      <c r="O1449">
        <v>74059</v>
      </c>
      <c r="P1449">
        <v>70587</v>
      </c>
      <c r="Q1449">
        <v>66869</v>
      </c>
      <c r="R1449">
        <v>62883</v>
      </c>
      <c r="S1449">
        <v>58627</v>
      </c>
      <c r="T1449">
        <v>54116</v>
      </c>
      <c r="U1449">
        <v>49387</v>
      </c>
      <c r="V1449">
        <v>44513</v>
      </c>
      <c r="W1449">
        <v>39552</v>
      </c>
      <c r="X1449">
        <v>34559</v>
      </c>
      <c r="Y1449">
        <v>29659</v>
      </c>
      <c r="Z1449">
        <v>24922</v>
      </c>
      <c r="AA1449">
        <v>20434</v>
      </c>
      <c r="AB1449">
        <v>16303</v>
      </c>
      <c r="AC1449">
        <v>12627</v>
      </c>
      <c r="AD1449">
        <v>9500</v>
      </c>
      <c r="AE1449">
        <v>6916</v>
      </c>
      <c r="AF1449">
        <v>4854</v>
      </c>
      <c r="AG1449">
        <v>3277</v>
      </c>
      <c r="AH1449">
        <v>2124</v>
      </c>
      <c r="DC1449">
        <v>15.31</v>
      </c>
      <c r="DD1449">
        <v>14.64</v>
      </c>
      <c r="DE1449">
        <v>13.97</v>
      </c>
      <c r="DF1449">
        <v>13.31</v>
      </c>
      <c r="DG1449">
        <v>12.65</v>
      </c>
      <c r="DH1449">
        <v>11.99</v>
      </c>
      <c r="DI1449">
        <v>11.33</v>
      </c>
      <c r="DJ1449">
        <v>10.68</v>
      </c>
      <c r="DK1449">
        <v>10.039999999999999</v>
      </c>
      <c r="DL1449">
        <v>9.41</v>
      </c>
      <c r="DM1449">
        <v>8.8000000000000007</v>
      </c>
      <c r="DN1449">
        <v>8.2100000000000009</v>
      </c>
      <c r="DO1449">
        <v>7.64</v>
      </c>
      <c r="DP1449">
        <v>7.09</v>
      </c>
      <c r="DQ1449">
        <v>6.57</v>
      </c>
      <c r="DR1449">
        <v>6.07</v>
      </c>
      <c r="DS1449">
        <v>5.61</v>
      </c>
      <c r="DT1449">
        <v>5.17</v>
      </c>
      <c r="DU1449">
        <v>4.75</v>
      </c>
      <c r="DV1449">
        <v>4.37</v>
      </c>
      <c r="DW1449">
        <v>4.01</v>
      </c>
      <c r="DX1449">
        <v>3.67</v>
      </c>
      <c r="DY1449">
        <v>3.37</v>
      </c>
      <c r="DZ1449">
        <v>3.1</v>
      </c>
      <c r="EA1449">
        <v>2.85</v>
      </c>
      <c r="EB1449">
        <v>2.63</v>
      </c>
      <c r="EC1449">
        <v>2.42</v>
      </c>
      <c r="ED1449">
        <v>2.2400000000000002</v>
      </c>
      <c r="EE1449">
        <v>2.0699999999999998</v>
      </c>
      <c r="EF1449">
        <v>1.93</v>
      </c>
    </row>
    <row r="1450" spans="1:144" x14ac:dyDescent="0.25">
      <c r="A1450" t="s">
        <v>1237</v>
      </c>
      <c r="B1450">
        <v>29</v>
      </c>
      <c r="C1450">
        <v>29</v>
      </c>
      <c r="E1450">
        <v>100000</v>
      </c>
      <c r="F1450">
        <v>97658</v>
      </c>
      <c r="G1450">
        <v>95243</v>
      </c>
      <c r="H1450">
        <v>92746</v>
      </c>
      <c r="I1450">
        <v>90155</v>
      </c>
      <c r="J1450">
        <v>87469</v>
      </c>
      <c r="K1450">
        <v>84671</v>
      </c>
      <c r="L1450">
        <v>81726</v>
      </c>
      <c r="M1450">
        <v>78592</v>
      </c>
      <c r="N1450">
        <v>75233</v>
      </c>
      <c r="O1450">
        <v>71638</v>
      </c>
      <c r="P1450">
        <v>67793</v>
      </c>
      <c r="Q1450">
        <v>63686</v>
      </c>
      <c r="R1450">
        <v>59310</v>
      </c>
      <c r="S1450">
        <v>54681</v>
      </c>
      <c r="T1450">
        <v>49839</v>
      </c>
      <c r="U1450">
        <v>44858</v>
      </c>
      <c r="V1450">
        <v>39800</v>
      </c>
      <c r="W1450">
        <v>34727</v>
      </c>
      <c r="X1450">
        <v>29760</v>
      </c>
      <c r="Y1450">
        <v>24969</v>
      </c>
      <c r="Z1450">
        <v>20440</v>
      </c>
      <c r="AA1450">
        <v>16278</v>
      </c>
      <c r="AB1450">
        <v>12587</v>
      </c>
      <c r="AC1450">
        <v>9455</v>
      </c>
      <c r="AD1450">
        <v>6871</v>
      </c>
      <c r="AE1450">
        <v>4816</v>
      </c>
      <c r="AF1450">
        <v>3247</v>
      </c>
      <c r="AG1450">
        <v>2102</v>
      </c>
      <c r="DC1450">
        <v>14.53</v>
      </c>
      <c r="DD1450">
        <v>13.87</v>
      </c>
      <c r="DE1450">
        <v>13.21</v>
      </c>
      <c r="DF1450">
        <v>12.55</v>
      </c>
      <c r="DG1450">
        <v>11.9</v>
      </c>
      <c r="DH1450">
        <v>11.25</v>
      </c>
      <c r="DI1450">
        <v>10.6</v>
      </c>
      <c r="DJ1450">
        <v>9.9700000000000006</v>
      </c>
      <c r="DK1450">
        <v>9.34</v>
      </c>
      <c r="DL1450">
        <v>8.74</v>
      </c>
      <c r="DM1450">
        <v>8.15</v>
      </c>
      <c r="DN1450">
        <v>7.59</v>
      </c>
      <c r="DO1450">
        <v>7.04</v>
      </c>
      <c r="DP1450">
        <v>6.53</v>
      </c>
      <c r="DQ1450">
        <v>6.04</v>
      </c>
      <c r="DR1450">
        <v>5.57</v>
      </c>
      <c r="DS1450">
        <v>5.14</v>
      </c>
      <c r="DT1450">
        <v>4.7300000000000004</v>
      </c>
      <c r="DU1450">
        <v>4.34</v>
      </c>
      <c r="DV1450">
        <v>3.99</v>
      </c>
      <c r="DW1450">
        <v>3.66</v>
      </c>
      <c r="DX1450">
        <v>3.35</v>
      </c>
      <c r="DY1450">
        <v>3.08</v>
      </c>
      <c r="DZ1450">
        <v>2.84</v>
      </c>
      <c r="EA1450">
        <v>2.62</v>
      </c>
      <c r="EB1450">
        <v>2.42</v>
      </c>
      <c r="EC1450">
        <v>2.23</v>
      </c>
      <c r="ED1450">
        <v>2.0699999999999998</v>
      </c>
      <c r="EE1450">
        <v>1.93</v>
      </c>
    </row>
    <row r="1451" spans="1:144" x14ac:dyDescent="0.25">
      <c r="A1451" t="s">
        <v>1238</v>
      </c>
      <c r="B1451">
        <v>28</v>
      </c>
      <c r="C1451">
        <v>28</v>
      </c>
      <c r="E1451">
        <v>100000</v>
      </c>
      <c r="F1451">
        <v>97474</v>
      </c>
      <c r="G1451">
        <v>94857</v>
      </c>
      <c r="H1451">
        <v>92147</v>
      </c>
      <c r="I1451">
        <v>89339</v>
      </c>
      <c r="J1451">
        <v>86415</v>
      </c>
      <c r="K1451">
        <v>83340</v>
      </c>
      <c r="L1451">
        <v>80072</v>
      </c>
      <c r="M1451">
        <v>76581</v>
      </c>
      <c r="N1451">
        <v>72851</v>
      </c>
      <c r="O1451">
        <v>68869</v>
      </c>
      <c r="P1451">
        <v>64623</v>
      </c>
      <c r="Q1451">
        <v>60115</v>
      </c>
      <c r="R1451">
        <v>55356</v>
      </c>
      <c r="S1451">
        <v>50388</v>
      </c>
      <c r="T1451">
        <v>45290</v>
      </c>
      <c r="U1451">
        <v>40124</v>
      </c>
      <c r="V1451">
        <v>34956</v>
      </c>
      <c r="W1451">
        <v>29912</v>
      </c>
      <c r="X1451">
        <v>25058</v>
      </c>
      <c r="Y1451">
        <v>20480</v>
      </c>
      <c r="Z1451">
        <v>16284</v>
      </c>
      <c r="AA1451">
        <v>12569</v>
      </c>
      <c r="AB1451">
        <v>9425</v>
      </c>
      <c r="AC1451">
        <v>6838</v>
      </c>
      <c r="AD1451">
        <v>4785</v>
      </c>
      <c r="AE1451">
        <v>3222</v>
      </c>
      <c r="AF1451">
        <v>2083</v>
      </c>
      <c r="DC1451">
        <v>13.76</v>
      </c>
      <c r="DD1451">
        <v>13.11</v>
      </c>
      <c r="DE1451">
        <v>12.46</v>
      </c>
      <c r="DF1451">
        <v>11.81</v>
      </c>
      <c r="DG1451">
        <v>11.16</v>
      </c>
      <c r="DH1451">
        <v>10.52</v>
      </c>
      <c r="DI1451">
        <v>9.89</v>
      </c>
      <c r="DJ1451">
        <v>9.2799999999999994</v>
      </c>
      <c r="DK1451">
        <v>8.68</v>
      </c>
      <c r="DL1451">
        <v>8.1</v>
      </c>
      <c r="DM1451">
        <v>7.53</v>
      </c>
      <c r="DN1451">
        <v>7</v>
      </c>
      <c r="DO1451">
        <v>6.48</v>
      </c>
      <c r="DP1451">
        <v>6</v>
      </c>
      <c r="DQ1451">
        <v>5.54</v>
      </c>
      <c r="DR1451">
        <v>5.1100000000000003</v>
      </c>
      <c r="DS1451">
        <v>4.7</v>
      </c>
      <c r="DT1451">
        <v>4.32</v>
      </c>
      <c r="DU1451">
        <v>3.97</v>
      </c>
      <c r="DV1451">
        <v>3.64</v>
      </c>
      <c r="DW1451">
        <v>3.34</v>
      </c>
      <c r="DX1451">
        <v>3.07</v>
      </c>
      <c r="DY1451">
        <v>2.83</v>
      </c>
      <c r="DZ1451">
        <v>2.61</v>
      </c>
      <c r="EA1451">
        <v>2.41</v>
      </c>
      <c r="EB1451">
        <v>2.23</v>
      </c>
      <c r="EC1451">
        <v>2.0699999999999998</v>
      </c>
      <c r="ED1451">
        <v>1.92</v>
      </c>
    </row>
    <row r="1452" spans="1:144" x14ac:dyDescent="0.25">
      <c r="A1452" t="s">
        <v>1239</v>
      </c>
      <c r="B1452">
        <v>27</v>
      </c>
      <c r="C1452">
        <v>27</v>
      </c>
      <c r="E1452">
        <v>100000</v>
      </c>
      <c r="F1452">
        <v>97257</v>
      </c>
      <c r="G1452">
        <v>94410</v>
      </c>
      <c r="H1452">
        <v>91468</v>
      </c>
      <c r="I1452">
        <v>88405</v>
      </c>
      <c r="J1452">
        <v>85187</v>
      </c>
      <c r="K1452">
        <v>81772</v>
      </c>
      <c r="L1452">
        <v>78130</v>
      </c>
      <c r="M1452">
        <v>74252</v>
      </c>
      <c r="N1452">
        <v>70118</v>
      </c>
      <c r="O1452">
        <v>65720</v>
      </c>
      <c r="P1452">
        <v>61059</v>
      </c>
      <c r="Q1452">
        <v>56156</v>
      </c>
      <c r="R1452">
        <v>51050</v>
      </c>
      <c r="S1452">
        <v>45821</v>
      </c>
      <c r="T1452">
        <v>40534</v>
      </c>
      <c r="U1452">
        <v>35259</v>
      </c>
      <c r="V1452">
        <v>30122</v>
      </c>
      <c r="W1452">
        <v>25195</v>
      </c>
      <c r="X1452">
        <v>20559</v>
      </c>
      <c r="Y1452">
        <v>16320</v>
      </c>
      <c r="Z1452">
        <v>12576</v>
      </c>
      <c r="AA1452">
        <v>9414</v>
      </c>
      <c r="AB1452">
        <v>6819</v>
      </c>
      <c r="AC1452">
        <v>4764</v>
      </c>
      <c r="AD1452">
        <v>3203</v>
      </c>
      <c r="AE1452">
        <v>2068</v>
      </c>
      <c r="DC1452">
        <v>13.01</v>
      </c>
      <c r="DD1452">
        <v>12.36</v>
      </c>
      <c r="DE1452">
        <v>11.72</v>
      </c>
      <c r="DF1452">
        <v>11.08</v>
      </c>
      <c r="DG1452">
        <v>10.44</v>
      </c>
      <c r="DH1452">
        <v>9.82</v>
      </c>
      <c r="DI1452">
        <v>9.2100000000000009</v>
      </c>
      <c r="DJ1452">
        <v>8.61</v>
      </c>
      <c r="DK1452">
        <v>8.0399999999999991</v>
      </c>
      <c r="DL1452">
        <v>7.48</v>
      </c>
      <c r="DM1452">
        <v>6.95</v>
      </c>
      <c r="DN1452">
        <v>6.44</v>
      </c>
      <c r="DO1452">
        <v>5.96</v>
      </c>
      <c r="DP1452">
        <v>5.51</v>
      </c>
      <c r="DQ1452">
        <v>5.08</v>
      </c>
      <c r="DR1452">
        <v>4.68</v>
      </c>
      <c r="DS1452">
        <v>4.3</v>
      </c>
      <c r="DT1452">
        <v>3.95</v>
      </c>
      <c r="DU1452">
        <v>3.62</v>
      </c>
      <c r="DV1452">
        <v>3.33</v>
      </c>
      <c r="DW1452">
        <v>3.06</v>
      </c>
      <c r="DX1452">
        <v>2.82</v>
      </c>
      <c r="DY1452">
        <v>2.6</v>
      </c>
      <c r="DZ1452">
        <v>2.4</v>
      </c>
      <c r="EA1452">
        <v>2.2200000000000002</v>
      </c>
      <c r="EB1452">
        <v>2.06</v>
      </c>
      <c r="EC1452">
        <v>1.92</v>
      </c>
    </row>
    <row r="1453" spans="1:144" x14ac:dyDescent="0.25">
      <c r="A1453" t="s">
        <v>1240</v>
      </c>
      <c r="B1453">
        <v>26</v>
      </c>
      <c r="C1453">
        <v>26</v>
      </c>
      <c r="E1453">
        <v>100000</v>
      </c>
      <c r="F1453">
        <v>97009</v>
      </c>
      <c r="G1453">
        <v>93911</v>
      </c>
      <c r="H1453">
        <v>90695</v>
      </c>
      <c r="I1453">
        <v>87318</v>
      </c>
      <c r="J1453">
        <v>83740</v>
      </c>
      <c r="K1453">
        <v>79931</v>
      </c>
      <c r="L1453">
        <v>75880</v>
      </c>
      <c r="M1453">
        <v>71579</v>
      </c>
      <c r="N1453">
        <v>67011</v>
      </c>
      <c r="O1453">
        <v>62181</v>
      </c>
      <c r="P1453">
        <v>57110</v>
      </c>
      <c r="Q1453">
        <v>51849</v>
      </c>
      <c r="R1453">
        <v>46473</v>
      </c>
      <c r="S1453">
        <v>41049</v>
      </c>
      <c r="T1453">
        <v>35651</v>
      </c>
      <c r="U1453">
        <v>30407</v>
      </c>
      <c r="V1453">
        <v>25390</v>
      </c>
      <c r="W1453">
        <v>20685</v>
      </c>
      <c r="X1453">
        <v>16393</v>
      </c>
      <c r="Y1453">
        <v>12612</v>
      </c>
      <c r="Z1453">
        <v>9425</v>
      </c>
      <c r="AA1453">
        <v>6815</v>
      </c>
      <c r="AB1453">
        <v>4754</v>
      </c>
      <c r="AC1453">
        <v>3191</v>
      </c>
      <c r="AD1453">
        <v>2058</v>
      </c>
      <c r="DC1453">
        <v>12.26</v>
      </c>
      <c r="DD1453">
        <v>11.62</v>
      </c>
      <c r="DE1453">
        <v>10.99</v>
      </c>
      <c r="DF1453">
        <v>10.36</v>
      </c>
      <c r="DG1453">
        <v>9.74</v>
      </c>
      <c r="DH1453">
        <v>9.14</v>
      </c>
      <c r="DI1453">
        <v>8.5500000000000007</v>
      </c>
      <c r="DJ1453">
        <v>7.98</v>
      </c>
      <c r="DK1453">
        <v>7.43</v>
      </c>
      <c r="DL1453">
        <v>6.9</v>
      </c>
      <c r="DM1453">
        <v>6.4</v>
      </c>
      <c r="DN1453">
        <v>5.92</v>
      </c>
      <c r="DO1453">
        <v>5.47</v>
      </c>
      <c r="DP1453">
        <v>5.05</v>
      </c>
      <c r="DQ1453">
        <v>4.6500000000000004</v>
      </c>
      <c r="DR1453">
        <v>4.28</v>
      </c>
      <c r="DS1453">
        <v>3.93</v>
      </c>
      <c r="DT1453">
        <v>3.61</v>
      </c>
      <c r="DU1453">
        <v>3.31</v>
      </c>
      <c r="DV1453">
        <v>3.05</v>
      </c>
      <c r="DW1453">
        <v>2.81</v>
      </c>
      <c r="DX1453">
        <v>2.59</v>
      </c>
      <c r="DY1453">
        <v>2.4</v>
      </c>
      <c r="DZ1453">
        <v>2.2200000000000002</v>
      </c>
      <c r="EA1453">
        <v>2.06</v>
      </c>
      <c r="EB1453">
        <v>1.92</v>
      </c>
    </row>
    <row r="1454" spans="1:144" x14ac:dyDescent="0.25">
      <c r="A1454" t="s">
        <v>1241</v>
      </c>
      <c r="B1454">
        <v>25</v>
      </c>
      <c r="C1454">
        <v>25</v>
      </c>
      <c r="E1454">
        <v>100000</v>
      </c>
      <c r="F1454">
        <v>96735</v>
      </c>
      <c r="G1454">
        <v>93341</v>
      </c>
      <c r="H1454">
        <v>89788</v>
      </c>
      <c r="I1454">
        <v>86028</v>
      </c>
      <c r="J1454">
        <v>82031</v>
      </c>
      <c r="K1454">
        <v>77789</v>
      </c>
      <c r="L1454">
        <v>73292</v>
      </c>
      <c r="M1454">
        <v>68534</v>
      </c>
      <c r="N1454">
        <v>63513</v>
      </c>
      <c r="O1454">
        <v>58255</v>
      </c>
      <c r="P1454">
        <v>52811</v>
      </c>
      <c r="Q1454">
        <v>47268</v>
      </c>
      <c r="R1454">
        <v>41689</v>
      </c>
      <c r="S1454">
        <v>36150</v>
      </c>
      <c r="T1454">
        <v>30782</v>
      </c>
      <c r="U1454">
        <v>25659</v>
      </c>
      <c r="V1454">
        <v>20867</v>
      </c>
      <c r="W1454">
        <v>16510</v>
      </c>
      <c r="X1454">
        <v>12681</v>
      </c>
      <c r="Y1454">
        <v>9461</v>
      </c>
      <c r="Z1454">
        <v>6830</v>
      </c>
      <c r="AA1454">
        <v>4756</v>
      </c>
      <c r="AB1454">
        <v>3188</v>
      </c>
      <c r="AC1454">
        <v>2053</v>
      </c>
      <c r="DC1454">
        <v>11.53</v>
      </c>
      <c r="DD1454">
        <v>10.9</v>
      </c>
      <c r="DE1454">
        <v>10.28</v>
      </c>
      <c r="DF1454">
        <v>9.67</v>
      </c>
      <c r="DG1454">
        <v>9.07</v>
      </c>
      <c r="DH1454">
        <v>8.48</v>
      </c>
      <c r="DI1454">
        <v>7.92</v>
      </c>
      <c r="DJ1454">
        <v>7.38</v>
      </c>
      <c r="DK1454">
        <v>6.85</v>
      </c>
      <c r="DL1454">
        <v>6.35</v>
      </c>
      <c r="DM1454">
        <v>5.88</v>
      </c>
      <c r="DN1454">
        <v>5.44</v>
      </c>
      <c r="DO1454">
        <v>5.0199999999999996</v>
      </c>
      <c r="DP1454">
        <v>4.62</v>
      </c>
      <c r="DQ1454">
        <v>4.25</v>
      </c>
      <c r="DR1454">
        <v>3.91</v>
      </c>
      <c r="DS1454">
        <v>3.59</v>
      </c>
      <c r="DT1454">
        <v>3.3</v>
      </c>
      <c r="DU1454">
        <v>3.04</v>
      </c>
      <c r="DV1454">
        <v>2.8</v>
      </c>
      <c r="DW1454">
        <v>2.59</v>
      </c>
      <c r="DX1454">
        <v>2.39</v>
      </c>
      <c r="DY1454">
        <v>2.21</v>
      </c>
      <c r="DZ1454">
        <v>2.0499999999999998</v>
      </c>
      <c r="EA1454">
        <v>1.91</v>
      </c>
    </row>
    <row r="1455" spans="1:144" x14ac:dyDescent="0.25">
      <c r="A1455" t="s">
        <v>1242</v>
      </c>
      <c r="B1455">
        <v>24</v>
      </c>
      <c r="C1455">
        <v>24</v>
      </c>
      <c r="E1455">
        <v>100000</v>
      </c>
      <c r="F1455">
        <v>96413</v>
      </c>
      <c r="G1455">
        <v>92654</v>
      </c>
      <c r="H1455">
        <v>88689</v>
      </c>
      <c r="I1455">
        <v>84482</v>
      </c>
      <c r="J1455">
        <v>80023</v>
      </c>
      <c r="K1455">
        <v>75307</v>
      </c>
      <c r="L1455">
        <v>70327</v>
      </c>
      <c r="M1455">
        <v>65091</v>
      </c>
      <c r="N1455">
        <v>59620</v>
      </c>
      <c r="O1455">
        <v>53970</v>
      </c>
      <c r="P1455">
        <v>48230</v>
      </c>
      <c r="Q1455">
        <v>42473</v>
      </c>
      <c r="R1455">
        <v>36772</v>
      </c>
      <c r="S1455">
        <v>31259</v>
      </c>
      <c r="T1455">
        <v>26012</v>
      </c>
      <c r="U1455">
        <v>21116</v>
      </c>
      <c r="V1455">
        <v>16677</v>
      </c>
      <c r="W1455">
        <v>12789</v>
      </c>
      <c r="X1455">
        <v>9526</v>
      </c>
      <c r="Y1455">
        <v>6865</v>
      </c>
      <c r="Z1455">
        <v>4773</v>
      </c>
      <c r="AA1455">
        <v>3194</v>
      </c>
      <c r="AB1455">
        <v>2054</v>
      </c>
      <c r="DC1455">
        <v>10.81</v>
      </c>
      <c r="DD1455">
        <v>10.199999999999999</v>
      </c>
      <c r="DE1455">
        <v>9.59</v>
      </c>
      <c r="DF1455">
        <v>9</v>
      </c>
      <c r="DG1455">
        <v>8.42</v>
      </c>
      <c r="DH1455">
        <v>7.86</v>
      </c>
      <c r="DI1455">
        <v>7.32</v>
      </c>
      <c r="DJ1455">
        <v>6.8</v>
      </c>
      <c r="DK1455">
        <v>6.31</v>
      </c>
      <c r="DL1455">
        <v>5.84</v>
      </c>
      <c r="DM1455">
        <v>5.4</v>
      </c>
      <c r="DN1455">
        <v>4.99</v>
      </c>
      <c r="DO1455">
        <v>4.5999999999999996</v>
      </c>
      <c r="DP1455">
        <v>4.2300000000000004</v>
      </c>
      <c r="DQ1455">
        <v>3.89</v>
      </c>
      <c r="DR1455">
        <v>3.57</v>
      </c>
      <c r="DS1455">
        <v>3.28</v>
      </c>
      <c r="DT1455">
        <v>3.02</v>
      </c>
      <c r="DU1455">
        <v>2.79</v>
      </c>
      <c r="DV1455">
        <v>2.58</v>
      </c>
      <c r="DW1455">
        <v>2.38</v>
      </c>
      <c r="DX1455">
        <v>2.21</v>
      </c>
      <c r="DY1455">
        <v>2.0499999999999998</v>
      </c>
      <c r="DZ1455">
        <v>1.91</v>
      </c>
    </row>
    <row r="1456" spans="1:144" x14ac:dyDescent="0.25">
      <c r="A1456" t="s">
        <v>1243</v>
      </c>
      <c r="B1456">
        <v>23</v>
      </c>
      <c r="C1456">
        <v>23</v>
      </c>
      <c r="E1456">
        <v>100000</v>
      </c>
      <c r="F1456">
        <v>96016</v>
      </c>
      <c r="G1456">
        <v>91811</v>
      </c>
      <c r="H1456">
        <v>87364</v>
      </c>
      <c r="I1456">
        <v>82660</v>
      </c>
      <c r="J1456">
        <v>77694</v>
      </c>
      <c r="K1456">
        <v>72460</v>
      </c>
      <c r="L1456">
        <v>66972</v>
      </c>
      <c r="M1456">
        <v>61257</v>
      </c>
      <c r="N1456">
        <v>55370</v>
      </c>
      <c r="O1456">
        <v>49403</v>
      </c>
      <c r="P1456">
        <v>43434</v>
      </c>
      <c r="Q1456">
        <v>37544</v>
      </c>
      <c r="R1456">
        <v>31862</v>
      </c>
      <c r="S1456">
        <v>26468</v>
      </c>
      <c r="T1456">
        <v>21449</v>
      </c>
      <c r="U1456">
        <v>16908</v>
      </c>
      <c r="V1456">
        <v>12943</v>
      </c>
      <c r="W1456">
        <v>9625</v>
      </c>
      <c r="X1456">
        <v>6925</v>
      </c>
      <c r="Y1456">
        <v>4808</v>
      </c>
      <c r="Z1456">
        <v>3213</v>
      </c>
      <c r="AA1456">
        <v>2063</v>
      </c>
      <c r="DC1456">
        <v>10.11</v>
      </c>
      <c r="DD1456">
        <v>9.51</v>
      </c>
      <c r="DE1456">
        <v>8.92</v>
      </c>
      <c r="DF1456">
        <v>8.35</v>
      </c>
      <c r="DG1456">
        <v>7.8</v>
      </c>
      <c r="DH1456">
        <v>7.27</v>
      </c>
      <c r="DI1456">
        <v>6.75</v>
      </c>
      <c r="DJ1456">
        <v>6.27</v>
      </c>
      <c r="DK1456">
        <v>5.8</v>
      </c>
      <c r="DL1456">
        <v>5.37</v>
      </c>
      <c r="DM1456">
        <v>4.96</v>
      </c>
      <c r="DN1456">
        <v>4.57</v>
      </c>
      <c r="DO1456">
        <v>4.21</v>
      </c>
      <c r="DP1456">
        <v>3.87</v>
      </c>
      <c r="DQ1456">
        <v>3.55</v>
      </c>
      <c r="DR1456">
        <v>3.27</v>
      </c>
      <c r="DS1456">
        <v>3.01</v>
      </c>
      <c r="DT1456">
        <v>2.78</v>
      </c>
      <c r="DU1456">
        <v>2.57</v>
      </c>
      <c r="DV1456">
        <v>2.38</v>
      </c>
      <c r="DW1456">
        <v>2.2000000000000002</v>
      </c>
      <c r="DX1456">
        <v>2.0499999999999998</v>
      </c>
      <c r="DY1456">
        <v>1.91</v>
      </c>
    </row>
    <row r="1457" spans="1:128" x14ac:dyDescent="0.25">
      <c r="A1457" t="s">
        <v>1244</v>
      </c>
      <c r="B1457">
        <v>22</v>
      </c>
      <c r="C1457">
        <v>22</v>
      </c>
      <c r="E1457">
        <v>100000</v>
      </c>
      <c r="F1457">
        <v>95527</v>
      </c>
      <c r="G1457">
        <v>90796</v>
      </c>
      <c r="H1457">
        <v>85809</v>
      </c>
      <c r="I1457">
        <v>80554</v>
      </c>
      <c r="J1457">
        <v>75028</v>
      </c>
      <c r="K1457">
        <v>69246</v>
      </c>
      <c r="L1457">
        <v>63241</v>
      </c>
      <c r="M1457">
        <v>57078</v>
      </c>
      <c r="N1457">
        <v>50846</v>
      </c>
      <c r="O1457">
        <v>44628</v>
      </c>
      <c r="P1457">
        <v>38509</v>
      </c>
      <c r="Q1457">
        <v>32627</v>
      </c>
      <c r="R1457">
        <v>27057</v>
      </c>
      <c r="S1457">
        <v>21886</v>
      </c>
      <c r="T1457">
        <v>17222</v>
      </c>
      <c r="U1457">
        <v>13159</v>
      </c>
      <c r="V1457">
        <v>9767</v>
      </c>
      <c r="W1457">
        <v>7017</v>
      </c>
      <c r="X1457">
        <v>4864</v>
      </c>
      <c r="Y1457">
        <v>3245</v>
      </c>
      <c r="Z1457">
        <v>2081</v>
      </c>
      <c r="DC1457">
        <v>9.43</v>
      </c>
      <c r="DD1457">
        <v>8.85</v>
      </c>
      <c r="DE1457">
        <v>8.2799999999999994</v>
      </c>
      <c r="DF1457">
        <v>7.74</v>
      </c>
      <c r="DG1457">
        <v>7.21</v>
      </c>
      <c r="DH1457">
        <v>6.7</v>
      </c>
      <c r="DI1457">
        <v>6.22</v>
      </c>
      <c r="DJ1457">
        <v>5.76</v>
      </c>
      <c r="DK1457">
        <v>5.33</v>
      </c>
      <c r="DL1457">
        <v>4.92</v>
      </c>
      <c r="DM1457">
        <v>4.54</v>
      </c>
      <c r="DN1457">
        <v>4.18</v>
      </c>
      <c r="DO1457">
        <v>3.85</v>
      </c>
      <c r="DP1457">
        <v>3.54</v>
      </c>
      <c r="DQ1457">
        <v>3.25</v>
      </c>
      <c r="DR1457">
        <v>3</v>
      </c>
      <c r="DS1457">
        <v>2.77</v>
      </c>
      <c r="DT1457">
        <v>2.56</v>
      </c>
      <c r="DU1457">
        <v>2.37</v>
      </c>
      <c r="DV1457">
        <v>2.2000000000000002</v>
      </c>
      <c r="DW1457">
        <v>2.04</v>
      </c>
      <c r="DX1457">
        <v>1.9</v>
      </c>
    </row>
    <row r="1458" spans="1:128" x14ac:dyDescent="0.25">
      <c r="A1458" t="s">
        <v>1245</v>
      </c>
      <c r="B1458">
        <v>21</v>
      </c>
      <c r="C1458">
        <v>21</v>
      </c>
      <c r="E1458">
        <v>100000</v>
      </c>
      <c r="F1458">
        <v>94946</v>
      </c>
      <c r="G1458">
        <v>89619</v>
      </c>
      <c r="H1458">
        <v>84025</v>
      </c>
      <c r="I1458">
        <v>78157</v>
      </c>
      <c r="J1458">
        <v>72029</v>
      </c>
      <c r="K1458">
        <v>65682</v>
      </c>
      <c r="L1458">
        <v>59184</v>
      </c>
      <c r="M1458">
        <v>52638</v>
      </c>
      <c r="N1458">
        <v>46123</v>
      </c>
      <c r="O1458">
        <v>39729</v>
      </c>
      <c r="P1458">
        <v>33599</v>
      </c>
      <c r="Q1458">
        <v>27814</v>
      </c>
      <c r="R1458">
        <v>22458</v>
      </c>
      <c r="S1458">
        <v>17640</v>
      </c>
      <c r="T1458">
        <v>13454</v>
      </c>
      <c r="U1458">
        <v>9968</v>
      </c>
      <c r="V1458">
        <v>7148</v>
      </c>
      <c r="W1458">
        <v>4947</v>
      </c>
      <c r="X1458">
        <v>3296</v>
      </c>
      <c r="Y1458">
        <v>2111</v>
      </c>
      <c r="DC1458">
        <v>8.7799999999999994</v>
      </c>
      <c r="DD1458">
        <v>8.2200000000000006</v>
      </c>
      <c r="DE1458">
        <v>7.67</v>
      </c>
      <c r="DF1458">
        <v>7.15</v>
      </c>
      <c r="DG1458">
        <v>6.65</v>
      </c>
      <c r="DH1458">
        <v>6.17</v>
      </c>
      <c r="DI1458">
        <v>5.72</v>
      </c>
      <c r="DJ1458">
        <v>5.3</v>
      </c>
      <c r="DK1458">
        <v>4.8899999999999997</v>
      </c>
      <c r="DL1458">
        <v>4.51</v>
      </c>
      <c r="DM1458">
        <v>4.16</v>
      </c>
      <c r="DN1458">
        <v>3.83</v>
      </c>
      <c r="DO1458">
        <v>3.52</v>
      </c>
      <c r="DP1458">
        <v>3.24</v>
      </c>
      <c r="DQ1458">
        <v>2.99</v>
      </c>
      <c r="DR1458">
        <v>2.76</v>
      </c>
      <c r="DS1458">
        <v>2.5499999999999998</v>
      </c>
      <c r="DT1458">
        <v>2.36</v>
      </c>
      <c r="DU1458">
        <v>2.19</v>
      </c>
      <c r="DV1458">
        <v>2.04</v>
      </c>
      <c r="DW1458">
        <v>1.9</v>
      </c>
    </row>
    <row r="1459" spans="1:128" x14ac:dyDescent="0.25">
      <c r="A1459" t="s">
        <v>1246</v>
      </c>
      <c r="B1459">
        <v>20</v>
      </c>
      <c r="C1459">
        <v>20</v>
      </c>
      <c r="E1459">
        <v>100000</v>
      </c>
      <c r="F1459">
        <v>94279</v>
      </c>
      <c r="G1459">
        <v>88274</v>
      </c>
      <c r="H1459">
        <v>81997</v>
      </c>
      <c r="I1459">
        <v>75459</v>
      </c>
      <c r="J1459">
        <v>68702</v>
      </c>
      <c r="K1459">
        <v>61803</v>
      </c>
      <c r="L1459">
        <v>54872</v>
      </c>
      <c r="M1459">
        <v>47998</v>
      </c>
      <c r="N1459">
        <v>41272</v>
      </c>
      <c r="O1459">
        <v>34839</v>
      </c>
      <c r="P1459">
        <v>28786</v>
      </c>
      <c r="Q1459">
        <v>23201</v>
      </c>
      <c r="R1459">
        <v>18190</v>
      </c>
      <c r="S1459">
        <v>13848</v>
      </c>
      <c r="T1459">
        <v>10241</v>
      </c>
      <c r="U1459">
        <v>7331</v>
      </c>
      <c r="V1459">
        <v>5065</v>
      </c>
      <c r="W1459">
        <v>3370</v>
      </c>
      <c r="X1459">
        <v>2155</v>
      </c>
      <c r="DC1459">
        <v>8.15</v>
      </c>
      <c r="DD1459">
        <v>7.61</v>
      </c>
      <c r="DE1459">
        <v>7.09</v>
      </c>
      <c r="DF1459">
        <v>6.6</v>
      </c>
      <c r="DG1459">
        <v>6.13</v>
      </c>
      <c r="DH1459">
        <v>5.68</v>
      </c>
      <c r="DI1459">
        <v>5.26</v>
      </c>
      <c r="DJ1459">
        <v>4.8600000000000003</v>
      </c>
      <c r="DK1459">
        <v>4.49</v>
      </c>
      <c r="DL1459">
        <v>4.1399999999999997</v>
      </c>
      <c r="DM1459">
        <v>3.81</v>
      </c>
      <c r="DN1459">
        <v>3.5</v>
      </c>
      <c r="DO1459">
        <v>3.22</v>
      </c>
      <c r="DP1459">
        <v>2.98</v>
      </c>
      <c r="DQ1459">
        <v>2.75</v>
      </c>
      <c r="DR1459">
        <v>2.54</v>
      </c>
      <c r="DS1459">
        <v>2.36</v>
      </c>
      <c r="DT1459">
        <v>2.19</v>
      </c>
      <c r="DU1459">
        <v>2.0299999999999998</v>
      </c>
      <c r="DV1459">
        <v>1.9</v>
      </c>
    </row>
    <row r="1460" spans="1:128" x14ac:dyDescent="0.25">
      <c r="A1460" t="s">
        <v>1247</v>
      </c>
      <c r="B1460">
        <v>19</v>
      </c>
      <c r="C1460">
        <v>19</v>
      </c>
      <c r="E1460">
        <v>100000</v>
      </c>
      <c r="F1460">
        <v>93511</v>
      </c>
      <c r="G1460">
        <v>86733</v>
      </c>
      <c r="H1460">
        <v>79700</v>
      </c>
      <c r="I1460">
        <v>72449</v>
      </c>
      <c r="J1460">
        <v>65065</v>
      </c>
      <c r="K1460">
        <v>57666</v>
      </c>
      <c r="L1460">
        <v>50349</v>
      </c>
      <c r="M1460">
        <v>43217</v>
      </c>
      <c r="N1460">
        <v>36413</v>
      </c>
      <c r="O1460">
        <v>30029</v>
      </c>
      <c r="P1460">
        <v>24155</v>
      </c>
      <c r="Q1460">
        <v>18903</v>
      </c>
      <c r="R1460">
        <v>14365</v>
      </c>
      <c r="S1460">
        <v>10604</v>
      </c>
      <c r="T1460">
        <v>7578</v>
      </c>
      <c r="U1460">
        <v>5226</v>
      </c>
      <c r="V1460">
        <v>3472</v>
      </c>
      <c r="W1460">
        <v>2217</v>
      </c>
      <c r="DC1460">
        <v>7.55</v>
      </c>
      <c r="DD1460">
        <v>7.04</v>
      </c>
      <c r="DE1460">
        <v>6.55</v>
      </c>
      <c r="DF1460">
        <v>6.08</v>
      </c>
      <c r="DG1460">
        <v>5.64</v>
      </c>
      <c r="DH1460">
        <v>5.22</v>
      </c>
      <c r="DI1460">
        <v>4.83</v>
      </c>
      <c r="DJ1460">
        <v>4.46</v>
      </c>
      <c r="DK1460">
        <v>4.1100000000000003</v>
      </c>
      <c r="DL1460">
        <v>3.79</v>
      </c>
      <c r="DM1460">
        <v>3.48</v>
      </c>
      <c r="DN1460">
        <v>3.21</v>
      </c>
      <c r="DO1460">
        <v>2.96</v>
      </c>
      <c r="DP1460">
        <v>2.74</v>
      </c>
      <c r="DQ1460">
        <v>2.54</v>
      </c>
      <c r="DR1460">
        <v>2.35</v>
      </c>
      <c r="DS1460">
        <v>2.1800000000000002</v>
      </c>
      <c r="DT1460">
        <v>2.0299999999999998</v>
      </c>
      <c r="DU1460">
        <v>1.89</v>
      </c>
    </row>
    <row r="1461" spans="1:128" x14ac:dyDescent="0.25">
      <c r="A1461" t="s">
        <v>1248</v>
      </c>
      <c r="B1461">
        <v>18</v>
      </c>
      <c r="C1461">
        <v>18</v>
      </c>
      <c r="E1461">
        <v>100000</v>
      </c>
      <c r="F1461">
        <v>92623</v>
      </c>
      <c r="G1461">
        <v>84976</v>
      </c>
      <c r="H1461">
        <v>77123</v>
      </c>
      <c r="I1461">
        <v>69147</v>
      </c>
      <c r="J1461">
        <v>61174</v>
      </c>
      <c r="K1461">
        <v>53312</v>
      </c>
      <c r="L1461">
        <v>45672</v>
      </c>
      <c r="M1461">
        <v>38410</v>
      </c>
      <c r="N1461">
        <v>31614</v>
      </c>
      <c r="O1461">
        <v>25380</v>
      </c>
      <c r="P1461">
        <v>19822</v>
      </c>
      <c r="Q1461">
        <v>15036</v>
      </c>
      <c r="R1461">
        <v>11079</v>
      </c>
      <c r="S1461">
        <v>7903</v>
      </c>
      <c r="T1461">
        <v>5442</v>
      </c>
      <c r="U1461">
        <v>3609</v>
      </c>
      <c r="V1461">
        <v>2301</v>
      </c>
      <c r="DC1461">
        <v>6.98</v>
      </c>
      <c r="DD1461">
        <v>6.49</v>
      </c>
      <c r="DE1461">
        <v>6.03</v>
      </c>
      <c r="DF1461">
        <v>5.6</v>
      </c>
      <c r="DG1461">
        <v>5.19</v>
      </c>
      <c r="DH1461">
        <v>4.8</v>
      </c>
      <c r="DI1461">
        <v>4.43</v>
      </c>
      <c r="DJ1461">
        <v>4.09</v>
      </c>
      <c r="DK1461">
        <v>3.76</v>
      </c>
      <c r="DL1461">
        <v>3.47</v>
      </c>
      <c r="DM1461">
        <v>3.19</v>
      </c>
      <c r="DN1461">
        <v>2.95</v>
      </c>
      <c r="DO1461">
        <v>2.73</v>
      </c>
      <c r="DP1461">
        <v>2.5299999999999998</v>
      </c>
      <c r="DQ1461">
        <v>2.34</v>
      </c>
      <c r="DR1461">
        <v>2.17</v>
      </c>
      <c r="DS1461">
        <v>2.02</v>
      </c>
      <c r="DT1461">
        <v>1.89</v>
      </c>
    </row>
    <row r="1462" spans="1:128" x14ac:dyDescent="0.25">
      <c r="A1462" t="s">
        <v>1249</v>
      </c>
      <c r="B1462">
        <v>17</v>
      </c>
      <c r="C1462">
        <v>17</v>
      </c>
      <c r="E1462">
        <v>100000</v>
      </c>
      <c r="F1462">
        <v>91606</v>
      </c>
      <c r="G1462">
        <v>82997</v>
      </c>
      <c r="H1462">
        <v>74287</v>
      </c>
      <c r="I1462">
        <v>65605</v>
      </c>
      <c r="J1462">
        <v>57066</v>
      </c>
      <c r="K1462">
        <v>48792</v>
      </c>
      <c r="L1462">
        <v>40950</v>
      </c>
      <c r="M1462">
        <v>33641</v>
      </c>
      <c r="N1462">
        <v>26953</v>
      </c>
      <c r="O1462">
        <v>21008</v>
      </c>
      <c r="P1462">
        <v>15904</v>
      </c>
      <c r="Q1462">
        <v>11698</v>
      </c>
      <c r="R1462">
        <v>8329</v>
      </c>
      <c r="S1462">
        <v>5725</v>
      </c>
      <c r="T1462">
        <v>3791</v>
      </c>
      <c r="U1462">
        <v>2414</v>
      </c>
      <c r="DC1462">
        <v>6.44</v>
      </c>
      <c r="DD1462">
        <v>5.99</v>
      </c>
      <c r="DE1462">
        <v>5.55</v>
      </c>
      <c r="DF1462">
        <v>5.15</v>
      </c>
      <c r="DG1462">
        <v>4.76</v>
      </c>
      <c r="DH1462">
        <v>4.4000000000000004</v>
      </c>
      <c r="DI1462">
        <v>4.0599999999999996</v>
      </c>
      <c r="DJ1462">
        <v>3.74</v>
      </c>
      <c r="DK1462">
        <v>3.45</v>
      </c>
      <c r="DL1462">
        <v>3.18</v>
      </c>
      <c r="DM1462">
        <v>2.94</v>
      </c>
      <c r="DN1462">
        <v>2.72</v>
      </c>
      <c r="DO1462">
        <v>2.52</v>
      </c>
      <c r="DP1462">
        <v>2.33</v>
      </c>
      <c r="DQ1462">
        <v>2.17</v>
      </c>
      <c r="DR1462">
        <v>2.02</v>
      </c>
      <c r="DS1462">
        <v>1.89</v>
      </c>
    </row>
    <row r="1463" spans="1:128" x14ac:dyDescent="0.25">
      <c r="A1463" t="s">
        <v>1250</v>
      </c>
      <c r="B1463">
        <v>16</v>
      </c>
      <c r="C1463">
        <v>16</v>
      </c>
      <c r="E1463">
        <v>100000</v>
      </c>
      <c r="F1463">
        <v>90456</v>
      </c>
      <c r="G1463">
        <v>80815</v>
      </c>
      <c r="H1463">
        <v>71241</v>
      </c>
      <c r="I1463">
        <v>61851</v>
      </c>
      <c r="J1463">
        <v>52780</v>
      </c>
      <c r="K1463">
        <v>44207</v>
      </c>
      <c r="L1463">
        <v>36239</v>
      </c>
      <c r="M1463">
        <v>28978</v>
      </c>
      <c r="N1463">
        <v>22540</v>
      </c>
      <c r="O1463">
        <v>17030</v>
      </c>
      <c r="P1463">
        <v>12501</v>
      </c>
      <c r="Q1463">
        <v>8885</v>
      </c>
      <c r="R1463">
        <v>6097</v>
      </c>
      <c r="S1463">
        <v>4031</v>
      </c>
      <c r="T1463">
        <v>2563</v>
      </c>
      <c r="DC1463">
        <v>5.94</v>
      </c>
      <c r="DD1463">
        <v>5.51</v>
      </c>
      <c r="DE1463">
        <v>5.1100000000000003</v>
      </c>
      <c r="DF1463">
        <v>4.7300000000000004</v>
      </c>
      <c r="DG1463">
        <v>4.37</v>
      </c>
      <c r="DH1463">
        <v>4.04</v>
      </c>
      <c r="DI1463">
        <v>3.72</v>
      </c>
      <c r="DJ1463">
        <v>3.43</v>
      </c>
      <c r="DK1463">
        <v>3.16</v>
      </c>
      <c r="DL1463">
        <v>2.92</v>
      </c>
      <c r="DM1463">
        <v>2.71</v>
      </c>
      <c r="DN1463">
        <v>2.5099999999999998</v>
      </c>
      <c r="DO1463">
        <v>2.33</v>
      </c>
      <c r="DP1463">
        <v>2.16</v>
      </c>
      <c r="DQ1463">
        <v>2.02</v>
      </c>
      <c r="DR1463">
        <v>1.88</v>
      </c>
    </row>
    <row r="1464" spans="1:128" x14ac:dyDescent="0.25">
      <c r="A1464" t="s">
        <v>1251</v>
      </c>
      <c r="B1464">
        <v>15</v>
      </c>
      <c r="C1464">
        <v>15</v>
      </c>
      <c r="E1464">
        <v>100000</v>
      </c>
      <c r="F1464">
        <v>89188</v>
      </c>
      <c r="G1464">
        <v>78468</v>
      </c>
      <c r="H1464">
        <v>67996</v>
      </c>
      <c r="I1464">
        <v>57909</v>
      </c>
      <c r="J1464">
        <v>48403</v>
      </c>
      <c r="K1464">
        <v>39596</v>
      </c>
      <c r="L1464">
        <v>31593</v>
      </c>
      <c r="M1464">
        <v>24524</v>
      </c>
      <c r="N1464">
        <v>18493</v>
      </c>
      <c r="O1464">
        <v>13547</v>
      </c>
      <c r="P1464">
        <v>9610</v>
      </c>
      <c r="Q1464">
        <v>6583</v>
      </c>
      <c r="R1464">
        <v>4345</v>
      </c>
      <c r="S1464">
        <v>2759</v>
      </c>
      <c r="DC1464">
        <v>5.47</v>
      </c>
      <c r="DD1464">
        <v>5.07</v>
      </c>
      <c r="DE1464">
        <v>4.6900000000000004</v>
      </c>
      <c r="DF1464">
        <v>4.34</v>
      </c>
      <c r="DG1464">
        <v>4.01</v>
      </c>
      <c r="DH1464">
        <v>3.7</v>
      </c>
      <c r="DI1464">
        <v>3.41</v>
      </c>
      <c r="DJ1464">
        <v>3.15</v>
      </c>
      <c r="DK1464">
        <v>2.91</v>
      </c>
      <c r="DL1464">
        <v>2.7</v>
      </c>
      <c r="DM1464">
        <v>2.5</v>
      </c>
      <c r="DN1464">
        <v>2.3199999999999998</v>
      </c>
      <c r="DO1464">
        <v>2.16</v>
      </c>
      <c r="DP1464">
        <v>2.0099999999999998</v>
      </c>
      <c r="DQ1464">
        <v>1.88</v>
      </c>
    </row>
    <row r="1465" spans="1:128" x14ac:dyDescent="0.25">
      <c r="A1465" t="s">
        <v>1252</v>
      </c>
      <c r="B1465">
        <v>14</v>
      </c>
      <c r="C1465">
        <v>14</v>
      </c>
      <c r="E1465">
        <v>100000</v>
      </c>
      <c r="F1465">
        <v>87820</v>
      </c>
      <c r="G1465">
        <v>75942</v>
      </c>
      <c r="H1465">
        <v>64549</v>
      </c>
      <c r="I1465">
        <v>53842</v>
      </c>
      <c r="J1465">
        <v>43951</v>
      </c>
      <c r="K1465">
        <v>34992</v>
      </c>
      <c r="L1465">
        <v>27103</v>
      </c>
      <c r="M1465">
        <v>20397</v>
      </c>
      <c r="N1465">
        <v>14912</v>
      </c>
      <c r="O1465">
        <v>10558</v>
      </c>
      <c r="P1465">
        <v>7219</v>
      </c>
      <c r="Q1465">
        <v>4757</v>
      </c>
      <c r="R1465">
        <v>3016</v>
      </c>
      <c r="DC1465">
        <v>5.03</v>
      </c>
      <c r="DD1465">
        <v>4.66</v>
      </c>
      <c r="DE1465">
        <v>4.3099999999999996</v>
      </c>
      <c r="DF1465">
        <v>3.98</v>
      </c>
      <c r="DG1465">
        <v>3.68</v>
      </c>
      <c r="DH1465">
        <v>3.39</v>
      </c>
      <c r="DI1465">
        <v>3.13</v>
      </c>
      <c r="DJ1465">
        <v>2.9</v>
      </c>
      <c r="DK1465">
        <v>2.69</v>
      </c>
      <c r="DL1465">
        <v>2.4900000000000002</v>
      </c>
      <c r="DM1465">
        <v>2.31</v>
      </c>
      <c r="DN1465">
        <v>2.15</v>
      </c>
      <c r="DO1465">
        <v>2.0099999999999998</v>
      </c>
      <c r="DP1465">
        <v>1.88</v>
      </c>
    </row>
    <row r="1466" spans="1:128" x14ac:dyDescent="0.25">
      <c r="A1466" t="s">
        <v>1253</v>
      </c>
      <c r="B1466">
        <v>13</v>
      </c>
      <c r="C1466">
        <v>13</v>
      </c>
      <c r="E1466">
        <v>100000</v>
      </c>
      <c r="F1466">
        <v>86308</v>
      </c>
      <c r="G1466">
        <v>73203</v>
      </c>
      <c r="H1466">
        <v>60934</v>
      </c>
      <c r="I1466">
        <v>49635</v>
      </c>
      <c r="J1466">
        <v>39430</v>
      </c>
      <c r="K1466">
        <v>30473</v>
      </c>
      <c r="L1466">
        <v>22883</v>
      </c>
      <c r="M1466">
        <v>16696</v>
      </c>
      <c r="N1466">
        <v>11798</v>
      </c>
      <c r="O1466">
        <v>8053</v>
      </c>
      <c r="P1466">
        <v>5297</v>
      </c>
      <c r="Q1466">
        <v>3353</v>
      </c>
      <c r="DC1466">
        <v>4.63</v>
      </c>
      <c r="DD1466">
        <v>4.28</v>
      </c>
      <c r="DE1466">
        <v>3.96</v>
      </c>
      <c r="DF1466">
        <v>3.65</v>
      </c>
      <c r="DG1466">
        <v>3.37</v>
      </c>
      <c r="DH1466">
        <v>3.12</v>
      </c>
      <c r="DI1466">
        <v>2.89</v>
      </c>
      <c r="DJ1466">
        <v>2.68</v>
      </c>
      <c r="DK1466">
        <v>2.48</v>
      </c>
      <c r="DL1466">
        <v>2.31</v>
      </c>
      <c r="DM1466">
        <v>2.15</v>
      </c>
      <c r="DN1466">
        <v>2</v>
      </c>
      <c r="DO1466">
        <v>1.87</v>
      </c>
    </row>
    <row r="1467" spans="1:128" x14ac:dyDescent="0.25">
      <c r="A1467" t="s">
        <v>1254</v>
      </c>
      <c r="B1467">
        <v>12</v>
      </c>
      <c r="C1467">
        <v>12</v>
      </c>
      <c r="E1467">
        <v>100000</v>
      </c>
      <c r="F1467">
        <v>84647</v>
      </c>
      <c r="G1467">
        <v>70301</v>
      </c>
      <c r="H1467">
        <v>57143</v>
      </c>
      <c r="I1467">
        <v>45296</v>
      </c>
      <c r="J1467">
        <v>34928</v>
      </c>
      <c r="K1467">
        <v>26172</v>
      </c>
      <c r="L1467">
        <v>19054</v>
      </c>
      <c r="M1467">
        <v>13438</v>
      </c>
      <c r="N1467">
        <v>9155</v>
      </c>
      <c r="O1467">
        <v>6012</v>
      </c>
      <c r="P1467">
        <v>3800</v>
      </c>
      <c r="DC1467">
        <v>4.25</v>
      </c>
      <c r="DD1467">
        <v>3.93</v>
      </c>
      <c r="DE1467">
        <v>3.63</v>
      </c>
      <c r="DF1467">
        <v>3.35</v>
      </c>
      <c r="DG1467">
        <v>3.1</v>
      </c>
      <c r="DH1467">
        <v>2.87</v>
      </c>
      <c r="DI1467">
        <v>2.67</v>
      </c>
      <c r="DJ1467">
        <v>2.4700000000000002</v>
      </c>
      <c r="DK1467">
        <v>2.2999999999999998</v>
      </c>
      <c r="DL1467">
        <v>2.14</v>
      </c>
      <c r="DM1467">
        <v>2</v>
      </c>
      <c r="DN1467">
        <v>1.87</v>
      </c>
    </row>
    <row r="1468" spans="1:128" x14ac:dyDescent="0.25">
      <c r="A1468" t="s">
        <v>1255</v>
      </c>
      <c r="B1468">
        <v>11</v>
      </c>
      <c r="C1468">
        <v>11</v>
      </c>
      <c r="E1468">
        <v>100000</v>
      </c>
      <c r="F1468">
        <v>82879</v>
      </c>
      <c r="G1468">
        <v>67211</v>
      </c>
      <c r="H1468">
        <v>53160</v>
      </c>
      <c r="I1468">
        <v>40902</v>
      </c>
      <c r="J1468">
        <v>30581</v>
      </c>
      <c r="K1468">
        <v>22216</v>
      </c>
      <c r="L1468">
        <v>15635</v>
      </c>
      <c r="M1468">
        <v>10632</v>
      </c>
      <c r="N1468">
        <v>6970</v>
      </c>
      <c r="O1468">
        <v>4398</v>
      </c>
      <c r="DC1468">
        <v>3.91</v>
      </c>
      <c r="DD1468">
        <v>3.61</v>
      </c>
      <c r="DE1468">
        <v>3.33</v>
      </c>
      <c r="DF1468">
        <v>3.08</v>
      </c>
      <c r="DG1468">
        <v>2.86</v>
      </c>
      <c r="DH1468">
        <v>2.65</v>
      </c>
      <c r="DI1468">
        <v>2.46</v>
      </c>
      <c r="DJ1468">
        <v>2.29</v>
      </c>
      <c r="DK1468">
        <v>2.13</v>
      </c>
      <c r="DL1468">
        <v>1.99</v>
      </c>
      <c r="DM1468">
        <v>1.87</v>
      </c>
    </row>
    <row r="1469" spans="1:128" x14ac:dyDescent="0.25">
      <c r="A1469" t="s">
        <v>1256</v>
      </c>
      <c r="B1469">
        <v>10</v>
      </c>
      <c r="C1469">
        <v>10</v>
      </c>
      <c r="E1469">
        <v>100000</v>
      </c>
      <c r="F1469">
        <v>80921</v>
      </c>
      <c r="G1469">
        <v>63852</v>
      </c>
      <c r="H1469">
        <v>49020</v>
      </c>
      <c r="I1469">
        <v>36571</v>
      </c>
      <c r="J1469">
        <v>26509</v>
      </c>
      <c r="K1469">
        <v>18618</v>
      </c>
      <c r="L1469">
        <v>12635</v>
      </c>
      <c r="M1469">
        <v>8268</v>
      </c>
      <c r="N1469">
        <v>5209</v>
      </c>
      <c r="DC1469">
        <v>3.59</v>
      </c>
      <c r="DD1469">
        <v>3.31</v>
      </c>
      <c r="DE1469">
        <v>3.07</v>
      </c>
      <c r="DF1469">
        <v>2.84</v>
      </c>
      <c r="DG1469">
        <v>2.64</v>
      </c>
      <c r="DH1469">
        <v>2.46</v>
      </c>
      <c r="DI1469">
        <v>2.2799999999999998</v>
      </c>
      <c r="DJ1469">
        <v>2.13</v>
      </c>
      <c r="DK1469">
        <v>1.99</v>
      </c>
      <c r="DL1469">
        <v>1.86</v>
      </c>
    </row>
    <row r="1470" spans="1:128" x14ac:dyDescent="0.25">
      <c r="A1470" t="s">
        <v>1257</v>
      </c>
      <c r="B1470">
        <v>9</v>
      </c>
      <c r="C1470">
        <v>9</v>
      </c>
      <c r="E1470">
        <v>100000</v>
      </c>
      <c r="F1470">
        <v>78733</v>
      </c>
      <c r="G1470">
        <v>60299</v>
      </c>
      <c r="H1470">
        <v>44889</v>
      </c>
      <c r="I1470">
        <v>32468</v>
      </c>
      <c r="J1470">
        <v>22754</v>
      </c>
      <c r="K1470">
        <v>15411</v>
      </c>
      <c r="L1470">
        <v>10066</v>
      </c>
      <c r="M1470">
        <v>6332</v>
      </c>
      <c r="DC1470">
        <v>3.3</v>
      </c>
      <c r="DD1470">
        <v>3.05</v>
      </c>
      <c r="DE1470">
        <v>2.83</v>
      </c>
      <c r="DF1470">
        <v>2.63</v>
      </c>
      <c r="DG1470">
        <v>2.4500000000000002</v>
      </c>
      <c r="DH1470">
        <v>2.2799999999999998</v>
      </c>
      <c r="DI1470">
        <v>2.12</v>
      </c>
      <c r="DJ1470">
        <v>1.98</v>
      </c>
      <c r="DK1470">
        <v>1.86</v>
      </c>
    </row>
    <row r="1471" spans="1:128" x14ac:dyDescent="0.25">
      <c r="A1471" t="s">
        <v>1258</v>
      </c>
      <c r="B1471">
        <v>8</v>
      </c>
      <c r="C1471">
        <v>8</v>
      </c>
      <c r="E1471">
        <v>100000</v>
      </c>
      <c r="F1471">
        <v>76417</v>
      </c>
      <c r="G1471">
        <v>56754</v>
      </c>
      <c r="H1471">
        <v>40961</v>
      </c>
      <c r="I1471">
        <v>28646</v>
      </c>
      <c r="J1471">
        <v>19363</v>
      </c>
      <c r="K1471">
        <v>12624</v>
      </c>
      <c r="L1471">
        <v>7927</v>
      </c>
      <c r="DC1471">
        <v>3.03</v>
      </c>
      <c r="DD1471">
        <v>2.82</v>
      </c>
      <c r="DE1471">
        <v>2.62</v>
      </c>
      <c r="DF1471">
        <v>2.44</v>
      </c>
      <c r="DG1471">
        <v>2.27</v>
      </c>
      <c r="DH1471">
        <v>2.12</v>
      </c>
      <c r="DI1471">
        <v>1.98</v>
      </c>
      <c r="DJ1471">
        <v>1.86</v>
      </c>
    </row>
    <row r="1472" spans="1:128" x14ac:dyDescent="0.25">
      <c r="A1472" t="s">
        <v>1259</v>
      </c>
      <c r="B1472">
        <v>7</v>
      </c>
      <c r="C1472">
        <v>7</v>
      </c>
      <c r="E1472">
        <v>100000</v>
      </c>
      <c r="F1472">
        <v>74109</v>
      </c>
      <c r="G1472">
        <v>53360</v>
      </c>
      <c r="H1472">
        <v>37239</v>
      </c>
      <c r="I1472">
        <v>25122</v>
      </c>
      <c r="J1472">
        <v>16348</v>
      </c>
      <c r="K1472">
        <v>10248</v>
      </c>
      <c r="DC1472">
        <v>2.8</v>
      </c>
      <c r="DD1472">
        <v>2.61</v>
      </c>
      <c r="DE1472">
        <v>2.4300000000000002</v>
      </c>
      <c r="DF1472">
        <v>2.2599999999999998</v>
      </c>
      <c r="DG1472">
        <v>2.11</v>
      </c>
      <c r="DH1472">
        <v>1.97</v>
      </c>
      <c r="DI1472">
        <v>1.85</v>
      </c>
    </row>
    <row r="1473" spans="1:189" x14ac:dyDescent="0.25">
      <c r="A1473" t="s">
        <v>1260</v>
      </c>
      <c r="B1473">
        <v>6</v>
      </c>
      <c r="C1473">
        <v>6</v>
      </c>
      <c r="E1473">
        <v>100000</v>
      </c>
      <c r="F1473">
        <v>71846</v>
      </c>
      <c r="G1473">
        <v>50027</v>
      </c>
      <c r="H1473">
        <v>33682</v>
      </c>
      <c r="I1473">
        <v>21877</v>
      </c>
      <c r="J1473">
        <v>13690</v>
      </c>
      <c r="DC1473">
        <v>2.6</v>
      </c>
      <c r="DD1473">
        <v>2.42</v>
      </c>
      <c r="DE1473">
        <v>2.25</v>
      </c>
      <c r="DF1473">
        <v>2.1</v>
      </c>
      <c r="DG1473">
        <v>1.97</v>
      </c>
      <c r="DH1473">
        <v>1.85</v>
      </c>
    </row>
    <row r="1474" spans="1:189" x14ac:dyDescent="0.25">
      <c r="A1474" t="s">
        <v>1261</v>
      </c>
      <c r="B1474">
        <v>5</v>
      </c>
      <c r="C1474">
        <v>5</v>
      </c>
      <c r="E1474">
        <v>100000</v>
      </c>
      <c r="F1474">
        <v>69486</v>
      </c>
      <c r="G1474">
        <v>46682</v>
      </c>
      <c r="H1474">
        <v>30265</v>
      </c>
      <c r="I1474">
        <v>18907</v>
      </c>
      <c r="DC1474">
        <v>2.41</v>
      </c>
      <c r="DD1474">
        <v>2.25</v>
      </c>
      <c r="DE1474">
        <v>2.1</v>
      </c>
      <c r="DF1474">
        <v>1.97</v>
      </c>
      <c r="DG1474">
        <v>1.85</v>
      </c>
    </row>
    <row r="1475" spans="1:189" x14ac:dyDescent="0.25">
      <c r="A1475" t="s">
        <v>1262</v>
      </c>
      <c r="B1475">
        <v>4</v>
      </c>
      <c r="C1475">
        <v>4</v>
      </c>
      <c r="E1475">
        <v>100000</v>
      </c>
      <c r="F1475">
        <v>67050</v>
      </c>
      <c r="G1475">
        <v>43383</v>
      </c>
      <c r="H1475">
        <v>27056</v>
      </c>
      <c r="DC1475">
        <v>2.2400000000000002</v>
      </c>
      <c r="DD1475">
        <v>2.09</v>
      </c>
      <c r="DE1475">
        <v>1.96</v>
      </c>
      <c r="DF1475">
        <v>1.84</v>
      </c>
    </row>
    <row r="1476" spans="1:189" x14ac:dyDescent="0.25">
      <c r="A1476" t="s">
        <v>1263</v>
      </c>
      <c r="B1476">
        <v>3</v>
      </c>
      <c r="C1476">
        <v>3</v>
      </c>
      <c r="E1476">
        <v>100000</v>
      </c>
      <c r="F1476">
        <v>64583</v>
      </c>
      <c r="G1476">
        <v>40204</v>
      </c>
      <c r="DC1476">
        <v>2.09</v>
      </c>
      <c r="DD1476">
        <v>1.96</v>
      </c>
      <c r="DE1476">
        <v>1.84</v>
      </c>
    </row>
    <row r="1477" spans="1:189" x14ac:dyDescent="0.25">
      <c r="A1477" t="s">
        <v>1264</v>
      </c>
      <c r="B1477">
        <v>2</v>
      </c>
      <c r="C1477">
        <v>2</v>
      </c>
      <c r="E1477">
        <v>100000</v>
      </c>
      <c r="F1477">
        <v>62147</v>
      </c>
      <c r="DC1477">
        <v>1.95</v>
      </c>
      <c r="DD1477">
        <v>1.83</v>
      </c>
    </row>
    <row r="1478" spans="1:189" x14ac:dyDescent="0.25">
      <c r="A1478" t="s">
        <v>1265</v>
      </c>
      <c r="B1478">
        <v>1</v>
      </c>
      <c r="C1478">
        <v>1</v>
      </c>
      <c r="E1478">
        <v>100000</v>
      </c>
      <c r="DC1478">
        <v>1.83</v>
      </c>
    </row>
    <row r="1479" spans="1:189" x14ac:dyDescent="0.25">
      <c r="A1479" t="s">
        <v>1266</v>
      </c>
      <c r="B1479">
        <v>83</v>
      </c>
      <c r="C1479">
        <v>83</v>
      </c>
      <c r="E1479">
        <v>100000</v>
      </c>
      <c r="F1479">
        <v>99985</v>
      </c>
      <c r="G1479">
        <v>99970</v>
      </c>
      <c r="H1479">
        <v>99955</v>
      </c>
      <c r="I1479">
        <v>99941</v>
      </c>
      <c r="J1479">
        <v>99928</v>
      </c>
      <c r="K1479">
        <v>99914</v>
      </c>
      <c r="L1479">
        <v>99901</v>
      </c>
      <c r="M1479">
        <v>99887</v>
      </c>
      <c r="N1479">
        <v>99872</v>
      </c>
      <c r="O1479">
        <v>99857</v>
      </c>
      <c r="P1479">
        <v>99839</v>
      </c>
      <c r="Q1479">
        <v>99820</v>
      </c>
      <c r="R1479">
        <v>99798</v>
      </c>
      <c r="S1479">
        <v>99774</v>
      </c>
      <c r="T1479">
        <v>99750</v>
      </c>
      <c r="U1479">
        <v>99725</v>
      </c>
      <c r="V1479">
        <v>99697</v>
      </c>
      <c r="W1479">
        <v>99668</v>
      </c>
      <c r="X1479">
        <v>99637</v>
      </c>
      <c r="Y1479">
        <v>99604</v>
      </c>
      <c r="Z1479">
        <v>99567</v>
      </c>
      <c r="AA1479">
        <v>99527</v>
      </c>
      <c r="AB1479">
        <v>99485</v>
      </c>
      <c r="AC1479">
        <v>99439</v>
      </c>
      <c r="AD1479">
        <v>99390</v>
      </c>
      <c r="AE1479">
        <v>99336</v>
      </c>
      <c r="AF1479">
        <v>99277</v>
      </c>
      <c r="AG1479">
        <v>99211</v>
      </c>
      <c r="AH1479">
        <v>99139</v>
      </c>
      <c r="AI1479">
        <v>99059</v>
      </c>
      <c r="AJ1479">
        <v>98970</v>
      </c>
      <c r="AK1479">
        <v>98871</v>
      </c>
      <c r="AL1479">
        <v>98763</v>
      </c>
      <c r="AM1479">
        <v>98645</v>
      </c>
      <c r="AN1479">
        <v>98515</v>
      </c>
      <c r="AO1479">
        <v>98371</v>
      </c>
      <c r="AP1479">
        <v>98214</v>
      </c>
      <c r="AQ1479">
        <v>98040</v>
      </c>
      <c r="AR1479">
        <v>97850</v>
      </c>
      <c r="AS1479">
        <v>97645</v>
      </c>
      <c r="AT1479">
        <v>97423</v>
      </c>
      <c r="AU1479">
        <v>97183</v>
      </c>
      <c r="AV1479">
        <v>96922</v>
      </c>
      <c r="AW1479">
        <v>96644</v>
      </c>
      <c r="AX1479">
        <v>96353</v>
      </c>
      <c r="AY1479">
        <v>96042</v>
      </c>
      <c r="AZ1479">
        <v>95714</v>
      </c>
      <c r="BA1479">
        <v>95374</v>
      </c>
      <c r="BB1479">
        <v>95018</v>
      </c>
      <c r="BC1479">
        <v>94649</v>
      </c>
      <c r="BD1479">
        <v>94268</v>
      </c>
      <c r="BE1479">
        <v>93872</v>
      </c>
      <c r="BF1479">
        <v>93457</v>
      </c>
      <c r="BG1479">
        <v>93024</v>
      </c>
      <c r="BH1479">
        <v>92579</v>
      </c>
      <c r="BI1479">
        <v>92123</v>
      </c>
      <c r="BJ1479">
        <v>91649</v>
      </c>
      <c r="BK1479">
        <v>91154</v>
      </c>
      <c r="BL1479">
        <v>90632</v>
      </c>
      <c r="BM1479">
        <v>90068</v>
      </c>
      <c r="BN1479">
        <v>89437</v>
      </c>
      <c r="BO1479">
        <v>88701</v>
      </c>
      <c r="BP1479">
        <v>87835</v>
      </c>
      <c r="BQ1479">
        <v>86814</v>
      </c>
      <c r="BR1479">
        <v>85602</v>
      </c>
      <c r="BS1479">
        <v>84159</v>
      </c>
      <c r="BT1479">
        <v>82435</v>
      </c>
      <c r="BU1479">
        <v>80372</v>
      </c>
      <c r="BV1479">
        <v>77911</v>
      </c>
      <c r="BW1479">
        <v>75013</v>
      </c>
      <c r="BX1479">
        <v>71634</v>
      </c>
      <c r="BY1479">
        <v>67692</v>
      </c>
      <c r="BZ1479">
        <v>63230</v>
      </c>
      <c r="CA1479">
        <v>58191</v>
      </c>
      <c r="CB1479">
        <v>52663</v>
      </c>
      <c r="CC1479">
        <v>46659</v>
      </c>
      <c r="CD1479">
        <v>40260</v>
      </c>
      <c r="CE1479">
        <v>33815</v>
      </c>
      <c r="CF1479">
        <v>27444</v>
      </c>
      <c r="CG1479">
        <v>21421</v>
      </c>
      <c r="CH1479">
        <v>16039</v>
      </c>
      <c r="CI1479">
        <v>11470</v>
      </c>
      <c r="DC1479">
        <v>72.760000000000005</v>
      </c>
      <c r="DD1479">
        <v>71.77</v>
      </c>
      <c r="DE1479">
        <v>70.790000000000006</v>
      </c>
      <c r="DF1479">
        <v>69.8</v>
      </c>
      <c r="DG1479">
        <v>68.81</v>
      </c>
      <c r="DH1479">
        <v>67.81</v>
      </c>
      <c r="DI1479">
        <v>66.819999999999993</v>
      </c>
      <c r="DJ1479">
        <v>65.83</v>
      </c>
      <c r="DK1479">
        <v>64.84</v>
      </c>
      <c r="DL1479">
        <v>63.85</v>
      </c>
      <c r="DM1479">
        <v>62.86</v>
      </c>
      <c r="DN1479">
        <v>61.87</v>
      </c>
      <c r="DO1479">
        <v>60.88</v>
      </c>
      <c r="DP1479">
        <v>59.9</v>
      </c>
      <c r="DQ1479">
        <v>58.91</v>
      </c>
      <c r="DR1479">
        <v>57.93</v>
      </c>
      <c r="DS1479">
        <v>56.94</v>
      </c>
      <c r="DT1479">
        <v>55.96</v>
      </c>
      <c r="DU1479">
        <v>54.97</v>
      </c>
      <c r="DV1479">
        <v>53.99</v>
      </c>
      <c r="DW1479">
        <v>53.01</v>
      </c>
      <c r="DX1479">
        <v>52.03</v>
      </c>
      <c r="DY1479">
        <v>51.05</v>
      </c>
      <c r="DZ1479">
        <v>50.07</v>
      </c>
      <c r="EA1479">
        <v>49.09</v>
      </c>
      <c r="EB1479">
        <v>48.12</v>
      </c>
      <c r="EC1479">
        <v>47.14</v>
      </c>
      <c r="ED1479">
        <v>46.17</v>
      </c>
      <c r="EE1479">
        <v>45.2</v>
      </c>
      <c r="EF1479">
        <v>44.23</v>
      </c>
      <c r="EG1479">
        <v>43.27</v>
      </c>
      <c r="EH1479">
        <v>42.31</v>
      </c>
      <c r="EI1479">
        <v>41.35</v>
      </c>
      <c r="EJ1479">
        <v>40.39</v>
      </c>
      <c r="EK1479">
        <v>39.44</v>
      </c>
      <c r="EL1479">
        <v>38.49</v>
      </c>
      <c r="EM1479">
        <v>37.549999999999997</v>
      </c>
      <c r="EN1479">
        <v>36.61</v>
      </c>
      <c r="EO1479">
        <v>35.67</v>
      </c>
      <c r="EP1479">
        <v>34.74</v>
      </c>
      <c r="EQ1479">
        <v>33.81</v>
      </c>
      <c r="ER1479">
        <v>32.89</v>
      </c>
      <c r="ES1479">
        <v>31.97</v>
      </c>
      <c r="ET1479">
        <v>31.05</v>
      </c>
      <c r="EU1479">
        <v>30.14</v>
      </c>
      <c r="EV1479">
        <v>29.23</v>
      </c>
      <c r="EW1479">
        <v>28.32</v>
      </c>
      <c r="EX1479">
        <v>27.42</v>
      </c>
      <c r="EY1479">
        <v>26.51</v>
      </c>
      <c r="EZ1479">
        <v>25.61</v>
      </c>
      <c r="FA1479">
        <v>24.71</v>
      </c>
      <c r="FB1479">
        <v>23.81</v>
      </c>
      <c r="FC1479">
        <v>22.9</v>
      </c>
      <c r="FD1479">
        <v>22</v>
      </c>
      <c r="FE1479">
        <v>21.1</v>
      </c>
      <c r="FF1479">
        <v>20.2</v>
      </c>
      <c r="FG1479">
        <v>19.3</v>
      </c>
      <c r="FH1479">
        <v>18.399999999999999</v>
      </c>
      <c r="FI1479">
        <v>17.489999999999998</v>
      </c>
      <c r="FJ1479">
        <v>16.59</v>
      </c>
      <c r="FK1479">
        <v>15.69</v>
      </c>
      <c r="FL1479">
        <v>14.8</v>
      </c>
      <c r="FM1479">
        <v>13.92</v>
      </c>
      <c r="FN1479">
        <v>13.05</v>
      </c>
      <c r="FO1479">
        <v>12.2</v>
      </c>
      <c r="FP1479">
        <v>11.36</v>
      </c>
      <c r="FQ1479">
        <v>10.55</v>
      </c>
      <c r="FR1479">
        <v>9.76</v>
      </c>
      <c r="FS1479">
        <v>9</v>
      </c>
      <c r="FT1479">
        <v>8.27</v>
      </c>
      <c r="FU1479">
        <v>7.57</v>
      </c>
      <c r="FV1479">
        <v>6.9</v>
      </c>
      <c r="FW1479">
        <v>6.27</v>
      </c>
      <c r="FX1479">
        <v>5.68</v>
      </c>
      <c r="FY1479">
        <v>5.13</v>
      </c>
      <c r="FZ1479">
        <v>4.62</v>
      </c>
      <c r="GA1479">
        <v>4.1399999999999997</v>
      </c>
      <c r="GB1479">
        <v>3.72</v>
      </c>
      <c r="GC1479">
        <v>3.34</v>
      </c>
      <c r="GD1479">
        <v>3</v>
      </c>
      <c r="GE1479">
        <v>2.7</v>
      </c>
      <c r="GF1479">
        <v>2.44</v>
      </c>
      <c r="GG1479">
        <v>2.21</v>
      </c>
    </row>
    <row r="1480" spans="1:189" x14ac:dyDescent="0.25">
      <c r="A1480" t="s">
        <v>1267</v>
      </c>
      <c r="B1480">
        <v>82</v>
      </c>
      <c r="C1480">
        <v>82</v>
      </c>
      <c r="E1480">
        <v>100000</v>
      </c>
      <c r="F1480">
        <v>99985</v>
      </c>
      <c r="G1480">
        <v>99969</v>
      </c>
      <c r="H1480">
        <v>99955</v>
      </c>
      <c r="I1480">
        <v>99941</v>
      </c>
      <c r="J1480">
        <v>99927</v>
      </c>
      <c r="K1480">
        <v>99913</v>
      </c>
      <c r="L1480">
        <v>99899</v>
      </c>
      <c r="M1480">
        <v>99885</v>
      </c>
      <c r="N1480">
        <v>99869</v>
      </c>
      <c r="O1480">
        <v>99851</v>
      </c>
      <c r="P1480">
        <v>99831</v>
      </c>
      <c r="Q1480">
        <v>99809</v>
      </c>
      <c r="R1480">
        <v>99785</v>
      </c>
      <c r="S1480">
        <v>99760</v>
      </c>
      <c r="T1480">
        <v>99735</v>
      </c>
      <c r="U1480">
        <v>99707</v>
      </c>
      <c r="V1480">
        <v>99677</v>
      </c>
      <c r="W1480">
        <v>99646</v>
      </c>
      <c r="X1480">
        <v>99612</v>
      </c>
      <c r="Y1480">
        <v>99574</v>
      </c>
      <c r="Z1480">
        <v>99534</v>
      </c>
      <c r="AA1480">
        <v>99491</v>
      </c>
      <c r="AB1480">
        <v>99444</v>
      </c>
      <c r="AC1480">
        <v>99394</v>
      </c>
      <c r="AD1480">
        <v>99340</v>
      </c>
      <c r="AE1480">
        <v>99279</v>
      </c>
      <c r="AF1480">
        <v>99213</v>
      </c>
      <c r="AG1480">
        <v>99140</v>
      </c>
      <c r="AH1480">
        <v>99058</v>
      </c>
      <c r="AI1480">
        <v>98968</v>
      </c>
      <c r="AJ1480">
        <v>98867</v>
      </c>
      <c r="AK1480">
        <v>98757</v>
      </c>
      <c r="AL1480">
        <v>98638</v>
      </c>
      <c r="AM1480">
        <v>98506</v>
      </c>
      <c r="AN1480">
        <v>98360</v>
      </c>
      <c r="AO1480">
        <v>98200</v>
      </c>
      <c r="AP1480">
        <v>98024</v>
      </c>
      <c r="AQ1480">
        <v>97831</v>
      </c>
      <c r="AR1480">
        <v>97622</v>
      </c>
      <c r="AS1480">
        <v>97397</v>
      </c>
      <c r="AT1480">
        <v>97153</v>
      </c>
      <c r="AU1480">
        <v>96889</v>
      </c>
      <c r="AV1480">
        <v>96606</v>
      </c>
      <c r="AW1480">
        <v>96310</v>
      </c>
      <c r="AX1480">
        <v>95994</v>
      </c>
      <c r="AY1480">
        <v>95660</v>
      </c>
      <c r="AZ1480">
        <v>95314</v>
      </c>
      <c r="BA1480">
        <v>94952</v>
      </c>
      <c r="BB1480">
        <v>94575</v>
      </c>
      <c r="BC1480">
        <v>94186</v>
      </c>
      <c r="BD1480">
        <v>93783</v>
      </c>
      <c r="BE1480">
        <v>93360</v>
      </c>
      <c r="BF1480">
        <v>92916</v>
      </c>
      <c r="BG1480">
        <v>92462</v>
      </c>
      <c r="BH1480">
        <v>91995</v>
      </c>
      <c r="BI1480">
        <v>91510</v>
      </c>
      <c r="BJ1480">
        <v>91002</v>
      </c>
      <c r="BK1480">
        <v>90468</v>
      </c>
      <c r="BL1480">
        <v>89891</v>
      </c>
      <c r="BM1480">
        <v>89243</v>
      </c>
      <c r="BN1480">
        <v>88492</v>
      </c>
      <c r="BO1480">
        <v>87604</v>
      </c>
      <c r="BP1480">
        <v>86559</v>
      </c>
      <c r="BQ1480">
        <v>85325</v>
      </c>
      <c r="BR1480">
        <v>83853</v>
      </c>
      <c r="BS1480">
        <v>82096</v>
      </c>
      <c r="BT1480">
        <v>79999</v>
      </c>
      <c r="BU1480">
        <v>77502</v>
      </c>
      <c r="BV1480">
        <v>74574</v>
      </c>
      <c r="BW1480">
        <v>71159</v>
      </c>
      <c r="BX1480">
        <v>67182</v>
      </c>
      <c r="BY1480">
        <v>62681</v>
      </c>
      <c r="BZ1480">
        <v>57632</v>
      </c>
      <c r="CA1480">
        <v>52084</v>
      </c>
      <c r="CB1480">
        <v>46146</v>
      </c>
      <c r="CC1480">
        <v>39818</v>
      </c>
      <c r="CD1480">
        <v>33443</v>
      </c>
      <c r="CE1480">
        <v>27142</v>
      </c>
      <c r="CF1480">
        <v>21186</v>
      </c>
      <c r="CG1480">
        <v>15862</v>
      </c>
      <c r="CH1480">
        <v>11344</v>
      </c>
      <c r="DC1480">
        <v>71.67</v>
      </c>
      <c r="DD1480">
        <v>70.680000000000007</v>
      </c>
      <c r="DE1480">
        <v>69.69</v>
      </c>
      <c r="DF1480">
        <v>68.7</v>
      </c>
      <c r="DG1480">
        <v>67.709999999999994</v>
      </c>
      <c r="DH1480">
        <v>66.72</v>
      </c>
      <c r="DI1480">
        <v>65.73</v>
      </c>
      <c r="DJ1480">
        <v>64.739999999999995</v>
      </c>
      <c r="DK1480">
        <v>63.75</v>
      </c>
      <c r="DL1480">
        <v>62.76</v>
      </c>
      <c r="DM1480">
        <v>61.77</v>
      </c>
      <c r="DN1480">
        <v>60.78</v>
      </c>
      <c r="DO1480">
        <v>59.79</v>
      </c>
      <c r="DP1480">
        <v>58.81</v>
      </c>
      <c r="DQ1480">
        <v>57.82</v>
      </c>
      <c r="DR1480">
        <v>56.84</v>
      </c>
      <c r="DS1480">
        <v>55.85</v>
      </c>
      <c r="DT1480">
        <v>54.87</v>
      </c>
      <c r="DU1480">
        <v>53.89</v>
      </c>
      <c r="DV1480">
        <v>52.9</v>
      </c>
      <c r="DW1480">
        <v>51.92</v>
      </c>
      <c r="DX1480">
        <v>50.94</v>
      </c>
      <c r="DY1480">
        <v>49.97</v>
      </c>
      <c r="DZ1480">
        <v>48.99</v>
      </c>
      <c r="EA1480">
        <v>48.01</v>
      </c>
      <c r="EB1480">
        <v>47.04</v>
      </c>
      <c r="EC1480">
        <v>46.07</v>
      </c>
      <c r="ED1480">
        <v>45.1</v>
      </c>
      <c r="EE1480">
        <v>44.13</v>
      </c>
      <c r="EF1480">
        <v>43.17</v>
      </c>
      <c r="EG1480">
        <v>42.21</v>
      </c>
      <c r="EH1480">
        <v>41.25</v>
      </c>
      <c r="EI1480">
        <v>40.29</v>
      </c>
      <c r="EJ1480">
        <v>39.340000000000003</v>
      </c>
      <c r="EK1480">
        <v>38.39</v>
      </c>
      <c r="EL1480">
        <v>37.450000000000003</v>
      </c>
      <c r="EM1480">
        <v>36.51</v>
      </c>
      <c r="EN1480">
        <v>35.58</v>
      </c>
      <c r="EO1480">
        <v>34.64</v>
      </c>
      <c r="EP1480">
        <v>33.72</v>
      </c>
      <c r="EQ1480">
        <v>32.79</v>
      </c>
      <c r="ER1480">
        <v>31.88</v>
      </c>
      <c r="ES1480">
        <v>30.96</v>
      </c>
      <c r="ET1480">
        <v>30.05</v>
      </c>
      <c r="EU1480">
        <v>29.14</v>
      </c>
      <c r="EV1480">
        <v>28.23</v>
      </c>
      <c r="EW1480">
        <v>27.33</v>
      </c>
      <c r="EX1480">
        <v>26.43</v>
      </c>
      <c r="EY1480">
        <v>25.53</v>
      </c>
      <c r="EZ1480">
        <v>24.63</v>
      </c>
      <c r="FA1480">
        <v>23.73</v>
      </c>
      <c r="FB1480">
        <v>22.83</v>
      </c>
      <c r="FC1480">
        <v>21.93</v>
      </c>
      <c r="FD1480">
        <v>21.03</v>
      </c>
      <c r="FE1480">
        <v>20.13</v>
      </c>
      <c r="FF1480">
        <v>19.23</v>
      </c>
      <c r="FG1480">
        <v>18.329999999999998</v>
      </c>
      <c r="FH1480">
        <v>17.43</v>
      </c>
      <c r="FI1480">
        <v>16.53</v>
      </c>
      <c r="FJ1480">
        <v>15.63</v>
      </c>
      <c r="FK1480">
        <v>14.74</v>
      </c>
      <c r="FL1480">
        <v>13.86</v>
      </c>
      <c r="FM1480">
        <v>13</v>
      </c>
      <c r="FN1480">
        <v>12.15</v>
      </c>
      <c r="FO1480">
        <v>11.32</v>
      </c>
      <c r="FP1480">
        <v>10.51</v>
      </c>
      <c r="FQ1480">
        <v>9.7200000000000006</v>
      </c>
      <c r="FR1480">
        <v>8.9600000000000009</v>
      </c>
      <c r="FS1480">
        <v>8.24</v>
      </c>
      <c r="FT1480">
        <v>7.54</v>
      </c>
      <c r="FU1480">
        <v>6.88</v>
      </c>
      <c r="FV1480">
        <v>6.26</v>
      </c>
      <c r="FW1480">
        <v>5.67</v>
      </c>
      <c r="FX1480">
        <v>5.12</v>
      </c>
      <c r="FY1480">
        <v>4.62</v>
      </c>
      <c r="FZ1480">
        <v>4.1399999999999997</v>
      </c>
      <c r="GA1480">
        <v>3.72</v>
      </c>
      <c r="GB1480">
        <v>3.34</v>
      </c>
      <c r="GC1480">
        <v>3</v>
      </c>
      <c r="GD1480">
        <v>2.7</v>
      </c>
      <c r="GE1480">
        <v>2.44</v>
      </c>
      <c r="GF1480">
        <v>2.21</v>
      </c>
    </row>
    <row r="1481" spans="1:189" x14ac:dyDescent="0.25">
      <c r="A1481" t="s">
        <v>1268</v>
      </c>
      <c r="B1481">
        <v>81</v>
      </c>
      <c r="C1481">
        <v>81</v>
      </c>
      <c r="E1481">
        <v>100000</v>
      </c>
      <c r="F1481">
        <v>99984</v>
      </c>
      <c r="G1481">
        <v>99970</v>
      </c>
      <c r="H1481">
        <v>99956</v>
      </c>
      <c r="I1481">
        <v>99942</v>
      </c>
      <c r="J1481">
        <v>99927</v>
      </c>
      <c r="K1481">
        <v>99913</v>
      </c>
      <c r="L1481">
        <v>99898</v>
      </c>
      <c r="M1481">
        <v>99882</v>
      </c>
      <c r="N1481">
        <v>99864</v>
      </c>
      <c r="O1481">
        <v>99844</v>
      </c>
      <c r="P1481">
        <v>99821</v>
      </c>
      <c r="Q1481">
        <v>99797</v>
      </c>
      <c r="R1481">
        <v>99772</v>
      </c>
      <c r="S1481">
        <v>99746</v>
      </c>
      <c r="T1481">
        <v>99717</v>
      </c>
      <c r="U1481">
        <v>99687</v>
      </c>
      <c r="V1481">
        <v>99656</v>
      </c>
      <c r="W1481">
        <v>99621</v>
      </c>
      <c r="X1481">
        <v>99583</v>
      </c>
      <c r="Y1481">
        <v>99542</v>
      </c>
      <c r="Z1481">
        <v>99498</v>
      </c>
      <c r="AA1481">
        <v>99451</v>
      </c>
      <c r="AB1481">
        <v>99400</v>
      </c>
      <c r="AC1481">
        <v>99344</v>
      </c>
      <c r="AD1481">
        <v>99283</v>
      </c>
      <c r="AE1481">
        <v>99216</v>
      </c>
      <c r="AF1481">
        <v>99141</v>
      </c>
      <c r="AG1481">
        <v>99059</v>
      </c>
      <c r="AH1481">
        <v>98967</v>
      </c>
      <c r="AI1481">
        <v>98865</v>
      </c>
      <c r="AJ1481">
        <v>98753</v>
      </c>
      <c r="AK1481">
        <v>98631</v>
      </c>
      <c r="AL1481">
        <v>98498</v>
      </c>
      <c r="AM1481">
        <v>98350</v>
      </c>
      <c r="AN1481">
        <v>98187</v>
      </c>
      <c r="AO1481">
        <v>98009</v>
      </c>
      <c r="AP1481">
        <v>97812</v>
      </c>
      <c r="AQ1481">
        <v>97601</v>
      </c>
      <c r="AR1481">
        <v>97372</v>
      </c>
      <c r="AS1481">
        <v>97124</v>
      </c>
      <c r="AT1481">
        <v>96855</v>
      </c>
      <c r="AU1481">
        <v>96569</v>
      </c>
      <c r="AV1481">
        <v>96268</v>
      </c>
      <c r="AW1481">
        <v>95947</v>
      </c>
      <c r="AX1481">
        <v>95607</v>
      </c>
      <c r="AY1481">
        <v>95255</v>
      </c>
      <c r="AZ1481">
        <v>94887</v>
      </c>
      <c r="BA1481">
        <v>94502</v>
      </c>
      <c r="BB1481">
        <v>94105</v>
      </c>
      <c r="BC1481">
        <v>93693</v>
      </c>
      <c r="BD1481">
        <v>93262</v>
      </c>
      <c r="BE1481">
        <v>92808</v>
      </c>
      <c r="BF1481">
        <v>92343</v>
      </c>
      <c r="BG1481">
        <v>91866</v>
      </c>
      <c r="BH1481">
        <v>91371</v>
      </c>
      <c r="BI1481">
        <v>90851</v>
      </c>
      <c r="BJ1481">
        <v>90303</v>
      </c>
      <c r="BK1481">
        <v>89712</v>
      </c>
      <c r="BL1481">
        <v>89050</v>
      </c>
      <c r="BM1481">
        <v>88280</v>
      </c>
      <c r="BN1481">
        <v>87374</v>
      </c>
      <c r="BO1481">
        <v>86305</v>
      </c>
      <c r="BP1481">
        <v>85043</v>
      </c>
      <c r="BQ1481">
        <v>83547</v>
      </c>
      <c r="BR1481">
        <v>81757</v>
      </c>
      <c r="BS1481">
        <v>79624</v>
      </c>
      <c r="BT1481">
        <v>77091</v>
      </c>
      <c r="BU1481">
        <v>74126</v>
      </c>
      <c r="BV1481">
        <v>70682</v>
      </c>
      <c r="BW1481">
        <v>66672</v>
      </c>
      <c r="BX1481">
        <v>62142</v>
      </c>
      <c r="BY1481">
        <v>57061</v>
      </c>
      <c r="BZ1481">
        <v>51515</v>
      </c>
      <c r="CA1481">
        <v>45572</v>
      </c>
      <c r="CB1481">
        <v>39323</v>
      </c>
      <c r="CC1481">
        <v>33027</v>
      </c>
      <c r="CD1481">
        <v>26805</v>
      </c>
      <c r="CE1481">
        <v>20922</v>
      </c>
      <c r="CF1481">
        <v>15665</v>
      </c>
      <c r="CG1481">
        <v>11203</v>
      </c>
      <c r="DC1481">
        <v>70.569999999999993</v>
      </c>
      <c r="DD1481">
        <v>69.58</v>
      </c>
      <c r="DE1481">
        <v>68.59</v>
      </c>
      <c r="DF1481">
        <v>67.599999999999994</v>
      </c>
      <c r="DG1481">
        <v>66.61</v>
      </c>
      <c r="DH1481">
        <v>65.62</v>
      </c>
      <c r="DI1481">
        <v>64.63</v>
      </c>
      <c r="DJ1481">
        <v>63.64</v>
      </c>
      <c r="DK1481">
        <v>62.65</v>
      </c>
      <c r="DL1481">
        <v>61.66</v>
      </c>
      <c r="DM1481">
        <v>60.67</v>
      </c>
      <c r="DN1481">
        <v>59.68</v>
      </c>
      <c r="DO1481">
        <v>58.7</v>
      </c>
      <c r="DP1481">
        <v>57.71</v>
      </c>
      <c r="DQ1481">
        <v>56.73</v>
      </c>
      <c r="DR1481">
        <v>55.74</v>
      </c>
      <c r="DS1481">
        <v>54.76</v>
      </c>
      <c r="DT1481">
        <v>53.78</v>
      </c>
      <c r="DU1481">
        <v>52.8</v>
      </c>
      <c r="DV1481">
        <v>51.82</v>
      </c>
      <c r="DW1481">
        <v>50.84</v>
      </c>
      <c r="DX1481">
        <v>49.86</v>
      </c>
      <c r="DY1481">
        <v>48.88</v>
      </c>
      <c r="DZ1481">
        <v>47.91</v>
      </c>
      <c r="EA1481">
        <v>46.93</v>
      </c>
      <c r="EB1481">
        <v>45.96</v>
      </c>
      <c r="EC1481">
        <v>44.99</v>
      </c>
      <c r="ED1481">
        <v>44.03</v>
      </c>
      <c r="EE1481">
        <v>43.06</v>
      </c>
      <c r="EF1481">
        <v>42.1</v>
      </c>
      <c r="EG1481">
        <v>41.15</v>
      </c>
      <c r="EH1481">
        <v>40.19</v>
      </c>
      <c r="EI1481">
        <v>39.24</v>
      </c>
      <c r="EJ1481">
        <v>38.29</v>
      </c>
      <c r="EK1481">
        <v>37.35</v>
      </c>
      <c r="EL1481">
        <v>36.409999999999997</v>
      </c>
      <c r="EM1481">
        <v>35.479999999999997</v>
      </c>
      <c r="EN1481">
        <v>34.549999999999997</v>
      </c>
      <c r="EO1481">
        <v>33.619999999999997</v>
      </c>
      <c r="EP1481">
        <v>32.700000000000003</v>
      </c>
      <c r="EQ1481">
        <v>31.78</v>
      </c>
      <c r="ER1481">
        <v>30.87</v>
      </c>
      <c r="ES1481">
        <v>29.96</v>
      </c>
      <c r="ET1481">
        <v>29.05</v>
      </c>
      <c r="EU1481">
        <v>28.15</v>
      </c>
      <c r="EV1481">
        <v>27.24</v>
      </c>
      <c r="EW1481">
        <v>26.34</v>
      </c>
      <c r="EX1481">
        <v>25.44</v>
      </c>
      <c r="EY1481">
        <v>24.54</v>
      </c>
      <c r="EZ1481">
        <v>23.65</v>
      </c>
      <c r="FA1481">
        <v>22.75</v>
      </c>
      <c r="FB1481">
        <v>21.85</v>
      </c>
      <c r="FC1481">
        <v>20.95</v>
      </c>
      <c r="FD1481">
        <v>20.059999999999999</v>
      </c>
      <c r="FE1481">
        <v>19.16</v>
      </c>
      <c r="FF1481">
        <v>18.260000000000002</v>
      </c>
      <c r="FG1481">
        <v>17.36</v>
      </c>
      <c r="FH1481">
        <v>16.46</v>
      </c>
      <c r="FI1481">
        <v>15.57</v>
      </c>
      <c r="FJ1481">
        <v>14.68</v>
      </c>
      <c r="FK1481">
        <v>13.81</v>
      </c>
      <c r="FL1481">
        <v>12.94</v>
      </c>
      <c r="FM1481">
        <v>12.1</v>
      </c>
      <c r="FN1481">
        <v>11.27</v>
      </c>
      <c r="FO1481">
        <v>10.46</v>
      </c>
      <c r="FP1481">
        <v>9.68</v>
      </c>
      <c r="FQ1481">
        <v>8.93</v>
      </c>
      <c r="FR1481">
        <v>8.1999999999999993</v>
      </c>
      <c r="FS1481">
        <v>7.51</v>
      </c>
      <c r="FT1481">
        <v>6.85</v>
      </c>
      <c r="FU1481">
        <v>6.24</v>
      </c>
      <c r="FV1481">
        <v>5.65</v>
      </c>
      <c r="FW1481">
        <v>5.1100000000000003</v>
      </c>
      <c r="FX1481">
        <v>4.6100000000000003</v>
      </c>
      <c r="FY1481">
        <v>4.1399999999999997</v>
      </c>
      <c r="FZ1481">
        <v>3.72</v>
      </c>
      <c r="GA1481">
        <v>3.34</v>
      </c>
      <c r="GB1481">
        <v>3</v>
      </c>
      <c r="GC1481">
        <v>2.7</v>
      </c>
      <c r="GD1481">
        <v>2.44</v>
      </c>
      <c r="GE1481">
        <v>2.21</v>
      </c>
    </row>
    <row r="1482" spans="1:189" x14ac:dyDescent="0.25">
      <c r="A1482" t="s">
        <v>1269</v>
      </c>
      <c r="B1482">
        <v>80</v>
      </c>
      <c r="C1482">
        <v>80</v>
      </c>
      <c r="E1482">
        <v>100000</v>
      </c>
      <c r="F1482">
        <v>99985</v>
      </c>
      <c r="G1482">
        <v>99971</v>
      </c>
      <c r="H1482">
        <v>99956</v>
      </c>
      <c r="I1482">
        <v>99942</v>
      </c>
      <c r="J1482">
        <v>99927</v>
      </c>
      <c r="K1482">
        <v>99912</v>
      </c>
      <c r="L1482">
        <v>99895</v>
      </c>
      <c r="M1482">
        <v>99877</v>
      </c>
      <c r="N1482">
        <v>99857</v>
      </c>
      <c r="O1482">
        <v>99834</v>
      </c>
      <c r="P1482">
        <v>99809</v>
      </c>
      <c r="Q1482">
        <v>99784</v>
      </c>
      <c r="R1482">
        <v>99757</v>
      </c>
      <c r="S1482">
        <v>99728</v>
      </c>
      <c r="T1482">
        <v>99698</v>
      </c>
      <c r="U1482">
        <v>99665</v>
      </c>
      <c r="V1482">
        <v>99630</v>
      </c>
      <c r="W1482">
        <v>99592</v>
      </c>
      <c r="X1482">
        <v>99550</v>
      </c>
      <c r="Y1482">
        <v>99505</v>
      </c>
      <c r="Z1482">
        <v>99458</v>
      </c>
      <c r="AA1482">
        <v>99406</v>
      </c>
      <c r="AB1482">
        <v>99349</v>
      </c>
      <c r="AC1482">
        <v>99287</v>
      </c>
      <c r="AD1482">
        <v>99219</v>
      </c>
      <c r="AE1482">
        <v>99143</v>
      </c>
      <c r="AF1482">
        <v>99059</v>
      </c>
      <c r="AG1482">
        <v>98966</v>
      </c>
      <c r="AH1482">
        <v>98862</v>
      </c>
      <c r="AI1482">
        <v>98749</v>
      </c>
      <c r="AJ1482">
        <v>98625</v>
      </c>
      <c r="AK1482">
        <v>98489</v>
      </c>
      <c r="AL1482">
        <v>98340</v>
      </c>
      <c r="AM1482">
        <v>98175</v>
      </c>
      <c r="AN1482">
        <v>97993</v>
      </c>
      <c r="AO1482">
        <v>97794</v>
      </c>
      <c r="AP1482">
        <v>97579</v>
      </c>
      <c r="AQ1482">
        <v>97347</v>
      </c>
      <c r="AR1482">
        <v>97094</v>
      </c>
      <c r="AS1482">
        <v>96822</v>
      </c>
      <c r="AT1482">
        <v>96531</v>
      </c>
      <c r="AU1482">
        <v>96226</v>
      </c>
      <c r="AV1482">
        <v>95899</v>
      </c>
      <c r="AW1482">
        <v>95553</v>
      </c>
      <c r="AX1482">
        <v>95195</v>
      </c>
      <c r="AY1482">
        <v>94821</v>
      </c>
      <c r="AZ1482">
        <v>94429</v>
      </c>
      <c r="BA1482">
        <v>94024</v>
      </c>
      <c r="BB1482">
        <v>93603</v>
      </c>
      <c r="BC1482">
        <v>93163</v>
      </c>
      <c r="BD1482">
        <v>92700</v>
      </c>
      <c r="BE1482">
        <v>92225</v>
      </c>
      <c r="BF1482">
        <v>91735</v>
      </c>
      <c r="BG1482">
        <v>91229</v>
      </c>
      <c r="BH1482">
        <v>90698</v>
      </c>
      <c r="BI1482">
        <v>90137</v>
      </c>
      <c r="BJ1482">
        <v>89531</v>
      </c>
      <c r="BK1482">
        <v>88854</v>
      </c>
      <c r="BL1482">
        <v>88067</v>
      </c>
      <c r="BM1482">
        <v>87139</v>
      </c>
      <c r="BN1482">
        <v>86049</v>
      </c>
      <c r="BO1482">
        <v>84761</v>
      </c>
      <c r="BP1482">
        <v>83233</v>
      </c>
      <c r="BQ1482">
        <v>81417</v>
      </c>
      <c r="BR1482">
        <v>79249</v>
      </c>
      <c r="BS1482">
        <v>76678</v>
      </c>
      <c r="BT1482">
        <v>73675</v>
      </c>
      <c r="BU1482">
        <v>70195</v>
      </c>
      <c r="BV1482">
        <v>66160</v>
      </c>
      <c r="BW1482">
        <v>61602</v>
      </c>
      <c r="BX1482">
        <v>56501</v>
      </c>
      <c r="BY1482">
        <v>50936</v>
      </c>
      <c r="BZ1482">
        <v>45010</v>
      </c>
      <c r="CA1482">
        <v>38774</v>
      </c>
      <c r="CB1482">
        <v>32567</v>
      </c>
      <c r="CC1482">
        <v>26431</v>
      </c>
      <c r="CD1482">
        <v>20631</v>
      </c>
      <c r="CE1482">
        <v>15447</v>
      </c>
      <c r="CF1482">
        <v>11047</v>
      </c>
      <c r="DC1482">
        <v>69.47</v>
      </c>
      <c r="DD1482">
        <v>68.48</v>
      </c>
      <c r="DE1482">
        <v>67.489999999999995</v>
      </c>
      <c r="DF1482">
        <v>66.5</v>
      </c>
      <c r="DG1482">
        <v>65.510000000000005</v>
      </c>
      <c r="DH1482">
        <v>64.52</v>
      </c>
      <c r="DI1482">
        <v>63.52</v>
      </c>
      <c r="DJ1482">
        <v>62.54</v>
      </c>
      <c r="DK1482">
        <v>61.55</v>
      </c>
      <c r="DL1482">
        <v>60.56</v>
      </c>
      <c r="DM1482">
        <v>59.57</v>
      </c>
      <c r="DN1482">
        <v>58.59</v>
      </c>
      <c r="DO1482">
        <v>57.6</v>
      </c>
      <c r="DP1482">
        <v>56.62</v>
      </c>
      <c r="DQ1482">
        <v>55.63</v>
      </c>
      <c r="DR1482">
        <v>54.65</v>
      </c>
      <c r="DS1482">
        <v>53.67</v>
      </c>
      <c r="DT1482">
        <v>52.69</v>
      </c>
      <c r="DU1482">
        <v>51.71</v>
      </c>
      <c r="DV1482">
        <v>50.73</v>
      </c>
      <c r="DW1482">
        <v>49.75</v>
      </c>
      <c r="DX1482">
        <v>48.77</v>
      </c>
      <c r="DY1482">
        <v>47.8</v>
      </c>
      <c r="DZ1482">
        <v>46.83</v>
      </c>
      <c r="EA1482">
        <v>45.86</v>
      </c>
      <c r="EB1482">
        <v>44.89</v>
      </c>
      <c r="EC1482">
        <v>43.92</v>
      </c>
      <c r="ED1482">
        <v>42.96</v>
      </c>
      <c r="EE1482">
        <v>42</v>
      </c>
      <c r="EF1482">
        <v>41.04</v>
      </c>
      <c r="EG1482">
        <v>40.090000000000003</v>
      </c>
      <c r="EH1482">
        <v>39.14</v>
      </c>
      <c r="EI1482">
        <v>38.19</v>
      </c>
      <c r="EJ1482">
        <v>37.25</v>
      </c>
      <c r="EK1482">
        <v>36.31</v>
      </c>
      <c r="EL1482">
        <v>35.380000000000003</v>
      </c>
      <c r="EM1482">
        <v>34.450000000000003</v>
      </c>
      <c r="EN1482">
        <v>33.520000000000003</v>
      </c>
      <c r="EO1482">
        <v>32.6</v>
      </c>
      <c r="EP1482">
        <v>31.68</v>
      </c>
      <c r="EQ1482">
        <v>30.77</v>
      </c>
      <c r="ER1482">
        <v>29.86</v>
      </c>
      <c r="ES1482">
        <v>28.96</v>
      </c>
      <c r="ET1482">
        <v>28.05</v>
      </c>
      <c r="EU1482">
        <v>27.15</v>
      </c>
      <c r="EV1482">
        <v>26.25</v>
      </c>
      <c r="EW1482">
        <v>25.36</v>
      </c>
      <c r="EX1482">
        <v>24.46</v>
      </c>
      <c r="EY1482">
        <v>23.56</v>
      </c>
      <c r="EZ1482">
        <v>22.67</v>
      </c>
      <c r="FA1482">
        <v>21.77</v>
      </c>
      <c r="FB1482">
        <v>20.88</v>
      </c>
      <c r="FC1482">
        <v>19.98</v>
      </c>
      <c r="FD1482">
        <v>19.09</v>
      </c>
      <c r="FE1482">
        <v>18.190000000000001</v>
      </c>
      <c r="FF1482">
        <v>17.29</v>
      </c>
      <c r="FG1482">
        <v>16.399999999999999</v>
      </c>
      <c r="FH1482">
        <v>15.5</v>
      </c>
      <c r="FI1482">
        <v>14.62</v>
      </c>
      <c r="FJ1482">
        <v>13.74</v>
      </c>
      <c r="FK1482">
        <v>12.89</v>
      </c>
      <c r="FL1482">
        <v>12.04</v>
      </c>
      <c r="FM1482">
        <v>11.22</v>
      </c>
      <c r="FN1482">
        <v>10.41</v>
      </c>
      <c r="FO1482">
        <v>9.64</v>
      </c>
      <c r="FP1482">
        <v>8.89</v>
      </c>
      <c r="FQ1482">
        <v>8.17</v>
      </c>
      <c r="FR1482">
        <v>7.48</v>
      </c>
      <c r="FS1482">
        <v>6.83</v>
      </c>
      <c r="FT1482">
        <v>6.21</v>
      </c>
      <c r="FU1482">
        <v>5.63</v>
      </c>
      <c r="FV1482">
        <v>5.0999999999999996</v>
      </c>
      <c r="FW1482">
        <v>4.5999999999999996</v>
      </c>
      <c r="FX1482">
        <v>4.1399999999999997</v>
      </c>
      <c r="FY1482">
        <v>3.72</v>
      </c>
      <c r="FZ1482">
        <v>3.34</v>
      </c>
      <c r="GA1482">
        <v>3</v>
      </c>
      <c r="GB1482">
        <v>2.7</v>
      </c>
      <c r="GC1482">
        <v>2.44</v>
      </c>
      <c r="GD1482">
        <v>2.21</v>
      </c>
    </row>
    <row r="1483" spans="1:189" x14ac:dyDescent="0.25">
      <c r="A1483" t="s">
        <v>1270</v>
      </c>
      <c r="B1483">
        <v>79</v>
      </c>
      <c r="C1483">
        <v>79</v>
      </c>
      <c r="E1483">
        <v>100000</v>
      </c>
      <c r="F1483">
        <v>99985</v>
      </c>
      <c r="G1483">
        <v>99970</v>
      </c>
      <c r="H1483">
        <v>99956</v>
      </c>
      <c r="I1483">
        <v>99941</v>
      </c>
      <c r="J1483">
        <v>99925</v>
      </c>
      <c r="K1483">
        <v>99908</v>
      </c>
      <c r="L1483">
        <v>99890</v>
      </c>
      <c r="M1483">
        <v>99869</v>
      </c>
      <c r="N1483">
        <v>99846</v>
      </c>
      <c r="O1483">
        <v>99820</v>
      </c>
      <c r="P1483">
        <v>99795</v>
      </c>
      <c r="Q1483">
        <v>99768</v>
      </c>
      <c r="R1483">
        <v>99738</v>
      </c>
      <c r="S1483">
        <v>99707</v>
      </c>
      <c r="T1483">
        <v>99675</v>
      </c>
      <c r="U1483">
        <v>99639</v>
      </c>
      <c r="V1483">
        <v>99600</v>
      </c>
      <c r="W1483">
        <v>99558</v>
      </c>
      <c r="X1483">
        <v>99512</v>
      </c>
      <c r="Y1483">
        <v>99464</v>
      </c>
      <c r="Z1483">
        <v>99411</v>
      </c>
      <c r="AA1483">
        <v>99354</v>
      </c>
      <c r="AB1483">
        <v>99290</v>
      </c>
      <c r="AC1483">
        <v>99221</v>
      </c>
      <c r="AD1483">
        <v>99144</v>
      </c>
      <c r="AE1483">
        <v>99059</v>
      </c>
      <c r="AF1483">
        <v>98964</v>
      </c>
      <c r="AG1483">
        <v>98859</v>
      </c>
      <c r="AH1483">
        <v>98744</v>
      </c>
      <c r="AI1483">
        <v>98618</v>
      </c>
      <c r="AJ1483">
        <v>98480</v>
      </c>
      <c r="AK1483">
        <v>98328</v>
      </c>
      <c r="AL1483">
        <v>98161</v>
      </c>
      <c r="AM1483">
        <v>97977</v>
      </c>
      <c r="AN1483">
        <v>97775</v>
      </c>
      <c r="AO1483">
        <v>97557</v>
      </c>
      <c r="AP1483">
        <v>97320</v>
      </c>
      <c r="AQ1483">
        <v>97064</v>
      </c>
      <c r="AR1483">
        <v>96787</v>
      </c>
      <c r="AS1483">
        <v>96492</v>
      </c>
      <c r="AT1483">
        <v>96181</v>
      </c>
      <c r="AU1483">
        <v>95851</v>
      </c>
      <c r="AV1483">
        <v>95499</v>
      </c>
      <c r="AW1483">
        <v>95135</v>
      </c>
      <c r="AX1483">
        <v>94753</v>
      </c>
      <c r="AY1483">
        <v>94354</v>
      </c>
      <c r="AZ1483">
        <v>93942</v>
      </c>
      <c r="BA1483">
        <v>93512</v>
      </c>
      <c r="BB1483">
        <v>93062</v>
      </c>
      <c r="BC1483">
        <v>92590</v>
      </c>
      <c r="BD1483">
        <v>92104</v>
      </c>
      <c r="BE1483">
        <v>91604</v>
      </c>
      <c r="BF1483">
        <v>91085</v>
      </c>
      <c r="BG1483">
        <v>90542</v>
      </c>
      <c r="BH1483">
        <v>89968</v>
      </c>
      <c r="BI1483">
        <v>89348</v>
      </c>
      <c r="BJ1483">
        <v>88654</v>
      </c>
      <c r="BK1483">
        <v>87850</v>
      </c>
      <c r="BL1483">
        <v>86903</v>
      </c>
      <c r="BM1483">
        <v>85788</v>
      </c>
      <c r="BN1483">
        <v>84477</v>
      </c>
      <c r="BO1483">
        <v>82919</v>
      </c>
      <c r="BP1483">
        <v>81069</v>
      </c>
      <c r="BQ1483">
        <v>78872</v>
      </c>
      <c r="BR1483">
        <v>76263</v>
      </c>
      <c r="BS1483">
        <v>73223</v>
      </c>
      <c r="BT1483">
        <v>69706</v>
      </c>
      <c r="BU1483">
        <v>65638</v>
      </c>
      <c r="BV1483">
        <v>61062</v>
      </c>
      <c r="BW1483">
        <v>55942</v>
      </c>
      <c r="BX1483">
        <v>50369</v>
      </c>
      <c r="BY1483">
        <v>44439</v>
      </c>
      <c r="BZ1483">
        <v>38237</v>
      </c>
      <c r="CA1483">
        <v>32060</v>
      </c>
      <c r="CB1483">
        <v>26019</v>
      </c>
      <c r="CC1483">
        <v>20309</v>
      </c>
      <c r="CD1483">
        <v>15206</v>
      </c>
      <c r="CE1483">
        <v>10875</v>
      </c>
      <c r="DC1483">
        <v>68.36</v>
      </c>
      <c r="DD1483">
        <v>67.37</v>
      </c>
      <c r="DE1483">
        <v>66.38</v>
      </c>
      <c r="DF1483">
        <v>65.39</v>
      </c>
      <c r="DG1483">
        <v>64.400000000000006</v>
      </c>
      <c r="DH1483">
        <v>63.41</v>
      </c>
      <c r="DI1483">
        <v>62.42</v>
      </c>
      <c r="DJ1483">
        <v>61.43</v>
      </c>
      <c r="DK1483">
        <v>60.45</v>
      </c>
      <c r="DL1483">
        <v>59.46</v>
      </c>
      <c r="DM1483">
        <v>58.47</v>
      </c>
      <c r="DN1483">
        <v>57.49</v>
      </c>
      <c r="DO1483">
        <v>56.51</v>
      </c>
      <c r="DP1483">
        <v>55.52</v>
      </c>
      <c r="DQ1483">
        <v>54.54</v>
      </c>
      <c r="DR1483">
        <v>53.56</v>
      </c>
      <c r="DS1483">
        <v>52.58</v>
      </c>
      <c r="DT1483">
        <v>51.6</v>
      </c>
      <c r="DU1483">
        <v>50.62</v>
      </c>
      <c r="DV1483">
        <v>49.64</v>
      </c>
      <c r="DW1483">
        <v>48.66</v>
      </c>
      <c r="DX1483">
        <v>47.69</v>
      </c>
      <c r="DY1483">
        <v>46.72</v>
      </c>
      <c r="DZ1483">
        <v>45.75</v>
      </c>
      <c r="EA1483">
        <v>44.78</v>
      </c>
      <c r="EB1483">
        <v>43.81</v>
      </c>
      <c r="EC1483">
        <v>42.85</v>
      </c>
      <c r="ED1483">
        <v>41.89</v>
      </c>
      <c r="EE1483">
        <v>40.93</v>
      </c>
      <c r="EF1483">
        <v>39.979999999999997</v>
      </c>
      <c r="EG1483">
        <v>39.03</v>
      </c>
      <c r="EH1483">
        <v>38.090000000000003</v>
      </c>
      <c r="EI1483">
        <v>37.14</v>
      </c>
      <c r="EJ1483">
        <v>36.21</v>
      </c>
      <c r="EK1483">
        <v>35.270000000000003</v>
      </c>
      <c r="EL1483">
        <v>34.35</v>
      </c>
      <c r="EM1483">
        <v>33.42</v>
      </c>
      <c r="EN1483">
        <v>32.5</v>
      </c>
      <c r="EO1483">
        <v>31.59</v>
      </c>
      <c r="EP1483">
        <v>30.67</v>
      </c>
      <c r="EQ1483">
        <v>29.77</v>
      </c>
      <c r="ER1483">
        <v>28.86</v>
      </c>
      <c r="ES1483">
        <v>27.96</v>
      </c>
      <c r="ET1483">
        <v>27.06</v>
      </c>
      <c r="EU1483">
        <v>26.16</v>
      </c>
      <c r="EV1483">
        <v>25.27</v>
      </c>
      <c r="EW1483">
        <v>24.37</v>
      </c>
      <c r="EX1483">
        <v>23.47</v>
      </c>
      <c r="EY1483">
        <v>22.58</v>
      </c>
      <c r="EZ1483">
        <v>21.69</v>
      </c>
      <c r="FA1483">
        <v>20.8</v>
      </c>
      <c r="FB1483">
        <v>19.899999999999999</v>
      </c>
      <c r="FC1483">
        <v>19.010000000000002</v>
      </c>
      <c r="FD1483">
        <v>18.11</v>
      </c>
      <c r="FE1483">
        <v>17.22</v>
      </c>
      <c r="FF1483">
        <v>16.329999999999998</v>
      </c>
      <c r="FG1483">
        <v>15.44</v>
      </c>
      <c r="FH1483">
        <v>14.55</v>
      </c>
      <c r="FI1483">
        <v>13.68</v>
      </c>
      <c r="FJ1483">
        <v>12.82</v>
      </c>
      <c r="FK1483">
        <v>11.99</v>
      </c>
      <c r="FL1483">
        <v>11.16</v>
      </c>
      <c r="FM1483">
        <v>10.36</v>
      </c>
      <c r="FN1483">
        <v>9.59</v>
      </c>
      <c r="FO1483">
        <v>8.84</v>
      </c>
      <c r="FP1483">
        <v>8.1300000000000008</v>
      </c>
      <c r="FQ1483">
        <v>7.44</v>
      </c>
      <c r="FR1483">
        <v>6.79</v>
      </c>
      <c r="FS1483">
        <v>6.18</v>
      </c>
      <c r="FT1483">
        <v>5.61</v>
      </c>
      <c r="FU1483">
        <v>5.08</v>
      </c>
      <c r="FV1483">
        <v>4.58</v>
      </c>
      <c r="FW1483">
        <v>4.13</v>
      </c>
      <c r="FX1483">
        <v>3.72</v>
      </c>
      <c r="FY1483">
        <v>3.34</v>
      </c>
      <c r="FZ1483">
        <v>3</v>
      </c>
      <c r="GA1483">
        <v>2.7</v>
      </c>
      <c r="GB1483">
        <v>2.44</v>
      </c>
      <c r="GC1483">
        <v>2.21</v>
      </c>
    </row>
    <row r="1484" spans="1:189" x14ac:dyDescent="0.25">
      <c r="A1484" t="s">
        <v>1271</v>
      </c>
      <c r="B1484">
        <v>78</v>
      </c>
      <c r="C1484">
        <v>78</v>
      </c>
      <c r="E1484">
        <v>100000</v>
      </c>
      <c r="F1484">
        <v>99985</v>
      </c>
      <c r="G1484">
        <v>99970</v>
      </c>
      <c r="H1484">
        <v>99955</v>
      </c>
      <c r="I1484">
        <v>99939</v>
      </c>
      <c r="J1484">
        <v>99921</v>
      </c>
      <c r="K1484">
        <v>99902</v>
      </c>
      <c r="L1484">
        <v>99881</v>
      </c>
      <c r="M1484">
        <v>99858</v>
      </c>
      <c r="N1484">
        <v>99832</v>
      </c>
      <c r="O1484">
        <v>99806</v>
      </c>
      <c r="P1484">
        <v>99779</v>
      </c>
      <c r="Q1484">
        <v>99749</v>
      </c>
      <c r="R1484">
        <v>99717</v>
      </c>
      <c r="S1484">
        <v>99684</v>
      </c>
      <c r="T1484">
        <v>99648</v>
      </c>
      <c r="U1484">
        <v>99608</v>
      </c>
      <c r="V1484">
        <v>99565</v>
      </c>
      <c r="W1484">
        <v>99519</v>
      </c>
      <c r="X1484">
        <v>99470</v>
      </c>
      <c r="Y1484">
        <v>99416</v>
      </c>
      <c r="Z1484">
        <v>99358</v>
      </c>
      <c r="AA1484">
        <v>99294</v>
      </c>
      <c r="AB1484">
        <v>99223</v>
      </c>
      <c r="AC1484">
        <v>99145</v>
      </c>
      <c r="AD1484">
        <v>99059</v>
      </c>
      <c r="AE1484">
        <v>98963</v>
      </c>
      <c r="AF1484">
        <v>98856</v>
      </c>
      <c r="AG1484">
        <v>98739</v>
      </c>
      <c r="AH1484">
        <v>98611</v>
      </c>
      <c r="AI1484">
        <v>98471</v>
      </c>
      <c r="AJ1484">
        <v>98317</v>
      </c>
      <c r="AK1484">
        <v>98147</v>
      </c>
      <c r="AL1484">
        <v>97960</v>
      </c>
      <c r="AM1484">
        <v>97755</v>
      </c>
      <c r="AN1484">
        <v>97534</v>
      </c>
      <c r="AO1484">
        <v>97294</v>
      </c>
      <c r="AP1484">
        <v>97034</v>
      </c>
      <c r="AQ1484">
        <v>96753</v>
      </c>
      <c r="AR1484">
        <v>96452</v>
      </c>
      <c r="AS1484">
        <v>96137</v>
      </c>
      <c r="AT1484">
        <v>95801</v>
      </c>
      <c r="AU1484">
        <v>95445</v>
      </c>
      <c r="AV1484">
        <v>95074</v>
      </c>
      <c r="AW1484">
        <v>94685</v>
      </c>
      <c r="AX1484">
        <v>94279</v>
      </c>
      <c r="AY1484">
        <v>93859</v>
      </c>
      <c r="AZ1484">
        <v>93421</v>
      </c>
      <c r="BA1484">
        <v>92961</v>
      </c>
      <c r="BB1484">
        <v>92478</v>
      </c>
      <c r="BC1484">
        <v>91982</v>
      </c>
      <c r="BD1484">
        <v>91472</v>
      </c>
      <c r="BE1484">
        <v>90941</v>
      </c>
      <c r="BF1484">
        <v>90383</v>
      </c>
      <c r="BG1484">
        <v>89797</v>
      </c>
      <c r="BH1484">
        <v>89163</v>
      </c>
      <c r="BI1484">
        <v>88453</v>
      </c>
      <c r="BJ1484">
        <v>87629</v>
      </c>
      <c r="BK1484">
        <v>86664</v>
      </c>
      <c r="BL1484">
        <v>85528</v>
      </c>
      <c r="BM1484">
        <v>84187</v>
      </c>
      <c r="BN1484">
        <v>82604</v>
      </c>
      <c r="BO1484">
        <v>80721</v>
      </c>
      <c r="BP1484">
        <v>78487</v>
      </c>
      <c r="BQ1484">
        <v>75849</v>
      </c>
      <c r="BR1484">
        <v>72770</v>
      </c>
      <c r="BS1484">
        <v>69216</v>
      </c>
      <c r="BT1484">
        <v>65116</v>
      </c>
      <c r="BU1484">
        <v>60512</v>
      </c>
      <c r="BV1484">
        <v>55383</v>
      </c>
      <c r="BW1484">
        <v>49803</v>
      </c>
      <c r="BX1484">
        <v>43880</v>
      </c>
      <c r="BY1484">
        <v>37694</v>
      </c>
      <c r="BZ1484">
        <v>31564</v>
      </c>
      <c r="CA1484">
        <v>25571</v>
      </c>
      <c r="CB1484">
        <v>19959</v>
      </c>
      <c r="CC1484">
        <v>14944</v>
      </c>
      <c r="CD1484">
        <v>10688</v>
      </c>
      <c r="DC1484">
        <v>67.260000000000005</v>
      </c>
      <c r="DD1484">
        <v>66.27</v>
      </c>
      <c r="DE1484">
        <v>65.28</v>
      </c>
      <c r="DF1484">
        <v>64.290000000000006</v>
      </c>
      <c r="DG1484">
        <v>63.3</v>
      </c>
      <c r="DH1484">
        <v>62.31</v>
      </c>
      <c r="DI1484">
        <v>61.32</v>
      </c>
      <c r="DJ1484">
        <v>60.33</v>
      </c>
      <c r="DK1484">
        <v>59.35</v>
      </c>
      <c r="DL1484">
        <v>58.36</v>
      </c>
      <c r="DM1484">
        <v>57.38</v>
      </c>
      <c r="DN1484">
        <v>56.39</v>
      </c>
      <c r="DO1484">
        <v>55.41</v>
      </c>
      <c r="DP1484">
        <v>54.42</v>
      </c>
      <c r="DQ1484">
        <v>53.44</v>
      </c>
      <c r="DR1484">
        <v>52.46</v>
      </c>
      <c r="DS1484">
        <v>51.48</v>
      </c>
      <c r="DT1484">
        <v>50.5</v>
      </c>
      <c r="DU1484">
        <v>49.53</v>
      </c>
      <c r="DV1484">
        <v>48.55</v>
      </c>
      <c r="DW1484">
        <v>47.58</v>
      </c>
      <c r="DX1484">
        <v>46.61</v>
      </c>
      <c r="DY1484">
        <v>45.64</v>
      </c>
      <c r="DZ1484">
        <v>44.67</v>
      </c>
      <c r="EA1484">
        <v>43.7</v>
      </c>
      <c r="EB1484">
        <v>42.74</v>
      </c>
      <c r="EC1484">
        <v>41.78</v>
      </c>
      <c r="ED1484">
        <v>40.83</v>
      </c>
      <c r="EE1484">
        <v>39.869999999999997</v>
      </c>
      <c r="EF1484">
        <v>38.92</v>
      </c>
      <c r="EG1484">
        <v>37.979999999999997</v>
      </c>
      <c r="EH1484">
        <v>37.04</v>
      </c>
      <c r="EI1484">
        <v>36.1</v>
      </c>
      <c r="EJ1484">
        <v>35.17</v>
      </c>
      <c r="EK1484">
        <v>34.24</v>
      </c>
      <c r="EL1484">
        <v>33.32</v>
      </c>
      <c r="EM1484">
        <v>32.4</v>
      </c>
      <c r="EN1484">
        <v>31.48</v>
      </c>
      <c r="EO1484">
        <v>30.57</v>
      </c>
      <c r="EP1484">
        <v>29.67</v>
      </c>
      <c r="EQ1484">
        <v>28.76</v>
      </c>
      <c r="ER1484">
        <v>27.86</v>
      </c>
      <c r="ES1484">
        <v>26.97</v>
      </c>
      <c r="ET1484">
        <v>26.07</v>
      </c>
      <c r="EU1484">
        <v>25.17</v>
      </c>
      <c r="EV1484">
        <v>24.28</v>
      </c>
      <c r="EW1484">
        <v>23.39</v>
      </c>
      <c r="EX1484">
        <v>22.49</v>
      </c>
      <c r="EY1484">
        <v>21.6</v>
      </c>
      <c r="EZ1484">
        <v>20.71</v>
      </c>
      <c r="FA1484">
        <v>19.82</v>
      </c>
      <c r="FB1484">
        <v>18.93</v>
      </c>
      <c r="FC1484">
        <v>18.04</v>
      </c>
      <c r="FD1484">
        <v>17.149999999999999</v>
      </c>
      <c r="FE1484">
        <v>16.25</v>
      </c>
      <c r="FF1484">
        <v>15.37</v>
      </c>
      <c r="FG1484">
        <v>14.49</v>
      </c>
      <c r="FH1484">
        <v>13.62</v>
      </c>
      <c r="FI1484">
        <v>12.76</v>
      </c>
      <c r="FJ1484">
        <v>11.93</v>
      </c>
      <c r="FK1484">
        <v>11.11</v>
      </c>
      <c r="FL1484">
        <v>10.31</v>
      </c>
      <c r="FM1484">
        <v>9.5399999999999991</v>
      </c>
      <c r="FN1484">
        <v>8.8000000000000007</v>
      </c>
      <c r="FO1484">
        <v>8.09</v>
      </c>
      <c r="FP1484">
        <v>7.41</v>
      </c>
      <c r="FQ1484">
        <v>6.76</v>
      </c>
      <c r="FR1484">
        <v>6.16</v>
      </c>
      <c r="FS1484">
        <v>5.59</v>
      </c>
      <c r="FT1484">
        <v>5.0599999999999996</v>
      </c>
      <c r="FU1484">
        <v>4.57</v>
      </c>
      <c r="FV1484">
        <v>4.12</v>
      </c>
      <c r="FW1484">
        <v>3.71</v>
      </c>
      <c r="FX1484">
        <v>3.33</v>
      </c>
      <c r="FY1484">
        <v>3</v>
      </c>
      <c r="FZ1484">
        <v>2.7</v>
      </c>
      <c r="GA1484">
        <v>2.44</v>
      </c>
      <c r="GB1484">
        <v>2.21</v>
      </c>
    </row>
    <row r="1485" spans="1:189" x14ac:dyDescent="0.25">
      <c r="A1485" t="s">
        <v>1272</v>
      </c>
      <c r="B1485">
        <v>77</v>
      </c>
      <c r="C1485">
        <v>77</v>
      </c>
      <c r="E1485">
        <v>100000</v>
      </c>
      <c r="F1485">
        <v>99985</v>
      </c>
      <c r="G1485">
        <v>99969</v>
      </c>
      <c r="H1485">
        <v>99953</v>
      </c>
      <c r="I1485">
        <v>99935</v>
      </c>
      <c r="J1485">
        <v>99916</v>
      </c>
      <c r="K1485">
        <v>99894</v>
      </c>
      <c r="L1485">
        <v>99870</v>
      </c>
      <c r="M1485">
        <v>99845</v>
      </c>
      <c r="N1485">
        <v>99818</v>
      </c>
      <c r="O1485">
        <v>99790</v>
      </c>
      <c r="P1485">
        <v>99760</v>
      </c>
      <c r="Q1485">
        <v>99728</v>
      </c>
      <c r="R1485">
        <v>99694</v>
      </c>
      <c r="S1485">
        <v>99657</v>
      </c>
      <c r="T1485">
        <v>99617</v>
      </c>
      <c r="U1485">
        <v>99573</v>
      </c>
      <c r="V1485">
        <v>99526</v>
      </c>
      <c r="W1485">
        <v>99476</v>
      </c>
      <c r="X1485">
        <v>99422</v>
      </c>
      <c r="Y1485">
        <v>99363</v>
      </c>
      <c r="Z1485">
        <v>99298</v>
      </c>
      <c r="AA1485">
        <v>99226</v>
      </c>
      <c r="AB1485">
        <v>99147</v>
      </c>
      <c r="AC1485">
        <v>99059</v>
      </c>
      <c r="AD1485">
        <v>98961</v>
      </c>
      <c r="AE1485">
        <v>98853</v>
      </c>
      <c r="AF1485">
        <v>98734</v>
      </c>
      <c r="AG1485">
        <v>98605</v>
      </c>
      <c r="AH1485">
        <v>98462</v>
      </c>
      <c r="AI1485">
        <v>98306</v>
      </c>
      <c r="AJ1485">
        <v>98134</v>
      </c>
      <c r="AK1485">
        <v>97944</v>
      </c>
      <c r="AL1485">
        <v>97736</v>
      </c>
      <c r="AM1485">
        <v>97511</v>
      </c>
      <c r="AN1485">
        <v>97268</v>
      </c>
      <c r="AO1485">
        <v>97004</v>
      </c>
      <c r="AP1485">
        <v>96718</v>
      </c>
      <c r="AQ1485">
        <v>96413</v>
      </c>
      <c r="AR1485">
        <v>96093</v>
      </c>
      <c r="AS1485">
        <v>95751</v>
      </c>
      <c r="AT1485">
        <v>95389</v>
      </c>
      <c r="AU1485">
        <v>95013</v>
      </c>
      <c r="AV1485">
        <v>94618</v>
      </c>
      <c r="AW1485">
        <v>94204</v>
      </c>
      <c r="AX1485">
        <v>93776</v>
      </c>
      <c r="AY1485">
        <v>93329</v>
      </c>
      <c r="AZ1485">
        <v>92861</v>
      </c>
      <c r="BA1485">
        <v>92367</v>
      </c>
      <c r="BB1485">
        <v>91860</v>
      </c>
      <c r="BC1485">
        <v>91338</v>
      </c>
      <c r="BD1485">
        <v>90795</v>
      </c>
      <c r="BE1485">
        <v>90226</v>
      </c>
      <c r="BF1485">
        <v>89623</v>
      </c>
      <c r="BG1485">
        <v>88975</v>
      </c>
      <c r="BH1485">
        <v>88250</v>
      </c>
      <c r="BI1485">
        <v>87409</v>
      </c>
      <c r="BJ1485">
        <v>86420</v>
      </c>
      <c r="BK1485">
        <v>85262</v>
      </c>
      <c r="BL1485">
        <v>83899</v>
      </c>
      <c r="BM1485">
        <v>82284</v>
      </c>
      <c r="BN1485">
        <v>80373</v>
      </c>
      <c r="BO1485">
        <v>78103</v>
      </c>
      <c r="BP1485">
        <v>75427</v>
      </c>
      <c r="BQ1485">
        <v>72318</v>
      </c>
      <c r="BR1485">
        <v>68727</v>
      </c>
      <c r="BS1485">
        <v>64594</v>
      </c>
      <c r="BT1485">
        <v>59963</v>
      </c>
      <c r="BU1485">
        <v>54816</v>
      </c>
      <c r="BV1485">
        <v>49239</v>
      </c>
      <c r="BW1485">
        <v>43325</v>
      </c>
      <c r="BX1485">
        <v>37163</v>
      </c>
      <c r="BY1485">
        <v>31065</v>
      </c>
      <c r="BZ1485">
        <v>25133</v>
      </c>
      <c r="CA1485">
        <v>19581</v>
      </c>
      <c r="CB1485">
        <v>14661</v>
      </c>
      <c r="CC1485">
        <v>10485</v>
      </c>
      <c r="DC1485">
        <v>66.150000000000006</v>
      </c>
      <c r="DD1485">
        <v>65.16</v>
      </c>
      <c r="DE1485">
        <v>64.17</v>
      </c>
      <c r="DF1485">
        <v>63.18</v>
      </c>
      <c r="DG1485">
        <v>62.19</v>
      </c>
      <c r="DH1485">
        <v>61.2</v>
      </c>
      <c r="DI1485">
        <v>60.21</v>
      </c>
      <c r="DJ1485">
        <v>59.23</v>
      </c>
      <c r="DK1485">
        <v>58.24</v>
      </c>
      <c r="DL1485">
        <v>57.26</v>
      </c>
      <c r="DM1485">
        <v>56.28</v>
      </c>
      <c r="DN1485">
        <v>55.29</v>
      </c>
      <c r="DO1485">
        <v>54.31</v>
      </c>
      <c r="DP1485">
        <v>53.33</v>
      </c>
      <c r="DQ1485">
        <v>52.35</v>
      </c>
      <c r="DR1485">
        <v>51.37</v>
      </c>
      <c r="DS1485">
        <v>50.39</v>
      </c>
      <c r="DT1485">
        <v>49.41</v>
      </c>
      <c r="DU1485">
        <v>48.44</v>
      </c>
      <c r="DV1485">
        <v>47.47</v>
      </c>
      <c r="DW1485">
        <v>46.49</v>
      </c>
      <c r="DX1485">
        <v>45.52</v>
      </c>
      <c r="DY1485">
        <v>44.56</v>
      </c>
      <c r="DZ1485">
        <v>43.59</v>
      </c>
      <c r="EA1485">
        <v>42.63</v>
      </c>
      <c r="EB1485">
        <v>41.67</v>
      </c>
      <c r="EC1485">
        <v>40.72</v>
      </c>
      <c r="ED1485">
        <v>39.76</v>
      </c>
      <c r="EE1485">
        <v>38.82</v>
      </c>
      <c r="EF1485">
        <v>37.869999999999997</v>
      </c>
      <c r="EG1485">
        <v>36.93</v>
      </c>
      <c r="EH1485">
        <v>35.99</v>
      </c>
      <c r="EI1485">
        <v>35.06</v>
      </c>
      <c r="EJ1485">
        <v>34.14</v>
      </c>
      <c r="EK1485">
        <v>33.21</v>
      </c>
      <c r="EL1485">
        <v>32.299999999999997</v>
      </c>
      <c r="EM1485">
        <v>31.38</v>
      </c>
      <c r="EN1485">
        <v>30.47</v>
      </c>
      <c r="EO1485">
        <v>29.57</v>
      </c>
      <c r="EP1485">
        <v>28.67</v>
      </c>
      <c r="EQ1485">
        <v>27.77</v>
      </c>
      <c r="ER1485">
        <v>26.87</v>
      </c>
      <c r="ES1485">
        <v>25.97</v>
      </c>
      <c r="ET1485">
        <v>25.08</v>
      </c>
      <c r="EU1485">
        <v>24.19</v>
      </c>
      <c r="EV1485">
        <v>23.3</v>
      </c>
      <c r="EW1485">
        <v>22.41</v>
      </c>
      <c r="EX1485">
        <v>21.52</v>
      </c>
      <c r="EY1485">
        <v>20.63</v>
      </c>
      <c r="EZ1485">
        <v>19.739999999999998</v>
      </c>
      <c r="FA1485">
        <v>18.850000000000001</v>
      </c>
      <c r="FB1485">
        <v>17.96</v>
      </c>
      <c r="FC1485">
        <v>17.07</v>
      </c>
      <c r="FD1485">
        <v>16.18</v>
      </c>
      <c r="FE1485">
        <v>15.3</v>
      </c>
      <c r="FF1485">
        <v>14.42</v>
      </c>
      <c r="FG1485">
        <v>13.55</v>
      </c>
      <c r="FH1485">
        <v>12.7</v>
      </c>
      <c r="FI1485">
        <v>11.87</v>
      </c>
      <c r="FJ1485">
        <v>11.05</v>
      </c>
      <c r="FK1485">
        <v>10.26</v>
      </c>
      <c r="FL1485">
        <v>9.49</v>
      </c>
      <c r="FM1485">
        <v>8.75</v>
      </c>
      <c r="FN1485">
        <v>8.0399999999999991</v>
      </c>
      <c r="FO1485">
        <v>7.37</v>
      </c>
      <c r="FP1485">
        <v>6.73</v>
      </c>
      <c r="FQ1485">
        <v>6.13</v>
      </c>
      <c r="FR1485">
        <v>5.56</v>
      </c>
      <c r="FS1485">
        <v>5.03</v>
      </c>
      <c r="FT1485">
        <v>4.55</v>
      </c>
      <c r="FU1485">
        <v>4.0999999999999996</v>
      </c>
      <c r="FV1485">
        <v>3.7</v>
      </c>
      <c r="FW1485">
        <v>3.33</v>
      </c>
      <c r="FX1485">
        <v>2.99</v>
      </c>
      <c r="FY1485">
        <v>2.7</v>
      </c>
      <c r="FZ1485">
        <v>2.44</v>
      </c>
      <c r="GA1485">
        <v>2.21</v>
      </c>
    </row>
    <row r="1486" spans="1:189" x14ac:dyDescent="0.25">
      <c r="A1486" t="s">
        <v>1273</v>
      </c>
      <c r="B1486">
        <v>76</v>
      </c>
      <c r="C1486">
        <v>76</v>
      </c>
      <c r="E1486">
        <v>100000</v>
      </c>
      <c r="F1486">
        <v>99984</v>
      </c>
      <c r="G1486">
        <v>99968</v>
      </c>
      <c r="H1486">
        <v>99950</v>
      </c>
      <c r="I1486">
        <v>99930</v>
      </c>
      <c r="J1486">
        <v>99908</v>
      </c>
      <c r="K1486">
        <v>99884</v>
      </c>
      <c r="L1486">
        <v>99857</v>
      </c>
      <c r="M1486">
        <v>99830</v>
      </c>
      <c r="N1486">
        <v>99802</v>
      </c>
      <c r="O1486">
        <v>99771</v>
      </c>
      <c r="P1486">
        <v>99739</v>
      </c>
      <c r="Q1486">
        <v>99705</v>
      </c>
      <c r="R1486">
        <v>99667</v>
      </c>
      <c r="S1486">
        <v>99626</v>
      </c>
      <c r="T1486">
        <v>99582</v>
      </c>
      <c r="U1486">
        <v>99534</v>
      </c>
      <c r="V1486">
        <v>99483</v>
      </c>
      <c r="W1486">
        <v>99428</v>
      </c>
      <c r="X1486">
        <v>99368</v>
      </c>
      <c r="Y1486">
        <v>99302</v>
      </c>
      <c r="Z1486">
        <v>99229</v>
      </c>
      <c r="AA1486">
        <v>99149</v>
      </c>
      <c r="AB1486">
        <v>99060</v>
      </c>
      <c r="AC1486">
        <v>98960</v>
      </c>
      <c r="AD1486">
        <v>98850</v>
      </c>
      <c r="AE1486">
        <v>98730</v>
      </c>
      <c r="AF1486">
        <v>98599</v>
      </c>
      <c r="AG1486">
        <v>98454</v>
      </c>
      <c r="AH1486">
        <v>98295</v>
      </c>
      <c r="AI1486">
        <v>98120</v>
      </c>
      <c r="AJ1486">
        <v>97928</v>
      </c>
      <c r="AK1486">
        <v>97717</v>
      </c>
      <c r="AL1486">
        <v>97489</v>
      </c>
      <c r="AM1486">
        <v>97242</v>
      </c>
      <c r="AN1486">
        <v>96974</v>
      </c>
      <c r="AO1486">
        <v>96685</v>
      </c>
      <c r="AP1486">
        <v>96374</v>
      </c>
      <c r="AQ1486">
        <v>96049</v>
      </c>
      <c r="AR1486">
        <v>95702</v>
      </c>
      <c r="AS1486">
        <v>95333</v>
      </c>
      <c r="AT1486">
        <v>94951</v>
      </c>
      <c r="AU1486">
        <v>94550</v>
      </c>
      <c r="AV1486">
        <v>94129</v>
      </c>
      <c r="AW1486">
        <v>93693</v>
      </c>
      <c r="AX1486">
        <v>93237</v>
      </c>
      <c r="AY1486">
        <v>92759</v>
      </c>
      <c r="AZ1486">
        <v>92256</v>
      </c>
      <c r="BA1486">
        <v>91738</v>
      </c>
      <c r="BB1486">
        <v>91203</v>
      </c>
      <c r="BC1486">
        <v>90649</v>
      </c>
      <c r="BD1486">
        <v>90066</v>
      </c>
      <c r="BE1486">
        <v>89451</v>
      </c>
      <c r="BF1486">
        <v>88785</v>
      </c>
      <c r="BG1486">
        <v>88044</v>
      </c>
      <c r="BH1486">
        <v>87185</v>
      </c>
      <c r="BI1486">
        <v>86176</v>
      </c>
      <c r="BJ1486">
        <v>84993</v>
      </c>
      <c r="BK1486">
        <v>83605</v>
      </c>
      <c r="BL1486">
        <v>81964</v>
      </c>
      <c r="BM1486">
        <v>80019</v>
      </c>
      <c r="BN1486">
        <v>77720</v>
      </c>
      <c r="BO1486">
        <v>75005</v>
      </c>
      <c r="BP1486">
        <v>71858</v>
      </c>
      <c r="BQ1486">
        <v>68240</v>
      </c>
      <c r="BR1486">
        <v>64073</v>
      </c>
      <c r="BS1486">
        <v>59415</v>
      </c>
      <c r="BT1486">
        <v>54251</v>
      </c>
      <c r="BU1486">
        <v>48669</v>
      </c>
      <c r="BV1486">
        <v>42773</v>
      </c>
      <c r="BW1486">
        <v>36637</v>
      </c>
      <c r="BX1486">
        <v>30578</v>
      </c>
      <c r="BY1486">
        <v>24693</v>
      </c>
      <c r="BZ1486">
        <v>19213</v>
      </c>
      <c r="CA1486">
        <v>14359</v>
      </c>
      <c r="CB1486">
        <v>10269</v>
      </c>
      <c r="DC1486">
        <v>65.040000000000006</v>
      </c>
      <c r="DD1486">
        <v>64.05</v>
      </c>
      <c r="DE1486">
        <v>63.06</v>
      </c>
      <c r="DF1486">
        <v>62.07</v>
      </c>
      <c r="DG1486">
        <v>61.08</v>
      </c>
      <c r="DH1486">
        <v>60.1</v>
      </c>
      <c r="DI1486">
        <v>59.11</v>
      </c>
      <c r="DJ1486">
        <v>58.13</v>
      </c>
      <c r="DK1486">
        <v>57.14</v>
      </c>
      <c r="DL1486">
        <v>56.16</v>
      </c>
      <c r="DM1486">
        <v>55.18</v>
      </c>
      <c r="DN1486">
        <v>54.19</v>
      </c>
      <c r="DO1486">
        <v>53.21</v>
      </c>
      <c r="DP1486">
        <v>52.23</v>
      </c>
      <c r="DQ1486">
        <v>51.25</v>
      </c>
      <c r="DR1486">
        <v>50.28</v>
      </c>
      <c r="DS1486">
        <v>49.3</v>
      </c>
      <c r="DT1486">
        <v>48.33</v>
      </c>
      <c r="DU1486">
        <v>47.35</v>
      </c>
      <c r="DV1486">
        <v>46.38</v>
      </c>
      <c r="DW1486">
        <v>45.41</v>
      </c>
      <c r="DX1486">
        <v>44.44</v>
      </c>
      <c r="DY1486">
        <v>43.48</v>
      </c>
      <c r="DZ1486">
        <v>42.52</v>
      </c>
      <c r="EA1486">
        <v>41.56</v>
      </c>
      <c r="EB1486">
        <v>40.61</v>
      </c>
      <c r="EC1486">
        <v>39.65</v>
      </c>
      <c r="ED1486">
        <v>38.71</v>
      </c>
      <c r="EE1486">
        <v>37.76</v>
      </c>
      <c r="EF1486">
        <v>36.82</v>
      </c>
      <c r="EG1486">
        <v>35.89</v>
      </c>
      <c r="EH1486">
        <v>34.96</v>
      </c>
      <c r="EI1486">
        <v>34.03</v>
      </c>
      <c r="EJ1486">
        <v>33.11</v>
      </c>
      <c r="EK1486">
        <v>32.19</v>
      </c>
      <c r="EL1486">
        <v>31.28</v>
      </c>
      <c r="EM1486">
        <v>30.37</v>
      </c>
      <c r="EN1486">
        <v>29.47</v>
      </c>
      <c r="EO1486">
        <v>28.57</v>
      </c>
      <c r="EP1486">
        <v>27.67</v>
      </c>
      <c r="EQ1486">
        <v>26.77</v>
      </c>
      <c r="ER1486">
        <v>25.88</v>
      </c>
      <c r="ES1486">
        <v>24.99</v>
      </c>
      <c r="ET1486">
        <v>24.1</v>
      </c>
      <c r="EU1486">
        <v>23.21</v>
      </c>
      <c r="EV1486">
        <v>22.32</v>
      </c>
      <c r="EW1486">
        <v>21.43</v>
      </c>
      <c r="EX1486">
        <v>20.54</v>
      </c>
      <c r="EY1486">
        <v>19.66</v>
      </c>
      <c r="EZ1486">
        <v>18.77</v>
      </c>
      <c r="FA1486">
        <v>17.88</v>
      </c>
      <c r="FB1486">
        <v>16.989999999999998</v>
      </c>
      <c r="FC1486">
        <v>16.11</v>
      </c>
      <c r="FD1486">
        <v>15.22</v>
      </c>
      <c r="FE1486">
        <v>14.35</v>
      </c>
      <c r="FF1486">
        <v>13.48</v>
      </c>
      <c r="FG1486">
        <v>12.64</v>
      </c>
      <c r="FH1486">
        <v>11.81</v>
      </c>
      <c r="FI1486">
        <v>10.99</v>
      </c>
      <c r="FJ1486">
        <v>10.199999999999999</v>
      </c>
      <c r="FK1486">
        <v>9.44</v>
      </c>
      <c r="FL1486">
        <v>8.6999999999999993</v>
      </c>
      <c r="FM1486">
        <v>8</v>
      </c>
      <c r="FN1486">
        <v>7.33</v>
      </c>
      <c r="FO1486">
        <v>6.69</v>
      </c>
      <c r="FP1486">
        <v>6.09</v>
      </c>
      <c r="FQ1486">
        <v>5.53</v>
      </c>
      <c r="FR1486">
        <v>5.01</v>
      </c>
      <c r="FS1486">
        <v>4.53</v>
      </c>
      <c r="FT1486">
        <v>4.08</v>
      </c>
      <c r="FU1486">
        <v>3.68</v>
      </c>
      <c r="FV1486">
        <v>3.32</v>
      </c>
      <c r="FW1486">
        <v>2.99</v>
      </c>
      <c r="FX1486">
        <v>2.7</v>
      </c>
      <c r="FY1486">
        <v>2.44</v>
      </c>
      <c r="FZ1486">
        <v>2.21</v>
      </c>
    </row>
    <row r="1487" spans="1:189" x14ac:dyDescent="0.25">
      <c r="A1487" t="s">
        <v>1274</v>
      </c>
      <c r="B1487">
        <v>75</v>
      </c>
      <c r="C1487">
        <v>75</v>
      </c>
      <c r="E1487">
        <v>100000</v>
      </c>
      <c r="F1487">
        <v>99983</v>
      </c>
      <c r="G1487">
        <v>99965</v>
      </c>
      <c r="H1487">
        <v>99945</v>
      </c>
      <c r="I1487">
        <v>99922</v>
      </c>
      <c r="J1487">
        <v>99898</v>
      </c>
      <c r="K1487">
        <v>99871</v>
      </c>
      <c r="L1487">
        <v>99844</v>
      </c>
      <c r="M1487">
        <v>99815</v>
      </c>
      <c r="N1487">
        <v>99783</v>
      </c>
      <c r="O1487">
        <v>99751</v>
      </c>
      <c r="P1487">
        <v>99716</v>
      </c>
      <c r="Q1487">
        <v>99678</v>
      </c>
      <c r="R1487">
        <v>99636</v>
      </c>
      <c r="S1487">
        <v>99591</v>
      </c>
      <c r="T1487">
        <v>99543</v>
      </c>
      <c r="U1487">
        <v>99491</v>
      </c>
      <c r="V1487">
        <v>99435</v>
      </c>
      <c r="W1487">
        <v>99374</v>
      </c>
      <c r="X1487">
        <v>99307</v>
      </c>
      <c r="Y1487">
        <v>99233</v>
      </c>
      <c r="Z1487">
        <v>99152</v>
      </c>
      <c r="AA1487">
        <v>99061</v>
      </c>
      <c r="AB1487">
        <v>98960</v>
      </c>
      <c r="AC1487">
        <v>98848</v>
      </c>
      <c r="AD1487">
        <v>98726</v>
      </c>
      <c r="AE1487">
        <v>98593</v>
      </c>
      <c r="AF1487">
        <v>98446</v>
      </c>
      <c r="AG1487">
        <v>98284</v>
      </c>
      <c r="AH1487">
        <v>98107</v>
      </c>
      <c r="AI1487">
        <v>97912</v>
      </c>
      <c r="AJ1487">
        <v>97698</v>
      </c>
      <c r="AK1487">
        <v>97466</v>
      </c>
      <c r="AL1487">
        <v>97216</v>
      </c>
      <c r="AM1487">
        <v>96944</v>
      </c>
      <c r="AN1487">
        <v>96650</v>
      </c>
      <c r="AO1487">
        <v>96336</v>
      </c>
      <c r="AP1487">
        <v>96005</v>
      </c>
      <c r="AQ1487">
        <v>95652</v>
      </c>
      <c r="AR1487">
        <v>95278</v>
      </c>
      <c r="AS1487">
        <v>94889</v>
      </c>
      <c r="AT1487">
        <v>94481</v>
      </c>
      <c r="AU1487">
        <v>94054</v>
      </c>
      <c r="AV1487">
        <v>93609</v>
      </c>
      <c r="AW1487">
        <v>93145</v>
      </c>
      <c r="AX1487">
        <v>92658</v>
      </c>
      <c r="AY1487">
        <v>92145</v>
      </c>
      <c r="AZ1487">
        <v>91615</v>
      </c>
      <c r="BA1487">
        <v>91069</v>
      </c>
      <c r="BB1487">
        <v>90500</v>
      </c>
      <c r="BC1487">
        <v>89905</v>
      </c>
      <c r="BD1487">
        <v>89276</v>
      </c>
      <c r="BE1487">
        <v>88596</v>
      </c>
      <c r="BF1487">
        <v>87835</v>
      </c>
      <c r="BG1487">
        <v>86959</v>
      </c>
      <c r="BH1487">
        <v>85930</v>
      </c>
      <c r="BI1487">
        <v>84724</v>
      </c>
      <c r="BJ1487">
        <v>83307</v>
      </c>
      <c r="BK1487">
        <v>81640</v>
      </c>
      <c r="BL1487">
        <v>79666</v>
      </c>
      <c r="BM1487">
        <v>77330</v>
      </c>
      <c r="BN1487">
        <v>74585</v>
      </c>
      <c r="BO1487">
        <v>71400</v>
      </c>
      <c r="BP1487">
        <v>67745</v>
      </c>
      <c r="BQ1487">
        <v>63555</v>
      </c>
      <c r="BR1487">
        <v>58870</v>
      </c>
      <c r="BS1487">
        <v>53688</v>
      </c>
      <c r="BT1487">
        <v>48102</v>
      </c>
      <c r="BU1487">
        <v>42215</v>
      </c>
      <c r="BV1487">
        <v>36115</v>
      </c>
      <c r="BW1487">
        <v>30096</v>
      </c>
      <c r="BX1487">
        <v>24265</v>
      </c>
      <c r="BY1487">
        <v>18845</v>
      </c>
      <c r="BZ1487">
        <v>14065</v>
      </c>
      <c r="CA1487">
        <v>10041</v>
      </c>
      <c r="DC1487">
        <v>63.93</v>
      </c>
      <c r="DD1487">
        <v>62.94</v>
      </c>
      <c r="DE1487">
        <v>61.95</v>
      </c>
      <c r="DF1487">
        <v>60.97</v>
      </c>
      <c r="DG1487">
        <v>59.98</v>
      </c>
      <c r="DH1487">
        <v>58.99</v>
      </c>
      <c r="DI1487">
        <v>58.01</v>
      </c>
      <c r="DJ1487">
        <v>57.03</v>
      </c>
      <c r="DK1487">
        <v>56.04</v>
      </c>
      <c r="DL1487">
        <v>55.06</v>
      </c>
      <c r="DM1487">
        <v>54.08</v>
      </c>
      <c r="DN1487">
        <v>53.1</v>
      </c>
      <c r="DO1487">
        <v>52.12</v>
      </c>
      <c r="DP1487">
        <v>51.14</v>
      </c>
      <c r="DQ1487">
        <v>50.16</v>
      </c>
      <c r="DR1487">
        <v>49.19</v>
      </c>
      <c r="DS1487">
        <v>48.21</v>
      </c>
      <c r="DT1487">
        <v>47.24</v>
      </c>
      <c r="DU1487">
        <v>46.27</v>
      </c>
      <c r="DV1487">
        <v>45.3</v>
      </c>
      <c r="DW1487">
        <v>44.33</v>
      </c>
      <c r="DX1487">
        <v>43.37</v>
      </c>
      <c r="DY1487">
        <v>42.41</v>
      </c>
      <c r="DZ1487">
        <v>41.45</v>
      </c>
      <c r="EA1487">
        <v>40.49</v>
      </c>
      <c r="EB1487">
        <v>39.54</v>
      </c>
      <c r="EC1487">
        <v>38.6</v>
      </c>
      <c r="ED1487">
        <v>37.65</v>
      </c>
      <c r="EE1487">
        <v>36.71</v>
      </c>
      <c r="EF1487">
        <v>35.78</v>
      </c>
      <c r="EG1487">
        <v>34.85</v>
      </c>
      <c r="EH1487">
        <v>33.93</v>
      </c>
      <c r="EI1487">
        <v>33.01</v>
      </c>
      <c r="EJ1487">
        <v>32.090000000000003</v>
      </c>
      <c r="EK1487">
        <v>31.18</v>
      </c>
      <c r="EL1487">
        <v>30.27</v>
      </c>
      <c r="EM1487">
        <v>29.37</v>
      </c>
      <c r="EN1487">
        <v>28.47</v>
      </c>
      <c r="EO1487">
        <v>27.57</v>
      </c>
      <c r="EP1487">
        <v>26.68</v>
      </c>
      <c r="EQ1487">
        <v>25.78</v>
      </c>
      <c r="ER1487">
        <v>24.89</v>
      </c>
      <c r="ES1487">
        <v>24</v>
      </c>
      <c r="ET1487">
        <v>23.12</v>
      </c>
      <c r="EU1487">
        <v>22.23</v>
      </c>
      <c r="EV1487">
        <v>21.34</v>
      </c>
      <c r="EW1487">
        <v>20.46</v>
      </c>
      <c r="EX1487">
        <v>19.57</v>
      </c>
      <c r="EY1487">
        <v>18.690000000000001</v>
      </c>
      <c r="EZ1487">
        <v>17.8</v>
      </c>
      <c r="FA1487">
        <v>16.920000000000002</v>
      </c>
      <c r="FB1487">
        <v>16.03</v>
      </c>
      <c r="FC1487">
        <v>15.15</v>
      </c>
      <c r="FD1487">
        <v>14.28</v>
      </c>
      <c r="FE1487">
        <v>13.42</v>
      </c>
      <c r="FF1487">
        <v>12.57</v>
      </c>
      <c r="FG1487">
        <v>11.74</v>
      </c>
      <c r="FH1487">
        <v>10.94</v>
      </c>
      <c r="FI1487">
        <v>10.15</v>
      </c>
      <c r="FJ1487">
        <v>9.39</v>
      </c>
      <c r="FK1487">
        <v>8.66</v>
      </c>
      <c r="FL1487">
        <v>7.96</v>
      </c>
      <c r="FM1487">
        <v>7.29</v>
      </c>
      <c r="FN1487">
        <v>6.66</v>
      </c>
      <c r="FO1487">
        <v>6.06</v>
      </c>
      <c r="FP1487">
        <v>5.5</v>
      </c>
      <c r="FQ1487">
        <v>4.99</v>
      </c>
      <c r="FR1487">
        <v>4.51</v>
      </c>
      <c r="FS1487">
        <v>4.07</v>
      </c>
      <c r="FT1487">
        <v>3.67</v>
      </c>
      <c r="FU1487">
        <v>3.3</v>
      </c>
      <c r="FV1487">
        <v>2.98</v>
      </c>
      <c r="FW1487">
        <v>2.69</v>
      </c>
      <c r="FX1487">
        <v>2.4300000000000002</v>
      </c>
      <c r="FY1487">
        <v>2.21</v>
      </c>
    </row>
    <row r="1488" spans="1:189" x14ac:dyDescent="0.25">
      <c r="A1488" t="s">
        <v>1275</v>
      </c>
      <c r="B1488">
        <v>74</v>
      </c>
      <c r="C1488">
        <v>74</v>
      </c>
      <c r="E1488">
        <v>100000</v>
      </c>
      <c r="F1488">
        <v>99981</v>
      </c>
      <c r="G1488">
        <v>99961</v>
      </c>
      <c r="H1488">
        <v>99938</v>
      </c>
      <c r="I1488">
        <v>99913</v>
      </c>
      <c r="J1488">
        <v>99886</v>
      </c>
      <c r="K1488">
        <v>99858</v>
      </c>
      <c r="L1488">
        <v>99829</v>
      </c>
      <c r="M1488">
        <v>99797</v>
      </c>
      <c r="N1488">
        <v>99763</v>
      </c>
      <c r="O1488">
        <v>99728</v>
      </c>
      <c r="P1488">
        <v>99689</v>
      </c>
      <c r="Q1488">
        <v>99647</v>
      </c>
      <c r="R1488">
        <v>99601</v>
      </c>
      <c r="S1488">
        <v>99552</v>
      </c>
      <c r="T1488">
        <v>99500</v>
      </c>
      <c r="U1488">
        <v>99443</v>
      </c>
      <c r="V1488">
        <v>99381</v>
      </c>
      <c r="W1488">
        <v>99313</v>
      </c>
      <c r="X1488">
        <v>99238</v>
      </c>
      <c r="Y1488">
        <v>99155</v>
      </c>
      <c r="Z1488">
        <v>99063</v>
      </c>
      <c r="AA1488">
        <v>98961</v>
      </c>
      <c r="AB1488">
        <v>98847</v>
      </c>
      <c r="AC1488">
        <v>98723</v>
      </c>
      <c r="AD1488">
        <v>98588</v>
      </c>
      <c r="AE1488">
        <v>98439</v>
      </c>
      <c r="AF1488">
        <v>98275</v>
      </c>
      <c r="AG1488">
        <v>98095</v>
      </c>
      <c r="AH1488">
        <v>97897</v>
      </c>
      <c r="AI1488">
        <v>97680</v>
      </c>
      <c r="AJ1488">
        <v>97445</v>
      </c>
      <c r="AK1488">
        <v>97191</v>
      </c>
      <c r="AL1488">
        <v>96915</v>
      </c>
      <c r="AM1488">
        <v>96617</v>
      </c>
      <c r="AN1488">
        <v>96298</v>
      </c>
      <c r="AO1488">
        <v>95963</v>
      </c>
      <c r="AP1488">
        <v>95604</v>
      </c>
      <c r="AQ1488">
        <v>95224</v>
      </c>
      <c r="AR1488">
        <v>94828</v>
      </c>
      <c r="AS1488">
        <v>94413</v>
      </c>
      <c r="AT1488">
        <v>93978</v>
      </c>
      <c r="AU1488">
        <v>93527</v>
      </c>
      <c r="AV1488">
        <v>93054</v>
      </c>
      <c r="AW1488">
        <v>92557</v>
      </c>
      <c r="AX1488">
        <v>92033</v>
      </c>
      <c r="AY1488">
        <v>91493</v>
      </c>
      <c r="AZ1488">
        <v>90935</v>
      </c>
      <c r="BA1488">
        <v>90354</v>
      </c>
      <c r="BB1488">
        <v>89743</v>
      </c>
      <c r="BC1488">
        <v>89100</v>
      </c>
      <c r="BD1488">
        <v>88405</v>
      </c>
      <c r="BE1488">
        <v>87628</v>
      </c>
      <c r="BF1488">
        <v>86729</v>
      </c>
      <c r="BG1488">
        <v>85680</v>
      </c>
      <c r="BH1488">
        <v>84452</v>
      </c>
      <c r="BI1488">
        <v>83011</v>
      </c>
      <c r="BJ1488">
        <v>81311</v>
      </c>
      <c r="BK1488">
        <v>79309</v>
      </c>
      <c r="BL1488">
        <v>76943</v>
      </c>
      <c r="BM1488">
        <v>74159</v>
      </c>
      <c r="BN1488">
        <v>70944</v>
      </c>
      <c r="BO1488">
        <v>67252</v>
      </c>
      <c r="BP1488">
        <v>63030</v>
      </c>
      <c r="BQ1488">
        <v>58330</v>
      </c>
      <c r="BR1488">
        <v>53130</v>
      </c>
      <c r="BS1488">
        <v>47539</v>
      </c>
      <c r="BT1488">
        <v>41663</v>
      </c>
      <c r="BU1488">
        <v>35590</v>
      </c>
      <c r="BV1488">
        <v>29620</v>
      </c>
      <c r="BW1488">
        <v>23843</v>
      </c>
      <c r="BX1488">
        <v>18487</v>
      </c>
      <c r="BY1488">
        <v>13772</v>
      </c>
      <c r="BZ1488">
        <v>9819</v>
      </c>
      <c r="DC1488">
        <v>62.82</v>
      </c>
      <c r="DD1488">
        <v>61.84</v>
      </c>
      <c r="DE1488">
        <v>60.85</v>
      </c>
      <c r="DF1488">
        <v>59.86</v>
      </c>
      <c r="DG1488">
        <v>58.88</v>
      </c>
      <c r="DH1488">
        <v>57.89</v>
      </c>
      <c r="DI1488">
        <v>56.91</v>
      </c>
      <c r="DJ1488">
        <v>55.93</v>
      </c>
      <c r="DK1488">
        <v>54.94</v>
      </c>
      <c r="DL1488">
        <v>53.96</v>
      </c>
      <c r="DM1488">
        <v>52.98</v>
      </c>
      <c r="DN1488">
        <v>52</v>
      </c>
      <c r="DO1488">
        <v>51.02</v>
      </c>
      <c r="DP1488">
        <v>50.05</v>
      </c>
      <c r="DQ1488">
        <v>49.07</v>
      </c>
      <c r="DR1488">
        <v>48.1</v>
      </c>
      <c r="DS1488">
        <v>47.12</v>
      </c>
      <c r="DT1488">
        <v>46.15</v>
      </c>
      <c r="DU1488">
        <v>45.18</v>
      </c>
      <c r="DV1488">
        <v>44.22</v>
      </c>
      <c r="DW1488">
        <v>43.25</v>
      </c>
      <c r="DX1488">
        <v>42.29</v>
      </c>
      <c r="DY1488">
        <v>41.34</v>
      </c>
      <c r="DZ1488">
        <v>40.380000000000003</v>
      </c>
      <c r="EA1488">
        <v>39.43</v>
      </c>
      <c r="EB1488">
        <v>38.49</v>
      </c>
      <c r="EC1488">
        <v>37.54</v>
      </c>
      <c r="ED1488">
        <v>36.61</v>
      </c>
      <c r="EE1488">
        <v>35.67</v>
      </c>
      <c r="EF1488">
        <v>34.74</v>
      </c>
      <c r="EG1488">
        <v>33.82</v>
      </c>
      <c r="EH1488">
        <v>32.9</v>
      </c>
      <c r="EI1488">
        <v>31.98</v>
      </c>
      <c r="EJ1488">
        <v>31.07</v>
      </c>
      <c r="EK1488">
        <v>30.17</v>
      </c>
      <c r="EL1488">
        <v>29.27</v>
      </c>
      <c r="EM1488">
        <v>28.37</v>
      </c>
      <c r="EN1488">
        <v>27.47</v>
      </c>
      <c r="EO1488">
        <v>26.58</v>
      </c>
      <c r="EP1488">
        <v>25.69</v>
      </c>
      <c r="EQ1488">
        <v>24.8</v>
      </c>
      <c r="ER1488">
        <v>23.91</v>
      </c>
      <c r="ES1488">
        <v>23.02</v>
      </c>
      <c r="ET1488">
        <v>22.14</v>
      </c>
      <c r="EU1488">
        <v>21.26</v>
      </c>
      <c r="EV1488">
        <v>20.37</v>
      </c>
      <c r="EW1488">
        <v>19.489999999999998</v>
      </c>
      <c r="EX1488">
        <v>18.61</v>
      </c>
      <c r="EY1488">
        <v>17.72</v>
      </c>
      <c r="EZ1488">
        <v>16.84</v>
      </c>
      <c r="FA1488">
        <v>15.96</v>
      </c>
      <c r="FB1488">
        <v>15.08</v>
      </c>
      <c r="FC1488">
        <v>14.21</v>
      </c>
      <c r="FD1488">
        <v>13.35</v>
      </c>
      <c r="FE1488">
        <v>12.51</v>
      </c>
      <c r="FF1488">
        <v>11.68</v>
      </c>
      <c r="FG1488">
        <v>10.88</v>
      </c>
      <c r="FH1488">
        <v>10.09</v>
      </c>
      <c r="FI1488">
        <v>9.34</v>
      </c>
      <c r="FJ1488">
        <v>8.61</v>
      </c>
      <c r="FK1488">
        <v>7.91</v>
      </c>
      <c r="FL1488">
        <v>7.25</v>
      </c>
      <c r="FM1488">
        <v>6.62</v>
      </c>
      <c r="FN1488">
        <v>6.03</v>
      </c>
      <c r="FO1488">
        <v>5.48</v>
      </c>
      <c r="FP1488">
        <v>4.96</v>
      </c>
      <c r="FQ1488">
        <v>4.49</v>
      </c>
      <c r="FR1488">
        <v>4.05</v>
      </c>
      <c r="FS1488">
        <v>3.65</v>
      </c>
      <c r="FT1488">
        <v>3.29</v>
      </c>
      <c r="FU1488">
        <v>2.97</v>
      </c>
      <c r="FV1488">
        <v>2.68</v>
      </c>
      <c r="FW1488">
        <v>2.4300000000000002</v>
      </c>
      <c r="FX1488">
        <v>2.2000000000000002</v>
      </c>
    </row>
    <row r="1489" spans="1:179" x14ac:dyDescent="0.25">
      <c r="A1489" t="s">
        <v>1276</v>
      </c>
      <c r="B1489">
        <v>73</v>
      </c>
      <c r="C1489">
        <v>73</v>
      </c>
      <c r="E1489">
        <v>100000</v>
      </c>
      <c r="F1489">
        <v>99979</v>
      </c>
      <c r="G1489">
        <v>99956</v>
      </c>
      <c r="H1489">
        <v>99930</v>
      </c>
      <c r="I1489">
        <v>99903</v>
      </c>
      <c r="J1489">
        <v>99874</v>
      </c>
      <c r="K1489">
        <v>99845</v>
      </c>
      <c r="L1489">
        <v>99813</v>
      </c>
      <c r="M1489">
        <v>99779</v>
      </c>
      <c r="N1489">
        <v>99743</v>
      </c>
      <c r="O1489">
        <v>99703</v>
      </c>
      <c r="P1489">
        <v>99660</v>
      </c>
      <c r="Q1489">
        <v>99614</v>
      </c>
      <c r="R1489">
        <v>99564</v>
      </c>
      <c r="S1489">
        <v>99511</v>
      </c>
      <c r="T1489">
        <v>99453</v>
      </c>
      <c r="U1489">
        <v>99390</v>
      </c>
      <c r="V1489">
        <v>99321</v>
      </c>
      <c r="W1489">
        <v>99245</v>
      </c>
      <c r="X1489">
        <v>99161</v>
      </c>
      <c r="Y1489">
        <v>99068</v>
      </c>
      <c r="Z1489">
        <v>98964</v>
      </c>
      <c r="AA1489">
        <v>98848</v>
      </c>
      <c r="AB1489">
        <v>98722</v>
      </c>
      <c r="AC1489">
        <v>98585</v>
      </c>
      <c r="AD1489">
        <v>98434</v>
      </c>
      <c r="AE1489">
        <v>98268</v>
      </c>
      <c r="AF1489">
        <v>98085</v>
      </c>
      <c r="AG1489">
        <v>97884</v>
      </c>
      <c r="AH1489">
        <v>97663</v>
      </c>
      <c r="AI1489">
        <v>97425</v>
      </c>
      <c r="AJ1489">
        <v>97168</v>
      </c>
      <c r="AK1489">
        <v>96888</v>
      </c>
      <c r="AL1489">
        <v>96585</v>
      </c>
      <c r="AM1489">
        <v>96261</v>
      </c>
      <c r="AN1489">
        <v>95921</v>
      </c>
      <c r="AO1489">
        <v>95558</v>
      </c>
      <c r="AP1489">
        <v>95171</v>
      </c>
      <c r="AQ1489">
        <v>94768</v>
      </c>
      <c r="AR1489">
        <v>94346</v>
      </c>
      <c r="AS1489">
        <v>93903</v>
      </c>
      <c r="AT1489">
        <v>93444</v>
      </c>
      <c r="AU1489">
        <v>92963</v>
      </c>
      <c r="AV1489">
        <v>92456</v>
      </c>
      <c r="AW1489">
        <v>91922</v>
      </c>
      <c r="AX1489">
        <v>91371</v>
      </c>
      <c r="AY1489">
        <v>90801</v>
      </c>
      <c r="AZ1489">
        <v>90208</v>
      </c>
      <c r="BA1489">
        <v>89584</v>
      </c>
      <c r="BB1489">
        <v>88924</v>
      </c>
      <c r="BC1489">
        <v>88213</v>
      </c>
      <c r="BD1489">
        <v>87419</v>
      </c>
      <c r="BE1489">
        <v>86502</v>
      </c>
      <c r="BF1489">
        <v>85429</v>
      </c>
      <c r="BG1489">
        <v>84178</v>
      </c>
      <c r="BH1489">
        <v>82711</v>
      </c>
      <c r="BI1489">
        <v>80985</v>
      </c>
      <c r="BJ1489">
        <v>78947</v>
      </c>
      <c r="BK1489">
        <v>76551</v>
      </c>
      <c r="BL1489">
        <v>73737</v>
      </c>
      <c r="BM1489">
        <v>70483</v>
      </c>
      <c r="BN1489">
        <v>66764</v>
      </c>
      <c r="BO1489">
        <v>62510</v>
      </c>
      <c r="BP1489">
        <v>57783</v>
      </c>
      <c r="BQ1489">
        <v>52578</v>
      </c>
      <c r="BR1489">
        <v>46982</v>
      </c>
      <c r="BS1489">
        <v>41116</v>
      </c>
      <c r="BT1489">
        <v>35071</v>
      </c>
      <c r="BU1489">
        <v>29142</v>
      </c>
      <c r="BV1489">
        <v>23427</v>
      </c>
      <c r="BW1489">
        <v>18135</v>
      </c>
      <c r="BX1489">
        <v>13488</v>
      </c>
      <c r="BY1489">
        <v>9599</v>
      </c>
      <c r="DC1489">
        <v>61.72</v>
      </c>
      <c r="DD1489">
        <v>60.73</v>
      </c>
      <c r="DE1489">
        <v>59.74</v>
      </c>
      <c r="DF1489">
        <v>58.76</v>
      </c>
      <c r="DG1489">
        <v>57.78</v>
      </c>
      <c r="DH1489">
        <v>56.79</v>
      </c>
      <c r="DI1489">
        <v>55.81</v>
      </c>
      <c r="DJ1489">
        <v>54.83</v>
      </c>
      <c r="DK1489">
        <v>53.84</v>
      </c>
      <c r="DL1489">
        <v>52.86</v>
      </c>
      <c r="DM1489">
        <v>51.88</v>
      </c>
      <c r="DN1489">
        <v>50.91</v>
      </c>
      <c r="DO1489">
        <v>49.93</v>
      </c>
      <c r="DP1489">
        <v>48.95</v>
      </c>
      <c r="DQ1489">
        <v>47.98</v>
      </c>
      <c r="DR1489">
        <v>47.01</v>
      </c>
      <c r="DS1489">
        <v>46.04</v>
      </c>
      <c r="DT1489">
        <v>45.07</v>
      </c>
      <c r="DU1489">
        <v>44.1</v>
      </c>
      <c r="DV1489">
        <v>43.14</v>
      </c>
      <c r="DW1489">
        <v>42.18</v>
      </c>
      <c r="DX1489">
        <v>41.22</v>
      </c>
      <c r="DY1489">
        <v>40.270000000000003</v>
      </c>
      <c r="DZ1489">
        <v>39.32</v>
      </c>
      <c r="EA1489">
        <v>38.380000000000003</v>
      </c>
      <c r="EB1489">
        <v>37.43</v>
      </c>
      <c r="EC1489">
        <v>36.5</v>
      </c>
      <c r="ED1489">
        <v>35.56</v>
      </c>
      <c r="EE1489">
        <v>34.64</v>
      </c>
      <c r="EF1489">
        <v>33.71</v>
      </c>
      <c r="EG1489">
        <v>32.79</v>
      </c>
      <c r="EH1489">
        <v>31.88</v>
      </c>
      <c r="EI1489">
        <v>30.97</v>
      </c>
      <c r="EJ1489">
        <v>30.07</v>
      </c>
      <c r="EK1489">
        <v>29.17</v>
      </c>
      <c r="EL1489">
        <v>28.27</v>
      </c>
      <c r="EM1489">
        <v>27.37</v>
      </c>
      <c r="EN1489">
        <v>26.48</v>
      </c>
      <c r="EO1489">
        <v>25.59</v>
      </c>
      <c r="EP1489">
        <v>24.71</v>
      </c>
      <c r="EQ1489">
        <v>23.82</v>
      </c>
      <c r="ER1489">
        <v>22.93</v>
      </c>
      <c r="ES1489">
        <v>22.05</v>
      </c>
      <c r="ET1489">
        <v>21.17</v>
      </c>
      <c r="EU1489">
        <v>20.29</v>
      </c>
      <c r="EV1489">
        <v>19.41</v>
      </c>
      <c r="EW1489">
        <v>18.53</v>
      </c>
      <c r="EX1489">
        <v>17.64</v>
      </c>
      <c r="EY1489">
        <v>16.760000000000002</v>
      </c>
      <c r="EZ1489">
        <v>15.88</v>
      </c>
      <c r="FA1489">
        <v>15.01</v>
      </c>
      <c r="FB1489">
        <v>14.14</v>
      </c>
      <c r="FC1489">
        <v>13.29</v>
      </c>
      <c r="FD1489">
        <v>12.45</v>
      </c>
      <c r="FE1489">
        <v>11.62</v>
      </c>
      <c r="FF1489">
        <v>10.82</v>
      </c>
      <c r="FG1489">
        <v>10.039999999999999</v>
      </c>
      <c r="FH1489">
        <v>9.2899999999999991</v>
      </c>
      <c r="FI1489">
        <v>8.56</v>
      </c>
      <c r="FJ1489">
        <v>7.87</v>
      </c>
      <c r="FK1489">
        <v>7.21</v>
      </c>
      <c r="FL1489">
        <v>6.58</v>
      </c>
      <c r="FM1489">
        <v>6</v>
      </c>
      <c r="FN1489">
        <v>5.45</v>
      </c>
      <c r="FO1489">
        <v>4.9400000000000004</v>
      </c>
      <c r="FP1489">
        <v>4.47</v>
      </c>
      <c r="FQ1489">
        <v>4.03</v>
      </c>
      <c r="FR1489">
        <v>3.64</v>
      </c>
      <c r="FS1489">
        <v>3.28</v>
      </c>
      <c r="FT1489">
        <v>2.96</v>
      </c>
      <c r="FU1489">
        <v>2.67</v>
      </c>
      <c r="FV1489">
        <v>2.42</v>
      </c>
      <c r="FW1489">
        <v>2.2000000000000002</v>
      </c>
    </row>
    <row r="1490" spans="1:179" x14ac:dyDescent="0.25">
      <c r="A1490" t="s">
        <v>1277</v>
      </c>
      <c r="B1490">
        <v>72</v>
      </c>
      <c r="C1490">
        <v>72</v>
      </c>
      <c r="E1490">
        <v>100000</v>
      </c>
      <c r="F1490">
        <v>99977</v>
      </c>
      <c r="G1490">
        <v>99950</v>
      </c>
      <c r="H1490">
        <v>99922</v>
      </c>
      <c r="I1490">
        <v>99894</v>
      </c>
      <c r="J1490">
        <v>99863</v>
      </c>
      <c r="K1490">
        <v>99831</v>
      </c>
      <c r="L1490">
        <v>99796</v>
      </c>
      <c r="M1490">
        <v>99760</v>
      </c>
      <c r="N1490">
        <v>99720</v>
      </c>
      <c r="O1490">
        <v>99676</v>
      </c>
      <c r="P1490">
        <v>99629</v>
      </c>
      <c r="Q1490">
        <v>99578</v>
      </c>
      <c r="R1490">
        <v>99524</v>
      </c>
      <c r="S1490">
        <v>99466</v>
      </c>
      <c r="T1490">
        <v>99402</v>
      </c>
      <c r="U1490">
        <v>99331</v>
      </c>
      <c r="V1490">
        <v>99254</v>
      </c>
      <c r="W1490">
        <v>99169</v>
      </c>
      <c r="X1490">
        <v>99074</v>
      </c>
      <c r="Y1490">
        <v>98969</v>
      </c>
      <c r="Z1490">
        <v>98852</v>
      </c>
      <c r="AA1490">
        <v>98724</v>
      </c>
      <c r="AB1490">
        <v>98584</v>
      </c>
      <c r="AC1490">
        <v>98431</v>
      </c>
      <c r="AD1490">
        <v>98263</v>
      </c>
      <c r="AE1490">
        <v>98077</v>
      </c>
      <c r="AF1490">
        <v>97873</v>
      </c>
      <c r="AG1490">
        <v>97649</v>
      </c>
      <c r="AH1490">
        <v>97407</v>
      </c>
      <c r="AI1490">
        <v>97146</v>
      </c>
      <c r="AJ1490">
        <v>96862</v>
      </c>
      <c r="AK1490">
        <v>96555</v>
      </c>
      <c r="AL1490">
        <v>96227</v>
      </c>
      <c r="AM1490">
        <v>95881</v>
      </c>
      <c r="AN1490">
        <v>95512</v>
      </c>
      <c r="AO1490">
        <v>95120</v>
      </c>
      <c r="AP1490">
        <v>94711</v>
      </c>
      <c r="AQ1490">
        <v>94281</v>
      </c>
      <c r="AR1490">
        <v>93830</v>
      </c>
      <c r="AS1490">
        <v>93362</v>
      </c>
      <c r="AT1490">
        <v>92873</v>
      </c>
      <c r="AU1490">
        <v>92358</v>
      </c>
      <c r="AV1490">
        <v>91813</v>
      </c>
      <c r="AW1490">
        <v>91251</v>
      </c>
      <c r="AX1490">
        <v>90669</v>
      </c>
      <c r="AY1490">
        <v>90063</v>
      </c>
      <c r="AZ1490">
        <v>89425</v>
      </c>
      <c r="BA1490">
        <v>88750</v>
      </c>
      <c r="BB1490">
        <v>88021</v>
      </c>
      <c r="BC1490">
        <v>87210</v>
      </c>
      <c r="BD1490">
        <v>86275</v>
      </c>
      <c r="BE1490">
        <v>85180</v>
      </c>
      <c r="BF1490">
        <v>83901</v>
      </c>
      <c r="BG1490">
        <v>82409</v>
      </c>
      <c r="BH1490">
        <v>80655</v>
      </c>
      <c r="BI1490">
        <v>78589</v>
      </c>
      <c r="BJ1490">
        <v>76155</v>
      </c>
      <c r="BK1490">
        <v>73311</v>
      </c>
      <c r="BL1490">
        <v>70027</v>
      </c>
      <c r="BM1490">
        <v>66271</v>
      </c>
      <c r="BN1490">
        <v>61995</v>
      </c>
      <c r="BO1490">
        <v>57242</v>
      </c>
      <c r="BP1490">
        <v>52021</v>
      </c>
      <c r="BQ1490">
        <v>46432</v>
      </c>
      <c r="BR1490">
        <v>40577</v>
      </c>
      <c r="BS1490">
        <v>34559</v>
      </c>
      <c r="BT1490">
        <v>28671</v>
      </c>
      <c r="BU1490">
        <v>23011</v>
      </c>
      <c r="BV1490">
        <v>17788</v>
      </c>
      <c r="BW1490">
        <v>13209</v>
      </c>
      <c r="BX1490">
        <v>9386</v>
      </c>
      <c r="DC1490">
        <v>60.61</v>
      </c>
      <c r="DD1490">
        <v>59.63</v>
      </c>
      <c r="DE1490">
        <v>58.64</v>
      </c>
      <c r="DF1490">
        <v>57.66</v>
      </c>
      <c r="DG1490">
        <v>56.67</v>
      </c>
      <c r="DH1490">
        <v>55.69</v>
      </c>
      <c r="DI1490">
        <v>54.71</v>
      </c>
      <c r="DJ1490">
        <v>53.73</v>
      </c>
      <c r="DK1490">
        <v>52.75</v>
      </c>
      <c r="DL1490">
        <v>51.77</v>
      </c>
      <c r="DM1490">
        <v>50.79</v>
      </c>
      <c r="DN1490">
        <v>49.81</v>
      </c>
      <c r="DO1490">
        <v>48.84</v>
      </c>
      <c r="DP1490">
        <v>47.87</v>
      </c>
      <c r="DQ1490">
        <v>46.89</v>
      </c>
      <c r="DR1490">
        <v>45.92</v>
      </c>
      <c r="DS1490">
        <v>44.96</v>
      </c>
      <c r="DT1490">
        <v>43.99</v>
      </c>
      <c r="DU1490">
        <v>43.03</v>
      </c>
      <c r="DV1490">
        <v>42.07</v>
      </c>
      <c r="DW1490">
        <v>41.11</v>
      </c>
      <c r="DX1490">
        <v>40.159999999999997</v>
      </c>
      <c r="DY1490">
        <v>39.21</v>
      </c>
      <c r="DZ1490">
        <v>38.270000000000003</v>
      </c>
      <c r="EA1490">
        <v>37.33</v>
      </c>
      <c r="EB1490">
        <v>36.39</v>
      </c>
      <c r="EC1490">
        <v>35.46</v>
      </c>
      <c r="ED1490">
        <v>34.53</v>
      </c>
      <c r="EE1490">
        <v>33.61</v>
      </c>
      <c r="EF1490">
        <v>32.69</v>
      </c>
      <c r="EG1490">
        <v>31.78</v>
      </c>
      <c r="EH1490">
        <v>30.87</v>
      </c>
      <c r="EI1490">
        <v>29.96</v>
      </c>
      <c r="EJ1490">
        <v>29.06</v>
      </c>
      <c r="EK1490">
        <v>28.17</v>
      </c>
      <c r="EL1490">
        <v>27.27</v>
      </c>
      <c r="EM1490">
        <v>26.39</v>
      </c>
      <c r="EN1490">
        <v>25.5</v>
      </c>
      <c r="EO1490">
        <v>24.61</v>
      </c>
      <c r="EP1490">
        <v>23.73</v>
      </c>
      <c r="EQ1490">
        <v>22.84</v>
      </c>
      <c r="ER1490">
        <v>21.96</v>
      </c>
      <c r="ES1490">
        <v>21.08</v>
      </c>
      <c r="ET1490">
        <v>20.2</v>
      </c>
      <c r="EU1490">
        <v>19.32</v>
      </c>
      <c r="EV1490">
        <v>18.440000000000001</v>
      </c>
      <c r="EW1490">
        <v>17.57</v>
      </c>
      <c r="EX1490">
        <v>16.690000000000001</v>
      </c>
      <c r="EY1490">
        <v>15.81</v>
      </c>
      <c r="EZ1490">
        <v>14.94</v>
      </c>
      <c r="FA1490">
        <v>14.07</v>
      </c>
      <c r="FB1490">
        <v>13.22</v>
      </c>
      <c r="FC1490">
        <v>12.38</v>
      </c>
      <c r="FD1490">
        <v>11.56</v>
      </c>
      <c r="FE1490">
        <v>10.76</v>
      </c>
      <c r="FF1490">
        <v>9.99</v>
      </c>
      <c r="FG1490">
        <v>9.24</v>
      </c>
      <c r="FH1490">
        <v>8.52</v>
      </c>
      <c r="FI1490">
        <v>7.83</v>
      </c>
      <c r="FJ1490">
        <v>7.17</v>
      </c>
      <c r="FK1490">
        <v>6.55</v>
      </c>
      <c r="FL1490">
        <v>5.97</v>
      </c>
      <c r="FM1490">
        <v>5.42</v>
      </c>
      <c r="FN1490">
        <v>4.91</v>
      </c>
      <c r="FO1490">
        <v>4.4400000000000004</v>
      </c>
      <c r="FP1490">
        <v>4.01</v>
      </c>
      <c r="FQ1490">
        <v>3.62</v>
      </c>
      <c r="FR1490">
        <v>3.27</v>
      </c>
      <c r="FS1490">
        <v>2.95</v>
      </c>
      <c r="FT1490">
        <v>2.66</v>
      </c>
      <c r="FU1490">
        <v>2.41</v>
      </c>
      <c r="FV1490">
        <v>2.19</v>
      </c>
    </row>
    <row r="1491" spans="1:179" x14ac:dyDescent="0.25">
      <c r="A1491" t="s">
        <v>1278</v>
      </c>
      <c r="B1491">
        <v>71</v>
      </c>
      <c r="C1491">
        <v>71</v>
      </c>
      <c r="E1491">
        <v>100000</v>
      </c>
      <c r="F1491">
        <v>99973</v>
      </c>
      <c r="G1491">
        <v>99945</v>
      </c>
      <c r="H1491">
        <v>99916</v>
      </c>
      <c r="I1491">
        <v>99885</v>
      </c>
      <c r="J1491">
        <v>99852</v>
      </c>
      <c r="K1491">
        <v>99817</v>
      </c>
      <c r="L1491">
        <v>99779</v>
      </c>
      <c r="M1491">
        <v>99739</v>
      </c>
      <c r="N1491">
        <v>99695</v>
      </c>
      <c r="O1491">
        <v>99647</v>
      </c>
      <c r="P1491">
        <v>99595</v>
      </c>
      <c r="Q1491">
        <v>99541</v>
      </c>
      <c r="R1491">
        <v>99481</v>
      </c>
      <c r="S1491">
        <v>99416</v>
      </c>
      <c r="T1491">
        <v>99345</v>
      </c>
      <c r="U1491">
        <v>99266</v>
      </c>
      <c r="V1491">
        <v>99180</v>
      </c>
      <c r="W1491">
        <v>99084</v>
      </c>
      <c r="X1491">
        <v>98976</v>
      </c>
      <c r="Y1491">
        <v>98858</v>
      </c>
      <c r="Z1491">
        <v>98728</v>
      </c>
      <c r="AA1491">
        <v>98587</v>
      </c>
      <c r="AB1491">
        <v>98431</v>
      </c>
      <c r="AC1491">
        <v>98260</v>
      </c>
      <c r="AD1491">
        <v>98072</v>
      </c>
      <c r="AE1491">
        <v>97865</v>
      </c>
      <c r="AF1491">
        <v>97638</v>
      </c>
      <c r="AG1491">
        <v>97392</v>
      </c>
      <c r="AH1491">
        <v>97127</v>
      </c>
      <c r="AI1491">
        <v>96839</v>
      </c>
      <c r="AJ1491">
        <v>96528</v>
      </c>
      <c r="AK1491">
        <v>96195</v>
      </c>
      <c r="AL1491">
        <v>95844</v>
      </c>
      <c r="AM1491">
        <v>95469</v>
      </c>
      <c r="AN1491">
        <v>95071</v>
      </c>
      <c r="AO1491">
        <v>94656</v>
      </c>
      <c r="AP1491">
        <v>94219</v>
      </c>
      <c r="AQ1491">
        <v>93760</v>
      </c>
      <c r="AR1491">
        <v>93283</v>
      </c>
      <c r="AS1491">
        <v>92784</v>
      </c>
      <c r="AT1491">
        <v>92259</v>
      </c>
      <c r="AU1491">
        <v>91706</v>
      </c>
      <c r="AV1491">
        <v>91132</v>
      </c>
      <c r="AW1491">
        <v>90538</v>
      </c>
      <c r="AX1491">
        <v>89919</v>
      </c>
      <c r="AY1491">
        <v>89267</v>
      </c>
      <c r="AZ1491">
        <v>88578</v>
      </c>
      <c r="BA1491">
        <v>87833</v>
      </c>
      <c r="BB1491">
        <v>87001</v>
      </c>
      <c r="BC1491">
        <v>86046</v>
      </c>
      <c r="BD1491">
        <v>84930</v>
      </c>
      <c r="BE1491">
        <v>83627</v>
      </c>
      <c r="BF1491">
        <v>82105</v>
      </c>
      <c r="BG1491">
        <v>80323</v>
      </c>
      <c r="BH1491">
        <v>78227</v>
      </c>
      <c r="BI1491">
        <v>75763</v>
      </c>
      <c r="BJ1491">
        <v>72880</v>
      </c>
      <c r="BK1491">
        <v>69567</v>
      </c>
      <c r="BL1491">
        <v>65784</v>
      </c>
      <c r="BM1491">
        <v>61475</v>
      </c>
      <c r="BN1491">
        <v>56707</v>
      </c>
      <c r="BO1491">
        <v>51470</v>
      </c>
      <c r="BP1491">
        <v>45878</v>
      </c>
      <c r="BQ1491">
        <v>40044</v>
      </c>
      <c r="BR1491">
        <v>34054</v>
      </c>
      <c r="BS1491">
        <v>28208</v>
      </c>
      <c r="BT1491">
        <v>22602</v>
      </c>
      <c r="BU1491">
        <v>17443</v>
      </c>
      <c r="BV1491">
        <v>12935</v>
      </c>
      <c r="BW1491">
        <v>9177</v>
      </c>
      <c r="DC1491">
        <v>59.51</v>
      </c>
      <c r="DD1491">
        <v>58.52</v>
      </c>
      <c r="DE1491">
        <v>57.54</v>
      </c>
      <c r="DF1491">
        <v>56.56</v>
      </c>
      <c r="DG1491">
        <v>55.57</v>
      </c>
      <c r="DH1491">
        <v>54.59</v>
      </c>
      <c r="DI1491">
        <v>53.61</v>
      </c>
      <c r="DJ1491">
        <v>52.63</v>
      </c>
      <c r="DK1491">
        <v>51.65</v>
      </c>
      <c r="DL1491">
        <v>50.67</v>
      </c>
      <c r="DM1491">
        <v>49.7</v>
      </c>
      <c r="DN1491">
        <v>48.72</v>
      </c>
      <c r="DO1491">
        <v>47.75</v>
      </c>
      <c r="DP1491">
        <v>46.78</v>
      </c>
      <c r="DQ1491">
        <v>45.81</v>
      </c>
      <c r="DR1491">
        <v>44.84</v>
      </c>
      <c r="DS1491">
        <v>43.88</v>
      </c>
      <c r="DT1491">
        <v>42.91</v>
      </c>
      <c r="DU1491">
        <v>41.96</v>
      </c>
      <c r="DV1491">
        <v>41</v>
      </c>
      <c r="DW1491">
        <v>40.049999999999997</v>
      </c>
      <c r="DX1491">
        <v>39.1</v>
      </c>
      <c r="DY1491">
        <v>38.159999999999997</v>
      </c>
      <c r="DZ1491">
        <v>37.22</v>
      </c>
      <c r="EA1491">
        <v>36.28</v>
      </c>
      <c r="EB1491">
        <v>35.35</v>
      </c>
      <c r="EC1491">
        <v>34.42</v>
      </c>
      <c r="ED1491">
        <v>33.5</v>
      </c>
      <c r="EE1491">
        <v>32.58</v>
      </c>
      <c r="EF1491">
        <v>31.67</v>
      </c>
      <c r="EG1491">
        <v>30.76</v>
      </c>
      <c r="EH1491">
        <v>29.86</v>
      </c>
      <c r="EI1491">
        <v>28.96</v>
      </c>
      <c r="EJ1491">
        <v>28.07</v>
      </c>
      <c r="EK1491">
        <v>27.18</v>
      </c>
      <c r="EL1491">
        <v>26.29</v>
      </c>
      <c r="EM1491">
        <v>25.4</v>
      </c>
      <c r="EN1491">
        <v>24.52</v>
      </c>
      <c r="EO1491">
        <v>23.63</v>
      </c>
      <c r="EP1491">
        <v>22.75</v>
      </c>
      <c r="EQ1491">
        <v>21.87</v>
      </c>
      <c r="ER1491">
        <v>20.99</v>
      </c>
      <c r="ES1491">
        <v>20.12</v>
      </c>
      <c r="ET1491">
        <v>19.239999999999998</v>
      </c>
      <c r="EU1491">
        <v>18.36</v>
      </c>
      <c r="EV1491">
        <v>17.489999999999998</v>
      </c>
      <c r="EW1491">
        <v>16.61</v>
      </c>
      <c r="EX1491">
        <v>15.74</v>
      </c>
      <c r="EY1491">
        <v>14.87</v>
      </c>
      <c r="EZ1491">
        <v>14</v>
      </c>
      <c r="FA1491">
        <v>13.15</v>
      </c>
      <c r="FB1491">
        <v>12.32</v>
      </c>
      <c r="FC1491">
        <v>11.5</v>
      </c>
      <c r="FD1491">
        <v>10.71</v>
      </c>
      <c r="FE1491">
        <v>9.93</v>
      </c>
      <c r="FF1491">
        <v>9.19</v>
      </c>
      <c r="FG1491">
        <v>8.4700000000000006</v>
      </c>
      <c r="FH1491">
        <v>7.78</v>
      </c>
      <c r="FI1491">
        <v>7.13</v>
      </c>
      <c r="FJ1491">
        <v>6.51</v>
      </c>
      <c r="FK1491">
        <v>5.93</v>
      </c>
      <c r="FL1491">
        <v>5.39</v>
      </c>
      <c r="FM1491">
        <v>4.8899999999999997</v>
      </c>
      <c r="FN1491">
        <v>4.42</v>
      </c>
      <c r="FO1491">
        <v>3.99</v>
      </c>
      <c r="FP1491">
        <v>3.61</v>
      </c>
      <c r="FQ1491">
        <v>3.25</v>
      </c>
      <c r="FR1491">
        <v>2.94</v>
      </c>
      <c r="FS1491">
        <v>2.66</v>
      </c>
      <c r="FT1491">
        <v>2.41</v>
      </c>
      <c r="FU1491">
        <v>2.19</v>
      </c>
    </row>
    <row r="1492" spans="1:179" x14ac:dyDescent="0.25">
      <c r="A1492" t="s">
        <v>1279</v>
      </c>
      <c r="B1492">
        <v>70</v>
      </c>
      <c r="C1492">
        <v>70</v>
      </c>
      <c r="E1492">
        <v>100000</v>
      </c>
      <c r="F1492">
        <v>99971</v>
      </c>
      <c r="G1492">
        <v>99941</v>
      </c>
      <c r="H1492">
        <v>99910</v>
      </c>
      <c r="I1492">
        <v>99876</v>
      </c>
      <c r="J1492">
        <v>99840</v>
      </c>
      <c r="K1492">
        <v>99803</v>
      </c>
      <c r="L1492">
        <v>99762</v>
      </c>
      <c r="M1492">
        <v>99717</v>
      </c>
      <c r="N1492">
        <v>99668</v>
      </c>
      <c r="O1492">
        <v>99616</v>
      </c>
      <c r="P1492">
        <v>99560</v>
      </c>
      <c r="Q1492">
        <v>99500</v>
      </c>
      <c r="R1492">
        <v>99434</v>
      </c>
      <c r="S1492">
        <v>99361</v>
      </c>
      <c r="T1492">
        <v>99282</v>
      </c>
      <c r="U1492">
        <v>99194</v>
      </c>
      <c r="V1492">
        <v>99096</v>
      </c>
      <c r="W1492">
        <v>98988</v>
      </c>
      <c r="X1492">
        <v>98867</v>
      </c>
      <c r="Y1492">
        <v>98736</v>
      </c>
      <c r="Z1492">
        <v>98592</v>
      </c>
      <c r="AA1492">
        <v>98434</v>
      </c>
      <c r="AB1492">
        <v>98261</v>
      </c>
      <c r="AC1492">
        <v>98070</v>
      </c>
      <c r="AD1492">
        <v>97860</v>
      </c>
      <c r="AE1492">
        <v>97630</v>
      </c>
      <c r="AF1492">
        <v>97381</v>
      </c>
      <c r="AG1492">
        <v>97111</v>
      </c>
      <c r="AH1492">
        <v>96819</v>
      </c>
      <c r="AI1492">
        <v>96503</v>
      </c>
      <c r="AJ1492">
        <v>96165</v>
      </c>
      <c r="AK1492">
        <v>95809</v>
      </c>
      <c r="AL1492">
        <v>95429</v>
      </c>
      <c r="AM1492">
        <v>95025</v>
      </c>
      <c r="AN1492">
        <v>94603</v>
      </c>
      <c r="AO1492">
        <v>94159</v>
      </c>
      <c r="AP1492">
        <v>93692</v>
      </c>
      <c r="AQ1492">
        <v>93207</v>
      </c>
      <c r="AR1492">
        <v>92698</v>
      </c>
      <c r="AS1492">
        <v>92163</v>
      </c>
      <c r="AT1492">
        <v>91599</v>
      </c>
      <c r="AU1492">
        <v>91016</v>
      </c>
      <c r="AV1492">
        <v>90409</v>
      </c>
      <c r="AW1492">
        <v>89776</v>
      </c>
      <c r="AX1492">
        <v>89111</v>
      </c>
      <c r="AY1492">
        <v>88406</v>
      </c>
      <c r="AZ1492">
        <v>87645</v>
      </c>
      <c r="BA1492">
        <v>86796</v>
      </c>
      <c r="BB1492">
        <v>85817</v>
      </c>
      <c r="BC1492">
        <v>84679</v>
      </c>
      <c r="BD1492">
        <v>83353</v>
      </c>
      <c r="BE1492">
        <v>81804</v>
      </c>
      <c r="BF1492">
        <v>79989</v>
      </c>
      <c r="BG1492">
        <v>77863</v>
      </c>
      <c r="BH1492">
        <v>75369</v>
      </c>
      <c r="BI1492">
        <v>72455</v>
      </c>
      <c r="BJ1492">
        <v>69103</v>
      </c>
      <c r="BK1492">
        <v>65293</v>
      </c>
      <c r="BL1492">
        <v>60963</v>
      </c>
      <c r="BM1492">
        <v>56169</v>
      </c>
      <c r="BN1492">
        <v>50928</v>
      </c>
      <c r="BO1492">
        <v>45332</v>
      </c>
      <c r="BP1492">
        <v>39510</v>
      </c>
      <c r="BQ1492">
        <v>33558</v>
      </c>
      <c r="BR1492">
        <v>27752</v>
      </c>
      <c r="BS1492">
        <v>22200</v>
      </c>
      <c r="BT1492">
        <v>17105</v>
      </c>
      <c r="BU1492">
        <v>12664</v>
      </c>
      <c r="BV1492">
        <v>8973</v>
      </c>
      <c r="DC1492">
        <v>58.4</v>
      </c>
      <c r="DD1492">
        <v>57.42</v>
      </c>
      <c r="DE1492">
        <v>56.44</v>
      </c>
      <c r="DF1492">
        <v>55.46</v>
      </c>
      <c r="DG1492">
        <v>54.47</v>
      </c>
      <c r="DH1492">
        <v>53.49</v>
      </c>
      <c r="DI1492">
        <v>52.51</v>
      </c>
      <c r="DJ1492">
        <v>51.54</v>
      </c>
      <c r="DK1492">
        <v>50.56</v>
      </c>
      <c r="DL1492">
        <v>49.58</v>
      </c>
      <c r="DM1492">
        <v>48.61</v>
      </c>
      <c r="DN1492">
        <v>47.64</v>
      </c>
      <c r="DO1492">
        <v>46.66</v>
      </c>
      <c r="DP1492">
        <v>45.69</v>
      </c>
      <c r="DQ1492">
        <v>44.73</v>
      </c>
      <c r="DR1492">
        <v>43.76</v>
      </c>
      <c r="DS1492">
        <v>42.8</v>
      </c>
      <c r="DT1492">
        <v>41.84</v>
      </c>
      <c r="DU1492">
        <v>40.89</v>
      </c>
      <c r="DV1492">
        <v>39.94</v>
      </c>
      <c r="DW1492">
        <v>38.99</v>
      </c>
      <c r="DX1492">
        <v>38.049999999999997</v>
      </c>
      <c r="DY1492">
        <v>37.11</v>
      </c>
      <c r="DZ1492">
        <v>36.17</v>
      </c>
      <c r="EA1492">
        <v>35.24</v>
      </c>
      <c r="EB1492">
        <v>34.32</v>
      </c>
      <c r="EC1492">
        <v>33.39</v>
      </c>
      <c r="ED1492">
        <v>32.479999999999997</v>
      </c>
      <c r="EE1492">
        <v>31.57</v>
      </c>
      <c r="EF1492">
        <v>30.66</v>
      </c>
      <c r="EG1492">
        <v>29.76</v>
      </c>
      <c r="EH1492">
        <v>28.86</v>
      </c>
      <c r="EI1492">
        <v>27.97</v>
      </c>
      <c r="EJ1492">
        <v>27.08</v>
      </c>
      <c r="EK1492">
        <v>26.19</v>
      </c>
      <c r="EL1492">
        <v>25.31</v>
      </c>
      <c r="EM1492">
        <v>24.42</v>
      </c>
      <c r="EN1492">
        <v>23.54</v>
      </c>
      <c r="EO1492">
        <v>22.66</v>
      </c>
      <c r="EP1492">
        <v>21.78</v>
      </c>
      <c r="EQ1492">
        <v>20.91</v>
      </c>
      <c r="ER1492">
        <v>20.03</v>
      </c>
      <c r="ES1492">
        <v>19.16</v>
      </c>
      <c r="ET1492">
        <v>18.28</v>
      </c>
      <c r="EU1492">
        <v>17.41</v>
      </c>
      <c r="EV1492">
        <v>16.53</v>
      </c>
      <c r="EW1492">
        <v>15.66</v>
      </c>
      <c r="EX1492">
        <v>14.79</v>
      </c>
      <c r="EY1492">
        <v>13.93</v>
      </c>
      <c r="EZ1492">
        <v>13.09</v>
      </c>
      <c r="FA1492">
        <v>12.26</v>
      </c>
      <c r="FB1492">
        <v>11.44</v>
      </c>
      <c r="FC1492">
        <v>10.65</v>
      </c>
      <c r="FD1492">
        <v>9.8800000000000008</v>
      </c>
      <c r="FE1492">
        <v>9.14</v>
      </c>
      <c r="FF1492">
        <v>8.42</v>
      </c>
      <c r="FG1492">
        <v>7.74</v>
      </c>
      <c r="FH1492">
        <v>7.09</v>
      </c>
      <c r="FI1492">
        <v>6.48</v>
      </c>
      <c r="FJ1492">
        <v>5.9</v>
      </c>
      <c r="FK1492">
        <v>5.36</v>
      </c>
      <c r="FL1492">
        <v>4.8600000000000003</v>
      </c>
      <c r="FM1492">
        <v>4.4000000000000004</v>
      </c>
      <c r="FN1492">
        <v>3.98</v>
      </c>
      <c r="FO1492">
        <v>3.59</v>
      </c>
      <c r="FP1492">
        <v>3.24</v>
      </c>
      <c r="FQ1492">
        <v>2.93</v>
      </c>
      <c r="FR1492">
        <v>2.65</v>
      </c>
      <c r="FS1492">
        <v>2.4</v>
      </c>
      <c r="FT1492">
        <v>2.1800000000000002</v>
      </c>
    </row>
    <row r="1493" spans="1:179" x14ac:dyDescent="0.25">
      <c r="A1493" t="s">
        <v>1280</v>
      </c>
      <c r="B1493">
        <v>69</v>
      </c>
      <c r="C1493">
        <v>69</v>
      </c>
      <c r="E1493">
        <v>100000</v>
      </c>
      <c r="F1493">
        <v>99970</v>
      </c>
      <c r="G1493">
        <v>99938</v>
      </c>
      <c r="H1493">
        <v>99904</v>
      </c>
      <c r="I1493">
        <v>99867</v>
      </c>
      <c r="J1493">
        <v>99829</v>
      </c>
      <c r="K1493">
        <v>99787</v>
      </c>
      <c r="L1493">
        <v>99742</v>
      </c>
      <c r="M1493">
        <v>99692</v>
      </c>
      <c r="N1493">
        <v>99639</v>
      </c>
      <c r="O1493">
        <v>99583</v>
      </c>
      <c r="P1493">
        <v>99521</v>
      </c>
      <c r="Q1493">
        <v>99454</v>
      </c>
      <c r="R1493">
        <v>99381</v>
      </c>
      <c r="S1493">
        <v>99300</v>
      </c>
      <c r="T1493">
        <v>99211</v>
      </c>
      <c r="U1493">
        <v>99112</v>
      </c>
      <c r="V1493">
        <v>99001</v>
      </c>
      <c r="W1493">
        <v>98879</v>
      </c>
      <c r="X1493">
        <v>98746</v>
      </c>
      <c r="Y1493">
        <v>98600</v>
      </c>
      <c r="Z1493">
        <v>98440</v>
      </c>
      <c r="AA1493">
        <v>98264</v>
      </c>
      <c r="AB1493">
        <v>98070</v>
      </c>
      <c r="AC1493">
        <v>97857</v>
      </c>
      <c r="AD1493">
        <v>97624</v>
      </c>
      <c r="AE1493">
        <v>97371</v>
      </c>
      <c r="AF1493">
        <v>97098</v>
      </c>
      <c r="AG1493">
        <v>96801</v>
      </c>
      <c r="AH1493">
        <v>96481</v>
      </c>
      <c r="AI1493">
        <v>96138</v>
      </c>
      <c r="AJ1493">
        <v>95777</v>
      </c>
      <c r="AK1493">
        <v>95391</v>
      </c>
      <c r="AL1493">
        <v>94981</v>
      </c>
      <c r="AM1493">
        <v>94552</v>
      </c>
      <c r="AN1493">
        <v>94101</v>
      </c>
      <c r="AO1493">
        <v>93627</v>
      </c>
      <c r="AP1493">
        <v>93132</v>
      </c>
      <c r="AQ1493">
        <v>92614</v>
      </c>
      <c r="AR1493">
        <v>92069</v>
      </c>
      <c r="AS1493">
        <v>91494</v>
      </c>
      <c r="AT1493">
        <v>90898</v>
      </c>
      <c r="AU1493">
        <v>90282</v>
      </c>
      <c r="AV1493">
        <v>89636</v>
      </c>
      <c r="AW1493">
        <v>88955</v>
      </c>
      <c r="AX1493">
        <v>88236</v>
      </c>
      <c r="AY1493">
        <v>87458</v>
      </c>
      <c r="AZ1493">
        <v>86590</v>
      </c>
      <c r="BA1493">
        <v>85592</v>
      </c>
      <c r="BB1493">
        <v>84427</v>
      </c>
      <c r="BC1493">
        <v>83077</v>
      </c>
      <c r="BD1493">
        <v>81502</v>
      </c>
      <c r="BE1493">
        <v>79658</v>
      </c>
      <c r="BF1493">
        <v>77496</v>
      </c>
      <c r="BG1493">
        <v>74971</v>
      </c>
      <c r="BH1493">
        <v>72026</v>
      </c>
      <c r="BI1493">
        <v>68644</v>
      </c>
      <c r="BJ1493">
        <v>64798</v>
      </c>
      <c r="BK1493">
        <v>60447</v>
      </c>
      <c r="BL1493">
        <v>55639</v>
      </c>
      <c r="BM1493">
        <v>50382</v>
      </c>
      <c r="BN1493">
        <v>44795</v>
      </c>
      <c r="BO1493">
        <v>38985</v>
      </c>
      <c r="BP1493">
        <v>33060</v>
      </c>
      <c r="BQ1493">
        <v>27304</v>
      </c>
      <c r="BR1493">
        <v>21806</v>
      </c>
      <c r="BS1493">
        <v>16773</v>
      </c>
      <c r="BT1493">
        <v>12398</v>
      </c>
      <c r="BU1493">
        <v>8771</v>
      </c>
      <c r="DC1493">
        <v>57.3</v>
      </c>
      <c r="DD1493">
        <v>56.32</v>
      </c>
      <c r="DE1493">
        <v>55.34</v>
      </c>
      <c r="DF1493">
        <v>54.36</v>
      </c>
      <c r="DG1493">
        <v>53.38</v>
      </c>
      <c r="DH1493">
        <v>52.4</v>
      </c>
      <c r="DI1493">
        <v>51.42</v>
      </c>
      <c r="DJ1493">
        <v>50.44</v>
      </c>
      <c r="DK1493">
        <v>49.47</v>
      </c>
      <c r="DL1493">
        <v>48.49</v>
      </c>
      <c r="DM1493">
        <v>47.52</v>
      </c>
      <c r="DN1493">
        <v>46.55</v>
      </c>
      <c r="DO1493">
        <v>45.58</v>
      </c>
      <c r="DP1493">
        <v>44.61</v>
      </c>
      <c r="DQ1493">
        <v>43.65</v>
      </c>
      <c r="DR1493">
        <v>42.69</v>
      </c>
      <c r="DS1493">
        <v>41.73</v>
      </c>
      <c r="DT1493">
        <v>40.78</v>
      </c>
      <c r="DU1493">
        <v>39.83</v>
      </c>
      <c r="DV1493">
        <v>38.880000000000003</v>
      </c>
      <c r="DW1493">
        <v>37.94</v>
      </c>
      <c r="DX1493">
        <v>37</v>
      </c>
      <c r="DY1493">
        <v>36.06</v>
      </c>
      <c r="DZ1493">
        <v>35.130000000000003</v>
      </c>
      <c r="EA1493">
        <v>34.21</v>
      </c>
      <c r="EB1493">
        <v>33.29</v>
      </c>
      <c r="EC1493">
        <v>32.369999999999997</v>
      </c>
      <c r="ED1493">
        <v>31.46</v>
      </c>
      <c r="EE1493">
        <v>30.56</v>
      </c>
      <c r="EF1493">
        <v>29.66</v>
      </c>
      <c r="EG1493">
        <v>28.76</v>
      </c>
      <c r="EH1493">
        <v>27.87</v>
      </c>
      <c r="EI1493">
        <v>26.98</v>
      </c>
      <c r="EJ1493">
        <v>26.09</v>
      </c>
      <c r="EK1493">
        <v>25.21</v>
      </c>
      <c r="EL1493">
        <v>24.33</v>
      </c>
      <c r="EM1493">
        <v>23.45</v>
      </c>
      <c r="EN1493">
        <v>22.57</v>
      </c>
      <c r="EO1493">
        <v>21.69</v>
      </c>
      <c r="EP1493">
        <v>20.82</v>
      </c>
      <c r="EQ1493">
        <v>19.95</v>
      </c>
      <c r="ER1493">
        <v>19.079999999999998</v>
      </c>
      <c r="ES1493">
        <v>18.2</v>
      </c>
      <c r="ET1493">
        <v>17.329999999999998</v>
      </c>
      <c r="EU1493">
        <v>16.46</v>
      </c>
      <c r="EV1493">
        <v>15.59</v>
      </c>
      <c r="EW1493">
        <v>14.72</v>
      </c>
      <c r="EX1493">
        <v>13.87</v>
      </c>
      <c r="EY1493">
        <v>13.02</v>
      </c>
      <c r="EZ1493">
        <v>12.19</v>
      </c>
      <c r="FA1493">
        <v>11.38</v>
      </c>
      <c r="FB1493">
        <v>10.59</v>
      </c>
      <c r="FC1493">
        <v>9.83</v>
      </c>
      <c r="FD1493">
        <v>9.09</v>
      </c>
      <c r="FE1493">
        <v>8.3800000000000008</v>
      </c>
      <c r="FF1493">
        <v>7.7</v>
      </c>
      <c r="FG1493">
        <v>7.05</v>
      </c>
      <c r="FH1493">
        <v>6.44</v>
      </c>
      <c r="FI1493">
        <v>5.87</v>
      </c>
      <c r="FJ1493">
        <v>5.33</v>
      </c>
      <c r="FK1493">
        <v>4.84</v>
      </c>
      <c r="FL1493">
        <v>4.38</v>
      </c>
      <c r="FM1493">
        <v>3.96</v>
      </c>
      <c r="FN1493">
        <v>3.58</v>
      </c>
      <c r="FO1493">
        <v>3.23</v>
      </c>
      <c r="FP1493">
        <v>2.92</v>
      </c>
      <c r="FQ1493">
        <v>2.64</v>
      </c>
      <c r="FR1493">
        <v>2.4</v>
      </c>
      <c r="FS1493">
        <v>2.1800000000000002</v>
      </c>
    </row>
    <row r="1494" spans="1:179" x14ac:dyDescent="0.25">
      <c r="A1494" t="s">
        <v>1281</v>
      </c>
      <c r="B1494">
        <v>68</v>
      </c>
      <c r="C1494">
        <v>68</v>
      </c>
      <c r="E1494">
        <v>100000</v>
      </c>
      <c r="F1494">
        <v>99968</v>
      </c>
      <c r="G1494">
        <v>99933</v>
      </c>
      <c r="H1494">
        <v>99896</v>
      </c>
      <c r="I1494">
        <v>99857</v>
      </c>
      <c r="J1494">
        <v>99814</v>
      </c>
      <c r="K1494">
        <v>99768</v>
      </c>
      <c r="L1494">
        <v>99718</v>
      </c>
      <c r="M1494">
        <v>99664</v>
      </c>
      <c r="N1494">
        <v>99607</v>
      </c>
      <c r="O1494">
        <v>99544</v>
      </c>
      <c r="P1494">
        <v>99476</v>
      </c>
      <c r="Q1494">
        <v>99402</v>
      </c>
      <c r="R1494">
        <v>99320</v>
      </c>
      <c r="S1494">
        <v>99229</v>
      </c>
      <c r="T1494">
        <v>99128</v>
      </c>
      <c r="U1494">
        <v>99016</v>
      </c>
      <c r="V1494">
        <v>98893</v>
      </c>
      <c r="W1494">
        <v>98757</v>
      </c>
      <c r="X1494">
        <v>98609</v>
      </c>
      <c r="Y1494">
        <v>98447</v>
      </c>
      <c r="Z1494">
        <v>98268</v>
      </c>
      <c r="AA1494">
        <v>98072</v>
      </c>
      <c r="AB1494">
        <v>97855</v>
      </c>
      <c r="AC1494">
        <v>97619</v>
      </c>
      <c r="AD1494">
        <v>97363</v>
      </c>
      <c r="AE1494">
        <v>97086</v>
      </c>
      <c r="AF1494">
        <v>96785</v>
      </c>
      <c r="AG1494">
        <v>96460</v>
      </c>
      <c r="AH1494">
        <v>96112</v>
      </c>
      <c r="AI1494">
        <v>95745</v>
      </c>
      <c r="AJ1494">
        <v>95354</v>
      </c>
      <c r="AK1494">
        <v>94937</v>
      </c>
      <c r="AL1494">
        <v>94502</v>
      </c>
      <c r="AM1494">
        <v>94043</v>
      </c>
      <c r="AN1494">
        <v>93561</v>
      </c>
      <c r="AO1494">
        <v>93059</v>
      </c>
      <c r="AP1494">
        <v>92531</v>
      </c>
      <c r="AQ1494">
        <v>91976</v>
      </c>
      <c r="AR1494">
        <v>91389</v>
      </c>
      <c r="AS1494">
        <v>90781</v>
      </c>
      <c r="AT1494">
        <v>90152</v>
      </c>
      <c r="AU1494">
        <v>89495</v>
      </c>
      <c r="AV1494">
        <v>88800</v>
      </c>
      <c r="AW1494">
        <v>88065</v>
      </c>
      <c r="AX1494">
        <v>87270</v>
      </c>
      <c r="AY1494">
        <v>86384</v>
      </c>
      <c r="AZ1494">
        <v>85365</v>
      </c>
      <c r="BA1494">
        <v>84178</v>
      </c>
      <c r="BB1494">
        <v>82798</v>
      </c>
      <c r="BC1494">
        <v>81197</v>
      </c>
      <c r="BD1494">
        <v>79325</v>
      </c>
      <c r="BE1494">
        <v>77133</v>
      </c>
      <c r="BF1494">
        <v>74568</v>
      </c>
      <c r="BG1494">
        <v>71593</v>
      </c>
      <c r="BH1494">
        <v>68181</v>
      </c>
      <c r="BI1494">
        <v>64309</v>
      </c>
      <c r="BJ1494">
        <v>59926</v>
      </c>
      <c r="BK1494">
        <v>55105</v>
      </c>
      <c r="BL1494">
        <v>49844</v>
      </c>
      <c r="BM1494">
        <v>44255</v>
      </c>
      <c r="BN1494">
        <v>38467</v>
      </c>
      <c r="BO1494">
        <v>32572</v>
      </c>
      <c r="BP1494">
        <v>26856</v>
      </c>
      <c r="BQ1494">
        <v>21419</v>
      </c>
      <c r="BR1494">
        <v>16448</v>
      </c>
      <c r="BS1494">
        <v>12138</v>
      </c>
      <c r="BT1494">
        <v>8573</v>
      </c>
      <c r="DC1494">
        <v>56.2</v>
      </c>
      <c r="DD1494">
        <v>55.22</v>
      </c>
      <c r="DE1494">
        <v>54.24</v>
      </c>
      <c r="DF1494">
        <v>53.26</v>
      </c>
      <c r="DG1494">
        <v>52.28</v>
      </c>
      <c r="DH1494">
        <v>51.3</v>
      </c>
      <c r="DI1494">
        <v>50.33</v>
      </c>
      <c r="DJ1494">
        <v>49.35</v>
      </c>
      <c r="DK1494">
        <v>48.38</v>
      </c>
      <c r="DL1494">
        <v>47.41</v>
      </c>
      <c r="DM1494">
        <v>46.43</v>
      </c>
      <c r="DN1494">
        <v>45.47</v>
      </c>
      <c r="DO1494">
        <v>44.5</v>
      </c>
      <c r="DP1494">
        <v>43.54</v>
      </c>
      <c r="DQ1494">
        <v>42.58</v>
      </c>
      <c r="DR1494">
        <v>41.62</v>
      </c>
      <c r="DS1494">
        <v>40.659999999999997</v>
      </c>
      <c r="DT1494">
        <v>39.72</v>
      </c>
      <c r="DU1494">
        <v>38.770000000000003</v>
      </c>
      <c r="DV1494">
        <v>37.83</v>
      </c>
      <c r="DW1494">
        <v>36.89</v>
      </c>
      <c r="DX1494">
        <v>35.950000000000003</v>
      </c>
      <c r="DY1494">
        <v>35.03</v>
      </c>
      <c r="DZ1494">
        <v>34.1</v>
      </c>
      <c r="EA1494">
        <v>33.18</v>
      </c>
      <c r="EB1494">
        <v>32.270000000000003</v>
      </c>
      <c r="EC1494">
        <v>31.36</v>
      </c>
      <c r="ED1494">
        <v>30.46</v>
      </c>
      <c r="EE1494">
        <v>29.56</v>
      </c>
      <c r="EF1494">
        <v>28.66</v>
      </c>
      <c r="EG1494">
        <v>27.77</v>
      </c>
      <c r="EH1494">
        <v>26.88</v>
      </c>
      <c r="EI1494">
        <v>26</v>
      </c>
      <c r="EJ1494">
        <v>25.11</v>
      </c>
      <c r="EK1494">
        <v>24.23</v>
      </c>
      <c r="EL1494">
        <v>23.36</v>
      </c>
      <c r="EM1494">
        <v>22.48</v>
      </c>
      <c r="EN1494">
        <v>21.61</v>
      </c>
      <c r="EO1494">
        <v>20.73</v>
      </c>
      <c r="EP1494">
        <v>19.86</v>
      </c>
      <c r="EQ1494">
        <v>18.989999999999998</v>
      </c>
      <c r="ER1494">
        <v>18.12</v>
      </c>
      <c r="ES1494">
        <v>17.25</v>
      </c>
      <c r="ET1494">
        <v>16.38</v>
      </c>
      <c r="EU1494">
        <v>15.51</v>
      </c>
      <c r="EV1494">
        <v>14.65</v>
      </c>
      <c r="EW1494">
        <v>13.8</v>
      </c>
      <c r="EX1494">
        <v>12.96</v>
      </c>
      <c r="EY1494">
        <v>12.13</v>
      </c>
      <c r="EZ1494">
        <v>11.32</v>
      </c>
      <c r="FA1494">
        <v>10.54</v>
      </c>
      <c r="FB1494">
        <v>9.7799999999999994</v>
      </c>
      <c r="FC1494">
        <v>9.0399999999999991</v>
      </c>
      <c r="FD1494">
        <v>8.33</v>
      </c>
      <c r="FE1494">
        <v>7.66</v>
      </c>
      <c r="FF1494">
        <v>7.02</v>
      </c>
      <c r="FG1494">
        <v>6.41</v>
      </c>
      <c r="FH1494">
        <v>5.84</v>
      </c>
      <c r="FI1494">
        <v>5.31</v>
      </c>
      <c r="FJ1494">
        <v>4.82</v>
      </c>
      <c r="FK1494">
        <v>4.3600000000000003</v>
      </c>
      <c r="FL1494">
        <v>3.94</v>
      </c>
      <c r="FM1494">
        <v>3.56</v>
      </c>
      <c r="FN1494">
        <v>3.22</v>
      </c>
      <c r="FO1494">
        <v>2.91</v>
      </c>
      <c r="FP1494">
        <v>2.63</v>
      </c>
      <c r="FQ1494">
        <v>2.39</v>
      </c>
      <c r="FR1494">
        <v>2.1800000000000002</v>
      </c>
    </row>
    <row r="1495" spans="1:179" x14ac:dyDescent="0.25">
      <c r="A1495" t="s">
        <v>1282</v>
      </c>
      <c r="B1495">
        <v>67</v>
      </c>
      <c r="C1495">
        <v>67</v>
      </c>
      <c r="E1495">
        <v>100000</v>
      </c>
      <c r="F1495">
        <v>99965</v>
      </c>
      <c r="G1495">
        <v>99927</v>
      </c>
      <c r="H1495">
        <v>99887</v>
      </c>
      <c r="I1495">
        <v>99844</v>
      </c>
      <c r="J1495">
        <v>99797</v>
      </c>
      <c r="K1495">
        <v>99746</v>
      </c>
      <c r="L1495">
        <v>99692</v>
      </c>
      <c r="M1495">
        <v>99633</v>
      </c>
      <c r="N1495">
        <v>99570</v>
      </c>
      <c r="O1495">
        <v>99501</v>
      </c>
      <c r="P1495">
        <v>99425</v>
      </c>
      <c r="Q1495">
        <v>99342</v>
      </c>
      <c r="R1495">
        <v>99250</v>
      </c>
      <c r="S1495">
        <v>99148</v>
      </c>
      <c r="T1495">
        <v>99034</v>
      </c>
      <c r="U1495">
        <v>98909</v>
      </c>
      <c r="V1495">
        <v>98771</v>
      </c>
      <c r="W1495">
        <v>98621</v>
      </c>
      <c r="X1495">
        <v>98457</v>
      </c>
      <c r="Y1495">
        <v>98275</v>
      </c>
      <c r="Z1495">
        <v>98076</v>
      </c>
      <c r="AA1495">
        <v>97857</v>
      </c>
      <c r="AB1495">
        <v>97616</v>
      </c>
      <c r="AC1495">
        <v>97357</v>
      </c>
      <c r="AD1495">
        <v>97076</v>
      </c>
      <c r="AE1495">
        <v>96771</v>
      </c>
      <c r="AF1495">
        <v>96441</v>
      </c>
      <c r="AG1495">
        <v>96088</v>
      </c>
      <c r="AH1495">
        <v>95716</v>
      </c>
      <c r="AI1495">
        <v>95318</v>
      </c>
      <c r="AJ1495">
        <v>94896</v>
      </c>
      <c r="AK1495">
        <v>94453</v>
      </c>
      <c r="AL1495">
        <v>93988</v>
      </c>
      <c r="AM1495">
        <v>93497</v>
      </c>
      <c r="AN1495">
        <v>92986</v>
      </c>
      <c r="AO1495">
        <v>92451</v>
      </c>
      <c r="AP1495">
        <v>91884</v>
      </c>
      <c r="AQ1495">
        <v>91286</v>
      </c>
      <c r="AR1495">
        <v>90666</v>
      </c>
      <c r="AS1495">
        <v>90023</v>
      </c>
      <c r="AT1495">
        <v>89353</v>
      </c>
      <c r="AU1495">
        <v>88646</v>
      </c>
      <c r="AV1495">
        <v>87895</v>
      </c>
      <c r="AW1495">
        <v>87083</v>
      </c>
      <c r="AX1495">
        <v>86178</v>
      </c>
      <c r="AY1495">
        <v>85139</v>
      </c>
      <c r="AZ1495">
        <v>83929</v>
      </c>
      <c r="BA1495">
        <v>82524</v>
      </c>
      <c r="BB1495">
        <v>80890</v>
      </c>
      <c r="BC1495">
        <v>78989</v>
      </c>
      <c r="BD1495">
        <v>76767</v>
      </c>
      <c r="BE1495">
        <v>74171</v>
      </c>
      <c r="BF1495">
        <v>71156</v>
      </c>
      <c r="BG1495">
        <v>67715</v>
      </c>
      <c r="BH1495">
        <v>63816</v>
      </c>
      <c r="BI1495">
        <v>59413</v>
      </c>
      <c r="BJ1495">
        <v>54568</v>
      </c>
      <c r="BK1495">
        <v>49305</v>
      </c>
      <c r="BL1495">
        <v>43724</v>
      </c>
      <c r="BM1495">
        <v>37949</v>
      </c>
      <c r="BN1495">
        <v>32091</v>
      </c>
      <c r="BO1495">
        <v>26417</v>
      </c>
      <c r="BP1495">
        <v>21033</v>
      </c>
      <c r="BQ1495">
        <v>16129</v>
      </c>
      <c r="BR1495">
        <v>11883</v>
      </c>
      <c r="BS1495">
        <v>8380</v>
      </c>
      <c r="DC1495">
        <v>55.1</v>
      </c>
      <c r="DD1495">
        <v>54.12</v>
      </c>
      <c r="DE1495">
        <v>53.14</v>
      </c>
      <c r="DF1495">
        <v>52.16</v>
      </c>
      <c r="DG1495">
        <v>51.19</v>
      </c>
      <c r="DH1495">
        <v>50.21</v>
      </c>
      <c r="DI1495">
        <v>49.24</v>
      </c>
      <c r="DJ1495">
        <v>48.26</v>
      </c>
      <c r="DK1495">
        <v>47.29</v>
      </c>
      <c r="DL1495">
        <v>46.32</v>
      </c>
      <c r="DM1495">
        <v>45.35</v>
      </c>
      <c r="DN1495">
        <v>44.39</v>
      </c>
      <c r="DO1495">
        <v>43.42</v>
      </c>
      <c r="DP1495">
        <v>42.46</v>
      </c>
      <c r="DQ1495">
        <v>41.51</v>
      </c>
      <c r="DR1495">
        <v>40.549999999999997</v>
      </c>
      <c r="DS1495">
        <v>39.6</v>
      </c>
      <c r="DT1495">
        <v>38.659999999999997</v>
      </c>
      <c r="DU1495">
        <v>37.72</v>
      </c>
      <c r="DV1495">
        <v>36.78</v>
      </c>
      <c r="DW1495">
        <v>35.85</v>
      </c>
      <c r="DX1495">
        <v>34.92</v>
      </c>
      <c r="DY1495">
        <v>33.99</v>
      </c>
      <c r="DZ1495">
        <v>33.08</v>
      </c>
      <c r="EA1495">
        <v>32.159999999999997</v>
      </c>
      <c r="EB1495">
        <v>31.26</v>
      </c>
      <c r="EC1495">
        <v>30.35</v>
      </c>
      <c r="ED1495">
        <v>29.45</v>
      </c>
      <c r="EE1495">
        <v>28.56</v>
      </c>
      <c r="EF1495">
        <v>27.67</v>
      </c>
      <c r="EG1495">
        <v>26.78</v>
      </c>
      <c r="EH1495">
        <v>25.9</v>
      </c>
      <c r="EI1495">
        <v>25.02</v>
      </c>
      <c r="EJ1495">
        <v>24.14</v>
      </c>
      <c r="EK1495">
        <v>23.26</v>
      </c>
      <c r="EL1495">
        <v>22.39</v>
      </c>
      <c r="EM1495">
        <v>21.52</v>
      </c>
      <c r="EN1495">
        <v>20.65</v>
      </c>
      <c r="EO1495">
        <v>19.78</v>
      </c>
      <c r="EP1495">
        <v>18.91</v>
      </c>
      <c r="EQ1495">
        <v>18.04</v>
      </c>
      <c r="ER1495">
        <v>17.170000000000002</v>
      </c>
      <c r="ES1495">
        <v>16.309999999999999</v>
      </c>
      <c r="ET1495">
        <v>15.44</v>
      </c>
      <c r="EU1495">
        <v>14.58</v>
      </c>
      <c r="EV1495">
        <v>13.73</v>
      </c>
      <c r="EW1495">
        <v>12.89</v>
      </c>
      <c r="EX1495">
        <v>12.07</v>
      </c>
      <c r="EY1495">
        <v>11.27</v>
      </c>
      <c r="EZ1495">
        <v>10.48</v>
      </c>
      <c r="FA1495">
        <v>9.7200000000000006</v>
      </c>
      <c r="FB1495">
        <v>8.99</v>
      </c>
      <c r="FC1495">
        <v>8.2899999999999991</v>
      </c>
      <c r="FD1495">
        <v>7.62</v>
      </c>
      <c r="FE1495">
        <v>6.98</v>
      </c>
      <c r="FF1495">
        <v>6.37</v>
      </c>
      <c r="FG1495">
        <v>5.81</v>
      </c>
      <c r="FH1495">
        <v>5.28</v>
      </c>
      <c r="FI1495">
        <v>4.79</v>
      </c>
      <c r="FJ1495">
        <v>4.34</v>
      </c>
      <c r="FK1495">
        <v>3.92</v>
      </c>
      <c r="FL1495">
        <v>3.55</v>
      </c>
      <c r="FM1495">
        <v>3.2</v>
      </c>
      <c r="FN1495">
        <v>2.9</v>
      </c>
      <c r="FO1495">
        <v>2.62</v>
      </c>
      <c r="FP1495">
        <v>2.38</v>
      </c>
      <c r="FQ1495">
        <v>2.17</v>
      </c>
    </row>
    <row r="1496" spans="1:179" x14ac:dyDescent="0.25">
      <c r="A1496" t="s">
        <v>1283</v>
      </c>
      <c r="B1496">
        <v>66</v>
      </c>
      <c r="C1496">
        <v>66</v>
      </c>
      <c r="E1496">
        <v>100000</v>
      </c>
      <c r="F1496">
        <v>99962</v>
      </c>
      <c r="G1496">
        <v>99922</v>
      </c>
      <c r="H1496">
        <v>99878</v>
      </c>
      <c r="I1496">
        <v>99830</v>
      </c>
      <c r="J1496">
        <v>99778</v>
      </c>
      <c r="K1496">
        <v>99723</v>
      </c>
      <c r="L1496">
        <v>99663</v>
      </c>
      <c r="M1496">
        <v>99599</v>
      </c>
      <c r="N1496">
        <v>99529</v>
      </c>
      <c r="O1496">
        <v>99452</v>
      </c>
      <c r="P1496">
        <v>99368</v>
      </c>
      <c r="Q1496">
        <v>99274</v>
      </c>
      <c r="R1496">
        <v>99171</v>
      </c>
      <c r="S1496">
        <v>99055</v>
      </c>
      <c r="T1496">
        <v>98928</v>
      </c>
      <c r="U1496">
        <v>98788</v>
      </c>
      <c r="V1496">
        <v>98636</v>
      </c>
      <c r="W1496">
        <v>98469</v>
      </c>
      <c r="X1496">
        <v>98285</v>
      </c>
      <c r="Y1496">
        <v>98084</v>
      </c>
      <c r="Z1496">
        <v>97861</v>
      </c>
      <c r="AA1496">
        <v>97617</v>
      </c>
      <c r="AB1496">
        <v>97354</v>
      </c>
      <c r="AC1496">
        <v>97069</v>
      </c>
      <c r="AD1496">
        <v>96760</v>
      </c>
      <c r="AE1496">
        <v>96425</v>
      </c>
      <c r="AF1496">
        <v>96067</v>
      </c>
      <c r="AG1496">
        <v>95689</v>
      </c>
      <c r="AH1496">
        <v>95286</v>
      </c>
      <c r="AI1496">
        <v>94857</v>
      </c>
      <c r="AJ1496">
        <v>94408</v>
      </c>
      <c r="AK1496">
        <v>93934</v>
      </c>
      <c r="AL1496">
        <v>93437</v>
      </c>
      <c r="AM1496">
        <v>92916</v>
      </c>
      <c r="AN1496">
        <v>92371</v>
      </c>
      <c r="AO1496">
        <v>91795</v>
      </c>
      <c r="AP1496">
        <v>91185</v>
      </c>
      <c r="AQ1496">
        <v>90553</v>
      </c>
      <c r="AR1496">
        <v>89897</v>
      </c>
      <c r="AS1496">
        <v>89212</v>
      </c>
      <c r="AT1496">
        <v>88491</v>
      </c>
      <c r="AU1496">
        <v>87726</v>
      </c>
      <c r="AV1496">
        <v>86897</v>
      </c>
      <c r="AW1496">
        <v>85974</v>
      </c>
      <c r="AX1496">
        <v>84913</v>
      </c>
      <c r="AY1496">
        <v>83680</v>
      </c>
      <c r="AZ1496">
        <v>82250</v>
      </c>
      <c r="BA1496">
        <v>80589</v>
      </c>
      <c r="BB1496">
        <v>78652</v>
      </c>
      <c r="BC1496">
        <v>76399</v>
      </c>
      <c r="BD1496">
        <v>73772</v>
      </c>
      <c r="BE1496">
        <v>70725</v>
      </c>
      <c r="BF1496">
        <v>67246</v>
      </c>
      <c r="BG1496">
        <v>63321</v>
      </c>
      <c r="BH1496">
        <v>58898</v>
      </c>
      <c r="BI1496">
        <v>54040</v>
      </c>
      <c r="BJ1496">
        <v>48763</v>
      </c>
      <c r="BK1496">
        <v>43192</v>
      </c>
      <c r="BL1496">
        <v>37440</v>
      </c>
      <c r="BM1496">
        <v>31612</v>
      </c>
      <c r="BN1496">
        <v>25987</v>
      </c>
      <c r="BO1496">
        <v>20656</v>
      </c>
      <c r="BP1496">
        <v>15813</v>
      </c>
      <c r="BQ1496">
        <v>11634</v>
      </c>
      <c r="BR1496">
        <v>8191</v>
      </c>
      <c r="DC1496">
        <v>54.01</v>
      </c>
      <c r="DD1496">
        <v>53.03</v>
      </c>
      <c r="DE1496">
        <v>52.05</v>
      </c>
      <c r="DF1496">
        <v>51.07</v>
      </c>
      <c r="DG1496">
        <v>50.09</v>
      </c>
      <c r="DH1496">
        <v>49.12</v>
      </c>
      <c r="DI1496">
        <v>48.15</v>
      </c>
      <c r="DJ1496">
        <v>47.18</v>
      </c>
      <c r="DK1496">
        <v>46.21</v>
      </c>
      <c r="DL1496">
        <v>45.24</v>
      </c>
      <c r="DM1496">
        <v>44.27</v>
      </c>
      <c r="DN1496">
        <v>43.31</v>
      </c>
      <c r="DO1496">
        <v>42.35</v>
      </c>
      <c r="DP1496">
        <v>41.39</v>
      </c>
      <c r="DQ1496">
        <v>40.44</v>
      </c>
      <c r="DR1496">
        <v>39.49</v>
      </c>
      <c r="DS1496">
        <v>38.549999999999997</v>
      </c>
      <c r="DT1496">
        <v>37.61</v>
      </c>
      <c r="DU1496">
        <v>36.67</v>
      </c>
      <c r="DV1496">
        <v>35.74</v>
      </c>
      <c r="DW1496">
        <v>34.81</v>
      </c>
      <c r="DX1496">
        <v>33.89</v>
      </c>
      <c r="DY1496">
        <v>32.97</v>
      </c>
      <c r="DZ1496">
        <v>32.06</v>
      </c>
      <c r="EA1496">
        <v>31.15</v>
      </c>
      <c r="EB1496">
        <v>30.25</v>
      </c>
      <c r="EC1496">
        <v>29.35</v>
      </c>
      <c r="ED1496">
        <v>28.46</v>
      </c>
      <c r="EE1496">
        <v>27.57</v>
      </c>
      <c r="EF1496">
        <v>26.69</v>
      </c>
      <c r="EG1496">
        <v>25.8</v>
      </c>
      <c r="EH1496">
        <v>24.92</v>
      </c>
      <c r="EI1496">
        <v>24.05</v>
      </c>
      <c r="EJ1496">
        <v>23.17</v>
      </c>
      <c r="EK1496">
        <v>22.3</v>
      </c>
      <c r="EL1496">
        <v>21.43</v>
      </c>
      <c r="EM1496">
        <v>20.56</v>
      </c>
      <c r="EN1496">
        <v>19.690000000000001</v>
      </c>
      <c r="EO1496">
        <v>18.829999999999998</v>
      </c>
      <c r="EP1496">
        <v>17.96</v>
      </c>
      <c r="EQ1496">
        <v>17.100000000000001</v>
      </c>
      <c r="ER1496">
        <v>16.23</v>
      </c>
      <c r="ES1496">
        <v>15.37</v>
      </c>
      <c r="ET1496">
        <v>14.51</v>
      </c>
      <c r="EU1496">
        <v>13.66</v>
      </c>
      <c r="EV1496">
        <v>12.82</v>
      </c>
      <c r="EW1496">
        <v>12.01</v>
      </c>
      <c r="EX1496">
        <v>11.21</v>
      </c>
      <c r="EY1496">
        <v>10.43</v>
      </c>
      <c r="EZ1496">
        <v>9.67</v>
      </c>
      <c r="FA1496">
        <v>8.94</v>
      </c>
      <c r="FB1496">
        <v>8.24</v>
      </c>
      <c r="FC1496">
        <v>7.58</v>
      </c>
      <c r="FD1496">
        <v>6.94</v>
      </c>
      <c r="FE1496">
        <v>6.34</v>
      </c>
      <c r="FF1496">
        <v>5.78</v>
      </c>
      <c r="FG1496">
        <v>5.25</v>
      </c>
      <c r="FH1496">
        <v>4.7699999999999996</v>
      </c>
      <c r="FI1496">
        <v>4.32</v>
      </c>
      <c r="FJ1496">
        <v>3.91</v>
      </c>
      <c r="FK1496">
        <v>3.53</v>
      </c>
      <c r="FL1496">
        <v>3.19</v>
      </c>
      <c r="FM1496">
        <v>2.89</v>
      </c>
      <c r="FN1496">
        <v>2.62</v>
      </c>
      <c r="FO1496">
        <v>2.38</v>
      </c>
      <c r="FP1496">
        <v>2.17</v>
      </c>
    </row>
    <row r="1497" spans="1:179" x14ac:dyDescent="0.25">
      <c r="A1497" t="s">
        <v>1284</v>
      </c>
      <c r="B1497">
        <v>65</v>
      </c>
      <c r="C1497">
        <v>65</v>
      </c>
      <c r="E1497">
        <v>100000</v>
      </c>
      <c r="F1497">
        <v>99959</v>
      </c>
      <c r="G1497">
        <v>99914</v>
      </c>
      <c r="H1497">
        <v>99866</v>
      </c>
      <c r="I1497">
        <v>99813</v>
      </c>
      <c r="J1497">
        <v>99757</v>
      </c>
      <c r="K1497">
        <v>99697</v>
      </c>
      <c r="L1497">
        <v>99632</v>
      </c>
      <c r="M1497">
        <v>99560</v>
      </c>
      <c r="N1497">
        <v>99482</v>
      </c>
      <c r="O1497">
        <v>99396</v>
      </c>
      <c r="P1497">
        <v>99301</v>
      </c>
      <c r="Q1497">
        <v>99196</v>
      </c>
      <c r="R1497">
        <v>99079</v>
      </c>
      <c r="S1497">
        <v>98950</v>
      </c>
      <c r="T1497">
        <v>98808</v>
      </c>
      <c r="U1497">
        <v>98654</v>
      </c>
      <c r="V1497">
        <v>98485</v>
      </c>
      <c r="W1497">
        <v>98298</v>
      </c>
      <c r="X1497">
        <v>98094</v>
      </c>
      <c r="Y1497">
        <v>97868</v>
      </c>
      <c r="Z1497">
        <v>97621</v>
      </c>
      <c r="AA1497">
        <v>97354</v>
      </c>
      <c r="AB1497">
        <v>97065</v>
      </c>
      <c r="AC1497">
        <v>96751</v>
      </c>
      <c r="AD1497">
        <v>96412</v>
      </c>
      <c r="AE1497">
        <v>96049</v>
      </c>
      <c r="AF1497">
        <v>95666</v>
      </c>
      <c r="AG1497">
        <v>95256</v>
      </c>
      <c r="AH1497">
        <v>94820</v>
      </c>
      <c r="AI1497">
        <v>94364</v>
      </c>
      <c r="AJ1497">
        <v>93883</v>
      </c>
      <c r="AK1497">
        <v>93377</v>
      </c>
      <c r="AL1497">
        <v>92849</v>
      </c>
      <c r="AM1497">
        <v>92293</v>
      </c>
      <c r="AN1497">
        <v>91707</v>
      </c>
      <c r="AO1497">
        <v>91087</v>
      </c>
      <c r="AP1497">
        <v>90442</v>
      </c>
      <c r="AQ1497">
        <v>89773</v>
      </c>
      <c r="AR1497">
        <v>89073</v>
      </c>
      <c r="AS1497">
        <v>88336</v>
      </c>
      <c r="AT1497">
        <v>87556</v>
      </c>
      <c r="AU1497">
        <v>86713</v>
      </c>
      <c r="AV1497">
        <v>85770</v>
      </c>
      <c r="AW1497">
        <v>84688</v>
      </c>
      <c r="AX1497">
        <v>83432</v>
      </c>
      <c r="AY1497">
        <v>81976</v>
      </c>
      <c r="AZ1497">
        <v>80287</v>
      </c>
      <c r="BA1497">
        <v>78320</v>
      </c>
      <c r="BB1497">
        <v>76029</v>
      </c>
      <c r="BC1497">
        <v>73371</v>
      </c>
      <c r="BD1497">
        <v>70293</v>
      </c>
      <c r="BE1497">
        <v>66784</v>
      </c>
      <c r="BF1497">
        <v>62823</v>
      </c>
      <c r="BG1497">
        <v>58380</v>
      </c>
      <c r="BH1497">
        <v>53509</v>
      </c>
      <c r="BI1497">
        <v>48231</v>
      </c>
      <c r="BJ1497">
        <v>42660</v>
      </c>
      <c r="BK1497">
        <v>36932</v>
      </c>
      <c r="BL1497">
        <v>31142</v>
      </c>
      <c r="BM1497">
        <v>25559</v>
      </c>
      <c r="BN1497">
        <v>20287</v>
      </c>
      <c r="BO1497">
        <v>15505</v>
      </c>
      <c r="BP1497">
        <v>11388</v>
      </c>
      <c r="BQ1497">
        <v>8007</v>
      </c>
      <c r="DC1497">
        <v>52.91</v>
      </c>
      <c r="DD1497">
        <v>51.93</v>
      </c>
      <c r="DE1497">
        <v>50.95</v>
      </c>
      <c r="DF1497">
        <v>49.98</v>
      </c>
      <c r="DG1497">
        <v>49</v>
      </c>
      <c r="DH1497">
        <v>48.03</v>
      </c>
      <c r="DI1497">
        <v>47.06</v>
      </c>
      <c r="DJ1497">
        <v>46.09</v>
      </c>
      <c r="DK1497">
        <v>45.12</v>
      </c>
      <c r="DL1497">
        <v>44.16</v>
      </c>
      <c r="DM1497">
        <v>43.2</v>
      </c>
      <c r="DN1497">
        <v>42.24</v>
      </c>
      <c r="DO1497">
        <v>41.28</v>
      </c>
      <c r="DP1497">
        <v>40.33</v>
      </c>
      <c r="DQ1497">
        <v>39.380000000000003</v>
      </c>
      <c r="DR1497">
        <v>38.44</v>
      </c>
      <c r="DS1497">
        <v>37.5</v>
      </c>
      <c r="DT1497">
        <v>36.56</v>
      </c>
      <c r="DU1497">
        <v>35.630000000000003</v>
      </c>
      <c r="DV1497">
        <v>34.700000000000003</v>
      </c>
      <c r="DW1497">
        <v>33.78</v>
      </c>
      <c r="DX1497">
        <v>32.86</v>
      </c>
      <c r="DY1497">
        <v>31.95</v>
      </c>
      <c r="DZ1497">
        <v>31.05</v>
      </c>
      <c r="EA1497">
        <v>30.15</v>
      </c>
      <c r="EB1497">
        <v>29.25</v>
      </c>
      <c r="EC1497">
        <v>28.36</v>
      </c>
      <c r="ED1497">
        <v>27.47</v>
      </c>
      <c r="EE1497">
        <v>26.59</v>
      </c>
      <c r="EF1497">
        <v>25.71</v>
      </c>
      <c r="EG1497">
        <v>24.83</v>
      </c>
      <c r="EH1497">
        <v>23.95</v>
      </c>
      <c r="EI1497">
        <v>23.08</v>
      </c>
      <c r="EJ1497">
        <v>22.21</v>
      </c>
      <c r="EK1497">
        <v>21.34</v>
      </c>
      <c r="EL1497">
        <v>20.47</v>
      </c>
      <c r="EM1497">
        <v>19.61</v>
      </c>
      <c r="EN1497">
        <v>18.75</v>
      </c>
      <c r="EO1497">
        <v>17.88</v>
      </c>
      <c r="EP1497">
        <v>17.02</v>
      </c>
      <c r="EQ1497">
        <v>16.16</v>
      </c>
      <c r="ER1497">
        <v>15.29</v>
      </c>
      <c r="ES1497">
        <v>14.44</v>
      </c>
      <c r="ET1497">
        <v>13.59</v>
      </c>
      <c r="EU1497">
        <v>12.76</v>
      </c>
      <c r="EV1497">
        <v>11.94</v>
      </c>
      <c r="EW1497">
        <v>11.15</v>
      </c>
      <c r="EX1497">
        <v>10.37</v>
      </c>
      <c r="EY1497">
        <v>9.6199999999999992</v>
      </c>
      <c r="EZ1497">
        <v>8.89</v>
      </c>
      <c r="FA1497">
        <v>8.1999999999999993</v>
      </c>
      <c r="FB1497">
        <v>7.53</v>
      </c>
      <c r="FC1497">
        <v>6.9</v>
      </c>
      <c r="FD1497">
        <v>6.31</v>
      </c>
      <c r="FE1497">
        <v>5.75</v>
      </c>
      <c r="FF1497">
        <v>5.23</v>
      </c>
      <c r="FG1497">
        <v>4.75</v>
      </c>
      <c r="FH1497">
        <v>4.3</v>
      </c>
      <c r="FI1497">
        <v>3.89</v>
      </c>
      <c r="FJ1497">
        <v>3.52</v>
      </c>
      <c r="FK1497">
        <v>3.18</v>
      </c>
      <c r="FL1497">
        <v>2.88</v>
      </c>
      <c r="FM1497">
        <v>2.61</v>
      </c>
      <c r="FN1497">
        <v>2.37</v>
      </c>
      <c r="FO1497">
        <v>2.16</v>
      </c>
    </row>
    <row r="1498" spans="1:179" x14ac:dyDescent="0.25">
      <c r="A1498" t="s">
        <v>1285</v>
      </c>
      <c r="B1498">
        <v>64</v>
      </c>
      <c r="C1498">
        <v>64</v>
      </c>
      <c r="E1498">
        <v>100000</v>
      </c>
      <c r="F1498">
        <v>99955</v>
      </c>
      <c r="G1498">
        <v>99905</v>
      </c>
      <c r="H1498">
        <v>99852</v>
      </c>
      <c r="I1498">
        <v>99795</v>
      </c>
      <c r="J1498">
        <v>99733</v>
      </c>
      <c r="K1498">
        <v>99667</v>
      </c>
      <c r="L1498">
        <v>99595</v>
      </c>
      <c r="M1498">
        <v>99516</v>
      </c>
      <c r="N1498">
        <v>99428</v>
      </c>
      <c r="O1498">
        <v>99332</v>
      </c>
      <c r="P1498">
        <v>99225</v>
      </c>
      <c r="Q1498">
        <v>99107</v>
      </c>
      <c r="R1498">
        <v>98976</v>
      </c>
      <c r="S1498">
        <v>98832</v>
      </c>
      <c r="T1498">
        <v>98675</v>
      </c>
      <c r="U1498">
        <v>98503</v>
      </c>
      <c r="V1498">
        <v>98314</v>
      </c>
      <c r="W1498">
        <v>98107</v>
      </c>
      <c r="X1498">
        <v>97878</v>
      </c>
      <c r="Y1498">
        <v>97628</v>
      </c>
      <c r="Z1498">
        <v>97357</v>
      </c>
      <c r="AA1498">
        <v>97064</v>
      </c>
      <c r="AB1498">
        <v>96746</v>
      </c>
      <c r="AC1498">
        <v>96402</v>
      </c>
      <c r="AD1498">
        <v>96034</v>
      </c>
      <c r="AE1498">
        <v>95645</v>
      </c>
      <c r="AF1498">
        <v>95229</v>
      </c>
      <c r="AG1498">
        <v>94786</v>
      </c>
      <c r="AH1498">
        <v>94323</v>
      </c>
      <c r="AI1498">
        <v>93835</v>
      </c>
      <c r="AJ1498">
        <v>93320</v>
      </c>
      <c r="AK1498">
        <v>92783</v>
      </c>
      <c r="AL1498">
        <v>92218</v>
      </c>
      <c r="AM1498">
        <v>91621</v>
      </c>
      <c r="AN1498">
        <v>90989</v>
      </c>
      <c r="AO1498">
        <v>90334</v>
      </c>
      <c r="AP1498">
        <v>89651</v>
      </c>
      <c r="AQ1498">
        <v>88937</v>
      </c>
      <c r="AR1498">
        <v>88184</v>
      </c>
      <c r="AS1498">
        <v>87387</v>
      </c>
      <c r="AT1498">
        <v>86526</v>
      </c>
      <c r="AU1498">
        <v>85567</v>
      </c>
      <c r="AV1498">
        <v>84464</v>
      </c>
      <c r="AW1498">
        <v>83184</v>
      </c>
      <c r="AX1498">
        <v>81702</v>
      </c>
      <c r="AY1498">
        <v>79985</v>
      </c>
      <c r="AZ1498">
        <v>77989</v>
      </c>
      <c r="BA1498">
        <v>75666</v>
      </c>
      <c r="BB1498">
        <v>72968</v>
      </c>
      <c r="BC1498">
        <v>69859</v>
      </c>
      <c r="BD1498">
        <v>66321</v>
      </c>
      <c r="BE1498">
        <v>62334</v>
      </c>
      <c r="BF1498">
        <v>57861</v>
      </c>
      <c r="BG1498">
        <v>52978</v>
      </c>
      <c r="BH1498">
        <v>47698</v>
      </c>
      <c r="BI1498">
        <v>42138</v>
      </c>
      <c r="BJ1498">
        <v>36425</v>
      </c>
      <c r="BK1498">
        <v>30674</v>
      </c>
      <c r="BL1498">
        <v>25139</v>
      </c>
      <c r="BM1498">
        <v>19920</v>
      </c>
      <c r="BN1498">
        <v>15203</v>
      </c>
      <c r="BO1498">
        <v>11148</v>
      </c>
      <c r="BP1498">
        <v>7826</v>
      </c>
      <c r="DC1498">
        <v>51.81</v>
      </c>
      <c r="DD1498">
        <v>50.84</v>
      </c>
      <c r="DE1498">
        <v>49.86</v>
      </c>
      <c r="DF1498">
        <v>48.89</v>
      </c>
      <c r="DG1498">
        <v>47.92</v>
      </c>
      <c r="DH1498">
        <v>46.95</v>
      </c>
      <c r="DI1498">
        <v>45.98</v>
      </c>
      <c r="DJ1498">
        <v>45.01</v>
      </c>
      <c r="DK1498">
        <v>44.04</v>
      </c>
      <c r="DL1498">
        <v>43.08</v>
      </c>
      <c r="DM1498">
        <v>42.12</v>
      </c>
      <c r="DN1498">
        <v>41.17</v>
      </c>
      <c r="DO1498">
        <v>40.22</v>
      </c>
      <c r="DP1498">
        <v>39.270000000000003</v>
      </c>
      <c r="DQ1498">
        <v>38.33</v>
      </c>
      <c r="DR1498">
        <v>37.39</v>
      </c>
      <c r="DS1498">
        <v>36.450000000000003</v>
      </c>
      <c r="DT1498">
        <v>35.520000000000003</v>
      </c>
      <c r="DU1498">
        <v>34.590000000000003</v>
      </c>
      <c r="DV1498">
        <v>33.67</v>
      </c>
      <c r="DW1498">
        <v>32.76</v>
      </c>
      <c r="DX1498">
        <v>31.85</v>
      </c>
      <c r="DY1498">
        <v>30.94</v>
      </c>
      <c r="DZ1498">
        <v>30.04</v>
      </c>
      <c r="EA1498">
        <v>29.15</v>
      </c>
      <c r="EB1498">
        <v>28.26</v>
      </c>
      <c r="EC1498">
        <v>27.37</v>
      </c>
      <c r="ED1498">
        <v>26.49</v>
      </c>
      <c r="EE1498">
        <v>25.61</v>
      </c>
      <c r="EF1498">
        <v>24.73</v>
      </c>
      <c r="EG1498">
        <v>23.86</v>
      </c>
      <c r="EH1498">
        <v>22.99</v>
      </c>
      <c r="EI1498">
        <v>22.12</v>
      </c>
      <c r="EJ1498">
        <v>21.25</v>
      </c>
      <c r="EK1498">
        <v>20.39</v>
      </c>
      <c r="EL1498">
        <v>19.52</v>
      </c>
      <c r="EM1498">
        <v>18.66</v>
      </c>
      <c r="EN1498">
        <v>17.8</v>
      </c>
      <c r="EO1498">
        <v>16.940000000000001</v>
      </c>
      <c r="EP1498">
        <v>16.079999999999998</v>
      </c>
      <c r="EQ1498">
        <v>15.22</v>
      </c>
      <c r="ER1498">
        <v>14.37</v>
      </c>
      <c r="ES1498">
        <v>13.52</v>
      </c>
      <c r="ET1498">
        <v>12.69</v>
      </c>
      <c r="EU1498">
        <v>11.88</v>
      </c>
      <c r="EV1498">
        <v>11.09</v>
      </c>
      <c r="EW1498">
        <v>10.32</v>
      </c>
      <c r="EX1498">
        <v>9.57</v>
      </c>
      <c r="EY1498">
        <v>8.85</v>
      </c>
      <c r="EZ1498">
        <v>8.15</v>
      </c>
      <c r="FA1498">
        <v>7.49</v>
      </c>
      <c r="FB1498">
        <v>6.87</v>
      </c>
      <c r="FC1498">
        <v>6.27</v>
      </c>
      <c r="FD1498">
        <v>5.72</v>
      </c>
      <c r="FE1498">
        <v>5.2</v>
      </c>
      <c r="FF1498">
        <v>4.72</v>
      </c>
      <c r="FG1498">
        <v>4.28</v>
      </c>
      <c r="FH1498">
        <v>3.87</v>
      </c>
      <c r="FI1498">
        <v>3.51</v>
      </c>
      <c r="FJ1498">
        <v>3.17</v>
      </c>
      <c r="FK1498">
        <v>2.87</v>
      </c>
      <c r="FL1498">
        <v>2.6</v>
      </c>
      <c r="FM1498">
        <v>2.37</v>
      </c>
      <c r="FN1498">
        <v>2.16</v>
      </c>
    </row>
    <row r="1499" spans="1:179" x14ac:dyDescent="0.25">
      <c r="A1499" t="s">
        <v>1286</v>
      </c>
      <c r="B1499">
        <v>63</v>
      </c>
      <c r="C1499">
        <v>63</v>
      </c>
      <c r="E1499">
        <v>100000</v>
      </c>
      <c r="F1499">
        <v>99950</v>
      </c>
      <c r="G1499">
        <v>99895</v>
      </c>
      <c r="H1499">
        <v>99837</v>
      </c>
      <c r="I1499">
        <v>99775</v>
      </c>
      <c r="J1499">
        <v>99708</v>
      </c>
      <c r="K1499">
        <v>99634</v>
      </c>
      <c r="L1499">
        <v>99554</v>
      </c>
      <c r="M1499">
        <v>99465</v>
      </c>
      <c r="N1499">
        <v>99368</v>
      </c>
      <c r="O1499">
        <v>99259</v>
      </c>
      <c r="P1499">
        <v>99139</v>
      </c>
      <c r="Q1499">
        <v>99006</v>
      </c>
      <c r="R1499">
        <v>98860</v>
      </c>
      <c r="S1499">
        <v>98701</v>
      </c>
      <c r="T1499">
        <v>98527</v>
      </c>
      <c r="U1499">
        <v>98335</v>
      </c>
      <c r="V1499">
        <v>98125</v>
      </c>
      <c r="W1499">
        <v>97893</v>
      </c>
      <c r="X1499">
        <v>97639</v>
      </c>
      <c r="Y1499">
        <v>97365</v>
      </c>
      <c r="Z1499">
        <v>97068</v>
      </c>
      <c r="AA1499">
        <v>96745</v>
      </c>
      <c r="AB1499">
        <v>96396</v>
      </c>
      <c r="AC1499">
        <v>96022</v>
      </c>
      <c r="AD1499">
        <v>95628</v>
      </c>
      <c r="AE1499">
        <v>95207</v>
      </c>
      <c r="AF1499">
        <v>94757</v>
      </c>
      <c r="AG1499">
        <v>94286</v>
      </c>
      <c r="AH1499">
        <v>93790</v>
      </c>
      <c r="AI1499">
        <v>93267</v>
      </c>
      <c r="AJ1499">
        <v>92721</v>
      </c>
      <c r="AK1499">
        <v>92146</v>
      </c>
      <c r="AL1499">
        <v>91539</v>
      </c>
      <c r="AM1499">
        <v>90896</v>
      </c>
      <c r="AN1499">
        <v>90227</v>
      </c>
      <c r="AO1499">
        <v>89533</v>
      </c>
      <c r="AP1499">
        <v>88804</v>
      </c>
      <c r="AQ1499">
        <v>88035</v>
      </c>
      <c r="AR1499">
        <v>87221</v>
      </c>
      <c r="AS1499">
        <v>86341</v>
      </c>
      <c r="AT1499">
        <v>85363</v>
      </c>
      <c r="AU1499">
        <v>84242</v>
      </c>
      <c r="AV1499">
        <v>82938</v>
      </c>
      <c r="AW1499">
        <v>81430</v>
      </c>
      <c r="AX1499">
        <v>79684</v>
      </c>
      <c r="AY1499">
        <v>77658</v>
      </c>
      <c r="AZ1499">
        <v>75304</v>
      </c>
      <c r="BA1499">
        <v>72573</v>
      </c>
      <c r="BB1499">
        <v>69424</v>
      </c>
      <c r="BC1499">
        <v>65857</v>
      </c>
      <c r="BD1499">
        <v>61844</v>
      </c>
      <c r="BE1499">
        <v>57352</v>
      </c>
      <c r="BF1499">
        <v>52447</v>
      </c>
      <c r="BG1499">
        <v>47166</v>
      </c>
      <c r="BH1499">
        <v>41617</v>
      </c>
      <c r="BI1499">
        <v>35928</v>
      </c>
      <c r="BJ1499">
        <v>30207</v>
      </c>
      <c r="BK1499">
        <v>24723</v>
      </c>
      <c r="BL1499">
        <v>19562</v>
      </c>
      <c r="BM1499">
        <v>14904</v>
      </c>
      <c r="BN1499">
        <v>10914</v>
      </c>
      <c r="BO1499">
        <v>7649</v>
      </c>
      <c r="DC1499">
        <v>50.72</v>
      </c>
      <c r="DD1499">
        <v>49.75</v>
      </c>
      <c r="DE1499">
        <v>48.77</v>
      </c>
      <c r="DF1499">
        <v>47.8</v>
      </c>
      <c r="DG1499">
        <v>46.83</v>
      </c>
      <c r="DH1499">
        <v>45.86</v>
      </c>
      <c r="DI1499">
        <v>44.9</v>
      </c>
      <c r="DJ1499">
        <v>43.93</v>
      </c>
      <c r="DK1499">
        <v>42.97</v>
      </c>
      <c r="DL1499">
        <v>42.01</v>
      </c>
      <c r="DM1499">
        <v>41.06</v>
      </c>
      <c r="DN1499">
        <v>40.11</v>
      </c>
      <c r="DO1499">
        <v>39.159999999999997</v>
      </c>
      <c r="DP1499">
        <v>38.22</v>
      </c>
      <c r="DQ1499">
        <v>37.28</v>
      </c>
      <c r="DR1499">
        <v>36.340000000000003</v>
      </c>
      <c r="DS1499">
        <v>35.409999999999997</v>
      </c>
      <c r="DT1499">
        <v>34.49</v>
      </c>
      <c r="DU1499">
        <v>33.57</v>
      </c>
      <c r="DV1499">
        <v>32.65</v>
      </c>
      <c r="DW1499">
        <v>31.74</v>
      </c>
      <c r="DX1499">
        <v>30.84</v>
      </c>
      <c r="DY1499">
        <v>29.94</v>
      </c>
      <c r="DZ1499">
        <v>29.05</v>
      </c>
      <c r="EA1499">
        <v>28.16</v>
      </c>
      <c r="EB1499">
        <v>27.27</v>
      </c>
      <c r="EC1499">
        <v>26.39</v>
      </c>
      <c r="ED1499">
        <v>25.51</v>
      </c>
      <c r="EE1499">
        <v>24.64</v>
      </c>
      <c r="EF1499">
        <v>23.77</v>
      </c>
      <c r="EG1499">
        <v>22.9</v>
      </c>
      <c r="EH1499">
        <v>22.03</v>
      </c>
      <c r="EI1499">
        <v>21.16</v>
      </c>
      <c r="EJ1499">
        <v>20.3</v>
      </c>
      <c r="EK1499">
        <v>19.440000000000001</v>
      </c>
      <c r="EL1499">
        <v>18.579999999999998</v>
      </c>
      <c r="EM1499">
        <v>17.72</v>
      </c>
      <c r="EN1499">
        <v>16.86</v>
      </c>
      <c r="EO1499">
        <v>16.010000000000002</v>
      </c>
      <c r="EP1499">
        <v>15.15</v>
      </c>
      <c r="EQ1499">
        <v>14.3</v>
      </c>
      <c r="ER1499">
        <v>13.46</v>
      </c>
      <c r="ES1499">
        <v>12.63</v>
      </c>
      <c r="ET1499">
        <v>11.82</v>
      </c>
      <c r="EU1499">
        <v>11.03</v>
      </c>
      <c r="EV1499">
        <v>10.26</v>
      </c>
      <c r="EW1499">
        <v>9.52</v>
      </c>
      <c r="EX1499">
        <v>8.8000000000000007</v>
      </c>
      <c r="EY1499">
        <v>8.11</v>
      </c>
      <c r="EZ1499">
        <v>7.45</v>
      </c>
      <c r="FA1499">
        <v>6.83</v>
      </c>
      <c r="FB1499">
        <v>6.24</v>
      </c>
      <c r="FC1499">
        <v>5.69</v>
      </c>
      <c r="FD1499">
        <v>5.18</v>
      </c>
      <c r="FE1499">
        <v>4.7</v>
      </c>
      <c r="FF1499">
        <v>4.26</v>
      </c>
      <c r="FG1499">
        <v>3.86</v>
      </c>
      <c r="FH1499">
        <v>3.49</v>
      </c>
      <c r="FI1499">
        <v>3.16</v>
      </c>
      <c r="FJ1499">
        <v>2.86</v>
      </c>
      <c r="FK1499">
        <v>2.59</v>
      </c>
      <c r="FL1499">
        <v>2.36</v>
      </c>
      <c r="FM1499">
        <v>2.15</v>
      </c>
    </row>
    <row r="1500" spans="1:179" x14ac:dyDescent="0.25">
      <c r="A1500" t="s">
        <v>1287</v>
      </c>
      <c r="B1500">
        <v>62</v>
      </c>
      <c r="C1500">
        <v>62</v>
      </c>
      <c r="E1500">
        <v>100000</v>
      </c>
      <c r="F1500">
        <v>99945</v>
      </c>
      <c r="G1500">
        <v>99886</v>
      </c>
      <c r="H1500">
        <v>99822</v>
      </c>
      <c r="I1500">
        <v>99754</v>
      </c>
      <c r="J1500">
        <v>99679</v>
      </c>
      <c r="K1500">
        <v>99598</v>
      </c>
      <c r="L1500">
        <v>99508</v>
      </c>
      <c r="M1500">
        <v>99409</v>
      </c>
      <c r="N1500">
        <v>99299</v>
      </c>
      <c r="O1500">
        <v>99177</v>
      </c>
      <c r="P1500">
        <v>99042</v>
      </c>
      <c r="Q1500">
        <v>98894</v>
      </c>
      <c r="R1500">
        <v>98733</v>
      </c>
      <c r="S1500">
        <v>98556</v>
      </c>
      <c r="T1500">
        <v>98361</v>
      </c>
      <c r="U1500">
        <v>98148</v>
      </c>
      <c r="V1500">
        <v>97913</v>
      </c>
      <c r="W1500">
        <v>97656</v>
      </c>
      <c r="X1500">
        <v>97377</v>
      </c>
      <c r="Y1500">
        <v>97077</v>
      </c>
      <c r="Z1500">
        <v>96749</v>
      </c>
      <c r="AA1500">
        <v>96395</v>
      </c>
      <c r="AB1500">
        <v>96016</v>
      </c>
      <c r="AC1500">
        <v>95616</v>
      </c>
      <c r="AD1500">
        <v>95189</v>
      </c>
      <c r="AE1500">
        <v>94733</v>
      </c>
      <c r="AF1500">
        <v>94255</v>
      </c>
      <c r="AG1500">
        <v>93750</v>
      </c>
      <c r="AH1500">
        <v>93218</v>
      </c>
      <c r="AI1500">
        <v>92663</v>
      </c>
      <c r="AJ1500">
        <v>92078</v>
      </c>
      <c r="AK1500">
        <v>91460</v>
      </c>
      <c r="AL1500">
        <v>90807</v>
      </c>
      <c r="AM1500">
        <v>90125</v>
      </c>
      <c r="AN1500">
        <v>89416</v>
      </c>
      <c r="AO1500">
        <v>88675</v>
      </c>
      <c r="AP1500">
        <v>87890</v>
      </c>
      <c r="AQ1500">
        <v>87059</v>
      </c>
      <c r="AR1500">
        <v>86160</v>
      </c>
      <c r="AS1500">
        <v>85162</v>
      </c>
      <c r="AT1500">
        <v>84019</v>
      </c>
      <c r="AU1500">
        <v>82695</v>
      </c>
      <c r="AV1500">
        <v>81160</v>
      </c>
      <c r="AW1500">
        <v>79386</v>
      </c>
      <c r="AX1500">
        <v>77329</v>
      </c>
      <c r="AY1500">
        <v>74943</v>
      </c>
      <c r="AZ1500">
        <v>72180</v>
      </c>
      <c r="BA1500">
        <v>69000</v>
      </c>
      <c r="BB1500">
        <v>65393</v>
      </c>
      <c r="BC1500">
        <v>61355</v>
      </c>
      <c r="BD1500">
        <v>56843</v>
      </c>
      <c r="BE1500">
        <v>51927</v>
      </c>
      <c r="BF1500">
        <v>46635</v>
      </c>
      <c r="BG1500">
        <v>41097</v>
      </c>
      <c r="BH1500">
        <v>35433</v>
      </c>
      <c r="BI1500">
        <v>29752</v>
      </c>
      <c r="BJ1500">
        <v>24309</v>
      </c>
      <c r="BK1500">
        <v>19208</v>
      </c>
      <c r="BL1500">
        <v>14613</v>
      </c>
      <c r="BM1500">
        <v>10683</v>
      </c>
      <c r="BN1500">
        <v>7477</v>
      </c>
      <c r="DC1500">
        <v>49.63</v>
      </c>
      <c r="DD1500">
        <v>48.66</v>
      </c>
      <c r="DE1500">
        <v>47.69</v>
      </c>
      <c r="DF1500">
        <v>46.72</v>
      </c>
      <c r="DG1500">
        <v>45.75</v>
      </c>
      <c r="DH1500">
        <v>44.78</v>
      </c>
      <c r="DI1500">
        <v>43.82</v>
      </c>
      <c r="DJ1500">
        <v>42.86</v>
      </c>
      <c r="DK1500">
        <v>41.9</v>
      </c>
      <c r="DL1500">
        <v>40.94</v>
      </c>
      <c r="DM1500">
        <v>39.99</v>
      </c>
      <c r="DN1500">
        <v>39.049999999999997</v>
      </c>
      <c r="DO1500">
        <v>38.11</v>
      </c>
      <c r="DP1500">
        <v>37.17</v>
      </c>
      <c r="DQ1500">
        <v>36.229999999999997</v>
      </c>
      <c r="DR1500">
        <v>35.299999999999997</v>
      </c>
      <c r="DS1500">
        <v>34.380000000000003</v>
      </c>
      <c r="DT1500">
        <v>33.46</v>
      </c>
      <c r="DU1500">
        <v>32.549999999999997</v>
      </c>
      <c r="DV1500">
        <v>31.64</v>
      </c>
      <c r="DW1500">
        <v>30.74</v>
      </c>
      <c r="DX1500">
        <v>29.84</v>
      </c>
      <c r="DY1500">
        <v>28.95</v>
      </c>
      <c r="DZ1500">
        <v>28.06</v>
      </c>
      <c r="EA1500">
        <v>27.17</v>
      </c>
      <c r="EB1500">
        <v>26.29</v>
      </c>
      <c r="EC1500">
        <v>25.42</v>
      </c>
      <c r="ED1500">
        <v>24.54</v>
      </c>
      <c r="EE1500">
        <v>23.67</v>
      </c>
      <c r="EF1500">
        <v>22.81</v>
      </c>
      <c r="EG1500">
        <v>21.94</v>
      </c>
      <c r="EH1500">
        <v>21.07</v>
      </c>
      <c r="EI1500">
        <v>20.21</v>
      </c>
      <c r="EJ1500">
        <v>19.36</v>
      </c>
      <c r="EK1500">
        <v>18.5</v>
      </c>
      <c r="EL1500">
        <v>17.64</v>
      </c>
      <c r="EM1500">
        <v>16.78</v>
      </c>
      <c r="EN1500">
        <v>15.93</v>
      </c>
      <c r="EO1500">
        <v>15.08</v>
      </c>
      <c r="EP1500">
        <v>14.23</v>
      </c>
      <c r="EQ1500">
        <v>13.39</v>
      </c>
      <c r="ER1500">
        <v>12.57</v>
      </c>
      <c r="ES1500">
        <v>11.76</v>
      </c>
      <c r="ET1500">
        <v>10.97</v>
      </c>
      <c r="EU1500">
        <v>10.210000000000001</v>
      </c>
      <c r="EV1500">
        <v>9.4600000000000009</v>
      </c>
      <c r="EW1500">
        <v>8.75</v>
      </c>
      <c r="EX1500">
        <v>8.06</v>
      </c>
      <c r="EY1500">
        <v>7.41</v>
      </c>
      <c r="EZ1500">
        <v>6.8</v>
      </c>
      <c r="FA1500">
        <v>6.21</v>
      </c>
      <c r="FB1500">
        <v>5.66</v>
      </c>
      <c r="FC1500">
        <v>5.15</v>
      </c>
      <c r="FD1500">
        <v>4.68</v>
      </c>
      <c r="FE1500">
        <v>4.24</v>
      </c>
      <c r="FF1500">
        <v>3.84</v>
      </c>
      <c r="FG1500">
        <v>3.48</v>
      </c>
      <c r="FH1500">
        <v>3.14</v>
      </c>
      <c r="FI1500">
        <v>2.85</v>
      </c>
      <c r="FJ1500">
        <v>2.59</v>
      </c>
      <c r="FK1500">
        <v>2.35</v>
      </c>
      <c r="FL1500">
        <v>2.15</v>
      </c>
    </row>
    <row r="1501" spans="1:179" x14ac:dyDescent="0.25">
      <c r="A1501" t="s">
        <v>1288</v>
      </c>
      <c r="B1501">
        <v>61</v>
      </c>
      <c r="C1501">
        <v>61</v>
      </c>
      <c r="E1501">
        <v>100000</v>
      </c>
      <c r="F1501">
        <v>99940</v>
      </c>
      <c r="G1501">
        <v>99876</v>
      </c>
      <c r="H1501">
        <v>99806</v>
      </c>
      <c r="I1501">
        <v>99730</v>
      </c>
      <c r="J1501">
        <v>99647</v>
      </c>
      <c r="K1501">
        <v>99556</v>
      </c>
      <c r="L1501">
        <v>99455</v>
      </c>
      <c r="M1501">
        <v>99344</v>
      </c>
      <c r="N1501">
        <v>99220</v>
      </c>
      <c r="O1501">
        <v>99083</v>
      </c>
      <c r="P1501">
        <v>98933</v>
      </c>
      <c r="Q1501">
        <v>98770</v>
      </c>
      <c r="R1501">
        <v>98590</v>
      </c>
      <c r="S1501">
        <v>98393</v>
      </c>
      <c r="T1501">
        <v>98177</v>
      </c>
      <c r="U1501">
        <v>97938</v>
      </c>
      <c r="V1501">
        <v>97677</v>
      </c>
      <c r="W1501">
        <v>97395</v>
      </c>
      <c r="X1501">
        <v>97090</v>
      </c>
      <c r="Y1501">
        <v>96759</v>
      </c>
      <c r="Z1501">
        <v>96400</v>
      </c>
      <c r="AA1501">
        <v>96015</v>
      </c>
      <c r="AB1501">
        <v>95609</v>
      </c>
      <c r="AC1501">
        <v>95175</v>
      </c>
      <c r="AD1501">
        <v>94714</v>
      </c>
      <c r="AE1501">
        <v>94228</v>
      </c>
      <c r="AF1501">
        <v>93715</v>
      </c>
      <c r="AG1501">
        <v>93175</v>
      </c>
      <c r="AH1501">
        <v>92609</v>
      </c>
      <c r="AI1501">
        <v>92015</v>
      </c>
      <c r="AJ1501">
        <v>91386</v>
      </c>
      <c r="AK1501">
        <v>90720</v>
      </c>
      <c r="AL1501">
        <v>90027</v>
      </c>
      <c r="AM1501">
        <v>89304</v>
      </c>
      <c r="AN1501">
        <v>88547</v>
      </c>
      <c r="AO1501">
        <v>87749</v>
      </c>
      <c r="AP1501">
        <v>86900</v>
      </c>
      <c r="AQ1501">
        <v>85983</v>
      </c>
      <c r="AR1501">
        <v>84964</v>
      </c>
      <c r="AS1501">
        <v>83798</v>
      </c>
      <c r="AT1501">
        <v>82450</v>
      </c>
      <c r="AU1501">
        <v>80893</v>
      </c>
      <c r="AV1501">
        <v>79090</v>
      </c>
      <c r="AW1501">
        <v>77002</v>
      </c>
      <c r="AX1501">
        <v>74584</v>
      </c>
      <c r="AY1501">
        <v>71789</v>
      </c>
      <c r="AZ1501">
        <v>68576</v>
      </c>
      <c r="BA1501">
        <v>64939</v>
      </c>
      <c r="BB1501">
        <v>60866</v>
      </c>
      <c r="BC1501">
        <v>56335</v>
      </c>
      <c r="BD1501">
        <v>51408</v>
      </c>
      <c r="BE1501">
        <v>46115</v>
      </c>
      <c r="BF1501">
        <v>40580</v>
      </c>
      <c r="BG1501">
        <v>34942</v>
      </c>
      <c r="BH1501">
        <v>29299</v>
      </c>
      <c r="BI1501">
        <v>23906</v>
      </c>
      <c r="BJ1501">
        <v>18857</v>
      </c>
      <c r="BK1501">
        <v>14325</v>
      </c>
      <c r="BL1501">
        <v>10458</v>
      </c>
      <c r="BM1501">
        <v>7308</v>
      </c>
      <c r="DC1501">
        <v>48.54</v>
      </c>
      <c r="DD1501">
        <v>47.57</v>
      </c>
      <c r="DE1501">
        <v>46.6</v>
      </c>
      <c r="DF1501">
        <v>45.63</v>
      </c>
      <c r="DG1501">
        <v>44.67</v>
      </c>
      <c r="DH1501">
        <v>43.7</v>
      </c>
      <c r="DI1501">
        <v>42.74</v>
      </c>
      <c r="DJ1501">
        <v>41.79</v>
      </c>
      <c r="DK1501">
        <v>40.83</v>
      </c>
      <c r="DL1501">
        <v>39.880000000000003</v>
      </c>
      <c r="DM1501">
        <v>38.94</v>
      </c>
      <c r="DN1501">
        <v>38</v>
      </c>
      <c r="DO1501">
        <v>37.06</v>
      </c>
      <c r="DP1501">
        <v>36.119999999999997</v>
      </c>
      <c r="DQ1501">
        <v>35.200000000000003</v>
      </c>
      <c r="DR1501">
        <v>34.270000000000003</v>
      </c>
      <c r="DS1501">
        <v>33.35</v>
      </c>
      <c r="DT1501">
        <v>32.44</v>
      </c>
      <c r="DU1501">
        <v>31.53</v>
      </c>
      <c r="DV1501">
        <v>30.63</v>
      </c>
      <c r="DW1501">
        <v>29.74</v>
      </c>
      <c r="DX1501">
        <v>28.84</v>
      </c>
      <c r="DY1501">
        <v>27.96</v>
      </c>
      <c r="DZ1501">
        <v>27.07</v>
      </c>
      <c r="EA1501">
        <v>26.2</v>
      </c>
      <c r="EB1501">
        <v>25.32</v>
      </c>
      <c r="EC1501">
        <v>24.45</v>
      </c>
      <c r="ED1501">
        <v>23.58</v>
      </c>
      <c r="EE1501">
        <v>22.71</v>
      </c>
      <c r="EF1501">
        <v>21.85</v>
      </c>
      <c r="EG1501">
        <v>20.99</v>
      </c>
      <c r="EH1501">
        <v>20.13</v>
      </c>
      <c r="EI1501">
        <v>19.27</v>
      </c>
      <c r="EJ1501">
        <v>18.420000000000002</v>
      </c>
      <c r="EK1501">
        <v>17.559999999999999</v>
      </c>
      <c r="EL1501">
        <v>16.71</v>
      </c>
      <c r="EM1501">
        <v>15.85</v>
      </c>
      <c r="EN1501">
        <v>15</v>
      </c>
      <c r="EO1501">
        <v>14.16</v>
      </c>
      <c r="EP1501">
        <v>13.32</v>
      </c>
      <c r="EQ1501">
        <v>12.5</v>
      </c>
      <c r="ER1501">
        <v>11.7</v>
      </c>
      <c r="ES1501">
        <v>10.91</v>
      </c>
      <c r="ET1501">
        <v>10.15</v>
      </c>
      <c r="EU1501">
        <v>9.41</v>
      </c>
      <c r="EV1501">
        <v>8.6999999999999993</v>
      </c>
      <c r="EW1501">
        <v>8.02</v>
      </c>
      <c r="EX1501">
        <v>7.37</v>
      </c>
      <c r="EY1501">
        <v>6.76</v>
      </c>
      <c r="EZ1501">
        <v>6.18</v>
      </c>
      <c r="FA1501">
        <v>5.63</v>
      </c>
      <c r="FB1501">
        <v>5.13</v>
      </c>
      <c r="FC1501">
        <v>4.66</v>
      </c>
      <c r="FD1501">
        <v>4.22</v>
      </c>
      <c r="FE1501">
        <v>3.82</v>
      </c>
      <c r="FF1501">
        <v>3.46</v>
      </c>
      <c r="FG1501">
        <v>3.13</v>
      </c>
      <c r="FH1501">
        <v>2.84</v>
      </c>
      <c r="FI1501">
        <v>2.58</v>
      </c>
      <c r="FJ1501">
        <v>2.35</v>
      </c>
      <c r="FK1501">
        <v>2.14</v>
      </c>
    </row>
    <row r="1502" spans="1:179" x14ac:dyDescent="0.25">
      <c r="A1502" t="s">
        <v>1289</v>
      </c>
      <c r="B1502">
        <v>60</v>
      </c>
      <c r="C1502">
        <v>60</v>
      </c>
      <c r="E1502">
        <v>100000</v>
      </c>
      <c r="F1502">
        <v>99935</v>
      </c>
      <c r="G1502">
        <v>99864</v>
      </c>
      <c r="H1502">
        <v>99787</v>
      </c>
      <c r="I1502">
        <v>99702</v>
      </c>
      <c r="J1502">
        <v>99610</v>
      </c>
      <c r="K1502">
        <v>99508</v>
      </c>
      <c r="L1502">
        <v>99395</v>
      </c>
      <c r="M1502">
        <v>99269</v>
      </c>
      <c r="N1502">
        <v>99130</v>
      </c>
      <c r="O1502">
        <v>98978</v>
      </c>
      <c r="P1502">
        <v>98812</v>
      </c>
      <c r="Q1502">
        <v>98630</v>
      </c>
      <c r="R1502">
        <v>98430</v>
      </c>
      <c r="S1502">
        <v>98211</v>
      </c>
      <c r="T1502">
        <v>97969</v>
      </c>
      <c r="U1502">
        <v>97704</v>
      </c>
      <c r="V1502">
        <v>97418</v>
      </c>
      <c r="W1502">
        <v>97109</v>
      </c>
      <c r="X1502">
        <v>96773</v>
      </c>
      <c r="Y1502">
        <v>96410</v>
      </c>
      <c r="Z1502">
        <v>96020</v>
      </c>
      <c r="AA1502">
        <v>95608</v>
      </c>
      <c r="AB1502">
        <v>95167</v>
      </c>
      <c r="AC1502">
        <v>94698</v>
      </c>
      <c r="AD1502">
        <v>94206</v>
      </c>
      <c r="AE1502">
        <v>93686</v>
      </c>
      <c r="AF1502">
        <v>93136</v>
      </c>
      <c r="AG1502">
        <v>92560</v>
      </c>
      <c r="AH1502">
        <v>91955</v>
      </c>
      <c r="AI1502">
        <v>91316</v>
      </c>
      <c r="AJ1502">
        <v>90638</v>
      </c>
      <c r="AK1502">
        <v>89931</v>
      </c>
      <c r="AL1502">
        <v>89196</v>
      </c>
      <c r="AM1502">
        <v>88424</v>
      </c>
      <c r="AN1502">
        <v>87609</v>
      </c>
      <c r="AO1502">
        <v>86746</v>
      </c>
      <c r="AP1502">
        <v>85809</v>
      </c>
      <c r="AQ1502">
        <v>84769</v>
      </c>
      <c r="AR1502">
        <v>83580</v>
      </c>
      <c r="AS1502">
        <v>82207</v>
      </c>
      <c r="AT1502">
        <v>80623</v>
      </c>
      <c r="AU1502">
        <v>78797</v>
      </c>
      <c r="AV1502">
        <v>76678</v>
      </c>
      <c r="AW1502">
        <v>74228</v>
      </c>
      <c r="AX1502">
        <v>71400</v>
      </c>
      <c r="AY1502">
        <v>68155</v>
      </c>
      <c r="AZ1502">
        <v>64488</v>
      </c>
      <c r="BA1502">
        <v>60388</v>
      </c>
      <c r="BB1502">
        <v>55829</v>
      </c>
      <c r="BC1502">
        <v>50891</v>
      </c>
      <c r="BD1502">
        <v>45598</v>
      </c>
      <c r="BE1502">
        <v>40074</v>
      </c>
      <c r="BF1502">
        <v>34453</v>
      </c>
      <c r="BG1502">
        <v>28850</v>
      </c>
      <c r="BH1502">
        <v>23506</v>
      </c>
      <c r="BI1502">
        <v>18514</v>
      </c>
      <c r="BJ1502">
        <v>14041</v>
      </c>
      <c r="BK1502">
        <v>10236</v>
      </c>
      <c r="BL1502">
        <v>7144</v>
      </c>
      <c r="DC1502">
        <v>47.45</v>
      </c>
      <c r="DD1502">
        <v>46.49</v>
      </c>
      <c r="DE1502">
        <v>45.52</v>
      </c>
      <c r="DF1502">
        <v>44.55</v>
      </c>
      <c r="DG1502">
        <v>43.59</v>
      </c>
      <c r="DH1502">
        <v>42.63</v>
      </c>
      <c r="DI1502">
        <v>41.67</v>
      </c>
      <c r="DJ1502">
        <v>40.72</v>
      </c>
      <c r="DK1502">
        <v>39.770000000000003</v>
      </c>
      <c r="DL1502">
        <v>38.83</v>
      </c>
      <c r="DM1502">
        <v>37.89</v>
      </c>
      <c r="DN1502">
        <v>36.950000000000003</v>
      </c>
      <c r="DO1502">
        <v>36.020000000000003</v>
      </c>
      <c r="DP1502">
        <v>35.090000000000003</v>
      </c>
      <c r="DQ1502">
        <v>34.159999999999997</v>
      </c>
      <c r="DR1502">
        <v>33.25</v>
      </c>
      <c r="DS1502">
        <v>32.340000000000003</v>
      </c>
      <c r="DT1502">
        <v>31.43</v>
      </c>
      <c r="DU1502">
        <v>30.53</v>
      </c>
      <c r="DV1502">
        <v>29.63</v>
      </c>
      <c r="DW1502">
        <v>28.74</v>
      </c>
      <c r="DX1502">
        <v>27.86</v>
      </c>
      <c r="DY1502">
        <v>26.98</v>
      </c>
      <c r="DZ1502">
        <v>26.1</v>
      </c>
      <c r="EA1502">
        <v>25.22</v>
      </c>
      <c r="EB1502">
        <v>24.35</v>
      </c>
      <c r="EC1502">
        <v>23.49</v>
      </c>
      <c r="ED1502">
        <v>22.62</v>
      </c>
      <c r="EE1502">
        <v>21.76</v>
      </c>
      <c r="EF1502">
        <v>20.9</v>
      </c>
      <c r="EG1502">
        <v>20.04</v>
      </c>
      <c r="EH1502">
        <v>19.190000000000001</v>
      </c>
      <c r="EI1502">
        <v>18.34</v>
      </c>
      <c r="EJ1502">
        <v>17.48</v>
      </c>
      <c r="EK1502">
        <v>16.63</v>
      </c>
      <c r="EL1502">
        <v>15.78</v>
      </c>
      <c r="EM1502">
        <v>14.93</v>
      </c>
      <c r="EN1502">
        <v>14.09</v>
      </c>
      <c r="EO1502">
        <v>13.26</v>
      </c>
      <c r="EP1502">
        <v>12.44</v>
      </c>
      <c r="EQ1502">
        <v>11.64</v>
      </c>
      <c r="ER1502">
        <v>10.86</v>
      </c>
      <c r="ES1502">
        <v>10.1</v>
      </c>
      <c r="ET1502">
        <v>9.36</v>
      </c>
      <c r="EU1502">
        <v>8.65</v>
      </c>
      <c r="EV1502">
        <v>7.98</v>
      </c>
      <c r="EW1502">
        <v>7.33</v>
      </c>
      <c r="EX1502">
        <v>6.72</v>
      </c>
      <c r="EY1502">
        <v>6.14</v>
      </c>
      <c r="EZ1502">
        <v>5.61</v>
      </c>
      <c r="FA1502">
        <v>5.0999999999999996</v>
      </c>
      <c r="FB1502">
        <v>4.63</v>
      </c>
      <c r="FC1502">
        <v>4.2</v>
      </c>
      <c r="FD1502">
        <v>3.81</v>
      </c>
      <c r="FE1502">
        <v>3.45</v>
      </c>
      <c r="FF1502">
        <v>3.12</v>
      </c>
      <c r="FG1502">
        <v>2.83</v>
      </c>
      <c r="FH1502">
        <v>2.57</v>
      </c>
      <c r="FI1502">
        <v>2.34</v>
      </c>
      <c r="FJ1502">
        <v>2.14</v>
      </c>
    </row>
    <row r="1503" spans="1:179" x14ac:dyDescent="0.25">
      <c r="A1503" t="s">
        <v>1290</v>
      </c>
      <c r="B1503">
        <v>59</v>
      </c>
      <c r="C1503">
        <v>59</v>
      </c>
      <c r="E1503">
        <v>100000</v>
      </c>
      <c r="F1503">
        <v>99928</v>
      </c>
      <c r="G1503">
        <v>99850</v>
      </c>
      <c r="H1503">
        <v>99764</v>
      </c>
      <c r="I1503">
        <v>99670</v>
      </c>
      <c r="J1503">
        <v>99566</v>
      </c>
      <c r="K1503">
        <v>99451</v>
      </c>
      <c r="L1503">
        <v>99324</v>
      </c>
      <c r="M1503">
        <v>99183</v>
      </c>
      <c r="N1503">
        <v>99028</v>
      </c>
      <c r="O1503">
        <v>98860</v>
      </c>
      <c r="P1503">
        <v>98676</v>
      </c>
      <c r="Q1503">
        <v>98473</v>
      </c>
      <c r="R1503">
        <v>98251</v>
      </c>
      <c r="S1503">
        <v>98006</v>
      </c>
      <c r="T1503">
        <v>97737</v>
      </c>
      <c r="U1503">
        <v>97447</v>
      </c>
      <c r="V1503">
        <v>97134</v>
      </c>
      <c r="W1503">
        <v>96793</v>
      </c>
      <c r="X1503">
        <v>96424</v>
      </c>
      <c r="Y1503">
        <v>96030</v>
      </c>
      <c r="Z1503">
        <v>95612</v>
      </c>
      <c r="AA1503">
        <v>95165</v>
      </c>
      <c r="AB1503">
        <v>94688</v>
      </c>
      <c r="AC1503">
        <v>94188</v>
      </c>
      <c r="AD1503">
        <v>93661</v>
      </c>
      <c r="AE1503">
        <v>93103</v>
      </c>
      <c r="AF1503">
        <v>92518</v>
      </c>
      <c r="AG1503">
        <v>91901</v>
      </c>
      <c r="AH1503">
        <v>91249</v>
      </c>
      <c r="AI1503">
        <v>90559</v>
      </c>
      <c r="AJ1503">
        <v>89840</v>
      </c>
      <c r="AK1503">
        <v>89091</v>
      </c>
      <c r="AL1503">
        <v>88305</v>
      </c>
      <c r="AM1503">
        <v>87474</v>
      </c>
      <c r="AN1503">
        <v>86592</v>
      </c>
      <c r="AO1503">
        <v>85640</v>
      </c>
      <c r="AP1503">
        <v>84578</v>
      </c>
      <c r="AQ1503">
        <v>83366</v>
      </c>
      <c r="AR1503">
        <v>81967</v>
      </c>
      <c r="AS1503">
        <v>80355</v>
      </c>
      <c r="AT1503">
        <v>78500</v>
      </c>
      <c r="AU1503">
        <v>76357</v>
      </c>
      <c r="AV1503">
        <v>73874</v>
      </c>
      <c r="AW1503">
        <v>71012</v>
      </c>
      <c r="AX1503">
        <v>67736</v>
      </c>
      <c r="AY1503">
        <v>64039</v>
      </c>
      <c r="AZ1503">
        <v>59913</v>
      </c>
      <c r="BA1503">
        <v>55334</v>
      </c>
      <c r="BB1503">
        <v>50375</v>
      </c>
      <c r="BC1503">
        <v>45083</v>
      </c>
      <c r="BD1503">
        <v>39572</v>
      </c>
      <c r="BE1503">
        <v>33976</v>
      </c>
      <c r="BF1503">
        <v>28405</v>
      </c>
      <c r="BG1503">
        <v>23110</v>
      </c>
      <c r="BH1503">
        <v>18176</v>
      </c>
      <c r="BI1503">
        <v>13765</v>
      </c>
      <c r="BJ1503">
        <v>10017</v>
      </c>
      <c r="BK1503">
        <v>6982</v>
      </c>
      <c r="DC1503">
        <v>46.37</v>
      </c>
      <c r="DD1503">
        <v>45.4</v>
      </c>
      <c r="DE1503">
        <v>44.44</v>
      </c>
      <c r="DF1503">
        <v>43.48</v>
      </c>
      <c r="DG1503">
        <v>42.52</v>
      </c>
      <c r="DH1503">
        <v>41.56</v>
      </c>
      <c r="DI1503">
        <v>40.61</v>
      </c>
      <c r="DJ1503">
        <v>39.659999999999997</v>
      </c>
      <c r="DK1503">
        <v>38.72</v>
      </c>
      <c r="DL1503">
        <v>37.78</v>
      </c>
      <c r="DM1503">
        <v>36.840000000000003</v>
      </c>
      <c r="DN1503">
        <v>35.909999999999997</v>
      </c>
      <c r="DO1503">
        <v>34.979999999999997</v>
      </c>
      <c r="DP1503">
        <v>34.06</v>
      </c>
      <c r="DQ1503">
        <v>33.14</v>
      </c>
      <c r="DR1503">
        <v>32.229999999999997</v>
      </c>
      <c r="DS1503">
        <v>31.33</v>
      </c>
      <c r="DT1503">
        <v>30.43</v>
      </c>
      <c r="DU1503">
        <v>29.53</v>
      </c>
      <c r="DV1503">
        <v>28.64</v>
      </c>
      <c r="DW1503">
        <v>27.76</v>
      </c>
      <c r="DX1503">
        <v>26.88</v>
      </c>
      <c r="DY1503">
        <v>26</v>
      </c>
      <c r="DZ1503">
        <v>25.13</v>
      </c>
      <c r="EA1503">
        <v>24.26</v>
      </c>
      <c r="EB1503">
        <v>23.39</v>
      </c>
      <c r="EC1503">
        <v>22.53</v>
      </c>
      <c r="ED1503">
        <v>21.67</v>
      </c>
      <c r="EE1503">
        <v>20.81</v>
      </c>
      <c r="EF1503">
        <v>19.96</v>
      </c>
      <c r="EG1503">
        <v>19.100000000000001</v>
      </c>
      <c r="EH1503">
        <v>18.25</v>
      </c>
      <c r="EI1503">
        <v>17.399999999999999</v>
      </c>
      <c r="EJ1503">
        <v>16.55</v>
      </c>
      <c r="EK1503">
        <v>15.71</v>
      </c>
      <c r="EL1503">
        <v>14.86</v>
      </c>
      <c r="EM1503">
        <v>14.02</v>
      </c>
      <c r="EN1503">
        <v>13.19</v>
      </c>
      <c r="EO1503">
        <v>12.37</v>
      </c>
      <c r="EP1503">
        <v>11.58</v>
      </c>
      <c r="EQ1503">
        <v>10.8</v>
      </c>
      <c r="ER1503">
        <v>10.039999999999999</v>
      </c>
      <c r="ES1503">
        <v>9.31</v>
      </c>
      <c r="ET1503">
        <v>8.61</v>
      </c>
      <c r="EU1503">
        <v>7.93</v>
      </c>
      <c r="EV1503">
        <v>7.29</v>
      </c>
      <c r="EW1503">
        <v>6.69</v>
      </c>
      <c r="EX1503">
        <v>6.11</v>
      </c>
      <c r="EY1503">
        <v>5.58</v>
      </c>
      <c r="EZ1503">
        <v>5.08</v>
      </c>
      <c r="FA1503">
        <v>4.6100000000000003</v>
      </c>
      <c r="FB1503">
        <v>4.1900000000000004</v>
      </c>
      <c r="FC1503">
        <v>3.79</v>
      </c>
      <c r="FD1503">
        <v>3.44</v>
      </c>
      <c r="FE1503">
        <v>3.11</v>
      </c>
      <c r="FF1503">
        <v>2.82</v>
      </c>
      <c r="FG1503">
        <v>2.56</v>
      </c>
      <c r="FH1503">
        <v>2.34</v>
      </c>
      <c r="FI1503">
        <v>2.13</v>
      </c>
    </row>
    <row r="1504" spans="1:179" x14ac:dyDescent="0.25">
      <c r="A1504" t="s">
        <v>1291</v>
      </c>
      <c r="B1504">
        <v>58</v>
      </c>
      <c r="C1504">
        <v>58</v>
      </c>
      <c r="E1504">
        <v>100000</v>
      </c>
      <c r="F1504">
        <v>99920</v>
      </c>
      <c r="G1504">
        <v>99833</v>
      </c>
      <c r="H1504">
        <v>99737</v>
      </c>
      <c r="I1504">
        <v>99632</v>
      </c>
      <c r="J1504">
        <v>99515</v>
      </c>
      <c r="K1504">
        <v>99386</v>
      </c>
      <c r="L1504">
        <v>99243</v>
      </c>
      <c r="M1504">
        <v>99087</v>
      </c>
      <c r="N1504">
        <v>98916</v>
      </c>
      <c r="O1504">
        <v>98729</v>
      </c>
      <c r="P1504">
        <v>98523</v>
      </c>
      <c r="Q1504">
        <v>98298</v>
      </c>
      <c r="R1504">
        <v>98049</v>
      </c>
      <c r="S1504">
        <v>97778</v>
      </c>
      <c r="T1504">
        <v>97484</v>
      </c>
      <c r="U1504">
        <v>97166</v>
      </c>
      <c r="V1504">
        <v>96820</v>
      </c>
      <c r="W1504">
        <v>96446</v>
      </c>
      <c r="X1504">
        <v>96046</v>
      </c>
      <c r="Y1504">
        <v>95623</v>
      </c>
      <c r="Z1504">
        <v>95170</v>
      </c>
      <c r="AA1504">
        <v>94686</v>
      </c>
      <c r="AB1504">
        <v>94178</v>
      </c>
      <c r="AC1504">
        <v>93641</v>
      </c>
      <c r="AD1504">
        <v>93075</v>
      </c>
      <c r="AE1504">
        <v>92481</v>
      </c>
      <c r="AF1504">
        <v>91854</v>
      </c>
      <c r="AG1504">
        <v>91190</v>
      </c>
      <c r="AH1504">
        <v>90487</v>
      </c>
      <c r="AI1504">
        <v>89755</v>
      </c>
      <c r="AJ1504">
        <v>88991</v>
      </c>
      <c r="AK1504">
        <v>88190</v>
      </c>
      <c r="AL1504">
        <v>87344</v>
      </c>
      <c r="AM1504">
        <v>86444</v>
      </c>
      <c r="AN1504">
        <v>85472</v>
      </c>
      <c r="AO1504">
        <v>84392</v>
      </c>
      <c r="AP1504">
        <v>83157</v>
      </c>
      <c r="AQ1504">
        <v>81731</v>
      </c>
      <c r="AR1504">
        <v>80092</v>
      </c>
      <c r="AS1504">
        <v>78206</v>
      </c>
      <c r="AT1504">
        <v>76031</v>
      </c>
      <c r="AU1504">
        <v>73523</v>
      </c>
      <c r="AV1504">
        <v>70629</v>
      </c>
      <c r="AW1504">
        <v>67320</v>
      </c>
      <c r="AX1504">
        <v>63593</v>
      </c>
      <c r="AY1504">
        <v>59442</v>
      </c>
      <c r="AZ1504">
        <v>54844</v>
      </c>
      <c r="BA1504">
        <v>49874</v>
      </c>
      <c r="BB1504">
        <v>44571</v>
      </c>
      <c r="BC1504">
        <v>39074</v>
      </c>
      <c r="BD1504">
        <v>33503</v>
      </c>
      <c r="BE1504">
        <v>27972</v>
      </c>
      <c r="BF1504">
        <v>22719</v>
      </c>
      <c r="BG1504">
        <v>17842</v>
      </c>
      <c r="BH1504">
        <v>13492</v>
      </c>
      <c r="BI1504">
        <v>9805</v>
      </c>
      <c r="BJ1504">
        <v>6823</v>
      </c>
      <c r="DC1504">
        <v>45.29</v>
      </c>
      <c r="DD1504">
        <v>44.33</v>
      </c>
      <c r="DE1504">
        <v>43.36</v>
      </c>
      <c r="DF1504">
        <v>42.4</v>
      </c>
      <c r="DG1504">
        <v>41.45</v>
      </c>
      <c r="DH1504">
        <v>40.5</v>
      </c>
      <c r="DI1504">
        <v>39.549999999999997</v>
      </c>
      <c r="DJ1504">
        <v>38.61</v>
      </c>
      <c r="DK1504">
        <v>37.67</v>
      </c>
      <c r="DL1504">
        <v>36.729999999999997</v>
      </c>
      <c r="DM1504">
        <v>35.799999999999997</v>
      </c>
      <c r="DN1504">
        <v>34.869999999999997</v>
      </c>
      <c r="DO1504">
        <v>33.950000000000003</v>
      </c>
      <c r="DP1504">
        <v>33.04</v>
      </c>
      <c r="DQ1504">
        <v>32.130000000000003</v>
      </c>
      <c r="DR1504">
        <v>31.22</v>
      </c>
      <c r="DS1504">
        <v>30.32</v>
      </c>
      <c r="DT1504">
        <v>29.43</v>
      </c>
      <c r="DU1504">
        <v>28.54</v>
      </c>
      <c r="DV1504">
        <v>27.66</v>
      </c>
      <c r="DW1504">
        <v>26.78</v>
      </c>
      <c r="DX1504">
        <v>25.9</v>
      </c>
      <c r="DY1504">
        <v>25.03</v>
      </c>
      <c r="DZ1504">
        <v>24.16</v>
      </c>
      <c r="EA1504">
        <v>23.3</v>
      </c>
      <c r="EB1504">
        <v>22.44</v>
      </c>
      <c r="EC1504">
        <v>21.58</v>
      </c>
      <c r="ED1504">
        <v>20.72</v>
      </c>
      <c r="EE1504">
        <v>19.87</v>
      </c>
      <c r="EF1504">
        <v>19.02</v>
      </c>
      <c r="EG1504">
        <v>18.170000000000002</v>
      </c>
      <c r="EH1504">
        <v>17.32</v>
      </c>
      <c r="EI1504">
        <v>16.48</v>
      </c>
      <c r="EJ1504">
        <v>15.63</v>
      </c>
      <c r="EK1504">
        <v>14.79</v>
      </c>
      <c r="EL1504">
        <v>13.95</v>
      </c>
      <c r="EM1504">
        <v>13.12</v>
      </c>
      <c r="EN1504">
        <v>12.31</v>
      </c>
      <c r="EO1504">
        <v>11.52</v>
      </c>
      <c r="EP1504">
        <v>10.74</v>
      </c>
      <c r="EQ1504">
        <v>9.99</v>
      </c>
      <c r="ER1504">
        <v>9.26</v>
      </c>
      <c r="ES1504">
        <v>8.56</v>
      </c>
      <c r="ET1504">
        <v>7.89</v>
      </c>
      <c r="EU1504">
        <v>7.25</v>
      </c>
      <c r="EV1504">
        <v>6.65</v>
      </c>
      <c r="EW1504">
        <v>6.08</v>
      </c>
      <c r="EX1504">
        <v>5.55</v>
      </c>
      <c r="EY1504">
        <v>5.05</v>
      </c>
      <c r="EZ1504">
        <v>4.59</v>
      </c>
      <c r="FA1504">
        <v>4.17</v>
      </c>
      <c r="FB1504">
        <v>3.78</v>
      </c>
      <c r="FC1504">
        <v>3.42</v>
      </c>
      <c r="FD1504">
        <v>3.1</v>
      </c>
      <c r="FE1504">
        <v>2.81</v>
      </c>
      <c r="FF1504">
        <v>2.56</v>
      </c>
      <c r="FG1504">
        <v>2.33</v>
      </c>
      <c r="FH1504">
        <v>2.13</v>
      </c>
    </row>
    <row r="1505" spans="1:163" x14ac:dyDescent="0.25">
      <c r="A1505" t="s">
        <v>1292</v>
      </c>
      <c r="B1505">
        <v>57</v>
      </c>
      <c r="C1505">
        <v>57</v>
      </c>
      <c r="E1505">
        <v>100000</v>
      </c>
      <c r="F1505">
        <v>99911</v>
      </c>
      <c r="G1505">
        <v>99814</v>
      </c>
      <c r="H1505">
        <v>99707</v>
      </c>
      <c r="I1505">
        <v>99589</v>
      </c>
      <c r="J1505">
        <v>99457</v>
      </c>
      <c r="K1505">
        <v>99312</v>
      </c>
      <c r="L1505">
        <v>99153</v>
      </c>
      <c r="M1505">
        <v>98980</v>
      </c>
      <c r="N1505">
        <v>98791</v>
      </c>
      <c r="O1505">
        <v>98582</v>
      </c>
      <c r="P1505">
        <v>98353</v>
      </c>
      <c r="Q1505">
        <v>98102</v>
      </c>
      <c r="R1505">
        <v>97826</v>
      </c>
      <c r="S1505">
        <v>97528</v>
      </c>
      <c r="T1505">
        <v>97206</v>
      </c>
      <c r="U1505">
        <v>96856</v>
      </c>
      <c r="V1505">
        <v>96476</v>
      </c>
      <c r="W1505">
        <v>96071</v>
      </c>
      <c r="X1505">
        <v>95641</v>
      </c>
      <c r="Y1505">
        <v>95182</v>
      </c>
      <c r="Z1505">
        <v>94692</v>
      </c>
      <c r="AA1505">
        <v>94176</v>
      </c>
      <c r="AB1505">
        <v>93630</v>
      </c>
      <c r="AC1505">
        <v>93054</v>
      </c>
      <c r="AD1505">
        <v>92451</v>
      </c>
      <c r="AE1505">
        <v>91814</v>
      </c>
      <c r="AF1505">
        <v>91138</v>
      </c>
      <c r="AG1505">
        <v>90422</v>
      </c>
      <c r="AH1505">
        <v>89675</v>
      </c>
      <c r="AI1505">
        <v>88898</v>
      </c>
      <c r="AJ1505">
        <v>88081</v>
      </c>
      <c r="AK1505">
        <v>87218</v>
      </c>
      <c r="AL1505">
        <v>86302</v>
      </c>
      <c r="AM1505">
        <v>85310</v>
      </c>
      <c r="AN1505">
        <v>84209</v>
      </c>
      <c r="AO1505">
        <v>82954</v>
      </c>
      <c r="AP1505">
        <v>81502</v>
      </c>
      <c r="AQ1505">
        <v>79834</v>
      </c>
      <c r="AR1505">
        <v>77917</v>
      </c>
      <c r="AS1505">
        <v>75710</v>
      </c>
      <c r="AT1505">
        <v>73170</v>
      </c>
      <c r="AU1505">
        <v>70251</v>
      </c>
      <c r="AV1505">
        <v>66909</v>
      </c>
      <c r="AW1505">
        <v>63152</v>
      </c>
      <c r="AX1505">
        <v>58975</v>
      </c>
      <c r="AY1505">
        <v>54358</v>
      </c>
      <c r="AZ1505">
        <v>49377</v>
      </c>
      <c r="BA1505">
        <v>44074</v>
      </c>
      <c r="BB1505">
        <v>38580</v>
      </c>
      <c r="BC1505">
        <v>33035</v>
      </c>
      <c r="BD1505">
        <v>27543</v>
      </c>
      <c r="BE1505">
        <v>22339</v>
      </c>
      <c r="BF1505">
        <v>17513</v>
      </c>
      <c r="BG1505">
        <v>13224</v>
      </c>
      <c r="BH1505">
        <v>9597</v>
      </c>
      <c r="BI1505">
        <v>6669</v>
      </c>
      <c r="DC1505">
        <v>44.21</v>
      </c>
      <c r="DD1505">
        <v>43.25</v>
      </c>
      <c r="DE1505">
        <v>42.29</v>
      </c>
      <c r="DF1505">
        <v>41.34</v>
      </c>
      <c r="DG1505">
        <v>40.39</v>
      </c>
      <c r="DH1505">
        <v>39.44</v>
      </c>
      <c r="DI1505">
        <v>38.49</v>
      </c>
      <c r="DJ1505">
        <v>37.56</v>
      </c>
      <c r="DK1505">
        <v>36.619999999999997</v>
      </c>
      <c r="DL1505">
        <v>35.69</v>
      </c>
      <c r="DM1505">
        <v>34.76</v>
      </c>
      <c r="DN1505">
        <v>33.840000000000003</v>
      </c>
      <c r="DO1505">
        <v>32.93</v>
      </c>
      <c r="DP1505">
        <v>32.020000000000003</v>
      </c>
      <c r="DQ1505">
        <v>31.12</v>
      </c>
      <c r="DR1505">
        <v>30.22</v>
      </c>
      <c r="DS1505">
        <v>29.33</v>
      </c>
      <c r="DT1505">
        <v>28.44</v>
      </c>
      <c r="DU1505">
        <v>27.56</v>
      </c>
      <c r="DV1505">
        <v>26.68</v>
      </c>
      <c r="DW1505">
        <v>25.81</v>
      </c>
      <c r="DX1505">
        <v>24.94</v>
      </c>
      <c r="DY1505">
        <v>24.07</v>
      </c>
      <c r="DZ1505">
        <v>23.21</v>
      </c>
      <c r="EA1505">
        <v>22.35</v>
      </c>
      <c r="EB1505">
        <v>21.49</v>
      </c>
      <c r="EC1505">
        <v>20.64</v>
      </c>
      <c r="ED1505">
        <v>19.79</v>
      </c>
      <c r="EE1505">
        <v>18.940000000000001</v>
      </c>
      <c r="EF1505">
        <v>18.09</v>
      </c>
      <c r="EG1505">
        <v>17.25</v>
      </c>
      <c r="EH1505">
        <v>16.399999999999999</v>
      </c>
      <c r="EI1505">
        <v>15.56</v>
      </c>
      <c r="EJ1505">
        <v>14.72</v>
      </c>
      <c r="EK1505">
        <v>13.88</v>
      </c>
      <c r="EL1505">
        <v>13.06</v>
      </c>
      <c r="EM1505">
        <v>12.25</v>
      </c>
      <c r="EN1505">
        <v>11.46</v>
      </c>
      <c r="EO1505">
        <v>10.69</v>
      </c>
      <c r="EP1505">
        <v>9.94</v>
      </c>
      <c r="EQ1505">
        <v>9.2100000000000009</v>
      </c>
      <c r="ER1505">
        <v>8.51</v>
      </c>
      <c r="ES1505">
        <v>7.85</v>
      </c>
      <c r="ET1505">
        <v>7.21</v>
      </c>
      <c r="EU1505">
        <v>6.61</v>
      </c>
      <c r="EV1505">
        <v>6.05</v>
      </c>
      <c r="EW1505">
        <v>5.52</v>
      </c>
      <c r="EX1505">
        <v>5.0199999999999996</v>
      </c>
      <c r="EY1505">
        <v>4.57</v>
      </c>
      <c r="EZ1505">
        <v>4.1500000000000004</v>
      </c>
      <c r="FA1505">
        <v>3.76</v>
      </c>
      <c r="FB1505">
        <v>3.41</v>
      </c>
      <c r="FC1505">
        <v>3.09</v>
      </c>
      <c r="FD1505">
        <v>2.8</v>
      </c>
      <c r="FE1505">
        <v>2.5499999999999998</v>
      </c>
      <c r="FF1505">
        <v>2.3199999999999998</v>
      </c>
      <c r="FG1505">
        <v>2.13</v>
      </c>
    </row>
    <row r="1506" spans="1:163" x14ac:dyDescent="0.25">
      <c r="A1506" t="s">
        <v>1293</v>
      </c>
      <c r="B1506">
        <v>56</v>
      </c>
      <c r="C1506">
        <v>56</v>
      </c>
      <c r="E1506">
        <v>100000</v>
      </c>
      <c r="F1506">
        <v>99901</v>
      </c>
      <c r="G1506">
        <v>99792</v>
      </c>
      <c r="H1506">
        <v>99672</v>
      </c>
      <c r="I1506">
        <v>99539</v>
      </c>
      <c r="J1506">
        <v>99391</v>
      </c>
      <c r="K1506">
        <v>99230</v>
      </c>
      <c r="L1506">
        <v>99055</v>
      </c>
      <c r="M1506">
        <v>98863</v>
      </c>
      <c r="N1506">
        <v>98651</v>
      </c>
      <c r="O1506">
        <v>98419</v>
      </c>
      <c r="P1506">
        <v>98164</v>
      </c>
      <c r="Q1506">
        <v>97885</v>
      </c>
      <c r="R1506">
        <v>97583</v>
      </c>
      <c r="S1506">
        <v>97256</v>
      </c>
      <c r="T1506">
        <v>96901</v>
      </c>
      <c r="U1506">
        <v>96516</v>
      </c>
      <c r="V1506">
        <v>96105</v>
      </c>
      <c r="W1506">
        <v>95669</v>
      </c>
      <c r="X1506">
        <v>95203</v>
      </c>
      <c r="Y1506">
        <v>94706</v>
      </c>
      <c r="Z1506">
        <v>94183</v>
      </c>
      <c r="AA1506">
        <v>93628</v>
      </c>
      <c r="AB1506">
        <v>93043</v>
      </c>
      <c r="AC1506">
        <v>92428</v>
      </c>
      <c r="AD1506">
        <v>91782</v>
      </c>
      <c r="AE1506">
        <v>91095</v>
      </c>
      <c r="AF1506">
        <v>90366</v>
      </c>
      <c r="AG1506">
        <v>89604</v>
      </c>
      <c r="AH1506">
        <v>88811</v>
      </c>
      <c r="AI1506">
        <v>87979</v>
      </c>
      <c r="AJ1506">
        <v>87100</v>
      </c>
      <c r="AK1506">
        <v>86165</v>
      </c>
      <c r="AL1506">
        <v>85156</v>
      </c>
      <c r="AM1506">
        <v>84032</v>
      </c>
      <c r="AN1506">
        <v>82753</v>
      </c>
      <c r="AO1506">
        <v>81280</v>
      </c>
      <c r="AP1506">
        <v>79582</v>
      </c>
      <c r="AQ1506">
        <v>77635</v>
      </c>
      <c r="AR1506">
        <v>75395</v>
      </c>
      <c r="AS1506">
        <v>72821</v>
      </c>
      <c r="AT1506">
        <v>69869</v>
      </c>
      <c r="AU1506">
        <v>66504</v>
      </c>
      <c r="AV1506">
        <v>62716</v>
      </c>
      <c r="AW1506">
        <v>58513</v>
      </c>
      <c r="AX1506">
        <v>53878</v>
      </c>
      <c r="AY1506">
        <v>48886</v>
      </c>
      <c r="AZ1506">
        <v>43583</v>
      </c>
      <c r="BA1506">
        <v>38101</v>
      </c>
      <c r="BB1506">
        <v>32573</v>
      </c>
      <c r="BC1506">
        <v>27120</v>
      </c>
      <c r="BD1506">
        <v>21964</v>
      </c>
      <c r="BE1506">
        <v>17194</v>
      </c>
      <c r="BF1506">
        <v>12961</v>
      </c>
      <c r="BG1506">
        <v>9392</v>
      </c>
      <c r="BH1506">
        <v>6518</v>
      </c>
      <c r="DC1506">
        <v>43.14</v>
      </c>
      <c r="DD1506">
        <v>42.18</v>
      </c>
      <c r="DE1506">
        <v>41.22</v>
      </c>
      <c r="DF1506">
        <v>40.270000000000003</v>
      </c>
      <c r="DG1506">
        <v>39.33</v>
      </c>
      <c r="DH1506">
        <v>38.380000000000003</v>
      </c>
      <c r="DI1506">
        <v>37.450000000000003</v>
      </c>
      <c r="DJ1506">
        <v>36.51</v>
      </c>
      <c r="DK1506">
        <v>35.58</v>
      </c>
      <c r="DL1506">
        <v>34.659999999999997</v>
      </c>
      <c r="DM1506">
        <v>33.74</v>
      </c>
      <c r="DN1506">
        <v>32.82</v>
      </c>
      <c r="DO1506">
        <v>31.92</v>
      </c>
      <c r="DP1506">
        <v>31.01</v>
      </c>
      <c r="DQ1506">
        <v>30.12</v>
      </c>
      <c r="DR1506">
        <v>29.22</v>
      </c>
      <c r="DS1506">
        <v>28.34</v>
      </c>
      <c r="DT1506">
        <v>27.46</v>
      </c>
      <c r="DU1506">
        <v>26.58</v>
      </c>
      <c r="DV1506">
        <v>25.71</v>
      </c>
      <c r="DW1506">
        <v>24.84</v>
      </c>
      <c r="DX1506">
        <v>23.98</v>
      </c>
      <c r="DY1506">
        <v>23.11</v>
      </c>
      <c r="DZ1506">
        <v>22.26</v>
      </c>
      <c r="EA1506">
        <v>21.4</v>
      </c>
      <c r="EB1506">
        <v>20.55</v>
      </c>
      <c r="EC1506">
        <v>19.7</v>
      </c>
      <c r="ED1506">
        <v>18.850000000000001</v>
      </c>
      <c r="EE1506">
        <v>18.010000000000002</v>
      </c>
      <c r="EF1506">
        <v>17.170000000000002</v>
      </c>
      <c r="EG1506">
        <v>16.32</v>
      </c>
      <c r="EH1506">
        <v>15.48</v>
      </c>
      <c r="EI1506">
        <v>14.65</v>
      </c>
      <c r="EJ1506">
        <v>13.81</v>
      </c>
      <c r="EK1506">
        <v>12.99</v>
      </c>
      <c r="EL1506">
        <v>12.19</v>
      </c>
      <c r="EM1506">
        <v>11.4</v>
      </c>
      <c r="EN1506">
        <v>10.63</v>
      </c>
      <c r="EO1506">
        <v>9.8800000000000008</v>
      </c>
      <c r="EP1506">
        <v>9.16</v>
      </c>
      <c r="EQ1506">
        <v>8.4700000000000006</v>
      </c>
      <c r="ER1506">
        <v>7.81</v>
      </c>
      <c r="ES1506">
        <v>7.18</v>
      </c>
      <c r="ET1506">
        <v>6.58</v>
      </c>
      <c r="EU1506">
        <v>6.02</v>
      </c>
      <c r="EV1506">
        <v>5.49</v>
      </c>
      <c r="EW1506">
        <v>5</v>
      </c>
      <c r="EX1506">
        <v>4.55</v>
      </c>
      <c r="EY1506">
        <v>4.13</v>
      </c>
      <c r="EZ1506">
        <v>3.75</v>
      </c>
      <c r="FA1506">
        <v>3.4</v>
      </c>
      <c r="FB1506">
        <v>3.08</v>
      </c>
      <c r="FC1506">
        <v>2.79</v>
      </c>
      <c r="FD1506">
        <v>2.54</v>
      </c>
      <c r="FE1506">
        <v>2.3199999999999998</v>
      </c>
      <c r="FF1506">
        <v>2.12</v>
      </c>
    </row>
    <row r="1507" spans="1:163" x14ac:dyDescent="0.25">
      <c r="A1507" t="s">
        <v>1294</v>
      </c>
      <c r="B1507">
        <v>55</v>
      </c>
      <c r="C1507">
        <v>55</v>
      </c>
      <c r="E1507">
        <v>100000</v>
      </c>
      <c r="F1507">
        <v>99890</v>
      </c>
      <c r="G1507">
        <v>99767</v>
      </c>
      <c r="H1507">
        <v>99631</v>
      </c>
      <c r="I1507">
        <v>99482</v>
      </c>
      <c r="J1507">
        <v>99318</v>
      </c>
      <c r="K1507">
        <v>99140</v>
      </c>
      <c r="L1507">
        <v>98945</v>
      </c>
      <c r="M1507">
        <v>98731</v>
      </c>
      <c r="N1507">
        <v>98496</v>
      </c>
      <c r="O1507">
        <v>98237</v>
      </c>
      <c r="P1507">
        <v>97954</v>
      </c>
      <c r="Q1507">
        <v>97648</v>
      </c>
      <c r="R1507">
        <v>97317</v>
      </c>
      <c r="S1507">
        <v>96957</v>
      </c>
      <c r="T1507">
        <v>96567</v>
      </c>
      <c r="U1507">
        <v>96150</v>
      </c>
      <c r="V1507">
        <v>95708</v>
      </c>
      <c r="W1507">
        <v>95235</v>
      </c>
      <c r="X1507">
        <v>94731</v>
      </c>
      <c r="Y1507">
        <v>94200</v>
      </c>
      <c r="Z1507">
        <v>93637</v>
      </c>
      <c r="AA1507">
        <v>93042</v>
      </c>
      <c r="AB1507">
        <v>92417</v>
      </c>
      <c r="AC1507">
        <v>91758</v>
      </c>
      <c r="AD1507">
        <v>91060</v>
      </c>
      <c r="AE1507">
        <v>90319</v>
      </c>
      <c r="AF1507">
        <v>89544</v>
      </c>
      <c r="AG1507">
        <v>88735</v>
      </c>
      <c r="AH1507">
        <v>87886</v>
      </c>
      <c r="AI1507">
        <v>86989</v>
      </c>
      <c r="AJ1507">
        <v>86037</v>
      </c>
      <c r="AK1507">
        <v>85007</v>
      </c>
      <c r="AL1507">
        <v>83865</v>
      </c>
      <c r="AM1507">
        <v>82560</v>
      </c>
      <c r="AN1507">
        <v>81060</v>
      </c>
      <c r="AO1507">
        <v>79339</v>
      </c>
      <c r="AP1507">
        <v>77360</v>
      </c>
      <c r="AQ1507">
        <v>75088</v>
      </c>
      <c r="AR1507">
        <v>72479</v>
      </c>
      <c r="AS1507">
        <v>69493</v>
      </c>
      <c r="AT1507">
        <v>66095</v>
      </c>
      <c r="AU1507">
        <v>62288</v>
      </c>
      <c r="AV1507">
        <v>58058</v>
      </c>
      <c r="AW1507">
        <v>53404</v>
      </c>
      <c r="AX1507">
        <v>48401</v>
      </c>
      <c r="AY1507">
        <v>43099</v>
      </c>
      <c r="AZ1507">
        <v>37628</v>
      </c>
      <c r="BA1507">
        <v>32126</v>
      </c>
      <c r="BB1507">
        <v>26704</v>
      </c>
      <c r="BC1507">
        <v>21595</v>
      </c>
      <c r="BD1507">
        <v>16881</v>
      </c>
      <c r="BE1507">
        <v>12706</v>
      </c>
      <c r="BF1507">
        <v>9192</v>
      </c>
      <c r="BG1507">
        <v>6370</v>
      </c>
      <c r="DC1507">
        <v>42.07</v>
      </c>
      <c r="DD1507">
        <v>41.11</v>
      </c>
      <c r="DE1507">
        <v>40.159999999999997</v>
      </c>
      <c r="DF1507">
        <v>39.22</v>
      </c>
      <c r="DG1507">
        <v>38.270000000000003</v>
      </c>
      <c r="DH1507">
        <v>37.340000000000003</v>
      </c>
      <c r="DI1507">
        <v>36.4</v>
      </c>
      <c r="DJ1507">
        <v>35.47</v>
      </c>
      <c r="DK1507">
        <v>34.549999999999997</v>
      </c>
      <c r="DL1507">
        <v>33.630000000000003</v>
      </c>
      <c r="DM1507">
        <v>32.72</v>
      </c>
      <c r="DN1507">
        <v>31.81</v>
      </c>
      <c r="DO1507">
        <v>30.91</v>
      </c>
      <c r="DP1507">
        <v>30.01</v>
      </c>
      <c r="DQ1507">
        <v>29.12</v>
      </c>
      <c r="DR1507">
        <v>28.24</v>
      </c>
      <c r="DS1507">
        <v>27.36</v>
      </c>
      <c r="DT1507">
        <v>26.48</v>
      </c>
      <c r="DU1507">
        <v>25.61</v>
      </c>
      <c r="DV1507">
        <v>24.74</v>
      </c>
      <c r="DW1507">
        <v>23.88</v>
      </c>
      <c r="DX1507">
        <v>23.02</v>
      </c>
      <c r="DY1507">
        <v>22.17</v>
      </c>
      <c r="DZ1507">
        <v>21.31</v>
      </c>
      <c r="EA1507">
        <v>20.46</v>
      </c>
      <c r="EB1507">
        <v>19.61</v>
      </c>
      <c r="EC1507">
        <v>18.77</v>
      </c>
      <c r="ED1507">
        <v>17.93</v>
      </c>
      <c r="EE1507">
        <v>17.09</v>
      </c>
      <c r="EF1507">
        <v>16.25</v>
      </c>
      <c r="EG1507">
        <v>15.41</v>
      </c>
      <c r="EH1507">
        <v>14.58</v>
      </c>
      <c r="EI1507">
        <v>13.75</v>
      </c>
      <c r="EJ1507">
        <v>12.93</v>
      </c>
      <c r="EK1507">
        <v>12.12</v>
      </c>
      <c r="EL1507">
        <v>11.34</v>
      </c>
      <c r="EM1507">
        <v>10.57</v>
      </c>
      <c r="EN1507">
        <v>9.83</v>
      </c>
      <c r="EO1507">
        <v>9.11</v>
      </c>
      <c r="EP1507">
        <v>8.42</v>
      </c>
      <c r="EQ1507">
        <v>7.76</v>
      </c>
      <c r="ER1507">
        <v>7.14</v>
      </c>
      <c r="ES1507">
        <v>6.54</v>
      </c>
      <c r="ET1507">
        <v>5.98</v>
      </c>
      <c r="EU1507">
        <v>5.46</v>
      </c>
      <c r="EV1507">
        <v>4.9800000000000004</v>
      </c>
      <c r="EW1507">
        <v>4.53</v>
      </c>
      <c r="EX1507">
        <v>4.1100000000000003</v>
      </c>
      <c r="EY1507">
        <v>3.73</v>
      </c>
      <c r="EZ1507">
        <v>3.39</v>
      </c>
      <c r="FA1507">
        <v>3.07</v>
      </c>
      <c r="FB1507">
        <v>2.78</v>
      </c>
      <c r="FC1507">
        <v>2.54</v>
      </c>
      <c r="FD1507">
        <v>2.31</v>
      </c>
      <c r="FE1507">
        <v>2.12</v>
      </c>
    </row>
    <row r="1508" spans="1:163" x14ac:dyDescent="0.25">
      <c r="A1508" t="s">
        <v>1295</v>
      </c>
      <c r="B1508">
        <v>54</v>
      </c>
      <c r="C1508">
        <v>54</v>
      </c>
      <c r="E1508">
        <v>100000</v>
      </c>
      <c r="F1508">
        <v>99876</v>
      </c>
      <c r="G1508">
        <v>99738</v>
      </c>
      <c r="H1508">
        <v>99586</v>
      </c>
      <c r="I1508">
        <v>99420</v>
      </c>
      <c r="J1508">
        <v>99239</v>
      </c>
      <c r="K1508">
        <v>99041</v>
      </c>
      <c r="L1508">
        <v>98824</v>
      </c>
      <c r="M1508">
        <v>98586</v>
      </c>
      <c r="N1508">
        <v>98323</v>
      </c>
      <c r="O1508">
        <v>98036</v>
      </c>
      <c r="P1508">
        <v>97726</v>
      </c>
      <c r="Q1508">
        <v>97391</v>
      </c>
      <c r="R1508">
        <v>97026</v>
      </c>
      <c r="S1508">
        <v>96630</v>
      </c>
      <c r="T1508">
        <v>96207</v>
      </c>
      <c r="U1508">
        <v>95759</v>
      </c>
      <c r="V1508">
        <v>95279</v>
      </c>
      <c r="W1508">
        <v>94768</v>
      </c>
      <c r="X1508">
        <v>94228</v>
      </c>
      <c r="Y1508">
        <v>93657</v>
      </c>
      <c r="Z1508">
        <v>93053</v>
      </c>
      <c r="AA1508">
        <v>92418</v>
      </c>
      <c r="AB1508">
        <v>91747</v>
      </c>
      <c r="AC1508">
        <v>91036</v>
      </c>
      <c r="AD1508">
        <v>90283</v>
      </c>
      <c r="AE1508">
        <v>89494</v>
      </c>
      <c r="AF1508">
        <v>88670</v>
      </c>
      <c r="AG1508">
        <v>87803</v>
      </c>
      <c r="AH1508">
        <v>86888</v>
      </c>
      <c r="AI1508">
        <v>85917</v>
      </c>
      <c r="AJ1508">
        <v>84868</v>
      </c>
      <c r="AK1508">
        <v>83702</v>
      </c>
      <c r="AL1508">
        <v>82377</v>
      </c>
      <c r="AM1508">
        <v>80849</v>
      </c>
      <c r="AN1508">
        <v>79099</v>
      </c>
      <c r="AO1508">
        <v>77095</v>
      </c>
      <c r="AP1508">
        <v>74789</v>
      </c>
      <c r="AQ1508">
        <v>72146</v>
      </c>
      <c r="AR1508">
        <v>69125</v>
      </c>
      <c r="AS1508">
        <v>65694</v>
      </c>
      <c r="AT1508">
        <v>61856</v>
      </c>
      <c r="AU1508">
        <v>57611</v>
      </c>
      <c r="AV1508">
        <v>52938</v>
      </c>
      <c r="AW1508">
        <v>47924</v>
      </c>
      <c r="AX1508">
        <v>42622</v>
      </c>
      <c r="AY1508">
        <v>37163</v>
      </c>
      <c r="AZ1508">
        <v>31686</v>
      </c>
      <c r="BA1508">
        <v>26301</v>
      </c>
      <c r="BB1508">
        <v>21233</v>
      </c>
      <c r="BC1508">
        <v>16573</v>
      </c>
      <c r="BD1508">
        <v>12456</v>
      </c>
      <c r="BE1508">
        <v>8998</v>
      </c>
      <c r="BF1508">
        <v>6226</v>
      </c>
      <c r="DC1508">
        <v>41</v>
      </c>
      <c r="DD1508">
        <v>40.049999999999997</v>
      </c>
      <c r="DE1508">
        <v>39.11</v>
      </c>
      <c r="DF1508">
        <v>38.159999999999997</v>
      </c>
      <c r="DG1508">
        <v>37.229999999999997</v>
      </c>
      <c r="DH1508">
        <v>36.29</v>
      </c>
      <c r="DI1508">
        <v>35.369999999999997</v>
      </c>
      <c r="DJ1508">
        <v>34.44</v>
      </c>
      <c r="DK1508">
        <v>33.520000000000003</v>
      </c>
      <c r="DL1508">
        <v>32.61</v>
      </c>
      <c r="DM1508">
        <v>31.71</v>
      </c>
      <c r="DN1508">
        <v>30.81</v>
      </c>
      <c r="DO1508">
        <v>29.91</v>
      </c>
      <c r="DP1508">
        <v>29.02</v>
      </c>
      <c r="DQ1508">
        <v>28.14</v>
      </c>
      <c r="DR1508">
        <v>27.26</v>
      </c>
      <c r="DS1508">
        <v>26.38</v>
      </c>
      <c r="DT1508">
        <v>25.51</v>
      </c>
      <c r="DU1508">
        <v>24.65</v>
      </c>
      <c r="DV1508">
        <v>23.79</v>
      </c>
      <c r="DW1508">
        <v>22.93</v>
      </c>
      <c r="DX1508">
        <v>22.08</v>
      </c>
      <c r="DY1508">
        <v>21.22</v>
      </c>
      <c r="DZ1508">
        <v>20.38</v>
      </c>
      <c r="EA1508">
        <v>19.53</v>
      </c>
      <c r="EB1508">
        <v>18.690000000000001</v>
      </c>
      <c r="EC1508">
        <v>17.850000000000001</v>
      </c>
      <c r="ED1508">
        <v>17.010000000000002</v>
      </c>
      <c r="EE1508">
        <v>16.170000000000002</v>
      </c>
      <c r="EF1508">
        <v>15.34</v>
      </c>
      <c r="EG1508">
        <v>14.51</v>
      </c>
      <c r="EH1508">
        <v>13.68</v>
      </c>
      <c r="EI1508">
        <v>12.86</v>
      </c>
      <c r="EJ1508">
        <v>12.06</v>
      </c>
      <c r="EK1508">
        <v>11.28</v>
      </c>
      <c r="EL1508">
        <v>10.52</v>
      </c>
      <c r="EM1508">
        <v>9.7799999999999994</v>
      </c>
      <c r="EN1508">
        <v>9.07</v>
      </c>
      <c r="EO1508">
        <v>8.3800000000000008</v>
      </c>
      <c r="EP1508">
        <v>7.72</v>
      </c>
      <c r="EQ1508">
        <v>7.1</v>
      </c>
      <c r="ER1508">
        <v>6.51</v>
      </c>
      <c r="ES1508">
        <v>5.95</v>
      </c>
      <c r="ET1508">
        <v>5.43</v>
      </c>
      <c r="EU1508">
        <v>4.95</v>
      </c>
      <c r="EV1508">
        <v>4.5</v>
      </c>
      <c r="EW1508">
        <v>4.09</v>
      </c>
      <c r="EX1508">
        <v>3.71</v>
      </c>
      <c r="EY1508">
        <v>3.37</v>
      </c>
      <c r="EZ1508">
        <v>3.06</v>
      </c>
      <c r="FA1508">
        <v>2.78</v>
      </c>
      <c r="FB1508">
        <v>2.5299999999999998</v>
      </c>
      <c r="FC1508">
        <v>2.31</v>
      </c>
      <c r="FD1508">
        <v>2.11</v>
      </c>
    </row>
    <row r="1509" spans="1:163" x14ac:dyDescent="0.25">
      <c r="A1509" t="s">
        <v>1296</v>
      </c>
      <c r="B1509">
        <v>53</v>
      </c>
      <c r="C1509">
        <v>53</v>
      </c>
      <c r="E1509">
        <v>100000</v>
      </c>
      <c r="F1509">
        <v>99860</v>
      </c>
      <c r="G1509">
        <v>99706</v>
      </c>
      <c r="H1509">
        <v>99537</v>
      </c>
      <c r="I1509">
        <v>99354</v>
      </c>
      <c r="J1509">
        <v>99153</v>
      </c>
      <c r="K1509">
        <v>98932</v>
      </c>
      <c r="L1509">
        <v>98691</v>
      </c>
      <c r="M1509">
        <v>98425</v>
      </c>
      <c r="N1509">
        <v>98134</v>
      </c>
      <c r="O1509">
        <v>97819</v>
      </c>
      <c r="P1509">
        <v>97479</v>
      </c>
      <c r="Q1509">
        <v>97109</v>
      </c>
      <c r="R1509">
        <v>96708</v>
      </c>
      <c r="S1509">
        <v>96279</v>
      </c>
      <c r="T1509">
        <v>95825</v>
      </c>
      <c r="U1509">
        <v>95338</v>
      </c>
      <c r="V1509">
        <v>94818</v>
      </c>
      <c r="W1509">
        <v>94271</v>
      </c>
      <c r="X1509">
        <v>93691</v>
      </c>
      <c r="Y1509">
        <v>93078</v>
      </c>
      <c r="Z1509">
        <v>92432</v>
      </c>
      <c r="AA1509">
        <v>91750</v>
      </c>
      <c r="AB1509">
        <v>91025</v>
      </c>
      <c r="AC1509">
        <v>90258</v>
      </c>
      <c r="AD1509">
        <v>89456</v>
      </c>
      <c r="AE1509">
        <v>88617</v>
      </c>
      <c r="AF1509">
        <v>87734</v>
      </c>
      <c r="AG1509">
        <v>86800</v>
      </c>
      <c r="AH1509">
        <v>85809</v>
      </c>
      <c r="AI1509">
        <v>84739</v>
      </c>
      <c r="AJ1509">
        <v>83552</v>
      </c>
      <c r="AK1509">
        <v>82201</v>
      </c>
      <c r="AL1509">
        <v>80650</v>
      </c>
      <c r="AM1509">
        <v>78870</v>
      </c>
      <c r="AN1509">
        <v>76833</v>
      </c>
      <c r="AO1509">
        <v>74501</v>
      </c>
      <c r="AP1509">
        <v>71823</v>
      </c>
      <c r="AQ1509">
        <v>68767</v>
      </c>
      <c r="AR1509">
        <v>65302</v>
      </c>
      <c r="AS1509">
        <v>61433</v>
      </c>
      <c r="AT1509">
        <v>57163</v>
      </c>
      <c r="AU1509">
        <v>52480</v>
      </c>
      <c r="AV1509">
        <v>47456</v>
      </c>
      <c r="AW1509">
        <v>42153</v>
      </c>
      <c r="AX1509">
        <v>36707</v>
      </c>
      <c r="AY1509">
        <v>31253</v>
      </c>
      <c r="AZ1509">
        <v>25906</v>
      </c>
      <c r="BA1509">
        <v>20883</v>
      </c>
      <c r="BB1509">
        <v>16271</v>
      </c>
      <c r="BC1509">
        <v>12211</v>
      </c>
      <c r="BD1509">
        <v>8809</v>
      </c>
      <c r="BE1509">
        <v>6086</v>
      </c>
      <c r="DC1509">
        <v>39.94</v>
      </c>
      <c r="DD1509">
        <v>38.99</v>
      </c>
      <c r="DE1509">
        <v>38.049999999999997</v>
      </c>
      <c r="DF1509">
        <v>37.119999999999997</v>
      </c>
      <c r="DG1509">
        <v>36.19</v>
      </c>
      <c r="DH1509">
        <v>35.26</v>
      </c>
      <c r="DI1509">
        <v>34.340000000000003</v>
      </c>
      <c r="DJ1509">
        <v>33.42</v>
      </c>
      <c r="DK1509">
        <v>32.51</v>
      </c>
      <c r="DL1509">
        <v>31.6</v>
      </c>
      <c r="DM1509">
        <v>30.7</v>
      </c>
      <c r="DN1509">
        <v>29.81</v>
      </c>
      <c r="DO1509">
        <v>28.92</v>
      </c>
      <c r="DP1509">
        <v>28.04</v>
      </c>
      <c r="DQ1509">
        <v>27.16</v>
      </c>
      <c r="DR1509">
        <v>26.29</v>
      </c>
      <c r="DS1509">
        <v>25.42</v>
      </c>
      <c r="DT1509">
        <v>24.55</v>
      </c>
      <c r="DU1509">
        <v>23.69</v>
      </c>
      <c r="DV1509">
        <v>22.84</v>
      </c>
      <c r="DW1509">
        <v>21.98</v>
      </c>
      <c r="DX1509">
        <v>21.13</v>
      </c>
      <c r="DY1509">
        <v>20.29</v>
      </c>
      <c r="DZ1509">
        <v>19.45</v>
      </c>
      <c r="EA1509">
        <v>18.61</v>
      </c>
      <c r="EB1509">
        <v>17.77</v>
      </c>
      <c r="EC1509">
        <v>16.93</v>
      </c>
      <c r="ED1509">
        <v>16.100000000000001</v>
      </c>
      <c r="EE1509">
        <v>15.27</v>
      </c>
      <c r="EF1509">
        <v>14.44</v>
      </c>
      <c r="EG1509">
        <v>13.61</v>
      </c>
      <c r="EH1509">
        <v>12.8</v>
      </c>
      <c r="EI1509">
        <v>12</v>
      </c>
      <c r="EJ1509">
        <v>11.22</v>
      </c>
      <c r="EK1509">
        <v>10.46</v>
      </c>
      <c r="EL1509">
        <v>9.73</v>
      </c>
      <c r="EM1509">
        <v>9.02</v>
      </c>
      <c r="EN1509">
        <v>8.33</v>
      </c>
      <c r="EO1509">
        <v>7.68</v>
      </c>
      <c r="EP1509">
        <v>7.06</v>
      </c>
      <c r="EQ1509">
        <v>6.48</v>
      </c>
      <c r="ER1509">
        <v>5.92</v>
      </c>
      <c r="ES1509">
        <v>5.41</v>
      </c>
      <c r="ET1509">
        <v>4.93</v>
      </c>
      <c r="EU1509">
        <v>4.4800000000000004</v>
      </c>
      <c r="EV1509">
        <v>4.07</v>
      </c>
      <c r="EW1509">
        <v>3.7</v>
      </c>
      <c r="EX1509">
        <v>3.36</v>
      </c>
      <c r="EY1509">
        <v>3.05</v>
      </c>
      <c r="EZ1509">
        <v>2.77</v>
      </c>
      <c r="FA1509">
        <v>2.52</v>
      </c>
      <c r="FB1509">
        <v>2.2999999999999998</v>
      </c>
      <c r="FC1509">
        <v>2.11</v>
      </c>
    </row>
    <row r="1510" spans="1:163" x14ac:dyDescent="0.25">
      <c r="A1510" t="s">
        <v>1297</v>
      </c>
      <c r="B1510">
        <v>52</v>
      </c>
      <c r="C1510">
        <v>52</v>
      </c>
      <c r="E1510">
        <v>100000</v>
      </c>
      <c r="F1510">
        <v>99843</v>
      </c>
      <c r="G1510">
        <v>99672</v>
      </c>
      <c r="H1510">
        <v>99486</v>
      </c>
      <c r="I1510">
        <v>99282</v>
      </c>
      <c r="J1510">
        <v>99058</v>
      </c>
      <c r="K1510">
        <v>98813</v>
      </c>
      <c r="L1510">
        <v>98544</v>
      </c>
      <c r="M1510">
        <v>98249</v>
      </c>
      <c r="N1510">
        <v>97929</v>
      </c>
      <c r="O1510">
        <v>97585</v>
      </c>
      <c r="P1510">
        <v>97209</v>
      </c>
      <c r="Q1510">
        <v>96803</v>
      </c>
      <c r="R1510">
        <v>96368</v>
      </c>
      <c r="S1510">
        <v>95907</v>
      </c>
      <c r="T1510">
        <v>95413</v>
      </c>
      <c r="U1510">
        <v>94886</v>
      </c>
      <c r="V1510">
        <v>94330</v>
      </c>
      <c r="W1510">
        <v>93741</v>
      </c>
      <c r="X1510">
        <v>93117</v>
      </c>
      <c r="Y1510">
        <v>92462</v>
      </c>
      <c r="Z1510">
        <v>91768</v>
      </c>
      <c r="AA1510">
        <v>91031</v>
      </c>
      <c r="AB1510">
        <v>90248</v>
      </c>
      <c r="AC1510">
        <v>89431</v>
      </c>
      <c r="AD1510">
        <v>88578</v>
      </c>
      <c r="AE1510">
        <v>87678</v>
      </c>
      <c r="AF1510">
        <v>86726</v>
      </c>
      <c r="AG1510">
        <v>85714</v>
      </c>
      <c r="AH1510">
        <v>84622</v>
      </c>
      <c r="AI1510">
        <v>83413</v>
      </c>
      <c r="AJ1510">
        <v>82038</v>
      </c>
      <c r="AK1510">
        <v>80459</v>
      </c>
      <c r="AL1510">
        <v>78653</v>
      </c>
      <c r="AM1510">
        <v>76584</v>
      </c>
      <c r="AN1510">
        <v>74217</v>
      </c>
      <c r="AO1510">
        <v>71512</v>
      </c>
      <c r="AP1510">
        <v>68420</v>
      </c>
      <c r="AQ1510">
        <v>64921</v>
      </c>
      <c r="AR1510">
        <v>61021</v>
      </c>
      <c r="AS1510">
        <v>56724</v>
      </c>
      <c r="AT1510">
        <v>52023</v>
      </c>
      <c r="AU1510">
        <v>46998</v>
      </c>
      <c r="AV1510">
        <v>41694</v>
      </c>
      <c r="AW1510">
        <v>36259</v>
      </c>
      <c r="AX1510">
        <v>30830</v>
      </c>
      <c r="AY1510">
        <v>25519</v>
      </c>
      <c r="AZ1510">
        <v>20541</v>
      </c>
      <c r="BA1510">
        <v>15980</v>
      </c>
      <c r="BB1510">
        <v>11972</v>
      </c>
      <c r="BC1510">
        <v>8624</v>
      </c>
      <c r="BD1510">
        <v>5950</v>
      </c>
      <c r="DC1510">
        <v>38.880000000000003</v>
      </c>
      <c r="DD1510">
        <v>37.94</v>
      </c>
      <c r="DE1510">
        <v>37.01</v>
      </c>
      <c r="DF1510">
        <v>36.08</v>
      </c>
      <c r="DG1510">
        <v>35.15</v>
      </c>
      <c r="DH1510">
        <v>34.229999999999997</v>
      </c>
      <c r="DI1510">
        <v>33.31</v>
      </c>
      <c r="DJ1510">
        <v>32.4</v>
      </c>
      <c r="DK1510">
        <v>31.5</v>
      </c>
      <c r="DL1510">
        <v>30.6</v>
      </c>
      <c r="DM1510">
        <v>29.7</v>
      </c>
      <c r="DN1510">
        <v>28.82</v>
      </c>
      <c r="DO1510">
        <v>27.94</v>
      </c>
      <c r="DP1510">
        <v>27.06</v>
      </c>
      <c r="DQ1510">
        <v>26.19</v>
      </c>
      <c r="DR1510">
        <v>25.32</v>
      </c>
      <c r="DS1510">
        <v>24.46</v>
      </c>
      <c r="DT1510">
        <v>23.6</v>
      </c>
      <c r="DU1510">
        <v>22.75</v>
      </c>
      <c r="DV1510">
        <v>21.89</v>
      </c>
      <c r="DW1510">
        <v>21.05</v>
      </c>
      <c r="DX1510">
        <v>20.2</v>
      </c>
      <c r="DY1510">
        <v>19.36</v>
      </c>
      <c r="DZ1510">
        <v>18.52</v>
      </c>
      <c r="EA1510">
        <v>17.690000000000001</v>
      </c>
      <c r="EB1510">
        <v>16.850000000000001</v>
      </c>
      <c r="EC1510">
        <v>16.02</v>
      </c>
      <c r="ED1510">
        <v>15.19</v>
      </c>
      <c r="EE1510">
        <v>14.37</v>
      </c>
      <c r="EF1510">
        <v>13.55</v>
      </c>
      <c r="EG1510">
        <v>12.73</v>
      </c>
      <c r="EH1510">
        <v>11.94</v>
      </c>
      <c r="EI1510">
        <v>11.16</v>
      </c>
      <c r="EJ1510">
        <v>10.41</v>
      </c>
      <c r="EK1510">
        <v>9.68</v>
      </c>
      <c r="EL1510">
        <v>8.9700000000000006</v>
      </c>
      <c r="EM1510">
        <v>8.2899999999999991</v>
      </c>
      <c r="EN1510">
        <v>7.64</v>
      </c>
      <c r="EO1510">
        <v>7.03</v>
      </c>
      <c r="EP1510">
        <v>6.44</v>
      </c>
      <c r="EQ1510">
        <v>5.89</v>
      </c>
      <c r="ER1510">
        <v>5.38</v>
      </c>
      <c r="ES1510">
        <v>4.9000000000000004</v>
      </c>
      <c r="ET1510">
        <v>4.46</v>
      </c>
      <c r="EU1510">
        <v>4.0599999999999996</v>
      </c>
      <c r="EV1510">
        <v>3.68</v>
      </c>
      <c r="EW1510">
        <v>3.35</v>
      </c>
      <c r="EX1510">
        <v>3.04</v>
      </c>
      <c r="EY1510">
        <v>2.76</v>
      </c>
      <c r="EZ1510">
        <v>2.5099999999999998</v>
      </c>
      <c r="FA1510">
        <v>2.2999999999999998</v>
      </c>
      <c r="FB1510">
        <v>2.1</v>
      </c>
    </row>
    <row r="1511" spans="1:163" x14ac:dyDescent="0.25">
      <c r="A1511" t="s">
        <v>1298</v>
      </c>
      <c r="B1511">
        <v>51</v>
      </c>
      <c r="C1511">
        <v>51</v>
      </c>
      <c r="E1511">
        <v>100000</v>
      </c>
      <c r="F1511">
        <v>99826</v>
      </c>
      <c r="G1511">
        <v>99637</v>
      </c>
      <c r="H1511">
        <v>99430</v>
      </c>
      <c r="I1511">
        <v>99203</v>
      </c>
      <c r="J1511">
        <v>98954</v>
      </c>
      <c r="K1511">
        <v>98680</v>
      </c>
      <c r="L1511">
        <v>98382</v>
      </c>
      <c r="M1511">
        <v>98058</v>
      </c>
      <c r="N1511">
        <v>97708</v>
      </c>
      <c r="O1511">
        <v>97328</v>
      </c>
      <c r="P1511">
        <v>96916</v>
      </c>
      <c r="Q1511">
        <v>96475</v>
      </c>
      <c r="R1511">
        <v>96007</v>
      </c>
      <c r="S1511">
        <v>95506</v>
      </c>
      <c r="T1511">
        <v>94971</v>
      </c>
      <c r="U1511">
        <v>94406</v>
      </c>
      <c r="V1511">
        <v>93807</v>
      </c>
      <c r="W1511">
        <v>93175</v>
      </c>
      <c r="X1511">
        <v>92507</v>
      </c>
      <c r="Y1511">
        <v>91803</v>
      </c>
      <c r="Z1511">
        <v>91053</v>
      </c>
      <c r="AA1511">
        <v>90256</v>
      </c>
      <c r="AB1511">
        <v>89423</v>
      </c>
      <c r="AC1511">
        <v>88552</v>
      </c>
      <c r="AD1511">
        <v>87637</v>
      </c>
      <c r="AE1511">
        <v>86667</v>
      </c>
      <c r="AF1511">
        <v>85636</v>
      </c>
      <c r="AG1511">
        <v>84520</v>
      </c>
      <c r="AH1511">
        <v>83286</v>
      </c>
      <c r="AI1511">
        <v>81887</v>
      </c>
      <c r="AJ1511">
        <v>80281</v>
      </c>
      <c r="AK1511">
        <v>78444</v>
      </c>
      <c r="AL1511">
        <v>76348</v>
      </c>
      <c r="AM1511">
        <v>73946</v>
      </c>
      <c r="AN1511">
        <v>71205</v>
      </c>
      <c r="AO1511">
        <v>68086</v>
      </c>
      <c r="AP1511">
        <v>64552</v>
      </c>
      <c r="AQ1511">
        <v>60620</v>
      </c>
      <c r="AR1511">
        <v>56296</v>
      </c>
      <c r="AS1511">
        <v>51575</v>
      </c>
      <c r="AT1511">
        <v>46539</v>
      </c>
      <c r="AU1511">
        <v>41245</v>
      </c>
      <c r="AV1511">
        <v>35821</v>
      </c>
      <c r="AW1511">
        <v>30415</v>
      </c>
      <c r="AX1511">
        <v>25140</v>
      </c>
      <c r="AY1511">
        <v>20206</v>
      </c>
      <c r="AZ1511">
        <v>15697</v>
      </c>
      <c r="BA1511">
        <v>11742</v>
      </c>
      <c r="BB1511">
        <v>8444</v>
      </c>
      <c r="BC1511">
        <v>5818</v>
      </c>
      <c r="DC1511">
        <v>37.83</v>
      </c>
      <c r="DD1511">
        <v>36.9</v>
      </c>
      <c r="DE1511">
        <v>35.97</v>
      </c>
      <c r="DF1511">
        <v>35.04</v>
      </c>
      <c r="DG1511">
        <v>34.119999999999997</v>
      </c>
      <c r="DH1511">
        <v>33.21</v>
      </c>
      <c r="DI1511">
        <v>32.299999999999997</v>
      </c>
      <c r="DJ1511">
        <v>31.39</v>
      </c>
      <c r="DK1511">
        <v>30.5</v>
      </c>
      <c r="DL1511">
        <v>29.6</v>
      </c>
      <c r="DM1511">
        <v>28.72</v>
      </c>
      <c r="DN1511">
        <v>27.84</v>
      </c>
      <c r="DO1511">
        <v>26.96</v>
      </c>
      <c r="DP1511">
        <v>26.09</v>
      </c>
      <c r="DQ1511">
        <v>25.22</v>
      </c>
      <c r="DR1511">
        <v>24.36</v>
      </c>
      <c r="DS1511">
        <v>23.51</v>
      </c>
      <c r="DT1511">
        <v>22.65</v>
      </c>
      <c r="DU1511">
        <v>21.8</v>
      </c>
      <c r="DV1511">
        <v>20.96</v>
      </c>
      <c r="DW1511">
        <v>20.11</v>
      </c>
      <c r="DX1511">
        <v>19.28</v>
      </c>
      <c r="DY1511">
        <v>18.440000000000001</v>
      </c>
      <c r="DZ1511">
        <v>17.61</v>
      </c>
      <c r="EA1511">
        <v>16.78</v>
      </c>
      <c r="EB1511">
        <v>15.95</v>
      </c>
      <c r="EC1511">
        <v>15.12</v>
      </c>
      <c r="ED1511">
        <v>14.3</v>
      </c>
      <c r="EE1511">
        <v>13.48</v>
      </c>
      <c r="EF1511">
        <v>12.67</v>
      </c>
      <c r="EG1511">
        <v>11.88</v>
      </c>
      <c r="EH1511">
        <v>11.11</v>
      </c>
      <c r="EI1511">
        <v>10.35</v>
      </c>
      <c r="EJ1511">
        <v>9.6199999999999992</v>
      </c>
      <c r="EK1511">
        <v>8.92</v>
      </c>
      <c r="EL1511">
        <v>8.25</v>
      </c>
      <c r="EM1511">
        <v>7.6</v>
      </c>
      <c r="EN1511">
        <v>6.99</v>
      </c>
      <c r="EO1511">
        <v>6.41</v>
      </c>
      <c r="EP1511">
        <v>5.86</v>
      </c>
      <c r="EQ1511">
        <v>5.35</v>
      </c>
      <c r="ER1511">
        <v>4.88</v>
      </c>
      <c r="ES1511">
        <v>4.4400000000000004</v>
      </c>
      <c r="ET1511">
        <v>4.04</v>
      </c>
      <c r="EU1511">
        <v>3.67</v>
      </c>
      <c r="EV1511">
        <v>3.33</v>
      </c>
      <c r="EW1511">
        <v>3.02</v>
      </c>
      <c r="EX1511">
        <v>2.75</v>
      </c>
      <c r="EY1511">
        <v>2.5099999999999998</v>
      </c>
      <c r="EZ1511">
        <v>2.29</v>
      </c>
      <c r="FA1511">
        <v>2.1</v>
      </c>
    </row>
    <row r="1512" spans="1:163" x14ac:dyDescent="0.25">
      <c r="A1512" t="s">
        <v>1299</v>
      </c>
      <c r="B1512">
        <v>50</v>
      </c>
      <c r="C1512">
        <v>50</v>
      </c>
      <c r="E1512">
        <v>100000</v>
      </c>
      <c r="F1512">
        <v>99808</v>
      </c>
      <c r="G1512">
        <v>99597</v>
      </c>
      <c r="H1512">
        <v>99367</v>
      </c>
      <c r="I1512">
        <v>99115</v>
      </c>
      <c r="J1512">
        <v>98837</v>
      </c>
      <c r="K1512">
        <v>98534</v>
      </c>
      <c r="L1512">
        <v>98206</v>
      </c>
      <c r="M1512">
        <v>97851</v>
      </c>
      <c r="N1512">
        <v>97465</v>
      </c>
      <c r="O1512">
        <v>97048</v>
      </c>
      <c r="P1512">
        <v>96600</v>
      </c>
      <c r="Q1512">
        <v>96126</v>
      </c>
      <c r="R1512">
        <v>95618</v>
      </c>
      <c r="S1512">
        <v>95075</v>
      </c>
      <c r="T1512">
        <v>94501</v>
      </c>
      <c r="U1512">
        <v>93893</v>
      </c>
      <c r="V1512">
        <v>93249</v>
      </c>
      <c r="W1512">
        <v>92571</v>
      </c>
      <c r="X1512">
        <v>91853</v>
      </c>
      <c r="Y1512">
        <v>91092</v>
      </c>
      <c r="Z1512">
        <v>90281</v>
      </c>
      <c r="AA1512">
        <v>89432</v>
      </c>
      <c r="AB1512">
        <v>88543</v>
      </c>
      <c r="AC1512">
        <v>87609</v>
      </c>
      <c r="AD1512">
        <v>86622</v>
      </c>
      <c r="AE1512">
        <v>85571</v>
      </c>
      <c r="AF1512">
        <v>84435</v>
      </c>
      <c r="AG1512">
        <v>83175</v>
      </c>
      <c r="AH1512">
        <v>81748</v>
      </c>
      <c r="AI1512">
        <v>80114</v>
      </c>
      <c r="AJ1512">
        <v>78248</v>
      </c>
      <c r="AK1512">
        <v>76118</v>
      </c>
      <c r="AL1512">
        <v>73688</v>
      </c>
      <c r="AM1512">
        <v>70910</v>
      </c>
      <c r="AN1512">
        <v>67755</v>
      </c>
      <c r="AO1512">
        <v>64196</v>
      </c>
      <c r="AP1512">
        <v>60231</v>
      </c>
      <c r="AQ1512">
        <v>55879</v>
      </c>
      <c r="AR1512">
        <v>51138</v>
      </c>
      <c r="AS1512">
        <v>46091</v>
      </c>
      <c r="AT1512">
        <v>40797</v>
      </c>
      <c r="AU1512">
        <v>35393</v>
      </c>
      <c r="AV1512">
        <v>30010</v>
      </c>
      <c r="AW1512">
        <v>24769</v>
      </c>
      <c r="AX1512">
        <v>19879</v>
      </c>
      <c r="AY1512">
        <v>15419</v>
      </c>
      <c r="AZ1512">
        <v>11517</v>
      </c>
      <c r="BA1512">
        <v>8270</v>
      </c>
      <c r="BB1512">
        <v>5689</v>
      </c>
      <c r="DC1512">
        <v>36.79</v>
      </c>
      <c r="DD1512">
        <v>35.86</v>
      </c>
      <c r="DE1512">
        <v>34.93</v>
      </c>
      <c r="DF1512">
        <v>34.01</v>
      </c>
      <c r="DG1512">
        <v>33.1</v>
      </c>
      <c r="DH1512">
        <v>32.19</v>
      </c>
      <c r="DI1512">
        <v>31.29</v>
      </c>
      <c r="DJ1512">
        <v>30.39</v>
      </c>
      <c r="DK1512">
        <v>29.5</v>
      </c>
      <c r="DL1512">
        <v>28.62</v>
      </c>
      <c r="DM1512">
        <v>27.74</v>
      </c>
      <c r="DN1512">
        <v>26.86</v>
      </c>
      <c r="DO1512">
        <v>25.99</v>
      </c>
      <c r="DP1512">
        <v>25.13</v>
      </c>
      <c r="DQ1512">
        <v>24.27</v>
      </c>
      <c r="DR1512">
        <v>23.41</v>
      </c>
      <c r="DS1512">
        <v>22.56</v>
      </c>
      <c r="DT1512">
        <v>21.71</v>
      </c>
      <c r="DU1512">
        <v>20.87</v>
      </c>
      <c r="DV1512">
        <v>20.03</v>
      </c>
      <c r="DW1512">
        <v>19.190000000000001</v>
      </c>
      <c r="DX1512">
        <v>18.36</v>
      </c>
      <c r="DY1512">
        <v>17.53</v>
      </c>
      <c r="DZ1512">
        <v>16.7</v>
      </c>
      <c r="EA1512">
        <v>15.87</v>
      </c>
      <c r="EB1512">
        <v>15.05</v>
      </c>
      <c r="EC1512">
        <v>14.23</v>
      </c>
      <c r="ED1512">
        <v>13.41</v>
      </c>
      <c r="EE1512">
        <v>12.61</v>
      </c>
      <c r="EF1512">
        <v>11.82</v>
      </c>
      <c r="EG1512">
        <v>11.05</v>
      </c>
      <c r="EH1512">
        <v>10.3</v>
      </c>
      <c r="EI1512">
        <v>9.57</v>
      </c>
      <c r="EJ1512">
        <v>8.8699999999999992</v>
      </c>
      <c r="EK1512">
        <v>8.1999999999999993</v>
      </c>
      <c r="EL1512">
        <v>7.56</v>
      </c>
      <c r="EM1512">
        <v>6.95</v>
      </c>
      <c r="EN1512">
        <v>6.38</v>
      </c>
      <c r="EO1512">
        <v>5.83</v>
      </c>
      <c r="EP1512">
        <v>5.33</v>
      </c>
      <c r="EQ1512">
        <v>4.8600000000000003</v>
      </c>
      <c r="ER1512">
        <v>4.42</v>
      </c>
      <c r="ES1512">
        <v>4.0199999999999996</v>
      </c>
      <c r="ET1512">
        <v>3.65</v>
      </c>
      <c r="EU1512">
        <v>3.32</v>
      </c>
      <c r="EV1512">
        <v>3.01</v>
      </c>
      <c r="EW1512">
        <v>2.74</v>
      </c>
      <c r="EX1512">
        <v>2.5</v>
      </c>
      <c r="EY1512">
        <v>2.29</v>
      </c>
      <c r="EZ1512">
        <v>2.1</v>
      </c>
    </row>
    <row r="1513" spans="1:163" x14ac:dyDescent="0.25">
      <c r="A1513" t="s">
        <v>1300</v>
      </c>
      <c r="B1513">
        <v>49</v>
      </c>
      <c r="C1513">
        <v>49</v>
      </c>
      <c r="E1513">
        <v>100000</v>
      </c>
      <c r="F1513">
        <v>99787</v>
      </c>
      <c r="G1513">
        <v>99552</v>
      </c>
      <c r="H1513">
        <v>99296</v>
      </c>
      <c r="I1513">
        <v>99015</v>
      </c>
      <c r="J1513">
        <v>98707</v>
      </c>
      <c r="K1513">
        <v>98374</v>
      </c>
      <c r="L1513">
        <v>98015</v>
      </c>
      <c r="M1513">
        <v>97624</v>
      </c>
      <c r="N1513">
        <v>97199</v>
      </c>
      <c r="O1513">
        <v>96746</v>
      </c>
      <c r="P1513">
        <v>96264</v>
      </c>
      <c r="Q1513">
        <v>95749</v>
      </c>
      <c r="R1513">
        <v>95198</v>
      </c>
      <c r="S1513">
        <v>94615</v>
      </c>
      <c r="T1513">
        <v>93997</v>
      </c>
      <c r="U1513">
        <v>93342</v>
      </c>
      <c r="V1513">
        <v>92652</v>
      </c>
      <c r="W1513">
        <v>91923</v>
      </c>
      <c r="X1513">
        <v>91147</v>
      </c>
      <c r="Y1513">
        <v>90323</v>
      </c>
      <c r="Z1513">
        <v>89458</v>
      </c>
      <c r="AA1513">
        <v>88553</v>
      </c>
      <c r="AB1513">
        <v>87599</v>
      </c>
      <c r="AC1513">
        <v>86592</v>
      </c>
      <c r="AD1513">
        <v>85522</v>
      </c>
      <c r="AE1513">
        <v>84364</v>
      </c>
      <c r="AF1513">
        <v>83081</v>
      </c>
      <c r="AG1513">
        <v>81625</v>
      </c>
      <c r="AH1513">
        <v>79961</v>
      </c>
      <c r="AI1513">
        <v>78065</v>
      </c>
      <c r="AJ1513">
        <v>75903</v>
      </c>
      <c r="AK1513">
        <v>73437</v>
      </c>
      <c r="AL1513">
        <v>70630</v>
      </c>
      <c r="AM1513">
        <v>67438</v>
      </c>
      <c r="AN1513">
        <v>63843</v>
      </c>
      <c r="AO1513">
        <v>59856</v>
      </c>
      <c r="AP1513">
        <v>55475</v>
      </c>
      <c r="AQ1513">
        <v>50714</v>
      </c>
      <c r="AR1513">
        <v>45654</v>
      </c>
      <c r="AS1513">
        <v>40359</v>
      </c>
      <c r="AT1513">
        <v>34966</v>
      </c>
      <c r="AU1513">
        <v>29614</v>
      </c>
      <c r="AV1513">
        <v>24408</v>
      </c>
      <c r="AW1513">
        <v>19559</v>
      </c>
      <c r="AX1513">
        <v>15149</v>
      </c>
      <c r="AY1513">
        <v>11299</v>
      </c>
      <c r="AZ1513">
        <v>8101</v>
      </c>
      <c r="BA1513">
        <v>5566</v>
      </c>
      <c r="DC1513">
        <v>35.75</v>
      </c>
      <c r="DD1513">
        <v>34.83</v>
      </c>
      <c r="DE1513">
        <v>33.909999999999997</v>
      </c>
      <c r="DF1513">
        <v>32.99</v>
      </c>
      <c r="DG1513">
        <v>32.090000000000003</v>
      </c>
      <c r="DH1513">
        <v>31.19</v>
      </c>
      <c r="DI1513">
        <v>30.29</v>
      </c>
      <c r="DJ1513">
        <v>29.4</v>
      </c>
      <c r="DK1513">
        <v>28.51</v>
      </c>
      <c r="DL1513">
        <v>27.64</v>
      </c>
      <c r="DM1513">
        <v>26.76</v>
      </c>
      <c r="DN1513">
        <v>25.89</v>
      </c>
      <c r="DO1513">
        <v>25.03</v>
      </c>
      <c r="DP1513">
        <v>24.17</v>
      </c>
      <c r="DQ1513">
        <v>23.32</v>
      </c>
      <c r="DR1513">
        <v>22.47</v>
      </c>
      <c r="DS1513">
        <v>21.62</v>
      </c>
      <c r="DT1513">
        <v>20.78</v>
      </c>
      <c r="DU1513">
        <v>19.940000000000001</v>
      </c>
      <c r="DV1513">
        <v>19.11</v>
      </c>
      <c r="DW1513">
        <v>18.28</v>
      </c>
      <c r="DX1513">
        <v>17.45</v>
      </c>
      <c r="DY1513">
        <v>16.62</v>
      </c>
      <c r="DZ1513">
        <v>15.8</v>
      </c>
      <c r="EA1513">
        <v>14.98</v>
      </c>
      <c r="EB1513">
        <v>14.16</v>
      </c>
      <c r="EC1513">
        <v>13.34</v>
      </c>
      <c r="ED1513">
        <v>12.54</v>
      </c>
      <c r="EE1513">
        <v>11.76</v>
      </c>
      <c r="EF1513">
        <v>10.99</v>
      </c>
      <c r="EG1513">
        <v>10.25</v>
      </c>
      <c r="EH1513">
        <v>9.52</v>
      </c>
      <c r="EI1513">
        <v>8.83</v>
      </c>
      <c r="EJ1513">
        <v>8.16</v>
      </c>
      <c r="EK1513">
        <v>7.52</v>
      </c>
      <c r="EL1513">
        <v>6.92</v>
      </c>
      <c r="EM1513">
        <v>6.34</v>
      </c>
      <c r="EN1513">
        <v>5.8</v>
      </c>
      <c r="EO1513">
        <v>5.3</v>
      </c>
      <c r="EP1513">
        <v>4.83</v>
      </c>
      <c r="EQ1513">
        <v>4.4000000000000004</v>
      </c>
      <c r="ER1513">
        <v>4</v>
      </c>
      <c r="ES1513">
        <v>3.64</v>
      </c>
      <c r="ET1513">
        <v>3.31</v>
      </c>
      <c r="EU1513">
        <v>3</v>
      </c>
      <c r="EV1513">
        <v>2.73</v>
      </c>
      <c r="EW1513">
        <v>2.4900000000000002</v>
      </c>
      <c r="EX1513">
        <v>2.2799999999999998</v>
      </c>
      <c r="EY1513">
        <v>2.09</v>
      </c>
    </row>
    <row r="1514" spans="1:163" x14ac:dyDescent="0.25">
      <c r="A1514" t="s">
        <v>1301</v>
      </c>
      <c r="B1514">
        <v>48</v>
      </c>
      <c r="C1514">
        <v>48</v>
      </c>
      <c r="E1514">
        <v>100000</v>
      </c>
      <c r="F1514">
        <v>99763</v>
      </c>
      <c r="G1514">
        <v>99502</v>
      </c>
      <c r="H1514">
        <v>99216</v>
      </c>
      <c r="I1514">
        <v>98904</v>
      </c>
      <c r="J1514">
        <v>98566</v>
      </c>
      <c r="K1514">
        <v>98201</v>
      </c>
      <c r="L1514">
        <v>97805</v>
      </c>
      <c r="M1514">
        <v>97375</v>
      </c>
      <c r="N1514">
        <v>96914</v>
      </c>
      <c r="O1514">
        <v>96426</v>
      </c>
      <c r="P1514">
        <v>95902</v>
      </c>
      <c r="Q1514">
        <v>95343</v>
      </c>
      <c r="R1514">
        <v>94752</v>
      </c>
      <c r="S1514">
        <v>94123</v>
      </c>
      <c r="T1514">
        <v>93458</v>
      </c>
      <c r="U1514">
        <v>92756</v>
      </c>
      <c r="V1514">
        <v>92013</v>
      </c>
      <c r="W1514">
        <v>91225</v>
      </c>
      <c r="X1514">
        <v>90385</v>
      </c>
      <c r="Y1514">
        <v>89505</v>
      </c>
      <c r="Z1514">
        <v>88583</v>
      </c>
      <c r="AA1514">
        <v>87611</v>
      </c>
      <c r="AB1514">
        <v>86581</v>
      </c>
      <c r="AC1514">
        <v>85489</v>
      </c>
      <c r="AD1514">
        <v>84311</v>
      </c>
      <c r="AE1514">
        <v>83003</v>
      </c>
      <c r="AF1514">
        <v>81521</v>
      </c>
      <c r="AG1514">
        <v>79825</v>
      </c>
      <c r="AH1514">
        <v>77895</v>
      </c>
      <c r="AI1514">
        <v>75701</v>
      </c>
      <c r="AJ1514">
        <v>73202</v>
      </c>
      <c r="AK1514">
        <v>70357</v>
      </c>
      <c r="AL1514">
        <v>67136</v>
      </c>
      <c r="AM1514">
        <v>63505</v>
      </c>
      <c r="AN1514">
        <v>59484</v>
      </c>
      <c r="AO1514">
        <v>55086</v>
      </c>
      <c r="AP1514">
        <v>50302</v>
      </c>
      <c r="AQ1514">
        <v>45230</v>
      </c>
      <c r="AR1514">
        <v>39933</v>
      </c>
      <c r="AS1514">
        <v>34550</v>
      </c>
      <c r="AT1514">
        <v>29221</v>
      </c>
      <c r="AU1514">
        <v>24056</v>
      </c>
      <c r="AV1514">
        <v>19248</v>
      </c>
      <c r="AW1514">
        <v>14885</v>
      </c>
      <c r="AX1514">
        <v>11086</v>
      </c>
      <c r="AY1514">
        <v>7937</v>
      </c>
      <c r="AZ1514">
        <v>5445</v>
      </c>
      <c r="DC1514">
        <v>34.72</v>
      </c>
      <c r="DD1514">
        <v>33.799999999999997</v>
      </c>
      <c r="DE1514">
        <v>32.89</v>
      </c>
      <c r="DF1514">
        <v>31.98</v>
      </c>
      <c r="DG1514">
        <v>31.08</v>
      </c>
      <c r="DH1514">
        <v>30.19</v>
      </c>
      <c r="DI1514">
        <v>29.3</v>
      </c>
      <c r="DJ1514">
        <v>28.41</v>
      </c>
      <c r="DK1514">
        <v>27.54</v>
      </c>
      <c r="DL1514">
        <v>26.66</v>
      </c>
      <c r="DM1514">
        <v>25.8</v>
      </c>
      <c r="DN1514">
        <v>24.94</v>
      </c>
      <c r="DO1514">
        <v>24.08</v>
      </c>
      <c r="DP1514">
        <v>23.23</v>
      </c>
      <c r="DQ1514">
        <v>22.38</v>
      </c>
      <c r="DR1514">
        <v>21.53</v>
      </c>
      <c r="DS1514">
        <v>20.69</v>
      </c>
      <c r="DT1514">
        <v>19.86</v>
      </c>
      <c r="DU1514">
        <v>19.02</v>
      </c>
      <c r="DV1514">
        <v>18.190000000000001</v>
      </c>
      <c r="DW1514">
        <v>17.37</v>
      </c>
      <c r="DX1514">
        <v>16.54</v>
      </c>
      <c r="DY1514">
        <v>15.72</v>
      </c>
      <c r="DZ1514">
        <v>14.9</v>
      </c>
      <c r="EA1514">
        <v>14.09</v>
      </c>
      <c r="EB1514">
        <v>13.28</v>
      </c>
      <c r="EC1514">
        <v>12.48</v>
      </c>
      <c r="ED1514">
        <v>11.7</v>
      </c>
      <c r="EE1514">
        <v>10.93</v>
      </c>
      <c r="EF1514">
        <v>10.19</v>
      </c>
      <c r="EG1514">
        <v>9.4700000000000006</v>
      </c>
      <c r="EH1514">
        <v>8.7799999999999994</v>
      </c>
      <c r="EI1514">
        <v>8.11</v>
      </c>
      <c r="EJ1514">
        <v>7.48</v>
      </c>
      <c r="EK1514">
        <v>6.88</v>
      </c>
      <c r="EL1514">
        <v>6.31</v>
      </c>
      <c r="EM1514">
        <v>5.77</v>
      </c>
      <c r="EN1514">
        <v>5.28</v>
      </c>
      <c r="EO1514">
        <v>4.8099999999999996</v>
      </c>
      <c r="EP1514">
        <v>4.38</v>
      </c>
      <c r="EQ1514">
        <v>3.99</v>
      </c>
      <c r="ER1514">
        <v>3.62</v>
      </c>
      <c r="ES1514">
        <v>3.3</v>
      </c>
      <c r="ET1514">
        <v>2.99</v>
      </c>
      <c r="EU1514">
        <v>2.72</v>
      </c>
      <c r="EV1514">
        <v>2.4900000000000002</v>
      </c>
      <c r="EW1514">
        <v>2.2799999999999998</v>
      </c>
      <c r="EX1514">
        <v>2.09</v>
      </c>
    </row>
    <row r="1515" spans="1:163" x14ac:dyDescent="0.25">
      <c r="A1515" t="s">
        <v>1302</v>
      </c>
      <c r="B1515">
        <v>47</v>
      </c>
      <c r="C1515">
        <v>47</v>
      </c>
      <c r="E1515">
        <v>100000</v>
      </c>
      <c r="F1515">
        <v>99736</v>
      </c>
      <c r="G1515">
        <v>99445</v>
      </c>
      <c r="H1515">
        <v>99128</v>
      </c>
      <c r="I1515">
        <v>98786</v>
      </c>
      <c r="J1515">
        <v>98415</v>
      </c>
      <c r="K1515">
        <v>98012</v>
      </c>
      <c r="L1515">
        <v>97577</v>
      </c>
      <c r="M1515">
        <v>97110</v>
      </c>
      <c r="N1515">
        <v>96613</v>
      </c>
      <c r="O1515">
        <v>96082</v>
      </c>
      <c r="P1515">
        <v>95514</v>
      </c>
      <c r="Q1515">
        <v>94914</v>
      </c>
      <c r="R1515">
        <v>94275</v>
      </c>
      <c r="S1515">
        <v>93599</v>
      </c>
      <c r="T1515">
        <v>92885</v>
      </c>
      <c r="U1515">
        <v>92129</v>
      </c>
      <c r="V1515">
        <v>91325</v>
      </c>
      <c r="W1515">
        <v>90471</v>
      </c>
      <c r="X1515">
        <v>89574</v>
      </c>
      <c r="Y1515">
        <v>88635</v>
      </c>
      <c r="Z1515">
        <v>87644</v>
      </c>
      <c r="AA1515">
        <v>86595</v>
      </c>
      <c r="AB1515">
        <v>85479</v>
      </c>
      <c r="AC1515">
        <v>84275</v>
      </c>
      <c r="AD1515">
        <v>82945</v>
      </c>
      <c r="AE1515">
        <v>81436</v>
      </c>
      <c r="AF1515">
        <v>79711</v>
      </c>
      <c r="AG1515">
        <v>77746</v>
      </c>
      <c r="AH1515">
        <v>75516</v>
      </c>
      <c r="AI1515">
        <v>72982</v>
      </c>
      <c r="AJ1515">
        <v>70103</v>
      </c>
      <c r="AK1515">
        <v>66843</v>
      </c>
      <c r="AL1515">
        <v>63184</v>
      </c>
      <c r="AM1515">
        <v>59129</v>
      </c>
      <c r="AN1515">
        <v>54701</v>
      </c>
      <c r="AO1515">
        <v>49907</v>
      </c>
      <c r="AP1515">
        <v>44820</v>
      </c>
      <c r="AQ1515">
        <v>39520</v>
      </c>
      <c r="AR1515">
        <v>34147</v>
      </c>
      <c r="AS1515">
        <v>28839</v>
      </c>
      <c r="AT1515">
        <v>23707</v>
      </c>
      <c r="AU1515">
        <v>18946</v>
      </c>
      <c r="AV1515">
        <v>14630</v>
      </c>
      <c r="AW1515">
        <v>10879</v>
      </c>
      <c r="AX1515">
        <v>7778</v>
      </c>
      <c r="AY1515">
        <v>5329</v>
      </c>
      <c r="DC1515">
        <v>33.69</v>
      </c>
      <c r="DD1515">
        <v>32.78</v>
      </c>
      <c r="DE1515">
        <v>31.88</v>
      </c>
      <c r="DF1515">
        <v>30.98</v>
      </c>
      <c r="DG1515">
        <v>30.08</v>
      </c>
      <c r="DH1515">
        <v>29.19</v>
      </c>
      <c r="DI1515">
        <v>28.31</v>
      </c>
      <c r="DJ1515">
        <v>27.44</v>
      </c>
      <c r="DK1515">
        <v>26.57</v>
      </c>
      <c r="DL1515">
        <v>25.7</v>
      </c>
      <c r="DM1515">
        <v>24.84</v>
      </c>
      <c r="DN1515">
        <v>23.98</v>
      </c>
      <c r="DO1515">
        <v>23.13</v>
      </c>
      <c r="DP1515">
        <v>22.29</v>
      </c>
      <c r="DQ1515">
        <v>21.44</v>
      </c>
      <c r="DR1515">
        <v>20.6</v>
      </c>
      <c r="DS1515">
        <v>19.77</v>
      </c>
      <c r="DT1515">
        <v>18.940000000000001</v>
      </c>
      <c r="DU1515">
        <v>18.11</v>
      </c>
      <c r="DV1515">
        <v>17.29</v>
      </c>
      <c r="DW1515">
        <v>16.47</v>
      </c>
      <c r="DX1515">
        <v>15.65</v>
      </c>
      <c r="DY1515">
        <v>14.83</v>
      </c>
      <c r="DZ1515">
        <v>14.02</v>
      </c>
      <c r="EA1515">
        <v>13.21</v>
      </c>
      <c r="EB1515">
        <v>12.41</v>
      </c>
      <c r="EC1515">
        <v>11.64</v>
      </c>
      <c r="ED1515">
        <v>10.88</v>
      </c>
      <c r="EE1515">
        <v>10.14</v>
      </c>
      <c r="EF1515">
        <v>9.42</v>
      </c>
      <c r="EG1515">
        <v>8.73</v>
      </c>
      <c r="EH1515">
        <v>8.07</v>
      </c>
      <c r="EI1515">
        <v>7.44</v>
      </c>
      <c r="EJ1515">
        <v>6.84</v>
      </c>
      <c r="EK1515">
        <v>6.28</v>
      </c>
      <c r="EL1515">
        <v>5.75</v>
      </c>
      <c r="EM1515">
        <v>5.25</v>
      </c>
      <c r="EN1515">
        <v>4.79</v>
      </c>
      <c r="EO1515">
        <v>4.3600000000000003</v>
      </c>
      <c r="EP1515">
        <v>3.97</v>
      </c>
      <c r="EQ1515">
        <v>3.61</v>
      </c>
      <c r="ER1515">
        <v>3.28</v>
      </c>
      <c r="ES1515">
        <v>2.98</v>
      </c>
      <c r="ET1515">
        <v>2.72</v>
      </c>
      <c r="EU1515">
        <v>2.48</v>
      </c>
      <c r="EV1515">
        <v>2.27</v>
      </c>
      <c r="EW1515">
        <v>2.08</v>
      </c>
    </row>
    <row r="1516" spans="1:163" x14ac:dyDescent="0.25">
      <c r="A1516" t="s">
        <v>1303</v>
      </c>
      <c r="B1516">
        <v>46</v>
      </c>
      <c r="C1516">
        <v>46</v>
      </c>
      <c r="E1516">
        <v>100000</v>
      </c>
      <c r="F1516">
        <v>99705</v>
      </c>
      <c r="G1516">
        <v>99383</v>
      </c>
      <c r="H1516">
        <v>99035</v>
      </c>
      <c r="I1516">
        <v>98659</v>
      </c>
      <c r="J1516">
        <v>98250</v>
      </c>
      <c r="K1516">
        <v>97807</v>
      </c>
      <c r="L1516">
        <v>97334</v>
      </c>
      <c r="M1516">
        <v>96831</v>
      </c>
      <c r="N1516">
        <v>96291</v>
      </c>
      <c r="O1516">
        <v>95714</v>
      </c>
      <c r="P1516">
        <v>95103</v>
      </c>
      <c r="Q1516">
        <v>94456</v>
      </c>
      <c r="R1516">
        <v>93768</v>
      </c>
      <c r="S1516">
        <v>93041</v>
      </c>
      <c r="T1516">
        <v>92272</v>
      </c>
      <c r="U1516">
        <v>91453</v>
      </c>
      <c r="V1516">
        <v>90582</v>
      </c>
      <c r="W1516">
        <v>89669</v>
      </c>
      <c r="X1516">
        <v>88711</v>
      </c>
      <c r="Y1516">
        <v>87703</v>
      </c>
      <c r="Z1516">
        <v>86633</v>
      </c>
      <c r="AA1516">
        <v>85494</v>
      </c>
      <c r="AB1516">
        <v>84264</v>
      </c>
      <c r="AC1516">
        <v>82906</v>
      </c>
      <c r="AD1516">
        <v>81372</v>
      </c>
      <c r="AE1516">
        <v>79617</v>
      </c>
      <c r="AF1516">
        <v>77620</v>
      </c>
      <c r="AG1516">
        <v>75352</v>
      </c>
      <c r="AH1516">
        <v>72779</v>
      </c>
      <c r="AI1516">
        <v>69864</v>
      </c>
      <c r="AJ1516">
        <v>66568</v>
      </c>
      <c r="AK1516">
        <v>62872</v>
      </c>
      <c r="AL1516">
        <v>58792</v>
      </c>
      <c r="AM1516">
        <v>54334</v>
      </c>
      <c r="AN1516">
        <v>49517</v>
      </c>
      <c r="AO1516">
        <v>44426</v>
      </c>
      <c r="AP1516">
        <v>39122</v>
      </c>
      <c r="AQ1516">
        <v>33757</v>
      </c>
      <c r="AR1516">
        <v>28469</v>
      </c>
      <c r="AS1516">
        <v>23369</v>
      </c>
      <c r="AT1516">
        <v>18648</v>
      </c>
      <c r="AU1516">
        <v>14382</v>
      </c>
      <c r="AV1516">
        <v>10679</v>
      </c>
      <c r="AW1516">
        <v>7623</v>
      </c>
      <c r="AX1516">
        <v>5216</v>
      </c>
      <c r="DC1516">
        <v>32.68</v>
      </c>
      <c r="DD1516">
        <v>31.77</v>
      </c>
      <c r="DE1516">
        <v>30.87</v>
      </c>
      <c r="DF1516">
        <v>29.98</v>
      </c>
      <c r="DG1516">
        <v>29.09</v>
      </c>
      <c r="DH1516">
        <v>28.21</v>
      </c>
      <c r="DI1516">
        <v>27.34</v>
      </c>
      <c r="DJ1516">
        <v>26.47</v>
      </c>
      <c r="DK1516">
        <v>25.6</v>
      </c>
      <c r="DL1516">
        <v>24.74</v>
      </c>
      <c r="DM1516">
        <v>23.89</v>
      </c>
      <c r="DN1516">
        <v>23.04</v>
      </c>
      <c r="DO1516">
        <v>22.19</v>
      </c>
      <c r="DP1516">
        <v>21.35</v>
      </c>
      <c r="DQ1516">
        <v>20.52</v>
      </c>
      <c r="DR1516">
        <v>19.68</v>
      </c>
      <c r="DS1516">
        <v>18.850000000000001</v>
      </c>
      <c r="DT1516">
        <v>18.03</v>
      </c>
      <c r="DU1516">
        <v>17.21</v>
      </c>
      <c r="DV1516">
        <v>16.39</v>
      </c>
      <c r="DW1516">
        <v>15.57</v>
      </c>
      <c r="DX1516">
        <v>14.76</v>
      </c>
      <c r="DY1516">
        <v>13.95</v>
      </c>
      <c r="DZ1516">
        <v>13.15</v>
      </c>
      <c r="EA1516">
        <v>12.35</v>
      </c>
      <c r="EB1516">
        <v>11.58</v>
      </c>
      <c r="EC1516">
        <v>10.82</v>
      </c>
      <c r="ED1516">
        <v>10.09</v>
      </c>
      <c r="EE1516">
        <v>9.3699999999999992</v>
      </c>
      <c r="EF1516">
        <v>8.69</v>
      </c>
      <c r="EG1516">
        <v>8.0299999999999994</v>
      </c>
      <c r="EH1516">
        <v>7.4</v>
      </c>
      <c r="EI1516">
        <v>6.81</v>
      </c>
      <c r="EJ1516">
        <v>6.25</v>
      </c>
      <c r="EK1516">
        <v>5.72</v>
      </c>
      <c r="EL1516">
        <v>5.22</v>
      </c>
      <c r="EM1516">
        <v>4.7699999999999996</v>
      </c>
      <c r="EN1516">
        <v>4.34</v>
      </c>
      <c r="EO1516">
        <v>3.95</v>
      </c>
      <c r="EP1516">
        <v>3.6</v>
      </c>
      <c r="EQ1516">
        <v>3.27</v>
      </c>
      <c r="ER1516">
        <v>2.97</v>
      </c>
      <c r="ES1516">
        <v>2.71</v>
      </c>
      <c r="ET1516">
        <v>2.4700000000000002</v>
      </c>
      <c r="EU1516">
        <v>2.27</v>
      </c>
      <c r="EV1516">
        <v>2.08</v>
      </c>
    </row>
    <row r="1517" spans="1:163" x14ac:dyDescent="0.25">
      <c r="A1517" t="s">
        <v>1304</v>
      </c>
      <c r="B1517">
        <v>45</v>
      </c>
      <c r="C1517">
        <v>45</v>
      </c>
      <c r="E1517">
        <v>100000</v>
      </c>
      <c r="F1517">
        <v>99673</v>
      </c>
      <c r="G1517">
        <v>99319</v>
      </c>
      <c r="H1517">
        <v>98937</v>
      </c>
      <c r="I1517">
        <v>98523</v>
      </c>
      <c r="J1517">
        <v>98073</v>
      </c>
      <c r="K1517">
        <v>97591</v>
      </c>
      <c r="L1517">
        <v>97081</v>
      </c>
      <c r="M1517">
        <v>96533</v>
      </c>
      <c r="N1517">
        <v>95947</v>
      </c>
      <c r="O1517">
        <v>95327</v>
      </c>
      <c r="P1517">
        <v>94667</v>
      </c>
      <c r="Q1517">
        <v>93968</v>
      </c>
      <c r="R1517">
        <v>93229</v>
      </c>
      <c r="S1517">
        <v>92446</v>
      </c>
      <c r="T1517">
        <v>91612</v>
      </c>
      <c r="U1517">
        <v>90724</v>
      </c>
      <c r="V1517">
        <v>89793</v>
      </c>
      <c r="W1517">
        <v>88817</v>
      </c>
      <c r="X1517">
        <v>87787</v>
      </c>
      <c r="Y1517">
        <v>86698</v>
      </c>
      <c r="Z1517">
        <v>85537</v>
      </c>
      <c r="AA1517">
        <v>84282</v>
      </c>
      <c r="AB1517">
        <v>82895</v>
      </c>
      <c r="AC1517">
        <v>81329</v>
      </c>
      <c r="AD1517">
        <v>79547</v>
      </c>
      <c r="AE1517">
        <v>77517</v>
      </c>
      <c r="AF1517">
        <v>75213</v>
      </c>
      <c r="AG1517">
        <v>72600</v>
      </c>
      <c r="AH1517">
        <v>69643</v>
      </c>
      <c r="AI1517">
        <v>66312</v>
      </c>
      <c r="AJ1517">
        <v>62581</v>
      </c>
      <c r="AK1517">
        <v>58464</v>
      </c>
      <c r="AL1517">
        <v>53985</v>
      </c>
      <c r="AM1517">
        <v>49145</v>
      </c>
      <c r="AN1517">
        <v>44039</v>
      </c>
      <c r="AO1517">
        <v>38740</v>
      </c>
      <c r="AP1517">
        <v>33381</v>
      </c>
      <c r="AQ1517">
        <v>28112</v>
      </c>
      <c r="AR1517">
        <v>23043</v>
      </c>
      <c r="AS1517">
        <v>18360</v>
      </c>
      <c r="AT1517">
        <v>14138</v>
      </c>
      <c r="AU1517">
        <v>10485</v>
      </c>
      <c r="AV1517">
        <v>7474</v>
      </c>
      <c r="AW1517">
        <v>5107</v>
      </c>
      <c r="DC1517">
        <v>31.67</v>
      </c>
      <c r="DD1517">
        <v>30.77</v>
      </c>
      <c r="DE1517">
        <v>29.88</v>
      </c>
      <c r="DF1517">
        <v>28.99</v>
      </c>
      <c r="DG1517">
        <v>28.11</v>
      </c>
      <c r="DH1517">
        <v>27.24</v>
      </c>
      <c r="DI1517">
        <v>26.37</v>
      </c>
      <c r="DJ1517">
        <v>25.51</v>
      </c>
      <c r="DK1517">
        <v>24.65</v>
      </c>
      <c r="DL1517">
        <v>23.79</v>
      </c>
      <c r="DM1517">
        <v>22.95</v>
      </c>
      <c r="DN1517">
        <v>22.1</v>
      </c>
      <c r="DO1517">
        <v>21.26</v>
      </c>
      <c r="DP1517">
        <v>20.43</v>
      </c>
      <c r="DQ1517">
        <v>19.600000000000001</v>
      </c>
      <c r="DR1517">
        <v>18.77</v>
      </c>
      <c r="DS1517">
        <v>17.95</v>
      </c>
      <c r="DT1517">
        <v>17.13</v>
      </c>
      <c r="DU1517">
        <v>16.309999999999999</v>
      </c>
      <c r="DV1517">
        <v>15.5</v>
      </c>
      <c r="DW1517">
        <v>14.69</v>
      </c>
      <c r="DX1517">
        <v>13.88</v>
      </c>
      <c r="DY1517">
        <v>13.08</v>
      </c>
      <c r="DZ1517">
        <v>12.29</v>
      </c>
      <c r="EA1517">
        <v>11.52</v>
      </c>
      <c r="EB1517">
        <v>10.76</v>
      </c>
      <c r="EC1517">
        <v>10.029999999999999</v>
      </c>
      <c r="ED1517">
        <v>9.32</v>
      </c>
      <c r="EE1517">
        <v>8.64</v>
      </c>
      <c r="EF1517">
        <v>7.99</v>
      </c>
      <c r="EG1517">
        <v>7.36</v>
      </c>
      <c r="EH1517">
        <v>6.77</v>
      </c>
      <c r="EI1517">
        <v>6.21</v>
      </c>
      <c r="EJ1517">
        <v>5.69</v>
      </c>
      <c r="EK1517">
        <v>5.2</v>
      </c>
      <c r="EL1517">
        <v>4.74</v>
      </c>
      <c r="EM1517">
        <v>4.32</v>
      </c>
      <c r="EN1517">
        <v>3.94</v>
      </c>
      <c r="EO1517">
        <v>3.58</v>
      </c>
      <c r="EP1517">
        <v>3.26</v>
      </c>
      <c r="EQ1517">
        <v>2.96</v>
      </c>
      <c r="ER1517">
        <v>2.7</v>
      </c>
      <c r="ES1517">
        <v>2.4700000000000002</v>
      </c>
      <c r="ET1517">
        <v>2.2599999999999998</v>
      </c>
      <c r="EU1517">
        <v>2.08</v>
      </c>
    </row>
    <row r="1518" spans="1:163" x14ac:dyDescent="0.25">
      <c r="A1518" t="s">
        <v>1305</v>
      </c>
      <c r="B1518">
        <v>44</v>
      </c>
      <c r="C1518">
        <v>44</v>
      </c>
      <c r="E1518">
        <v>100000</v>
      </c>
      <c r="F1518">
        <v>99641</v>
      </c>
      <c r="G1518">
        <v>99253</v>
      </c>
      <c r="H1518">
        <v>98831</v>
      </c>
      <c r="I1518">
        <v>98375</v>
      </c>
      <c r="J1518">
        <v>97885</v>
      </c>
      <c r="K1518">
        <v>97366</v>
      </c>
      <c r="L1518">
        <v>96810</v>
      </c>
      <c r="M1518">
        <v>96215</v>
      </c>
      <c r="N1518">
        <v>95584</v>
      </c>
      <c r="O1518">
        <v>94914</v>
      </c>
      <c r="P1518">
        <v>94202</v>
      </c>
      <c r="Q1518">
        <v>93451</v>
      </c>
      <c r="R1518">
        <v>92653</v>
      </c>
      <c r="S1518">
        <v>91803</v>
      </c>
      <c r="T1518">
        <v>90899</v>
      </c>
      <c r="U1518">
        <v>89950</v>
      </c>
      <c r="V1518">
        <v>88953</v>
      </c>
      <c r="W1518">
        <v>87904</v>
      </c>
      <c r="X1518">
        <v>86791</v>
      </c>
      <c r="Y1518">
        <v>85608</v>
      </c>
      <c r="Z1518">
        <v>84328</v>
      </c>
      <c r="AA1518">
        <v>82914</v>
      </c>
      <c r="AB1518">
        <v>81316</v>
      </c>
      <c r="AC1518">
        <v>79498</v>
      </c>
      <c r="AD1518">
        <v>77437</v>
      </c>
      <c r="AE1518">
        <v>75098</v>
      </c>
      <c r="AF1518">
        <v>72447</v>
      </c>
      <c r="AG1518">
        <v>69448</v>
      </c>
      <c r="AH1518">
        <v>66074</v>
      </c>
      <c r="AI1518">
        <v>62307</v>
      </c>
      <c r="AJ1518">
        <v>58158</v>
      </c>
      <c r="AK1518">
        <v>53647</v>
      </c>
      <c r="AL1518">
        <v>48791</v>
      </c>
      <c r="AM1518">
        <v>43670</v>
      </c>
      <c r="AN1518">
        <v>38365</v>
      </c>
      <c r="AO1518">
        <v>33021</v>
      </c>
      <c r="AP1518">
        <v>27769</v>
      </c>
      <c r="AQ1518">
        <v>22728</v>
      </c>
      <c r="AR1518">
        <v>18082</v>
      </c>
      <c r="AS1518">
        <v>13903</v>
      </c>
      <c r="AT1518">
        <v>10295</v>
      </c>
      <c r="AU1518">
        <v>7330</v>
      </c>
      <c r="AV1518">
        <v>5001</v>
      </c>
      <c r="DC1518">
        <v>30.67</v>
      </c>
      <c r="DD1518">
        <v>29.77</v>
      </c>
      <c r="DE1518">
        <v>28.89</v>
      </c>
      <c r="DF1518">
        <v>28.01</v>
      </c>
      <c r="DG1518">
        <v>27.14</v>
      </c>
      <c r="DH1518">
        <v>26.27</v>
      </c>
      <c r="DI1518">
        <v>25.41</v>
      </c>
      <c r="DJ1518">
        <v>24.55</v>
      </c>
      <c r="DK1518">
        <v>23.7</v>
      </c>
      <c r="DL1518">
        <v>22.85</v>
      </c>
      <c r="DM1518">
        <v>22.01</v>
      </c>
      <c r="DN1518">
        <v>21.17</v>
      </c>
      <c r="DO1518">
        <v>20.34</v>
      </c>
      <c r="DP1518">
        <v>19.510000000000002</v>
      </c>
      <c r="DQ1518">
        <v>18.690000000000001</v>
      </c>
      <c r="DR1518">
        <v>17.87</v>
      </c>
      <c r="DS1518">
        <v>17.05</v>
      </c>
      <c r="DT1518">
        <v>16.239999999999998</v>
      </c>
      <c r="DU1518">
        <v>15.42</v>
      </c>
      <c r="DV1518">
        <v>14.62</v>
      </c>
      <c r="DW1518">
        <v>13.81</v>
      </c>
      <c r="DX1518">
        <v>13.01</v>
      </c>
      <c r="DY1518">
        <v>12.23</v>
      </c>
      <c r="DZ1518">
        <v>11.46</v>
      </c>
      <c r="EA1518">
        <v>10.71</v>
      </c>
      <c r="EB1518">
        <v>9.98</v>
      </c>
      <c r="EC1518">
        <v>9.27</v>
      </c>
      <c r="ED1518">
        <v>8.59</v>
      </c>
      <c r="EE1518">
        <v>7.94</v>
      </c>
      <c r="EF1518">
        <v>7.32</v>
      </c>
      <c r="EG1518">
        <v>6.74</v>
      </c>
      <c r="EH1518">
        <v>6.18</v>
      </c>
      <c r="EI1518">
        <v>5.66</v>
      </c>
      <c r="EJ1518">
        <v>5.17</v>
      </c>
      <c r="EK1518">
        <v>4.72</v>
      </c>
      <c r="EL1518">
        <v>4.3099999999999996</v>
      </c>
      <c r="EM1518">
        <v>3.92</v>
      </c>
      <c r="EN1518">
        <v>3.57</v>
      </c>
      <c r="EO1518">
        <v>3.25</v>
      </c>
      <c r="EP1518">
        <v>2.96</v>
      </c>
      <c r="EQ1518">
        <v>2.69</v>
      </c>
      <c r="ER1518">
        <v>2.46</v>
      </c>
      <c r="ES1518">
        <v>2.2599999999999998</v>
      </c>
      <c r="ET1518">
        <v>2.0699999999999998</v>
      </c>
    </row>
    <row r="1519" spans="1:163" x14ac:dyDescent="0.25">
      <c r="A1519" t="s">
        <v>1306</v>
      </c>
      <c r="B1519">
        <v>43</v>
      </c>
      <c r="C1519">
        <v>43</v>
      </c>
      <c r="E1519">
        <v>100000</v>
      </c>
      <c r="F1519">
        <v>99606</v>
      </c>
      <c r="G1519">
        <v>99177</v>
      </c>
      <c r="H1519">
        <v>98713</v>
      </c>
      <c r="I1519">
        <v>98217</v>
      </c>
      <c r="J1519">
        <v>97688</v>
      </c>
      <c r="K1519">
        <v>97123</v>
      </c>
      <c r="L1519">
        <v>96519</v>
      </c>
      <c r="M1519">
        <v>95877</v>
      </c>
      <c r="N1519">
        <v>95195</v>
      </c>
      <c r="O1519">
        <v>94471</v>
      </c>
      <c r="P1519">
        <v>93705</v>
      </c>
      <c r="Q1519">
        <v>92894</v>
      </c>
      <c r="R1519">
        <v>92028</v>
      </c>
      <c r="S1519">
        <v>91107</v>
      </c>
      <c r="T1519">
        <v>90138</v>
      </c>
      <c r="U1519">
        <v>89122</v>
      </c>
      <c r="V1519">
        <v>88050</v>
      </c>
      <c r="W1519">
        <v>86916</v>
      </c>
      <c r="X1519">
        <v>85707</v>
      </c>
      <c r="Y1519">
        <v>84403</v>
      </c>
      <c r="Z1519">
        <v>82960</v>
      </c>
      <c r="AA1519">
        <v>81331</v>
      </c>
      <c r="AB1519">
        <v>79477</v>
      </c>
      <c r="AC1519">
        <v>77377</v>
      </c>
      <c r="AD1519">
        <v>75005</v>
      </c>
      <c r="AE1519">
        <v>72316</v>
      </c>
      <c r="AF1519">
        <v>69278</v>
      </c>
      <c r="AG1519">
        <v>65860</v>
      </c>
      <c r="AH1519">
        <v>62051</v>
      </c>
      <c r="AI1519">
        <v>57868</v>
      </c>
      <c r="AJ1519">
        <v>53329</v>
      </c>
      <c r="AK1519">
        <v>48447</v>
      </c>
      <c r="AL1519">
        <v>43318</v>
      </c>
      <c r="AM1519">
        <v>38006</v>
      </c>
      <c r="AN1519">
        <v>32667</v>
      </c>
      <c r="AO1519">
        <v>27439</v>
      </c>
      <c r="AP1519">
        <v>22425</v>
      </c>
      <c r="AQ1519">
        <v>17814</v>
      </c>
      <c r="AR1519">
        <v>13676</v>
      </c>
      <c r="AS1519">
        <v>10112</v>
      </c>
      <c r="AT1519">
        <v>7189</v>
      </c>
      <c r="AU1519">
        <v>4900</v>
      </c>
      <c r="DC1519">
        <v>29.67</v>
      </c>
      <c r="DD1519">
        <v>28.79</v>
      </c>
      <c r="DE1519">
        <v>27.91</v>
      </c>
      <c r="DF1519">
        <v>27.04</v>
      </c>
      <c r="DG1519">
        <v>26.17</v>
      </c>
      <c r="DH1519">
        <v>25.31</v>
      </c>
      <c r="DI1519">
        <v>24.46</v>
      </c>
      <c r="DJ1519">
        <v>23.61</v>
      </c>
      <c r="DK1519">
        <v>22.76</v>
      </c>
      <c r="DL1519">
        <v>21.92</v>
      </c>
      <c r="DM1519">
        <v>21.08</v>
      </c>
      <c r="DN1519">
        <v>20.25</v>
      </c>
      <c r="DO1519">
        <v>19.420000000000002</v>
      </c>
      <c r="DP1519">
        <v>18.600000000000001</v>
      </c>
      <c r="DQ1519">
        <v>17.79</v>
      </c>
      <c r="DR1519">
        <v>16.97</v>
      </c>
      <c r="DS1519">
        <v>16.16</v>
      </c>
      <c r="DT1519">
        <v>15.35</v>
      </c>
      <c r="DU1519">
        <v>14.54</v>
      </c>
      <c r="DV1519">
        <v>13.74</v>
      </c>
      <c r="DW1519">
        <v>12.95</v>
      </c>
      <c r="DX1519">
        <v>12.16</v>
      </c>
      <c r="DY1519">
        <v>11.4</v>
      </c>
      <c r="DZ1519">
        <v>10.65</v>
      </c>
      <c r="EA1519">
        <v>9.93</v>
      </c>
      <c r="EB1519">
        <v>9.2200000000000006</v>
      </c>
      <c r="EC1519">
        <v>8.5500000000000007</v>
      </c>
      <c r="ED1519">
        <v>7.9</v>
      </c>
      <c r="EE1519">
        <v>7.29</v>
      </c>
      <c r="EF1519">
        <v>6.7</v>
      </c>
      <c r="EG1519">
        <v>6.15</v>
      </c>
      <c r="EH1519">
        <v>5.63</v>
      </c>
      <c r="EI1519">
        <v>5.15</v>
      </c>
      <c r="EJ1519">
        <v>4.7</v>
      </c>
      <c r="EK1519">
        <v>4.29</v>
      </c>
      <c r="EL1519">
        <v>3.91</v>
      </c>
      <c r="EM1519">
        <v>3.55</v>
      </c>
      <c r="EN1519">
        <v>3.24</v>
      </c>
      <c r="EO1519">
        <v>2.95</v>
      </c>
      <c r="EP1519">
        <v>2.69</v>
      </c>
      <c r="EQ1519">
        <v>2.46</v>
      </c>
      <c r="ER1519">
        <v>2.25</v>
      </c>
      <c r="ES1519">
        <v>2.0699999999999998</v>
      </c>
    </row>
    <row r="1520" spans="1:163" x14ac:dyDescent="0.25">
      <c r="A1520" t="s">
        <v>1307</v>
      </c>
      <c r="B1520">
        <v>42</v>
      </c>
      <c r="C1520">
        <v>42</v>
      </c>
      <c r="E1520">
        <v>100000</v>
      </c>
      <c r="F1520">
        <v>99565</v>
      </c>
      <c r="G1520">
        <v>99093</v>
      </c>
      <c r="H1520">
        <v>98587</v>
      </c>
      <c r="I1520">
        <v>98051</v>
      </c>
      <c r="J1520">
        <v>97475</v>
      </c>
      <c r="K1520">
        <v>96860</v>
      </c>
      <c r="L1520">
        <v>96209</v>
      </c>
      <c r="M1520">
        <v>95515</v>
      </c>
      <c r="N1520">
        <v>94778</v>
      </c>
      <c r="O1520">
        <v>93999</v>
      </c>
      <c r="P1520">
        <v>93171</v>
      </c>
      <c r="Q1520">
        <v>92290</v>
      </c>
      <c r="R1520">
        <v>91351</v>
      </c>
      <c r="S1520">
        <v>90363</v>
      </c>
      <c r="T1520">
        <v>89326</v>
      </c>
      <c r="U1520">
        <v>88231</v>
      </c>
      <c r="V1520">
        <v>87071</v>
      </c>
      <c r="W1520">
        <v>85840</v>
      </c>
      <c r="X1520">
        <v>84507</v>
      </c>
      <c r="Y1520">
        <v>83038</v>
      </c>
      <c r="Z1520">
        <v>81377</v>
      </c>
      <c r="AA1520">
        <v>79488</v>
      </c>
      <c r="AB1520">
        <v>77348</v>
      </c>
      <c r="AC1520">
        <v>74934</v>
      </c>
      <c r="AD1520">
        <v>72209</v>
      </c>
      <c r="AE1520">
        <v>69130</v>
      </c>
      <c r="AF1520">
        <v>65672</v>
      </c>
      <c r="AG1520">
        <v>61819</v>
      </c>
      <c r="AH1520">
        <v>57596</v>
      </c>
      <c r="AI1520">
        <v>53027</v>
      </c>
      <c r="AJ1520">
        <v>48123</v>
      </c>
      <c r="AK1520">
        <v>42975</v>
      </c>
      <c r="AL1520">
        <v>37664</v>
      </c>
      <c r="AM1520">
        <v>32328</v>
      </c>
      <c r="AN1520">
        <v>27115</v>
      </c>
      <c r="AO1520">
        <v>22135</v>
      </c>
      <c r="AP1520">
        <v>17556</v>
      </c>
      <c r="AQ1520">
        <v>13457</v>
      </c>
      <c r="AR1520">
        <v>9935</v>
      </c>
      <c r="AS1520">
        <v>7053</v>
      </c>
      <c r="AT1520">
        <v>4801</v>
      </c>
      <c r="DC1520">
        <v>28.69</v>
      </c>
      <c r="DD1520">
        <v>27.81</v>
      </c>
      <c r="DE1520">
        <v>26.94</v>
      </c>
      <c r="DF1520">
        <v>26.07</v>
      </c>
      <c r="DG1520">
        <v>25.21</v>
      </c>
      <c r="DH1520">
        <v>24.36</v>
      </c>
      <c r="DI1520">
        <v>23.51</v>
      </c>
      <c r="DJ1520">
        <v>22.67</v>
      </c>
      <c r="DK1520">
        <v>21.83</v>
      </c>
      <c r="DL1520">
        <v>20.99</v>
      </c>
      <c r="DM1520">
        <v>20.16</v>
      </c>
      <c r="DN1520">
        <v>19.34</v>
      </c>
      <c r="DO1520">
        <v>18.52</v>
      </c>
      <c r="DP1520">
        <v>17.7</v>
      </c>
      <c r="DQ1520">
        <v>16.89</v>
      </c>
      <c r="DR1520">
        <v>16.079999999999998</v>
      </c>
      <c r="DS1520">
        <v>15.28</v>
      </c>
      <c r="DT1520">
        <v>14.47</v>
      </c>
      <c r="DU1520">
        <v>13.67</v>
      </c>
      <c r="DV1520">
        <v>12.88</v>
      </c>
      <c r="DW1520">
        <v>12.1</v>
      </c>
      <c r="DX1520">
        <v>11.34</v>
      </c>
      <c r="DY1520">
        <v>10.59</v>
      </c>
      <c r="DZ1520">
        <v>9.8699999999999992</v>
      </c>
      <c r="EA1520">
        <v>9.18</v>
      </c>
      <c r="EB1520">
        <v>8.5</v>
      </c>
      <c r="EC1520">
        <v>7.86</v>
      </c>
      <c r="ED1520">
        <v>7.25</v>
      </c>
      <c r="EE1520">
        <v>6.67</v>
      </c>
      <c r="EF1520">
        <v>6.12</v>
      </c>
      <c r="EG1520">
        <v>5.6</v>
      </c>
      <c r="EH1520">
        <v>5.12</v>
      </c>
      <c r="EI1520">
        <v>4.68</v>
      </c>
      <c r="EJ1520">
        <v>4.2699999999999996</v>
      </c>
      <c r="EK1520">
        <v>3.89</v>
      </c>
      <c r="EL1520">
        <v>3.54</v>
      </c>
      <c r="EM1520">
        <v>3.23</v>
      </c>
      <c r="EN1520">
        <v>2.94</v>
      </c>
      <c r="EO1520">
        <v>2.68</v>
      </c>
      <c r="EP1520">
        <v>2.4500000000000002</v>
      </c>
      <c r="EQ1520">
        <v>2.25</v>
      </c>
      <c r="ER1520">
        <v>2.0699999999999998</v>
      </c>
    </row>
    <row r="1521" spans="1:147" x14ac:dyDescent="0.25">
      <c r="A1521" t="s">
        <v>1308</v>
      </c>
      <c r="B1521">
        <v>41</v>
      </c>
      <c r="C1521">
        <v>41</v>
      </c>
      <c r="E1521">
        <v>100000</v>
      </c>
      <c r="F1521">
        <v>99521</v>
      </c>
      <c r="G1521">
        <v>99006</v>
      </c>
      <c r="H1521">
        <v>98460</v>
      </c>
      <c r="I1521">
        <v>97875</v>
      </c>
      <c r="J1521">
        <v>97249</v>
      </c>
      <c r="K1521">
        <v>96585</v>
      </c>
      <c r="L1521">
        <v>95880</v>
      </c>
      <c r="M1521">
        <v>95130</v>
      </c>
      <c r="N1521">
        <v>94335</v>
      </c>
      <c r="O1521">
        <v>93493</v>
      </c>
      <c r="P1521">
        <v>92593</v>
      </c>
      <c r="Q1521">
        <v>91637</v>
      </c>
      <c r="R1521">
        <v>90629</v>
      </c>
      <c r="S1521">
        <v>89570</v>
      </c>
      <c r="T1521">
        <v>88453</v>
      </c>
      <c r="U1521">
        <v>87268</v>
      </c>
      <c r="V1521">
        <v>86008</v>
      </c>
      <c r="W1521">
        <v>84650</v>
      </c>
      <c r="X1521">
        <v>83148</v>
      </c>
      <c r="Y1521">
        <v>81457</v>
      </c>
      <c r="Z1521">
        <v>79533</v>
      </c>
      <c r="AA1521">
        <v>77355</v>
      </c>
      <c r="AB1521">
        <v>74896</v>
      </c>
      <c r="AC1521">
        <v>72126</v>
      </c>
      <c r="AD1521">
        <v>69010</v>
      </c>
      <c r="AE1521">
        <v>65510</v>
      </c>
      <c r="AF1521">
        <v>61617</v>
      </c>
      <c r="AG1521">
        <v>57352</v>
      </c>
      <c r="AH1521">
        <v>52745</v>
      </c>
      <c r="AI1521">
        <v>47817</v>
      </c>
      <c r="AJ1521">
        <v>42653</v>
      </c>
      <c r="AK1521">
        <v>37333</v>
      </c>
      <c r="AL1521">
        <v>32007</v>
      </c>
      <c r="AM1521">
        <v>26807</v>
      </c>
      <c r="AN1521">
        <v>21851</v>
      </c>
      <c r="AO1521">
        <v>17310</v>
      </c>
      <c r="AP1521">
        <v>13248</v>
      </c>
      <c r="AQ1521">
        <v>9766</v>
      </c>
      <c r="AR1521">
        <v>6923</v>
      </c>
      <c r="AS1521">
        <v>4706</v>
      </c>
      <c r="DC1521">
        <v>27.71</v>
      </c>
      <c r="DD1521">
        <v>26.84</v>
      </c>
      <c r="DE1521">
        <v>25.98</v>
      </c>
      <c r="DF1521">
        <v>25.12</v>
      </c>
      <c r="DG1521">
        <v>24.26</v>
      </c>
      <c r="DH1521">
        <v>23.42</v>
      </c>
      <c r="DI1521">
        <v>22.58</v>
      </c>
      <c r="DJ1521">
        <v>21.74</v>
      </c>
      <c r="DK1521">
        <v>20.91</v>
      </c>
      <c r="DL1521">
        <v>20.079999999999998</v>
      </c>
      <c r="DM1521">
        <v>19.25</v>
      </c>
      <c r="DN1521">
        <v>18.440000000000001</v>
      </c>
      <c r="DO1521">
        <v>17.62</v>
      </c>
      <c r="DP1521">
        <v>16.809999999999999</v>
      </c>
      <c r="DQ1521">
        <v>16.010000000000002</v>
      </c>
      <c r="DR1521">
        <v>15.2</v>
      </c>
      <c r="DS1521">
        <v>14.4</v>
      </c>
      <c r="DT1521">
        <v>13.61</v>
      </c>
      <c r="DU1521">
        <v>12.82</v>
      </c>
      <c r="DV1521">
        <v>12.04</v>
      </c>
      <c r="DW1521">
        <v>11.28</v>
      </c>
      <c r="DX1521">
        <v>10.54</v>
      </c>
      <c r="DY1521">
        <v>9.82</v>
      </c>
      <c r="DZ1521">
        <v>9.1300000000000008</v>
      </c>
      <c r="EA1521">
        <v>8.4600000000000009</v>
      </c>
      <c r="EB1521">
        <v>7.82</v>
      </c>
      <c r="EC1521">
        <v>7.21</v>
      </c>
      <c r="ED1521">
        <v>6.63</v>
      </c>
      <c r="EE1521">
        <v>6.09</v>
      </c>
      <c r="EF1521">
        <v>5.58</v>
      </c>
      <c r="EG1521">
        <v>5.0999999999999996</v>
      </c>
      <c r="EH1521">
        <v>4.66</v>
      </c>
      <c r="EI1521">
        <v>4.25</v>
      </c>
      <c r="EJ1521">
        <v>3.87</v>
      </c>
      <c r="EK1521">
        <v>3.53</v>
      </c>
      <c r="EL1521">
        <v>3.21</v>
      </c>
      <c r="EM1521">
        <v>2.93</v>
      </c>
      <c r="EN1521">
        <v>2.67</v>
      </c>
      <c r="EO1521">
        <v>2.44</v>
      </c>
      <c r="EP1521">
        <v>2.2400000000000002</v>
      </c>
      <c r="EQ1521">
        <v>2.06</v>
      </c>
    </row>
    <row r="1522" spans="1:147" x14ac:dyDescent="0.25">
      <c r="A1522" t="s">
        <v>1309</v>
      </c>
      <c r="B1522">
        <v>40</v>
      </c>
      <c r="C1522">
        <v>40</v>
      </c>
      <c r="E1522">
        <v>100000</v>
      </c>
      <c r="F1522">
        <v>99478</v>
      </c>
      <c r="G1522">
        <v>98921</v>
      </c>
      <c r="H1522">
        <v>98326</v>
      </c>
      <c r="I1522">
        <v>97689</v>
      </c>
      <c r="J1522">
        <v>97012</v>
      </c>
      <c r="K1522">
        <v>96293</v>
      </c>
      <c r="L1522">
        <v>95530</v>
      </c>
      <c r="M1522">
        <v>94721</v>
      </c>
      <c r="N1522">
        <v>93861</v>
      </c>
      <c r="O1522">
        <v>92944</v>
      </c>
      <c r="P1522">
        <v>91967</v>
      </c>
      <c r="Q1522">
        <v>90940</v>
      </c>
      <c r="R1522">
        <v>89859</v>
      </c>
      <c r="S1522">
        <v>88718</v>
      </c>
      <c r="T1522">
        <v>87508</v>
      </c>
      <c r="U1522">
        <v>86220</v>
      </c>
      <c r="V1522">
        <v>84830</v>
      </c>
      <c r="W1522">
        <v>83300</v>
      </c>
      <c r="X1522">
        <v>81572</v>
      </c>
      <c r="Y1522">
        <v>79615</v>
      </c>
      <c r="Z1522">
        <v>77398</v>
      </c>
      <c r="AA1522">
        <v>74897</v>
      </c>
      <c r="AB1522">
        <v>72079</v>
      </c>
      <c r="AC1522">
        <v>68914</v>
      </c>
      <c r="AD1522">
        <v>65376</v>
      </c>
      <c r="AE1522">
        <v>61441</v>
      </c>
      <c r="AF1522">
        <v>57137</v>
      </c>
      <c r="AG1522">
        <v>52491</v>
      </c>
      <c r="AH1522">
        <v>47531</v>
      </c>
      <c r="AI1522">
        <v>42350</v>
      </c>
      <c r="AJ1522">
        <v>37022</v>
      </c>
      <c r="AK1522">
        <v>31697</v>
      </c>
      <c r="AL1522">
        <v>26515</v>
      </c>
      <c r="AM1522">
        <v>21581</v>
      </c>
      <c r="AN1522">
        <v>17070</v>
      </c>
      <c r="AO1522">
        <v>13049</v>
      </c>
      <c r="AP1522">
        <v>9604</v>
      </c>
      <c r="AQ1522">
        <v>6799</v>
      </c>
      <c r="AR1522">
        <v>4614</v>
      </c>
      <c r="DC1522">
        <v>26.74</v>
      </c>
      <c r="DD1522">
        <v>25.88</v>
      </c>
      <c r="DE1522">
        <v>25.02</v>
      </c>
      <c r="DF1522">
        <v>24.17</v>
      </c>
      <c r="DG1522">
        <v>23.32</v>
      </c>
      <c r="DH1522">
        <v>22.48</v>
      </c>
      <c r="DI1522">
        <v>21.65</v>
      </c>
      <c r="DJ1522">
        <v>20.82</v>
      </c>
      <c r="DK1522">
        <v>19.989999999999998</v>
      </c>
      <c r="DL1522">
        <v>19.170000000000002</v>
      </c>
      <c r="DM1522">
        <v>18.350000000000001</v>
      </c>
      <c r="DN1522">
        <v>17.54</v>
      </c>
      <c r="DO1522">
        <v>16.73</v>
      </c>
      <c r="DP1522">
        <v>15.93</v>
      </c>
      <c r="DQ1522">
        <v>15.13</v>
      </c>
      <c r="DR1522">
        <v>14.33</v>
      </c>
      <c r="DS1522">
        <v>13.54</v>
      </c>
      <c r="DT1522">
        <v>12.75</v>
      </c>
      <c r="DU1522">
        <v>11.98</v>
      </c>
      <c r="DV1522">
        <v>11.22</v>
      </c>
      <c r="DW1522">
        <v>10.48</v>
      </c>
      <c r="DX1522">
        <v>9.77</v>
      </c>
      <c r="DY1522">
        <v>9.08</v>
      </c>
      <c r="DZ1522">
        <v>8.41</v>
      </c>
      <c r="EA1522">
        <v>7.78</v>
      </c>
      <c r="EB1522">
        <v>7.17</v>
      </c>
      <c r="EC1522">
        <v>6.6</v>
      </c>
      <c r="ED1522">
        <v>6.06</v>
      </c>
      <c r="EE1522">
        <v>5.55</v>
      </c>
      <c r="EF1522">
        <v>5.08</v>
      </c>
      <c r="EG1522">
        <v>4.6399999999999997</v>
      </c>
      <c r="EH1522">
        <v>4.2300000000000004</v>
      </c>
      <c r="EI1522">
        <v>3.86</v>
      </c>
      <c r="EJ1522">
        <v>3.51</v>
      </c>
      <c r="EK1522">
        <v>3.2</v>
      </c>
      <c r="EL1522">
        <v>2.92</v>
      </c>
      <c r="EM1522">
        <v>2.66</v>
      </c>
      <c r="EN1522">
        <v>2.44</v>
      </c>
      <c r="EO1522">
        <v>2.2400000000000002</v>
      </c>
      <c r="EP1522">
        <v>2.06</v>
      </c>
    </row>
    <row r="1523" spans="1:147" x14ac:dyDescent="0.25">
      <c r="A1523" t="s">
        <v>1310</v>
      </c>
      <c r="B1523">
        <v>39</v>
      </c>
      <c r="C1523">
        <v>39</v>
      </c>
      <c r="E1523">
        <v>100000</v>
      </c>
      <c r="F1523">
        <v>99434</v>
      </c>
      <c r="G1523">
        <v>98827</v>
      </c>
      <c r="H1523">
        <v>98179</v>
      </c>
      <c r="I1523">
        <v>97490</v>
      </c>
      <c r="J1523">
        <v>96756</v>
      </c>
      <c r="K1523">
        <v>95977</v>
      </c>
      <c r="L1523">
        <v>95154</v>
      </c>
      <c r="M1523">
        <v>94277</v>
      </c>
      <c r="N1523">
        <v>93341</v>
      </c>
      <c r="O1523">
        <v>92345</v>
      </c>
      <c r="P1523">
        <v>91295</v>
      </c>
      <c r="Q1523">
        <v>90193</v>
      </c>
      <c r="R1523">
        <v>89027</v>
      </c>
      <c r="S1523">
        <v>87790</v>
      </c>
      <c r="T1523">
        <v>86474</v>
      </c>
      <c r="U1523">
        <v>85054</v>
      </c>
      <c r="V1523">
        <v>83487</v>
      </c>
      <c r="W1523">
        <v>81728</v>
      </c>
      <c r="X1523">
        <v>79729</v>
      </c>
      <c r="Y1523">
        <v>77475</v>
      </c>
      <c r="Z1523">
        <v>74931</v>
      </c>
      <c r="AA1523">
        <v>72068</v>
      </c>
      <c r="AB1523">
        <v>68852</v>
      </c>
      <c r="AC1523">
        <v>65264</v>
      </c>
      <c r="AD1523">
        <v>61290</v>
      </c>
      <c r="AE1523">
        <v>56945</v>
      </c>
      <c r="AF1523">
        <v>52263</v>
      </c>
      <c r="AG1523">
        <v>47270</v>
      </c>
      <c r="AH1523">
        <v>42064</v>
      </c>
      <c r="AI1523">
        <v>36727</v>
      </c>
      <c r="AJ1523">
        <v>31404</v>
      </c>
      <c r="AK1523">
        <v>26232</v>
      </c>
      <c r="AL1523">
        <v>21325</v>
      </c>
      <c r="AM1523">
        <v>16842</v>
      </c>
      <c r="AN1523">
        <v>12854</v>
      </c>
      <c r="AO1523">
        <v>9449</v>
      </c>
      <c r="AP1523">
        <v>6679</v>
      </c>
      <c r="AQ1523">
        <v>4527</v>
      </c>
      <c r="DC1523">
        <v>25.78</v>
      </c>
      <c r="DD1523">
        <v>24.92</v>
      </c>
      <c r="DE1523">
        <v>24.07</v>
      </c>
      <c r="DF1523">
        <v>23.23</v>
      </c>
      <c r="DG1523">
        <v>22.39</v>
      </c>
      <c r="DH1523">
        <v>21.56</v>
      </c>
      <c r="DI1523">
        <v>20.73</v>
      </c>
      <c r="DJ1523">
        <v>19.899999999999999</v>
      </c>
      <c r="DK1523">
        <v>19.079999999999998</v>
      </c>
      <c r="DL1523">
        <v>18.27</v>
      </c>
      <c r="DM1523">
        <v>17.46</v>
      </c>
      <c r="DN1523">
        <v>16.66</v>
      </c>
      <c r="DO1523">
        <v>15.85</v>
      </c>
      <c r="DP1523">
        <v>15.05</v>
      </c>
      <c r="DQ1523">
        <v>14.26</v>
      </c>
      <c r="DR1523">
        <v>13.47</v>
      </c>
      <c r="DS1523">
        <v>12.69</v>
      </c>
      <c r="DT1523">
        <v>11.91</v>
      </c>
      <c r="DU1523">
        <v>11.16</v>
      </c>
      <c r="DV1523">
        <v>10.43</v>
      </c>
      <c r="DW1523">
        <v>9.7200000000000006</v>
      </c>
      <c r="DX1523">
        <v>9.0299999999999994</v>
      </c>
      <c r="DY1523">
        <v>8.3699999999999992</v>
      </c>
      <c r="DZ1523">
        <v>7.74</v>
      </c>
      <c r="EA1523">
        <v>7.13</v>
      </c>
      <c r="EB1523">
        <v>6.56</v>
      </c>
      <c r="EC1523">
        <v>6.03</v>
      </c>
      <c r="ED1523">
        <v>5.52</v>
      </c>
      <c r="EE1523">
        <v>5.05</v>
      </c>
      <c r="EF1523">
        <v>4.6100000000000003</v>
      </c>
      <c r="EG1523">
        <v>4.21</v>
      </c>
      <c r="EH1523">
        <v>3.84</v>
      </c>
      <c r="EI1523">
        <v>3.5</v>
      </c>
      <c r="EJ1523">
        <v>3.19</v>
      </c>
      <c r="EK1523">
        <v>2.91</v>
      </c>
      <c r="EL1523">
        <v>2.65</v>
      </c>
      <c r="EM1523">
        <v>2.4300000000000002</v>
      </c>
      <c r="EN1523">
        <v>2.23</v>
      </c>
      <c r="EO1523">
        <v>2.0499999999999998</v>
      </c>
    </row>
    <row r="1524" spans="1:147" x14ac:dyDescent="0.25">
      <c r="A1524" t="s">
        <v>1311</v>
      </c>
      <c r="B1524">
        <v>38</v>
      </c>
      <c r="C1524">
        <v>38</v>
      </c>
      <c r="E1524">
        <v>100000</v>
      </c>
      <c r="F1524">
        <v>99383</v>
      </c>
      <c r="G1524">
        <v>98721</v>
      </c>
      <c r="H1524">
        <v>98019</v>
      </c>
      <c r="I1524">
        <v>97272</v>
      </c>
      <c r="J1524">
        <v>96477</v>
      </c>
      <c r="K1524">
        <v>95635</v>
      </c>
      <c r="L1524">
        <v>94742</v>
      </c>
      <c r="M1524">
        <v>93788</v>
      </c>
      <c r="N1524">
        <v>92769</v>
      </c>
      <c r="O1524">
        <v>91698</v>
      </c>
      <c r="P1524">
        <v>90570</v>
      </c>
      <c r="Q1524">
        <v>89380</v>
      </c>
      <c r="R1524">
        <v>88116</v>
      </c>
      <c r="S1524">
        <v>86771</v>
      </c>
      <c r="T1524">
        <v>85319</v>
      </c>
      <c r="U1524">
        <v>83719</v>
      </c>
      <c r="V1524">
        <v>81919</v>
      </c>
      <c r="W1524">
        <v>79884</v>
      </c>
      <c r="X1524">
        <v>77583</v>
      </c>
      <c r="Y1524">
        <v>74999</v>
      </c>
      <c r="Z1524">
        <v>72089</v>
      </c>
      <c r="AA1524">
        <v>68826</v>
      </c>
      <c r="AB1524">
        <v>65184</v>
      </c>
      <c r="AC1524">
        <v>61160</v>
      </c>
      <c r="AD1524">
        <v>56777</v>
      </c>
      <c r="AE1524">
        <v>52058</v>
      </c>
      <c r="AF1524">
        <v>47035</v>
      </c>
      <c r="AG1524">
        <v>41801</v>
      </c>
      <c r="AH1524">
        <v>36448</v>
      </c>
      <c r="AI1524">
        <v>31125</v>
      </c>
      <c r="AJ1524">
        <v>25964</v>
      </c>
      <c r="AK1524">
        <v>21076</v>
      </c>
      <c r="AL1524">
        <v>16625</v>
      </c>
      <c r="AM1524">
        <v>12669</v>
      </c>
      <c r="AN1524">
        <v>9299</v>
      </c>
      <c r="AO1524">
        <v>6565</v>
      </c>
      <c r="AP1524">
        <v>4444</v>
      </c>
      <c r="DC1524">
        <v>24.83</v>
      </c>
      <c r="DD1524">
        <v>23.98</v>
      </c>
      <c r="DE1524">
        <v>23.14</v>
      </c>
      <c r="DF1524">
        <v>22.3</v>
      </c>
      <c r="DG1524">
        <v>21.47</v>
      </c>
      <c r="DH1524">
        <v>20.64</v>
      </c>
      <c r="DI1524">
        <v>19.82</v>
      </c>
      <c r="DJ1524">
        <v>19</v>
      </c>
      <c r="DK1524">
        <v>18.190000000000001</v>
      </c>
      <c r="DL1524">
        <v>17.38</v>
      </c>
      <c r="DM1524">
        <v>16.579999999999998</v>
      </c>
      <c r="DN1524">
        <v>15.78</v>
      </c>
      <c r="DO1524">
        <v>14.98</v>
      </c>
      <c r="DP1524">
        <v>14.19</v>
      </c>
      <c r="DQ1524">
        <v>13.4</v>
      </c>
      <c r="DR1524">
        <v>12.62</v>
      </c>
      <c r="DS1524">
        <v>11.85</v>
      </c>
      <c r="DT1524">
        <v>11.1</v>
      </c>
      <c r="DU1524">
        <v>10.37</v>
      </c>
      <c r="DV1524">
        <v>9.66</v>
      </c>
      <c r="DW1524">
        <v>8.98</v>
      </c>
      <c r="DX1524">
        <v>8.32</v>
      </c>
      <c r="DY1524">
        <v>7.69</v>
      </c>
      <c r="DZ1524">
        <v>7.1</v>
      </c>
      <c r="EA1524">
        <v>6.53</v>
      </c>
      <c r="EB1524">
        <v>6</v>
      </c>
      <c r="EC1524">
        <v>5.49</v>
      </c>
      <c r="ED1524">
        <v>5.03</v>
      </c>
      <c r="EE1524">
        <v>4.59</v>
      </c>
      <c r="EF1524">
        <v>4.1900000000000004</v>
      </c>
      <c r="EG1524">
        <v>3.83</v>
      </c>
      <c r="EH1524">
        <v>3.49</v>
      </c>
      <c r="EI1524">
        <v>3.18</v>
      </c>
      <c r="EJ1524">
        <v>2.9</v>
      </c>
      <c r="EK1524">
        <v>2.65</v>
      </c>
      <c r="EL1524">
        <v>2.42</v>
      </c>
      <c r="EM1524">
        <v>2.23</v>
      </c>
      <c r="EN1524">
        <v>2.0499999999999998</v>
      </c>
    </row>
    <row r="1525" spans="1:147" x14ac:dyDescent="0.25">
      <c r="A1525" t="s">
        <v>1312</v>
      </c>
      <c r="B1525">
        <v>37</v>
      </c>
      <c r="C1525">
        <v>37</v>
      </c>
      <c r="E1525">
        <v>100000</v>
      </c>
      <c r="F1525">
        <v>99327</v>
      </c>
      <c r="G1525">
        <v>98609</v>
      </c>
      <c r="H1525">
        <v>97847</v>
      </c>
      <c r="I1525">
        <v>97037</v>
      </c>
      <c r="J1525">
        <v>96176</v>
      </c>
      <c r="K1525">
        <v>95263</v>
      </c>
      <c r="L1525">
        <v>94291</v>
      </c>
      <c r="M1525">
        <v>93252</v>
      </c>
      <c r="N1525">
        <v>92155</v>
      </c>
      <c r="O1525">
        <v>91004</v>
      </c>
      <c r="P1525">
        <v>89785</v>
      </c>
      <c r="Q1525">
        <v>88494</v>
      </c>
      <c r="R1525">
        <v>87119</v>
      </c>
      <c r="S1525">
        <v>85634</v>
      </c>
      <c r="T1525">
        <v>83998</v>
      </c>
      <c r="U1525">
        <v>82159</v>
      </c>
      <c r="V1525">
        <v>80079</v>
      </c>
      <c r="W1525">
        <v>77738</v>
      </c>
      <c r="X1525">
        <v>75103</v>
      </c>
      <c r="Y1525">
        <v>72149</v>
      </c>
      <c r="Z1525">
        <v>68836</v>
      </c>
      <c r="AA1525">
        <v>65144</v>
      </c>
      <c r="AB1525">
        <v>61066</v>
      </c>
      <c r="AC1525">
        <v>56632</v>
      </c>
      <c r="AD1525">
        <v>51879</v>
      </c>
      <c r="AE1525">
        <v>46823</v>
      </c>
      <c r="AF1525">
        <v>41564</v>
      </c>
      <c r="AG1525">
        <v>36193</v>
      </c>
      <c r="AH1525">
        <v>30862</v>
      </c>
      <c r="AI1525">
        <v>25711</v>
      </c>
      <c r="AJ1525">
        <v>20842</v>
      </c>
      <c r="AK1525">
        <v>16415</v>
      </c>
      <c r="AL1525">
        <v>12493</v>
      </c>
      <c r="AM1525">
        <v>9157</v>
      </c>
      <c r="AN1525">
        <v>6455</v>
      </c>
      <c r="AO1525">
        <v>4364</v>
      </c>
      <c r="DC1525">
        <v>23.88</v>
      </c>
      <c r="DD1525">
        <v>23.04</v>
      </c>
      <c r="DE1525">
        <v>22.21</v>
      </c>
      <c r="DF1525">
        <v>21.38</v>
      </c>
      <c r="DG1525">
        <v>20.55</v>
      </c>
      <c r="DH1525">
        <v>19.73</v>
      </c>
      <c r="DI1525">
        <v>18.91</v>
      </c>
      <c r="DJ1525">
        <v>18.100000000000001</v>
      </c>
      <c r="DK1525">
        <v>17.3</v>
      </c>
      <c r="DL1525">
        <v>16.5</v>
      </c>
      <c r="DM1525">
        <v>15.7</v>
      </c>
      <c r="DN1525">
        <v>14.91</v>
      </c>
      <c r="DO1525">
        <v>14.12</v>
      </c>
      <c r="DP1525">
        <v>13.33</v>
      </c>
      <c r="DQ1525">
        <v>12.56</v>
      </c>
      <c r="DR1525">
        <v>11.79</v>
      </c>
      <c r="DS1525">
        <v>11.04</v>
      </c>
      <c r="DT1525">
        <v>10.32</v>
      </c>
      <c r="DU1525">
        <v>9.61</v>
      </c>
      <c r="DV1525">
        <v>8.93</v>
      </c>
      <c r="DW1525">
        <v>8.2799999999999994</v>
      </c>
      <c r="DX1525">
        <v>7.65</v>
      </c>
      <c r="DY1525">
        <v>7.06</v>
      </c>
      <c r="DZ1525">
        <v>6.5</v>
      </c>
      <c r="EA1525">
        <v>5.97</v>
      </c>
      <c r="EB1525">
        <v>5.47</v>
      </c>
      <c r="EC1525">
        <v>5</v>
      </c>
      <c r="ED1525">
        <v>4.57</v>
      </c>
      <c r="EE1525">
        <v>4.18</v>
      </c>
      <c r="EF1525">
        <v>3.81</v>
      </c>
      <c r="EG1525">
        <v>3.47</v>
      </c>
      <c r="EH1525">
        <v>3.17</v>
      </c>
      <c r="EI1525">
        <v>2.89</v>
      </c>
      <c r="EJ1525">
        <v>2.64</v>
      </c>
      <c r="EK1525">
        <v>2.42</v>
      </c>
      <c r="EL1525">
        <v>2.2200000000000002</v>
      </c>
      <c r="EM1525">
        <v>2.0499999999999998</v>
      </c>
    </row>
    <row r="1526" spans="1:147" x14ac:dyDescent="0.25">
      <c r="A1526" t="s">
        <v>1313</v>
      </c>
      <c r="B1526">
        <v>36</v>
      </c>
      <c r="C1526">
        <v>36</v>
      </c>
      <c r="E1526">
        <v>100000</v>
      </c>
      <c r="F1526">
        <v>99269</v>
      </c>
      <c r="G1526">
        <v>98490</v>
      </c>
      <c r="H1526">
        <v>97662</v>
      </c>
      <c r="I1526">
        <v>96785</v>
      </c>
      <c r="J1526">
        <v>95851</v>
      </c>
      <c r="K1526">
        <v>94855</v>
      </c>
      <c r="L1526">
        <v>93795</v>
      </c>
      <c r="M1526">
        <v>92676</v>
      </c>
      <c r="N1526">
        <v>91496</v>
      </c>
      <c r="O1526">
        <v>90251</v>
      </c>
      <c r="P1526">
        <v>88928</v>
      </c>
      <c r="Q1526">
        <v>87523</v>
      </c>
      <c r="R1526">
        <v>86003</v>
      </c>
      <c r="S1526">
        <v>84330</v>
      </c>
      <c r="T1526">
        <v>82452</v>
      </c>
      <c r="U1526">
        <v>80327</v>
      </c>
      <c r="V1526">
        <v>77936</v>
      </c>
      <c r="W1526">
        <v>75256</v>
      </c>
      <c r="X1526">
        <v>72246</v>
      </c>
      <c r="Y1526">
        <v>68886</v>
      </c>
      <c r="Z1526">
        <v>65142</v>
      </c>
      <c r="AA1526">
        <v>61012</v>
      </c>
      <c r="AB1526">
        <v>56525</v>
      </c>
      <c r="AC1526">
        <v>51722</v>
      </c>
      <c r="AD1526">
        <v>46636</v>
      </c>
      <c r="AE1526">
        <v>41351</v>
      </c>
      <c r="AF1526">
        <v>35963</v>
      </c>
      <c r="AG1526">
        <v>30622</v>
      </c>
      <c r="AH1526">
        <v>25473</v>
      </c>
      <c r="AI1526">
        <v>20622</v>
      </c>
      <c r="AJ1526">
        <v>16218</v>
      </c>
      <c r="AK1526">
        <v>12325</v>
      </c>
      <c r="AL1526">
        <v>9022</v>
      </c>
      <c r="AM1526">
        <v>6351</v>
      </c>
      <c r="AN1526">
        <v>4288</v>
      </c>
      <c r="DC1526">
        <v>22.95</v>
      </c>
      <c r="DD1526">
        <v>22.11</v>
      </c>
      <c r="DE1526">
        <v>21.29</v>
      </c>
      <c r="DF1526">
        <v>20.46</v>
      </c>
      <c r="DG1526">
        <v>19.64</v>
      </c>
      <c r="DH1526">
        <v>18.829999999999998</v>
      </c>
      <c r="DI1526">
        <v>18.02</v>
      </c>
      <c r="DJ1526">
        <v>17.22</v>
      </c>
      <c r="DK1526">
        <v>16.420000000000002</v>
      </c>
      <c r="DL1526">
        <v>15.63</v>
      </c>
      <c r="DM1526">
        <v>14.84</v>
      </c>
      <c r="DN1526">
        <v>14.05</v>
      </c>
      <c r="DO1526">
        <v>13.27</v>
      </c>
      <c r="DP1526">
        <v>12.49</v>
      </c>
      <c r="DQ1526">
        <v>11.73</v>
      </c>
      <c r="DR1526">
        <v>10.99</v>
      </c>
      <c r="DS1526">
        <v>10.26</v>
      </c>
      <c r="DT1526">
        <v>9.56</v>
      </c>
      <c r="DU1526">
        <v>8.89</v>
      </c>
      <c r="DV1526">
        <v>8.23</v>
      </c>
      <c r="DW1526">
        <v>7.61</v>
      </c>
      <c r="DX1526">
        <v>7.02</v>
      </c>
      <c r="DY1526">
        <v>6.46</v>
      </c>
      <c r="DZ1526">
        <v>5.93</v>
      </c>
      <c r="EA1526">
        <v>5.44</v>
      </c>
      <c r="EB1526">
        <v>4.9800000000000004</v>
      </c>
      <c r="EC1526">
        <v>4.55</v>
      </c>
      <c r="ED1526">
        <v>4.16</v>
      </c>
      <c r="EE1526">
        <v>3.8</v>
      </c>
      <c r="EF1526">
        <v>3.46</v>
      </c>
      <c r="EG1526">
        <v>3.16</v>
      </c>
      <c r="EH1526">
        <v>2.88</v>
      </c>
      <c r="EI1526">
        <v>2.63</v>
      </c>
      <c r="EJ1526">
        <v>2.41</v>
      </c>
      <c r="EK1526">
        <v>2.2200000000000002</v>
      </c>
      <c r="EL1526">
        <v>2.04</v>
      </c>
    </row>
    <row r="1527" spans="1:147" x14ac:dyDescent="0.25">
      <c r="A1527" t="s">
        <v>1314</v>
      </c>
      <c r="B1527">
        <v>35</v>
      </c>
      <c r="C1527">
        <v>35</v>
      </c>
      <c r="E1527">
        <v>100000</v>
      </c>
      <c r="F1527">
        <v>99206</v>
      </c>
      <c r="G1527">
        <v>98359</v>
      </c>
      <c r="H1527">
        <v>97461</v>
      </c>
      <c r="I1527">
        <v>96508</v>
      </c>
      <c r="J1527">
        <v>95488</v>
      </c>
      <c r="K1527">
        <v>94402</v>
      </c>
      <c r="L1527">
        <v>93259</v>
      </c>
      <c r="M1527">
        <v>92053</v>
      </c>
      <c r="N1527">
        <v>90777</v>
      </c>
      <c r="O1527">
        <v>89425</v>
      </c>
      <c r="P1527">
        <v>87983</v>
      </c>
      <c r="Q1527">
        <v>86431</v>
      </c>
      <c r="R1527">
        <v>84719</v>
      </c>
      <c r="S1527">
        <v>82798</v>
      </c>
      <c r="T1527">
        <v>80628</v>
      </c>
      <c r="U1527">
        <v>78188</v>
      </c>
      <c r="V1527">
        <v>75452</v>
      </c>
      <c r="W1527">
        <v>72393</v>
      </c>
      <c r="X1527">
        <v>68973</v>
      </c>
      <c r="Y1527">
        <v>65179</v>
      </c>
      <c r="Z1527">
        <v>60995</v>
      </c>
      <c r="AA1527">
        <v>56456</v>
      </c>
      <c r="AB1527">
        <v>51602</v>
      </c>
      <c r="AC1527">
        <v>46472</v>
      </c>
      <c r="AD1527">
        <v>41162</v>
      </c>
      <c r="AE1527">
        <v>35754</v>
      </c>
      <c r="AF1527">
        <v>30405</v>
      </c>
      <c r="AG1527">
        <v>25255</v>
      </c>
      <c r="AH1527">
        <v>20414</v>
      </c>
      <c r="AI1527">
        <v>16033</v>
      </c>
      <c r="AJ1527">
        <v>12166</v>
      </c>
      <c r="AK1527">
        <v>8893</v>
      </c>
      <c r="AL1527">
        <v>6253</v>
      </c>
      <c r="AM1527">
        <v>4216</v>
      </c>
      <c r="DC1527">
        <v>22.02</v>
      </c>
      <c r="DD1527">
        <v>21.19</v>
      </c>
      <c r="DE1527">
        <v>20.37</v>
      </c>
      <c r="DF1527">
        <v>19.559999999999999</v>
      </c>
      <c r="DG1527">
        <v>18.739999999999998</v>
      </c>
      <c r="DH1527">
        <v>17.940000000000001</v>
      </c>
      <c r="DI1527">
        <v>17.14</v>
      </c>
      <c r="DJ1527">
        <v>16.34</v>
      </c>
      <c r="DK1527">
        <v>15.55</v>
      </c>
      <c r="DL1527">
        <v>14.76</v>
      </c>
      <c r="DM1527">
        <v>13.98</v>
      </c>
      <c r="DN1527">
        <v>13.2</v>
      </c>
      <c r="DO1527">
        <v>12.43</v>
      </c>
      <c r="DP1527">
        <v>11.67</v>
      </c>
      <c r="DQ1527">
        <v>10.93</v>
      </c>
      <c r="DR1527">
        <v>10.210000000000001</v>
      </c>
      <c r="DS1527">
        <v>9.51</v>
      </c>
      <c r="DT1527">
        <v>8.84</v>
      </c>
      <c r="DU1527">
        <v>8.19</v>
      </c>
      <c r="DV1527">
        <v>7.57</v>
      </c>
      <c r="DW1527">
        <v>6.98</v>
      </c>
      <c r="DX1527">
        <v>6.43</v>
      </c>
      <c r="DY1527">
        <v>5.9</v>
      </c>
      <c r="DZ1527">
        <v>5.41</v>
      </c>
      <c r="EA1527">
        <v>4.96</v>
      </c>
      <c r="EB1527">
        <v>4.53</v>
      </c>
      <c r="EC1527">
        <v>4.1399999999999997</v>
      </c>
      <c r="ED1527">
        <v>3.78</v>
      </c>
      <c r="EE1527">
        <v>3.45</v>
      </c>
      <c r="EF1527">
        <v>3.15</v>
      </c>
      <c r="EG1527">
        <v>2.87</v>
      </c>
      <c r="EH1527">
        <v>2.62</v>
      </c>
      <c r="EI1527">
        <v>2.41</v>
      </c>
      <c r="EJ1527">
        <v>2.21</v>
      </c>
      <c r="EK1527">
        <v>2.04</v>
      </c>
    </row>
    <row r="1528" spans="1:147" x14ac:dyDescent="0.25">
      <c r="A1528" t="s">
        <v>1315</v>
      </c>
      <c r="B1528">
        <v>34</v>
      </c>
      <c r="C1528">
        <v>34</v>
      </c>
      <c r="E1528">
        <v>100000</v>
      </c>
      <c r="F1528">
        <v>99136</v>
      </c>
      <c r="G1528">
        <v>98217</v>
      </c>
      <c r="H1528">
        <v>97240</v>
      </c>
      <c r="I1528">
        <v>96199</v>
      </c>
      <c r="J1528">
        <v>95086</v>
      </c>
      <c r="K1528">
        <v>93913</v>
      </c>
      <c r="L1528">
        <v>92681</v>
      </c>
      <c r="M1528">
        <v>91376</v>
      </c>
      <c r="N1528">
        <v>89988</v>
      </c>
      <c r="O1528">
        <v>88513</v>
      </c>
      <c r="P1528">
        <v>86920</v>
      </c>
      <c r="Q1528">
        <v>85170</v>
      </c>
      <c r="R1528">
        <v>83205</v>
      </c>
      <c r="S1528">
        <v>80988</v>
      </c>
      <c r="T1528">
        <v>78496</v>
      </c>
      <c r="U1528">
        <v>75706</v>
      </c>
      <c r="V1528">
        <v>72586</v>
      </c>
      <c r="W1528">
        <v>69113</v>
      </c>
      <c r="X1528">
        <v>65255</v>
      </c>
      <c r="Y1528">
        <v>61019</v>
      </c>
      <c r="Z1528">
        <v>56426</v>
      </c>
      <c r="AA1528">
        <v>51521</v>
      </c>
      <c r="AB1528">
        <v>46344</v>
      </c>
      <c r="AC1528">
        <v>40995</v>
      </c>
      <c r="AD1528">
        <v>35569</v>
      </c>
      <c r="AE1528">
        <v>30208</v>
      </c>
      <c r="AF1528">
        <v>25057</v>
      </c>
      <c r="AG1528">
        <v>20225</v>
      </c>
      <c r="AH1528">
        <v>15859</v>
      </c>
      <c r="AI1528">
        <v>12018</v>
      </c>
      <c r="AJ1528">
        <v>8772</v>
      </c>
      <c r="AK1528">
        <v>6159</v>
      </c>
      <c r="AL1528">
        <v>4148</v>
      </c>
      <c r="DC1528">
        <v>21.1</v>
      </c>
      <c r="DD1528">
        <v>20.28</v>
      </c>
      <c r="DE1528">
        <v>19.47</v>
      </c>
      <c r="DF1528">
        <v>18.66</v>
      </c>
      <c r="DG1528">
        <v>17.86</v>
      </c>
      <c r="DH1528">
        <v>17.059999999999999</v>
      </c>
      <c r="DI1528">
        <v>16.27</v>
      </c>
      <c r="DJ1528">
        <v>15.48</v>
      </c>
      <c r="DK1528">
        <v>14.69</v>
      </c>
      <c r="DL1528">
        <v>13.91</v>
      </c>
      <c r="DM1528">
        <v>13.13</v>
      </c>
      <c r="DN1528">
        <v>12.36</v>
      </c>
      <c r="DO1528">
        <v>11.61</v>
      </c>
      <c r="DP1528">
        <v>10.87</v>
      </c>
      <c r="DQ1528">
        <v>10.15</v>
      </c>
      <c r="DR1528">
        <v>9.4600000000000009</v>
      </c>
      <c r="DS1528">
        <v>8.7899999999999991</v>
      </c>
      <c r="DT1528">
        <v>8.15</v>
      </c>
      <c r="DU1528">
        <v>7.53</v>
      </c>
      <c r="DV1528">
        <v>6.95</v>
      </c>
      <c r="DW1528">
        <v>6.39</v>
      </c>
      <c r="DX1528">
        <v>5.87</v>
      </c>
      <c r="DY1528">
        <v>5.39</v>
      </c>
      <c r="DZ1528">
        <v>4.93</v>
      </c>
      <c r="EA1528">
        <v>4.51</v>
      </c>
      <c r="EB1528">
        <v>4.12</v>
      </c>
      <c r="EC1528">
        <v>3.76</v>
      </c>
      <c r="ED1528">
        <v>3.44</v>
      </c>
      <c r="EE1528">
        <v>3.14</v>
      </c>
      <c r="EF1528">
        <v>2.86</v>
      </c>
      <c r="EG1528">
        <v>2.62</v>
      </c>
      <c r="EH1528">
        <v>2.4</v>
      </c>
      <c r="EI1528">
        <v>2.21</v>
      </c>
      <c r="EJ1528">
        <v>2.04</v>
      </c>
    </row>
    <row r="1529" spans="1:147" x14ac:dyDescent="0.25">
      <c r="A1529" t="s">
        <v>1316</v>
      </c>
      <c r="B1529">
        <v>33</v>
      </c>
      <c r="C1529">
        <v>33</v>
      </c>
      <c r="E1529">
        <v>100000</v>
      </c>
      <c r="F1529">
        <v>99061</v>
      </c>
      <c r="G1529">
        <v>98060</v>
      </c>
      <c r="H1529">
        <v>96992</v>
      </c>
      <c r="I1529">
        <v>95854</v>
      </c>
      <c r="J1529">
        <v>94651</v>
      </c>
      <c r="K1529">
        <v>93385</v>
      </c>
      <c r="L1529">
        <v>92050</v>
      </c>
      <c r="M1529">
        <v>90630</v>
      </c>
      <c r="N1529">
        <v>89115</v>
      </c>
      <c r="O1529">
        <v>87485</v>
      </c>
      <c r="P1529">
        <v>85689</v>
      </c>
      <c r="Q1529">
        <v>83681</v>
      </c>
      <c r="R1529">
        <v>81413</v>
      </c>
      <c r="S1529">
        <v>78867</v>
      </c>
      <c r="T1529">
        <v>76019</v>
      </c>
      <c r="U1529">
        <v>72839</v>
      </c>
      <c r="V1529">
        <v>69300</v>
      </c>
      <c r="W1529">
        <v>65385</v>
      </c>
      <c r="X1529">
        <v>61083</v>
      </c>
      <c r="Y1529">
        <v>56437</v>
      </c>
      <c r="Z1529">
        <v>51479</v>
      </c>
      <c r="AA1529">
        <v>46254</v>
      </c>
      <c r="AB1529">
        <v>40863</v>
      </c>
      <c r="AC1529">
        <v>35405</v>
      </c>
      <c r="AD1529">
        <v>30033</v>
      </c>
      <c r="AE1529">
        <v>24879</v>
      </c>
      <c r="AF1529">
        <v>20053</v>
      </c>
      <c r="AG1529">
        <v>15700</v>
      </c>
      <c r="AH1529">
        <v>11879</v>
      </c>
      <c r="AI1529">
        <v>8658</v>
      </c>
      <c r="AJ1529">
        <v>6071</v>
      </c>
      <c r="AK1529">
        <v>4083</v>
      </c>
      <c r="DC1529">
        <v>20.2</v>
      </c>
      <c r="DD1529">
        <v>19.38</v>
      </c>
      <c r="DE1529">
        <v>18.579999999999998</v>
      </c>
      <c r="DF1529">
        <v>17.77</v>
      </c>
      <c r="DG1529">
        <v>16.98</v>
      </c>
      <c r="DH1529">
        <v>16.190000000000001</v>
      </c>
      <c r="DI1529">
        <v>15.4</v>
      </c>
      <c r="DJ1529">
        <v>14.62</v>
      </c>
      <c r="DK1529">
        <v>13.84</v>
      </c>
      <c r="DL1529">
        <v>13.07</v>
      </c>
      <c r="DM1529">
        <v>12.3</v>
      </c>
      <c r="DN1529">
        <v>11.55</v>
      </c>
      <c r="DO1529">
        <v>10.81</v>
      </c>
      <c r="DP1529">
        <v>10.1</v>
      </c>
      <c r="DQ1529">
        <v>9.41</v>
      </c>
      <c r="DR1529">
        <v>8.74</v>
      </c>
      <c r="DS1529">
        <v>8.1</v>
      </c>
      <c r="DT1529">
        <v>7.49</v>
      </c>
      <c r="DU1529">
        <v>6.91</v>
      </c>
      <c r="DV1529">
        <v>6.36</v>
      </c>
      <c r="DW1529">
        <v>5.84</v>
      </c>
      <c r="DX1529">
        <v>5.36</v>
      </c>
      <c r="DY1529">
        <v>4.91</v>
      </c>
      <c r="DZ1529">
        <v>4.49</v>
      </c>
      <c r="EA1529">
        <v>4.0999999999999996</v>
      </c>
      <c r="EB1529">
        <v>3.75</v>
      </c>
      <c r="EC1529">
        <v>3.42</v>
      </c>
      <c r="ED1529">
        <v>3.13</v>
      </c>
      <c r="EE1529">
        <v>2.85</v>
      </c>
      <c r="EF1529">
        <v>2.61</v>
      </c>
      <c r="EG1529">
        <v>2.4</v>
      </c>
      <c r="EH1529">
        <v>2.2000000000000002</v>
      </c>
      <c r="EI1529">
        <v>2.0299999999999998</v>
      </c>
    </row>
    <row r="1530" spans="1:147" x14ac:dyDescent="0.25">
      <c r="A1530" t="s">
        <v>1317</v>
      </c>
      <c r="B1530">
        <v>32</v>
      </c>
      <c r="C1530">
        <v>32</v>
      </c>
      <c r="E1530">
        <v>100000</v>
      </c>
      <c r="F1530">
        <v>98976</v>
      </c>
      <c r="G1530">
        <v>97880</v>
      </c>
      <c r="H1530">
        <v>96712</v>
      </c>
      <c r="I1530">
        <v>95480</v>
      </c>
      <c r="J1530">
        <v>94180</v>
      </c>
      <c r="K1530">
        <v>92808</v>
      </c>
      <c r="L1530">
        <v>91353</v>
      </c>
      <c r="M1530">
        <v>89803</v>
      </c>
      <c r="N1530">
        <v>88127</v>
      </c>
      <c r="O1530">
        <v>86289</v>
      </c>
      <c r="P1530">
        <v>84227</v>
      </c>
      <c r="Q1530">
        <v>81910</v>
      </c>
      <c r="R1530">
        <v>79307</v>
      </c>
      <c r="S1530">
        <v>76398</v>
      </c>
      <c r="T1530">
        <v>73155</v>
      </c>
      <c r="U1530">
        <v>69550</v>
      </c>
      <c r="V1530">
        <v>65564</v>
      </c>
      <c r="W1530">
        <v>61202</v>
      </c>
      <c r="X1530">
        <v>56488</v>
      </c>
      <c r="Y1530">
        <v>51478</v>
      </c>
      <c r="Z1530">
        <v>46202</v>
      </c>
      <c r="AA1530">
        <v>40768</v>
      </c>
      <c r="AB1530">
        <v>35274</v>
      </c>
      <c r="AC1530">
        <v>29878</v>
      </c>
      <c r="AD1530">
        <v>24721</v>
      </c>
      <c r="AE1530">
        <v>19899</v>
      </c>
      <c r="AF1530">
        <v>15557</v>
      </c>
      <c r="AG1530">
        <v>11752</v>
      </c>
      <c r="AH1530">
        <v>8553</v>
      </c>
      <c r="AI1530">
        <v>5989</v>
      </c>
      <c r="AJ1530">
        <v>4023</v>
      </c>
      <c r="DC1530">
        <v>19.3</v>
      </c>
      <c r="DD1530">
        <v>18.489999999999998</v>
      </c>
      <c r="DE1530">
        <v>17.690000000000001</v>
      </c>
      <c r="DF1530">
        <v>16.899999999999999</v>
      </c>
      <c r="DG1530">
        <v>16.11</v>
      </c>
      <c r="DH1530">
        <v>15.33</v>
      </c>
      <c r="DI1530">
        <v>14.55</v>
      </c>
      <c r="DJ1530">
        <v>13.77</v>
      </c>
      <c r="DK1530">
        <v>13</v>
      </c>
      <c r="DL1530">
        <v>12.24</v>
      </c>
      <c r="DM1530">
        <v>11.49</v>
      </c>
      <c r="DN1530">
        <v>10.76</v>
      </c>
      <c r="DO1530">
        <v>10.050000000000001</v>
      </c>
      <c r="DP1530">
        <v>9.36</v>
      </c>
      <c r="DQ1530">
        <v>8.6999999999999993</v>
      </c>
      <c r="DR1530">
        <v>8.06</v>
      </c>
      <c r="DS1530">
        <v>7.45</v>
      </c>
      <c r="DT1530">
        <v>6.87</v>
      </c>
      <c r="DU1530">
        <v>6.33</v>
      </c>
      <c r="DV1530">
        <v>5.82</v>
      </c>
      <c r="DW1530">
        <v>5.33</v>
      </c>
      <c r="DX1530">
        <v>4.88</v>
      </c>
      <c r="DY1530">
        <v>4.47</v>
      </c>
      <c r="DZ1530">
        <v>4.09</v>
      </c>
      <c r="EA1530">
        <v>3.73</v>
      </c>
      <c r="EB1530">
        <v>3.41</v>
      </c>
      <c r="EC1530">
        <v>3.11</v>
      </c>
      <c r="ED1530">
        <v>2.84</v>
      </c>
      <c r="EE1530">
        <v>2.6</v>
      </c>
      <c r="EF1530">
        <v>2.39</v>
      </c>
      <c r="EG1530">
        <v>2.2000000000000002</v>
      </c>
      <c r="EH1530">
        <v>2.0299999999999998</v>
      </c>
    </row>
    <row r="1531" spans="1:147" x14ac:dyDescent="0.25">
      <c r="A1531" t="s">
        <v>1318</v>
      </c>
      <c r="B1531">
        <v>31</v>
      </c>
      <c r="C1531">
        <v>31</v>
      </c>
      <c r="E1531">
        <v>100000</v>
      </c>
      <c r="F1531">
        <v>98878</v>
      </c>
      <c r="G1531">
        <v>97677</v>
      </c>
      <c r="H1531">
        <v>96411</v>
      </c>
      <c r="I1531">
        <v>95079</v>
      </c>
      <c r="J1531">
        <v>93667</v>
      </c>
      <c r="K1531">
        <v>92171</v>
      </c>
      <c r="L1531">
        <v>90582</v>
      </c>
      <c r="M1531">
        <v>88864</v>
      </c>
      <c r="N1531">
        <v>86974</v>
      </c>
      <c r="O1531">
        <v>84864</v>
      </c>
      <c r="P1531">
        <v>82486</v>
      </c>
      <c r="Q1531">
        <v>79826</v>
      </c>
      <c r="R1531">
        <v>76854</v>
      </c>
      <c r="S1531">
        <v>73543</v>
      </c>
      <c r="T1531">
        <v>69868</v>
      </c>
      <c r="U1531">
        <v>65810</v>
      </c>
      <c r="V1531">
        <v>61373</v>
      </c>
      <c r="W1531">
        <v>56597</v>
      </c>
      <c r="X1531">
        <v>51518</v>
      </c>
      <c r="Y1531">
        <v>46193</v>
      </c>
      <c r="Z1531">
        <v>40711</v>
      </c>
      <c r="AA1531">
        <v>35180</v>
      </c>
      <c r="AB1531">
        <v>29755</v>
      </c>
      <c r="AC1531">
        <v>24582</v>
      </c>
      <c r="AD1531">
        <v>19762</v>
      </c>
      <c r="AE1531">
        <v>15429</v>
      </c>
      <c r="AF1531">
        <v>11639</v>
      </c>
      <c r="AG1531">
        <v>8458</v>
      </c>
      <c r="AH1531">
        <v>5914</v>
      </c>
      <c r="AI1531">
        <v>3968</v>
      </c>
      <c r="DC1531">
        <v>18.41</v>
      </c>
      <c r="DD1531">
        <v>17.61</v>
      </c>
      <c r="DE1531">
        <v>16.82</v>
      </c>
      <c r="DF1531">
        <v>16.03</v>
      </c>
      <c r="DG1531">
        <v>15.25</v>
      </c>
      <c r="DH1531">
        <v>14.47</v>
      </c>
      <c r="DI1531">
        <v>13.7</v>
      </c>
      <c r="DJ1531">
        <v>12.93</v>
      </c>
      <c r="DK1531">
        <v>12.17</v>
      </c>
      <c r="DL1531">
        <v>11.43</v>
      </c>
      <c r="DM1531">
        <v>10.7</v>
      </c>
      <c r="DN1531">
        <v>9.99</v>
      </c>
      <c r="DO1531">
        <v>9.31</v>
      </c>
      <c r="DP1531">
        <v>8.65</v>
      </c>
      <c r="DQ1531">
        <v>8.02</v>
      </c>
      <c r="DR1531">
        <v>7.41</v>
      </c>
      <c r="DS1531">
        <v>6.84</v>
      </c>
      <c r="DT1531">
        <v>6.3</v>
      </c>
      <c r="DU1531">
        <v>5.79</v>
      </c>
      <c r="DV1531">
        <v>5.31</v>
      </c>
      <c r="DW1531">
        <v>4.8600000000000003</v>
      </c>
      <c r="DX1531">
        <v>4.45</v>
      </c>
      <c r="DY1531">
        <v>4.07</v>
      </c>
      <c r="DZ1531">
        <v>3.72</v>
      </c>
      <c r="EA1531">
        <v>3.4</v>
      </c>
      <c r="EB1531">
        <v>3.1</v>
      </c>
      <c r="EC1531">
        <v>2.84</v>
      </c>
      <c r="ED1531">
        <v>2.6</v>
      </c>
      <c r="EE1531">
        <v>2.38</v>
      </c>
      <c r="EF1531">
        <v>2.19</v>
      </c>
      <c r="EG1531">
        <v>2.0299999999999998</v>
      </c>
    </row>
    <row r="1532" spans="1:147" x14ac:dyDescent="0.25">
      <c r="A1532" t="s">
        <v>1319</v>
      </c>
      <c r="B1532">
        <v>30</v>
      </c>
      <c r="C1532">
        <v>30</v>
      </c>
      <c r="E1532">
        <v>100000</v>
      </c>
      <c r="F1532">
        <v>98770</v>
      </c>
      <c r="G1532">
        <v>97467</v>
      </c>
      <c r="H1532">
        <v>96096</v>
      </c>
      <c r="I1532">
        <v>94647</v>
      </c>
      <c r="J1532">
        <v>93106</v>
      </c>
      <c r="K1532">
        <v>91469</v>
      </c>
      <c r="L1532">
        <v>89708</v>
      </c>
      <c r="M1532">
        <v>87769</v>
      </c>
      <c r="N1532">
        <v>85600</v>
      </c>
      <c r="O1532">
        <v>83165</v>
      </c>
      <c r="P1532">
        <v>80436</v>
      </c>
      <c r="Q1532">
        <v>77399</v>
      </c>
      <c r="R1532">
        <v>74015</v>
      </c>
      <c r="S1532">
        <v>70265</v>
      </c>
      <c r="T1532">
        <v>66132</v>
      </c>
      <c r="U1532">
        <v>61618</v>
      </c>
      <c r="V1532">
        <v>56762</v>
      </c>
      <c r="W1532">
        <v>51620</v>
      </c>
      <c r="X1532">
        <v>46228</v>
      </c>
      <c r="Y1532">
        <v>40698</v>
      </c>
      <c r="Z1532">
        <v>35124</v>
      </c>
      <c r="AA1532">
        <v>29669</v>
      </c>
      <c r="AB1532">
        <v>24473</v>
      </c>
      <c r="AC1532">
        <v>19645</v>
      </c>
      <c r="AD1532">
        <v>15318</v>
      </c>
      <c r="AE1532">
        <v>11539</v>
      </c>
      <c r="AF1532">
        <v>8374</v>
      </c>
      <c r="AG1532">
        <v>5847</v>
      </c>
      <c r="AH1532">
        <v>3917</v>
      </c>
      <c r="DC1532">
        <v>17.53</v>
      </c>
      <c r="DD1532">
        <v>16.739999999999998</v>
      </c>
      <c r="DE1532">
        <v>15.96</v>
      </c>
      <c r="DF1532">
        <v>15.18</v>
      </c>
      <c r="DG1532">
        <v>14.4</v>
      </c>
      <c r="DH1532">
        <v>13.63</v>
      </c>
      <c r="DI1532">
        <v>12.87</v>
      </c>
      <c r="DJ1532">
        <v>12.11</v>
      </c>
      <c r="DK1532">
        <v>11.37</v>
      </c>
      <c r="DL1532">
        <v>10.64</v>
      </c>
      <c r="DM1532">
        <v>9.94</v>
      </c>
      <c r="DN1532">
        <v>9.26</v>
      </c>
      <c r="DO1532">
        <v>8.6</v>
      </c>
      <c r="DP1532">
        <v>7.97</v>
      </c>
      <c r="DQ1532">
        <v>7.37</v>
      </c>
      <c r="DR1532">
        <v>6.8</v>
      </c>
      <c r="DS1532">
        <v>6.26</v>
      </c>
      <c r="DT1532">
        <v>5.76</v>
      </c>
      <c r="DU1532">
        <v>5.28</v>
      </c>
      <c r="DV1532">
        <v>4.84</v>
      </c>
      <c r="DW1532">
        <v>4.43</v>
      </c>
      <c r="DX1532">
        <v>4.05</v>
      </c>
      <c r="DY1532">
        <v>3.7</v>
      </c>
      <c r="DZ1532">
        <v>3.39</v>
      </c>
      <c r="EA1532">
        <v>3.09</v>
      </c>
      <c r="EB1532">
        <v>2.83</v>
      </c>
      <c r="EC1532">
        <v>2.59</v>
      </c>
      <c r="ED1532">
        <v>2.38</v>
      </c>
      <c r="EE1532">
        <v>2.19</v>
      </c>
      <c r="EF1532">
        <v>2.02</v>
      </c>
    </row>
    <row r="1533" spans="1:147" x14ac:dyDescent="0.25">
      <c r="A1533" t="s">
        <v>1320</v>
      </c>
      <c r="B1533">
        <v>29</v>
      </c>
      <c r="C1533">
        <v>29</v>
      </c>
      <c r="E1533">
        <v>100000</v>
      </c>
      <c r="F1533">
        <v>98663</v>
      </c>
      <c r="G1533">
        <v>97249</v>
      </c>
      <c r="H1533">
        <v>95756</v>
      </c>
      <c r="I1533">
        <v>94173</v>
      </c>
      <c r="J1533">
        <v>92485</v>
      </c>
      <c r="K1533">
        <v>90669</v>
      </c>
      <c r="L1533">
        <v>88679</v>
      </c>
      <c r="M1533">
        <v>86454</v>
      </c>
      <c r="N1533">
        <v>83949</v>
      </c>
      <c r="O1533">
        <v>81155</v>
      </c>
      <c r="P1533">
        <v>78039</v>
      </c>
      <c r="Q1533">
        <v>74583</v>
      </c>
      <c r="R1533">
        <v>70752</v>
      </c>
      <c r="S1533">
        <v>66535</v>
      </c>
      <c r="T1533">
        <v>61939</v>
      </c>
      <c r="U1533">
        <v>57003</v>
      </c>
      <c r="V1533">
        <v>51779</v>
      </c>
      <c r="W1533">
        <v>46323</v>
      </c>
      <c r="X1533">
        <v>40728</v>
      </c>
      <c r="Y1533">
        <v>35109</v>
      </c>
      <c r="Z1533">
        <v>29617</v>
      </c>
      <c r="AA1533">
        <v>24397</v>
      </c>
      <c r="AB1533">
        <v>19555</v>
      </c>
      <c r="AC1533">
        <v>15224</v>
      </c>
      <c r="AD1533">
        <v>11454</v>
      </c>
      <c r="AE1533">
        <v>8300</v>
      </c>
      <c r="AF1533">
        <v>5788</v>
      </c>
      <c r="AG1533">
        <v>3872</v>
      </c>
      <c r="DC1533">
        <v>16.66</v>
      </c>
      <c r="DD1533">
        <v>15.88</v>
      </c>
      <c r="DE1533">
        <v>15.1</v>
      </c>
      <c r="DF1533">
        <v>14.33</v>
      </c>
      <c r="DG1533">
        <v>13.56</v>
      </c>
      <c r="DH1533">
        <v>12.8</v>
      </c>
      <c r="DI1533">
        <v>12.05</v>
      </c>
      <c r="DJ1533">
        <v>11.31</v>
      </c>
      <c r="DK1533">
        <v>10.59</v>
      </c>
      <c r="DL1533">
        <v>9.89</v>
      </c>
      <c r="DM1533">
        <v>9.2100000000000009</v>
      </c>
      <c r="DN1533">
        <v>8.56</v>
      </c>
      <c r="DO1533">
        <v>7.93</v>
      </c>
      <c r="DP1533">
        <v>7.33</v>
      </c>
      <c r="DQ1533">
        <v>6.77</v>
      </c>
      <c r="DR1533">
        <v>6.23</v>
      </c>
      <c r="DS1533">
        <v>5.73</v>
      </c>
      <c r="DT1533">
        <v>5.26</v>
      </c>
      <c r="DU1533">
        <v>4.82</v>
      </c>
      <c r="DV1533">
        <v>4.41</v>
      </c>
      <c r="DW1533">
        <v>4.03</v>
      </c>
      <c r="DX1533">
        <v>3.69</v>
      </c>
      <c r="DY1533">
        <v>3.37</v>
      </c>
      <c r="DZ1533">
        <v>3.08</v>
      </c>
      <c r="EA1533">
        <v>2.82</v>
      </c>
      <c r="EB1533">
        <v>2.58</v>
      </c>
      <c r="EC1533">
        <v>2.37</v>
      </c>
      <c r="ED1533">
        <v>2.19</v>
      </c>
      <c r="EE1533">
        <v>2.02</v>
      </c>
    </row>
    <row r="1534" spans="1:147" x14ac:dyDescent="0.25">
      <c r="A1534" t="s">
        <v>1321</v>
      </c>
      <c r="B1534">
        <v>28</v>
      </c>
      <c r="C1534">
        <v>28</v>
      </c>
      <c r="E1534">
        <v>100000</v>
      </c>
      <c r="F1534">
        <v>98547</v>
      </c>
      <c r="G1534">
        <v>97006</v>
      </c>
      <c r="H1534">
        <v>95372</v>
      </c>
      <c r="I1534">
        <v>93636</v>
      </c>
      <c r="J1534">
        <v>91761</v>
      </c>
      <c r="K1534">
        <v>89709</v>
      </c>
      <c r="L1534">
        <v>87423</v>
      </c>
      <c r="M1534">
        <v>84853</v>
      </c>
      <c r="N1534">
        <v>81979</v>
      </c>
      <c r="O1534">
        <v>78788</v>
      </c>
      <c r="P1534">
        <v>75243</v>
      </c>
      <c r="Q1534">
        <v>71330</v>
      </c>
      <c r="R1534">
        <v>67025</v>
      </c>
      <c r="S1534">
        <v>62339</v>
      </c>
      <c r="T1534">
        <v>57315</v>
      </c>
      <c r="U1534">
        <v>52007</v>
      </c>
      <c r="V1534">
        <v>46470</v>
      </c>
      <c r="W1534">
        <v>40812</v>
      </c>
      <c r="X1534">
        <v>35133</v>
      </c>
      <c r="Y1534">
        <v>29601</v>
      </c>
      <c r="Z1534">
        <v>24351</v>
      </c>
      <c r="AA1534">
        <v>19491</v>
      </c>
      <c r="AB1534">
        <v>15150</v>
      </c>
      <c r="AC1534">
        <v>11381</v>
      </c>
      <c r="AD1534">
        <v>8237</v>
      </c>
      <c r="AE1534">
        <v>5736</v>
      </c>
      <c r="AF1534">
        <v>3833</v>
      </c>
      <c r="DC1534">
        <v>15.8</v>
      </c>
      <c r="DD1534">
        <v>15.03</v>
      </c>
      <c r="DE1534">
        <v>14.26</v>
      </c>
      <c r="DF1534">
        <v>13.5</v>
      </c>
      <c r="DG1534">
        <v>12.74</v>
      </c>
      <c r="DH1534">
        <v>11.99</v>
      </c>
      <c r="DI1534">
        <v>11.25</v>
      </c>
      <c r="DJ1534">
        <v>10.53</v>
      </c>
      <c r="DK1534">
        <v>9.83</v>
      </c>
      <c r="DL1534">
        <v>9.16</v>
      </c>
      <c r="DM1534">
        <v>8.51</v>
      </c>
      <c r="DN1534">
        <v>7.89</v>
      </c>
      <c r="DO1534">
        <v>7.29</v>
      </c>
      <c r="DP1534">
        <v>6.73</v>
      </c>
      <c r="DQ1534">
        <v>6.2</v>
      </c>
      <c r="DR1534">
        <v>5.7</v>
      </c>
      <c r="DS1534">
        <v>5.23</v>
      </c>
      <c r="DT1534">
        <v>4.79</v>
      </c>
      <c r="DU1534">
        <v>4.3899999999999997</v>
      </c>
      <c r="DV1534">
        <v>4.0199999999999996</v>
      </c>
      <c r="DW1534">
        <v>3.68</v>
      </c>
      <c r="DX1534">
        <v>3.36</v>
      </c>
      <c r="DY1534">
        <v>3.07</v>
      </c>
      <c r="DZ1534">
        <v>2.81</v>
      </c>
      <c r="EA1534">
        <v>2.58</v>
      </c>
      <c r="EB1534">
        <v>2.37</v>
      </c>
      <c r="EC1534">
        <v>2.1800000000000002</v>
      </c>
      <c r="ED1534">
        <v>2.02</v>
      </c>
    </row>
    <row r="1535" spans="1:147" x14ac:dyDescent="0.25">
      <c r="A1535" t="s">
        <v>1322</v>
      </c>
      <c r="B1535">
        <v>27</v>
      </c>
      <c r="C1535">
        <v>27</v>
      </c>
      <c r="E1535">
        <v>100000</v>
      </c>
      <c r="F1535">
        <v>98413</v>
      </c>
      <c r="G1535">
        <v>96724</v>
      </c>
      <c r="H1535">
        <v>94930</v>
      </c>
      <c r="I1535">
        <v>93000</v>
      </c>
      <c r="J1535">
        <v>90880</v>
      </c>
      <c r="K1535">
        <v>88521</v>
      </c>
      <c r="L1535">
        <v>85881</v>
      </c>
      <c r="M1535">
        <v>82931</v>
      </c>
      <c r="N1535">
        <v>79649</v>
      </c>
      <c r="O1535">
        <v>76019</v>
      </c>
      <c r="P1535">
        <v>72006</v>
      </c>
      <c r="Q1535">
        <v>67610</v>
      </c>
      <c r="R1535">
        <v>62826</v>
      </c>
      <c r="S1535">
        <v>57706</v>
      </c>
      <c r="T1535">
        <v>52307</v>
      </c>
      <c r="U1535">
        <v>46684</v>
      </c>
      <c r="V1535">
        <v>40946</v>
      </c>
      <c r="W1535">
        <v>35207</v>
      </c>
      <c r="X1535">
        <v>29620</v>
      </c>
      <c r="Y1535">
        <v>24336</v>
      </c>
      <c r="Z1535">
        <v>19452</v>
      </c>
      <c r="AA1535">
        <v>15099</v>
      </c>
      <c r="AB1535">
        <v>11324</v>
      </c>
      <c r="AC1535">
        <v>8184</v>
      </c>
      <c r="AD1535">
        <v>5692</v>
      </c>
      <c r="AE1535">
        <v>3799</v>
      </c>
      <c r="DC1535">
        <v>14.95</v>
      </c>
      <c r="DD1535">
        <v>14.19</v>
      </c>
      <c r="DE1535">
        <v>13.43</v>
      </c>
      <c r="DF1535">
        <v>12.67</v>
      </c>
      <c r="DG1535">
        <v>11.92</v>
      </c>
      <c r="DH1535">
        <v>11.19</v>
      </c>
      <c r="DI1535">
        <v>10.48</v>
      </c>
      <c r="DJ1535">
        <v>9.7799999999999994</v>
      </c>
      <c r="DK1535">
        <v>9.11</v>
      </c>
      <c r="DL1535">
        <v>8.4700000000000006</v>
      </c>
      <c r="DM1535">
        <v>7.85</v>
      </c>
      <c r="DN1535">
        <v>7.26</v>
      </c>
      <c r="DO1535">
        <v>6.7</v>
      </c>
      <c r="DP1535">
        <v>6.17</v>
      </c>
      <c r="DQ1535">
        <v>5.67</v>
      </c>
      <c r="DR1535">
        <v>5.2</v>
      </c>
      <c r="DS1535">
        <v>4.7699999999999996</v>
      </c>
      <c r="DT1535">
        <v>4.37</v>
      </c>
      <c r="DU1535">
        <v>4</v>
      </c>
      <c r="DV1535">
        <v>3.66</v>
      </c>
      <c r="DW1535">
        <v>3.35</v>
      </c>
      <c r="DX1535">
        <v>3.06</v>
      </c>
      <c r="DY1535">
        <v>2.8</v>
      </c>
      <c r="DZ1535">
        <v>2.57</v>
      </c>
      <c r="EA1535">
        <v>2.36</v>
      </c>
      <c r="EB1535">
        <v>2.1800000000000002</v>
      </c>
      <c r="EC1535">
        <v>2.0099999999999998</v>
      </c>
    </row>
    <row r="1536" spans="1:147" x14ac:dyDescent="0.25">
      <c r="A1536" t="s">
        <v>1323</v>
      </c>
      <c r="B1536">
        <v>26</v>
      </c>
      <c r="C1536">
        <v>26</v>
      </c>
      <c r="E1536">
        <v>100000</v>
      </c>
      <c r="F1536">
        <v>98259</v>
      </c>
      <c r="G1536">
        <v>96401</v>
      </c>
      <c r="H1536">
        <v>94404</v>
      </c>
      <c r="I1536">
        <v>92219</v>
      </c>
      <c r="J1536">
        <v>89780</v>
      </c>
      <c r="K1536">
        <v>87055</v>
      </c>
      <c r="L1536">
        <v>84022</v>
      </c>
      <c r="M1536">
        <v>80653</v>
      </c>
      <c r="N1536">
        <v>76918</v>
      </c>
      <c r="O1536">
        <v>72809</v>
      </c>
      <c r="P1536">
        <v>68301</v>
      </c>
      <c r="Q1536">
        <v>63417</v>
      </c>
      <c r="R1536">
        <v>58191</v>
      </c>
      <c r="S1536">
        <v>52690</v>
      </c>
      <c r="T1536">
        <v>46973</v>
      </c>
      <c r="U1536">
        <v>41148</v>
      </c>
      <c r="V1536">
        <v>35331</v>
      </c>
      <c r="W1536">
        <v>29689</v>
      </c>
      <c r="X1536">
        <v>24356</v>
      </c>
      <c r="Y1536">
        <v>19444</v>
      </c>
      <c r="Z1536">
        <v>15071</v>
      </c>
      <c r="AA1536">
        <v>11288</v>
      </c>
      <c r="AB1536">
        <v>8145</v>
      </c>
      <c r="AC1536">
        <v>5657</v>
      </c>
      <c r="AD1536">
        <v>3771</v>
      </c>
      <c r="DC1536">
        <v>14.12</v>
      </c>
      <c r="DD1536">
        <v>13.36</v>
      </c>
      <c r="DE1536">
        <v>12.61</v>
      </c>
      <c r="DF1536">
        <v>11.86</v>
      </c>
      <c r="DG1536">
        <v>11.13</v>
      </c>
      <c r="DH1536">
        <v>10.42</v>
      </c>
      <c r="DI1536">
        <v>9.73</v>
      </c>
      <c r="DJ1536">
        <v>9.06</v>
      </c>
      <c r="DK1536">
        <v>8.42</v>
      </c>
      <c r="DL1536">
        <v>7.81</v>
      </c>
      <c r="DM1536">
        <v>7.22</v>
      </c>
      <c r="DN1536">
        <v>6.66</v>
      </c>
      <c r="DO1536">
        <v>6.14</v>
      </c>
      <c r="DP1536">
        <v>5.64</v>
      </c>
      <c r="DQ1536">
        <v>5.18</v>
      </c>
      <c r="DR1536">
        <v>4.75</v>
      </c>
      <c r="DS1536">
        <v>4.3499999999999996</v>
      </c>
      <c r="DT1536">
        <v>3.98</v>
      </c>
      <c r="DU1536">
        <v>3.65</v>
      </c>
      <c r="DV1536">
        <v>3.34</v>
      </c>
      <c r="DW1536">
        <v>3.05</v>
      </c>
      <c r="DX1536">
        <v>2.79</v>
      </c>
      <c r="DY1536">
        <v>2.56</v>
      </c>
      <c r="DZ1536">
        <v>2.36</v>
      </c>
      <c r="EA1536">
        <v>2.17</v>
      </c>
      <c r="EB1536">
        <v>2.0099999999999998</v>
      </c>
    </row>
    <row r="1537" spans="1:131" x14ac:dyDescent="0.25">
      <c r="A1537" t="s">
        <v>1324</v>
      </c>
      <c r="B1537">
        <v>25</v>
      </c>
      <c r="C1537">
        <v>25</v>
      </c>
      <c r="E1537">
        <v>100000</v>
      </c>
      <c r="F1537">
        <v>98081</v>
      </c>
      <c r="G1537">
        <v>96010</v>
      </c>
      <c r="H1537">
        <v>93746</v>
      </c>
      <c r="I1537">
        <v>91231</v>
      </c>
      <c r="J1537">
        <v>88411</v>
      </c>
      <c r="K1537">
        <v>85279</v>
      </c>
      <c r="L1537">
        <v>81813</v>
      </c>
      <c r="M1537">
        <v>77976</v>
      </c>
      <c r="N1537">
        <v>73748</v>
      </c>
      <c r="O1537">
        <v>69130</v>
      </c>
      <c r="P1537">
        <v>64122</v>
      </c>
      <c r="Q1537">
        <v>58786</v>
      </c>
      <c r="R1537">
        <v>53172</v>
      </c>
      <c r="S1537">
        <v>47348</v>
      </c>
      <c r="T1537">
        <v>41426</v>
      </c>
      <c r="U1537">
        <v>35524</v>
      </c>
      <c r="V1537">
        <v>29806</v>
      </c>
      <c r="W1537">
        <v>24422</v>
      </c>
      <c r="X1537">
        <v>19467</v>
      </c>
      <c r="Y1537">
        <v>15070</v>
      </c>
      <c r="Z1537">
        <v>11271</v>
      </c>
      <c r="AA1537">
        <v>8122</v>
      </c>
      <c r="AB1537">
        <v>5632</v>
      </c>
      <c r="AC1537">
        <v>3750</v>
      </c>
      <c r="DC1537">
        <v>13.29</v>
      </c>
      <c r="DD1537">
        <v>12.54</v>
      </c>
      <c r="DE1537">
        <v>11.8</v>
      </c>
      <c r="DF1537">
        <v>11.07</v>
      </c>
      <c r="DG1537">
        <v>10.36</v>
      </c>
      <c r="DH1537">
        <v>9.68</v>
      </c>
      <c r="DI1537">
        <v>9.02</v>
      </c>
      <c r="DJ1537">
        <v>8.3800000000000008</v>
      </c>
      <c r="DK1537">
        <v>7.76</v>
      </c>
      <c r="DL1537">
        <v>7.18</v>
      </c>
      <c r="DM1537">
        <v>6.63</v>
      </c>
      <c r="DN1537">
        <v>6.11</v>
      </c>
      <c r="DO1537">
        <v>5.61</v>
      </c>
      <c r="DP1537">
        <v>5.15</v>
      </c>
      <c r="DQ1537">
        <v>4.7300000000000004</v>
      </c>
      <c r="DR1537">
        <v>4.33</v>
      </c>
      <c r="DS1537">
        <v>3.97</v>
      </c>
      <c r="DT1537">
        <v>3.63</v>
      </c>
      <c r="DU1537">
        <v>3.32</v>
      </c>
      <c r="DV1537">
        <v>3.04</v>
      </c>
      <c r="DW1537">
        <v>2.78</v>
      </c>
      <c r="DX1537">
        <v>2.5499999999999998</v>
      </c>
      <c r="DY1537">
        <v>2.35</v>
      </c>
      <c r="DZ1537">
        <v>2.17</v>
      </c>
      <c r="EA1537">
        <v>2.0099999999999998</v>
      </c>
    </row>
    <row r="1538" spans="1:131" x14ac:dyDescent="0.25">
      <c r="A1538" t="s">
        <v>1325</v>
      </c>
      <c r="B1538">
        <v>24</v>
      </c>
      <c r="C1538">
        <v>24</v>
      </c>
      <c r="E1538">
        <v>100000</v>
      </c>
      <c r="F1538">
        <v>97857</v>
      </c>
      <c r="G1538">
        <v>95506</v>
      </c>
      <c r="H1538">
        <v>92896</v>
      </c>
      <c r="I1538">
        <v>89984</v>
      </c>
      <c r="J1538">
        <v>86741</v>
      </c>
      <c r="K1538">
        <v>83158</v>
      </c>
      <c r="L1538">
        <v>79209</v>
      </c>
      <c r="M1538">
        <v>74863</v>
      </c>
      <c r="N1538">
        <v>70110</v>
      </c>
      <c r="O1538">
        <v>64977</v>
      </c>
      <c r="P1538">
        <v>59504</v>
      </c>
      <c r="Q1538">
        <v>53769</v>
      </c>
      <c r="R1538">
        <v>47826</v>
      </c>
      <c r="S1538">
        <v>41792</v>
      </c>
      <c r="T1538">
        <v>35791</v>
      </c>
      <c r="U1538">
        <v>29990</v>
      </c>
      <c r="V1538">
        <v>24535</v>
      </c>
      <c r="W1538">
        <v>19534</v>
      </c>
      <c r="X1538">
        <v>15097</v>
      </c>
      <c r="Y1538">
        <v>11277</v>
      </c>
      <c r="Z1538">
        <v>8115</v>
      </c>
      <c r="AA1538">
        <v>5620</v>
      </c>
      <c r="AB1538">
        <v>3737</v>
      </c>
      <c r="DC1538">
        <v>12.48</v>
      </c>
      <c r="DD1538">
        <v>11.74</v>
      </c>
      <c r="DE1538">
        <v>11.01</v>
      </c>
      <c r="DF1538">
        <v>10.31</v>
      </c>
      <c r="DG1538">
        <v>9.6300000000000008</v>
      </c>
      <c r="DH1538">
        <v>8.9700000000000006</v>
      </c>
      <c r="DI1538">
        <v>8.33</v>
      </c>
      <c r="DJ1538">
        <v>7.72</v>
      </c>
      <c r="DK1538">
        <v>7.14</v>
      </c>
      <c r="DL1538">
        <v>6.59</v>
      </c>
      <c r="DM1538">
        <v>6.07</v>
      </c>
      <c r="DN1538">
        <v>5.59</v>
      </c>
      <c r="DO1538">
        <v>5.13</v>
      </c>
      <c r="DP1538">
        <v>4.7</v>
      </c>
      <c r="DQ1538">
        <v>4.3099999999999996</v>
      </c>
      <c r="DR1538">
        <v>3.95</v>
      </c>
      <c r="DS1538">
        <v>3.62</v>
      </c>
      <c r="DT1538">
        <v>3.31</v>
      </c>
      <c r="DU1538">
        <v>3.03</v>
      </c>
      <c r="DV1538">
        <v>2.78</v>
      </c>
      <c r="DW1538">
        <v>2.5499999999999998</v>
      </c>
      <c r="DX1538">
        <v>2.35</v>
      </c>
      <c r="DY1538">
        <v>2.16</v>
      </c>
      <c r="DZ1538">
        <v>2</v>
      </c>
    </row>
    <row r="1539" spans="1:131" x14ac:dyDescent="0.25">
      <c r="A1539" t="s">
        <v>1326</v>
      </c>
      <c r="B1539">
        <v>23</v>
      </c>
      <c r="C1539">
        <v>23</v>
      </c>
      <c r="E1539">
        <v>100000</v>
      </c>
      <c r="F1539">
        <v>97562</v>
      </c>
      <c r="G1539">
        <v>94848</v>
      </c>
      <c r="H1539">
        <v>91822</v>
      </c>
      <c r="I1539">
        <v>88468</v>
      </c>
      <c r="J1539">
        <v>84753</v>
      </c>
      <c r="K1539">
        <v>80666</v>
      </c>
      <c r="L1539">
        <v>76187</v>
      </c>
      <c r="M1539">
        <v>71296</v>
      </c>
      <c r="N1539">
        <v>66009</v>
      </c>
      <c r="O1539">
        <v>60395</v>
      </c>
      <c r="P1539">
        <v>54509</v>
      </c>
      <c r="Q1539">
        <v>48434</v>
      </c>
      <c r="R1539">
        <v>42272</v>
      </c>
      <c r="S1539">
        <v>36154</v>
      </c>
      <c r="T1539">
        <v>30254</v>
      </c>
      <c r="U1539">
        <v>24717</v>
      </c>
      <c r="V1539">
        <v>19648</v>
      </c>
      <c r="W1539">
        <v>15166</v>
      </c>
      <c r="X1539">
        <v>11311</v>
      </c>
      <c r="Y1539">
        <v>8129</v>
      </c>
      <c r="Z1539">
        <v>5623</v>
      </c>
      <c r="AA1539">
        <v>3734</v>
      </c>
      <c r="DC1539">
        <v>11.68</v>
      </c>
      <c r="DD1539">
        <v>10.95</v>
      </c>
      <c r="DE1539">
        <v>10.25</v>
      </c>
      <c r="DF1539">
        <v>9.58</v>
      </c>
      <c r="DG1539">
        <v>8.92</v>
      </c>
      <c r="DH1539">
        <v>8.2899999999999991</v>
      </c>
      <c r="DI1539">
        <v>7.68</v>
      </c>
      <c r="DJ1539">
        <v>7.11</v>
      </c>
      <c r="DK1539">
        <v>6.56</v>
      </c>
      <c r="DL1539">
        <v>6.04</v>
      </c>
      <c r="DM1539">
        <v>5.56</v>
      </c>
      <c r="DN1539">
        <v>5.1100000000000003</v>
      </c>
      <c r="DO1539">
        <v>4.68</v>
      </c>
      <c r="DP1539">
        <v>4.29</v>
      </c>
      <c r="DQ1539">
        <v>3.93</v>
      </c>
      <c r="DR1539">
        <v>3.6</v>
      </c>
      <c r="DS1539">
        <v>3.3</v>
      </c>
      <c r="DT1539">
        <v>3.02</v>
      </c>
      <c r="DU1539">
        <v>2.77</v>
      </c>
      <c r="DV1539">
        <v>2.54</v>
      </c>
      <c r="DW1539">
        <v>2.34</v>
      </c>
      <c r="DX1539">
        <v>2.16</v>
      </c>
      <c r="DY1539">
        <v>2</v>
      </c>
    </row>
    <row r="1540" spans="1:131" x14ac:dyDescent="0.25">
      <c r="A1540" t="s">
        <v>1327</v>
      </c>
      <c r="B1540">
        <v>22</v>
      </c>
      <c r="C1540">
        <v>22</v>
      </c>
      <c r="E1540">
        <v>100000</v>
      </c>
      <c r="F1540">
        <v>97178</v>
      </c>
      <c r="G1540">
        <v>94024</v>
      </c>
      <c r="H1540">
        <v>90531</v>
      </c>
      <c r="I1540">
        <v>86680</v>
      </c>
      <c r="J1540">
        <v>82435</v>
      </c>
      <c r="K1540">
        <v>77791</v>
      </c>
      <c r="L1540">
        <v>72742</v>
      </c>
      <c r="M1540">
        <v>67292</v>
      </c>
      <c r="N1540">
        <v>61500</v>
      </c>
      <c r="O1540">
        <v>55452</v>
      </c>
      <c r="P1540">
        <v>49209</v>
      </c>
      <c r="Q1540">
        <v>42901</v>
      </c>
      <c r="R1540">
        <v>36645</v>
      </c>
      <c r="S1540">
        <v>30622</v>
      </c>
      <c r="T1540">
        <v>24983</v>
      </c>
      <c r="U1540">
        <v>19832</v>
      </c>
      <c r="V1540">
        <v>15285</v>
      </c>
      <c r="W1540">
        <v>11385</v>
      </c>
      <c r="X1540">
        <v>8170</v>
      </c>
      <c r="Y1540">
        <v>5644</v>
      </c>
      <c r="Z1540">
        <v>3743</v>
      </c>
      <c r="DC1540">
        <v>10.9</v>
      </c>
      <c r="DD1540">
        <v>10.199999999999999</v>
      </c>
      <c r="DE1540">
        <v>9.52</v>
      </c>
      <c r="DF1540">
        <v>8.8699999999999992</v>
      </c>
      <c r="DG1540">
        <v>8.24</v>
      </c>
      <c r="DH1540">
        <v>7.64</v>
      </c>
      <c r="DI1540">
        <v>7.07</v>
      </c>
      <c r="DJ1540">
        <v>6.52</v>
      </c>
      <c r="DK1540">
        <v>6.01</v>
      </c>
      <c r="DL1540">
        <v>5.53</v>
      </c>
      <c r="DM1540">
        <v>5.08</v>
      </c>
      <c r="DN1540">
        <v>4.66</v>
      </c>
      <c r="DO1540">
        <v>4.2699999999999996</v>
      </c>
      <c r="DP1540">
        <v>3.92</v>
      </c>
      <c r="DQ1540">
        <v>3.59</v>
      </c>
      <c r="DR1540">
        <v>3.29</v>
      </c>
      <c r="DS1540">
        <v>3.01</v>
      </c>
      <c r="DT1540">
        <v>2.76</v>
      </c>
      <c r="DU1540">
        <v>2.5299999999999998</v>
      </c>
      <c r="DV1540">
        <v>2.33</v>
      </c>
      <c r="DW1540">
        <v>2.16</v>
      </c>
      <c r="DX1540">
        <v>2</v>
      </c>
    </row>
    <row r="1541" spans="1:131" x14ac:dyDescent="0.25">
      <c r="A1541" t="s">
        <v>1328</v>
      </c>
      <c r="B1541">
        <v>21</v>
      </c>
      <c r="C1541">
        <v>21</v>
      </c>
      <c r="E1541">
        <v>100000</v>
      </c>
      <c r="F1541">
        <v>96710</v>
      </c>
      <c r="G1541">
        <v>93056</v>
      </c>
      <c r="H1541">
        <v>89035</v>
      </c>
      <c r="I1541">
        <v>84621</v>
      </c>
      <c r="J1541">
        <v>79784</v>
      </c>
      <c r="K1541">
        <v>74534</v>
      </c>
      <c r="L1541">
        <v>68893</v>
      </c>
      <c r="M1541">
        <v>62906</v>
      </c>
      <c r="N1541">
        <v>56651</v>
      </c>
      <c r="O1541">
        <v>50221</v>
      </c>
      <c r="P1541">
        <v>43723</v>
      </c>
      <c r="Q1541">
        <v>37303</v>
      </c>
      <c r="R1541">
        <v>31131</v>
      </c>
      <c r="S1541">
        <v>25363</v>
      </c>
      <c r="T1541">
        <v>20106</v>
      </c>
      <c r="U1541">
        <v>15473</v>
      </c>
      <c r="V1541">
        <v>11507</v>
      </c>
      <c r="W1541">
        <v>8248</v>
      </c>
      <c r="X1541">
        <v>5690</v>
      </c>
      <c r="Y1541">
        <v>3770</v>
      </c>
      <c r="DC1541">
        <v>10.14</v>
      </c>
      <c r="DD1541">
        <v>9.4700000000000006</v>
      </c>
      <c r="DE1541">
        <v>8.82</v>
      </c>
      <c r="DF1541">
        <v>8.1999999999999993</v>
      </c>
      <c r="DG1541">
        <v>7.6</v>
      </c>
      <c r="DH1541">
        <v>7.03</v>
      </c>
      <c r="DI1541">
        <v>6.49</v>
      </c>
      <c r="DJ1541">
        <v>5.98</v>
      </c>
      <c r="DK1541">
        <v>5.5</v>
      </c>
      <c r="DL1541">
        <v>5.0599999999999996</v>
      </c>
      <c r="DM1541">
        <v>4.6399999999999997</v>
      </c>
      <c r="DN1541">
        <v>4.26</v>
      </c>
      <c r="DO1541">
        <v>3.9</v>
      </c>
      <c r="DP1541">
        <v>3.58</v>
      </c>
      <c r="DQ1541">
        <v>3.28</v>
      </c>
      <c r="DR1541">
        <v>3</v>
      </c>
      <c r="DS1541">
        <v>2.75</v>
      </c>
      <c r="DT1541">
        <v>2.5299999999999998</v>
      </c>
      <c r="DU1541">
        <v>2.33</v>
      </c>
      <c r="DV1541">
        <v>2.15</v>
      </c>
      <c r="DW1541">
        <v>1.99</v>
      </c>
    </row>
    <row r="1542" spans="1:131" x14ac:dyDescent="0.25">
      <c r="A1542" t="s">
        <v>1329</v>
      </c>
      <c r="B1542">
        <v>20</v>
      </c>
      <c r="C1542">
        <v>20</v>
      </c>
      <c r="E1542">
        <v>100000</v>
      </c>
      <c r="F1542">
        <v>96172</v>
      </c>
      <c r="G1542">
        <v>91949</v>
      </c>
      <c r="H1542">
        <v>87322</v>
      </c>
      <c r="I1542">
        <v>82273</v>
      </c>
      <c r="J1542">
        <v>76786</v>
      </c>
      <c r="K1542">
        <v>70900</v>
      </c>
      <c r="L1542">
        <v>64679</v>
      </c>
      <c r="M1542">
        <v>58191</v>
      </c>
      <c r="N1542">
        <v>51520</v>
      </c>
      <c r="O1542">
        <v>44804</v>
      </c>
      <c r="P1542">
        <v>38170</v>
      </c>
      <c r="Q1542">
        <v>31816</v>
      </c>
      <c r="R1542">
        <v>25885</v>
      </c>
      <c r="S1542">
        <v>20491</v>
      </c>
      <c r="T1542">
        <v>15748</v>
      </c>
      <c r="U1542">
        <v>11695</v>
      </c>
      <c r="V1542">
        <v>8369</v>
      </c>
      <c r="W1542">
        <v>5767</v>
      </c>
      <c r="X1542">
        <v>3815</v>
      </c>
      <c r="DC1542">
        <v>9.42</v>
      </c>
      <c r="DD1542">
        <v>8.7799999999999994</v>
      </c>
      <c r="DE1542">
        <v>8.16</v>
      </c>
      <c r="DF1542">
        <v>7.56</v>
      </c>
      <c r="DG1542">
        <v>6.99</v>
      </c>
      <c r="DH1542">
        <v>6.46</v>
      </c>
      <c r="DI1542">
        <v>5.95</v>
      </c>
      <c r="DJ1542">
        <v>5.48</v>
      </c>
      <c r="DK1542">
        <v>5.03</v>
      </c>
      <c r="DL1542">
        <v>4.62</v>
      </c>
      <c r="DM1542">
        <v>4.24</v>
      </c>
      <c r="DN1542">
        <v>3.89</v>
      </c>
      <c r="DO1542">
        <v>3.56</v>
      </c>
      <c r="DP1542">
        <v>3.26</v>
      </c>
      <c r="DQ1542">
        <v>2.99</v>
      </c>
      <c r="DR1542">
        <v>2.74</v>
      </c>
      <c r="DS1542">
        <v>2.52</v>
      </c>
      <c r="DT1542">
        <v>2.3199999999999998</v>
      </c>
      <c r="DU1542">
        <v>2.15</v>
      </c>
      <c r="DV1542">
        <v>1.99</v>
      </c>
    </row>
    <row r="1543" spans="1:131" x14ac:dyDescent="0.25">
      <c r="A1543" t="s">
        <v>1330</v>
      </c>
      <c r="B1543">
        <v>19</v>
      </c>
      <c r="C1543">
        <v>19</v>
      </c>
      <c r="E1543">
        <v>100000</v>
      </c>
      <c r="F1543">
        <v>95553</v>
      </c>
      <c r="G1543">
        <v>90672</v>
      </c>
      <c r="H1543">
        <v>85354</v>
      </c>
      <c r="I1543">
        <v>79600</v>
      </c>
      <c r="J1543">
        <v>73422</v>
      </c>
      <c r="K1543">
        <v>66904</v>
      </c>
      <c r="L1543">
        <v>60134</v>
      </c>
      <c r="M1543">
        <v>53184</v>
      </c>
      <c r="N1543">
        <v>46187</v>
      </c>
      <c r="O1543">
        <v>39303</v>
      </c>
      <c r="P1543">
        <v>32710</v>
      </c>
      <c r="Q1543">
        <v>26579</v>
      </c>
      <c r="R1543">
        <v>21012</v>
      </c>
      <c r="S1543">
        <v>16125</v>
      </c>
      <c r="T1543">
        <v>11958</v>
      </c>
      <c r="U1543">
        <v>8546</v>
      </c>
      <c r="V1543">
        <v>5880</v>
      </c>
      <c r="W1543">
        <v>3886</v>
      </c>
      <c r="DC1543">
        <v>8.73</v>
      </c>
      <c r="DD1543">
        <v>8.11</v>
      </c>
      <c r="DE1543">
        <v>7.52</v>
      </c>
      <c r="DF1543">
        <v>6.96</v>
      </c>
      <c r="DG1543">
        <v>6.42</v>
      </c>
      <c r="DH1543">
        <v>5.92</v>
      </c>
      <c r="DI1543">
        <v>5.45</v>
      </c>
      <c r="DJ1543">
        <v>5.01</v>
      </c>
      <c r="DK1543">
        <v>4.5999999999999996</v>
      </c>
      <c r="DL1543">
        <v>4.22</v>
      </c>
      <c r="DM1543">
        <v>3.87</v>
      </c>
      <c r="DN1543">
        <v>3.55</v>
      </c>
      <c r="DO1543">
        <v>3.25</v>
      </c>
      <c r="DP1543">
        <v>2.98</v>
      </c>
      <c r="DQ1543">
        <v>2.74</v>
      </c>
      <c r="DR1543">
        <v>2.5099999999999998</v>
      </c>
      <c r="DS1543">
        <v>2.3199999999999998</v>
      </c>
      <c r="DT1543">
        <v>2.14</v>
      </c>
      <c r="DU1543">
        <v>1.99</v>
      </c>
    </row>
    <row r="1544" spans="1:131" x14ac:dyDescent="0.25">
      <c r="A1544" t="s">
        <v>1331</v>
      </c>
      <c r="B1544">
        <v>18</v>
      </c>
      <c r="C1544">
        <v>18</v>
      </c>
      <c r="E1544">
        <v>100000</v>
      </c>
      <c r="F1544">
        <v>94830</v>
      </c>
      <c r="G1544">
        <v>89189</v>
      </c>
      <c r="H1544">
        <v>83097</v>
      </c>
      <c r="I1544">
        <v>76582</v>
      </c>
      <c r="J1544">
        <v>69704</v>
      </c>
      <c r="K1544">
        <v>62574</v>
      </c>
      <c r="L1544">
        <v>55285</v>
      </c>
      <c r="M1544">
        <v>47958</v>
      </c>
      <c r="N1544">
        <v>40750</v>
      </c>
      <c r="O1544">
        <v>33873</v>
      </c>
      <c r="P1544">
        <v>27482</v>
      </c>
      <c r="Q1544">
        <v>21699</v>
      </c>
      <c r="R1544">
        <v>16628</v>
      </c>
      <c r="S1544">
        <v>12314</v>
      </c>
      <c r="T1544">
        <v>8789</v>
      </c>
      <c r="U1544">
        <v>6039</v>
      </c>
      <c r="V1544">
        <v>3986</v>
      </c>
      <c r="DC1544">
        <v>8.07</v>
      </c>
      <c r="DD1544">
        <v>7.48</v>
      </c>
      <c r="DE1544">
        <v>6.92</v>
      </c>
      <c r="DF1544">
        <v>6.39</v>
      </c>
      <c r="DG1544">
        <v>5.89</v>
      </c>
      <c r="DH1544">
        <v>5.42</v>
      </c>
      <c r="DI1544">
        <v>4.99</v>
      </c>
      <c r="DJ1544">
        <v>4.58</v>
      </c>
      <c r="DK1544">
        <v>4.2</v>
      </c>
      <c r="DL1544">
        <v>3.86</v>
      </c>
      <c r="DM1544">
        <v>3.54</v>
      </c>
      <c r="DN1544">
        <v>3.24</v>
      </c>
      <c r="DO1544">
        <v>2.97</v>
      </c>
      <c r="DP1544">
        <v>2.73</v>
      </c>
      <c r="DQ1544">
        <v>2.5099999999999998</v>
      </c>
      <c r="DR1544">
        <v>2.31</v>
      </c>
      <c r="DS1544">
        <v>2.14</v>
      </c>
      <c r="DT1544">
        <v>1.98</v>
      </c>
    </row>
    <row r="1545" spans="1:131" x14ac:dyDescent="0.25">
      <c r="A1545" t="s">
        <v>1332</v>
      </c>
      <c r="B1545">
        <v>17</v>
      </c>
      <c r="C1545">
        <v>17</v>
      </c>
      <c r="E1545">
        <v>100000</v>
      </c>
      <c r="F1545">
        <v>93985</v>
      </c>
      <c r="G1545">
        <v>87480</v>
      </c>
      <c r="H1545">
        <v>80537</v>
      </c>
      <c r="I1545">
        <v>73236</v>
      </c>
      <c r="J1545">
        <v>65664</v>
      </c>
      <c r="K1545">
        <v>57939</v>
      </c>
      <c r="L1545">
        <v>50204</v>
      </c>
      <c r="M1545">
        <v>42608</v>
      </c>
      <c r="N1545">
        <v>35365</v>
      </c>
      <c r="O1545">
        <v>28656</v>
      </c>
      <c r="P1545">
        <v>22591</v>
      </c>
      <c r="Q1545">
        <v>17290</v>
      </c>
      <c r="R1545">
        <v>12786</v>
      </c>
      <c r="S1545">
        <v>9113</v>
      </c>
      <c r="T1545">
        <v>6254</v>
      </c>
      <c r="U1545">
        <v>4123</v>
      </c>
      <c r="DC1545">
        <v>7.44</v>
      </c>
      <c r="DD1545">
        <v>6.88</v>
      </c>
      <c r="DE1545">
        <v>6.36</v>
      </c>
      <c r="DF1545">
        <v>5.86</v>
      </c>
      <c r="DG1545">
        <v>5.4</v>
      </c>
      <c r="DH1545">
        <v>4.96</v>
      </c>
      <c r="DI1545">
        <v>4.5599999999999996</v>
      </c>
      <c r="DJ1545">
        <v>4.18</v>
      </c>
      <c r="DK1545">
        <v>3.84</v>
      </c>
      <c r="DL1545">
        <v>3.52</v>
      </c>
      <c r="DM1545">
        <v>3.23</v>
      </c>
      <c r="DN1545">
        <v>2.96</v>
      </c>
      <c r="DO1545">
        <v>2.72</v>
      </c>
      <c r="DP1545">
        <v>2.5</v>
      </c>
      <c r="DQ1545">
        <v>2.31</v>
      </c>
      <c r="DR1545">
        <v>2.13</v>
      </c>
      <c r="DS1545">
        <v>1.98</v>
      </c>
    </row>
    <row r="1546" spans="1:131" x14ac:dyDescent="0.25">
      <c r="A1546" t="s">
        <v>1333</v>
      </c>
      <c r="B1546">
        <v>16</v>
      </c>
      <c r="C1546">
        <v>16</v>
      </c>
      <c r="E1546">
        <v>100000</v>
      </c>
      <c r="F1546">
        <v>93005</v>
      </c>
      <c r="G1546">
        <v>85533</v>
      </c>
      <c r="H1546">
        <v>77690</v>
      </c>
      <c r="I1546">
        <v>69588</v>
      </c>
      <c r="J1546">
        <v>61322</v>
      </c>
      <c r="K1546">
        <v>53061</v>
      </c>
      <c r="L1546">
        <v>44980</v>
      </c>
      <c r="M1546">
        <v>37288</v>
      </c>
      <c r="N1546">
        <v>30168</v>
      </c>
      <c r="O1546">
        <v>23754</v>
      </c>
      <c r="P1546">
        <v>18151</v>
      </c>
      <c r="Q1546">
        <v>13406</v>
      </c>
      <c r="R1546">
        <v>9542</v>
      </c>
      <c r="S1546">
        <v>6540</v>
      </c>
      <c r="T1546">
        <v>4306</v>
      </c>
      <c r="DC1546">
        <v>6.85</v>
      </c>
      <c r="DD1546">
        <v>6.32</v>
      </c>
      <c r="DE1546">
        <v>5.83</v>
      </c>
      <c r="DF1546">
        <v>5.37</v>
      </c>
      <c r="DG1546">
        <v>4.9400000000000004</v>
      </c>
      <c r="DH1546">
        <v>4.54</v>
      </c>
      <c r="DI1546">
        <v>4.17</v>
      </c>
      <c r="DJ1546">
        <v>3.82</v>
      </c>
      <c r="DK1546">
        <v>3.51</v>
      </c>
      <c r="DL1546">
        <v>3.22</v>
      </c>
      <c r="DM1546">
        <v>2.95</v>
      </c>
      <c r="DN1546">
        <v>2.71</v>
      </c>
      <c r="DO1546">
        <v>2.5</v>
      </c>
      <c r="DP1546">
        <v>2.2999999999999998</v>
      </c>
      <c r="DQ1546">
        <v>2.13</v>
      </c>
      <c r="DR1546">
        <v>1.98</v>
      </c>
    </row>
    <row r="1547" spans="1:131" x14ac:dyDescent="0.25">
      <c r="A1547" t="s">
        <v>1334</v>
      </c>
      <c r="B1547">
        <v>15</v>
      </c>
      <c r="C1547">
        <v>15</v>
      </c>
      <c r="E1547">
        <v>100000</v>
      </c>
      <c r="F1547">
        <v>91888</v>
      </c>
      <c r="G1547">
        <v>83366</v>
      </c>
      <c r="H1547">
        <v>74579</v>
      </c>
      <c r="I1547">
        <v>65652</v>
      </c>
      <c r="J1547">
        <v>56728</v>
      </c>
      <c r="K1547">
        <v>48018</v>
      </c>
      <c r="L1547">
        <v>39758</v>
      </c>
      <c r="M1547">
        <v>32127</v>
      </c>
      <c r="N1547">
        <v>25257</v>
      </c>
      <c r="O1547">
        <v>19276</v>
      </c>
      <c r="P1547">
        <v>14214</v>
      </c>
      <c r="Q1547">
        <v>10105</v>
      </c>
      <c r="R1547">
        <v>6917</v>
      </c>
      <c r="S1547">
        <v>4548</v>
      </c>
      <c r="DC1547">
        <v>6.29</v>
      </c>
      <c r="DD1547">
        <v>5.8</v>
      </c>
      <c r="DE1547">
        <v>5.34</v>
      </c>
      <c r="DF1547">
        <v>4.92</v>
      </c>
      <c r="DG1547">
        <v>4.5199999999999996</v>
      </c>
      <c r="DH1547">
        <v>4.1500000000000004</v>
      </c>
      <c r="DI1547">
        <v>3.81</v>
      </c>
      <c r="DJ1547">
        <v>3.5</v>
      </c>
      <c r="DK1547">
        <v>3.21</v>
      </c>
      <c r="DL1547">
        <v>2.95</v>
      </c>
      <c r="DM1547">
        <v>2.7</v>
      </c>
      <c r="DN1547">
        <v>2.4900000000000002</v>
      </c>
      <c r="DO1547">
        <v>2.2999999999999998</v>
      </c>
      <c r="DP1547">
        <v>2.13</v>
      </c>
      <c r="DQ1547">
        <v>1.97</v>
      </c>
    </row>
    <row r="1548" spans="1:131" x14ac:dyDescent="0.25">
      <c r="A1548" t="s">
        <v>1335</v>
      </c>
      <c r="B1548">
        <v>14</v>
      </c>
      <c r="C1548">
        <v>14</v>
      </c>
      <c r="E1548">
        <v>100000</v>
      </c>
      <c r="F1548">
        <v>90642</v>
      </c>
      <c r="G1548">
        <v>80988</v>
      </c>
      <c r="H1548">
        <v>71200</v>
      </c>
      <c r="I1548">
        <v>61453</v>
      </c>
      <c r="J1548">
        <v>51941</v>
      </c>
      <c r="K1548">
        <v>42941</v>
      </c>
      <c r="L1548">
        <v>34656</v>
      </c>
      <c r="M1548">
        <v>27211</v>
      </c>
      <c r="N1548">
        <v>20735</v>
      </c>
      <c r="O1548">
        <v>15271</v>
      </c>
      <c r="P1548">
        <v>10840</v>
      </c>
      <c r="Q1548">
        <v>7411</v>
      </c>
      <c r="R1548">
        <v>4868</v>
      </c>
      <c r="DC1548">
        <v>5.77</v>
      </c>
      <c r="DD1548">
        <v>5.32</v>
      </c>
      <c r="DE1548">
        <v>4.8899999999999997</v>
      </c>
      <c r="DF1548">
        <v>4.5</v>
      </c>
      <c r="DG1548">
        <v>4.13</v>
      </c>
      <c r="DH1548">
        <v>3.79</v>
      </c>
      <c r="DI1548">
        <v>3.48</v>
      </c>
      <c r="DJ1548">
        <v>3.2</v>
      </c>
      <c r="DK1548">
        <v>2.94</v>
      </c>
      <c r="DL1548">
        <v>2.7</v>
      </c>
      <c r="DM1548">
        <v>2.48</v>
      </c>
      <c r="DN1548">
        <v>2.29</v>
      </c>
      <c r="DO1548">
        <v>2.12</v>
      </c>
      <c r="DP1548">
        <v>1.97</v>
      </c>
    </row>
    <row r="1549" spans="1:131" x14ac:dyDescent="0.25">
      <c r="A1549" t="s">
        <v>1336</v>
      </c>
      <c r="B1549">
        <v>13</v>
      </c>
      <c r="C1549">
        <v>13</v>
      </c>
      <c r="E1549">
        <v>100000</v>
      </c>
      <c r="F1549">
        <v>89260</v>
      </c>
      <c r="G1549">
        <v>78370</v>
      </c>
      <c r="H1549">
        <v>67547</v>
      </c>
      <c r="I1549">
        <v>57024</v>
      </c>
      <c r="J1549">
        <v>47072</v>
      </c>
      <c r="K1549">
        <v>37931</v>
      </c>
      <c r="L1549">
        <v>29746</v>
      </c>
      <c r="M1549">
        <v>22638</v>
      </c>
      <c r="N1549">
        <v>16647</v>
      </c>
      <c r="O1549">
        <v>11802</v>
      </c>
      <c r="P1549">
        <v>8057</v>
      </c>
      <c r="Q1549">
        <v>5286</v>
      </c>
      <c r="DC1549">
        <v>5.29</v>
      </c>
      <c r="DD1549">
        <v>4.87</v>
      </c>
      <c r="DE1549">
        <v>4.47</v>
      </c>
      <c r="DF1549">
        <v>4.1100000000000003</v>
      </c>
      <c r="DG1549">
        <v>3.78</v>
      </c>
      <c r="DH1549">
        <v>3.47</v>
      </c>
      <c r="DI1549">
        <v>3.19</v>
      </c>
      <c r="DJ1549">
        <v>2.93</v>
      </c>
      <c r="DK1549">
        <v>2.69</v>
      </c>
      <c r="DL1549">
        <v>2.48</v>
      </c>
      <c r="DM1549">
        <v>2.29</v>
      </c>
      <c r="DN1549">
        <v>2.12</v>
      </c>
      <c r="DO1549">
        <v>1.97</v>
      </c>
    </row>
    <row r="1550" spans="1:131" x14ac:dyDescent="0.25">
      <c r="A1550" t="s">
        <v>1337</v>
      </c>
      <c r="B1550">
        <v>12</v>
      </c>
      <c r="C1550">
        <v>12</v>
      </c>
      <c r="E1550">
        <v>100000</v>
      </c>
      <c r="F1550">
        <v>87706</v>
      </c>
      <c r="G1550">
        <v>75488</v>
      </c>
      <c r="H1550">
        <v>63635</v>
      </c>
      <c r="I1550">
        <v>52465</v>
      </c>
      <c r="J1550">
        <v>42211</v>
      </c>
      <c r="K1550">
        <v>33052</v>
      </c>
      <c r="L1550">
        <v>25122</v>
      </c>
      <c r="M1550">
        <v>18451</v>
      </c>
      <c r="N1550">
        <v>13061</v>
      </c>
      <c r="O1550">
        <v>8907</v>
      </c>
      <c r="P1550">
        <v>5836</v>
      </c>
      <c r="DC1550">
        <v>4.84</v>
      </c>
      <c r="DD1550">
        <v>4.45</v>
      </c>
      <c r="DE1550">
        <v>4.09</v>
      </c>
      <c r="DF1550">
        <v>3.76</v>
      </c>
      <c r="DG1550">
        <v>3.46</v>
      </c>
      <c r="DH1550">
        <v>3.18</v>
      </c>
      <c r="DI1550">
        <v>2.92</v>
      </c>
      <c r="DJ1550">
        <v>2.68</v>
      </c>
      <c r="DK1550">
        <v>2.4700000000000002</v>
      </c>
      <c r="DL1550">
        <v>2.2799999999999998</v>
      </c>
      <c r="DM1550">
        <v>2.12</v>
      </c>
      <c r="DN1550">
        <v>1.97</v>
      </c>
    </row>
    <row r="1551" spans="1:131" x14ac:dyDescent="0.25">
      <c r="A1551" t="s">
        <v>1338</v>
      </c>
      <c r="B1551">
        <v>11</v>
      </c>
      <c r="C1551">
        <v>11</v>
      </c>
      <c r="E1551">
        <v>100000</v>
      </c>
      <c r="F1551">
        <v>85972</v>
      </c>
      <c r="G1551">
        <v>72367</v>
      </c>
      <c r="H1551">
        <v>59573</v>
      </c>
      <c r="I1551">
        <v>47871</v>
      </c>
      <c r="J1551">
        <v>37427</v>
      </c>
      <c r="K1551">
        <v>28402</v>
      </c>
      <c r="L1551">
        <v>20834</v>
      </c>
      <c r="M1551">
        <v>14731</v>
      </c>
      <c r="N1551">
        <v>10031</v>
      </c>
      <c r="O1551">
        <v>6565</v>
      </c>
      <c r="DC1551">
        <v>4.43</v>
      </c>
      <c r="DD1551">
        <v>4.08</v>
      </c>
      <c r="DE1551">
        <v>3.75</v>
      </c>
      <c r="DF1551">
        <v>3.45</v>
      </c>
      <c r="DG1551">
        <v>3.17</v>
      </c>
      <c r="DH1551">
        <v>2.91</v>
      </c>
      <c r="DI1551">
        <v>2.67</v>
      </c>
      <c r="DJ1551">
        <v>2.46</v>
      </c>
      <c r="DK1551">
        <v>2.2799999999999998</v>
      </c>
      <c r="DL1551">
        <v>2.11</v>
      </c>
      <c r="DM1551">
        <v>1.96</v>
      </c>
    </row>
    <row r="1552" spans="1:131" x14ac:dyDescent="0.25">
      <c r="A1552" t="s">
        <v>1339</v>
      </c>
      <c r="B1552">
        <v>10</v>
      </c>
      <c r="C1552">
        <v>10</v>
      </c>
      <c r="E1552">
        <v>100000</v>
      </c>
      <c r="F1552">
        <v>84076</v>
      </c>
      <c r="G1552">
        <v>69107</v>
      </c>
      <c r="H1552">
        <v>55447</v>
      </c>
      <c r="I1552">
        <v>43297</v>
      </c>
      <c r="J1552">
        <v>32805</v>
      </c>
      <c r="K1552">
        <v>24027</v>
      </c>
      <c r="L1552">
        <v>16967</v>
      </c>
      <c r="M1552">
        <v>11541</v>
      </c>
      <c r="N1552">
        <v>7544</v>
      </c>
      <c r="DC1552">
        <v>4.0599999999999996</v>
      </c>
      <c r="DD1552">
        <v>3.73</v>
      </c>
      <c r="DE1552">
        <v>3.43</v>
      </c>
      <c r="DF1552">
        <v>3.15</v>
      </c>
      <c r="DG1552">
        <v>2.9</v>
      </c>
      <c r="DH1552">
        <v>2.67</v>
      </c>
      <c r="DI1552">
        <v>2.46</v>
      </c>
      <c r="DJ1552">
        <v>2.27</v>
      </c>
      <c r="DK1552">
        <v>2.11</v>
      </c>
      <c r="DL1552">
        <v>1.96</v>
      </c>
    </row>
    <row r="1553" spans="1:189" x14ac:dyDescent="0.25">
      <c r="A1553" t="s">
        <v>1340</v>
      </c>
      <c r="B1553">
        <v>9</v>
      </c>
      <c r="C1553">
        <v>9</v>
      </c>
      <c r="E1553">
        <v>100000</v>
      </c>
      <c r="F1553">
        <v>82096</v>
      </c>
      <c r="G1553">
        <v>65767</v>
      </c>
      <c r="H1553">
        <v>51277</v>
      </c>
      <c r="I1553">
        <v>38804</v>
      </c>
      <c r="J1553">
        <v>28376</v>
      </c>
      <c r="K1553">
        <v>20009</v>
      </c>
      <c r="L1553">
        <v>13594</v>
      </c>
      <c r="M1553">
        <v>8876</v>
      </c>
      <c r="DC1553">
        <v>3.72</v>
      </c>
      <c r="DD1553">
        <v>3.42</v>
      </c>
      <c r="DE1553">
        <v>3.14</v>
      </c>
      <c r="DF1553">
        <v>2.89</v>
      </c>
      <c r="DG1553">
        <v>2.66</v>
      </c>
      <c r="DH1553">
        <v>2.4500000000000002</v>
      </c>
      <c r="DI1553">
        <v>2.27</v>
      </c>
      <c r="DJ1553">
        <v>2.1</v>
      </c>
      <c r="DK1553">
        <v>1.96</v>
      </c>
    </row>
    <row r="1554" spans="1:189" x14ac:dyDescent="0.25">
      <c r="A1554" t="s">
        <v>1341</v>
      </c>
      <c r="B1554">
        <v>8</v>
      </c>
      <c r="C1554">
        <v>8</v>
      </c>
      <c r="E1554">
        <v>100000</v>
      </c>
      <c r="F1554">
        <v>80011</v>
      </c>
      <c r="G1554">
        <v>62288</v>
      </c>
      <c r="H1554">
        <v>47063</v>
      </c>
      <c r="I1554">
        <v>34373</v>
      </c>
      <c r="J1554">
        <v>24202</v>
      </c>
      <c r="K1554">
        <v>16420</v>
      </c>
      <c r="L1554">
        <v>10710</v>
      </c>
      <c r="DC1554">
        <v>3.41</v>
      </c>
      <c r="DD1554">
        <v>3.13</v>
      </c>
      <c r="DE1554">
        <v>2.88</v>
      </c>
      <c r="DF1554">
        <v>2.65</v>
      </c>
      <c r="DG1554">
        <v>2.4500000000000002</v>
      </c>
      <c r="DH1554">
        <v>2.2599999999999998</v>
      </c>
      <c r="DI1554">
        <v>2.1</v>
      </c>
      <c r="DJ1554">
        <v>1.95</v>
      </c>
    </row>
    <row r="1555" spans="1:189" x14ac:dyDescent="0.25">
      <c r="A1555" t="s">
        <v>1342</v>
      </c>
      <c r="B1555">
        <v>7</v>
      </c>
      <c r="C1555">
        <v>7</v>
      </c>
      <c r="E1555">
        <v>100000</v>
      </c>
      <c r="F1555">
        <v>77755</v>
      </c>
      <c r="G1555">
        <v>58658</v>
      </c>
      <c r="H1555">
        <v>42776</v>
      </c>
      <c r="I1555">
        <v>30083</v>
      </c>
      <c r="J1555">
        <v>20381</v>
      </c>
      <c r="K1555">
        <v>13276</v>
      </c>
      <c r="DC1555">
        <v>3.12</v>
      </c>
      <c r="DD1555">
        <v>2.87</v>
      </c>
      <c r="DE1555">
        <v>2.64</v>
      </c>
      <c r="DF1555">
        <v>2.44</v>
      </c>
      <c r="DG1555">
        <v>2.2599999999999998</v>
      </c>
      <c r="DH1555">
        <v>2.1</v>
      </c>
      <c r="DI1555">
        <v>1.95</v>
      </c>
    </row>
    <row r="1556" spans="1:189" x14ac:dyDescent="0.25">
      <c r="A1556" t="s">
        <v>1343</v>
      </c>
      <c r="B1556">
        <v>6</v>
      </c>
      <c r="C1556">
        <v>6</v>
      </c>
      <c r="E1556">
        <v>100000</v>
      </c>
      <c r="F1556">
        <v>75345</v>
      </c>
      <c r="G1556">
        <v>54862</v>
      </c>
      <c r="H1556">
        <v>38525</v>
      </c>
      <c r="I1556">
        <v>26071</v>
      </c>
      <c r="J1556">
        <v>16961</v>
      </c>
      <c r="DC1556">
        <v>2.86</v>
      </c>
      <c r="DD1556">
        <v>2.64</v>
      </c>
      <c r="DE1556">
        <v>2.4300000000000002</v>
      </c>
      <c r="DF1556">
        <v>2.25</v>
      </c>
      <c r="DG1556">
        <v>2.09</v>
      </c>
      <c r="DH1556">
        <v>1.95</v>
      </c>
    </row>
    <row r="1557" spans="1:189" x14ac:dyDescent="0.25">
      <c r="A1557" t="s">
        <v>1344</v>
      </c>
      <c r="B1557">
        <v>5</v>
      </c>
      <c r="C1557">
        <v>5</v>
      </c>
      <c r="E1557">
        <v>100000</v>
      </c>
      <c r="F1557">
        <v>72725</v>
      </c>
      <c r="G1557">
        <v>50994</v>
      </c>
      <c r="H1557">
        <v>34461</v>
      </c>
      <c r="I1557">
        <v>22396</v>
      </c>
      <c r="DC1557">
        <v>2.63</v>
      </c>
      <c r="DD1557">
        <v>2.4300000000000002</v>
      </c>
      <c r="DE1557">
        <v>2.25</v>
      </c>
      <c r="DF1557">
        <v>2.09</v>
      </c>
      <c r="DG1557">
        <v>1.94</v>
      </c>
    </row>
    <row r="1558" spans="1:189" x14ac:dyDescent="0.25">
      <c r="A1558" t="s">
        <v>1345</v>
      </c>
      <c r="B1558">
        <v>4</v>
      </c>
      <c r="C1558">
        <v>4</v>
      </c>
      <c r="E1558">
        <v>100000</v>
      </c>
      <c r="F1558">
        <v>70036</v>
      </c>
      <c r="G1558">
        <v>47264</v>
      </c>
      <c r="H1558">
        <v>30677</v>
      </c>
      <c r="DC1558">
        <v>2.42</v>
      </c>
      <c r="DD1558">
        <v>2.2400000000000002</v>
      </c>
      <c r="DE1558">
        <v>2.09</v>
      </c>
      <c r="DF1558">
        <v>1.94</v>
      </c>
    </row>
    <row r="1559" spans="1:189" x14ac:dyDescent="0.25">
      <c r="A1559" t="s">
        <v>1346</v>
      </c>
      <c r="B1559">
        <v>3</v>
      </c>
      <c r="C1559">
        <v>3</v>
      </c>
      <c r="E1559">
        <v>100000</v>
      </c>
      <c r="F1559">
        <v>67411</v>
      </c>
      <c r="G1559">
        <v>43696</v>
      </c>
      <c r="DC1559">
        <v>2.2400000000000002</v>
      </c>
      <c r="DD1559">
        <v>2.08</v>
      </c>
      <c r="DE1559">
        <v>1.94</v>
      </c>
    </row>
    <row r="1560" spans="1:189" x14ac:dyDescent="0.25">
      <c r="A1560" t="s">
        <v>1347</v>
      </c>
      <c r="B1560">
        <v>2</v>
      </c>
      <c r="C1560">
        <v>2</v>
      </c>
      <c r="E1560">
        <v>100000</v>
      </c>
      <c r="F1560">
        <v>64754</v>
      </c>
      <c r="DC1560">
        <v>2.08</v>
      </c>
      <c r="DD1560">
        <v>1.94</v>
      </c>
    </row>
    <row r="1561" spans="1:189" x14ac:dyDescent="0.25">
      <c r="A1561" t="s">
        <v>1348</v>
      </c>
      <c r="B1561">
        <v>1</v>
      </c>
      <c r="C1561">
        <v>1</v>
      </c>
      <c r="E1561">
        <v>100000</v>
      </c>
      <c r="DC1561">
        <v>1.93</v>
      </c>
    </row>
    <row r="1562" spans="1:189" x14ac:dyDescent="0.25">
      <c r="A1562" t="s">
        <v>1349</v>
      </c>
      <c r="B1562">
        <v>83</v>
      </c>
      <c r="C1562">
        <v>83</v>
      </c>
      <c r="E1562">
        <v>100000</v>
      </c>
      <c r="F1562">
        <v>99967</v>
      </c>
      <c r="G1562">
        <v>99927</v>
      </c>
      <c r="H1562">
        <v>99882</v>
      </c>
      <c r="I1562">
        <v>99835</v>
      </c>
      <c r="J1562">
        <v>99789</v>
      </c>
      <c r="K1562">
        <v>99743</v>
      </c>
      <c r="L1562">
        <v>99694</v>
      </c>
      <c r="M1562">
        <v>99644</v>
      </c>
      <c r="N1562">
        <v>99593</v>
      </c>
      <c r="O1562">
        <v>99540</v>
      </c>
      <c r="P1562">
        <v>99487</v>
      </c>
      <c r="Q1562">
        <v>99432</v>
      </c>
      <c r="R1562">
        <v>99375</v>
      </c>
      <c r="S1562">
        <v>99316</v>
      </c>
      <c r="T1562">
        <v>99255</v>
      </c>
      <c r="U1562">
        <v>99192</v>
      </c>
      <c r="V1562">
        <v>99125</v>
      </c>
      <c r="W1562">
        <v>99054</v>
      </c>
      <c r="X1562">
        <v>98979</v>
      </c>
      <c r="Y1562">
        <v>98900</v>
      </c>
      <c r="Z1562">
        <v>98816</v>
      </c>
      <c r="AA1562">
        <v>98727</v>
      </c>
      <c r="AB1562">
        <v>98634</v>
      </c>
      <c r="AC1562">
        <v>98533</v>
      </c>
      <c r="AD1562">
        <v>98423</v>
      </c>
      <c r="AE1562">
        <v>98301</v>
      </c>
      <c r="AF1562">
        <v>98167</v>
      </c>
      <c r="AG1562">
        <v>98022</v>
      </c>
      <c r="AH1562">
        <v>97864</v>
      </c>
      <c r="AI1562">
        <v>97691</v>
      </c>
      <c r="AJ1562">
        <v>97501</v>
      </c>
      <c r="AK1562">
        <v>97294</v>
      </c>
      <c r="AL1562">
        <v>97071</v>
      </c>
      <c r="AM1562">
        <v>96830</v>
      </c>
      <c r="AN1562">
        <v>96567</v>
      </c>
      <c r="AO1562">
        <v>96281</v>
      </c>
      <c r="AP1562">
        <v>95969</v>
      </c>
      <c r="AQ1562">
        <v>95628</v>
      </c>
      <c r="AR1562">
        <v>95254</v>
      </c>
      <c r="AS1562">
        <v>94849</v>
      </c>
      <c r="AT1562">
        <v>94414</v>
      </c>
      <c r="AU1562">
        <v>93947</v>
      </c>
      <c r="AV1562">
        <v>93445</v>
      </c>
      <c r="AW1562">
        <v>92906</v>
      </c>
      <c r="AX1562">
        <v>92343</v>
      </c>
      <c r="AY1562">
        <v>91766</v>
      </c>
      <c r="AZ1562">
        <v>91180</v>
      </c>
      <c r="BA1562">
        <v>90582</v>
      </c>
      <c r="BB1562">
        <v>89979</v>
      </c>
      <c r="BC1562">
        <v>89373</v>
      </c>
      <c r="BD1562">
        <v>88759</v>
      </c>
      <c r="BE1562">
        <v>88126</v>
      </c>
      <c r="BF1562">
        <v>87476</v>
      </c>
      <c r="BG1562">
        <v>86807</v>
      </c>
      <c r="BH1562">
        <v>86120</v>
      </c>
      <c r="BI1562">
        <v>85409</v>
      </c>
      <c r="BJ1562">
        <v>84669</v>
      </c>
      <c r="BK1562">
        <v>83889</v>
      </c>
      <c r="BL1562">
        <v>83068</v>
      </c>
      <c r="BM1562">
        <v>82183</v>
      </c>
      <c r="BN1562">
        <v>81215</v>
      </c>
      <c r="BO1562">
        <v>80157</v>
      </c>
      <c r="BP1562">
        <v>78987</v>
      </c>
      <c r="BQ1562">
        <v>77686</v>
      </c>
      <c r="BR1562">
        <v>76224</v>
      </c>
      <c r="BS1562">
        <v>74540</v>
      </c>
      <c r="BT1562">
        <v>72581</v>
      </c>
      <c r="BU1562">
        <v>70307</v>
      </c>
      <c r="BV1562">
        <v>67696</v>
      </c>
      <c r="BW1562">
        <v>64664</v>
      </c>
      <c r="BX1562">
        <v>61217</v>
      </c>
      <c r="BY1562">
        <v>57377</v>
      </c>
      <c r="BZ1562">
        <v>53143</v>
      </c>
      <c r="CA1562">
        <v>48551</v>
      </c>
      <c r="CB1562">
        <v>43623</v>
      </c>
      <c r="CC1562">
        <v>38366</v>
      </c>
      <c r="CD1562">
        <v>32968</v>
      </c>
      <c r="CE1562">
        <v>27608</v>
      </c>
      <c r="CF1562">
        <v>22421</v>
      </c>
      <c r="CG1562">
        <v>17592</v>
      </c>
      <c r="CH1562">
        <v>13299</v>
      </c>
      <c r="CI1562">
        <v>9653</v>
      </c>
      <c r="DC1562">
        <v>69.5</v>
      </c>
      <c r="DD1562">
        <v>68.52</v>
      </c>
      <c r="DE1562">
        <v>67.55</v>
      </c>
      <c r="DF1562">
        <v>66.58</v>
      </c>
      <c r="DG1562">
        <v>65.61</v>
      </c>
      <c r="DH1562">
        <v>64.64</v>
      </c>
      <c r="DI1562">
        <v>63.67</v>
      </c>
      <c r="DJ1562">
        <v>62.7</v>
      </c>
      <c r="DK1562">
        <v>61.73</v>
      </c>
      <c r="DL1562">
        <v>60.77</v>
      </c>
      <c r="DM1562">
        <v>59.8</v>
      </c>
      <c r="DN1562">
        <v>58.83</v>
      </c>
      <c r="DO1562">
        <v>57.86</v>
      </c>
      <c r="DP1562">
        <v>56.89</v>
      </c>
      <c r="DQ1562">
        <v>55.93</v>
      </c>
      <c r="DR1562">
        <v>54.96</v>
      </c>
      <c r="DS1562">
        <v>54</v>
      </c>
      <c r="DT1562">
        <v>53.03</v>
      </c>
      <c r="DU1562">
        <v>52.07</v>
      </c>
      <c r="DV1562">
        <v>51.11</v>
      </c>
      <c r="DW1562">
        <v>50.15</v>
      </c>
      <c r="DX1562">
        <v>49.19</v>
      </c>
      <c r="DY1562">
        <v>48.24</v>
      </c>
      <c r="DZ1562">
        <v>47.28</v>
      </c>
      <c r="EA1562">
        <v>46.33</v>
      </c>
      <c r="EB1562">
        <v>45.38</v>
      </c>
      <c r="EC1562">
        <v>44.44</v>
      </c>
      <c r="ED1562">
        <v>43.5</v>
      </c>
      <c r="EE1562">
        <v>42.56</v>
      </c>
      <c r="EF1562">
        <v>41.63</v>
      </c>
      <c r="EG1562">
        <v>40.700000000000003</v>
      </c>
      <c r="EH1562">
        <v>39.78</v>
      </c>
      <c r="EI1562">
        <v>38.86</v>
      </c>
      <c r="EJ1562">
        <v>37.950000000000003</v>
      </c>
      <c r="EK1562">
        <v>37.04</v>
      </c>
      <c r="EL1562">
        <v>36.14</v>
      </c>
      <c r="EM1562">
        <v>35.25</v>
      </c>
      <c r="EN1562">
        <v>34.36</v>
      </c>
      <c r="EO1562">
        <v>33.479999999999997</v>
      </c>
      <c r="EP1562">
        <v>32.61</v>
      </c>
      <c r="EQ1562">
        <v>31.75</v>
      </c>
      <c r="ER1562">
        <v>30.89</v>
      </c>
      <c r="ES1562">
        <v>30.04</v>
      </c>
      <c r="ET1562">
        <v>29.2</v>
      </c>
      <c r="EU1562">
        <v>28.37</v>
      </c>
      <c r="EV1562">
        <v>27.54</v>
      </c>
      <c r="EW1562">
        <v>26.71</v>
      </c>
      <c r="EX1562">
        <v>25.88</v>
      </c>
      <c r="EY1562">
        <v>25.05</v>
      </c>
      <c r="EZ1562">
        <v>24.21</v>
      </c>
      <c r="FA1562">
        <v>23.37</v>
      </c>
      <c r="FB1562">
        <v>22.53</v>
      </c>
      <c r="FC1562">
        <v>21.69</v>
      </c>
      <c r="FD1562">
        <v>20.84</v>
      </c>
      <c r="FE1562">
        <v>20</v>
      </c>
      <c r="FF1562">
        <v>19.16</v>
      </c>
      <c r="FG1562">
        <v>18.309999999999999</v>
      </c>
      <c r="FH1562">
        <v>17.47</v>
      </c>
      <c r="FI1562">
        <v>16.63</v>
      </c>
      <c r="FJ1562">
        <v>15.79</v>
      </c>
      <c r="FK1562">
        <v>14.95</v>
      </c>
      <c r="FL1562">
        <v>14.12</v>
      </c>
      <c r="FM1562">
        <v>13.3</v>
      </c>
      <c r="FN1562">
        <v>12.49</v>
      </c>
      <c r="FO1562">
        <v>11.69</v>
      </c>
      <c r="FP1562">
        <v>10.91</v>
      </c>
      <c r="FQ1562">
        <v>10.14</v>
      </c>
      <c r="FR1562">
        <v>9.4</v>
      </c>
      <c r="FS1562">
        <v>8.69</v>
      </c>
      <c r="FT1562">
        <v>8.01</v>
      </c>
      <c r="FU1562">
        <v>7.36</v>
      </c>
      <c r="FV1562">
        <v>6.74</v>
      </c>
      <c r="FW1562">
        <v>6.16</v>
      </c>
      <c r="FX1562">
        <v>5.61</v>
      </c>
      <c r="FY1562">
        <v>5.0999999999999996</v>
      </c>
      <c r="FZ1562">
        <v>4.62</v>
      </c>
      <c r="GA1562">
        <v>4.18</v>
      </c>
      <c r="GB1562">
        <v>3.78</v>
      </c>
      <c r="GC1562">
        <v>3.42</v>
      </c>
      <c r="GD1562">
        <v>3.1</v>
      </c>
      <c r="GE1562">
        <v>2.81</v>
      </c>
      <c r="GF1562">
        <v>2.5499999999999998</v>
      </c>
      <c r="GG1562">
        <v>2.33</v>
      </c>
    </row>
    <row r="1563" spans="1:189" x14ac:dyDescent="0.25">
      <c r="A1563" t="s">
        <v>1350</v>
      </c>
      <c r="B1563">
        <v>82</v>
      </c>
      <c r="C1563">
        <v>82</v>
      </c>
      <c r="E1563">
        <v>100000</v>
      </c>
      <c r="F1563">
        <v>99959</v>
      </c>
      <c r="G1563">
        <v>99914</v>
      </c>
      <c r="H1563">
        <v>99867</v>
      </c>
      <c r="I1563">
        <v>99820</v>
      </c>
      <c r="J1563">
        <v>99772</v>
      </c>
      <c r="K1563">
        <v>99723</v>
      </c>
      <c r="L1563">
        <v>99673</v>
      </c>
      <c r="M1563">
        <v>99620</v>
      </c>
      <c r="N1563">
        <v>99567</v>
      </c>
      <c r="O1563">
        <v>99513</v>
      </c>
      <c r="P1563">
        <v>99458</v>
      </c>
      <c r="Q1563">
        <v>99400</v>
      </c>
      <c r="R1563">
        <v>99340</v>
      </c>
      <c r="S1563">
        <v>99279</v>
      </c>
      <c r="T1563">
        <v>99214</v>
      </c>
      <c r="U1563">
        <v>99147</v>
      </c>
      <c r="V1563">
        <v>99075</v>
      </c>
      <c r="W1563">
        <v>98999</v>
      </c>
      <c r="X1563">
        <v>98918</v>
      </c>
      <c r="Y1563">
        <v>98834</v>
      </c>
      <c r="Z1563">
        <v>98744</v>
      </c>
      <c r="AA1563">
        <v>98649</v>
      </c>
      <c r="AB1563">
        <v>98547</v>
      </c>
      <c r="AC1563">
        <v>98436</v>
      </c>
      <c r="AD1563">
        <v>98312</v>
      </c>
      <c r="AE1563">
        <v>98177</v>
      </c>
      <c r="AF1563">
        <v>98031</v>
      </c>
      <c r="AG1563">
        <v>97871</v>
      </c>
      <c r="AH1563">
        <v>97695</v>
      </c>
      <c r="AI1563">
        <v>97503</v>
      </c>
      <c r="AJ1563">
        <v>97294</v>
      </c>
      <c r="AK1563">
        <v>97069</v>
      </c>
      <c r="AL1563">
        <v>96824</v>
      </c>
      <c r="AM1563">
        <v>96559</v>
      </c>
      <c r="AN1563">
        <v>96269</v>
      </c>
      <c r="AO1563">
        <v>95954</v>
      </c>
      <c r="AP1563">
        <v>95609</v>
      </c>
      <c r="AQ1563">
        <v>95230</v>
      </c>
      <c r="AR1563">
        <v>94821</v>
      </c>
      <c r="AS1563">
        <v>94381</v>
      </c>
      <c r="AT1563">
        <v>93909</v>
      </c>
      <c r="AU1563">
        <v>93401</v>
      </c>
      <c r="AV1563">
        <v>92856</v>
      </c>
      <c r="AW1563">
        <v>92286</v>
      </c>
      <c r="AX1563">
        <v>91702</v>
      </c>
      <c r="AY1563">
        <v>91109</v>
      </c>
      <c r="AZ1563">
        <v>90503</v>
      </c>
      <c r="BA1563">
        <v>89893</v>
      </c>
      <c r="BB1563">
        <v>89279</v>
      </c>
      <c r="BC1563">
        <v>88656</v>
      </c>
      <c r="BD1563">
        <v>88014</v>
      </c>
      <c r="BE1563">
        <v>87356</v>
      </c>
      <c r="BF1563">
        <v>86677</v>
      </c>
      <c r="BG1563">
        <v>85981</v>
      </c>
      <c r="BH1563">
        <v>85258</v>
      </c>
      <c r="BI1563">
        <v>84506</v>
      </c>
      <c r="BJ1563">
        <v>83714</v>
      </c>
      <c r="BK1563">
        <v>82879</v>
      </c>
      <c r="BL1563">
        <v>81980</v>
      </c>
      <c r="BM1563">
        <v>80999</v>
      </c>
      <c r="BN1563">
        <v>79923</v>
      </c>
      <c r="BO1563">
        <v>78740</v>
      </c>
      <c r="BP1563">
        <v>77418</v>
      </c>
      <c r="BQ1563">
        <v>75934</v>
      </c>
      <c r="BR1563">
        <v>74231</v>
      </c>
      <c r="BS1563">
        <v>72251</v>
      </c>
      <c r="BT1563">
        <v>69952</v>
      </c>
      <c r="BU1563">
        <v>67316</v>
      </c>
      <c r="BV1563">
        <v>64264</v>
      </c>
      <c r="BW1563">
        <v>60800</v>
      </c>
      <c r="BX1563">
        <v>56941</v>
      </c>
      <c r="BY1563">
        <v>52692</v>
      </c>
      <c r="BZ1563">
        <v>48092</v>
      </c>
      <c r="CA1563">
        <v>43165</v>
      </c>
      <c r="CB1563">
        <v>37963</v>
      </c>
      <c r="CC1563">
        <v>32622</v>
      </c>
      <c r="CD1563">
        <v>27318</v>
      </c>
      <c r="CE1563">
        <v>22185</v>
      </c>
      <c r="CF1563">
        <v>17407</v>
      </c>
      <c r="CG1563">
        <v>13159</v>
      </c>
      <c r="CH1563">
        <v>9552</v>
      </c>
      <c r="DC1563">
        <v>68.41</v>
      </c>
      <c r="DD1563">
        <v>67.44</v>
      </c>
      <c r="DE1563">
        <v>66.47</v>
      </c>
      <c r="DF1563">
        <v>65.5</v>
      </c>
      <c r="DG1563">
        <v>64.53</v>
      </c>
      <c r="DH1563">
        <v>63.56</v>
      </c>
      <c r="DI1563">
        <v>62.6</v>
      </c>
      <c r="DJ1563">
        <v>61.63</v>
      </c>
      <c r="DK1563">
        <v>60.66</v>
      </c>
      <c r="DL1563">
        <v>59.69</v>
      </c>
      <c r="DM1563">
        <v>58.72</v>
      </c>
      <c r="DN1563">
        <v>57.76</v>
      </c>
      <c r="DO1563">
        <v>56.79</v>
      </c>
      <c r="DP1563">
        <v>55.82</v>
      </c>
      <c r="DQ1563">
        <v>54.86</v>
      </c>
      <c r="DR1563">
        <v>53.89</v>
      </c>
      <c r="DS1563">
        <v>52.93</v>
      </c>
      <c r="DT1563">
        <v>51.97</v>
      </c>
      <c r="DU1563">
        <v>51.01</v>
      </c>
      <c r="DV1563">
        <v>50.05</v>
      </c>
      <c r="DW1563">
        <v>49.09</v>
      </c>
      <c r="DX1563">
        <v>48.13</v>
      </c>
      <c r="DY1563">
        <v>47.18</v>
      </c>
      <c r="DZ1563">
        <v>46.23</v>
      </c>
      <c r="EA1563">
        <v>45.28</v>
      </c>
      <c r="EB1563">
        <v>44.34</v>
      </c>
      <c r="EC1563">
        <v>43.4</v>
      </c>
      <c r="ED1563">
        <v>42.46</v>
      </c>
      <c r="EE1563">
        <v>41.53</v>
      </c>
      <c r="EF1563">
        <v>40.6</v>
      </c>
      <c r="EG1563">
        <v>39.68</v>
      </c>
      <c r="EH1563">
        <v>38.770000000000003</v>
      </c>
      <c r="EI1563">
        <v>37.85</v>
      </c>
      <c r="EJ1563">
        <v>36.950000000000003</v>
      </c>
      <c r="EK1563">
        <v>36.049999999999997</v>
      </c>
      <c r="EL1563">
        <v>35.159999999999997</v>
      </c>
      <c r="EM1563">
        <v>34.270000000000003</v>
      </c>
      <c r="EN1563">
        <v>33.39</v>
      </c>
      <c r="EO1563">
        <v>32.520000000000003</v>
      </c>
      <c r="EP1563">
        <v>31.66</v>
      </c>
      <c r="EQ1563">
        <v>30.81</v>
      </c>
      <c r="ER1563">
        <v>29.96</v>
      </c>
      <c r="ES1563">
        <v>29.12</v>
      </c>
      <c r="ET1563">
        <v>28.29</v>
      </c>
      <c r="EU1563">
        <v>27.46</v>
      </c>
      <c r="EV1563">
        <v>26.63</v>
      </c>
      <c r="EW1563">
        <v>25.8</v>
      </c>
      <c r="EX1563">
        <v>24.97</v>
      </c>
      <c r="EY1563">
        <v>24.14</v>
      </c>
      <c r="EZ1563">
        <v>23.3</v>
      </c>
      <c r="FA1563">
        <v>22.46</v>
      </c>
      <c r="FB1563">
        <v>21.62</v>
      </c>
      <c r="FC1563">
        <v>20.78</v>
      </c>
      <c r="FD1563">
        <v>19.940000000000001</v>
      </c>
      <c r="FE1563">
        <v>19.09</v>
      </c>
      <c r="FF1563">
        <v>18.25</v>
      </c>
      <c r="FG1563">
        <v>17.41</v>
      </c>
      <c r="FH1563">
        <v>16.57</v>
      </c>
      <c r="FI1563">
        <v>15.73</v>
      </c>
      <c r="FJ1563">
        <v>14.9</v>
      </c>
      <c r="FK1563">
        <v>14.07</v>
      </c>
      <c r="FL1563">
        <v>13.26</v>
      </c>
      <c r="FM1563">
        <v>12.45</v>
      </c>
      <c r="FN1563">
        <v>11.65</v>
      </c>
      <c r="FO1563">
        <v>10.87</v>
      </c>
      <c r="FP1563">
        <v>10.11</v>
      </c>
      <c r="FQ1563">
        <v>9.3699999999999992</v>
      </c>
      <c r="FR1563">
        <v>8.66</v>
      </c>
      <c r="FS1563">
        <v>7.98</v>
      </c>
      <c r="FT1563">
        <v>7.34</v>
      </c>
      <c r="FU1563">
        <v>6.73</v>
      </c>
      <c r="FV1563">
        <v>6.15</v>
      </c>
      <c r="FW1563">
        <v>5.6</v>
      </c>
      <c r="FX1563">
        <v>5.09</v>
      </c>
      <c r="FY1563">
        <v>4.62</v>
      </c>
      <c r="FZ1563">
        <v>4.18</v>
      </c>
      <c r="GA1563">
        <v>3.78</v>
      </c>
      <c r="GB1563">
        <v>3.42</v>
      </c>
      <c r="GC1563">
        <v>3.1</v>
      </c>
      <c r="GD1563">
        <v>2.81</v>
      </c>
      <c r="GE1563">
        <v>2.5499999999999998</v>
      </c>
      <c r="GF1563">
        <v>2.33</v>
      </c>
    </row>
    <row r="1564" spans="1:189" x14ac:dyDescent="0.25">
      <c r="A1564" t="s">
        <v>1351</v>
      </c>
      <c r="B1564">
        <v>81</v>
      </c>
      <c r="C1564">
        <v>81</v>
      </c>
      <c r="E1564">
        <v>100000</v>
      </c>
      <c r="F1564">
        <v>99954</v>
      </c>
      <c r="G1564">
        <v>99906</v>
      </c>
      <c r="H1564">
        <v>99858</v>
      </c>
      <c r="I1564">
        <v>99810</v>
      </c>
      <c r="J1564">
        <v>99760</v>
      </c>
      <c r="K1564">
        <v>99709</v>
      </c>
      <c r="L1564">
        <v>99656</v>
      </c>
      <c r="M1564">
        <v>99602</v>
      </c>
      <c r="N1564">
        <v>99547</v>
      </c>
      <c r="O1564">
        <v>99491</v>
      </c>
      <c r="P1564">
        <v>99433</v>
      </c>
      <c r="Q1564">
        <v>99372</v>
      </c>
      <c r="R1564">
        <v>99310</v>
      </c>
      <c r="S1564">
        <v>99245</v>
      </c>
      <c r="T1564">
        <v>99176</v>
      </c>
      <c r="U1564">
        <v>99103</v>
      </c>
      <c r="V1564">
        <v>99026</v>
      </c>
      <c r="W1564">
        <v>98945</v>
      </c>
      <c r="X1564">
        <v>98859</v>
      </c>
      <c r="Y1564">
        <v>98769</v>
      </c>
      <c r="Z1564">
        <v>98673</v>
      </c>
      <c r="AA1564">
        <v>98569</v>
      </c>
      <c r="AB1564">
        <v>98456</v>
      </c>
      <c r="AC1564">
        <v>98331</v>
      </c>
      <c r="AD1564">
        <v>98195</v>
      </c>
      <c r="AE1564">
        <v>98046</v>
      </c>
      <c r="AF1564">
        <v>97885</v>
      </c>
      <c r="AG1564">
        <v>97707</v>
      </c>
      <c r="AH1564">
        <v>97513</v>
      </c>
      <c r="AI1564">
        <v>97301</v>
      </c>
      <c r="AJ1564">
        <v>97073</v>
      </c>
      <c r="AK1564">
        <v>96826</v>
      </c>
      <c r="AL1564">
        <v>96557</v>
      </c>
      <c r="AM1564">
        <v>96264</v>
      </c>
      <c r="AN1564">
        <v>95946</v>
      </c>
      <c r="AO1564">
        <v>95596</v>
      </c>
      <c r="AP1564">
        <v>95214</v>
      </c>
      <c r="AQ1564">
        <v>94800</v>
      </c>
      <c r="AR1564">
        <v>94355</v>
      </c>
      <c r="AS1564">
        <v>93877</v>
      </c>
      <c r="AT1564">
        <v>93364</v>
      </c>
      <c r="AU1564">
        <v>92812</v>
      </c>
      <c r="AV1564">
        <v>92235</v>
      </c>
      <c r="AW1564">
        <v>91645</v>
      </c>
      <c r="AX1564">
        <v>91044</v>
      </c>
      <c r="AY1564">
        <v>90431</v>
      </c>
      <c r="AZ1564">
        <v>89813</v>
      </c>
      <c r="BA1564">
        <v>89190</v>
      </c>
      <c r="BB1564">
        <v>88559</v>
      </c>
      <c r="BC1564">
        <v>87908</v>
      </c>
      <c r="BD1564">
        <v>87240</v>
      </c>
      <c r="BE1564">
        <v>86551</v>
      </c>
      <c r="BF1564">
        <v>85845</v>
      </c>
      <c r="BG1564">
        <v>85113</v>
      </c>
      <c r="BH1564">
        <v>84348</v>
      </c>
      <c r="BI1564">
        <v>83544</v>
      </c>
      <c r="BJ1564">
        <v>82696</v>
      </c>
      <c r="BK1564">
        <v>81782</v>
      </c>
      <c r="BL1564">
        <v>80786</v>
      </c>
      <c r="BM1564">
        <v>79695</v>
      </c>
      <c r="BN1564">
        <v>78492</v>
      </c>
      <c r="BO1564">
        <v>77155</v>
      </c>
      <c r="BP1564">
        <v>75650</v>
      </c>
      <c r="BQ1564">
        <v>73923</v>
      </c>
      <c r="BR1564">
        <v>71923</v>
      </c>
      <c r="BS1564">
        <v>69603</v>
      </c>
      <c r="BT1564">
        <v>66941</v>
      </c>
      <c r="BU1564">
        <v>63864</v>
      </c>
      <c r="BV1564">
        <v>60383</v>
      </c>
      <c r="BW1564">
        <v>56510</v>
      </c>
      <c r="BX1564">
        <v>52246</v>
      </c>
      <c r="BY1564">
        <v>47639</v>
      </c>
      <c r="BZ1564">
        <v>42712</v>
      </c>
      <c r="CA1564">
        <v>37522</v>
      </c>
      <c r="CB1564">
        <v>32243</v>
      </c>
      <c r="CC1564">
        <v>27001</v>
      </c>
      <c r="CD1564">
        <v>21928</v>
      </c>
      <c r="CE1564">
        <v>17205</v>
      </c>
      <c r="CF1564">
        <v>13007</v>
      </c>
      <c r="CG1564">
        <v>9441</v>
      </c>
      <c r="DC1564">
        <v>67.33</v>
      </c>
      <c r="DD1564">
        <v>66.36</v>
      </c>
      <c r="DE1564">
        <v>65.39</v>
      </c>
      <c r="DF1564">
        <v>64.42</v>
      </c>
      <c r="DG1564">
        <v>63.45</v>
      </c>
      <c r="DH1564">
        <v>62.49</v>
      </c>
      <c r="DI1564">
        <v>61.52</v>
      </c>
      <c r="DJ1564">
        <v>60.55</v>
      </c>
      <c r="DK1564">
        <v>59.58</v>
      </c>
      <c r="DL1564">
        <v>58.61</v>
      </c>
      <c r="DM1564">
        <v>57.65</v>
      </c>
      <c r="DN1564">
        <v>56.68</v>
      </c>
      <c r="DO1564">
        <v>55.72</v>
      </c>
      <c r="DP1564">
        <v>54.75</v>
      </c>
      <c r="DQ1564">
        <v>53.79</v>
      </c>
      <c r="DR1564">
        <v>52.82</v>
      </c>
      <c r="DS1564">
        <v>51.86</v>
      </c>
      <c r="DT1564">
        <v>50.9</v>
      </c>
      <c r="DU1564">
        <v>49.94</v>
      </c>
      <c r="DV1564">
        <v>48.99</v>
      </c>
      <c r="DW1564">
        <v>48.03</v>
      </c>
      <c r="DX1564">
        <v>47.08</v>
      </c>
      <c r="DY1564">
        <v>46.12</v>
      </c>
      <c r="DZ1564">
        <v>45.18</v>
      </c>
      <c r="EA1564">
        <v>44.23</v>
      </c>
      <c r="EB1564">
        <v>43.29</v>
      </c>
      <c r="EC1564">
        <v>42.36</v>
      </c>
      <c r="ED1564">
        <v>41.43</v>
      </c>
      <c r="EE1564">
        <v>40.5</v>
      </c>
      <c r="EF1564">
        <v>39.58</v>
      </c>
      <c r="EG1564">
        <v>38.67</v>
      </c>
      <c r="EH1564">
        <v>37.76</v>
      </c>
      <c r="EI1564">
        <v>36.85</v>
      </c>
      <c r="EJ1564">
        <v>35.950000000000003</v>
      </c>
      <c r="EK1564">
        <v>35.06</v>
      </c>
      <c r="EL1564">
        <v>34.18</v>
      </c>
      <c r="EM1564">
        <v>33.299999999999997</v>
      </c>
      <c r="EN1564">
        <v>32.43</v>
      </c>
      <c r="EO1564">
        <v>31.57</v>
      </c>
      <c r="EP1564">
        <v>30.72</v>
      </c>
      <c r="EQ1564">
        <v>29.87</v>
      </c>
      <c r="ER1564">
        <v>29.03</v>
      </c>
      <c r="ES1564">
        <v>28.2</v>
      </c>
      <c r="ET1564">
        <v>27.38</v>
      </c>
      <c r="EU1564">
        <v>26.55</v>
      </c>
      <c r="EV1564">
        <v>25.72</v>
      </c>
      <c r="EW1564">
        <v>24.89</v>
      </c>
      <c r="EX1564">
        <v>24.06</v>
      </c>
      <c r="EY1564">
        <v>23.22</v>
      </c>
      <c r="EZ1564">
        <v>22.39</v>
      </c>
      <c r="FA1564">
        <v>21.55</v>
      </c>
      <c r="FB1564">
        <v>20.71</v>
      </c>
      <c r="FC1564">
        <v>19.87</v>
      </c>
      <c r="FD1564">
        <v>19.03</v>
      </c>
      <c r="FE1564">
        <v>18.190000000000001</v>
      </c>
      <c r="FF1564">
        <v>17.350000000000001</v>
      </c>
      <c r="FG1564">
        <v>16.510000000000002</v>
      </c>
      <c r="FH1564">
        <v>15.67</v>
      </c>
      <c r="FI1564">
        <v>14.84</v>
      </c>
      <c r="FJ1564">
        <v>14.02</v>
      </c>
      <c r="FK1564">
        <v>13.21</v>
      </c>
      <c r="FL1564">
        <v>12.4</v>
      </c>
      <c r="FM1564">
        <v>11.61</v>
      </c>
      <c r="FN1564">
        <v>10.83</v>
      </c>
      <c r="FO1564">
        <v>10.07</v>
      </c>
      <c r="FP1564">
        <v>9.34</v>
      </c>
      <c r="FQ1564">
        <v>8.6300000000000008</v>
      </c>
      <c r="FR1564">
        <v>7.95</v>
      </c>
      <c r="FS1564">
        <v>7.31</v>
      </c>
      <c r="FT1564">
        <v>6.71</v>
      </c>
      <c r="FU1564">
        <v>6.13</v>
      </c>
      <c r="FV1564">
        <v>5.59</v>
      </c>
      <c r="FW1564">
        <v>5.08</v>
      </c>
      <c r="FX1564">
        <v>4.6100000000000003</v>
      </c>
      <c r="FY1564">
        <v>4.18</v>
      </c>
      <c r="FZ1564">
        <v>3.78</v>
      </c>
      <c r="GA1564">
        <v>3.42</v>
      </c>
      <c r="GB1564">
        <v>3.1</v>
      </c>
      <c r="GC1564">
        <v>2.81</v>
      </c>
      <c r="GD1564">
        <v>2.5499999999999998</v>
      </c>
      <c r="GE1564">
        <v>2.33</v>
      </c>
    </row>
    <row r="1565" spans="1:189" x14ac:dyDescent="0.25">
      <c r="A1565" t="s">
        <v>1352</v>
      </c>
      <c r="B1565">
        <v>80</v>
      </c>
      <c r="C1565">
        <v>80</v>
      </c>
      <c r="E1565">
        <v>100000</v>
      </c>
      <c r="F1565">
        <v>99951</v>
      </c>
      <c r="G1565">
        <v>99903</v>
      </c>
      <c r="H1565">
        <v>99854</v>
      </c>
      <c r="I1565">
        <v>99804</v>
      </c>
      <c r="J1565">
        <v>99752</v>
      </c>
      <c r="K1565">
        <v>99698</v>
      </c>
      <c r="L1565">
        <v>99643</v>
      </c>
      <c r="M1565">
        <v>99588</v>
      </c>
      <c r="N1565">
        <v>99531</v>
      </c>
      <c r="O1565">
        <v>99472</v>
      </c>
      <c r="P1565">
        <v>99410</v>
      </c>
      <c r="Q1565">
        <v>99347</v>
      </c>
      <c r="R1565">
        <v>99281</v>
      </c>
      <c r="S1565">
        <v>99212</v>
      </c>
      <c r="T1565">
        <v>99138</v>
      </c>
      <c r="U1565">
        <v>99060</v>
      </c>
      <c r="V1565">
        <v>98978</v>
      </c>
      <c r="W1565">
        <v>98891</v>
      </c>
      <c r="X1565">
        <v>98799</v>
      </c>
      <c r="Y1565">
        <v>98702</v>
      </c>
      <c r="Z1565">
        <v>98597</v>
      </c>
      <c r="AA1565">
        <v>98483</v>
      </c>
      <c r="AB1565">
        <v>98357</v>
      </c>
      <c r="AC1565">
        <v>98218</v>
      </c>
      <c r="AD1565">
        <v>98068</v>
      </c>
      <c r="AE1565">
        <v>97905</v>
      </c>
      <c r="AF1565">
        <v>97725</v>
      </c>
      <c r="AG1565">
        <v>97528</v>
      </c>
      <c r="AH1565">
        <v>97314</v>
      </c>
      <c r="AI1565">
        <v>97083</v>
      </c>
      <c r="AJ1565">
        <v>96833</v>
      </c>
      <c r="AK1565">
        <v>96562</v>
      </c>
      <c r="AL1565">
        <v>96265</v>
      </c>
      <c r="AM1565">
        <v>95943</v>
      </c>
      <c r="AN1565">
        <v>95590</v>
      </c>
      <c r="AO1565">
        <v>95203</v>
      </c>
      <c r="AP1565">
        <v>94784</v>
      </c>
      <c r="AQ1565">
        <v>94334</v>
      </c>
      <c r="AR1565">
        <v>93851</v>
      </c>
      <c r="AS1565">
        <v>93332</v>
      </c>
      <c r="AT1565">
        <v>92774</v>
      </c>
      <c r="AU1565">
        <v>92190</v>
      </c>
      <c r="AV1565">
        <v>91592</v>
      </c>
      <c r="AW1565">
        <v>90984</v>
      </c>
      <c r="AX1565">
        <v>90362</v>
      </c>
      <c r="AY1565">
        <v>89737</v>
      </c>
      <c r="AZ1565">
        <v>89106</v>
      </c>
      <c r="BA1565">
        <v>88466</v>
      </c>
      <c r="BB1565">
        <v>87806</v>
      </c>
      <c r="BC1565">
        <v>87128</v>
      </c>
      <c r="BD1565">
        <v>86430</v>
      </c>
      <c r="BE1565">
        <v>85713</v>
      </c>
      <c r="BF1565">
        <v>84970</v>
      </c>
      <c r="BG1565">
        <v>84195</v>
      </c>
      <c r="BH1565">
        <v>83377</v>
      </c>
      <c r="BI1565">
        <v>82516</v>
      </c>
      <c r="BJ1565">
        <v>81588</v>
      </c>
      <c r="BK1565">
        <v>80575</v>
      </c>
      <c r="BL1565">
        <v>79468</v>
      </c>
      <c r="BM1565">
        <v>78249</v>
      </c>
      <c r="BN1565">
        <v>76891</v>
      </c>
      <c r="BO1565">
        <v>75370</v>
      </c>
      <c r="BP1565">
        <v>73620</v>
      </c>
      <c r="BQ1565">
        <v>71595</v>
      </c>
      <c r="BR1565">
        <v>69254</v>
      </c>
      <c r="BS1565">
        <v>66571</v>
      </c>
      <c r="BT1565">
        <v>63469</v>
      </c>
      <c r="BU1565">
        <v>59964</v>
      </c>
      <c r="BV1565">
        <v>56078</v>
      </c>
      <c r="BW1565">
        <v>51806</v>
      </c>
      <c r="BX1565">
        <v>47190</v>
      </c>
      <c r="BY1565">
        <v>42265</v>
      </c>
      <c r="BZ1565">
        <v>37086</v>
      </c>
      <c r="CA1565">
        <v>31829</v>
      </c>
      <c r="CB1565">
        <v>26654</v>
      </c>
      <c r="CC1565">
        <v>21646</v>
      </c>
      <c r="CD1565">
        <v>16984</v>
      </c>
      <c r="CE1565">
        <v>12840</v>
      </c>
      <c r="CF1565">
        <v>9319</v>
      </c>
      <c r="DC1565">
        <v>66.25</v>
      </c>
      <c r="DD1565">
        <v>65.28</v>
      </c>
      <c r="DE1565">
        <v>64.31</v>
      </c>
      <c r="DF1565">
        <v>63.34</v>
      </c>
      <c r="DG1565">
        <v>62.37</v>
      </c>
      <c r="DH1565">
        <v>61.41</v>
      </c>
      <c r="DI1565">
        <v>60.44</v>
      </c>
      <c r="DJ1565">
        <v>59.47</v>
      </c>
      <c r="DK1565">
        <v>58.5</v>
      </c>
      <c r="DL1565">
        <v>57.54</v>
      </c>
      <c r="DM1565">
        <v>56.57</v>
      </c>
      <c r="DN1565">
        <v>55.61</v>
      </c>
      <c r="DO1565">
        <v>54.64</v>
      </c>
      <c r="DP1565">
        <v>53.68</v>
      </c>
      <c r="DQ1565">
        <v>52.71</v>
      </c>
      <c r="DR1565">
        <v>51.75</v>
      </c>
      <c r="DS1565">
        <v>50.79</v>
      </c>
      <c r="DT1565">
        <v>49.83</v>
      </c>
      <c r="DU1565">
        <v>48.88</v>
      </c>
      <c r="DV1565">
        <v>47.92</v>
      </c>
      <c r="DW1565">
        <v>46.97</v>
      </c>
      <c r="DX1565">
        <v>46.02</v>
      </c>
      <c r="DY1565">
        <v>45.07</v>
      </c>
      <c r="DZ1565">
        <v>44.13</v>
      </c>
      <c r="EA1565">
        <v>43.19</v>
      </c>
      <c r="EB1565">
        <v>42.26</v>
      </c>
      <c r="EC1565">
        <v>41.33</v>
      </c>
      <c r="ED1565">
        <v>40.4</v>
      </c>
      <c r="EE1565">
        <v>39.479999999999997</v>
      </c>
      <c r="EF1565">
        <v>38.57</v>
      </c>
      <c r="EG1565">
        <v>37.659999999999997</v>
      </c>
      <c r="EH1565">
        <v>36.75</v>
      </c>
      <c r="EI1565">
        <v>35.86</v>
      </c>
      <c r="EJ1565">
        <v>34.96</v>
      </c>
      <c r="EK1565">
        <v>34.08</v>
      </c>
      <c r="EL1565">
        <v>33.200000000000003</v>
      </c>
      <c r="EM1565">
        <v>32.340000000000003</v>
      </c>
      <c r="EN1565">
        <v>31.48</v>
      </c>
      <c r="EO1565">
        <v>30.63</v>
      </c>
      <c r="EP1565">
        <v>29.78</v>
      </c>
      <c r="EQ1565">
        <v>28.94</v>
      </c>
      <c r="ER1565">
        <v>28.11</v>
      </c>
      <c r="ES1565">
        <v>27.29</v>
      </c>
      <c r="ET1565">
        <v>26.46</v>
      </c>
      <c r="EU1565">
        <v>25.64</v>
      </c>
      <c r="EV1565">
        <v>24.81</v>
      </c>
      <c r="EW1565">
        <v>23.98</v>
      </c>
      <c r="EX1565">
        <v>23.15</v>
      </c>
      <c r="EY1565">
        <v>22.31</v>
      </c>
      <c r="EZ1565">
        <v>21.47</v>
      </c>
      <c r="FA1565">
        <v>20.64</v>
      </c>
      <c r="FB1565">
        <v>19.8</v>
      </c>
      <c r="FC1565">
        <v>18.96</v>
      </c>
      <c r="FD1565">
        <v>18.12</v>
      </c>
      <c r="FE1565">
        <v>17.29</v>
      </c>
      <c r="FF1565">
        <v>16.45</v>
      </c>
      <c r="FG1565">
        <v>15.62</v>
      </c>
      <c r="FH1565">
        <v>14.79</v>
      </c>
      <c r="FI1565">
        <v>13.97</v>
      </c>
      <c r="FJ1565">
        <v>13.16</v>
      </c>
      <c r="FK1565">
        <v>12.35</v>
      </c>
      <c r="FL1565">
        <v>11.56</v>
      </c>
      <c r="FM1565">
        <v>10.79</v>
      </c>
      <c r="FN1565">
        <v>10.029999999999999</v>
      </c>
      <c r="FO1565">
        <v>9.3000000000000007</v>
      </c>
      <c r="FP1565">
        <v>8.6</v>
      </c>
      <c r="FQ1565">
        <v>7.92</v>
      </c>
      <c r="FR1565">
        <v>7.29</v>
      </c>
      <c r="FS1565">
        <v>6.68</v>
      </c>
      <c r="FT1565">
        <v>6.11</v>
      </c>
      <c r="FU1565">
        <v>5.57</v>
      </c>
      <c r="FV1565">
        <v>5.07</v>
      </c>
      <c r="FW1565">
        <v>4.5999999999999996</v>
      </c>
      <c r="FX1565">
        <v>4.18</v>
      </c>
      <c r="FY1565">
        <v>3.78</v>
      </c>
      <c r="FZ1565">
        <v>3.42</v>
      </c>
      <c r="GA1565">
        <v>3.1</v>
      </c>
      <c r="GB1565">
        <v>2.81</v>
      </c>
      <c r="GC1565">
        <v>2.5499999999999998</v>
      </c>
      <c r="GD1565">
        <v>2.33</v>
      </c>
    </row>
    <row r="1566" spans="1:189" x14ac:dyDescent="0.25">
      <c r="A1566" t="s">
        <v>1353</v>
      </c>
      <c r="B1566">
        <v>79</v>
      </c>
      <c r="C1566">
        <v>79</v>
      </c>
      <c r="E1566">
        <v>100000</v>
      </c>
      <c r="F1566">
        <v>99951</v>
      </c>
      <c r="G1566">
        <v>99901</v>
      </c>
      <c r="H1566">
        <v>99850</v>
      </c>
      <c r="I1566">
        <v>99797</v>
      </c>
      <c r="J1566">
        <v>99743</v>
      </c>
      <c r="K1566">
        <v>99688</v>
      </c>
      <c r="L1566">
        <v>99631</v>
      </c>
      <c r="M1566">
        <v>99574</v>
      </c>
      <c r="N1566">
        <v>99514</v>
      </c>
      <c r="O1566">
        <v>99452</v>
      </c>
      <c r="P1566">
        <v>99387</v>
      </c>
      <c r="Q1566">
        <v>99320</v>
      </c>
      <c r="R1566">
        <v>99250</v>
      </c>
      <c r="S1566">
        <v>99176</v>
      </c>
      <c r="T1566">
        <v>99096</v>
      </c>
      <c r="U1566">
        <v>99013</v>
      </c>
      <c r="V1566">
        <v>98925</v>
      </c>
      <c r="W1566">
        <v>98832</v>
      </c>
      <c r="X1566">
        <v>98734</v>
      </c>
      <c r="Y1566">
        <v>98628</v>
      </c>
      <c r="Z1566">
        <v>98512</v>
      </c>
      <c r="AA1566">
        <v>98384</v>
      </c>
      <c r="AB1566">
        <v>98244</v>
      </c>
      <c r="AC1566">
        <v>98093</v>
      </c>
      <c r="AD1566">
        <v>97927</v>
      </c>
      <c r="AE1566">
        <v>97745</v>
      </c>
      <c r="AF1566">
        <v>97547</v>
      </c>
      <c r="AG1566">
        <v>97330</v>
      </c>
      <c r="AH1566">
        <v>97096</v>
      </c>
      <c r="AI1566">
        <v>96843</v>
      </c>
      <c r="AJ1566">
        <v>96569</v>
      </c>
      <c r="AK1566">
        <v>96269</v>
      </c>
      <c r="AL1566">
        <v>95943</v>
      </c>
      <c r="AM1566">
        <v>95585</v>
      </c>
      <c r="AN1566">
        <v>95194</v>
      </c>
      <c r="AO1566">
        <v>94771</v>
      </c>
      <c r="AP1566">
        <v>94315</v>
      </c>
      <c r="AQ1566">
        <v>93827</v>
      </c>
      <c r="AR1566">
        <v>93302</v>
      </c>
      <c r="AS1566">
        <v>92738</v>
      </c>
      <c r="AT1566">
        <v>92147</v>
      </c>
      <c r="AU1566">
        <v>91541</v>
      </c>
      <c r="AV1566">
        <v>90926</v>
      </c>
      <c r="AW1566">
        <v>90297</v>
      </c>
      <c r="AX1566">
        <v>89662</v>
      </c>
      <c r="AY1566">
        <v>89023</v>
      </c>
      <c r="AZ1566">
        <v>88374</v>
      </c>
      <c r="BA1566">
        <v>87705</v>
      </c>
      <c r="BB1566">
        <v>87018</v>
      </c>
      <c r="BC1566">
        <v>86309</v>
      </c>
      <c r="BD1566">
        <v>85582</v>
      </c>
      <c r="BE1566">
        <v>84828</v>
      </c>
      <c r="BF1566">
        <v>84041</v>
      </c>
      <c r="BG1566">
        <v>83212</v>
      </c>
      <c r="BH1566">
        <v>82336</v>
      </c>
      <c r="BI1566">
        <v>81394</v>
      </c>
      <c r="BJ1566">
        <v>80366</v>
      </c>
      <c r="BK1566">
        <v>79241</v>
      </c>
      <c r="BL1566">
        <v>78004</v>
      </c>
      <c r="BM1566">
        <v>76629</v>
      </c>
      <c r="BN1566">
        <v>75086</v>
      </c>
      <c r="BO1566">
        <v>73319</v>
      </c>
      <c r="BP1566">
        <v>71269</v>
      </c>
      <c r="BQ1566">
        <v>68902</v>
      </c>
      <c r="BR1566">
        <v>66198</v>
      </c>
      <c r="BS1566">
        <v>63076</v>
      </c>
      <c r="BT1566">
        <v>59549</v>
      </c>
      <c r="BU1566">
        <v>55643</v>
      </c>
      <c r="BV1566">
        <v>51363</v>
      </c>
      <c r="BW1566">
        <v>46746</v>
      </c>
      <c r="BX1566">
        <v>41821</v>
      </c>
      <c r="BY1566">
        <v>36654</v>
      </c>
      <c r="BZ1566">
        <v>31419</v>
      </c>
      <c r="CA1566">
        <v>26277</v>
      </c>
      <c r="CB1566">
        <v>21339</v>
      </c>
      <c r="CC1566">
        <v>16744</v>
      </c>
      <c r="CD1566">
        <v>12658</v>
      </c>
      <c r="CE1566">
        <v>9187</v>
      </c>
      <c r="DC1566">
        <v>65.16</v>
      </c>
      <c r="DD1566">
        <v>64.2</v>
      </c>
      <c r="DE1566">
        <v>63.23</v>
      </c>
      <c r="DF1566">
        <v>62.26</v>
      </c>
      <c r="DG1566">
        <v>61.29</v>
      </c>
      <c r="DH1566">
        <v>60.33</v>
      </c>
      <c r="DI1566">
        <v>59.36</v>
      </c>
      <c r="DJ1566">
        <v>58.39</v>
      </c>
      <c r="DK1566">
        <v>57.43</v>
      </c>
      <c r="DL1566">
        <v>56.46</v>
      </c>
      <c r="DM1566">
        <v>55.49</v>
      </c>
      <c r="DN1566">
        <v>54.53</v>
      </c>
      <c r="DO1566">
        <v>53.57</v>
      </c>
      <c r="DP1566">
        <v>52.6</v>
      </c>
      <c r="DQ1566">
        <v>51.64</v>
      </c>
      <c r="DR1566">
        <v>50.68</v>
      </c>
      <c r="DS1566">
        <v>49.73</v>
      </c>
      <c r="DT1566">
        <v>48.77</v>
      </c>
      <c r="DU1566">
        <v>47.82</v>
      </c>
      <c r="DV1566">
        <v>46.86</v>
      </c>
      <c r="DW1566">
        <v>45.91</v>
      </c>
      <c r="DX1566">
        <v>44.97</v>
      </c>
      <c r="DY1566">
        <v>44.02</v>
      </c>
      <c r="DZ1566">
        <v>43.09</v>
      </c>
      <c r="EA1566">
        <v>42.15</v>
      </c>
      <c r="EB1566">
        <v>41.22</v>
      </c>
      <c r="EC1566">
        <v>40.299999999999997</v>
      </c>
      <c r="ED1566">
        <v>39.380000000000003</v>
      </c>
      <c r="EE1566">
        <v>38.47</v>
      </c>
      <c r="EF1566">
        <v>37.56</v>
      </c>
      <c r="EG1566">
        <v>36.65</v>
      </c>
      <c r="EH1566">
        <v>35.76</v>
      </c>
      <c r="EI1566">
        <v>34.869999999999997</v>
      </c>
      <c r="EJ1566">
        <v>33.979999999999997</v>
      </c>
      <c r="EK1566">
        <v>33.11</v>
      </c>
      <c r="EL1566">
        <v>32.24</v>
      </c>
      <c r="EM1566">
        <v>31.38</v>
      </c>
      <c r="EN1566">
        <v>30.53</v>
      </c>
      <c r="EO1566">
        <v>29.69</v>
      </c>
      <c r="EP1566">
        <v>28.85</v>
      </c>
      <c r="EQ1566">
        <v>28.03</v>
      </c>
      <c r="ER1566">
        <v>27.2</v>
      </c>
      <c r="ES1566">
        <v>26.38</v>
      </c>
      <c r="ET1566">
        <v>25.55</v>
      </c>
      <c r="EU1566">
        <v>24.73</v>
      </c>
      <c r="EV1566">
        <v>23.9</v>
      </c>
      <c r="EW1566">
        <v>23.07</v>
      </c>
      <c r="EX1566">
        <v>22.23</v>
      </c>
      <c r="EY1566">
        <v>21.4</v>
      </c>
      <c r="EZ1566">
        <v>20.56</v>
      </c>
      <c r="FA1566">
        <v>19.73</v>
      </c>
      <c r="FB1566">
        <v>18.89</v>
      </c>
      <c r="FC1566">
        <v>18.059999999999999</v>
      </c>
      <c r="FD1566">
        <v>17.22</v>
      </c>
      <c r="FE1566">
        <v>16.39</v>
      </c>
      <c r="FF1566">
        <v>15.56</v>
      </c>
      <c r="FG1566">
        <v>14.73</v>
      </c>
      <c r="FH1566">
        <v>13.91</v>
      </c>
      <c r="FI1566">
        <v>13.1</v>
      </c>
      <c r="FJ1566">
        <v>12.3</v>
      </c>
      <c r="FK1566">
        <v>11.51</v>
      </c>
      <c r="FL1566">
        <v>10.74</v>
      </c>
      <c r="FM1566">
        <v>9.99</v>
      </c>
      <c r="FN1566">
        <v>9.26</v>
      </c>
      <c r="FO1566">
        <v>8.56</v>
      </c>
      <c r="FP1566">
        <v>7.89</v>
      </c>
      <c r="FQ1566">
        <v>7.26</v>
      </c>
      <c r="FR1566">
        <v>6.66</v>
      </c>
      <c r="FS1566">
        <v>6.09</v>
      </c>
      <c r="FT1566">
        <v>5.55</v>
      </c>
      <c r="FU1566">
        <v>5.05</v>
      </c>
      <c r="FV1566">
        <v>4.59</v>
      </c>
      <c r="FW1566">
        <v>4.17</v>
      </c>
      <c r="FX1566">
        <v>3.78</v>
      </c>
      <c r="FY1566">
        <v>3.42</v>
      </c>
      <c r="FZ1566">
        <v>3.1</v>
      </c>
      <c r="GA1566">
        <v>2.81</v>
      </c>
      <c r="GB1566">
        <v>2.5499999999999998</v>
      </c>
      <c r="GC1566">
        <v>2.33</v>
      </c>
    </row>
    <row r="1567" spans="1:189" x14ac:dyDescent="0.25">
      <c r="A1567" t="s">
        <v>1354</v>
      </c>
      <c r="B1567">
        <v>78</v>
      </c>
      <c r="C1567">
        <v>78</v>
      </c>
      <c r="E1567">
        <v>100000</v>
      </c>
      <c r="F1567">
        <v>99950</v>
      </c>
      <c r="G1567">
        <v>99898</v>
      </c>
      <c r="H1567">
        <v>99844</v>
      </c>
      <c r="I1567">
        <v>99789</v>
      </c>
      <c r="J1567">
        <v>99733</v>
      </c>
      <c r="K1567">
        <v>99676</v>
      </c>
      <c r="L1567">
        <v>99617</v>
      </c>
      <c r="M1567">
        <v>99557</v>
      </c>
      <c r="N1567">
        <v>99494</v>
      </c>
      <c r="O1567">
        <v>99429</v>
      </c>
      <c r="P1567">
        <v>99361</v>
      </c>
      <c r="Q1567">
        <v>99289</v>
      </c>
      <c r="R1567">
        <v>99214</v>
      </c>
      <c r="S1567">
        <v>99134</v>
      </c>
      <c r="T1567">
        <v>99049</v>
      </c>
      <c r="U1567">
        <v>98961</v>
      </c>
      <c r="V1567">
        <v>98867</v>
      </c>
      <c r="W1567">
        <v>98767</v>
      </c>
      <c r="X1567">
        <v>98660</v>
      </c>
      <c r="Y1567">
        <v>98543</v>
      </c>
      <c r="Z1567">
        <v>98413</v>
      </c>
      <c r="AA1567">
        <v>98271</v>
      </c>
      <c r="AB1567">
        <v>98118</v>
      </c>
      <c r="AC1567">
        <v>97950</v>
      </c>
      <c r="AD1567">
        <v>97767</v>
      </c>
      <c r="AE1567">
        <v>97565</v>
      </c>
      <c r="AF1567">
        <v>97346</v>
      </c>
      <c r="AG1567">
        <v>97110</v>
      </c>
      <c r="AH1567">
        <v>96854</v>
      </c>
      <c r="AI1567">
        <v>96576</v>
      </c>
      <c r="AJ1567">
        <v>96273</v>
      </c>
      <c r="AK1567">
        <v>95943</v>
      </c>
      <c r="AL1567">
        <v>95582</v>
      </c>
      <c r="AM1567">
        <v>95186</v>
      </c>
      <c r="AN1567">
        <v>94758</v>
      </c>
      <c r="AO1567">
        <v>94297</v>
      </c>
      <c r="AP1567">
        <v>93803</v>
      </c>
      <c r="AQ1567">
        <v>93272</v>
      </c>
      <c r="AR1567">
        <v>92702</v>
      </c>
      <c r="AS1567">
        <v>92104</v>
      </c>
      <c r="AT1567">
        <v>91492</v>
      </c>
      <c r="AU1567">
        <v>90868</v>
      </c>
      <c r="AV1567">
        <v>90230</v>
      </c>
      <c r="AW1567">
        <v>89588</v>
      </c>
      <c r="AX1567">
        <v>88940</v>
      </c>
      <c r="AY1567">
        <v>88282</v>
      </c>
      <c r="AZ1567">
        <v>87603</v>
      </c>
      <c r="BA1567">
        <v>86906</v>
      </c>
      <c r="BB1567">
        <v>86187</v>
      </c>
      <c r="BC1567">
        <v>85449</v>
      </c>
      <c r="BD1567">
        <v>84684</v>
      </c>
      <c r="BE1567">
        <v>83885</v>
      </c>
      <c r="BF1567">
        <v>83044</v>
      </c>
      <c r="BG1567">
        <v>82157</v>
      </c>
      <c r="BH1567">
        <v>81198</v>
      </c>
      <c r="BI1567">
        <v>80155</v>
      </c>
      <c r="BJ1567">
        <v>79014</v>
      </c>
      <c r="BK1567">
        <v>77758</v>
      </c>
      <c r="BL1567">
        <v>76364</v>
      </c>
      <c r="BM1567">
        <v>74802</v>
      </c>
      <c r="BN1567">
        <v>73011</v>
      </c>
      <c r="BO1567">
        <v>70944</v>
      </c>
      <c r="BP1567">
        <v>68551</v>
      </c>
      <c r="BQ1567">
        <v>65821</v>
      </c>
      <c r="BR1567">
        <v>62680</v>
      </c>
      <c r="BS1567">
        <v>59135</v>
      </c>
      <c r="BT1567">
        <v>55210</v>
      </c>
      <c r="BU1567">
        <v>50917</v>
      </c>
      <c r="BV1567">
        <v>46299</v>
      </c>
      <c r="BW1567">
        <v>41381</v>
      </c>
      <c r="BX1567">
        <v>36225</v>
      </c>
      <c r="BY1567">
        <v>31013</v>
      </c>
      <c r="BZ1567">
        <v>25903</v>
      </c>
      <c r="CA1567">
        <v>21007</v>
      </c>
      <c r="CB1567">
        <v>16483</v>
      </c>
      <c r="CC1567">
        <v>12461</v>
      </c>
      <c r="CD1567">
        <v>9044</v>
      </c>
      <c r="DC1567">
        <v>64.08</v>
      </c>
      <c r="DD1567">
        <v>63.11</v>
      </c>
      <c r="DE1567">
        <v>62.14</v>
      </c>
      <c r="DF1567">
        <v>61.18</v>
      </c>
      <c r="DG1567">
        <v>60.21</v>
      </c>
      <c r="DH1567">
        <v>59.24</v>
      </c>
      <c r="DI1567">
        <v>58.28</v>
      </c>
      <c r="DJ1567">
        <v>57.31</v>
      </c>
      <c r="DK1567">
        <v>56.35</v>
      </c>
      <c r="DL1567">
        <v>55.38</v>
      </c>
      <c r="DM1567">
        <v>54.42</v>
      </c>
      <c r="DN1567">
        <v>53.45</v>
      </c>
      <c r="DO1567">
        <v>52.49</v>
      </c>
      <c r="DP1567">
        <v>51.53</v>
      </c>
      <c r="DQ1567">
        <v>50.57</v>
      </c>
      <c r="DR1567">
        <v>49.62</v>
      </c>
      <c r="DS1567">
        <v>48.66</v>
      </c>
      <c r="DT1567">
        <v>47.71</v>
      </c>
      <c r="DU1567">
        <v>46.75</v>
      </c>
      <c r="DV1567">
        <v>45.8</v>
      </c>
      <c r="DW1567">
        <v>44.86</v>
      </c>
      <c r="DX1567">
        <v>43.92</v>
      </c>
      <c r="DY1567">
        <v>42.98</v>
      </c>
      <c r="DZ1567">
        <v>42.05</v>
      </c>
      <c r="EA1567">
        <v>41.12</v>
      </c>
      <c r="EB1567">
        <v>40.19</v>
      </c>
      <c r="EC1567">
        <v>39.270000000000003</v>
      </c>
      <c r="ED1567">
        <v>38.36</v>
      </c>
      <c r="EE1567">
        <v>37.450000000000003</v>
      </c>
      <c r="EF1567">
        <v>36.549999999999997</v>
      </c>
      <c r="EG1567">
        <v>35.659999999999997</v>
      </c>
      <c r="EH1567">
        <v>34.770000000000003</v>
      </c>
      <c r="EI1567">
        <v>33.880000000000003</v>
      </c>
      <c r="EJ1567">
        <v>33.01</v>
      </c>
      <c r="EK1567">
        <v>32.15</v>
      </c>
      <c r="EL1567">
        <v>31.29</v>
      </c>
      <c r="EM1567">
        <v>30.44</v>
      </c>
      <c r="EN1567">
        <v>29.6</v>
      </c>
      <c r="EO1567">
        <v>28.76</v>
      </c>
      <c r="EP1567">
        <v>27.94</v>
      </c>
      <c r="EQ1567">
        <v>27.11</v>
      </c>
      <c r="ER1567">
        <v>26.29</v>
      </c>
      <c r="ES1567">
        <v>25.47</v>
      </c>
      <c r="ET1567">
        <v>24.65</v>
      </c>
      <c r="EU1567">
        <v>23.82</v>
      </c>
      <c r="EV1567">
        <v>22.99</v>
      </c>
      <c r="EW1567">
        <v>22.16</v>
      </c>
      <c r="EX1567">
        <v>21.32</v>
      </c>
      <c r="EY1567">
        <v>20.49</v>
      </c>
      <c r="EZ1567">
        <v>19.66</v>
      </c>
      <c r="FA1567">
        <v>18.82</v>
      </c>
      <c r="FB1567">
        <v>17.989999999999998</v>
      </c>
      <c r="FC1567">
        <v>17.149999999999999</v>
      </c>
      <c r="FD1567">
        <v>16.32</v>
      </c>
      <c r="FE1567">
        <v>15.49</v>
      </c>
      <c r="FF1567">
        <v>14.67</v>
      </c>
      <c r="FG1567">
        <v>13.86</v>
      </c>
      <c r="FH1567">
        <v>13.05</v>
      </c>
      <c r="FI1567">
        <v>12.25</v>
      </c>
      <c r="FJ1567">
        <v>11.47</v>
      </c>
      <c r="FK1567">
        <v>10.7</v>
      </c>
      <c r="FL1567">
        <v>9.9499999999999993</v>
      </c>
      <c r="FM1567">
        <v>9.2200000000000006</v>
      </c>
      <c r="FN1567">
        <v>8.52</v>
      </c>
      <c r="FO1567">
        <v>7.86</v>
      </c>
      <c r="FP1567">
        <v>7.23</v>
      </c>
      <c r="FQ1567">
        <v>6.63</v>
      </c>
      <c r="FR1567">
        <v>6.07</v>
      </c>
      <c r="FS1567">
        <v>5.53</v>
      </c>
      <c r="FT1567">
        <v>5.04</v>
      </c>
      <c r="FU1567">
        <v>4.58</v>
      </c>
      <c r="FV1567">
        <v>4.16</v>
      </c>
      <c r="FW1567">
        <v>3.77</v>
      </c>
      <c r="FX1567">
        <v>3.42</v>
      </c>
      <c r="FY1567">
        <v>3.1</v>
      </c>
      <c r="FZ1567">
        <v>2.81</v>
      </c>
      <c r="GA1567">
        <v>2.5499999999999998</v>
      </c>
      <c r="GB1567">
        <v>2.33</v>
      </c>
    </row>
    <row r="1568" spans="1:189" x14ac:dyDescent="0.25">
      <c r="A1568" t="s">
        <v>1355</v>
      </c>
      <c r="B1568">
        <v>77</v>
      </c>
      <c r="C1568">
        <v>77</v>
      </c>
      <c r="E1568">
        <v>100000</v>
      </c>
      <c r="F1568">
        <v>99947</v>
      </c>
      <c r="G1568">
        <v>99893</v>
      </c>
      <c r="H1568">
        <v>99837</v>
      </c>
      <c r="I1568">
        <v>99780</v>
      </c>
      <c r="J1568">
        <v>99722</v>
      </c>
      <c r="K1568">
        <v>99663</v>
      </c>
      <c r="L1568">
        <v>99601</v>
      </c>
      <c r="M1568">
        <v>99538</v>
      </c>
      <c r="N1568">
        <v>99472</v>
      </c>
      <c r="O1568">
        <v>99403</v>
      </c>
      <c r="P1568">
        <v>99330</v>
      </c>
      <c r="Q1568">
        <v>99254</v>
      </c>
      <c r="R1568">
        <v>99173</v>
      </c>
      <c r="S1568">
        <v>99087</v>
      </c>
      <c r="T1568">
        <v>98997</v>
      </c>
      <c r="U1568">
        <v>98902</v>
      </c>
      <c r="V1568">
        <v>98801</v>
      </c>
      <c r="W1568">
        <v>98693</v>
      </c>
      <c r="X1568">
        <v>98575</v>
      </c>
      <c r="Y1568">
        <v>98443</v>
      </c>
      <c r="Z1568">
        <v>98300</v>
      </c>
      <c r="AA1568">
        <v>98144</v>
      </c>
      <c r="AB1568">
        <v>97975</v>
      </c>
      <c r="AC1568">
        <v>97789</v>
      </c>
      <c r="AD1568">
        <v>97585</v>
      </c>
      <c r="AE1568">
        <v>97363</v>
      </c>
      <c r="AF1568">
        <v>97124</v>
      </c>
      <c r="AG1568">
        <v>96865</v>
      </c>
      <c r="AH1568">
        <v>96584</v>
      </c>
      <c r="AI1568">
        <v>96278</v>
      </c>
      <c r="AJ1568">
        <v>95944</v>
      </c>
      <c r="AK1568">
        <v>95579</v>
      </c>
      <c r="AL1568">
        <v>95178</v>
      </c>
      <c r="AM1568">
        <v>94745</v>
      </c>
      <c r="AN1568">
        <v>94280</v>
      </c>
      <c r="AO1568">
        <v>93780</v>
      </c>
      <c r="AP1568">
        <v>93243</v>
      </c>
      <c r="AQ1568">
        <v>92666</v>
      </c>
      <c r="AR1568">
        <v>92062</v>
      </c>
      <c r="AS1568">
        <v>91442</v>
      </c>
      <c r="AT1568">
        <v>90811</v>
      </c>
      <c r="AU1568">
        <v>90165</v>
      </c>
      <c r="AV1568">
        <v>89514</v>
      </c>
      <c r="AW1568">
        <v>88858</v>
      </c>
      <c r="AX1568">
        <v>88189</v>
      </c>
      <c r="AY1568">
        <v>87501</v>
      </c>
      <c r="AZ1568">
        <v>86794</v>
      </c>
      <c r="BA1568">
        <v>86065</v>
      </c>
      <c r="BB1568">
        <v>85316</v>
      </c>
      <c r="BC1568">
        <v>84540</v>
      </c>
      <c r="BD1568">
        <v>83729</v>
      </c>
      <c r="BE1568">
        <v>82875</v>
      </c>
      <c r="BF1568">
        <v>81974</v>
      </c>
      <c r="BG1568">
        <v>81004</v>
      </c>
      <c r="BH1568">
        <v>79943</v>
      </c>
      <c r="BI1568">
        <v>78785</v>
      </c>
      <c r="BJ1568">
        <v>77512</v>
      </c>
      <c r="BK1568">
        <v>76097</v>
      </c>
      <c r="BL1568">
        <v>74516</v>
      </c>
      <c r="BM1568">
        <v>72704</v>
      </c>
      <c r="BN1568">
        <v>70612</v>
      </c>
      <c r="BO1568">
        <v>68202</v>
      </c>
      <c r="BP1568">
        <v>65446</v>
      </c>
      <c r="BQ1568">
        <v>62280</v>
      </c>
      <c r="BR1568">
        <v>58718</v>
      </c>
      <c r="BS1568">
        <v>54780</v>
      </c>
      <c r="BT1568">
        <v>50474</v>
      </c>
      <c r="BU1568">
        <v>45849</v>
      </c>
      <c r="BV1568">
        <v>40939</v>
      </c>
      <c r="BW1568">
        <v>35801</v>
      </c>
      <c r="BX1568">
        <v>30611</v>
      </c>
      <c r="BY1568">
        <v>25534</v>
      </c>
      <c r="BZ1568">
        <v>20679</v>
      </c>
      <c r="CA1568">
        <v>16203</v>
      </c>
      <c r="CB1568">
        <v>12249</v>
      </c>
      <c r="CC1568">
        <v>8891</v>
      </c>
      <c r="DC1568">
        <v>62.99</v>
      </c>
      <c r="DD1568">
        <v>62.03</v>
      </c>
      <c r="DE1568">
        <v>61.06</v>
      </c>
      <c r="DF1568">
        <v>60.1</v>
      </c>
      <c r="DG1568">
        <v>59.13</v>
      </c>
      <c r="DH1568">
        <v>58.16</v>
      </c>
      <c r="DI1568">
        <v>57.2</v>
      </c>
      <c r="DJ1568">
        <v>56.23</v>
      </c>
      <c r="DK1568">
        <v>55.27</v>
      </c>
      <c r="DL1568">
        <v>54.3</v>
      </c>
      <c r="DM1568">
        <v>53.34</v>
      </c>
      <c r="DN1568">
        <v>52.38</v>
      </c>
      <c r="DO1568">
        <v>51.42</v>
      </c>
      <c r="DP1568">
        <v>50.46</v>
      </c>
      <c r="DQ1568">
        <v>49.5</v>
      </c>
      <c r="DR1568">
        <v>48.55</v>
      </c>
      <c r="DS1568">
        <v>47.6</v>
      </c>
      <c r="DT1568">
        <v>46.64</v>
      </c>
      <c r="DU1568">
        <v>45.69</v>
      </c>
      <c r="DV1568">
        <v>44.75</v>
      </c>
      <c r="DW1568">
        <v>43.81</v>
      </c>
      <c r="DX1568">
        <v>42.87</v>
      </c>
      <c r="DY1568">
        <v>41.94</v>
      </c>
      <c r="DZ1568">
        <v>41.01</v>
      </c>
      <c r="EA1568">
        <v>40.090000000000003</v>
      </c>
      <c r="EB1568">
        <v>39.17</v>
      </c>
      <c r="EC1568">
        <v>38.26</v>
      </c>
      <c r="ED1568">
        <v>37.35</v>
      </c>
      <c r="EE1568">
        <v>36.450000000000003</v>
      </c>
      <c r="EF1568">
        <v>35.549999999999997</v>
      </c>
      <c r="EG1568">
        <v>34.67</v>
      </c>
      <c r="EH1568">
        <v>33.78</v>
      </c>
      <c r="EI1568">
        <v>32.909999999999997</v>
      </c>
      <c r="EJ1568">
        <v>32.049999999999997</v>
      </c>
      <c r="EK1568">
        <v>31.19</v>
      </c>
      <c r="EL1568">
        <v>30.34</v>
      </c>
      <c r="EM1568">
        <v>29.5</v>
      </c>
      <c r="EN1568">
        <v>28.67</v>
      </c>
      <c r="EO1568">
        <v>27.84</v>
      </c>
      <c r="EP1568">
        <v>27.02</v>
      </c>
      <c r="EQ1568">
        <v>26.2</v>
      </c>
      <c r="ER1568">
        <v>25.38</v>
      </c>
      <c r="ES1568">
        <v>24.56</v>
      </c>
      <c r="ET1568">
        <v>23.74</v>
      </c>
      <c r="EU1568">
        <v>22.91</v>
      </c>
      <c r="EV1568">
        <v>22.08</v>
      </c>
      <c r="EW1568">
        <v>21.25</v>
      </c>
      <c r="EX1568">
        <v>20.420000000000002</v>
      </c>
      <c r="EY1568">
        <v>19.579999999999998</v>
      </c>
      <c r="EZ1568">
        <v>18.75</v>
      </c>
      <c r="FA1568">
        <v>17.920000000000002</v>
      </c>
      <c r="FB1568">
        <v>17.09</v>
      </c>
      <c r="FC1568">
        <v>16.260000000000002</v>
      </c>
      <c r="FD1568">
        <v>15.43</v>
      </c>
      <c r="FE1568">
        <v>14.61</v>
      </c>
      <c r="FF1568">
        <v>13.8</v>
      </c>
      <c r="FG1568">
        <v>12.99</v>
      </c>
      <c r="FH1568">
        <v>12.2</v>
      </c>
      <c r="FI1568">
        <v>11.42</v>
      </c>
      <c r="FJ1568">
        <v>10.65</v>
      </c>
      <c r="FK1568">
        <v>9.9</v>
      </c>
      <c r="FL1568">
        <v>9.18</v>
      </c>
      <c r="FM1568">
        <v>8.49</v>
      </c>
      <c r="FN1568">
        <v>7.82</v>
      </c>
      <c r="FO1568">
        <v>7.2</v>
      </c>
      <c r="FP1568">
        <v>6.6</v>
      </c>
      <c r="FQ1568">
        <v>6.04</v>
      </c>
      <c r="FR1568">
        <v>5.51</v>
      </c>
      <c r="FS1568">
        <v>5.0199999999999996</v>
      </c>
      <c r="FT1568">
        <v>4.5599999999999996</v>
      </c>
      <c r="FU1568">
        <v>4.1399999999999997</v>
      </c>
      <c r="FV1568">
        <v>3.76</v>
      </c>
      <c r="FW1568">
        <v>3.41</v>
      </c>
      <c r="FX1568">
        <v>3.09</v>
      </c>
      <c r="FY1568">
        <v>2.81</v>
      </c>
      <c r="FZ1568">
        <v>2.5499999999999998</v>
      </c>
      <c r="GA1568">
        <v>2.33</v>
      </c>
    </row>
    <row r="1569" spans="1:182" x14ac:dyDescent="0.25">
      <c r="A1569" t="s">
        <v>1356</v>
      </c>
      <c r="B1569">
        <v>76</v>
      </c>
      <c r="C1569">
        <v>76</v>
      </c>
      <c r="E1569">
        <v>100000</v>
      </c>
      <c r="F1569">
        <v>99944</v>
      </c>
      <c r="G1569">
        <v>99888</v>
      </c>
      <c r="H1569">
        <v>99830</v>
      </c>
      <c r="I1569">
        <v>99771</v>
      </c>
      <c r="J1569">
        <v>99711</v>
      </c>
      <c r="K1569">
        <v>99649</v>
      </c>
      <c r="L1569">
        <v>99584</v>
      </c>
      <c r="M1569">
        <v>99518</v>
      </c>
      <c r="N1569">
        <v>99448</v>
      </c>
      <c r="O1569">
        <v>99375</v>
      </c>
      <c r="P1569">
        <v>99297</v>
      </c>
      <c r="Q1569">
        <v>99215</v>
      </c>
      <c r="R1569">
        <v>99128</v>
      </c>
      <c r="S1569">
        <v>99037</v>
      </c>
      <c r="T1569">
        <v>98941</v>
      </c>
      <c r="U1569">
        <v>98839</v>
      </c>
      <c r="V1569">
        <v>98729</v>
      </c>
      <c r="W1569">
        <v>98609</v>
      </c>
      <c r="X1569">
        <v>98476</v>
      </c>
      <c r="Y1569">
        <v>98331</v>
      </c>
      <c r="Z1569">
        <v>98174</v>
      </c>
      <c r="AA1569">
        <v>98002</v>
      </c>
      <c r="AB1569">
        <v>97814</v>
      </c>
      <c r="AC1569">
        <v>97608</v>
      </c>
      <c r="AD1569">
        <v>97384</v>
      </c>
      <c r="AE1569">
        <v>97142</v>
      </c>
      <c r="AF1569">
        <v>96880</v>
      </c>
      <c r="AG1569">
        <v>96595</v>
      </c>
      <c r="AH1569">
        <v>96285</v>
      </c>
      <c r="AI1569">
        <v>95948</v>
      </c>
      <c r="AJ1569">
        <v>95578</v>
      </c>
      <c r="AK1569">
        <v>95174</v>
      </c>
      <c r="AL1569">
        <v>94735</v>
      </c>
      <c r="AM1569">
        <v>94265</v>
      </c>
      <c r="AN1569">
        <v>93759</v>
      </c>
      <c r="AO1569">
        <v>93216</v>
      </c>
      <c r="AP1569">
        <v>92633</v>
      </c>
      <c r="AQ1569">
        <v>92022</v>
      </c>
      <c r="AR1569">
        <v>91395</v>
      </c>
      <c r="AS1569">
        <v>90756</v>
      </c>
      <c r="AT1569">
        <v>90102</v>
      </c>
      <c r="AU1569">
        <v>89441</v>
      </c>
      <c r="AV1569">
        <v>88776</v>
      </c>
      <c r="AW1569">
        <v>88099</v>
      </c>
      <c r="AX1569">
        <v>87400</v>
      </c>
      <c r="AY1569">
        <v>86684</v>
      </c>
      <c r="AZ1569">
        <v>85944</v>
      </c>
      <c r="BA1569">
        <v>85184</v>
      </c>
      <c r="BB1569">
        <v>84396</v>
      </c>
      <c r="BC1569">
        <v>83573</v>
      </c>
      <c r="BD1569">
        <v>82706</v>
      </c>
      <c r="BE1569">
        <v>81792</v>
      </c>
      <c r="BF1569">
        <v>80807</v>
      </c>
      <c r="BG1569">
        <v>79733</v>
      </c>
      <c r="BH1569">
        <v>78556</v>
      </c>
      <c r="BI1569">
        <v>77265</v>
      </c>
      <c r="BJ1569">
        <v>75832</v>
      </c>
      <c r="BK1569">
        <v>74228</v>
      </c>
      <c r="BL1569">
        <v>72396</v>
      </c>
      <c r="BM1569">
        <v>70282</v>
      </c>
      <c r="BN1569">
        <v>67846</v>
      </c>
      <c r="BO1569">
        <v>65074</v>
      </c>
      <c r="BP1569">
        <v>61883</v>
      </c>
      <c r="BQ1569">
        <v>58299</v>
      </c>
      <c r="BR1569">
        <v>54349</v>
      </c>
      <c r="BS1569">
        <v>50034</v>
      </c>
      <c r="BT1569">
        <v>45404</v>
      </c>
      <c r="BU1569">
        <v>40496</v>
      </c>
      <c r="BV1569">
        <v>35377</v>
      </c>
      <c r="BW1569">
        <v>30215</v>
      </c>
      <c r="BX1569">
        <v>25169</v>
      </c>
      <c r="BY1569">
        <v>20356</v>
      </c>
      <c r="BZ1569">
        <v>15926</v>
      </c>
      <c r="CA1569">
        <v>12023</v>
      </c>
      <c r="CB1569">
        <v>8727</v>
      </c>
      <c r="DC1569">
        <v>61.91</v>
      </c>
      <c r="DD1569">
        <v>60.94</v>
      </c>
      <c r="DE1569">
        <v>59.98</v>
      </c>
      <c r="DF1569">
        <v>59.01</v>
      </c>
      <c r="DG1569">
        <v>58.05</v>
      </c>
      <c r="DH1569">
        <v>57.08</v>
      </c>
      <c r="DI1569">
        <v>56.12</v>
      </c>
      <c r="DJ1569">
        <v>55.15</v>
      </c>
      <c r="DK1569">
        <v>54.19</v>
      </c>
      <c r="DL1569">
        <v>53.23</v>
      </c>
      <c r="DM1569">
        <v>52.27</v>
      </c>
      <c r="DN1569">
        <v>51.31</v>
      </c>
      <c r="DO1569">
        <v>50.35</v>
      </c>
      <c r="DP1569">
        <v>49.39</v>
      </c>
      <c r="DQ1569">
        <v>48.44</v>
      </c>
      <c r="DR1569">
        <v>47.48</v>
      </c>
      <c r="DS1569">
        <v>46.53</v>
      </c>
      <c r="DT1569">
        <v>45.58</v>
      </c>
      <c r="DU1569">
        <v>44.64</v>
      </c>
      <c r="DV1569">
        <v>43.7</v>
      </c>
      <c r="DW1569">
        <v>42.76</v>
      </c>
      <c r="DX1569">
        <v>41.83</v>
      </c>
      <c r="DY1569">
        <v>40.9</v>
      </c>
      <c r="DZ1569">
        <v>39.979999999999997</v>
      </c>
      <c r="EA1569">
        <v>39.06</v>
      </c>
      <c r="EB1569">
        <v>38.15</v>
      </c>
      <c r="EC1569">
        <v>37.25</v>
      </c>
      <c r="ED1569">
        <v>36.35</v>
      </c>
      <c r="EE1569">
        <v>35.450000000000003</v>
      </c>
      <c r="EF1569">
        <v>34.56</v>
      </c>
      <c r="EG1569">
        <v>33.68</v>
      </c>
      <c r="EH1569">
        <v>32.81</v>
      </c>
      <c r="EI1569">
        <v>31.95</v>
      </c>
      <c r="EJ1569">
        <v>31.09</v>
      </c>
      <c r="EK1569">
        <v>30.25</v>
      </c>
      <c r="EL1569">
        <v>29.41</v>
      </c>
      <c r="EM1569">
        <v>28.58</v>
      </c>
      <c r="EN1569">
        <v>27.75</v>
      </c>
      <c r="EO1569">
        <v>26.93</v>
      </c>
      <c r="EP1569">
        <v>26.12</v>
      </c>
      <c r="EQ1569">
        <v>25.3</v>
      </c>
      <c r="ER1569">
        <v>24.48</v>
      </c>
      <c r="ES1569">
        <v>23.65</v>
      </c>
      <c r="ET1569">
        <v>22.83</v>
      </c>
      <c r="EU1569">
        <v>22</v>
      </c>
      <c r="EV1569">
        <v>21.17</v>
      </c>
      <c r="EW1569">
        <v>20.34</v>
      </c>
      <c r="EX1569">
        <v>19.510000000000002</v>
      </c>
      <c r="EY1569">
        <v>18.68</v>
      </c>
      <c r="EZ1569">
        <v>17.850000000000001</v>
      </c>
      <c r="FA1569">
        <v>17.02</v>
      </c>
      <c r="FB1569">
        <v>16.190000000000001</v>
      </c>
      <c r="FC1569">
        <v>15.37</v>
      </c>
      <c r="FD1569">
        <v>14.55</v>
      </c>
      <c r="FE1569">
        <v>13.74</v>
      </c>
      <c r="FF1569">
        <v>12.94</v>
      </c>
      <c r="FG1569">
        <v>12.15</v>
      </c>
      <c r="FH1569">
        <v>11.37</v>
      </c>
      <c r="FI1569">
        <v>10.6</v>
      </c>
      <c r="FJ1569">
        <v>9.86</v>
      </c>
      <c r="FK1569">
        <v>9.14</v>
      </c>
      <c r="FL1569">
        <v>8.4499999999999993</v>
      </c>
      <c r="FM1569">
        <v>7.79</v>
      </c>
      <c r="FN1569">
        <v>7.16</v>
      </c>
      <c r="FO1569">
        <v>6.57</v>
      </c>
      <c r="FP1569">
        <v>6.01</v>
      </c>
      <c r="FQ1569">
        <v>5.49</v>
      </c>
      <c r="FR1569">
        <v>5</v>
      </c>
      <c r="FS1569">
        <v>4.54</v>
      </c>
      <c r="FT1569">
        <v>4.13</v>
      </c>
      <c r="FU1569">
        <v>3.75</v>
      </c>
      <c r="FV1569">
        <v>3.4</v>
      </c>
      <c r="FW1569">
        <v>3.09</v>
      </c>
      <c r="FX1569">
        <v>2.8</v>
      </c>
      <c r="FY1569">
        <v>2.5499999999999998</v>
      </c>
      <c r="FZ1569">
        <v>2.33</v>
      </c>
    </row>
    <row r="1570" spans="1:182" x14ac:dyDescent="0.25">
      <c r="A1570" t="s">
        <v>1357</v>
      </c>
      <c r="B1570">
        <v>75</v>
      </c>
      <c r="C1570">
        <v>75</v>
      </c>
      <c r="E1570">
        <v>100000</v>
      </c>
      <c r="F1570">
        <v>99942</v>
      </c>
      <c r="G1570">
        <v>99884</v>
      </c>
      <c r="H1570">
        <v>99824</v>
      </c>
      <c r="I1570">
        <v>99763</v>
      </c>
      <c r="J1570">
        <v>99700</v>
      </c>
      <c r="K1570">
        <v>99635</v>
      </c>
      <c r="L1570">
        <v>99567</v>
      </c>
      <c r="M1570">
        <v>99497</v>
      </c>
      <c r="N1570">
        <v>99422</v>
      </c>
      <c r="O1570">
        <v>99344</v>
      </c>
      <c r="P1570">
        <v>99260</v>
      </c>
      <c r="Q1570">
        <v>99173</v>
      </c>
      <c r="R1570">
        <v>99080</v>
      </c>
      <c r="S1570">
        <v>98983</v>
      </c>
      <c r="T1570">
        <v>98879</v>
      </c>
      <c r="U1570">
        <v>98768</v>
      </c>
      <c r="V1570">
        <v>98647</v>
      </c>
      <c r="W1570">
        <v>98513</v>
      </c>
      <c r="X1570">
        <v>98366</v>
      </c>
      <c r="Y1570">
        <v>98206</v>
      </c>
      <c r="Z1570">
        <v>98033</v>
      </c>
      <c r="AA1570">
        <v>97842</v>
      </c>
      <c r="AB1570">
        <v>97634</v>
      </c>
      <c r="AC1570">
        <v>97407</v>
      </c>
      <c r="AD1570">
        <v>97162</v>
      </c>
      <c r="AE1570">
        <v>96897</v>
      </c>
      <c r="AF1570">
        <v>96610</v>
      </c>
      <c r="AG1570">
        <v>96296</v>
      </c>
      <c r="AH1570">
        <v>95954</v>
      </c>
      <c r="AI1570">
        <v>95581</v>
      </c>
      <c r="AJ1570">
        <v>95171</v>
      </c>
      <c r="AK1570">
        <v>94729</v>
      </c>
      <c r="AL1570">
        <v>94252</v>
      </c>
      <c r="AM1570">
        <v>93741</v>
      </c>
      <c r="AN1570">
        <v>93192</v>
      </c>
      <c r="AO1570">
        <v>92602</v>
      </c>
      <c r="AP1570">
        <v>91984</v>
      </c>
      <c r="AQ1570">
        <v>91349</v>
      </c>
      <c r="AR1570">
        <v>90703</v>
      </c>
      <c r="AS1570">
        <v>90041</v>
      </c>
      <c r="AT1570">
        <v>89373</v>
      </c>
      <c r="AU1570">
        <v>88697</v>
      </c>
      <c r="AV1570">
        <v>88010</v>
      </c>
      <c r="AW1570">
        <v>87303</v>
      </c>
      <c r="AX1570">
        <v>86574</v>
      </c>
      <c r="AY1570">
        <v>85824</v>
      </c>
      <c r="AZ1570">
        <v>85052</v>
      </c>
      <c r="BA1570">
        <v>84253</v>
      </c>
      <c r="BB1570">
        <v>83418</v>
      </c>
      <c r="BC1570">
        <v>82538</v>
      </c>
      <c r="BD1570">
        <v>81610</v>
      </c>
      <c r="BE1570">
        <v>80611</v>
      </c>
      <c r="BF1570">
        <v>79521</v>
      </c>
      <c r="BG1570">
        <v>78330</v>
      </c>
      <c r="BH1570">
        <v>77019</v>
      </c>
      <c r="BI1570">
        <v>75567</v>
      </c>
      <c r="BJ1570">
        <v>73943</v>
      </c>
      <c r="BK1570">
        <v>72086</v>
      </c>
      <c r="BL1570">
        <v>69951</v>
      </c>
      <c r="BM1570">
        <v>67493</v>
      </c>
      <c r="BN1570">
        <v>64695</v>
      </c>
      <c r="BO1570">
        <v>61490</v>
      </c>
      <c r="BP1570">
        <v>57884</v>
      </c>
      <c r="BQ1570">
        <v>53915</v>
      </c>
      <c r="BR1570">
        <v>49594</v>
      </c>
      <c r="BS1570">
        <v>44963</v>
      </c>
      <c r="BT1570">
        <v>40059</v>
      </c>
      <c r="BU1570">
        <v>34952</v>
      </c>
      <c r="BV1570">
        <v>29818</v>
      </c>
      <c r="BW1570">
        <v>24810</v>
      </c>
      <c r="BX1570">
        <v>20037</v>
      </c>
      <c r="BY1570">
        <v>15655</v>
      </c>
      <c r="BZ1570">
        <v>11801</v>
      </c>
      <c r="CA1570">
        <v>8553</v>
      </c>
      <c r="DC1570">
        <v>60.83</v>
      </c>
      <c r="DD1570">
        <v>59.86</v>
      </c>
      <c r="DE1570">
        <v>58.9</v>
      </c>
      <c r="DF1570">
        <v>57.93</v>
      </c>
      <c r="DG1570">
        <v>56.97</v>
      </c>
      <c r="DH1570">
        <v>56</v>
      </c>
      <c r="DI1570">
        <v>55.04</v>
      </c>
      <c r="DJ1570">
        <v>54.08</v>
      </c>
      <c r="DK1570">
        <v>53.11</v>
      </c>
      <c r="DL1570">
        <v>52.15</v>
      </c>
      <c r="DM1570">
        <v>51.19</v>
      </c>
      <c r="DN1570">
        <v>50.24</v>
      </c>
      <c r="DO1570">
        <v>49.28</v>
      </c>
      <c r="DP1570">
        <v>48.33</v>
      </c>
      <c r="DQ1570">
        <v>47.37</v>
      </c>
      <c r="DR1570">
        <v>46.42</v>
      </c>
      <c r="DS1570">
        <v>45.47</v>
      </c>
      <c r="DT1570">
        <v>44.53</v>
      </c>
      <c r="DU1570">
        <v>43.59</v>
      </c>
      <c r="DV1570">
        <v>42.65</v>
      </c>
      <c r="DW1570">
        <v>41.72</v>
      </c>
      <c r="DX1570">
        <v>40.79</v>
      </c>
      <c r="DY1570">
        <v>39.869999999999997</v>
      </c>
      <c r="DZ1570">
        <v>38.96</v>
      </c>
      <c r="EA1570">
        <v>38.049999999999997</v>
      </c>
      <c r="EB1570">
        <v>37.14</v>
      </c>
      <c r="EC1570">
        <v>36.24</v>
      </c>
      <c r="ED1570">
        <v>35.35</v>
      </c>
      <c r="EE1570">
        <v>34.46</v>
      </c>
      <c r="EF1570">
        <v>33.58</v>
      </c>
      <c r="EG1570">
        <v>32.71</v>
      </c>
      <c r="EH1570">
        <v>31.85</v>
      </c>
      <c r="EI1570">
        <v>31</v>
      </c>
      <c r="EJ1570">
        <v>30.15</v>
      </c>
      <c r="EK1570">
        <v>29.31</v>
      </c>
      <c r="EL1570">
        <v>28.48</v>
      </c>
      <c r="EM1570">
        <v>27.66</v>
      </c>
      <c r="EN1570">
        <v>26.84</v>
      </c>
      <c r="EO1570">
        <v>26.03</v>
      </c>
      <c r="EP1570">
        <v>25.21</v>
      </c>
      <c r="EQ1570">
        <v>24.39</v>
      </c>
      <c r="ER1570">
        <v>23.57</v>
      </c>
      <c r="ES1570">
        <v>22.74</v>
      </c>
      <c r="ET1570">
        <v>21.92</v>
      </c>
      <c r="EU1570">
        <v>21.09</v>
      </c>
      <c r="EV1570">
        <v>20.260000000000002</v>
      </c>
      <c r="EW1570">
        <v>19.440000000000001</v>
      </c>
      <c r="EX1570">
        <v>18.61</v>
      </c>
      <c r="EY1570">
        <v>17.78</v>
      </c>
      <c r="EZ1570">
        <v>16.95</v>
      </c>
      <c r="FA1570">
        <v>16.13</v>
      </c>
      <c r="FB1570">
        <v>15.31</v>
      </c>
      <c r="FC1570">
        <v>14.49</v>
      </c>
      <c r="FD1570">
        <v>13.68</v>
      </c>
      <c r="FE1570">
        <v>12.88</v>
      </c>
      <c r="FF1570">
        <v>12.09</v>
      </c>
      <c r="FG1570">
        <v>11.32</v>
      </c>
      <c r="FH1570">
        <v>10.55</v>
      </c>
      <c r="FI1570">
        <v>9.81</v>
      </c>
      <c r="FJ1570">
        <v>9.1</v>
      </c>
      <c r="FK1570">
        <v>8.41</v>
      </c>
      <c r="FL1570">
        <v>7.75</v>
      </c>
      <c r="FM1570">
        <v>7.13</v>
      </c>
      <c r="FN1570">
        <v>6.54</v>
      </c>
      <c r="FO1570">
        <v>5.99</v>
      </c>
      <c r="FP1570">
        <v>5.47</v>
      </c>
      <c r="FQ1570">
        <v>4.9800000000000004</v>
      </c>
      <c r="FR1570">
        <v>4.53</v>
      </c>
      <c r="FS1570">
        <v>4.1100000000000003</v>
      </c>
      <c r="FT1570">
        <v>3.74</v>
      </c>
      <c r="FU1570">
        <v>3.39</v>
      </c>
      <c r="FV1570">
        <v>3.08</v>
      </c>
      <c r="FW1570">
        <v>2.8</v>
      </c>
      <c r="FX1570">
        <v>2.5499999999999998</v>
      </c>
      <c r="FY1570">
        <v>2.33</v>
      </c>
    </row>
    <row r="1571" spans="1:182" x14ac:dyDescent="0.25">
      <c r="A1571" t="s">
        <v>1358</v>
      </c>
      <c r="B1571">
        <v>74</v>
      </c>
      <c r="C1571">
        <v>74</v>
      </c>
      <c r="E1571">
        <v>100000</v>
      </c>
      <c r="F1571">
        <v>99941</v>
      </c>
      <c r="G1571">
        <v>99880</v>
      </c>
      <c r="H1571">
        <v>99819</v>
      </c>
      <c r="I1571">
        <v>99755</v>
      </c>
      <c r="J1571">
        <v>99688</v>
      </c>
      <c r="K1571">
        <v>99620</v>
      </c>
      <c r="L1571">
        <v>99548</v>
      </c>
      <c r="M1571">
        <v>99473</v>
      </c>
      <c r="N1571">
        <v>99393</v>
      </c>
      <c r="O1571">
        <v>99309</v>
      </c>
      <c r="P1571">
        <v>99220</v>
      </c>
      <c r="Q1571">
        <v>99126</v>
      </c>
      <c r="R1571">
        <v>99027</v>
      </c>
      <c r="S1571">
        <v>98923</v>
      </c>
      <c r="T1571">
        <v>98810</v>
      </c>
      <c r="U1571">
        <v>98687</v>
      </c>
      <c r="V1571">
        <v>98551</v>
      </c>
      <c r="W1571">
        <v>98403</v>
      </c>
      <c r="X1571">
        <v>98242</v>
      </c>
      <c r="Y1571">
        <v>98066</v>
      </c>
      <c r="Z1571">
        <v>97873</v>
      </c>
      <c r="AA1571">
        <v>97662</v>
      </c>
      <c r="AB1571">
        <v>97432</v>
      </c>
      <c r="AC1571">
        <v>97185</v>
      </c>
      <c r="AD1571">
        <v>96917</v>
      </c>
      <c r="AE1571">
        <v>96626</v>
      </c>
      <c r="AF1571">
        <v>96308</v>
      </c>
      <c r="AG1571">
        <v>95963</v>
      </c>
      <c r="AH1571">
        <v>95585</v>
      </c>
      <c r="AI1571">
        <v>95171</v>
      </c>
      <c r="AJ1571">
        <v>94724</v>
      </c>
      <c r="AK1571">
        <v>94242</v>
      </c>
      <c r="AL1571">
        <v>93725</v>
      </c>
      <c r="AM1571">
        <v>93170</v>
      </c>
      <c r="AN1571">
        <v>92573</v>
      </c>
      <c r="AO1571">
        <v>91948</v>
      </c>
      <c r="AP1571">
        <v>91306</v>
      </c>
      <c r="AQ1571">
        <v>90651</v>
      </c>
      <c r="AR1571">
        <v>89982</v>
      </c>
      <c r="AS1571">
        <v>89304</v>
      </c>
      <c r="AT1571">
        <v>88620</v>
      </c>
      <c r="AU1571">
        <v>87923</v>
      </c>
      <c r="AV1571">
        <v>87204</v>
      </c>
      <c r="AW1571">
        <v>86467</v>
      </c>
      <c r="AX1571">
        <v>85704</v>
      </c>
      <c r="AY1571">
        <v>84922</v>
      </c>
      <c r="AZ1571">
        <v>84110</v>
      </c>
      <c r="BA1571">
        <v>83262</v>
      </c>
      <c r="BB1571">
        <v>82370</v>
      </c>
      <c r="BC1571">
        <v>81428</v>
      </c>
      <c r="BD1571">
        <v>80414</v>
      </c>
      <c r="BE1571">
        <v>79308</v>
      </c>
      <c r="BF1571">
        <v>78101</v>
      </c>
      <c r="BG1571">
        <v>76774</v>
      </c>
      <c r="BH1571">
        <v>75301</v>
      </c>
      <c r="BI1571">
        <v>73656</v>
      </c>
      <c r="BJ1571">
        <v>71779</v>
      </c>
      <c r="BK1571">
        <v>69618</v>
      </c>
      <c r="BL1571">
        <v>67139</v>
      </c>
      <c r="BM1571">
        <v>64319</v>
      </c>
      <c r="BN1571">
        <v>61089</v>
      </c>
      <c r="BO1571">
        <v>57472</v>
      </c>
      <c r="BP1571">
        <v>53485</v>
      </c>
      <c r="BQ1571">
        <v>49152</v>
      </c>
      <c r="BR1571">
        <v>44521</v>
      </c>
      <c r="BS1571">
        <v>39625</v>
      </c>
      <c r="BT1571">
        <v>34533</v>
      </c>
      <c r="BU1571">
        <v>29423</v>
      </c>
      <c r="BV1571">
        <v>24451</v>
      </c>
      <c r="BW1571">
        <v>19723</v>
      </c>
      <c r="BX1571">
        <v>15388</v>
      </c>
      <c r="BY1571">
        <v>11583</v>
      </c>
      <c r="BZ1571">
        <v>8383</v>
      </c>
      <c r="DC1571">
        <v>59.74</v>
      </c>
      <c r="DD1571">
        <v>58.78</v>
      </c>
      <c r="DE1571">
        <v>57.81</v>
      </c>
      <c r="DF1571">
        <v>56.85</v>
      </c>
      <c r="DG1571">
        <v>55.89</v>
      </c>
      <c r="DH1571">
        <v>54.92</v>
      </c>
      <c r="DI1571">
        <v>53.96</v>
      </c>
      <c r="DJ1571">
        <v>53</v>
      </c>
      <c r="DK1571">
        <v>52.04</v>
      </c>
      <c r="DL1571">
        <v>51.08</v>
      </c>
      <c r="DM1571">
        <v>50.12</v>
      </c>
      <c r="DN1571">
        <v>49.17</v>
      </c>
      <c r="DO1571">
        <v>48.21</v>
      </c>
      <c r="DP1571">
        <v>47.26</v>
      </c>
      <c r="DQ1571">
        <v>46.31</v>
      </c>
      <c r="DR1571">
        <v>45.36</v>
      </c>
      <c r="DS1571">
        <v>44.42</v>
      </c>
      <c r="DT1571">
        <v>43.48</v>
      </c>
      <c r="DU1571">
        <v>42.54</v>
      </c>
      <c r="DV1571">
        <v>41.61</v>
      </c>
      <c r="DW1571">
        <v>40.69</v>
      </c>
      <c r="DX1571">
        <v>39.770000000000003</v>
      </c>
      <c r="DY1571">
        <v>38.85</v>
      </c>
      <c r="DZ1571">
        <v>37.94</v>
      </c>
      <c r="EA1571">
        <v>37.04</v>
      </c>
      <c r="EB1571">
        <v>36.14</v>
      </c>
      <c r="EC1571">
        <v>35.24</v>
      </c>
      <c r="ED1571">
        <v>34.36</v>
      </c>
      <c r="EE1571">
        <v>33.479999999999997</v>
      </c>
      <c r="EF1571">
        <v>32.61</v>
      </c>
      <c r="EG1571">
        <v>31.75</v>
      </c>
      <c r="EH1571">
        <v>30.9</v>
      </c>
      <c r="EI1571">
        <v>30.05</v>
      </c>
      <c r="EJ1571">
        <v>29.22</v>
      </c>
      <c r="EK1571">
        <v>28.39</v>
      </c>
      <c r="EL1571">
        <v>27.57</v>
      </c>
      <c r="EM1571">
        <v>26.75</v>
      </c>
      <c r="EN1571">
        <v>25.94</v>
      </c>
      <c r="EO1571">
        <v>25.12</v>
      </c>
      <c r="EP1571">
        <v>24.3</v>
      </c>
      <c r="EQ1571">
        <v>23.48</v>
      </c>
      <c r="ER1571">
        <v>22.66</v>
      </c>
      <c r="ES1571">
        <v>21.84</v>
      </c>
      <c r="ET1571">
        <v>21.01</v>
      </c>
      <c r="EU1571">
        <v>20.190000000000001</v>
      </c>
      <c r="EV1571">
        <v>19.36</v>
      </c>
      <c r="EW1571">
        <v>18.54</v>
      </c>
      <c r="EX1571">
        <v>17.71</v>
      </c>
      <c r="EY1571">
        <v>16.89</v>
      </c>
      <c r="EZ1571">
        <v>16.059999999999999</v>
      </c>
      <c r="FA1571">
        <v>15.24</v>
      </c>
      <c r="FB1571">
        <v>14.43</v>
      </c>
      <c r="FC1571">
        <v>13.62</v>
      </c>
      <c r="FD1571">
        <v>12.83</v>
      </c>
      <c r="FE1571">
        <v>12.04</v>
      </c>
      <c r="FF1571">
        <v>11.27</v>
      </c>
      <c r="FG1571">
        <v>10.51</v>
      </c>
      <c r="FH1571">
        <v>9.77</v>
      </c>
      <c r="FI1571">
        <v>9.0500000000000007</v>
      </c>
      <c r="FJ1571">
        <v>8.3699999999999992</v>
      </c>
      <c r="FK1571">
        <v>7.72</v>
      </c>
      <c r="FL1571">
        <v>7.1</v>
      </c>
      <c r="FM1571">
        <v>6.51</v>
      </c>
      <c r="FN1571">
        <v>5.96</v>
      </c>
      <c r="FO1571">
        <v>5.44</v>
      </c>
      <c r="FP1571">
        <v>4.96</v>
      </c>
      <c r="FQ1571">
        <v>4.51</v>
      </c>
      <c r="FR1571">
        <v>4.0999999999999996</v>
      </c>
      <c r="FS1571">
        <v>3.72</v>
      </c>
      <c r="FT1571">
        <v>3.38</v>
      </c>
      <c r="FU1571">
        <v>3.07</v>
      </c>
      <c r="FV1571">
        <v>2.79</v>
      </c>
      <c r="FW1571">
        <v>2.54</v>
      </c>
      <c r="FX1571">
        <v>2.3199999999999998</v>
      </c>
    </row>
    <row r="1572" spans="1:182" x14ac:dyDescent="0.25">
      <c r="A1572" t="s">
        <v>1359</v>
      </c>
      <c r="B1572">
        <v>73</v>
      </c>
      <c r="C1572">
        <v>73</v>
      </c>
      <c r="E1572">
        <v>100000</v>
      </c>
      <c r="F1572">
        <v>99939</v>
      </c>
      <c r="G1572">
        <v>99876</v>
      </c>
      <c r="H1572">
        <v>99811</v>
      </c>
      <c r="I1572">
        <v>99744</v>
      </c>
      <c r="J1572">
        <v>99674</v>
      </c>
      <c r="K1572">
        <v>99602</v>
      </c>
      <c r="L1572">
        <v>99526</v>
      </c>
      <c r="M1572">
        <v>99445</v>
      </c>
      <c r="N1572">
        <v>99360</v>
      </c>
      <c r="O1572">
        <v>99269</v>
      </c>
      <c r="P1572">
        <v>99175</v>
      </c>
      <c r="Q1572">
        <v>99074</v>
      </c>
      <c r="R1572">
        <v>98968</v>
      </c>
      <c r="S1572">
        <v>98854</v>
      </c>
      <c r="T1572">
        <v>98730</v>
      </c>
      <c r="U1572">
        <v>98592</v>
      </c>
      <c r="V1572">
        <v>98442</v>
      </c>
      <c r="W1572">
        <v>98279</v>
      </c>
      <c r="X1572">
        <v>98101</v>
      </c>
      <c r="Y1572">
        <v>97906</v>
      </c>
      <c r="Z1572">
        <v>97693</v>
      </c>
      <c r="AA1572">
        <v>97460</v>
      </c>
      <c r="AB1572">
        <v>97210</v>
      </c>
      <c r="AC1572">
        <v>96939</v>
      </c>
      <c r="AD1572">
        <v>96644</v>
      </c>
      <c r="AE1572">
        <v>96323</v>
      </c>
      <c r="AF1572">
        <v>95974</v>
      </c>
      <c r="AG1572">
        <v>95591</v>
      </c>
      <c r="AH1572">
        <v>95172</v>
      </c>
      <c r="AI1572">
        <v>94720</v>
      </c>
      <c r="AJ1572">
        <v>94233</v>
      </c>
      <c r="AK1572">
        <v>93711</v>
      </c>
      <c r="AL1572">
        <v>93149</v>
      </c>
      <c r="AM1572">
        <v>92546</v>
      </c>
      <c r="AN1572">
        <v>91914</v>
      </c>
      <c r="AO1572">
        <v>91264</v>
      </c>
      <c r="AP1572">
        <v>90601</v>
      </c>
      <c r="AQ1572">
        <v>89923</v>
      </c>
      <c r="AR1572">
        <v>89237</v>
      </c>
      <c r="AS1572">
        <v>88543</v>
      </c>
      <c r="AT1572">
        <v>87838</v>
      </c>
      <c r="AU1572">
        <v>87108</v>
      </c>
      <c r="AV1572">
        <v>86358</v>
      </c>
      <c r="AW1572">
        <v>85586</v>
      </c>
      <c r="AX1572">
        <v>84791</v>
      </c>
      <c r="AY1572">
        <v>83967</v>
      </c>
      <c r="AZ1572">
        <v>83107</v>
      </c>
      <c r="BA1572">
        <v>82201</v>
      </c>
      <c r="BB1572">
        <v>81245</v>
      </c>
      <c r="BC1572">
        <v>80216</v>
      </c>
      <c r="BD1572">
        <v>79094</v>
      </c>
      <c r="BE1572">
        <v>77870</v>
      </c>
      <c r="BF1572">
        <v>76526</v>
      </c>
      <c r="BG1572">
        <v>75036</v>
      </c>
      <c r="BH1572">
        <v>73368</v>
      </c>
      <c r="BI1572">
        <v>71470</v>
      </c>
      <c r="BJ1572">
        <v>69287</v>
      </c>
      <c r="BK1572">
        <v>66782</v>
      </c>
      <c r="BL1572">
        <v>63941</v>
      </c>
      <c r="BM1572">
        <v>60692</v>
      </c>
      <c r="BN1572">
        <v>57053</v>
      </c>
      <c r="BO1572">
        <v>53059</v>
      </c>
      <c r="BP1572">
        <v>48714</v>
      </c>
      <c r="BQ1572">
        <v>44078</v>
      </c>
      <c r="BR1572">
        <v>39192</v>
      </c>
      <c r="BS1572">
        <v>34118</v>
      </c>
      <c r="BT1572">
        <v>29032</v>
      </c>
      <c r="BU1572">
        <v>24094</v>
      </c>
      <c r="BV1572">
        <v>19411</v>
      </c>
      <c r="BW1572">
        <v>15125</v>
      </c>
      <c r="BX1572">
        <v>11368</v>
      </c>
      <c r="BY1572">
        <v>8216</v>
      </c>
      <c r="DC1572">
        <v>58.66</v>
      </c>
      <c r="DD1572">
        <v>57.7</v>
      </c>
      <c r="DE1572">
        <v>56.73</v>
      </c>
      <c r="DF1572">
        <v>55.77</v>
      </c>
      <c r="DG1572">
        <v>54.81</v>
      </c>
      <c r="DH1572">
        <v>53.84</v>
      </c>
      <c r="DI1572">
        <v>52.88</v>
      </c>
      <c r="DJ1572">
        <v>51.92</v>
      </c>
      <c r="DK1572">
        <v>50.96</v>
      </c>
      <c r="DL1572">
        <v>50.01</v>
      </c>
      <c r="DM1572">
        <v>49.05</v>
      </c>
      <c r="DN1572">
        <v>48.1</v>
      </c>
      <c r="DO1572">
        <v>47.15</v>
      </c>
      <c r="DP1572">
        <v>46.2</v>
      </c>
      <c r="DQ1572">
        <v>45.25</v>
      </c>
      <c r="DR1572">
        <v>44.31</v>
      </c>
      <c r="DS1572">
        <v>43.37</v>
      </c>
      <c r="DT1572">
        <v>42.43</v>
      </c>
      <c r="DU1572">
        <v>41.5</v>
      </c>
      <c r="DV1572">
        <v>40.58</v>
      </c>
      <c r="DW1572">
        <v>39.659999999999997</v>
      </c>
      <c r="DX1572">
        <v>38.74</v>
      </c>
      <c r="DY1572">
        <v>37.83</v>
      </c>
      <c r="DZ1572">
        <v>36.93</v>
      </c>
      <c r="EA1572">
        <v>36.03</v>
      </c>
      <c r="EB1572">
        <v>35.14</v>
      </c>
      <c r="EC1572">
        <v>34.26</v>
      </c>
      <c r="ED1572">
        <v>33.380000000000003</v>
      </c>
      <c r="EE1572">
        <v>32.51</v>
      </c>
      <c r="EF1572">
        <v>31.65</v>
      </c>
      <c r="EG1572">
        <v>30.8</v>
      </c>
      <c r="EH1572">
        <v>29.96</v>
      </c>
      <c r="EI1572">
        <v>29.12</v>
      </c>
      <c r="EJ1572">
        <v>28.29</v>
      </c>
      <c r="EK1572">
        <v>27.47</v>
      </c>
      <c r="EL1572">
        <v>26.66</v>
      </c>
      <c r="EM1572">
        <v>25.85</v>
      </c>
      <c r="EN1572">
        <v>25.03</v>
      </c>
      <c r="EO1572">
        <v>24.22</v>
      </c>
      <c r="EP1572">
        <v>23.4</v>
      </c>
      <c r="EQ1572">
        <v>22.58</v>
      </c>
      <c r="ER1572">
        <v>21.76</v>
      </c>
      <c r="ES1572">
        <v>20.93</v>
      </c>
      <c r="ET1572">
        <v>20.11</v>
      </c>
      <c r="EU1572">
        <v>19.29</v>
      </c>
      <c r="EV1572">
        <v>18.46</v>
      </c>
      <c r="EW1572">
        <v>17.64</v>
      </c>
      <c r="EX1572">
        <v>16.82</v>
      </c>
      <c r="EY1572">
        <v>16</v>
      </c>
      <c r="EZ1572">
        <v>15.18</v>
      </c>
      <c r="FA1572">
        <v>14.37</v>
      </c>
      <c r="FB1572">
        <v>13.56</v>
      </c>
      <c r="FC1572">
        <v>12.77</v>
      </c>
      <c r="FD1572">
        <v>11.99</v>
      </c>
      <c r="FE1572">
        <v>11.21</v>
      </c>
      <c r="FF1572">
        <v>10.46</v>
      </c>
      <c r="FG1572">
        <v>9.7200000000000006</v>
      </c>
      <c r="FH1572">
        <v>9.01</v>
      </c>
      <c r="FI1572">
        <v>8.33</v>
      </c>
      <c r="FJ1572">
        <v>7.68</v>
      </c>
      <c r="FK1572">
        <v>7.06</v>
      </c>
      <c r="FL1572">
        <v>6.48</v>
      </c>
      <c r="FM1572">
        <v>5.93</v>
      </c>
      <c r="FN1572">
        <v>5.42</v>
      </c>
      <c r="FO1572">
        <v>4.93</v>
      </c>
      <c r="FP1572">
        <v>4.49</v>
      </c>
      <c r="FQ1572">
        <v>4.08</v>
      </c>
      <c r="FR1572">
        <v>3.71</v>
      </c>
      <c r="FS1572">
        <v>3.37</v>
      </c>
      <c r="FT1572">
        <v>3.06</v>
      </c>
      <c r="FU1572">
        <v>2.78</v>
      </c>
      <c r="FV1572">
        <v>2.54</v>
      </c>
      <c r="FW1572">
        <v>2.3199999999999998</v>
      </c>
    </row>
    <row r="1573" spans="1:182" x14ac:dyDescent="0.25">
      <c r="A1573" t="s">
        <v>1360</v>
      </c>
      <c r="B1573">
        <v>72</v>
      </c>
      <c r="C1573">
        <v>72</v>
      </c>
      <c r="E1573">
        <v>100000</v>
      </c>
      <c r="F1573">
        <v>99936</v>
      </c>
      <c r="G1573">
        <v>99871</v>
      </c>
      <c r="H1573">
        <v>99802</v>
      </c>
      <c r="I1573">
        <v>99732</v>
      </c>
      <c r="J1573">
        <v>99658</v>
      </c>
      <c r="K1573">
        <v>99581</v>
      </c>
      <c r="L1573">
        <v>99500</v>
      </c>
      <c r="M1573">
        <v>99413</v>
      </c>
      <c r="N1573">
        <v>99322</v>
      </c>
      <c r="O1573">
        <v>99225</v>
      </c>
      <c r="P1573">
        <v>99124</v>
      </c>
      <c r="Q1573">
        <v>99016</v>
      </c>
      <c r="R1573">
        <v>98901</v>
      </c>
      <c r="S1573">
        <v>98775</v>
      </c>
      <c r="T1573">
        <v>98636</v>
      </c>
      <c r="U1573">
        <v>98483</v>
      </c>
      <c r="V1573">
        <v>98318</v>
      </c>
      <c r="W1573">
        <v>98139</v>
      </c>
      <c r="X1573">
        <v>97941</v>
      </c>
      <c r="Y1573">
        <v>97725</v>
      </c>
      <c r="Z1573">
        <v>97490</v>
      </c>
      <c r="AA1573">
        <v>97236</v>
      </c>
      <c r="AB1573">
        <v>96962</v>
      </c>
      <c r="AC1573">
        <v>96665</v>
      </c>
      <c r="AD1573">
        <v>96340</v>
      </c>
      <c r="AE1573">
        <v>95987</v>
      </c>
      <c r="AF1573">
        <v>95600</v>
      </c>
      <c r="AG1573">
        <v>95176</v>
      </c>
      <c r="AH1573">
        <v>94718</v>
      </c>
      <c r="AI1573">
        <v>94226</v>
      </c>
      <c r="AJ1573">
        <v>93698</v>
      </c>
      <c r="AK1573">
        <v>93130</v>
      </c>
      <c r="AL1573">
        <v>92520</v>
      </c>
      <c r="AM1573">
        <v>91880</v>
      </c>
      <c r="AN1573">
        <v>91223</v>
      </c>
      <c r="AO1573">
        <v>90553</v>
      </c>
      <c r="AP1573">
        <v>89866</v>
      </c>
      <c r="AQ1573">
        <v>89170</v>
      </c>
      <c r="AR1573">
        <v>88469</v>
      </c>
      <c r="AS1573">
        <v>87752</v>
      </c>
      <c r="AT1573">
        <v>87013</v>
      </c>
      <c r="AU1573">
        <v>86252</v>
      </c>
      <c r="AV1573">
        <v>85467</v>
      </c>
      <c r="AW1573">
        <v>84662</v>
      </c>
      <c r="AX1573">
        <v>83824</v>
      </c>
      <c r="AY1573">
        <v>82951</v>
      </c>
      <c r="AZ1573">
        <v>82031</v>
      </c>
      <c r="BA1573">
        <v>81061</v>
      </c>
      <c r="BB1573">
        <v>80017</v>
      </c>
      <c r="BC1573">
        <v>78880</v>
      </c>
      <c r="BD1573">
        <v>77638</v>
      </c>
      <c r="BE1573">
        <v>76276</v>
      </c>
      <c r="BF1573">
        <v>74768</v>
      </c>
      <c r="BG1573">
        <v>73083</v>
      </c>
      <c r="BH1573">
        <v>71159</v>
      </c>
      <c r="BI1573">
        <v>68955</v>
      </c>
      <c r="BJ1573">
        <v>66428</v>
      </c>
      <c r="BK1573">
        <v>63561</v>
      </c>
      <c r="BL1573">
        <v>60292</v>
      </c>
      <c r="BM1573">
        <v>56637</v>
      </c>
      <c r="BN1573">
        <v>52626</v>
      </c>
      <c r="BO1573">
        <v>48280</v>
      </c>
      <c r="BP1573">
        <v>43640</v>
      </c>
      <c r="BQ1573">
        <v>38758</v>
      </c>
      <c r="BR1573">
        <v>33703</v>
      </c>
      <c r="BS1573">
        <v>28647</v>
      </c>
      <c r="BT1573">
        <v>23742</v>
      </c>
      <c r="BU1573">
        <v>19100</v>
      </c>
      <c r="BV1573">
        <v>14863</v>
      </c>
      <c r="BW1573">
        <v>11157</v>
      </c>
      <c r="BX1573">
        <v>8052</v>
      </c>
      <c r="DC1573">
        <v>57.58</v>
      </c>
      <c r="DD1573">
        <v>56.61</v>
      </c>
      <c r="DE1573">
        <v>55.65</v>
      </c>
      <c r="DF1573">
        <v>54.69</v>
      </c>
      <c r="DG1573">
        <v>53.73</v>
      </c>
      <c r="DH1573">
        <v>52.77</v>
      </c>
      <c r="DI1573">
        <v>51.81</v>
      </c>
      <c r="DJ1573">
        <v>50.85</v>
      </c>
      <c r="DK1573">
        <v>49.89</v>
      </c>
      <c r="DL1573">
        <v>48.94</v>
      </c>
      <c r="DM1573">
        <v>47.99</v>
      </c>
      <c r="DN1573">
        <v>47.03</v>
      </c>
      <c r="DO1573">
        <v>46.09</v>
      </c>
      <c r="DP1573">
        <v>45.14</v>
      </c>
      <c r="DQ1573">
        <v>44.2</v>
      </c>
      <c r="DR1573">
        <v>43.26</v>
      </c>
      <c r="DS1573">
        <v>42.32</v>
      </c>
      <c r="DT1573">
        <v>41.39</v>
      </c>
      <c r="DU1573">
        <v>40.47</v>
      </c>
      <c r="DV1573">
        <v>39.549999999999997</v>
      </c>
      <c r="DW1573">
        <v>38.64</v>
      </c>
      <c r="DX1573">
        <v>37.729999999999997</v>
      </c>
      <c r="DY1573">
        <v>36.82</v>
      </c>
      <c r="DZ1573">
        <v>35.93</v>
      </c>
      <c r="EA1573">
        <v>35.04</v>
      </c>
      <c r="EB1573">
        <v>34.15</v>
      </c>
      <c r="EC1573">
        <v>33.28</v>
      </c>
      <c r="ED1573">
        <v>32.409999999999997</v>
      </c>
      <c r="EE1573">
        <v>31.55</v>
      </c>
      <c r="EF1573">
        <v>30.7</v>
      </c>
      <c r="EG1573">
        <v>29.86</v>
      </c>
      <c r="EH1573">
        <v>29.02</v>
      </c>
      <c r="EI1573">
        <v>28.2</v>
      </c>
      <c r="EJ1573">
        <v>27.38</v>
      </c>
      <c r="EK1573">
        <v>26.57</v>
      </c>
      <c r="EL1573">
        <v>25.76</v>
      </c>
      <c r="EM1573">
        <v>24.94</v>
      </c>
      <c r="EN1573">
        <v>24.13</v>
      </c>
      <c r="EO1573">
        <v>23.31</v>
      </c>
      <c r="EP1573">
        <v>22.49</v>
      </c>
      <c r="EQ1573">
        <v>21.67</v>
      </c>
      <c r="ER1573">
        <v>20.85</v>
      </c>
      <c r="ES1573">
        <v>20.03</v>
      </c>
      <c r="ET1573">
        <v>19.21</v>
      </c>
      <c r="EU1573">
        <v>18.39</v>
      </c>
      <c r="EV1573">
        <v>17.57</v>
      </c>
      <c r="EW1573">
        <v>16.75</v>
      </c>
      <c r="EX1573">
        <v>15.93</v>
      </c>
      <c r="EY1573">
        <v>15.12</v>
      </c>
      <c r="EZ1573">
        <v>14.31</v>
      </c>
      <c r="FA1573">
        <v>13.51</v>
      </c>
      <c r="FB1573">
        <v>12.71</v>
      </c>
      <c r="FC1573">
        <v>11.93</v>
      </c>
      <c r="FD1573">
        <v>11.16</v>
      </c>
      <c r="FE1573">
        <v>10.41</v>
      </c>
      <c r="FF1573">
        <v>9.68</v>
      </c>
      <c r="FG1573">
        <v>8.9700000000000006</v>
      </c>
      <c r="FH1573">
        <v>8.2899999999999991</v>
      </c>
      <c r="FI1573">
        <v>7.64</v>
      </c>
      <c r="FJ1573">
        <v>7.03</v>
      </c>
      <c r="FK1573">
        <v>6.45</v>
      </c>
      <c r="FL1573">
        <v>5.91</v>
      </c>
      <c r="FM1573">
        <v>5.39</v>
      </c>
      <c r="FN1573">
        <v>4.91</v>
      </c>
      <c r="FO1573">
        <v>4.47</v>
      </c>
      <c r="FP1573">
        <v>4.0599999999999996</v>
      </c>
      <c r="FQ1573">
        <v>3.69</v>
      </c>
      <c r="FR1573">
        <v>3.35</v>
      </c>
      <c r="FS1573">
        <v>3.05</v>
      </c>
      <c r="FT1573">
        <v>2.77</v>
      </c>
      <c r="FU1573">
        <v>2.5299999999999998</v>
      </c>
      <c r="FV1573">
        <v>2.31</v>
      </c>
    </row>
    <row r="1574" spans="1:182" x14ac:dyDescent="0.25">
      <c r="A1574" t="s">
        <v>1361</v>
      </c>
      <c r="B1574">
        <v>71</v>
      </c>
      <c r="C1574">
        <v>71</v>
      </c>
      <c r="E1574">
        <v>100000</v>
      </c>
      <c r="F1574">
        <v>99933</v>
      </c>
      <c r="G1574">
        <v>99864</v>
      </c>
      <c r="H1574">
        <v>99792</v>
      </c>
      <c r="I1574">
        <v>99718</v>
      </c>
      <c r="J1574">
        <v>99640</v>
      </c>
      <c r="K1574">
        <v>99557</v>
      </c>
      <c r="L1574">
        <v>99469</v>
      </c>
      <c r="M1574">
        <v>99377</v>
      </c>
      <c r="N1574">
        <v>99280</v>
      </c>
      <c r="O1574">
        <v>99177</v>
      </c>
      <c r="P1574">
        <v>99068</v>
      </c>
      <c r="Q1574">
        <v>98951</v>
      </c>
      <c r="R1574">
        <v>98823</v>
      </c>
      <c r="S1574">
        <v>98682</v>
      </c>
      <c r="T1574">
        <v>98528</v>
      </c>
      <c r="U1574">
        <v>98361</v>
      </c>
      <c r="V1574">
        <v>98179</v>
      </c>
      <c r="W1574">
        <v>97979</v>
      </c>
      <c r="X1574">
        <v>97761</v>
      </c>
      <c r="Y1574">
        <v>97523</v>
      </c>
      <c r="Z1574">
        <v>97266</v>
      </c>
      <c r="AA1574">
        <v>96989</v>
      </c>
      <c r="AB1574">
        <v>96687</v>
      </c>
      <c r="AC1574">
        <v>96359</v>
      </c>
      <c r="AD1574">
        <v>96002</v>
      </c>
      <c r="AE1574">
        <v>95611</v>
      </c>
      <c r="AF1574">
        <v>95182</v>
      </c>
      <c r="AG1574">
        <v>94719</v>
      </c>
      <c r="AH1574">
        <v>94221</v>
      </c>
      <c r="AI1574">
        <v>93687</v>
      </c>
      <c r="AJ1574">
        <v>93113</v>
      </c>
      <c r="AK1574">
        <v>92497</v>
      </c>
      <c r="AL1574">
        <v>91849</v>
      </c>
      <c r="AM1574">
        <v>91184</v>
      </c>
      <c r="AN1574">
        <v>90506</v>
      </c>
      <c r="AO1574">
        <v>89810</v>
      </c>
      <c r="AP1574">
        <v>89106</v>
      </c>
      <c r="AQ1574">
        <v>88394</v>
      </c>
      <c r="AR1574">
        <v>87669</v>
      </c>
      <c r="AS1574">
        <v>86919</v>
      </c>
      <c r="AT1574">
        <v>86148</v>
      </c>
      <c r="AU1574">
        <v>85350</v>
      </c>
      <c r="AV1574">
        <v>84531</v>
      </c>
      <c r="AW1574">
        <v>83683</v>
      </c>
      <c r="AX1574">
        <v>82795</v>
      </c>
      <c r="AY1574">
        <v>81862</v>
      </c>
      <c r="AZ1574">
        <v>80877</v>
      </c>
      <c r="BA1574">
        <v>79818</v>
      </c>
      <c r="BB1574">
        <v>78664</v>
      </c>
      <c r="BC1574">
        <v>77406</v>
      </c>
      <c r="BD1574">
        <v>76025</v>
      </c>
      <c r="BE1574">
        <v>74498</v>
      </c>
      <c r="BF1574">
        <v>72793</v>
      </c>
      <c r="BG1574">
        <v>70852</v>
      </c>
      <c r="BH1574">
        <v>68621</v>
      </c>
      <c r="BI1574">
        <v>66072</v>
      </c>
      <c r="BJ1574">
        <v>63185</v>
      </c>
      <c r="BK1574">
        <v>59891</v>
      </c>
      <c r="BL1574">
        <v>56220</v>
      </c>
      <c r="BM1574">
        <v>52198</v>
      </c>
      <c r="BN1574">
        <v>47841</v>
      </c>
      <c r="BO1574">
        <v>43207</v>
      </c>
      <c r="BP1574">
        <v>38329</v>
      </c>
      <c r="BQ1574">
        <v>33289</v>
      </c>
      <c r="BR1574">
        <v>28262</v>
      </c>
      <c r="BS1574">
        <v>23395</v>
      </c>
      <c r="BT1574">
        <v>18794</v>
      </c>
      <c r="BU1574">
        <v>14604</v>
      </c>
      <c r="BV1574">
        <v>10949</v>
      </c>
      <c r="BW1574">
        <v>7891</v>
      </c>
      <c r="DC1574">
        <v>56.5</v>
      </c>
      <c r="DD1574">
        <v>55.53</v>
      </c>
      <c r="DE1574">
        <v>54.57</v>
      </c>
      <c r="DF1574">
        <v>53.61</v>
      </c>
      <c r="DG1574">
        <v>52.65</v>
      </c>
      <c r="DH1574">
        <v>51.69</v>
      </c>
      <c r="DI1574">
        <v>50.73</v>
      </c>
      <c r="DJ1574">
        <v>49.78</v>
      </c>
      <c r="DK1574">
        <v>48.82</v>
      </c>
      <c r="DL1574">
        <v>47.87</v>
      </c>
      <c r="DM1574">
        <v>46.92</v>
      </c>
      <c r="DN1574">
        <v>45.97</v>
      </c>
      <c r="DO1574">
        <v>45.03</v>
      </c>
      <c r="DP1574">
        <v>44.08</v>
      </c>
      <c r="DQ1574">
        <v>43.15</v>
      </c>
      <c r="DR1574">
        <v>42.21</v>
      </c>
      <c r="DS1574">
        <v>41.28</v>
      </c>
      <c r="DT1574">
        <v>40.36</v>
      </c>
      <c r="DU1574">
        <v>39.44</v>
      </c>
      <c r="DV1574">
        <v>38.53</v>
      </c>
      <c r="DW1574">
        <v>37.619999999999997</v>
      </c>
      <c r="DX1574">
        <v>36.72</v>
      </c>
      <c r="DY1574">
        <v>35.82</v>
      </c>
      <c r="DZ1574">
        <v>34.93</v>
      </c>
      <c r="EA1574">
        <v>34.049999999999997</v>
      </c>
      <c r="EB1574">
        <v>33.17</v>
      </c>
      <c r="EC1574">
        <v>32.31</v>
      </c>
      <c r="ED1574">
        <v>31.45</v>
      </c>
      <c r="EE1574">
        <v>30.6</v>
      </c>
      <c r="EF1574">
        <v>29.76</v>
      </c>
      <c r="EG1574">
        <v>28.93</v>
      </c>
      <c r="EH1574">
        <v>28.1</v>
      </c>
      <c r="EI1574">
        <v>27.29</v>
      </c>
      <c r="EJ1574">
        <v>26.48</v>
      </c>
      <c r="EK1574">
        <v>25.67</v>
      </c>
      <c r="EL1574">
        <v>24.85</v>
      </c>
      <c r="EM1574">
        <v>24.04</v>
      </c>
      <c r="EN1574">
        <v>23.23</v>
      </c>
      <c r="EO1574">
        <v>22.41</v>
      </c>
      <c r="EP1574">
        <v>21.59</v>
      </c>
      <c r="EQ1574">
        <v>20.78</v>
      </c>
      <c r="ER1574">
        <v>19.96</v>
      </c>
      <c r="ES1574">
        <v>19.14</v>
      </c>
      <c r="ET1574">
        <v>18.32</v>
      </c>
      <c r="EU1574">
        <v>17.5</v>
      </c>
      <c r="EV1574">
        <v>16.68</v>
      </c>
      <c r="EW1574">
        <v>15.87</v>
      </c>
      <c r="EX1574">
        <v>15.05</v>
      </c>
      <c r="EY1574">
        <v>14.25</v>
      </c>
      <c r="EZ1574">
        <v>13.45</v>
      </c>
      <c r="FA1574">
        <v>12.66</v>
      </c>
      <c r="FB1574">
        <v>11.88</v>
      </c>
      <c r="FC1574">
        <v>11.11</v>
      </c>
      <c r="FD1574">
        <v>10.36</v>
      </c>
      <c r="FE1574">
        <v>9.6300000000000008</v>
      </c>
      <c r="FF1574">
        <v>8.93</v>
      </c>
      <c r="FG1574">
        <v>8.25</v>
      </c>
      <c r="FH1574">
        <v>7.61</v>
      </c>
      <c r="FI1574">
        <v>7</v>
      </c>
      <c r="FJ1574">
        <v>6.42</v>
      </c>
      <c r="FK1574">
        <v>5.88</v>
      </c>
      <c r="FL1574">
        <v>5.37</v>
      </c>
      <c r="FM1574">
        <v>4.8899999999999997</v>
      </c>
      <c r="FN1574">
        <v>4.45</v>
      </c>
      <c r="FO1574">
        <v>4.05</v>
      </c>
      <c r="FP1574">
        <v>3.68</v>
      </c>
      <c r="FQ1574">
        <v>3.34</v>
      </c>
      <c r="FR1574">
        <v>3.04</v>
      </c>
      <c r="FS1574">
        <v>2.77</v>
      </c>
      <c r="FT1574">
        <v>2.52</v>
      </c>
      <c r="FU1574">
        <v>2.31</v>
      </c>
    </row>
    <row r="1575" spans="1:182" x14ac:dyDescent="0.25">
      <c r="A1575" t="s">
        <v>1362</v>
      </c>
      <c r="B1575">
        <v>70</v>
      </c>
      <c r="C1575">
        <v>70</v>
      </c>
      <c r="E1575">
        <v>100000</v>
      </c>
      <c r="F1575">
        <v>99930</v>
      </c>
      <c r="G1575">
        <v>99857</v>
      </c>
      <c r="H1575">
        <v>99782</v>
      </c>
      <c r="I1575">
        <v>99702</v>
      </c>
      <c r="J1575">
        <v>99619</v>
      </c>
      <c r="K1575">
        <v>99530</v>
      </c>
      <c r="L1575">
        <v>99436</v>
      </c>
      <c r="M1575">
        <v>99337</v>
      </c>
      <c r="N1575">
        <v>99233</v>
      </c>
      <c r="O1575">
        <v>99123</v>
      </c>
      <c r="P1575">
        <v>99004</v>
      </c>
      <c r="Q1575">
        <v>98875</v>
      </c>
      <c r="R1575">
        <v>98732</v>
      </c>
      <c r="S1575">
        <v>98576</v>
      </c>
      <c r="T1575">
        <v>98407</v>
      </c>
      <c r="U1575">
        <v>98223</v>
      </c>
      <c r="V1575">
        <v>98021</v>
      </c>
      <c r="W1575">
        <v>97800</v>
      </c>
      <c r="X1575">
        <v>97559</v>
      </c>
      <c r="Y1575">
        <v>97299</v>
      </c>
      <c r="Z1575">
        <v>97019</v>
      </c>
      <c r="AA1575">
        <v>96714</v>
      </c>
      <c r="AB1575">
        <v>96381</v>
      </c>
      <c r="AC1575">
        <v>96020</v>
      </c>
      <c r="AD1575">
        <v>95625</v>
      </c>
      <c r="AE1575">
        <v>95191</v>
      </c>
      <c r="AF1575">
        <v>94723</v>
      </c>
      <c r="AG1575">
        <v>94219</v>
      </c>
      <c r="AH1575">
        <v>93678</v>
      </c>
      <c r="AI1575">
        <v>93099</v>
      </c>
      <c r="AJ1575">
        <v>92476</v>
      </c>
      <c r="AK1575">
        <v>91822</v>
      </c>
      <c r="AL1575">
        <v>91148</v>
      </c>
      <c r="AM1575">
        <v>90461</v>
      </c>
      <c r="AN1575">
        <v>89757</v>
      </c>
      <c r="AO1575">
        <v>89044</v>
      </c>
      <c r="AP1575">
        <v>88323</v>
      </c>
      <c r="AQ1575">
        <v>87587</v>
      </c>
      <c r="AR1575">
        <v>86827</v>
      </c>
      <c r="AS1575">
        <v>86044</v>
      </c>
      <c r="AT1575">
        <v>85237</v>
      </c>
      <c r="AU1575">
        <v>84404</v>
      </c>
      <c r="AV1575">
        <v>83542</v>
      </c>
      <c r="AW1575">
        <v>82643</v>
      </c>
      <c r="AX1575">
        <v>81694</v>
      </c>
      <c r="AY1575">
        <v>80694</v>
      </c>
      <c r="AZ1575">
        <v>79619</v>
      </c>
      <c r="BA1575">
        <v>78449</v>
      </c>
      <c r="BB1575">
        <v>77173</v>
      </c>
      <c r="BC1575">
        <v>75774</v>
      </c>
      <c r="BD1575">
        <v>74227</v>
      </c>
      <c r="BE1575">
        <v>72502</v>
      </c>
      <c r="BF1575">
        <v>70540</v>
      </c>
      <c r="BG1575">
        <v>68292</v>
      </c>
      <c r="BH1575">
        <v>65716</v>
      </c>
      <c r="BI1575">
        <v>62807</v>
      </c>
      <c r="BJ1575">
        <v>59495</v>
      </c>
      <c r="BK1575">
        <v>55802</v>
      </c>
      <c r="BL1575">
        <v>51768</v>
      </c>
      <c r="BM1575">
        <v>47406</v>
      </c>
      <c r="BN1575">
        <v>42769</v>
      </c>
      <c r="BO1575">
        <v>37906</v>
      </c>
      <c r="BP1575">
        <v>32881</v>
      </c>
      <c r="BQ1575">
        <v>27879</v>
      </c>
      <c r="BR1575">
        <v>23050</v>
      </c>
      <c r="BS1575">
        <v>18493</v>
      </c>
      <c r="BT1575">
        <v>14350</v>
      </c>
      <c r="BU1575">
        <v>10742</v>
      </c>
      <c r="BV1575">
        <v>7733</v>
      </c>
      <c r="DC1575">
        <v>55.42</v>
      </c>
      <c r="DD1575">
        <v>54.46</v>
      </c>
      <c r="DE1575">
        <v>53.49</v>
      </c>
      <c r="DF1575">
        <v>52.54</v>
      </c>
      <c r="DG1575">
        <v>51.58</v>
      </c>
      <c r="DH1575">
        <v>50.62</v>
      </c>
      <c r="DI1575">
        <v>49.66</v>
      </c>
      <c r="DJ1575">
        <v>48.71</v>
      </c>
      <c r="DK1575">
        <v>47.76</v>
      </c>
      <c r="DL1575">
        <v>46.81</v>
      </c>
      <c r="DM1575">
        <v>45.86</v>
      </c>
      <c r="DN1575">
        <v>44.91</v>
      </c>
      <c r="DO1575">
        <v>43.97</v>
      </c>
      <c r="DP1575">
        <v>43.03</v>
      </c>
      <c r="DQ1575">
        <v>42.1</v>
      </c>
      <c r="DR1575">
        <v>41.17</v>
      </c>
      <c r="DS1575">
        <v>40.25</v>
      </c>
      <c r="DT1575">
        <v>39.33</v>
      </c>
      <c r="DU1575">
        <v>38.42</v>
      </c>
      <c r="DV1575">
        <v>37.51</v>
      </c>
      <c r="DW1575">
        <v>36.61</v>
      </c>
      <c r="DX1575">
        <v>35.72</v>
      </c>
      <c r="DY1575">
        <v>34.83</v>
      </c>
      <c r="DZ1575">
        <v>33.950000000000003</v>
      </c>
      <c r="EA1575">
        <v>33.07</v>
      </c>
      <c r="EB1575">
        <v>32.21</v>
      </c>
      <c r="EC1575">
        <v>31.35</v>
      </c>
      <c r="ED1575">
        <v>30.5</v>
      </c>
      <c r="EE1575">
        <v>29.66</v>
      </c>
      <c r="EF1575">
        <v>28.83</v>
      </c>
      <c r="EG1575">
        <v>28.01</v>
      </c>
      <c r="EH1575">
        <v>27.19</v>
      </c>
      <c r="EI1575">
        <v>26.38</v>
      </c>
      <c r="EJ1575">
        <v>25.58</v>
      </c>
      <c r="EK1575">
        <v>24.77</v>
      </c>
      <c r="EL1575">
        <v>23.96</v>
      </c>
      <c r="EM1575">
        <v>23.14</v>
      </c>
      <c r="EN1575">
        <v>22.33</v>
      </c>
      <c r="EO1575">
        <v>21.51</v>
      </c>
      <c r="EP1575">
        <v>20.7</v>
      </c>
      <c r="EQ1575">
        <v>19.88</v>
      </c>
      <c r="ER1575">
        <v>19.059999999999999</v>
      </c>
      <c r="ES1575">
        <v>18.25</v>
      </c>
      <c r="ET1575">
        <v>17.43</v>
      </c>
      <c r="EU1575">
        <v>16.61</v>
      </c>
      <c r="EV1575">
        <v>15.8</v>
      </c>
      <c r="EW1575">
        <v>14.99</v>
      </c>
      <c r="EX1575">
        <v>14.19</v>
      </c>
      <c r="EY1575">
        <v>13.39</v>
      </c>
      <c r="EZ1575">
        <v>12.6</v>
      </c>
      <c r="FA1575">
        <v>11.83</v>
      </c>
      <c r="FB1575">
        <v>11.06</v>
      </c>
      <c r="FC1575">
        <v>10.31</v>
      </c>
      <c r="FD1575">
        <v>9.59</v>
      </c>
      <c r="FE1575">
        <v>8.89</v>
      </c>
      <c r="FF1575">
        <v>8.2200000000000006</v>
      </c>
      <c r="FG1575">
        <v>7.57</v>
      </c>
      <c r="FH1575">
        <v>6.97</v>
      </c>
      <c r="FI1575">
        <v>6.39</v>
      </c>
      <c r="FJ1575">
        <v>5.85</v>
      </c>
      <c r="FK1575">
        <v>5.35</v>
      </c>
      <c r="FL1575">
        <v>4.87</v>
      </c>
      <c r="FM1575">
        <v>4.43</v>
      </c>
      <c r="FN1575">
        <v>4.03</v>
      </c>
      <c r="FO1575">
        <v>3.67</v>
      </c>
      <c r="FP1575">
        <v>3.33</v>
      </c>
      <c r="FQ1575">
        <v>3.03</v>
      </c>
      <c r="FR1575">
        <v>2.76</v>
      </c>
      <c r="FS1575">
        <v>2.52</v>
      </c>
      <c r="FT1575">
        <v>2.2999999999999998</v>
      </c>
    </row>
    <row r="1576" spans="1:182" x14ac:dyDescent="0.25">
      <c r="A1576" t="s">
        <v>1363</v>
      </c>
      <c r="B1576">
        <v>69</v>
      </c>
      <c r="C1576">
        <v>69</v>
      </c>
      <c r="E1576">
        <v>100000</v>
      </c>
      <c r="F1576">
        <v>99926</v>
      </c>
      <c r="G1576">
        <v>99850</v>
      </c>
      <c r="H1576">
        <v>99769</v>
      </c>
      <c r="I1576">
        <v>99684</v>
      </c>
      <c r="J1576">
        <v>99594</v>
      </c>
      <c r="K1576">
        <v>99499</v>
      </c>
      <c r="L1576">
        <v>99400</v>
      </c>
      <c r="M1576">
        <v>99294</v>
      </c>
      <c r="N1576">
        <v>99182</v>
      </c>
      <c r="O1576">
        <v>99062</v>
      </c>
      <c r="P1576">
        <v>98931</v>
      </c>
      <c r="Q1576">
        <v>98786</v>
      </c>
      <c r="R1576">
        <v>98628</v>
      </c>
      <c r="S1576">
        <v>98457</v>
      </c>
      <c r="T1576">
        <v>98270</v>
      </c>
      <c r="U1576">
        <v>98066</v>
      </c>
      <c r="V1576">
        <v>97843</v>
      </c>
      <c r="W1576">
        <v>97599</v>
      </c>
      <c r="X1576">
        <v>97336</v>
      </c>
      <c r="Y1576">
        <v>97052</v>
      </c>
      <c r="Z1576">
        <v>96744</v>
      </c>
      <c r="AA1576">
        <v>96407</v>
      </c>
      <c r="AB1576">
        <v>96042</v>
      </c>
      <c r="AC1576">
        <v>95642</v>
      </c>
      <c r="AD1576">
        <v>95204</v>
      </c>
      <c r="AE1576">
        <v>94730</v>
      </c>
      <c r="AF1576">
        <v>94221</v>
      </c>
      <c r="AG1576">
        <v>93674</v>
      </c>
      <c r="AH1576">
        <v>93087</v>
      </c>
      <c r="AI1576">
        <v>92457</v>
      </c>
      <c r="AJ1576">
        <v>91796</v>
      </c>
      <c r="AK1576">
        <v>91116</v>
      </c>
      <c r="AL1576">
        <v>90420</v>
      </c>
      <c r="AM1576">
        <v>89707</v>
      </c>
      <c r="AN1576">
        <v>88985</v>
      </c>
      <c r="AO1576">
        <v>88254</v>
      </c>
      <c r="AP1576">
        <v>87508</v>
      </c>
      <c r="AQ1576">
        <v>86737</v>
      </c>
      <c r="AR1576">
        <v>85944</v>
      </c>
      <c r="AS1576">
        <v>85124</v>
      </c>
      <c r="AT1576">
        <v>84281</v>
      </c>
      <c r="AU1576">
        <v>83404</v>
      </c>
      <c r="AV1576">
        <v>82489</v>
      </c>
      <c r="AW1576">
        <v>81528</v>
      </c>
      <c r="AX1576">
        <v>80512</v>
      </c>
      <c r="AY1576">
        <v>79421</v>
      </c>
      <c r="AZ1576">
        <v>78235</v>
      </c>
      <c r="BA1576">
        <v>76941</v>
      </c>
      <c r="BB1576">
        <v>75523</v>
      </c>
      <c r="BC1576">
        <v>73957</v>
      </c>
      <c r="BD1576">
        <v>72211</v>
      </c>
      <c r="BE1576">
        <v>70228</v>
      </c>
      <c r="BF1576">
        <v>67957</v>
      </c>
      <c r="BG1576">
        <v>65365</v>
      </c>
      <c r="BH1576">
        <v>62429</v>
      </c>
      <c r="BI1576">
        <v>59098</v>
      </c>
      <c r="BJ1576">
        <v>55389</v>
      </c>
      <c r="BK1576">
        <v>51339</v>
      </c>
      <c r="BL1576">
        <v>46971</v>
      </c>
      <c r="BM1576">
        <v>42336</v>
      </c>
      <c r="BN1576">
        <v>37479</v>
      </c>
      <c r="BO1576">
        <v>32480</v>
      </c>
      <c r="BP1576">
        <v>27502</v>
      </c>
      <c r="BQ1576">
        <v>22706</v>
      </c>
      <c r="BR1576">
        <v>18195</v>
      </c>
      <c r="BS1576">
        <v>14100</v>
      </c>
      <c r="BT1576">
        <v>10540</v>
      </c>
      <c r="BU1576">
        <v>7576</v>
      </c>
      <c r="DC1576">
        <v>54.34</v>
      </c>
      <c r="DD1576">
        <v>53.38</v>
      </c>
      <c r="DE1576">
        <v>52.42</v>
      </c>
      <c r="DF1576">
        <v>51.46</v>
      </c>
      <c r="DG1576">
        <v>50.5</v>
      </c>
      <c r="DH1576">
        <v>49.55</v>
      </c>
      <c r="DI1576">
        <v>48.6</v>
      </c>
      <c r="DJ1576">
        <v>47.64</v>
      </c>
      <c r="DK1576">
        <v>46.69</v>
      </c>
      <c r="DL1576">
        <v>45.75</v>
      </c>
      <c r="DM1576">
        <v>44.8</v>
      </c>
      <c r="DN1576">
        <v>43.86</v>
      </c>
      <c r="DO1576">
        <v>42.92</v>
      </c>
      <c r="DP1576">
        <v>41.99</v>
      </c>
      <c r="DQ1576">
        <v>41.06</v>
      </c>
      <c r="DR1576">
        <v>40.14</v>
      </c>
      <c r="DS1576">
        <v>39.22</v>
      </c>
      <c r="DT1576">
        <v>38.31</v>
      </c>
      <c r="DU1576">
        <v>37.409999999999997</v>
      </c>
      <c r="DV1576">
        <v>36.51</v>
      </c>
      <c r="DW1576">
        <v>35.61</v>
      </c>
      <c r="DX1576">
        <v>34.72</v>
      </c>
      <c r="DY1576">
        <v>33.840000000000003</v>
      </c>
      <c r="DZ1576">
        <v>32.97</v>
      </c>
      <c r="EA1576">
        <v>32.1</v>
      </c>
      <c r="EB1576">
        <v>31.25</v>
      </c>
      <c r="EC1576">
        <v>30.4</v>
      </c>
      <c r="ED1576">
        <v>29.57</v>
      </c>
      <c r="EE1576">
        <v>28.74</v>
      </c>
      <c r="EF1576">
        <v>27.91</v>
      </c>
      <c r="EG1576">
        <v>27.1</v>
      </c>
      <c r="EH1576">
        <v>26.29</v>
      </c>
      <c r="EI1576">
        <v>25.48</v>
      </c>
      <c r="EJ1576">
        <v>24.68</v>
      </c>
      <c r="EK1576">
        <v>23.87</v>
      </c>
      <c r="EL1576">
        <v>23.06</v>
      </c>
      <c r="EM1576">
        <v>22.25</v>
      </c>
      <c r="EN1576">
        <v>21.43</v>
      </c>
      <c r="EO1576">
        <v>20.62</v>
      </c>
      <c r="EP1576">
        <v>19.8</v>
      </c>
      <c r="EQ1576">
        <v>18.989999999999998</v>
      </c>
      <c r="ER1576">
        <v>18.170000000000002</v>
      </c>
      <c r="ES1576">
        <v>17.36</v>
      </c>
      <c r="ET1576">
        <v>16.55</v>
      </c>
      <c r="EU1576">
        <v>15.74</v>
      </c>
      <c r="EV1576">
        <v>14.93</v>
      </c>
      <c r="EW1576">
        <v>14.13</v>
      </c>
      <c r="EX1576">
        <v>13.33</v>
      </c>
      <c r="EY1576">
        <v>12.55</v>
      </c>
      <c r="EZ1576">
        <v>11.77</v>
      </c>
      <c r="FA1576">
        <v>11.01</v>
      </c>
      <c r="FB1576">
        <v>10.27</v>
      </c>
      <c r="FC1576">
        <v>9.5399999999999991</v>
      </c>
      <c r="FD1576">
        <v>8.85</v>
      </c>
      <c r="FE1576">
        <v>8.18</v>
      </c>
      <c r="FF1576">
        <v>7.54</v>
      </c>
      <c r="FG1576">
        <v>6.93</v>
      </c>
      <c r="FH1576">
        <v>6.36</v>
      </c>
      <c r="FI1576">
        <v>5.83</v>
      </c>
      <c r="FJ1576">
        <v>5.32</v>
      </c>
      <c r="FK1576">
        <v>4.8499999999999996</v>
      </c>
      <c r="FL1576">
        <v>4.41</v>
      </c>
      <c r="FM1576">
        <v>4.0199999999999996</v>
      </c>
      <c r="FN1576">
        <v>3.65</v>
      </c>
      <c r="FO1576">
        <v>3.32</v>
      </c>
      <c r="FP1576">
        <v>3.02</v>
      </c>
      <c r="FQ1576">
        <v>2.75</v>
      </c>
      <c r="FR1576">
        <v>2.5099999999999998</v>
      </c>
      <c r="FS1576">
        <v>2.2999999999999998</v>
      </c>
    </row>
    <row r="1577" spans="1:182" x14ac:dyDescent="0.25">
      <c r="A1577" t="s">
        <v>1364</v>
      </c>
      <c r="B1577">
        <v>68</v>
      </c>
      <c r="C1577">
        <v>68</v>
      </c>
      <c r="E1577">
        <v>100000</v>
      </c>
      <c r="F1577">
        <v>99922</v>
      </c>
      <c r="G1577">
        <v>99841</v>
      </c>
      <c r="H1577">
        <v>99754</v>
      </c>
      <c r="I1577">
        <v>99663</v>
      </c>
      <c r="J1577">
        <v>99567</v>
      </c>
      <c r="K1577">
        <v>99466</v>
      </c>
      <c r="L1577">
        <v>99359</v>
      </c>
      <c r="M1577">
        <v>99246</v>
      </c>
      <c r="N1577">
        <v>99124</v>
      </c>
      <c r="O1577">
        <v>98991</v>
      </c>
      <c r="P1577">
        <v>98844</v>
      </c>
      <c r="Q1577">
        <v>98684</v>
      </c>
      <c r="R1577">
        <v>98511</v>
      </c>
      <c r="S1577">
        <v>98322</v>
      </c>
      <c r="T1577">
        <v>98115</v>
      </c>
      <c r="U1577">
        <v>97889</v>
      </c>
      <c r="V1577">
        <v>97643</v>
      </c>
      <c r="W1577">
        <v>97377</v>
      </c>
      <c r="X1577">
        <v>97090</v>
      </c>
      <c r="Y1577">
        <v>96778</v>
      </c>
      <c r="Z1577">
        <v>96437</v>
      </c>
      <c r="AA1577">
        <v>96068</v>
      </c>
      <c r="AB1577">
        <v>95663</v>
      </c>
      <c r="AC1577">
        <v>95220</v>
      </c>
      <c r="AD1577">
        <v>94741</v>
      </c>
      <c r="AE1577">
        <v>94226</v>
      </c>
      <c r="AF1577">
        <v>93673</v>
      </c>
      <c r="AG1577">
        <v>93080</v>
      </c>
      <c r="AH1577">
        <v>92442</v>
      </c>
      <c r="AI1577">
        <v>91773</v>
      </c>
      <c r="AJ1577">
        <v>91085</v>
      </c>
      <c r="AK1577">
        <v>90382</v>
      </c>
      <c r="AL1577">
        <v>89660</v>
      </c>
      <c r="AM1577">
        <v>88928</v>
      </c>
      <c r="AN1577">
        <v>88188</v>
      </c>
      <c r="AO1577">
        <v>87432</v>
      </c>
      <c r="AP1577">
        <v>86650</v>
      </c>
      <c r="AQ1577">
        <v>85844</v>
      </c>
      <c r="AR1577">
        <v>85014</v>
      </c>
      <c r="AS1577">
        <v>84157</v>
      </c>
      <c r="AT1577">
        <v>83269</v>
      </c>
      <c r="AU1577">
        <v>82339</v>
      </c>
      <c r="AV1577">
        <v>81361</v>
      </c>
      <c r="AW1577">
        <v>80332</v>
      </c>
      <c r="AX1577">
        <v>79223</v>
      </c>
      <c r="AY1577">
        <v>78020</v>
      </c>
      <c r="AZ1577">
        <v>76708</v>
      </c>
      <c r="BA1577">
        <v>75272</v>
      </c>
      <c r="BB1577">
        <v>73686</v>
      </c>
      <c r="BC1577">
        <v>71920</v>
      </c>
      <c r="BD1577">
        <v>69915</v>
      </c>
      <c r="BE1577">
        <v>67622</v>
      </c>
      <c r="BF1577">
        <v>65008</v>
      </c>
      <c r="BG1577">
        <v>62056</v>
      </c>
      <c r="BH1577">
        <v>58700</v>
      </c>
      <c r="BI1577">
        <v>54976</v>
      </c>
      <c r="BJ1577">
        <v>50915</v>
      </c>
      <c r="BK1577">
        <v>46536</v>
      </c>
      <c r="BL1577">
        <v>41904</v>
      </c>
      <c r="BM1577">
        <v>37057</v>
      </c>
      <c r="BN1577">
        <v>32074</v>
      </c>
      <c r="BO1577">
        <v>27131</v>
      </c>
      <c r="BP1577">
        <v>22369</v>
      </c>
      <c r="BQ1577">
        <v>17899</v>
      </c>
      <c r="BR1577">
        <v>13852</v>
      </c>
      <c r="BS1577">
        <v>10341</v>
      </c>
      <c r="BT1577">
        <v>7422</v>
      </c>
      <c r="DC1577">
        <v>53.26</v>
      </c>
      <c r="DD1577">
        <v>52.3</v>
      </c>
      <c r="DE1577">
        <v>51.34</v>
      </c>
      <c r="DF1577">
        <v>50.39</v>
      </c>
      <c r="DG1577">
        <v>49.43</v>
      </c>
      <c r="DH1577">
        <v>48.48</v>
      </c>
      <c r="DI1577">
        <v>47.53</v>
      </c>
      <c r="DJ1577">
        <v>46.58</v>
      </c>
      <c r="DK1577">
        <v>45.63</v>
      </c>
      <c r="DL1577">
        <v>44.69</v>
      </c>
      <c r="DM1577">
        <v>43.75</v>
      </c>
      <c r="DN1577">
        <v>42.81</v>
      </c>
      <c r="DO1577">
        <v>41.88</v>
      </c>
      <c r="DP1577">
        <v>40.950000000000003</v>
      </c>
      <c r="DQ1577">
        <v>40.03</v>
      </c>
      <c r="DR1577">
        <v>39.11</v>
      </c>
      <c r="DS1577">
        <v>38.200000000000003</v>
      </c>
      <c r="DT1577">
        <v>37.299999999999997</v>
      </c>
      <c r="DU1577">
        <v>36.4</v>
      </c>
      <c r="DV1577">
        <v>35.51</v>
      </c>
      <c r="DW1577">
        <v>34.619999999999997</v>
      </c>
      <c r="DX1577">
        <v>33.74</v>
      </c>
      <c r="DY1577">
        <v>32.869999999999997</v>
      </c>
      <c r="DZ1577">
        <v>32</v>
      </c>
      <c r="EA1577">
        <v>31.15</v>
      </c>
      <c r="EB1577">
        <v>30.3</v>
      </c>
      <c r="EC1577">
        <v>29.47</v>
      </c>
      <c r="ED1577">
        <v>28.64</v>
      </c>
      <c r="EE1577">
        <v>27.82</v>
      </c>
      <c r="EF1577">
        <v>27.01</v>
      </c>
      <c r="EG1577">
        <v>26.2</v>
      </c>
      <c r="EH1577">
        <v>25.39</v>
      </c>
      <c r="EI1577">
        <v>24.59</v>
      </c>
      <c r="EJ1577">
        <v>23.78</v>
      </c>
      <c r="EK1577">
        <v>22.97</v>
      </c>
      <c r="EL1577">
        <v>22.16</v>
      </c>
      <c r="EM1577">
        <v>21.35</v>
      </c>
      <c r="EN1577">
        <v>20.54</v>
      </c>
      <c r="EO1577">
        <v>19.73</v>
      </c>
      <c r="EP1577">
        <v>18.91</v>
      </c>
      <c r="EQ1577">
        <v>18.100000000000001</v>
      </c>
      <c r="ER1577">
        <v>17.29</v>
      </c>
      <c r="ES1577">
        <v>16.48</v>
      </c>
      <c r="ET1577">
        <v>15.67</v>
      </c>
      <c r="EU1577">
        <v>14.86</v>
      </c>
      <c r="EV1577">
        <v>14.07</v>
      </c>
      <c r="EW1577">
        <v>13.27</v>
      </c>
      <c r="EX1577">
        <v>12.49</v>
      </c>
      <c r="EY1577">
        <v>11.72</v>
      </c>
      <c r="EZ1577">
        <v>10.96</v>
      </c>
      <c r="FA1577">
        <v>10.220000000000001</v>
      </c>
      <c r="FB1577">
        <v>9.5</v>
      </c>
      <c r="FC1577">
        <v>8.8000000000000007</v>
      </c>
      <c r="FD1577">
        <v>8.14</v>
      </c>
      <c r="FE1577">
        <v>7.5</v>
      </c>
      <c r="FF1577">
        <v>6.9</v>
      </c>
      <c r="FG1577">
        <v>6.34</v>
      </c>
      <c r="FH1577">
        <v>5.8</v>
      </c>
      <c r="FI1577">
        <v>5.3</v>
      </c>
      <c r="FJ1577">
        <v>4.83</v>
      </c>
      <c r="FK1577">
        <v>4.4000000000000004</v>
      </c>
      <c r="FL1577">
        <v>4</v>
      </c>
      <c r="FM1577">
        <v>3.64</v>
      </c>
      <c r="FN1577">
        <v>3.31</v>
      </c>
      <c r="FO1577">
        <v>3.01</v>
      </c>
      <c r="FP1577">
        <v>2.74</v>
      </c>
      <c r="FQ1577">
        <v>2.5</v>
      </c>
      <c r="FR1577">
        <v>2.29</v>
      </c>
    </row>
    <row r="1578" spans="1:182" x14ac:dyDescent="0.25">
      <c r="A1578" t="s">
        <v>1365</v>
      </c>
      <c r="B1578">
        <v>67</v>
      </c>
      <c r="C1578">
        <v>67</v>
      </c>
      <c r="E1578">
        <v>100000</v>
      </c>
      <c r="F1578">
        <v>99917</v>
      </c>
      <c r="G1578">
        <v>99830</v>
      </c>
      <c r="H1578">
        <v>99737</v>
      </c>
      <c r="I1578">
        <v>99640</v>
      </c>
      <c r="J1578">
        <v>99537</v>
      </c>
      <c r="K1578">
        <v>99429</v>
      </c>
      <c r="L1578">
        <v>99314</v>
      </c>
      <c r="M1578">
        <v>99191</v>
      </c>
      <c r="N1578">
        <v>99056</v>
      </c>
      <c r="O1578">
        <v>98907</v>
      </c>
      <c r="P1578">
        <v>98745</v>
      </c>
      <c r="Q1578">
        <v>98570</v>
      </c>
      <c r="R1578">
        <v>98379</v>
      </c>
      <c r="S1578">
        <v>98169</v>
      </c>
      <c r="T1578">
        <v>97940</v>
      </c>
      <c r="U1578">
        <v>97691</v>
      </c>
      <c r="V1578">
        <v>97422</v>
      </c>
      <c r="W1578">
        <v>97132</v>
      </c>
      <c r="X1578">
        <v>96816</v>
      </c>
      <c r="Y1578">
        <v>96472</v>
      </c>
      <c r="Z1578">
        <v>96098</v>
      </c>
      <c r="AA1578">
        <v>95688</v>
      </c>
      <c r="AB1578">
        <v>95240</v>
      </c>
      <c r="AC1578">
        <v>94756</v>
      </c>
      <c r="AD1578">
        <v>94235</v>
      </c>
      <c r="AE1578">
        <v>93676</v>
      </c>
      <c r="AF1578">
        <v>93076</v>
      </c>
      <c r="AG1578">
        <v>92431</v>
      </c>
      <c r="AH1578">
        <v>91754</v>
      </c>
      <c r="AI1578">
        <v>91058</v>
      </c>
      <c r="AJ1578">
        <v>90347</v>
      </c>
      <c r="AK1578">
        <v>89617</v>
      </c>
      <c r="AL1578">
        <v>88875</v>
      </c>
      <c r="AM1578">
        <v>88125</v>
      </c>
      <c r="AN1578">
        <v>87358</v>
      </c>
      <c r="AO1578">
        <v>86565</v>
      </c>
      <c r="AP1578">
        <v>85749</v>
      </c>
      <c r="AQ1578">
        <v>84905</v>
      </c>
      <c r="AR1578">
        <v>84037</v>
      </c>
      <c r="AS1578">
        <v>83135</v>
      </c>
      <c r="AT1578">
        <v>82193</v>
      </c>
      <c r="AU1578">
        <v>81198</v>
      </c>
      <c r="AV1578">
        <v>80152</v>
      </c>
      <c r="AW1578">
        <v>79029</v>
      </c>
      <c r="AX1578">
        <v>77806</v>
      </c>
      <c r="AY1578">
        <v>76476</v>
      </c>
      <c r="AZ1578">
        <v>75021</v>
      </c>
      <c r="BA1578">
        <v>73415</v>
      </c>
      <c r="BB1578">
        <v>71628</v>
      </c>
      <c r="BC1578">
        <v>69601</v>
      </c>
      <c r="BD1578">
        <v>67287</v>
      </c>
      <c r="BE1578">
        <v>64650</v>
      </c>
      <c r="BF1578">
        <v>61678</v>
      </c>
      <c r="BG1578">
        <v>58309</v>
      </c>
      <c r="BH1578">
        <v>54563</v>
      </c>
      <c r="BI1578">
        <v>50491</v>
      </c>
      <c r="BJ1578">
        <v>46108</v>
      </c>
      <c r="BK1578">
        <v>41472</v>
      </c>
      <c r="BL1578">
        <v>36637</v>
      </c>
      <c r="BM1578">
        <v>31675</v>
      </c>
      <c r="BN1578">
        <v>26758</v>
      </c>
      <c r="BO1578">
        <v>22038</v>
      </c>
      <c r="BP1578">
        <v>17608</v>
      </c>
      <c r="BQ1578">
        <v>13607</v>
      </c>
      <c r="BR1578">
        <v>10145</v>
      </c>
      <c r="BS1578">
        <v>7272</v>
      </c>
      <c r="DC1578">
        <v>52.18</v>
      </c>
      <c r="DD1578">
        <v>51.23</v>
      </c>
      <c r="DE1578">
        <v>50.27</v>
      </c>
      <c r="DF1578">
        <v>49.32</v>
      </c>
      <c r="DG1578">
        <v>48.37</v>
      </c>
      <c r="DH1578">
        <v>47.41</v>
      </c>
      <c r="DI1578">
        <v>46.47</v>
      </c>
      <c r="DJ1578">
        <v>45.52</v>
      </c>
      <c r="DK1578">
        <v>44.57</v>
      </c>
      <c r="DL1578">
        <v>43.63</v>
      </c>
      <c r="DM1578">
        <v>42.7</v>
      </c>
      <c r="DN1578">
        <v>41.77</v>
      </c>
      <c r="DO1578">
        <v>40.840000000000003</v>
      </c>
      <c r="DP1578">
        <v>39.92</v>
      </c>
      <c r="DQ1578">
        <v>39</v>
      </c>
      <c r="DR1578">
        <v>38.090000000000003</v>
      </c>
      <c r="DS1578">
        <v>37.19</v>
      </c>
      <c r="DT1578">
        <v>36.29</v>
      </c>
      <c r="DU1578">
        <v>35.4</v>
      </c>
      <c r="DV1578">
        <v>34.51</v>
      </c>
      <c r="DW1578">
        <v>33.630000000000003</v>
      </c>
      <c r="DX1578">
        <v>32.76</v>
      </c>
      <c r="DY1578">
        <v>31.9</v>
      </c>
      <c r="DZ1578">
        <v>31.05</v>
      </c>
      <c r="EA1578">
        <v>30.21</v>
      </c>
      <c r="EB1578">
        <v>29.37</v>
      </c>
      <c r="EC1578">
        <v>28.54</v>
      </c>
      <c r="ED1578">
        <v>27.72</v>
      </c>
      <c r="EE1578">
        <v>26.91</v>
      </c>
      <c r="EF1578">
        <v>26.11</v>
      </c>
      <c r="EG1578">
        <v>25.3</v>
      </c>
      <c r="EH1578">
        <v>24.5</v>
      </c>
      <c r="EI1578">
        <v>23.69</v>
      </c>
      <c r="EJ1578">
        <v>22.89</v>
      </c>
      <c r="EK1578">
        <v>22.08</v>
      </c>
      <c r="EL1578">
        <v>21.27</v>
      </c>
      <c r="EM1578">
        <v>20.46</v>
      </c>
      <c r="EN1578">
        <v>19.649999999999999</v>
      </c>
      <c r="EO1578">
        <v>18.84</v>
      </c>
      <c r="EP1578">
        <v>18.03</v>
      </c>
      <c r="EQ1578">
        <v>17.22</v>
      </c>
      <c r="ER1578">
        <v>16.41</v>
      </c>
      <c r="ES1578">
        <v>15.6</v>
      </c>
      <c r="ET1578">
        <v>14.8</v>
      </c>
      <c r="EU1578">
        <v>14</v>
      </c>
      <c r="EV1578">
        <v>13.22</v>
      </c>
      <c r="EW1578">
        <v>12.44</v>
      </c>
      <c r="EX1578">
        <v>11.67</v>
      </c>
      <c r="EY1578">
        <v>10.91</v>
      </c>
      <c r="EZ1578">
        <v>10.17</v>
      </c>
      <c r="FA1578">
        <v>9.4499999999999993</v>
      </c>
      <c r="FB1578">
        <v>8.76</v>
      </c>
      <c r="FC1578">
        <v>8.1</v>
      </c>
      <c r="FD1578">
        <v>7.47</v>
      </c>
      <c r="FE1578">
        <v>6.87</v>
      </c>
      <c r="FF1578">
        <v>6.31</v>
      </c>
      <c r="FG1578">
        <v>5.77</v>
      </c>
      <c r="FH1578">
        <v>5.28</v>
      </c>
      <c r="FI1578">
        <v>4.8099999999999996</v>
      </c>
      <c r="FJ1578">
        <v>4.38</v>
      </c>
      <c r="FK1578">
        <v>3.99</v>
      </c>
      <c r="FL1578">
        <v>3.63</v>
      </c>
      <c r="FM1578">
        <v>3.3</v>
      </c>
      <c r="FN1578">
        <v>3</v>
      </c>
      <c r="FO1578">
        <v>2.73</v>
      </c>
      <c r="FP1578">
        <v>2.5</v>
      </c>
      <c r="FQ1578">
        <v>2.2799999999999998</v>
      </c>
    </row>
    <row r="1579" spans="1:182" x14ac:dyDescent="0.25">
      <c r="A1579" t="s">
        <v>1366</v>
      </c>
      <c r="B1579">
        <v>66</v>
      </c>
      <c r="C1579">
        <v>66</v>
      </c>
      <c r="E1579">
        <v>100000</v>
      </c>
      <c r="F1579">
        <v>99911</v>
      </c>
      <c r="G1579">
        <v>99817</v>
      </c>
      <c r="H1579">
        <v>99718</v>
      </c>
      <c r="I1579">
        <v>99614</v>
      </c>
      <c r="J1579">
        <v>99505</v>
      </c>
      <c r="K1579">
        <v>99388</v>
      </c>
      <c r="L1579">
        <v>99263</v>
      </c>
      <c r="M1579">
        <v>99127</v>
      </c>
      <c r="N1579">
        <v>98977</v>
      </c>
      <c r="O1579">
        <v>98812</v>
      </c>
      <c r="P1579">
        <v>98634</v>
      </c>
      <c r="Q1579">
        <v>98441</v>
      </c>
      <c r="R1579">
        <v>98229</v>
      </c>
      <c r="S1579">
        <v>97997</v>
      </c>
      <c r="T1579">
        <v>97745</v>
      </c>
      <c r="U1579">
        <v>97473</v>
      </c>
      <c r="V1579">
        <v>97179</v>
      </c>
      <c r="W1579">
        <v>96860</v>
      </c>
      <c r="X1579">
        <v>96511</v>
      </c>
      <c r="Y1579">
        <v>96133</v>
      </c>
      <c r="Z1579">
        <v>95719</v>
      </c>
      <c r="AA1579">
        <v>95265</v>
      </c>
      <c r="AB1579">
        <v>94776</v>
      </c>
      <c r="AC1579">
        <v>94249</v>
      </c>
      <c r="AD1579">
        <v>93684</v>
      </c>
      <c r="AE1579">
        <v>93077</v>
      </c>
      <c r="AF1579">
        <v>92425</v>
      </c>
      <c r="AG1579">
        <v>91740</v>
      </c>
      <c r="AH1579">
        <v>91035</v>
      </c>
      <c r="AI1579">
        <v>90315</v>
      </c>
      <c r="AJ1579">
        <v>89576</v>
      </c>
      <c r="AK1579">
        <v>88827</v>
      </c>
      <c r="AL1579">
        <v>88065</v>
      </c>
      <c r="AM1579">
        <v>87288</v>
      </c>
      <c r="AN1579">
        <v>86485</v>
      </c>
      <c r="AO1579">
        <v>85657</v>
      </c>
      <c r="AP1579">
        <v>84801</v>
      </c>
      <c r="AQ1579">
        <v>83919</v>
      </c>
      <c r="AR1579">
        <v>83005</v>
      </c>
      <c r="AS1579">
        <v>82047</v>
      </c>
      <c r="AT1579">
        <v>81040</v>
      </c>
      <c r="AU1579">
        <v>79976</v>
      </c>
      <c r="AV1579">
        <v>78834</v>
      </c>
      <c r="AW1579">
        <v>77596</v>
      </c>
      <c r="AX1579">
        <v>76245</v>
      </c>
      <c r="AY1579">
        <v>74771</v>
      </c>
      <c r="AZ1579">
        <v>73145</v>
      </c>
      <c r="BA1579">
        <v>71337</v>
      </c>
      <c r="BB1579">
        <v>69288</v>
      </c>
      <c r="BC1579">
        <v>66952</v>
      </c>
      <c r="BD1579">
        <v>64293</v>
      </c>
      <c r="BE1579">
        <v>61300</v>
      </c>
      <c r="BF1579">
        <v>57912</v>
      </c>
      <c r="BG1579">
        <v>54157</v>
      </c>
      <c r="BH1579">
        <v>50068</v>
      </c>
      <c r="BI1579">
        <v>45681</v>
      </c>
      <c r="BJ1579">
        <v>41048</v>
      </c>
      <c r="BK1579">
        <v>36219</v>
      </c>
      <c r="BL1579">
        <v>31278</v>
      </c>
      <c r="BM1579">
        <v>26391</v>
      </c>
      <c r="BN1579">
        <v>21705</v>
      </c>
      <c r="BO1579">
        <v>17323</v>
      </c>
      <c r="BP1579">
        <v>13367</v>
      </c>
      <c r="BQ1579">
        <v>9951</v>
      </c>
      <c r="BR1579">
        <v>7124</v>
      </c>
      <c r="DC1579">
        <v>51.11</v>
      </c>
      <c r="DD1579">
        <v>50.15</v>
      </c>
      <c r="DE1579">
        <v>49.2</v>
      </c>
      <c r="DF1579">
        <v>48.25</v>
      </c>
      <c r="DG1579">
        <v>47.3</v>
      </c>
      <c r="DH1579">
        <v>46.35</v>
      </c>
      <c r="DI1579">
        <v>45.4</v>
      </c>
      <c r="DJ1579">
        <v>44.46</v>
      </c>
      <c r="DK1579">
        <v>43.52</v>
      </c>
      <c r="DL1579">
        <v>42.59</v>
      </c>
      <c r="DM1579">
        <v>41.66</v>
      </c>
      <c r="DN1579">
        <v>40.729999999999997</v>
      </c>
      <c r="DO1579">
        <v>39.81</v>
      </c>
      <c r="DP1579">
        <v>38.9</v>
      </c>
      <c r="DQ1579">
        <v>37.99</v>
      </c>
      <c r="DR1579">
        <v>37.08</v>
      </c>
      <c r="DS1579">
        <v>36.19</v>
      </c>
      <c r="DT1579">
        <v>35.29</v>
      </c>
      <c r="DU1579">
        <v>34.409999999999997</v>
      </c>
      <c r="DV1579">
        <v>33.53</v>
      </c>
      <c r="DW1579">
        <v>32.659999999999997</v>
      </c>
      <c r="DX1579">
        <v>31.8</v>
      </c>
      <c r="DY1579">
        <v>30.95</v>
      </c>
      <c r="DZ1579">
        <v>30.11</v>
      </c>
      <c r="EA1579">
        <v>29.27</v>
      </c>
      <c r="EB1579">
        <v>28.44</v>
      </c>
      <c r="EC1579">
        <v>27.63</v>
      </c>
      <c r="ED1579">
        <v>26.82</v>
      </c>
      <c r="EE1579">
        <v>26.01</v>
      </c>
      <c r="EF1579">
        <v>25.21</v>
      </c>
      <c r="EG1579">
        <v>24.41</v>
      </c>
      <c r="EH1579">
        <v>23.61</v>
      </c>
      <c r="EI1579">
        <v>22.8</v>
      </c>
      <c r="EJ1579">
        <v>21.99</v>
      </c>
      <c r="EK1579">
        <v>21.19</v>
      </c>
      <c r="EL1579">
        <v>20.38</v>
      </c>
      <c r="EM1579">
        <v>19.57</v>
      </c>
      <c r="EN1579">
        <v>18.760000000000002</v>
      </c>
      <c r="EO1579">
        <v>17.95</v>
      </c>
      <c r="EP1579">
        <v>17.149999999999999</v>
      </c>
      <c r="EQ1579">
        <v>16.34</v>
      </c>
      <c r="ER1579">
        <v>15.54</v>
      </c>
      <c r="ES1579">
        <v>14.74</v>
      </c>
      <c r="ET1579">
        <v>13.94</v>
      </c>
      <c r="EU1579">
        <v>13.16</v>
      </c>
      <c r="EV1579">
        <v>12.38</v>
      </c>
      <c r="EW1579">
        <v>11.62</v>
      </c>
      <c r="EX1579">
        <v>10.86</v>
      </c>
      <c r="EY1579">
        <v>10.130000000000001</v>
      </c>
      <c r="EZ1579">
        <v>9.41</v>
      </c>
      <c r="FA1579">
        <v>8.7200000000000006</v>
      </c>
      <c r="FB1579">
        <v>8.06</v>
      </c>
      <c r="FC1579">
        <v>7.43</v>
      </c>
      <c r="FD1579">
        <v>6.84</v>
      </c>
      <c r="FE1579">
        <v>6.28</v>
      </c>
      <c r="FF1579">
        <v>5.75</v>
      </c>
      <c r="FG1579">
        <v>5.25</v>
      </c>
      <c r="FH1579">
        <v>4.79</v>
      </c>
      <c r="FI1579">
        <v>4.3600000000000003</v>
      </c>
      <c r="FJ1579">
        <v>3.97</v>
      </c>
      <c r="FK1579">
        <v>3.61</v>
      </c>
      <c r="FL1579">
        <v>3.28</v>
      </c>
      <c r="FM1579">
        <v>2.99</v>
      </c>
      <c r="FN1579">
        <v>2.73</v>
      </c>
      <c r="FO1579">
        <v>2.4900000000000002</v>
      </c>
      <c r="FP1579">
        <v>2.2799999999999998</v>
      </c>
    </row>
    <row r="1580" spans="1:182" x14ac:dyDescent="0.25">
      <c r="A1580" t="s">
        <v>1367</v>
      </c>
      <c r="B1580">
        <v>65</v>
      </c>
      <c r="C1580">
        <v>65</v>
      </c>
      <c r="E1580">
        <v>100000</v>
      </c>
      <c r="F1580">
        <v>99905</v>
      </c>
      <c r="G1580">
        <v>99804</v>
      </c>
      <c r="H1580">
        <v>99699</v>
      </c>
      <c r="I1580">
        <v>99588</v>
      </c>
      <c r="J1580">
        <v>99470</v>
      </c>
      <c r="K1580">
        <v>99343</v>
      </c>
      <c r="L1580">
        <v>99205</v>
      </c>
      <c r="M1580">
        <v>99053</v>
      </c>
      <c r="N1580">
        <v>98886</v>
      </c>
      <c r="O1580">
        <v>98706</v>
      </c>
      <c r="P1580">
        <v>98510</v>
      </c>
      <c r="Q1580">
        <v>98295</v>
      </c>
      <c r="R1580">
        <v>98061</v>
      </c>
      <c r="S1580">
        <v>97805</v>
      </c>
      <c r="T1580">
        <v>97530</v>
      </c>
      <c r="U1580">
        <v>97233</v>
      </c>
      <c r="V1580">
        <v>96909</v>
      </c>
      <c r="W1580">
        <v>96557</v>
      </c>
      <c r="X1580">
        <v>96175</v>
      </c>
      <c r="Y1580">
        <v>95756</v>
      </c>
      <c r="Z1580">
        <v>95297</v>
      </c>
      <c r="AA1580">
        <v>94801</v>
      </c>
      <c r="AB1580">
        <v>94269</v>
      </c>
      <c r="AC1580">
        <v>93698</v>
      </c>
      <c r="AD1580">
        <v>93084</v>
      </c>
      <c r="AE1580">
        <v>92425</v>
      </c>
      <c r="AF1580">
        <v>91732</v>
      </c>
      <c r="AG1580">
        <v>91019</v>
      </c>
      <c r="AH1580">
        <v>90289</v>
      </c>
      <c r="AI1580">
        <v>89541</v>
      </c>
      <c r="AJ1580">
        <v>88782</v>
      </c>
      <c r="AK1580">
        <v>88012</v>
      </c>
      <c r="AL1580">
        <v>87223</v>
      </c>
      <c r="AM1580">
        <v>86408</v>
      </c>
      <c r="AN1580">
        <v>85569</v>
      </c>
      <c r="AO1580">
        <v>84701</v>
      </c>
      <c r="AP1580">
        <v>83806</v>
      </c>
      <c r="AQ1580">
        <v>82877</v>
      </c>
      <c r="AR1580">
        <v>81907</v>
      </c>
      <c r="AS1580">
        <v>80883</v>
      </c>
      <c r="AT1580">
        <v>79805</v>
      </c>
      <c r="AU1580">
        <v>78644</v>
      </c>
      <c r="AV1580">
        <v>77386</v>
      </c>
      <c r="AW1580">
        <v>76019</v>
      </c>
      <c r="AX1580">
        <v>74522</v>
      </c>
      <c r="AY1580">
        <v>72876</v>
      </c>
      <c r="AZ1580">
        <v>71047</v>
      </c>
      <c r="BA1580">
        <v>68976</v>
      </c>
      <c r="BB1580">
        <v>66617</v>
      </c>
      <c r="BC1580">
        <v>63937</v>
      </c>
      <c r="BD1580">
        <v>60923</v>
      </c>
      <c r="BE1580">
        <v>57517</v>
      </c>
      <c r="BF1580">
        <v>53747</v>
      </c>
      <c r="BG1580">
        <v>49653</v>
      </c>
      <c r="BH1580">
        <v>45255</v>
      </c>
      <c r="BI1580">
        <v>40625</v>
      </c>
      <c r="BJ1580">
        <v>35808</v>
      </c>
      <c r="BK1580">
        <v>30884</v>
      </c>
      <c r="BL1580">
        <v>26027</v>
      </c>
      <c r="BM1580">
        <v>21379</v>
      </c>
      <c r="BN1580">
        <v>17038</v>
      </c>
      <c r="BO1580">
        <v>13133</v>
      </c>
      <c r="BP1580">
        <v>9762</v>
      </c>
      <c r="BQ1580">
        <v>6978</v>
      </c>
      <c r="DC1580">
        <v>50.04</v>
      </c>
      <c r="DD1580">
        <v>49.08</v>
      </c>
      <c r="DE1580">
        <v>48.13</v>
      </c>
      <c r="DF1580">
        <v>47.18</v>
      </c>
      <c r="DG1580">
        <v>46.24</v>
      </c>
      <c r="DH1580">
        <v>45.29</v>
      </c>
      <c r="DI1580">
        <v>44.35</v>
      </c>
      <c r="DJ1580">
        <v>43.41</v>
      </c>
      <c r="DK1580">
        <v>42.47</v>
      </c>
      <c r="DL1580">
        <v>41.55</v>
      </c>
      <c r="DM1580">
        <v>40.619999999999997</v>
      </c>
      <c r="DN1580">
        <v>39.700000000000003</v>
      </c>
      <c r="DO1580">
        <v>38.79</v>
      </c>
      <c r="DP1580">
        <v>37.880000000000003</v>
      </c>
      <c r="DQ1580">
        <v>36.97</v>
      </c>
      <c r="DR1580">
        <v>36.08</v>
      </c>
      <c r="DS1580">
        <v>35.19</v>
      </c>
      <c r="DT1580">
        <v>34.299999999999997</v>
      </c>
      <c r="DU1580">
        <v>33.43</v>
      </c>
      <c r="DV1580">
        <v>32.56</v>
      </c>
      <c r="DW1580">
        <v>31.7</v>
      </c>
      <c r="DX1580">
        <v>30.85</v>
      </c>
      <c r="DY1580">
        <v>30.01</v>
      </c>
      <c r="DZ1580">
        <v>29.17</v>
      </c>
      <c r="EA1580">
        <v>28.35</v>
      </c>
      <c r="EB1580">
        <v>27.53</v>
      </c>
      <c r="EC1580">
        <v>26.72</v>
      </c>
      <c r="ED1580">
        <v>25.92</v>
      </c>
      <c r="EE1580">
        <v>25.12</v>
      </c>
      <c r="EF1580">
        <v>24.32</v>
      </c>
      <c r="EG1580">
        <v>23.52</v>
      </c>
      <c r="EH1580">
        <v>22.72</v>
      </c>
      <c r="EI1580">
        <v>21.91</v>
      </c>
      <c r="EJ1580">
        <v>21.1</v>
      </c>
      <c r="EK1580">
        <v>20.3</v>
      </c>
      <c r="EL1580">
        <v>19.489999999999998</v>
      </c>
      <c r="EM1580">
        <v>18.690000000000001</v>
      </c>
      <c r="EN1580">
        <v>17.88</v>
      </c>
      <c r="EO1580">
        <v>17.079999999999998</v>
      </c>
      <c r="EP1580">
        <v>16.27</v>
      </c>
      <c r="EQ1580">
        <v>15.47</v>
      </c>
      <c r="ER1580">
        <v>14.67</v>
      </c>
      <c r="ES1580">
        <v>13.88</v>
      </c>
      <c r="ET1580">
        <v>13.1</v>
      </c>
      <c r="EU1580">
        <v>12.33</v>
      </c>
      <c r="EV1580">
        <v>11.56</v>
      </c>
      <c r="EW1580">
        <v>10.81</v>
      </c>
      <c r="EX1580">
        <v>10.08</v>
      </c>
      <c r="EY1580">
        <v>9.3699999999999992</v>
      </c>
      <c r="EZ1580">
        <v>8.68</v>
      </c>
      <c r="FA1580">
        <v>8.02</v>
      </c>
      <c r="FB1580">
        <v>7.4</v>
      </c>
      <c r="FC1580">
        <v>6.81</v>
      </c>
      <c r="FD1580">
        <v>6.25</v>
      </c>
      <c r="FE1580">
        <v>5.72</v>
      </c>
      <c r="FF1580">
        <v>5.23</v>
      </c>
      <c r="FG1580">
        <v>4.7699999999999996</v>
      </c>
      <c r="FH1580">
        <v>4.34</v>
      </c>
      <c r="FI1580">
        <v>3.95</v>
      </c>
      <c r="FJ1580">
        <v>3.6</v>
      </c>
      <c r="FK1580">
        <v>3.27</v>
      </c>
      <c r="FL1580">
        <v>2.98</v>
      </c>
      <c r="FM1580">
        <v>2.72</v>
      </c>
      <c r="FN1580">
        <v>2.48</v>
      </c>
      <c r="FO1580">
        <v>2.27</v>
      </c>
    </row>
    <row r="1581" spans="1:182" x14ac:dyDescent="0.25">
      <c r="A1581" t="s">
        <v>1368</v>
      </c>
      <c r="B1581">
        <v>64</v>
      </c>
      <c r="C1581">
        <v>64</v>
      </c>
      <c r="E1581">
        <v>100000</v>
      </c>
      <c r="F1581">
        <v>99898</v>
      </c>
      <c r="G1581">
        <v>99791</v>
      </c>
      <c r="H1581">
        <v>99678</v>
      </c>
      <c r="I1581">
        <v>99559</v>
      </c>
      <c r="J1581">
        <v>99431</v>
      </c>
      <c r="K1581">
        <v>99291</v>
      </c>
      <c r="L1581">
        <v>99137</v>
      </c>
      <c r="M1581">
        <v>98968</v>
      </c>
      <c r="N1581">
        <v>98785</v>
      </c>
      <c r="O1581">
        <v>98587</v>
      </c>
      <c r="P1581">
        <v>98369</v>
      </c>
      <c r="Q1581">
        <v>98131</v>
      </c>
      <c r="R1581">
        <v>97873</v>
      </c>
      <c r="S1581">
        <v>97594</v>
      </c>
      <c r="T1581">
        <v>97293</v>
      </c>
      <c r="U1581">
        <v>96966</v>
      </c>
      <c r="V1581">
        <v>96610</v>
      </c>
      <c r="W1581">
        <v>96223</v>
      </c>
      <c r="X1581">
        <v>95799</v>
      </c>
      <c r="Y1581">
        <v>95336</v>
      </c>
      <c r="Z1581">
        <v>94834</v>
      </c>
      <c r="AA1581">
        <v>94295</v>
      </c>
      <c r="AB1581">
        <v>93717</v>
      </c>
      <c r="AC1581">
        <v>93097</v>
      </c>
      <c r="AD1581">
        <v>92431</v>
      </c>
      <c r="AE1581">
        <v>91730</v>
      </c>
      <c r="AF1581">
        <v>91008</v>
      </c>
      <c r="AG1581">
        <v>90270</v>
      </c>
      <c r="AH1581">
        <v>89512</v>
      </c>
      <c r="AI1581">
        <v>88743</v>
      </c>
      <c r="AJ1581">
        <v>87963</v>
      </c>
      <c r="AK1581">
        <v>87165</v>
      </c>
      <c r="AL1581">
        <v>86337</v>
      </c>
      <c r="AM1581">
        <v>85486</v>
      </c>
      <c r="AN1581">
        <v>84605</v>
      </c>
      <c r="AO1581">
        <v>83698</v>
      </c>
      <c r="AP1581">
        <v>82755</v>
      </c>
      <c r="AQ1581">
        <v>81768</v>
      </c>
      <c r="AR1581">
        <v>80732</v>
      </c>
      <c r="AS1581">
        <v>79636</v>
      </c>
      <c r="AT1581">
        <v>78461</v>
      </c>
      <c r="AU1581">
        <v>77181</v>
      </c>
      <c r="AV1581">
        <v>75793</v>
      </c>
      <c r="AW1581">
        <v>74279</v>
      </c>
      <c r="AX1581">
        <v>72609</v>
      </c>
      <c r="AY1581">
        <v>70758</v>
      </c>
      <c r="AZ1581">
        <v>68666</v>
      </c>
      <c r="BA1581">
        <v>66284</v>
      </c>
      <c r="BB1581">
        <v>63582</v>
      </c>
      <c r="BC1581">
        <v>60547</v>
      </c>
      <c r="BD1581">
        <v>57122</v>
      </c>
      <c r="BE1581">
        <v>53337</v>
      </c>
      <c r="BF1581">
        <v>49234</v>
      </c>
      <c r="BG1581">
        <v>44838</v>
      </c>
      <c r="BH1581">
        <v>40205</v>
      </c>
      <c r="BI1581">
        <v>35400</v>
      </c>
      <c r="BJ1581">
        <v>30497</v>
      </c>
      <c r="BK1581">
        <v>25667</v>
      </c>
      <c r="BL1581">
        <v>21056</v>
      </c>
      <c r="BM1581">
        <v>16759</v>
      </c>
      <c r="BN1581">
        <v>12898</v>
      </c>
      <c r="BO1581">
        <v>9577</v>
      </c>
      <c r="BP1581">
        <v>6836</v>
      </c>
      <c r="DC1581">
        <v>48.97</v>
      </c>
      <c r="DD1581">
        <v>48.02</v>
      </c>
      <c r="DE1581">
        <v>47.07</v>
      </c>
      <c r="DF1581">
        <v>46.12</v>
      </c>
      <c r="DG1581">
        <v>45.18</v>
      </c>
      <c r="DH1581">
        <v>44.23</v>
      </c>
      <c r="DI1581">
        <v>43.29</v>
      </c>
      <c r="DJ1581">
        <v>42.36</v>
      </c>
      <c r="DK1581">
        <v>41.43</v>
      </c>
      <c r="DL1581">
        <v>40.51</v>
      </c>
      <c r="DM1581">
        <v>39.590000000000003</v>
      </c>
      <c r="DN1581">
        <v>38.68</v>
      </c>
      <c r="DO1581">
        <v>37.770000000000003</v>
      </c>
      <c r="DP1581">
        <v>36.869999999999997</v>
      </c>
      <c r="DQ1581">
        <v>35.97</v>
      </c>
      <c r="DR1581">
        <v>35.08</v>
      </c>
      <c r="DS1581">
        <v>34.200000000000003</v>
      </c>
      <c r="DT1581">
        <v>33.32</v>
      </c>
      <c r="DU1581">
        <v>32.450000000000003</v>
      </c>
      <c r="DV1581">
        <v>31.59</v>
      </c>
      <c r="DW1581">
        <v>30.75</v>
      </c>
      <c r="DX1581">
        <v>29.91</v>
      </c>
      <c r="DY1581">
        <v>29.07</v>
      </c>
      <c r="DZ1581">
        <v>28.25</v>
      </c>
      <c r="EA1581">
        <v>27.43</v>
      </c>
      <c r="EB1581">
        <v>26.63</v>
      </c>
      <c r="EC1581">
        <v>25.83</v>
      </c>
      <c r="ED1581">
        <v>25.03</v>
      </c>
      <c r="EE1581">
        <v>24.23</v>
      </c>
      <c r="EF1581">
        <v>23.43</v>
      </c>
      <c r="EG1581">
        <v>22.63</v>
      </c>
      <c r="EH1581">
        <v>21.83</v>
      </c>
      <c r="EI1581">
        <v>21.02</v>
      </c>
      <c r="EJ1581">
        <v>20.22</v>
      </c>
      <c r="EK1581">
        <v>19.41</v>
      </c>
      <c r="EL1581">
        <v>18.61</v>
      </c>
      <c r="EM1581">
        <v>17.809999999999999</v>
      </c>
      <c r="EN1581">
        <v>17</v>
      </c>
      <c r="EO1581">
        <v>16.2</v>
      </c>
      <c r="EP1581">
        <v>15.41</v>
      </c>
      <c r="EQ1581">
        <v>14.61</v>
      </c>
      <c r="ER1581">
        <v>13.82</v>
      </c>
      <c r="ES1581">
        <v>13.04</v>
      </c>
      <c r="ET1581">
        <v>12.27</v>
      </c>
      <c r="EU1581">
        <v>11.51</v>
      </c>
      <c r="EV1581">
        <v>10.77</v>
      </c>
      <c r="EW1581">
        <v>10.029999999999999</v>
      </c>
      <c r="EX1581">
        <v>9.32</v>
      </c>
      <c r="EY1581">
        <v>8.64</v>
      </c>
      <c r="EZ1581">
        <v>7.99</v>
      </c>
      <c r="FA1581">
        <v>7.36</v>
      </c>
      <c r="FB1581">
        <v>6.77</v>
      </c>
      <c r="FC1581">
        <v>6.22</v>
      </c>
      <c r="FD1581">
        <v>5.7</v>
      </c>
      <c r="FE1581">
        <v>5.21</v>
      </c>
      <c r="FF1581">
        <v>4.75</v>
      </c>
      <c r="FG1581">
        <v>4.32</v>
      </c>
      <c r="FH1581">
        <v>3.94</v>
      </c>
      <c r="FI1581">
        <v>3.59</v>
      </c>
      <c r="FJ1581">
        <v>3.26</v>
      </c>
      <c r="FK1581">
        <v>2.97</v>
      </c>
      <c r="FL1581">
        <v>2.71</v>
      </c>
      <c r="FM1581">
        <v>2.48</v>
      </c>
      <c r="FN1581">
        <v>2.27</v>
      </c>
    </row>
    <row r="1582" spans="1:182" x14ac:dyDescent="0.25">
      <c r="A1582" t="s">
        <v>1369</v>
      </c>
      <c r="B1582">
        <v>63</v>
      </c>
      <c r="C1582">
        <v>63</v>
      </c>
      <c r="E1582">
        <v>100000</v>
      </c>
      <c r="F1582">
        <v>99892</v>
      </c>
      <c r="G1582">
        <v>99777</v>
      </c>
      <c r="H1582">
        <v>99656</v>
      </c>
      <c r="I1582">
        <v>99526</v>
      </c>
      <c r="J1582">
        <v>99384</v>
      </c>
      <c r="K1582">
        <v>99228</v>
      </c>
      <c r="L1582">
        <v>99057</v>
      </c>
      <c r="M1582">
        <v>98872</v>
      </c>
      <c r="N1582">
        <v>98671</v>
      </c>
      <c r="O1582">
        <v>98450</v>
      </c>
      <c r="P1582">
        <v>98210</v>
      </c>
      <c r="Q1582">
        <v>97948</v>
      </c>
      <c r="R1582">
        <v>97666</v>
      </c>
      <c r="S1582">
        <v>97361</v>
      </c>
      <c r="T1582">
        <v>97030</v>
      </c>
      <c r="U1582">
        <v>96670</v>
      </c>
      <c r="V1582">
        <v>96278</v>
      </c>
      <c r="W1582">
        <v>95850</v>
      </c>
      <c r="X1582">
        <v>95381</v>
      </c>
      <c r="Y1582">
        <v>94874</v>
      </c>
      <c r="Z1582">
        <v>94329</v>
      </c>
      <c r="AA1582">
        <v>93744</v>
      </c>
      <c r="AB1582">
        <v>93116</v>
      </c>
      <c r="AC1582">
        <v>92443</v>
      </c>
      <c r="AD1582">
        <v>91734</v>
      </c>
      <c r="AE1582">
        <v>91004</v>
      </c>
      <c r="AF1582">
        <v>90257</v>
      </c>
      <c r="AG1582">
        <v>89489</v>
      </c>
      <c r="AH1582">
        <v>88709</v>
      </c>
      <c r="AI1582">
        <v>87919</v>
      </c>
      <c r="AJ1582">
        <v>87110</v>
      </c>
      <c r="AK1582">
        <v>86273</v>
      </c>
      <c r="AL1582">
        <v>85407</v>
      </c>
      <c r="AM1582">
        <v>84514</v>
      </c>
      <c r="AN1582">
        <v>83594</v>
      </c>
      <c r="AO1582">
        <v>82637</v>
      </c>
      <c r="AP1582">
        <v>81636</v>
      </c>
      <c r="AQ1582">
        <v>80582</v>
      </c>
      <c r="AR1582">
        <v>79472</v>
      </c>
      <c r="AS1582">
        <v>78277</v>
      </c>
      <c r="AT1582">
        <v>76983</v>
      </c>
      <c r="AU1582">
        <v>75572</v>
      </c>
      <c r="AV1582">
        <v>74035</v>
      </c>
      <c r="AW1582">
        <v>72347</v>
      </c>
      <c r="AX1582">
        <v>70471</v>
      </c>
      <c r="AY1582">
        <v>68356</v>
      </c>
      <c r="AZ1582">
        <v>65952</v>
      </c>
      <c r="BA1582">
        <v>63228</v>
      </c>
      <c r="BB1582">
        <v>60172</v>
      </c>
      <c r="BC1582">
        <v>56729</v>
      </c>
      <c r="BD1582">
        <v>52929</v>
      </c>
      <c r="BE1582">
        <v>48816</v>
      </c>
      <c r="BF1582">
        <v>44417</v>
      </c>
      <c r="BG1582">
        <v>39793</v>
      </c>
      <c r="BH1582">
        <v>34994</v>
      </c>
      <c r="BI1582">
        <v>30113</v>
      </c>
      <c r="BJ1582">
        <v>25313</v>
      </c>
      <c r="BK1582">
        <v>20736</v>
      </c>
      <c r="BL1582">
        <v>16483</v>
      </c>
      <c r="BM1582">
        <v>12669</v>
      </c>
      <c r="BN1582">
        <v>9393</v>
      </c>
      <c r="BO1582">
        <v>6697</v>
      </c>
      <c r="DC1582">
        <v>47.9</v>
      </c>
      <c r="DD1582">
        <v>46.95</v>
      </c>
      <c r="DE1582">
        <v>46.01</v>
      </c>
      <c r="DF1582">
        <v>45.06</v>
      </c>
      <c r="DG1582">
        <v>44.12</v>
      </c>
      <c r="DH1582">
        <v>43.18</v>
      </c>
      <c r="DI1582">
        <v>42.25</v>
      </c>
      <c r="DJ1582">
        <v>41.32</v>
      </c>
      <c r="DK1582">
        <v>40.4</v>
      </c>
      <c r="DL1582">
        <v>39.479999999999997</v>
      </c>
      <c r="DM1582">
        <v>38.57</v>
      </c>
      <c r="DN1582">
        <v>37.659999999999997</v>
      </c>
      <c r="DO1582">
        <v>36.76</v>
      </c>
      <c r="DP1582">
        <v>35.86</v>
      </c>
      <c r="DQ1582">
        <v>34.97</v>
      </c>
      <c r="DR1582">
        <v>34.090000000000003</v>
      </c>
      <c r="DS1582">
        <v>33.22</v>
      </c>
      <c r="DT1582">
        <v>32.35</v>
      </c>
      <c r="DU1582">
        <v>31.49</v>
      </c>
      <c r="DV1582">
        <v>30.64</v>
      </c>
      <c r="DW1582">
        <v>29.8</v>
      </c>
      <c r="DX1582">
        <v>28.97</v>
      </c>
      <c r="DY1582">
        <v>28.15</v>
      </c>
      <c r="DZ1582">
        <v>27.34</v>
      </c>
      <c r="EA1582">
        <v>26.53</v>
      </c>
      <c r="EB1582">
        <v>25.73</v>
      </c>
      <c r="EC1582">
        <v>24.94</v>
      </c>
      <c r="ED1582">
        <v>24.14</v>
      </c>
      <c r="EE1582">
        <v>23.34</v>
      </c>
      <c r="EF1582">
        <v>22.54</v>
      </c>
      <c r="EG1582">
        <v>21.74</v>
      </c>
      <c r="EH1582">
        <v>20.94</v>
      </c>
      <c r="EI1582">
        <v>20.14</v>
      </c>
      <c r="EJ1582">
        <v>19.34</v>
      </c>
      <c r="EK1582">
        <v>18.53</v>
      </c>
      <c r="EL1582">
        <v>17.73</v>
      </c>
      <c r="EM1582">
        <v>16.93</v>
      </c>
      <c r="EN1582">
        <v>16.13</v>
      </c>
      <c r="EO1582">
        <v>15.34</v>
      </c>
      <c r="EP1582">
        <v>14.55</v>
      </c>
      <c r="EQ1582">
        <v>13.76</v>
      </c>
      <c r="ER1582">
        <v>12.98</v>
      </c>
      <c r="ES1582">
        <v>12.22</v>
      </c>
      <c r="ET1582">
        <v>11.46</v>
      </c>
      <c r="EU1582">
        <v>10.72</v>
      </c>
      <c r="EV1582">
        <v>9.99</v>
      </c>
      <c r="EW1582">
        <v>9.2799999999999994</v>
      </c>
      <c r="EX1582">
        <v>8.6</v>
      </c>
      <c r="EY1582">
        <v>7.95</v>
      </c>
      <c r="EZ1582">
        <v>7.33</v>
      </c>
      <c r="FA1582">
        <v>6.74</v>
      </c>
      <c r="FB1582">
        <v>6.19</v>
      </c>
      <c r="FC1582">
        <v>5.67</v>
      </c>
      <c r="FD1582">
        <v>5.18</v>
      </c>
      <c r="FE1582">
        <v>4.7300000000000004</v>
      </c>
      <c r="FF1582">
        <v>4.3099999999999996</v>
      </c>
      <c r="FG1582">
        <v>3.92</v>
      </c>
      <c r="FH1582">
        <v>3.57</v>
      </c>
      <c r="FI1582">
        <v>3.25</v>
      </c>
      <c r="FJ1582">
        <v>2.96</v>
      </c>
      <c r="FK1582">
        <v>2.7</v>
      </c>
      <c r="FL1582">
        <v>2.4700000000000002</v>
      </c>
      <c r="FM1582">
        <v>2.2599999999999998</v>
      </c>
    </row>
    <row r="1583" spans="1:182" x14ac:dyDescent="0.25">
      <c r="A1583" t="s">
        <v>1370</v>
      </c>
      <c r="B1583">
        <v>62</v>
      </c>
      <c r="C1583">
        <v>62</v>
      </c>
      <c r="E1583">
        <v>100000</v>
      </c>
      <c r="F1583">
        <v>99884</v>
      </c>
      <c r="G1583">
        <v>99761</v>
      </c>
      <c r="H1583">
        <v>99629</v>
      </c>
      <c r="I1583">
        <v>99485</v>
      </c>
      <c r="J1583">
        <v>99327</v>
      </c>
      <c r="K1583">
        <v>99154</v>
      </c>
      <c r="L1583">
        <v>98967</v>
      </c>
      <c r="M1583">
        <v>98763</v>
      </c>
      <c r="N1583">
        <v>98540</v>
      </c>
      <c r="O1583">
        <v>98296</v>
      </c>
      <c r="P1583">
        <v>98030</v>
      </c>
      <c r="Q1583">
        <v>97745</v>
      </c>
      <c r="R1583">
        <v>97437</v>
      </c>
      <c r="S1583">
        <v>97102</v>
      </c>
      <c r="T1583">
        <v>96737</v>
      </c>
      <c r="U1583">
        <v>96341</v>
      </c>
      <c r="V1583">
        <v>95907</v>
      </c>
      <c r="W1583">
        <v>95433</v>
      </c>
      <c r="X1583">
        <v>94920</v>
      </c>
      <c r="Y1583">
        <v>94369</v>
      </c>
      <c r="Z1583">
        <v>93777</v>
      </c>
      <c r="AA1583">
        <v>93142</v>
      </c>
      <c r="AB1583">
        <v>92461</v>
      </c>
      <c r="AC1583">
        <v>91745</v>
      </c>
      <c r="AD1583">
        <v>91006</v>
      </c>
      <c r="AE1583">
        <v>90250</v>
      </c>
      <c r="AF1583">
        <v>89472</v>
      </c>
      <c r="AG1583">
        <v>88682</v>
      </c>
      <c r="AH1583">
        <v>87880</v>
      </c>
      <c r="AI1583">
        <v>87060</v>
      </c>
      <c r="AJ1583">
        <v>86212</v>
      </c>
      <c r="AK1583">
        <v>85336</v>
      </c>
      <c r="AL1583">
        <v>84428</v>
      </c>
      <c r="AM1583">
        <v>83494</v>
      </c>
      <c r="AN1583">
        <v>82524</v>
      </c>
      <c r="AO1583">
        <v>81508</v>
      </c>
      <c r="AP1583">
        <v>80438</v>
      </c>
      <c r="AQ1583">
        <v>79309</v>
      </c>
      <c r="AR1583">
        <v>78100</v>
      </c>
      <c r="AS1583">
        <v>76784</v>
      </c>
      <c r="AT1583">
        <v>75357</v>
      </c>
      <c r="AU1583">
        <v>73797</v>
      </c>
      <c r="AV1583">
        <v>72084</v>
      </c>
      <c r="AW1583">
        <v>70190</v>
      </c>
      <c r="AX1583">
        <v>68048</v>
      </c>
      <c r="AY1583">
        <v>65621</v>
      </c>
      <c r="AZ1583">
        <v>62875</v>
      </c>
      <c r="BA1583">
        <v>59798</v>
      </c>
      <c r="BB1583">
        <v>56336</v>
      </c>
      <c r="BC1583">
        <v>52522</v>
      </c>
      <c r="BD1583">
        <v>48399</v>
      </c>
      <c r="BE1583">
        <v>43997</v>
      </c>
      <c r="BF1583">
        <v>39378</v>
      </c>
      <c r="BG1583">
        <v>34596</v>
      </c>
      <c r="BH1583">
        <v>29732</v>
      </c>
      <c r="BI1583">
        <v>24962</v>
      </c>
      <c r="BJ1583">
        <v>20423</v>
      </c>
      <c r="BK1583">
        <v>16210</v>
      </c>
      <c r="BL1583">
        <v>12443</v>
      </c>
      <c r="BM1583">
        <v>9213</v>
      </c>
      <c r="BN1583">
        <v>6559</v>
      </c>
      <c r="DC1583">
        <v>46.84</v>
      </c>
      <c r="DD1583">
        <v>45.89</v>
      </c>
      <c r="DE1583">
        <v>44.95</v>
      </c>
      <c r="DF1583">
        <v>44</v>
      </c>
      <c r="DG1583">
        <v>43.07</v>
      </c>
      <c r="DH1583">
        <v>42.13</v>
      </c>
      <c r="DI1583">
        <v>41.21</v>
      </c>
      <c r="DJ1583">
        <v>40.28</v>
      </c>
      <c r="DK1583">
        <v>39.369999999999997</v>
      </c>
      <c r="DL1583">
        <v>38.450000000000003</v>
      </c>
      <c r="DM1583">
        <v>37.549999999999997</v>
      </c>
      <c r="DN1583">
        <v>36.65</v>
      </c>
      <c r="DO1583">
        <v>35.75</v>
      </c>
      <c r="DP1583">
        <v>34.869999999999997</v>
      </c>
      <c r="DQ1583">
        <v>33.979999999999997</v>
      </c>
      <c r="DR1583">
        <v>33.11</v>
      </c>
      <c r="DS1583">
        <v>32.24</v>
      </c>
      <c r="DT1583">
        <v>31.39</v>
      </c>
      <c r="DU1583">
        <v>30.54</v>
      </c>
      <c r="DV1583">
        <v>29.7</v>
      </c>
      <c r="DW1583">
        <v>28.87</v>
      </c>
      <c r="DX1583">
        <v>28.05</v>
      </c>
      <c r="DY1583">
        <v>27.24</v>
      </c>
      <c r="DZ1583">
        <v>26.44</v>
      </c>
      <c r="EA1583">
        <v>25.64</v>
      </c>
      <c r="EB1583">
        <v>24.85</v>
      </c>
      <c r="EC1583">
        <v>24.05</v>
      </c>
      <c r="ED1583">
        <v>23.25</v>
      </c>
      <c r="EE1583">
        <v>22.46</v>
      </c>
      <c r="EF1583">
        <v>21.66</v>
      </c>
      <c r="EG1583">
        <v>20.86</v>
      </c>
      <c r="EH1583">
        <v>20.059999999999999</v>
      </c>
      <c r="EI1583">
        <v>19.260000000000002</v>
      </c>
      <c r="EJ1583">
        <v>18.46</v>
      </c>
      <c r="EK1583">
        <v>17.66</v>
      </c>
      <c r="EL1583">
        <v>16.86</v>
      </c>
      <c r="EM1583">
        <v>16.07</v>
      </c>
      <c r="EN1583">
        <v>15.27</v>
      </c>
      <c r="EO1583">
        <v>14.48</v>
      </c>
      <c r="EP1583">
        <v>13.7</v>
      </c>
      <c r="EQ1583">
        <v>12.93</v>
      </c>
      <c r="ER1583">
        <v>12.16</v>
      </c>
      <c r="ES1583">
        <v>11.41</v>
      </c>
      <c r="ET1583">
        <v>10.67</v>
      </c>
      <c r="EU1583">
        <v>9.94</v>
      </c>
      <c r="EV1583">
        <v>9.24</v>
      </c>
      <c r="EW1583">
        <v>8.56</v>
      </c>
      <c r="EX1583">
        <v>7.91</v>
      </c>
      <c r="EY1583">
        <v>7.29</v>
      </c>
      <c r="EZ1583">
        <v>6.71</v>
      </c>
      <c r="FA1583">
        <v>6.16</v>
      </c>
      <c r="FB1583">
        <v>5.65</v>
      </c>
      <c r="FC1583">
        <v>5.16</v>
      </c>
      <c r="FD1583">
        <v>4.71</v>
      </c>
      <c r="FE1583">
        <v>4.29</v>
      </c>
      <c r="FF1583">
        <v>3.91</v>
      </c>
      <c r="FG1583">
        <v>3.56</v>
      </c>
      <c r="FH1583">
        <v>3.24</v>
      </c>
      <c r="FI1583">
        <v>2.95</v>
      </c>
      <c r="FJ1583">
        <v>2.69</v>
      </c>
      <c r="FK1583">
        <v>2.46</v>
      </c>
      <c r="FL1583">
        <v>2.2599999999999998</v>
      </c>
    </row>
    <row r="1584" spans="1:182" x14ac:dyDescent="0.25">
      <c r="A1584" t="s">
        <v>1371</v>
      </c>
      <c r="B1584">
        <v>61</v>
      </c>
      <c r="C1584">
        <v>61</v>
      </c>
      <c r="E1584">
        <v>100000</v>
      </c>
      <c r="F1584">
        <v>99875</v>
      </c>
      <c r="G1584">
        <v>99741</v>
      </c>
      <c r="H1584">
        <v>99595</v>
      </c>
      <c r="I1584">
        <v>99435</v>
      </c>
      <c r="J1584">
        <v>99260</v>
      </c>
      <c r="K1584">
        <v>99070</v>
      </c>
      <c r="L1584">
        <v>98864</v>
      </c>
      <c r="M1584">
        <v>98638</v>
      </c>
      <c r="N1584">
        <v>98391</v>
      </c>
      <c r="O1584">
        <v>98122</v>
      </c>
      <c r="P1584">
        <v>97833</v>
      </c>
      <c r="Q1584">
        <v>97520</v>
      </c>
      <c r="R1584">
        <v>97181</v>
      </c>
      <c r="S1584">
        <v>96812</v>
      </c>
      <c r="T1584">
        <v>96411</v>
      </c>
      <c r="U1584">
        <v>95973</v>
      </c>
      <c r="V1584">
        <v>95493</v>
      </c>
      <c r="W1584">
        <v>94974</v>
      </c>
      <c r="X1584">
        <v>94417</v>
      </c>
      <c r="Y1584">
        <v>93819</v>
      </c>
      <c r="Z1584">
        <v>93177</v>
      </c>
      <c r="AA1584">
        <v>92487</v>
      </c>
      <c r="AB1584">
        <v>91762</v>
      </c>
      <c r="AC1584">
        <v>91015</v>
      </c>
      <c r="AD1584">
        <v>90250</v>
      </c>
      <c r="AE1584">
        <v>89463</v>
      </c>
      <c r="AF1584">
        <v>88662</v>
      </c>
      <c r="AG1584">
        <v>87850</v>
      </c>
      <c r="AH1584">
        <v>87017</v>
      </c>
      <c r="AI1584">
        <v>86157</v>
      </c>
      <c r="AJ1584">
        <v>85268</v>
      </c>
      <c r="AK1584">
        <v>84350</v>
      </c>
      <c r="AL1584">
        <v>83400</v>
      </c>
      <c r="AM1584">
        <v>82415</v>
      </c>
      <c r="AN1584">
        <v>81385</v>
      </c>
      <c r="AO1584">
        <v>80299</v>
      </c>
      <c r="AP1584">
        <v>79153</v>
      </c>
      <c r="AQ1584">
        <v>77924</v>
      </c>
      <c r="AR1584">
        <v>76592</v>
      </c>
      <c r="AS1584">
        <v>75143</v>
      </c>
      <c r="AT1584">
        <v>73565</v>
      </c>
      <c r="AU1584">
        <v>71827</v>
      </c>
      <c r="AV1584">
        <v>69907</v>
      </c>
      <c r="AW1584">
        <v>67746</v>
      </c>
      <c r="AX1584">
        <v>65292</v>
      </c>
      <c r="AY1584">
        <v>62523</v>
      </c>
      <c r="AZ1584">
        <v>59426</v>
      </c>
      <c r="BA1584">
        <v>55946</v>
      </c>
      <c r="BB1584">
        <v>52117</v>
      </c>
      <c r="BC1584">
        <v>47985</v>
      </c>
      <c r="BD1584">
        <v>43580</v>
      </c>
      <c r="BE1584">
        <v>38965</v>
      </c>
      <c r="BF1584">
        <v>34196</v>
      </c>
      <c r="BG1584">
        <v>29359</v>
      </c>
      <c r="BH1584">
        <v>24615</v>
      </c>
      <c r="BI1584">
        <v>20113</v>
      </c>
      <c r="BJ1584">
        <v>15944</v>
      </c>
      <c r="BK1584">
        <v>12220</v>
      </c>
      <c r="BL1584">
        <v>9035</v>
      </c>
      <c r="BM1584">
        <v>6424</v>
      </c>
      <c r="DC1584">
        <v>45.77</v>
      </c>
      <c r="DD1584">
        <v>44.83</v>
      </c>
      <c r="DE1584">
        <v>43.89</v>
      </c>
      <c r="DF1584">
        <v>42.95</v>
      </c>
      <c r="DG1584">
        <v>42.02</v>
      </c>
      <c r="DH1584">
        <v>41.09</v>
      </c>
      <c r="DI1584">
        <v>40.17</v>
      </c>
      <c r="DJ1584">
        <v>39.25</v>
      </c>
      <c r="DK1584">
        <v>38.340000000000003</v>
      </c>
      <c r="DL1584">
        <v>37.44</v>
      </c>
      <c r="DM1584">
        <v>36.54</v>
      </c>
      <c r="DN1584">
        <v>35.65</v>
      </c>
      <c r="DO1584">
        <v>34.76</v>
      </c>
      <c r="DP1584">
        <v>33.880000000000003</v>
      </c>
      <c r="DQ1584">
        <v>33.01</v>
      </c>
      <c r="DR1584">
        <v>32.14</v>
      </c>
      <c r="DS1584">
        <v>31.29</v>
      </c>
      <c r="DT1584">
        <v>30.44</v>
      </c>
      <c r="DU1584">
        <v>29.6</v>
      </c>
      <c r="DV1584">
        <v>28.77</v>
      </c>
      <c r="DW1584">
        <v>27.96</v>
      </c>
      <c r="DX1584">
        <v>27.14</v>
      </c>
      <c r="DY1584">
        <v>26.34</v>
      </c>
      <c r="DZ1584">
        <v>25.55</v>
      </c>
      <c r="EA1584">
        <v>24.75</v>
      </c>
      <c r="EB1584">
        <v>23.96</v>
      </c>
      <c r="EC1584">
        <v>23.16</v>
      </c>
      <c r="ED1584">
        <v>22.37</v>
      </c>
      <c r="EE1584">
        <v>21.57</v>
      </c>
      <c r="EF1584">
        <v>20.77</v>
      </c>
      <c r="EG1584">
        <v>19.98</v>
      </c>
      <c r="EH1584">
        <v>19.18</v>
      </c>
      <c r="EI1584">
        <v>18.38</v>
      </c>
      <c r="EJ1584">
        <v>17.59</v>
      </c>
      <c r="EK1584">
        <v>16.79</v>
      </c>
      <c r="EL1584">
        <v>16</v>
      </c>
      <c r="EM1584">
        <v>15.21</v>
      </c>
      <c r="EN1584">
        <v>14.42</v>
      </c>
      <c r="EO1584">
        <v>13.64</v>
      </c>
      <c r="EP1584">
        <v>12.87</v>
      </c>
      <c r="EQ1584">
        <v>12.11</v>
      </c>
      <c r="ER1584">
        <v>11.35</v>
      </c>
      <c r="ES1584">
        <v>10.62</v>
      </c>
      <c r="ET1584">
        <v>9.89</v>
      </c>
      <c r="EU1584">
        <v>9.19</v>
      </c>
      <c r="EV1584">
        <v>8.52</v>
      </c>
      <c r="EW1584">
        <v>7.88</v>
      </c>
      <c r="EX1584">
        <v>7.26</v>
      </c>
      <c r="EY1584">
        <v>6.68</v>
      </c>
      <c r="EZ1584">
        <v>6.14</v>
      </c>
      <c r="FA1584">
        <v>5.62</v>
      </c>
      <c r="FB1584">
        <v>5.14</v>
      </c>
      <c r="FC1584">
        <v>4.6900000000000004</v>
      </c>
      <c r="FD1584">
        <v>4.2699999999999996</v>
      </c>
      <c r="FE1584">
        <v>3.89</v>
      </c>
      <c r="FF1584">
        <v>3.55</v>
      </c>
      <c r="FG1584">
        <v>3.23</v>
      </c>
      <c r="FH1584">
        <v>2.94</v>
      </c>
      <c r="FI1584">
        <v>2.69</v>
      </c>
      <c r="FJ1584">
        <v>2.46</v>
      </c>
      <c r="FK1584">
        <v>2.25</v>
      </c>
    </row>
    <row r="1585" spans="1:166" x14ac:dyDescent="0.25">
      <c r="A1585" t="s">
        <v>1372</v>
      </c>
      <c r="B1585">
        <v>60</v>
      </c>
      <c r="C1585">
        <v>60</v>
      </c>
      <c r="E1585">
        <v>100000</v>
      </c>
      <c r="F1585">
        <v>99864</v>
      </c>
      <c r="G1585">
        <v>99716</v>
      </c>
      <c r="H1585">
        <v>99553</v>
      </c>
      <c r="I1585">
        <v>99376</v>
      </c>
      <c r="J1585">
        <v>99184</v>
      </c>
      <c r="K1585">
        <v>98975</v>
      </c>
      <c r="L1585">
        <v>98746</v>
      </c>
      <c r="M1585">
        <v>98496</v>
      </c>
      <c r="N1585">
        <v>98224</v>
      </c>
      <c r="O1585">
        <v>97931</v>
      </c>
      <c r="P1585">
        <v>97614</v>
      </c>
      <c r="Q1585">
        <v>97271</v>
      </c>
      <c r="R1585">
        <v>96897</v>
      </c>
      <c r="S1585">
        <v>96491</v>
      </c>
      <c r="T1585">
        <v>96047</v>
      </c>
      <c r="U1585">
        <v>95562</v>
      </c>
      <c r="V1585">
        <v>95038</v>
      </c>
      <c r="W1585">
        <v>94474</v>
      </c>
      <c r="X1585">
        <v>93869</v>
      </c>
      <c r="Y1585">
        <v>93219</v>
      </c>
      <c r="Z1585">
        <v>92522</v>
      </c>
      <c r="AA1585">
        <v>91788</v>
      </c>
      <c r="AB1585">
        <v>91032</v>
      </c>
      <c r="AC1585">
        <v>90257</v>
      </c>
      <c r="AD1585">
        <v>89461</v>
      </c>
      <c r="AE1585">
        <v>88650</v>
      </c>
      <c r="AF1585">
        <v>87827</v>
      </c>
      <c r="AG1585">
        <v>86983</v>
      </c>
      <c r="AH1585">
        <v>86108</v>
      </c>
      <c r="AI1585">
        <v>85208</v>
      </c>
      <c r="AJ1585">
        <v>84276</v>
      </c>
      <c r="AK1585">
        <v>83315</v>
      </c>
      <c r="AL1585">
        <v>82313</v>
      </c>
      <c r="AM1585">
        <v>81267</v>
      </c>
      <c r="AN1585">
        <v>80165</v>
      </c>
      <c r="AO1585">
        <v>79003</v>
      </c>
      <c r="AP1585">
        <v>77756</v>
      </c>
      <c r="AQ1585">
        <v>76402</v>
      </c>
      <c r="AR1585">
        <v>74936</v>
      </c>
      <c r="AS1585">
        <v>73334</v>
      </c>
      <c r="AT1585">
        <v>71578</v>
      </c>
      <c r="AU1585">
        <v>69631</v>
      </c>
      <c r="AV1585">
        <v>67443</v>
      </c>
      <c r="AW1585">
        <v>64970</v>
      </c>
      <c r="AX1585">
        <v>62174</v>
      </c>
      <c r="AY1585">
        <v>59055</v>
      </c>
      <c r="AZ1585">
        <v>55557</v>
      </c>
      <c r="BA1585">
        <v>51714</v>
      </c>
      <c r="BB1585">
        <v>47573</v>
      </c>
      <c r="BC1585">
        <v>43165</v>
      </c>
      <c r="BD1585">
        <v>38554</v>
      </c>
      <c r="BE1585">
        <v>33799</v>
      </c>
      <c r="BF1585">
        <v>28984</v>
      </c>
      <c r="BG1585">
        <v>24275</v>
      </c>
      <c r="BH1585">
        <v>19807</v>
      </c>
      <c r="BI1585">
        <v>15680</v>
      </c>
      <c r="BJ1585">
        <v>12002</v>
      </c>
      <c r="BK1585">
        <v>8861</v>
      </c>
      <c r="BL1585">
        <v>6292</v>
      </c>
      <c r="DC1585">
        <v>44.71</v>
      </c>
      <c r="DD1585">
        <v>43.77</v>
      </c>
      <c r="DE1585">
        <v>42.84</v>
      </c>
      <c r="DF1585">
        <v>41.91</v>
      </c>
      <c r="DG1585">
        <v>40.98</v>
      </c>
      <c r="DH1585">
        <v>40.06</v>
      </c>
      <c r="DI1585">
        <v>39.14</v>
      </c>
      <c r="DJ1585">
        <v>38.229999999999997</v>
      </c>
      <c r="DK1585">
        <v>37.33</v>
      </c>
      <c r="DL1585">
        <v>36.43</v>
      </c>
      <c r="DM1585">
        <v>35.54</v>
      </c>
      <c r="DN1585">
        <v>34.65</v>
      </c>
      <c r="DO1585">
        <v>33.770000000000003</v>
      </c>
      <c r="DP1585">
        <v>32.9</v>
      </c>
      <c r="DQ1585">
        <v>32.04</v>
      </c>
      <c r="DR1585">
        <v>31.18</v>
      </c>
      <c r="DS1585">
        <v>30.34</v>
      </c>
      <c r="DT1585">
        <v>29.5</v>
      </c>
      <c r="DU1585">
        <v>28.68</v>
      </c>
      <c r="DV1585">
        <v>27.86</v>
      </c>
      <c r="DW1585">
        <v>27.05</v>
      </c>
      <c r="DX1585">
        <v>26.25</v>
      </c>
      <c r="DY1585">
        <v>25.45</v>
      </c>
      <c r="DZ1585">
        <v>24.66</v>
      </c>
      <c r="EA1585">
        <v>23.87</v>
      </c>
      <c r="EB1585">
        <v>23.08</v>
      </c>
      <c r="EC1585">
        <v>22.28</v>
      </c>
      <c r="ED1585">
        <v>21.49</v>
      </c>
      <c r="EE1585">
        <v>20.69</v>
      </c>
      <c r="EF1585">
        <v>19.899999999999999</v>
      </c>
      <c r="EG1585">
        <v>19.100000000000001</v>
      </c>
      <c r="EH1585">
        <v>18.309999999999999</v>
      </c>
      <c r="EI1585">
        <v>17.510000000000002</v>
      </c>
      <c r="EJ1585">
        <v>16.72</v>
      </c>
      <c r="EK1585">
        <v>15.93</v>
      </c>
      <c r="EL1585">
        <v>15.14</v>
      </c>
      <c r="EM1585">
        <v>14.35</v>
      </c>
      <c r="EN1585">
        <v>13.58</v>
      </c>
      <c r="EO1585">
        <v>12.81</v>
      </c>
      <c r="EP1585">
        <v>12.05</v>
      </c>
      <c r="EQ1585">
        <v>11.3</v>
      </c>
      <c r="ER1585">
        <v>10.57</v>
      </c>
      <c r="ES1585">
        <v>9.85</v>
      </c>
      <c r="ET1585">
        <v>9.15</v>
      </c>
      <c r="EU1585">
        <v>8.48</v>
      </c>
      <c r="EV1585">
        <v>7.84</v>
      </c>
      <c r="EW1585">
        <v>7.23</v>
      </c>
      <c r="EX1585">
        <v>6.65</v>
      </c>
      <c r="EY1585">
        <v>6.11</v>
      </c>
      <c r="EZ1585">
        <v>5.6</v>
      </c>
      <c r="FA1585">
        <v>5.12</v>
      </c>
      <c r="FB1585">
        <v>4.67</v>
      </c>
      <c r="FC1585">
        <v>4.25</v>
      </c>
      <c r="FD1585">
        <v>3.88</v>
      </c>
      <c r="FE1585">
        <v>3.53</v>
      </c>
      <c r="FF1585">
        <v>3.22</v>
      </c>
      <c r="FG1585">
        <v>2.93</v>
      </c>
      <c r="FH1585">
        <v>2.68</v>
      </c>
      <c r="FI1585">
        <v>2.4500000000000002</v>
      </c>
      <c r="FJ1585">
        <v>2.25</v>
      </c>
    </row>
    <row r="1586" spans="1:166" x14ac:dyDescent="0.25">
      <c r="A1586" t="s">
        <v>1373</v>
      </c>
      <c r="B1586">
        <v>59</v>
      </c>
      <c r="C1586">
        <v>59</v>
      </c>
      <c r="E1586">
        <v>100000</v>
      </c>
      <c r="F1586">
        <v>99850</v>
      </c>
      <c r="G1586">
        <v>99685</v>
      </c>
      <c r="H1586">
        <v>99505</v>
      </c>
      <c r="I1586">
        <v>99310</v>
      </c>
      <c r="J1586">
        <v>99098</v>
      </c>
      <c r="K1586">
        <v>98867</v>
      </c>
      <c r="L1586">
        <v>98614</v>
      </c>
      <c r="M1586">
        <v>98338</v>
      </c>
      <c r="N1586">
        <v>98041</v>
      </c>
      <c r="O1586">
        <v>97720</v>
      </c>
      <c r="P1586">
        <v>97372</v>
      </c>
      <c r="Q1586">
        <v>96994</v>
      </c>
      <c r="R1586">
        <v>96583</v>
      </c>
      <c r="S1586">
        <v>96134</v>
      </c>
      <c r="T1586">
        <v>95643</v>
      </c>
      <c r="U1586">
        <v>95112</v>
      </c>
      <c r="V1586">
        <v>94542</v>
      </c>
      <c r="W1586">
        <v>93930</v>
      </c>
      <c r="X1586">
        <v>93273</v>
      </c>
      <c r="Y1586">
        <v>92568</v>
      </c>
      <c r="Z1586">
        <v>91825</v>
      </c>
      <c r="AA1586">
        <v>91059</v>
      </c>
      <c r="AB1586">
        <v>90275</v>
      </c>
      <c r="AC1586">
        <v>89469</v>
      </c>
      <c r="AD1586">
        <v>88648</v>
      </c>
      <c r="AE1586">
        <v>87813</v>
      </c>
      <c r="AF1586">
        <v>86958</v>
      </c>
      <c r="AG1586">
        <v>86071</v>
      </c>
      <c r="AH1586">
        <v>85156</v>
      </c>
      <c r="AI1586">
        <v>84211</v>
      </c>
      <c r="AJ1586">
        <v>83236</v>
      </c>
      <c r="AK1586">
        <v>82221</v>
      </c>
      <c r="AL1586">
        <v>81157</v>
      </c>
      <c r="AM1586">
        <v>80039</v>
      </c>
      <c r="AN1586">
        <v>78860</v>
      </c>
      <c r="AO1586">
        <v>77594</v>
      </c>
      <c r="AP1586">
        <v>76221</v>
      </c>
      <c r="AQ1586">
        <v>74731</v>
      </c>
      <c r="AR1586">
        <v>73112</v>
      </c>
      <c r="AS1586">
        <v>71331</v>
      </c>
      <c r="AT1586">
        <v>69365</v>
      </c>
      <c r="AU1586">
        <v>67149</v>
      </c>
      <c r="AV1586">
        <v>64648</v>
      </c>
      <c r="AW1586">
        <v>61833</v>
      </c>
      <c r="AX1586">
        <v>58688</v>
      </c>
      <c r="AY1586">
        <v>55171</v>
      </c>
      <c r="AZ1586">
        <v>51314</v>
      </c>
      <c r="BA1586">
        <v>47164</v>
      </c>
      <c r="BB1586">
        <v>42753</v>
      </c>
      <c r="BC1586">
        <v>38148</v>
      </c>
      <c r="BD1586">
        <v>33406</v>
      </c>
      <c r="BE1586">
        <v>28613</v>
      </c>
      <c r="BF1586">
        <v>23935</v>
      </c>
      <c r="BG1586">
        <v>19508</v>
      </c>
      <c r="BH1586">
        <v>15420</v>
      </c>
      <c r="BI1586">
        <v>11787</v>
      </c>
      <c r="BJ1586">
        <v>8691</v>
      </c>
      <c r="BK1586">
        <v>6162</v>
      </c>
      <c r="DC1586">
        <v>43.66</v>
      </c>
      <c r="DD1586">
        <v>42.72</v>
      </c>
      <c r="DE1586">
        <v>41.79</v>
      </c>
      <c r="DF1586">
        <v>40.869999999999997</v>
      </c>
      <c r="DG1586">
        <v>39.950000000000003</v>
      </c>
      <c r="DH1586">
        <v>39.03</v>
      </c>
      <c r="DI1586">
        <v>38.119999999999997</v>
      </c>
      <c r="DJ1586">
        <v>37.22</v>
      </c>
      <c r="DK1586">
        <v>36.32</v>
      </c>
      <c r="DL1586">
        <v>35.43</v>
      </c>
      <c r="DM1586">
        <v>34.54</v>
      </c>
      <c r="DN1586">
        <v>33.659999999999997</v>
      </c>
      <c r="DO1586">
        <v>32.79</v>
      </c>
      <c r="DP1586">
        <v>31.93</v>
      </c>
      <c r="DQ1586">
        <v>31.08</v>
      </c>
      <c r="DR1586">
        <v>30.23</v>
      </c>
      <c r="DS1586">
        <v>29.4</v>
      </c>
      <c r="DT1586">
        <v>28.57</v>
      </c>
      <c r="DU1586">
        <v>27.76</v>
      </c>
      <c r="DV1586">
        <v>26.95</v>
      </c>
      <c r="DW1586">
        <v>26.15</v>
      </c>
      <c r="DX1586">
        <v>25.36</v>
      </c>
      <c r="DY1586">
        <v>24.57</v>
      </c>
      <c r="DZ1586">
        <v>23.78</v>
      </c>
      <c r="EA1586">
        <v>22.99</v>
      </c>
      <c r="EB1586">
        <v>22.2</v>
      </c>
      <c r="EC1586">
        <v>21.4</v>
      </c>
      <c r="ED1586">
        <v>20.61</v>
      </c>
      <c r="EE1586">
        <v>19.809999999999999</v>
      </c>
      <c r="EF1586">
        <v>19.02</v>
      </c>
      <c r="EG1586">
        <v>18.23</v>
      </c>
      <c r="EH1586">
        <v>17.440000000000001</v>
      </c>
      <c r="EI1586">
        <v>16.649999999999999</v>
      </c>
      <c r="EJ1586">
        <v>15.86</v>
      </c>
      <c r="EK1586">
        <v>15.07</v>
      </c>
      <c r="EL1586">
        <v>14.29</v>
      </c>
      <c r="EM1586">
        <v>13.52</v>
      </c>
      <c r="EN1586">
        <v>12.75</v>
      </c>
      <c r="EO1586">
        <v>11.99</v>
      </c>
      <c r="EP1586">
        <v>11.25</v>
      </c>
      <c r="EQ1586">
        <v>10.52</v>
      </c>
      <c r="ER1586">
        <v>9.8000000000000007</v>
      </c>
      <c r="ES1586">
        <v>9.11</v>
      </c>
      <c r="ET1586">
        <v>8.44</v>
      </c>
      <c r="EU1586">
        <v>7.8</v>
      </c>
      <c r="EV1586">
        <v>7.19</v>
      </c>
      <c r="EW1586">
        <v>6.62</v>
      </c>
      <c r="EX1586">
        <v>6.08</v>
      </c>
      <c r="EY1586">
        <v>5.57</v>
      </c>
      <c r="EZ1586">
        <v>5.09</v>
      </c>
      <c r="FA1586">
        <v>4.6500000000000004</v>
      </c>
      <c r="FB1586">
        <v>4.24</v>
      </c>
      <c r="FC1586">
        <v>3.86</v>
      </c>
      <c r="FD1586">
        <v>3.52</v>
      </c>
      <c r="FE1586">
        <v>3.21</v>
      </c>
      <c r="FF1586">
        <v>2.92</v>
      </c>
      <c r="FG1586">
        <v>2.67</v>
      </c>
      <c r="FH1586">
        <v>2.4500000000000002</v>
      </c>
      <c r="FI1586">
        <v>2.2400000000000002</v>
      </c>
    </row>
    <row r="1587" spans="1:166" x14ac:dyDescent="0.25">
      <c r="A1587" t="s">
        <v>1374</v>
      </c>
      <c r="B1587">
        <v>58</v>
      </c>
      <c r="C1587">
        <v>58</v>
      </c>
      <c r="E1587">
        <v>100000</v>
      </c>
      <c r="F1587">
        <v>99832</v>
      </c>
      <c r="G1587">
        <v>99650</v>
      </c>
      <c r="H1587">
        <v>99452</v>
      </c>
      <c r="I1587">
        <v>99238</v>
      </c>
      <c r="J1587">
        <v>99003</v>
      </c>
      <c r="K1587">
        <v>98747</v>
      </c>
      <c r="L1587">
        <v>98468</v>
      </c>
      <c r="M1587">
        <v>98167</v>
      </c>
      <c r="N1587">
        <v>97843</v>
      </c>
      <c r="O1587">
        <v>97490</v>
      </c>
      <c r="P1587">
        <v>97106</v>
      </c>
      <c r="Q1587">
        <v>96690</v>
      </c>
      <c r="R1587">
        <v>96235</v>
      </c>
      <c r="S1587">
        <v>95738</v>
      </c>
      <c r="T1587">
        <v>95201</v>
      </c>
      <c r="U1587">
        <v>94624</v>
      </c>
      <c r="V1587">
        <v>94006</v>
      </c>
      <c r="W1587">
        <v>93341</v>
      </c>
      <c r="X1587">
        <v>92628</v>
      </c>
      <c r="Y1587">
        <v>91876</v>
      </c>
      <c r="Z1587">
        <v>91101</v>
      </c>
      <c r="AA1587">
        <v>90306</v>
      </c>
      <c r="AB1587">
        <v>89489</v>
      </c>
      <c r="AC1587">
        <v>88658</v>
      </c>
      <c r="AD1587">
        <v>87812</v>
      </c>
      <c r="AE1587">
        <v>86945</v>
      </c>
      <c r="AF1587">
        <v>86046</v>
      </c>
      <c r="AG1587">
        <v>85118</v>
      </c>
      <c r="AH1587">
        <v>84157</v>
      </c>
      <c r="AI1587">
        <v>83167</v>
      </c>
      <c r="AJ1587">
        <v>82138</v>
      </c>
      <c r="AK1587">
        <v>81061</v>
      </c>
      <c r="AL1587">
        <v>79923</v>
      </c>
      <c r="AM1587">
        <v>78726</v>
      </c>
      <c r="AN1587">
        <v>77442</v>
      </c>
      <c r="AO1587">
        <v>76050</v>
      </c>
      <c r="AP1587">
        <v>74539</v>
      </c>
      <c r="AQ1587">
        <v>72894</v>
      </c>
      <c r="AR1587">
        <v>71094</v>
      </c>
      <c r="AS1587">
        <v>69101</v>
      </c>
      <c r="AT1587">
        <v>66866</v>
      </c>
      <c r="AU1587">
        <v>64336</v>
      </c>
      <c r="AV1587">
        <v>61494</v>
      </c>
      <c r="AW1587">
        <v>58332</v>
      </c>
      <c r="AX1587">
        <v>54791</v>
      </c>
      <c r="AY1587">
        <v>50919</v>
      </c>
      <c r="AZ1587">
        <v>46760</v>
      </c>
      <c r="BA1587">
        <v>42346</v>
      </c>
      <c r="BB1587">
        <v>37746</v>
      </c>
      <c r="BC1587">
        <v>33017</v>
      </c>
      <c r="BD1587">
        <v>28247</v>
      </c>
      <c r="BE1587">
        <v>23600</v>
      </c>
      <c r="BF1587">
        <v>19210</v>
      </c>
      <c r="BG1587">
        <v>15167</v>
      </c>
      <c r="BH1587">
        <v>11576</v>
      </c>
      <c r="BI1587">
        <v>8524</v>
      </c>
      <c r="BJ1587">
        <v>6036</v>
      </c>
      <c r="DC1587">
        <v>42.61</v>
      </c>
      <c r="DD1587">
        <v>41.68</v>
      </c>
      <c r="DE1587">
        <v>40.75</v>
      </c>
      <c r="DF1587">
        <v>39.83</v>
      </c>
      <c r="DG1587">
        <v>38.92</v>
      </c>
      <c r="DH1587">
        <v>38.01</v>
      </c>
      <c r="DI1587">
        <v>37.11</v>
      </c>
      <c r="DJ1587">
        <v>36.21</v>
      </c>
      <c r="DK1587">
        <v>35.32</v>
      </c>
      <c r="DL1587">
        <v>34.43</v>
      </c>
      <c r="DM1587">
        <v>33.56</v>
      </c>
      <c r="DN1587">
        <v>32.69</v>
      </c>
      <c r="DO1587">
        <v>31.83</v>
      </c>
      <c r="DP1587">
        <v>30.97</v>
      </c>
      <c r="DQ1587">
        <v>30.13</v>
      </c>
      <c r="DR1587">
        <v>29.3</v>
      </c>
      <c r="DS1587">
        <v>28.47</v>
      </c>
      <c r="DT1587">
        <v>27.66</v>
      </c>
      <c r="DU1587">
        <v>26.85</v>
      </c>
      <c r="DV1587">
        <v>26.06</v>
      </c>
      <c r="DW1587">
        <v>25.26</v>
      </c>
      <c r="DX1587">
        <v>24.47</v>
      </c>
      <c r="DY1587">
        <v>23.69</v>
      </c>
      <c r="DZ1587">
        <v>22.9</v>
      </c>
      <c r="EA1587">
        <v>22.11</v>
      </c>
      <c r="EB1587">
        <v>21.32</v>
      </c>
      <c r="EC1587">
        <v>20.52</v>
      </c>
      <c r="ED1587">
        <v>19.73</v>
      </c>
      <c r="EE1587">
        <v>18.940000000000001</v>
      </c>
      <c r="EF1587">
        <v>18.149999999999999</v>
      </c>
      <c r="EG1587">
        <v>17.36</v>
      </c>
      <c r="EH1587">
        <v>16.57</v>
      </c>
      <c r="EI1587">
        <v>15.79</v>
      </c>
      <c r="EJ1587">
        <v>15.01</v>
      </c>
      <c r="EK1587">
        <v>14.23</v>
      </c>
      <c r="EL1587">
        <v>13.45</v>
      </c>
      <c r="EM1587">
        <v>12.69</v>
      </c>
      <c r="EN1587">
        <v>11.94</v>
      </c>
      <c r="EO1587">
        <v>11.2</v>
      </c>
      <c r="EP1587">
        <v>10.47</v>
      </c>
      <c r="EQ1587">
        <v>9.75</v>
      </c>
      <c r="ER1587">
        <v>9.06</v>
      </c>
      <c r="ES1587">
        <v>8.4</v>
      </c>
      <c r="ET1587">
        <v>7.77</v>
      </c>
      <c r="EU1587">
        <v>7.16</v>
      </c>
      <c r="EV1587">
        <v>6.59</v>
      </c>
      <c r="EW1587">
        <v>6.05</v>
      </c>
      <c r="EX1587">
        <v>5.55</v>
      </c>
      <c r="EY1587">
        <v>5.07</v>
      </c>
      <c r="EZ1587">
        <v>4.63</v>
      </c>
      <c r="FA1587">
        <v>4.22</v>
      </c>
      <c r="FB1587">
        <v>3.85</v>
      </c>
      <c r="FC1587">
        <v>3.51</v>
      </c>
      <c r="FD1587">
        <v>3.2</v>
      </c>
      <c r="FE1587">
        <v>2.92</v>
      </c>
      <c r="FF1587">
        <v>2.66</v>
      </c>
      <c r="FG1587">
        <v>2.44</v>
      </c>
      <c r="FH1587">
        <v>2.2400000000000002</v>
      </c>
    </row>
    <row r="1588" spans="1:166" x14ac:dyDescent="0.25">
      <c r="A1588" t="s">
        <v>1375</v>
      </c>
      <c r="B1588">
        <v>57</v>
      </c>
      <c r="C1588">
        <v>57</v>
      </c>
      <c r="E1588">
        <v>100000</v>
      </c>
      <c r="F1588">
        <v>99815</v>
      </c>
      <c r="G1588">
        <v>99614</v>
      </c>
      <c r="H1588">
        <v>99397</v>
      </c>
      <c r="I1588">
        <v>99159</v>
      </c>
      <c r="J1588">
        <v>98899</v>
      </c>
      <c r="K1588">
        <v>98616</v>
      </c>
      <c r="L1588">
        <v>98312</v>
      </c>
      <c r="M1588">
        <v>97984</v>
      </c>
      <c r="N1588">
        <v>97626</v>
      </c>
      <c r="O1588">
        <v>97237</v>
      </c>
      <c r="P1588">
        <v>96816</v>
      </c>
      <c r="Q1588">
        <v>96355</v>
      </c>
      <c r="R1588">
        <v>95852</v>
      </c>
      <c r="S1588">
        <v>95309</v>
      </c>
      <c r="T1588">
        <v>94724</v>
      </c>
      <c r="U1588">
        <v>94098</v>
      </c>
      <c r="V1588">
        <v>93426</v>
      </c>
      <c r="W1588">
        <v>92705</v>
      </c>
      <c r="X1588">
        <v>91944</v>
      </c>
      <c r="Y1588">
        <v>91160</v>
      </c>
      <c r="Z1588">
        <v>90355</v>
      </c>
      <c r="AA1588">
        <v>89526</v>
      </c>
      <c r="AB1588">
        <v>88684</v>
      </c>
      <c r="AC1588">
        <v>87827</v>
      </c>
      <c r="AD1588">
        <v>86947</v>
      </c>
      <c r="AE1588">
        <v>86036</v>
      </c>
      <c r="AF1588">
        <v>85094</v>
      </c>
      <c r="AG1588">
        <v>84119</v>
      </c>
      <c r="AH1588">
        <v>83113</v>
      </c>
      <c r="AI1588">
        <v>82068</v>
      </c>
      <c r="AJ1588">
        <v>80975</v>
      </c>
      <c r="AK1588">
        <v>79823</v>
      </c>
      <c r="AL1588">
        <v>78605</v>
      </c>
      <c r="AM1588">
        <v>77302</v>
      </c>
      <c r="AN1588">
        <v>75889</v>
      </c>
      <c r="AO1588">
        <v>74358</v>
      </c>
      <c r="AP1588">
        <v>72691</v>
      </c>
      <c r="AQ1588">
        <v>70864</v>
      </c>
      <c r="AR1588">
        <v>68852</v>
      </c>
      <c r="AS1588">
        <v>66588</v>
      </c>
      <c r="AT1588">
        <v>64038</v>
      </c>
      <c r="AU1588">
        <v>61167</v>
      </c>
      <c r="AV1588">
        <v>57978</v>
      </c>
      <c r="AW1588">
        <v>54423</v>
      </c>
      <c r="AX1588">
        <v>50531</v>
      </c>
      <c r="AY1588">
        <v>46362</v>
      </c>
      <c r="AZ1588">
        <v>41946</v>
      </c>
      <c r="BA1588">
        <v>37350</v>
      </c>
      <c r="BB1588">
        <v>32634</v>
      </c>
      <c r="BC1588">
        <v>27887</v>
      </c>
      <c r="BD1588">
        <v>23270</v>
      </c>
      <c r="BE1588">
        <v>18917</v>
      </c>
      <c r="BF1588">
        <v>14916</v>
      </c>
      <c r="BG1588">
        <v>11371</v>
      </c>
      <c r="BH1588">
        <v>8360</v>
      </c>
      <c r="BI1588">
        <v>5912</v>
      </c>
      <c r="DC1588">
        <v>41.56</v>
      </c>
      <c r="DD1588">
        <v>40.64</v>
      </c>
      <c r="DE1588">
        <v>39.72</v>
      </c>
      <c r="DF1588">
        <v>38.799999999999997</v>
      </c>
      <c r="DG1588">
        <v>37.9</v>
      </c>
      <c r="DH1588">
        <v>36.99</v>
      </c>
      <c r="DI1588">
        <v>36.1</v>
      </c>
      <c r="DJ1588">
        <v>35.21</v>
      </c>
      <c r="DK1588">
        <v>34.32</v>
      </c>
      <c r="DL1588">
        <v>33.450000000000003</v>
      </c>
      <c r="DM1588">
        <v>32.58</v>
      </c>
      <c r="DN1588">
        <v>31.72</v>
      </c>
      <c r="DO1588">
        <v>30.87</v>
      </c>
      <c r="DP1588">
        <v>30.03</v>
      </c>
      <c r="DQ1588">
        <v>29.2</v>
      </c>
      <c r="DR1588">
        <v>28.37</v>
      </c>
      <c r="DS1588">
        <v>27.56</v>
      </c>
      <c r="DT1588">
        <v>26.75</v>
      </c>
      <c r="DU1588">
        <v>25.96</v>
      </c>
      <c r="DV1588">
        <v>25.17</v>
      </c>
      <c r="DW1588">
        <v>24.38</v>
      </c>
      <c r="DX1588">
        <v>23.59</v>
      </c>
      <c r="DY1588">
        <v>22.81</v>
      </c>
      <c r="DZ1588">
        <v>22.02</v>
      </c>
      <c r="EA1588">
        <v>21.23</v>
      </c>
      <c r="EB1588">
        <v>20.440000000000001</v>
      </c>
      <c r="EC1588">
        <v>19.649999999999999</v>
      </c>
      <c r="ED1588">
        <v>18.86</v>
      </c>
      <c r="EE1588">
        <v>18.079999999999998</v>
      </c>
      <c r="EF1588">
        <v>17.29</v>
      </c>
      <c r="EG1588">
        <v>16.5</v>
      </c>
      <c r="EH1588">
        <v>15.72</v>
      </c>
      <c r="EI1588">
        <v>14.94</v>
      </c>
      <c r="EJ1588">
        <v>14.16</v>
      </c>
      <c r="EK1588">
        <v>13.39</v>
      </c>
      <c r="EL1588">
        <v>12.63</v>
      </c>
      <c r="EM1588">
        <v>11.88</v>
      </c>
      <c r="EN1588">
        <v>11.14</v>
      </c>
      <c r="EO1588">
        <v>10.42</v>
      </c>
      <c r="EP1588">
        <v>9.7100000000000009</v>
      </c>
      <c r="EQ1588">
        <v>9.02</v>
      </c>
      <c r="ER1588">
        <v>8.36</v>
      </c>
      <c r="ES1588">
        <v>7.73</v>
      </c>
      <c r="ET1588">
        <v>7.13</v>
      </c>
      <c r="EU1588">
        <v>6.56</v>
      </c>
      <c r="EV1588">
        <v>6.02</v>
      </c>
      <c r="EW1588">
        <v>5.52</v>
      </c>
      <c r="EX1588">
        <v>5.05</v>
      </c>
      <c r="EY1588">
        <v>4.6100000000000003</v>
      </c>
      <c r="EZ1588">
        <v>4.2</v>
      </c>
      <c r="FA1588">
        <v>3.83</v>
      </c>
      <c r="FB1588">
        <v>3.5</v>
      </c>
      <c r="FC1588">
        <v>3.19</v>
      </c>
      <c r="FD1588">
        <v>2.91</v>
      </c>
      <c r="FE1588">
        <v>2.66</v>
      </c>
      <c r="FF1588">
        <v>2.4300000000000002</v>
      </c>
      <c r="FG1588">
        <v>2.23</v>
      </c>
    </row>
    <row r="1589" spans="1:166" x14ac:dyDescent="0.25">
      <c r="A1589" t="s">
        <v>1376</v>
      </c>
      <c r="B1589">
        <v>56</v>
      </c>
      <c r="C1589">
        <v>56</v>
      </c>
      <c r="E1589">
        <v>100000</v>
      </c>
      <c r="F1589">
        <v>99797</v>
      </c>
      <c r="G1589">
        <v>99576</v>
      </c>
      <c r="H1589">
        <v>99334</v>
      </c>
      <c r="I1589">
        <v>99071</v>
      </c>
      <c r="J1589">
        <v>98785</v>
      </c>
      <c r="K1589">
        <v>98476</v>
      </c>
      <c r="L1589">
        <v>98144</v>
      </c>
      <c r="M1589">
        <v>97782</v>
      </c>
      <c r="N1589">
        <v>97388</v>
      </c>
      <c r="O1589">
        <v>96961</v>
      </c>
      <c r="P1589">
        <v>96494</v>
      </c>
      <c r="Q1589">
        <v>95984</v>
      </c>
      <c r="R1589">
        <v>95434</v>
      </c>
      <c r="S1589">
        <v>94843</v>
      </c>
      <c r="T1589">
        <v>94209</v>
      </c>
      <c r="U1589">
        <v>93529</v>
      </c>
      <c r="V1589">
        <v>92799</v>
      </c>
      <c r="W1589">
        <v>92030</v>
      </c>
      <c r="X1589">
        <v>91235</v>
      </c>
      <c r="Y1589">
        <v>90421</v>
      </c>
      <c r="Z1589">
        <v>89581</v>
      </c>
      <c r="AA1589">
        <v>88726</v>
      </c>
      <c r="AB1589">
        <v>87857</v>
      </c>
      <c r="AC1589">
        <v>86965</v>
      </c>
      <c r="AD1589">
        <v>86041</v>
      </c>
      <c r="AE1589">
        <v>85085</v>
      </c>
      <c r="AF1589">
        <v>84096</v>
      </c>
      <c r="AG1589">
        <v>83075</v>
      </c>
      <c r="AH1589">
        <v>82012</v>
      </c>
      <c r="AI1589">
        <v>80902</v>
      </c>
      <c r="AJ1589">
        <v>79733</v>
      </c>
      <c r="AK1589">
        <v>78499</v>
      </c>
      <c r="AL1589">
        <v>77174</v>
      </c>
      <c r="AM1589">
        <v>75741</v>
      </c>
      <c r="AN1589">
        <v>74187</v>
      </c>
      <c r="AO1589">
        <v>72498</v>
      </c>
      <c r="AP1589">
        <v>70648</v>
      </c>
      <c r="AQ1589">
        <v>68607</v>
      </c>
      <c r="AR1589">
        <v>66323</v>
      </c>
      <c r="AS1589">
        <v>63744</v>
      </c>
      <c r="AT1589">
        <v>60853</v>
      </c>
      <c r="AU1589">
        <v>57636</v>
      </c>
      <c r="AV1589">
        <v>54056</v>
      </c>
      <c r="AW1589">
        <v>50154</v>
      </c>
      <c r="AX1589">
        <v>45970</v>
      </c>
      <c r="AY1589">
        <v>41551</v>
      </c>
      <c r="AZ1589">
        <v>36959</v>
      </c>
      <c r="BA1589">
        <v>32257</v>
      </c>
      <c r="BB1589">
        <v>27532</v>
      </c>
      <c r="BC1589">
        <v>22945</v>
      </c>
      <c r="BD1589">
        <v>18629</v>
      </c>
      <c r="BE1589">
        <v>14670</v>
      </c>
      <c r="BF1589">
        <v>11168</v>
      </c>
      <c r="BG1589">
        <v>8201</v>
      </c>
      <c r="BH1589">
        <v>5791</v>
      </c>
      <c r="DC1589">
        <v>40.520000000000003</v>
      </c>
      <c r="DD1589">
        <v>39.6</v>
      </c>
      <c r="DE1589">
        <v>38.69</v>
      </c>
      <c r="DF1589">
        <v>37.78</v>
      </c>
      <c r="DG1589">
        <v>36.880000000000003</v>
      </c>
      <c r="DH1589">
        <v>35.99</v>
      </c>
      <c r="DI1589">
        <v>35.1</v>
      </c>
      <c r="DJ1589">
        <v>34.22</v>
      </c>
      <c r="DK1589">
        <v>33.340000000000003</v>
      </c>
      <c r="DL1589">
        <v>32.47</v>
      </c>
      <c r="DM1589">
        <v>31.61</v>
      </c>
      <c r="DN1589">
        <v>30.76</v>
      </c>
      <c r="DO1589">
        <v>29.93</v>
      </c>
      <c r="DP1589">
        <v>29.09</v>
      </c>
      <c r="DQ1589">
        <v>28.27</v>
      </c>
      <c r="DR1589">
        <v>27.46</v>
      </c>
      <c r="DS1589">
        <v>26.66</v>
      </c>
      <c r="DT1589">
        <v>25.86</v>
      </c>
      <c r="DU1589">
        <v>25.07</v>
      </c>
      <c r="DV1589">
        <v>24.29</v>
      </c>
      <c r="DW1589">
        <v>23.5</v>
      </c>
      <c r="DX1589">
        <v>22.72</v>
      </c>
      <c r="DY1589">
        <v>21.93</v>
      </c>
      <c r="DZ1589">
        <v>21.14</v>
      </c>
      <c r="EA1589">
        <v>20.36</v>
      </c>
      <c r="EB1589">
        <v>19.57</v>
      </c>
      <c r="EC1589">
        <v>18.78</v>
      </c>
      <c r="ED1589">
        <v>18</v>
      </c>
      <c r="EE1589">
        <v>17.21</v>
      </c>
      <c r="EF1589">
        <v>16.43</v>
      </c>
      <c r="EG1589">
        <v>15.65</v>
      </c>
      <c r="EH1589">
        <v>14.87</v>
      </c>
      <c r="EI1589">
        <v>14.1</v>
      </c>
      <c r="EJ1589">
        <v>13.33</v>
      </c>
      <c r="EK1589">
        <v>12.57</v>
      </c>
      <c r="EL1589">
        <v>11.83</v>
      </c>
      <c r="EM1589">
        <v>11.09</v>
      </c>
      <c r="EN1589">
        <v>10.37</v>
      </c>
      <c r="EO1589">
        <v>9.66</v>
      </c>
      <c r="EP1589">
        <v>8.98</v>
      </c>
      <c r="EQ1589">
        <v>8.32</v>
      </c>
      <c r="ER1589">
        <v>7.69</v>
      </c>
      <c r="ES1589">
        <v>7.09</v>
      </c>
      <c r="ET1589">
        <v>6.53</v>
      </c>
      <c r="EU1589">
        <v>6</v>
      </c>
      <c r="EV1589">
        <v>5.5</v>
      </c>
      <c r="EW1589">
        <v>5.03</v>
      </c>
      <c r="EX1589">
        <v>4.59</v>
      </c>
      <c r="EY1589">
        <v>4.1900000000000004</v>
      </c>
      <c r="EZ1589">
        <v>3.82</v>
      </c>
      <c r="FA1589">
        <v>3.48</v>
      </c>
      <c r="FB1589">
        <v>3.18</v>
      </c>
      <c r="FC1589">
        <v>2.9</v>
      </c>
      <c r="FD1589">
        <v>2.65</v>
      </c>
      <c r="FE1589">
        <v>2.4300000000000002</v>
      </c>
      <c r="FF1589">
        <v>2.23</v>
      </c>
    </row>
    <row r="1590" spans="1:166" x14ac:dyDescent="0.25">
      <c r="A1590" t="s">
        <v>1377</v>
      </c>
      <c r="B1590">
        <v>55</v>
      </c>
      <c r="C1590">
        <v>55</v>
      </c>
      <c r="E1590">
        <v>100000</v>
      </c>
      <c r="F1590">
        <v>99776</v>
      </c>
      <c r="G1590">
        <v>99531</v>
      </c>
      <c r="H1590">
        <v>99264</v>
      </c>
      <c r="I1590">
        <v>98973</v>
      </c>
      <c r="J1590">
        <v>98661</v>
      </c>
      <c r="K1590">
        <v>98324</v>
      </c>
      <c r="L1590">
        <v>97958</v>
      </c>
      <c r="M1590">
        <v>97559</v>
      </c>
      <c r="N1590">
        <v>97126</v>
      </c>
      <c r="O1590">
        <v>96653</v>
      </c>
      <c r="P1590">
        <v>96137</v>
      </c>
      <c r="Q1590">
        <v>95579</v>
      </c>
      <c r="R1590">
        <v>94981</v>
      </c>
      <c r="S1590">
        <v>94339</v>
      </c>
      <c r="T1590">
        <v>93650</v>
      </c>
      <c r="U1590">
        <v>92911</v>
      </c>
      <c r="V1590">
        <v>92133</v>
      </c>
      <c r="W1590">
        <v>91328</v>
      </c>
      <c r="X1590">
        <v>90503</v>
      </c>
      <c r="Y1590">
        <v>89653</v>
      </c>
      <c r="Z1590">
        <v>88787</v>
      </c>
      <c r="AA1590">
        <v>87904</v>
      </c>
      <c r="AB1590">
        <v>87000</v>
      </c>
      <c r="AC1590">
        <v>86061</v>
      </c>
      <c r="AD1590">
        <v>85092</v>
      </c>
      <c r="AE1590">
        <v>84088</v>
      </c>
      <c r="AF1590">
        <v>83051</v>
      </c>
      <c r="AG1590">
        <v>81973</v>
      </c>
      <c r="AH1590">
        <v>80843</v>
      </c>
      <c r="AI1590">
        <v>79656</v>
      </c>
      <c r="AJ1590">
        <v>78404</v>
      </c>
      <c r="AK1590">
        <v>77061</v>
      </c>
      <c r="AL1590">
        <v>75604</v>
      </c>
      <c r="AM1590">
        <v>74029</v>
      </c>
      <c r="AN1590">
        <v>72317</v>
      </c>
      <c r="AO1590">
        <v>70443</v>
      </c>
      <c r="AP1590">
        <v>68377</v>
      </c>
      <c r="AQ1590">
        <v>66063</v>
      </c>
      <c r="AR1590">
        <v>63463</v>
      </c>
      <c r="AS1590">
        <v>60543</v>
      </c>
      <c r="AT1590">
        <v>57308</v>
      </c>
      <c r="AU1590">
        <v>53703</v>
      </c>
      <c r="AV1590">
        <v>49779</v>
      </c>
      <c r="AW1590">
        <v>45590</v>
      </c>
      <c r="AX1590">
        <v>41162</v>
      </c>
      <c r="AY1590">
        <v>36575</v>
      </c>
      <c r="AZ1590">
        <v>31885</v>
      </c>
      <c r="BA1590">
        <v>27182</v>
      </c>
      <c r="BB1590">
        <v>22625</v>
      </c>
      <c r="BC1590">
        <v>18345</v>
      </c>
      <c r="BD1590">
        <v>14427</v>
      </c>
      <c r="BE1590">
        <v>10968</v>
      </c>
      <c r="BF1590">
        <v>8044</v>
      </c>
      <c r="BG1590">
        <v>5673</v>
      </c>
      <c r="DC1590">
        <v>39.49</v>
      </c>
      <c r="DD1590">
        <v>38.58</v>
      </c>
      <c r="DE1590">
        <v>37.67</v>
      </c>
      <c r="DF1590">
        <v>36.770000000000003</v>
      </c>
      <c r="DG1590">
        <v>35.880000000000003</v>
      </c>
      <c r="DH1590">
        <v>34.99</v>
      </c>
      <c r="DI1590">
        <v>34.11</v>
      </c>
      <c r="DJ1590">
        <v>33.229999999999997</v>
      </c>
      <c r="DK1590">
        <v>32.369999999999997</v>
      </c>
      <c r="DL1590">
        <v>31.51</v>
      </c>
      <c r="DM1590">
        <v>30.66</v>
      </c>
      <c r="DN1590">
        <v>29.82</v>
      </c>
      <c r="DO1590">
        <v>28.99</v>
      </c>
      <c r="DP1590">
        <v>28.17</v>
      </c>
      <c r="DQ1590">
        <v>27.36</v>
      </c>
      <c r="DR1590">
        <v>26.56</v>
      </c>
      <c r="DS1590">
        <v>25.77</v>
      </c>
      <c r="DT1590">
        <v>24.98</v>
      </c>
      <c r="DU1590">
        <v>24.19</v>
      </c>
      <c r="DV1590">
        <v>23.41</v>
      </c>
      <c r="DW1590">
        <v>22.63</v>
      </c>
      <c r="DX1590">
        <v>21.84</v>
      </c>
      <c r="DY1590">
        <v>21.06</v>
      </c>
      <c r="DZ1590">
        <v>20.27</v>
      </c>
      <c r="EA1590">
        <v>19.489999999999998</v>
      </c>
      <c r="EB1590">
        <v>18.7</v>
      </c>
      <c r="EC1590">
        <v>17.920000000000002</v>
      </c>
      <c r="ED1590">
        <v>17.14</v>
      </c>
      <c r="EE1590">
        <v>16.36</v>
      </c>
      <c r="EF1590">
        <v>15.58</v>
      </c>
      <c r="EG1590">
        <v>14.8</v>
      </c>
      <c r="EH1590">
        <v>14.03</v>
      </c>
      <c r="EI1590">
        <v>13.27</v>
      </c>
      <c r="EJ1590">
        <v>12.51</v>
      </c>
      <c r="EK1590">
        <v>11.77</v>
      </c>
      <c r="EL1590">
        <v>11.04</v>
      </c>
      <c r="EM1590">
        <v>10.32</v>
      </c>
      <c r="EN1590">
        <v>9.61</v>
      </c>
      <c r="EO1590">
        <v>8.93</v>
      </c>
      <c r="EP1590">
        <v>8.2799999999999994</v>
      </c>
      <c r="EQ1590">
        <v>7.65</v>
      </c>
      <c r="ER1590">
        <v>7.06</v>
      </c>
      <c r="ES1590">
        <v>6.5</v>
      </c>
      <c r="ET1590">
        <v>5.97</v>
      </c>
      <c r="EU1590">
        <v>5.47</v>
      </c>
      <c r="EV1590">
        <v>5.01</v>
      </c>
      <c r="EW1590">
        <v>4.57</v>
      </c>
      <c r="EX1590">
        <v>4.17</v>
      </c>
      <c r="EY1590">
        <v>3.81</v>
      </c>
      <c r="EZ1590">
        <v>3.47</v>
      </c>
      <c r="FA1590">
        <v>3.17</v>
      </c>
      <c r="FB1590">
        <v>2.89</v>
      </c>
      <c r="FC1590">
        <v>2.64</v>
      </c>
      <c r="FD1590">
        <v>2.42</v>
      </c>
      <c r="FE1590">
        <v>2.2200000000000002</v>
      </c>
    </row>
    <row r="1591" spans="1:166" x14ac:dyDescent="0.25">
      <c r="A1591" t="s">
        <v>1378</v>
      </c>
      <c r="B1591">
        <v>54</v>
      </c>
      <c r="C1591">
        <v>54</v>
      </c>
      <c r="E1591">
        <v>100000</v>
      </c>
      <c r="F1591">
        <v>99752</v>
      </c>
      <c r="G1591">
        <v>99481</v>
      </c>
      <c r="H1591">
        <v>99186</v>
      </c>
      <c r="I1591">
        <v>98869</v>
      </c>
      <c r="J1591">
        <v>98527</v>
      </c>
      <c r="K1591">
        <v>98156</v>
      </c>
      <c r="L1591">
        <v>97753</v>
      </c>
      <c r="M1591">
        <v>97314</v>
      </c>
      <c r="N1591">
        <v>96835</v>
      </c>
      <c r="O1591">
        <v>96312</v>
      </c>
      <c r="P1591">
        <v>95746</v>
      </c>
      <c r="Q1591">
        <v>95140</v>
      </c>
      <c r="R1591">
        <v>94490</v>
      </c>
      <c r="S1591">
        <v>93793</v>
      </c>
      <c r="T1591">
        <v>93044</v>
      </c>
      <c r="U1591">
        <v>92256</v>
      </c>
      <c r="V1591">
        <v>91442</v>
      </c>
      <c r="W1591">
        <v>90606</v>
      </c>
      <c r="X1591">
        <v>89745</v>
      </c>
      <c r="Y1591">
        <v>88866</v>
      </c>
      <c r="Z1591">
        <v>87972</v>
      </c>
      <c r="AA1591">
        <v>87052</v>
      </c>
      <c r="AB1591">
        <v>86100</v>
      </c>
      <c r="AC1591">
        <v>85117</v>
      </c>
      <c r="AD1591">
        <v>84098</v>
      </c>
      <c r="AE1591">
        <v>83045</v>
      </c>
      <c r="AF1591">
        <v>81950</v>
      </c>
      <c r="AG1591">
        <v>80803</v>
      </c>
      <c r="AH1591">
        <v>79594</v>
      </c>
      <c r="AI1591">
        <v>78323</v>
      </c>
      <c r="AJ1591">
        <v>76960</v>
      </c>
      <c r="AK1591">
        <v>75485</v>
      </c>
      <c r="AL1591">
        <v>73884</v>
      </c>
      <c r="AM1591">
        <v>72148</v>
      </c>
      <c r="AN1591">
        <v>70250</v>
      </c>
      <c r="AO1591">
        <v>68159</v>
      </c>
      <c r="AP1591">
        <v>65819</v>
      </c>
      <c r="AQ1591">
        <v>63188</v>
      </c>
      <c r="AR1591">
        <v>60248</v>
      </c>
      <c r="AS1591">
        <v>56985</v>
      </c>
      <c r="AT1591">
        <v>53364</v>
      </c>
      <c r="AU1591">
        <v>49418</v>
      </c>
      <c r="AV1591">
        <v>45213</v>
      </c>
      <c r="AW1591">
        <v>40786</v>
      </c>
      <c r="AX1591">
        <v>36197</v>
      </c>
      <c r="AY1591">
        <v>31520</v>
      </c>
      <c r="AZ1591">
        <v>26839</v>
      </c>
      <c r="BA1591">
        <v>22311</v>
      </c>
      <c r="BB1591">
        <v>18067</v>
      </c>
      <c r="BC1591">
        <v>14189</v>
      </c>
      <c r="BD1591">
        <v>10773</v>
      </c>
      <c r="BE1591">
        <v>7890</v>
      </c>
      <c r="BF1591">
        <v>5557</v>
      </c>
      <c r="DC1591">
        <v>38.46</v>
      </c>
      <c r="DD1591">
        <v>37.56</v>
      </c>
      <c r="DE1591">
        <v>36.659999999999997</v>
      </c>
      <c r="DF1591">
        <v>35.76</v>
      </c>
      <c r="DG1591">
        <v>34.880000000000003</v>
      </c>
      <c r="DH1591">
        <v>34</v>
      </c>
      <c r="DI1591">
        <v>33.119999999999997</v>
      </c>
      <c r="DJ1591">
        <v>32.26</v>
      </c>
      <c r="DK1591">
        <v>31.4</v>
      </c>
      <c r="DL1591">
        <v>30.55</v>
      </c>
      <c r="DM1591">
        <v>29.72</v>
      </c>
      <c r="DN1591">
        <v>28.89</v>
      </c>
      <c r="DO1591">
        <v>28.07</v>
      </c>
      <c r="DP1591">
        <v>27.26</v>
      </c>
      <c r="DQ1591">
        <v>26.46</v>
      </c>
      <c r="DR1591">
        <v>25.67</v>
      </c>
      <c r="DS1591">
        <v>24.88</v>
      </c>
      <c r="DT1591">
        <v>24.1</v>
      </c>
      <c r="DU1591">
        <v>23.32</v>
      </c>
      <c r="DV1591">
        <v>22.54</v>
      </c>
      <c r="DW1591">
        <v>21.76</v>
      </c>
      <c r="DX1591">
        <v>20.97</v>
      </c>
      <c r="DY1591">
        <v>20.190000000000001</v>
      </c>
      <c r="DZ1591">
        <v>19.41</v>
      </c>
      <c r="EA1591">
        <v>18.62</v>
      </c>
      <c r="EB1591">
        <v>17.84</v>
      </c>
      <c r="EC1591">
        <v>17.059999999999999</v>
      </c>
      <c r="ED1591">
        <v>16.28</v>
      </c>
      <c r="EE1591">
        <v>15.51</v>
      </c>
      <c r="EF1591">
        <v>14.74</v>
      </c>
      <c r="EG1591">
        <v>13.97</v>
      </c>
      <c r="EH1591">
        <v>13.21</v>
      </c>
      <c r="EI1591">
        <v>12.45</v>
      </c>
      <c r="EJ1591">
        <v>11.71</v>
      </c>
      <c r="EK1591">
        <v>10.98</v>
      </c>
      <c r="EL1591">
        <v>10.27</v>
      </c>
      <c r="EM1591">
        <v>9.57</v>
      </c>
      <c r="EN1591">
        <v>8.89</v>
      </c>
      <c r="EO1591">
        <v>8.24</v>
      </c>
      <c r="EP1591">
        <v>7.62</v>
      </c>
      <c r="EQ1591">
        <v>7.02</v>
      </c>
      <c r="ER1591">
        <v>6.47</v>
      </c>
      <c r="ES1591">
        <v>5.94</v>
      </c>
      <c r="ET1591">
        <v>5.45</v>
      </c>
      <c r="EU1591">
        <v>4.9800000000000004</v>
      </c>
      <c r="EV1591">
        <v>4.55</v>
      </c>
      <c r="EW1591">
        <v>4.1500000000000004</v>
      </c>
      <c r="EX1591">
        <v>3.79</v>
      </c>
      <c r="EY1591">
        <v>3.46</v>
      </c>
      <c r="EZ1591">
        <v>3.15</v>
      </c>
      <c r="FA1591">
        <v>2.88</v>
      </c>
      <c r="FB1591">
        <v>2.64</v>
      </c>
      <c r="FC1591">
        <v>2.42</v>
      </c>
      <c r="FD1591">
        <v>2.2200000000000002</v>
      </c>
    </row>
    <row r="1592" spans="1:166" x14ac:dyDescent="0.25">
      <c r="A1592" t="s">
        <v>1379</v>
      </c>
      <c r="B1592">
        <v>53</v>
      </c>
      <c r="C1592">
        <v>53</v>
      </c>
      <c r="E1592">
        <v>100000</v>
      </c>
      <c r="F1592">
        <v>99725</v>
      </c>
      <c r="G1592">
        <v>99426</v>
      </c>
      <c r="H1592">
        <v>99104</v>
      </c>
      <c r="I1592">
        <v>98758</v>
      </c>
      <c r="J1592">
        <v>98382</v>
      </c>
      <c r="K1592">
        <v>97972</v>
      </c>
      <c r="L1592">
        <v>97529</v>
      </c>
      <c r="M1592">
        <v>97043</v>
      </c>
      <c r="N1592">
        <v>96513</v>
      </c>
      <c r="O1592">
        <v>95940</v>
      </c>
      <c r="P1592">
        <v>95325</v>
      </c>
      <c r="Q1592">
        <v>94667</v>
      </c>
      <c r="R1592">
        <v>93961</v>
      </c>
      <c r="S1592">
        <v>93203</v>
      </c>
      <c r="T1592">
        <v>92404</v>
      </c>
      <c r="U1592">
        <v>91579</v>
      </c>
      <c r="V1592">
        <v>90733</v>
      </c>
      <c r="W1592">
        <v>89860</v>
      </c>
      <c r="X1592">
        <v>88969</v>
      </c>
      <c r="Y1592">
        <v>88061</v>
      </c>
      <c r="Z1592">
        <v>87129</v>
      </c>
      <c r="AA1592">
        <v>86161</v>
      </c>
      <c r="AB1592">
        <v>85162</v>
      </c>
      <c r="AC1592">
        <v>84128</v>
      </c>
      <c r="AD1592">
        <v>83059</v>
      </c>
      <c r="AE1592">
        <v>81947</v>
      </c>
      <c r="AF1592">
        <v>80781</v>
      </c>
      <c r="AG1592">
        <v>79554</v>
      </c>
      <c r="AH1592">
        <v>78260</v>
      </c>
      <c r="AI1592">
        <v>76877</v>
      </c>
      <c r="AJ1592">
        <v>75379</v>
      </c>
      <c r="AK1592">
        <v>73758</v>
      </c>
      <c r="AL1592">
        <v>71995</v>
      </c>
      <c r="AM1592">
        <v>70072</v>
      </c>
      <c r="AN1592">
        <v>67955</v>
      </c>
      <c r="AO1592">
        <v>65588</v>
      </c>
      <c r="AP1592">
        <v>62931</v>
      </c>
      <c r="AQ1592">
        <v>59960</v>
      </c>
      <c r="AR1592">
        <v>56678</v>
      </c>
      <c r="AS1592">
        <v>53030</v>
      </c>
      <c r="AT1592">
        <v>49073</v>
      </c>
      <c r="AU1592">
        <v>44850</v>
      </c>
      <c r="AV1592">
        <v>40414</v>
      </c>
      <c r="AW1592">
        <v>35833</v>
      </c>
      <c r="AX1592">
        <v>31163</v>
      </c>
      <c r="AY1592">
        <v>26502</v>
      </c>
      <c r="AZ1592">
        <v>22004</v>
      </c>
      <c r="BA1592">
        <v>17795</v>
      </c>
      <c r="BB1592">
        <v>13957</v>
      </c>
      <c r="BC1592">
        <v>10582</v>
      </c>
      <c r="BD1592">
        <v>7739</v>
      </c>
      <c r="BE1592">
        <v>5444</v>
      </c>
      <c r="DC1592">
        <v>37.44</v>
      </c>
      <c r="DD1592">
        <v>36.54</v>
      </c>
      <c r="DE1592">
        <v>35.65</v>
      </c>
      <c r="DF1592">
        <v>34.770000000000003</v>
      </c>
      <c r="DG1592">
        <v>33.89</v>
      </c>
      <c r="DH1592">
        <v>33.01</v>
      </c>
      <c r="DI1592">
        <v>32.15</v>
      </c>
      <c r="DJ1592">
        <v>31.29</v>
      </c>
      <c r="DK1592">
        <v>30.45</v>
      </c>
      <c r="DL1592">
        <v>29.61</v>
      </c>
      <c r="DM1592">
        <v>28.79</v>
      </c>
      <c r="DN1592">
        <v>27.97</v>
      </c>
      <c r="DO1592">
        <v>27.16</v>
      </c>
      <c r="DP1592">
        <v>26.36</v>
      </c>
      <c r="DQ1592">
        <v>25.57</v>
      </c>
      <c r="DR1592">
        <v>24.79</v>
      </c>
      <c r="DS1592">
        <v>24.01</v>
      </c>
      <c r="DT1592">
        <v>23.23</v>
      </c>
      <c r="DU1592">
        <v>22.45</v>
      </c>
      <c r="DV1592">
        <v>21.67</v>
      </c>
      <c r="DW1592">
        <v>20.88</v>
      </c>
      <c r="DX1592">
        <v>20.100000000000001</v>
      </c>
      <c r="DY1592">
        <v>19.32</v>
      </c>
      <c r="DZ1592">
        <v>18.54</v>
      </c>
      <c r="EA1592">
        <v>17.77</v>
      </c>
      <c r="EB1592">
        <v>16.989999999999998</v>
      </c>
      <c r="EC1592">
        <v>16.21</v>
      </c>
      <c r="ED1592">
        <v>15.44</v>
      </c>
      <c r="EE1592">
        <v>14.67</v>
      </c>
      <c r="EF1592">
        <v>13.9</v>
      </c>
      <c r="EG1592">
        <v>13.14</v>
      </c>
      <c r="EH1592">
        <v>12.4</v>
      </c>
      <c r="EI1592">
        <v>11.66</v>
      </c>
      <c r="EJ1592">
        <v>10.93</v>
      </c>
      <c r="EK1592">
        <v>10.220000000000001</v>
      </c>
      <c r="EL1592">
        <v>9.52</v>
      </c>
      <c r="EM1592">
        <v>8.84</v>
      </c>
      <c r="EN1592">
        <v>8.1999999999999993</v>
      </c>
      <c r="EO1592">
        <v>7.58</v>
      </c>
      <c r="EP1592">
        <v>6.99</v>
      </c>
      <c r="EQ1592">
        <v>6.43</v>
      </c>
      <c r="ER1592">
        <v>5.91</v>
      </c>
      <c r="ES1592">
        <v>5.42</v>
      </c>
      <c r="ET1592">
        <v>4.96</v>
      </c>
      <c r="EU1592">
        <v>4.53</v>
      </c>
      <c r="EV1592">
        <v>4.1399999999999997</v>
      </c>
      <c r="EW1592">
        <v>3.78</v>
      </c>
      <c r="EX1592">
        <v>3.45</v>
      </c>
      <c r="EY1592">
        <v>3.14</v>
      </c>
      <c r="EZ1592">
        <v>2.87</v>
      </c>
      <c r="FA1592">
        <v>2.63</v>
      </c>
      <c r="FB1592">
        <v>2.41</v>
      </c>
      <c r="FC1592">
        <v>2.2200000000000002</v>
      </c>
    </row>
    <row r="1593" spans="1:166" x14ac:dyDescent="0.25">
      <c r="A1593" t="s">
        <v>1380</v>
      </c>
      <c r="B1593">
        <v>52</v>
      </c>
      <c r="C1593">
        <v>52</v>
      </c>
      <c r="E1593">
        <v>100000</v>
      </c>
      <c r="F1593">
        <v>99697</v>
      </c>
      <c r="G1593">
        <v>99370</v>
      </c>
      <c r="H1593">
        <v>99019</v>
      </c>
      <c r="I1593">
        <v>98637</v>
      </c>
      <c r="J1593">
        <v>98222</v>
      </c>
      <c r="K1593">
        <v>97772</v>
      </c>
      <c r="L1593">
        <v>97280</v>
      </c>
      <c r="M1593">
        <v>96743</v>
      </c>
      <c r="N1593">
        <v>96163</v>
      </c>
      <c r="O1593">
        <v>95540</v>
      </c>
      <c r="P1593">
        <v>94872</v>
      </c>
      <c r="Q1593">
        <v>94156</v>
      </c>
      <c r="R1593">
        <v>93389</v>
      </c>
      <c r="S1593">
        <v>92579</v>
      </c>
      <c r="T1593">
        <v>91742</v>
      </c>
      <c r="U1593">
        <v>90885</v>
      </c>
      <c r="V1593">
        <v>90000</v>
      </c>
      <c r="W1593">
        <v>89097</v>
      </c>
      <c r="X1593">
        <v>88176</v>
      </c>
      <c r="Y1593">
        <v>87230</v>
      </c>
      <c r="Z1593">
        <v>86247</v>
      </c>
      <c r="AA1593">
        <v>85231</v>
      </c>
      <c r="AB1593">
        <v>84181</v>
      </c>
      <c r="AC1593">
        <v>83095</v>
      </c>
      <c r="AD1593">
        <v>81965</v>
      </c>
      <c r="AE1593">
        <v>80782</v>
      </c>
      <c r="AF1593">
        <v>79535</v>
      </c>
      <c r="AG1593">
        <v>78221</v>
      </c>
      <c r="AH1593">
        <v>76812</v>
      </c>
      <c r="AI1593">
        <v>75292</v>
      </c>
      <c r="AJ1593">
        <v>73648</v>
      </c>
      <c r="AK1593">
        <v>71863</v>
      </c>
      <c r="AL1593">
        <v>69910</v>
      </c>
      <c r="AM1593">
        <v>67766</v>
      </c>
      <c r="AN1593">
        <v>65373</v>
      </c>
      <c r="AO1593">
        <v>62688</v>
      </c>
      <c r="AP1593">
        <v>59690</v>
      </c>
      <c r="AQ1593">
        <v>56378</v>
      </c>
      <c r="AR1593">
        <v>52714</v>
      </c>
      <c r="AS1593">
        <v>48734</v>
      </c>
      <c r="AT1593">
        <v>44504</v>
      </c>
      <c r="AU1593">
        <v>40056</v>
      </c>
      <c r="AV1593">
        <v>35473</v>
      </c>
      <c r="AW1593">
        <v>30818</v>
      </c>
      <c r="AX1593">
        <v>26173</v>
      </c>
      <c r="AY1593">
        <v>21703</v>
      </c>
      <c r="AZ1593">
        <v>17528</v>
      </c>
      <c r="BA1593">
        <v>13729</v>
      </c>
      <c r="BB1593">
        <v>10395</v>
      </c>
      <c r="BC1593">
        <v>7593</v>
      </c>
      <c r="BD1593">
        <v>5334</v>
      </c>
      <c r="DC1593">
        <v>36.43</v>
      </c>
      <c r="DD1593">
        <v>35.54</v>
      </c>
      <c r="DE1593">
        <v>34.659999999999997</v>
      </c>
      <c r="DF1593">
        <v>33.78</v>
      </c>
      <c r="DG1593">
        <v>32.909999999999997</v>
      </c>
      <c r="DH1593">
        <v>32.04</v>
      </c>
      <c r="DI1593">
        <v>31.19</v>
      </c>
      <c r="DJ1593">
        <v>30.34</v>
      </c>
      <c r="DK1593">
        <v>29.51</v>
      </c>
      <c r="DL1593">
        <v>28.68</v>
      </c>
      <c r="DM1593">
        <v>27.87</v>
      </c>
      <c r="DN1593">
        <v>27.06</v>
      </c>
      <c r="DO1593">
        <v>26.26</v>
      </c>
      <c r="DP1593">
        <v>25.47</v>
      </c>
      <c r="DQ1593">
        <v>24.69</v>
      </c>
      <c r="DR1593">
        <v>23.91</v>
      </c>
      <c r="DS1593">
        <v>23.13</v>
      </c>
      <c r="DT1593">
        <v>22.36</v>
      </c>
      <c r="DU1593">
        <v>21.58</v>
      </c>
      <c r="DV1593">
        <v>20.8</v>
      </c>
      <c r="DW1593">
        <v>20.02</v>
      </c>
      <c r="DX1593">
        <v>19.239999999999998</v>
      </c>
      <c r="DY1593">
        <v>18.46</v>
      </c>
      <c r="DZ1593">
        <v>17.690000000000001</v>
      </c>
      <c r="EA1593">
        <v>16.91</v>
      </c>
      <c r="EB1593">
        <v>16.14</v>
      </c>
      <c r="EC1593">
        <v>15.37</v>
      </c>
      <c r="ED1593">
        <v>14.6</v>
      </c>
      <c r="EE1593">
        <v>13.84</v>
      </c>
      <c r="EF1593">
        <v>13.08</v>
      </c>
      <c r="EG1593">
        <v>12.34</v>
      </c>
      <c r="EH1593">
        <v>11.6</v>
      </c>
      <c r="EI1593">
        <v>10.88</v>
      </c>
      <c r="EJ1593">
        <v>10.17</v>
      </c>
      <c r="EK1593">
        <v>9.4700000000000006</v>
      </c>
      <c r="EL1593">
        <v>8.8000000000000007</v>
      </c>
      <c r="EM1593">
        <v>8.16</v>
      </c>
      <c r="EN1593">
        <v>7.54</v>
      </c>
      <c r="EO1593">
        <v>6.95</v>
      </c>
      <c r="EP1593">
        <v>6.4</v>
      </c>
      <c r="EQ1593">
        <v>5.88</v>
      </c>
      <c r="ER1593">
        <v>5.4</v>
      </c>
      <c r="ES1593">
        <v>4.9400000000000004</v>
      </c>
      <c r="ET1593">
        <v>4.51</v>
      </c>
      <c r="EU1593">
        <v>4.12</v>
      </c>
      <c r="EV1593">
        <v>3.76</v>
      </c>
      <c r="EW1593">
        <v>3.44</v>
      </c>
      <c r="EX1593">
        <v>3.13</v>
      </c>
      <c r="EY1593">
        <v>2.86</v>
      </c>
      <c r="EZ1593">
        <v>2.62</v>
      </c>
      <c r="FA1593">
        <v>2.4</v>
      </c>
      <c r="FB1593">
        <v>2.21</v>
      </c>
    </row>
    <row r="1594" spans="1:166" x14ac:dyDescent="0.25">
      <c r="A1594" t="s">
        <v>1381</v>
      </c>
      <c r="B1594">
        <v>51</v>
      </c>
      <c r="C1594">
        <v>51</v>
      </c>
      <c r="E1594">
        <v>100000</v>
      </c>
      <c r="F1594">
        <v>99669</v>
      </c>
      <c r="G1594">
        <v>99312</v>
      </c>
      <c r="H1594">
        <v>98924</v>
      </c>
      <c r="I1594">
        <v>98503</v>
      </c>
      <c r="J1594">
        <v>98047</v>
      </c>
      <c r="K1594">
        <v>97548</v>
      </c>
      <c r="L1594">
        <v>97004</v>
      </c>
      <c r="M1594">
        <v>96417</v>
      </c>
      <c r="N1594">
        <v>95785</v>
      </c>
      <c r="O1594">
        <v>95108</v>
      </c>
      <c r="P1594">
        <v>94382</v>
      </c>
      <c r="Q1594">
        <v>93603</v>
      </c>
      <c r="R1594">
        <v>92783</v>
      </c>
      <c r="S1594">
        <v>91935</v>
      </c>
      <c r="T1594">
        <v>91065</v>
      </c>
      <c r="U1594">
        <v>90167</v>
      </c>
      <c r="V1594">
        <v>89252</v>
      </c>
      <c r="W1594">
        <v>88317</v>
      </c>
      <c r="X1594">
        <v>87357</v>
      </c>
      <c r="Y1594">
        <v>86359</v>
      </c>
      <c r="Z1594">
        <v>85327</v>
      </c>
      <c r="AA1594">
        <v>84258</v>
      </c>
      <c r="AB1594">
        <v>83156</v>
      </c>
      <c r="AC1594">
        <v>82008</v>
      </c>
      <c r="AD1594">
        <v>80805</v>
      </c>
      <c r="AE1594">
        <v>79538</v>
      </c>
      <c r="AF1594">
        <v>78203</v>
      </c>
      <c r="AG1594">
        <v>76772</v>
      </c>
      <c r="AH1594">
        <v>75225</v>
      </c>
      <c r="AI1594">
        <v>73556</v>
      </c>
      <c r="AJ1594">
        <v>71746</v>
      </c>
      <c r="AK1594">
        <v>69770</v>
      </c>
      <c r="AL1594">
        <v>67595</v>
      </c>
      <c r="AM1594">
        <v>65173</v>
      </c>
      <c r="AN1594">
        <v>62460</v>
      </c>
      <c r="AO1594">
        <v>59435</v>
      </c>
      <c r="AP1594">
        <v>56097</v>
      </c>
      <c r="AQ1594">
        <v>52404</v>
      </c>
      <c r="AR1594">
        <v>48412</v>
      </c>
      <c r="AS1594">
        <v>44163</v>
      </c>
      <c r="AT1594">
        <v>39715</v>
      </c>
      <c r="AU1594">
        <v>35127</v>
      </c>
      <c r="AV1594">
        <v>30478</v>
      </c>
      <c r="AW1594">
        <v>25856</v>
      </c>
      <c r="AX1594">
        <v>21409</v>
      </c>
      <c r="AY1594">
        <v>17268</v>
      </c>
      <c r="AZ1594">
        <v>13507</v>
      </c>
      <c r="BA1594">
        <v>10213</v>
      </c>
      <c r="BB1594">
        <v>7449</v>
      </c>
      <c r="BC1594">
        <v>5226</v>
      </c>
      <c r="DC1594">
        <v>35.43</v>
      </c>
      <c r="DD1594">
        <v>34.54</v>
      </c>
      <c r="DE1594">
        <v>33.67</v>
      </c>
      <c r="DF1594">
        <v>32.799999999999997</v>
      </c>
      <c r="DG1594">
        <v>31.93</v>
      </c>
      <c r="DH1594">
        <v>31.08</v>
      </c>
      <c r="DI1594">
        <v>30.24</v>
      </c>
      <c r="DJ1594">
        <v>29.4</v>
      </c>
      <c r="DK1594">
        <v>28.58</v>
      </c>
      <c r="DL1594">
        <v>27.77</v>
      </c>
      <c r="DM1594">
        <v>26.96</v>
      </c>
      <c r="DN1594">
        <v>26.16</v>
      </c>
      <c r="DO1594">
        <v>25.38</v>
      </c>
      <c r="DP1594">
        <v>24.6</v>
      </c>
      <c r="DQ1594">
        <v>23.82</v>
      </c>
      <c r="DR1594">
        <v>23.04</v>
      </c>
      <c r="DS1594">
        <v>22.27</v>
      </c>
      <c r="DT1594">
        <v>21.49</v>
      </c>
      <c r="DU1594">
        <v>20.71</v>
      </c>
      <c r="DV1594">
        <v>19.93</v>
      </c>
      <c r="DW1594">
        <v>19.16</v>
      </c>
      <c r="DX1594">
        <v>18.38</v>
      </c>
      <c r="DY1594">
        <v>17.61</v>
      </c>
      <c r="DZ1594">
        <v>16.84</v>
      </c>
      <c r="EA1594">
        <v>16.07</v>
      </c>
      <c r="EB1594">
        <v>15.3</v>
      </c>
      <c r="EC1594">
        <v>14.53</v>
      </c>
      <c r="ED1594">
        <v>13.77</v>
      </c>
      <c r="EE1594">
        <v>13.02</v>
      </c>
      <c r="EF1594">
        <v>12.28</v>
      </c>
      <c r="EG1594">
        <v>11.54</v>
      </c>
      <c r="EH1594">
        <v>10.82</v>
      </c>
      <c r="EI1594">
        <v>10.119999999999999</v>
      </c>
      <c r="EJ1594">
        <v>9.43</v>
      </c>
      <c r="EK1594">
        <v>8.76</v>
      </c>
      <c r="EL1594">
        <v>8.1199999999999992</v>
      </c>
      <c r="EM1594">
        <v>7.5</v>
      </c>
      <c r="EN1594">
        <v>6.92</v>
      </c>
      <c r="EO1594">
        <v>6.37</v>
      </c>
      <c r="EP1594">
        <v>5.86</v>
      </c>
      <c r="EQ1594">
        <v>5.37</v>
      </c>
      <c r="ER1594">
        <v>4.92</v>
      </c>
      <c r="ES1594">
        <v>4.49</v>
      </c>
      <c r="ET1594">
        <v>4.0999999999999996</v>
      </c>
      <c r="EU1594">
        <v>3.75</v>
      </c>
      <c r="EV1594">
        <v>3.42</v>
      </c>
      <c r="EW1594">
        <v>3.12</v>
      </c>
      <c r="EX1594">
        <v>2.85</v>
      </c>
      <c r="EY1594">
        <v>2.61</v>
      </c>
      <c r="EZ1594">
        <v>2.4</v>
      </c>
      <c r="FA1594">
        <v>2.21</v>
      </c>
    </row>
    <row r="1595" spans="1:166" x14ac:dyDescent="0.25">
      <c r="A1595" t="s">
        <v>1382</v>
      </c>
      <c r="B1595">
        <v>50</v>
      </c>
      <c r="C1595">
        <v>50</v>
      </c>
      <c r="E1595">
        <v>100000</v>
      </c>
      <c r="F1595">
        <v>99637</v>
      </c>
      <c r="G1595">
        <v>99244</v>
      </c>
      <c r="H1595">
        <v>98817</v>
      </c>
      <c r="I1595">
        <v>98354</v>
      </c>
      <c r="J1595">
        <v>97848</v>
      </c>
      <c r="K1595">
        <v>97296</v>
      </c>
      <c r="L1595">
        <v>96701</v>
      </c>
      <c r="M1595">
        <v>96061</v>
      </c>
      <c r="N1595">
        <v>95375</v>
      </c>
      <c r="O1595">
        <v>94638</v>
      </c>
      <c r="P1595">
        <v>93848</v>
      </c>
      <c r="Q1595">
        <v>93016</v>
      </c>
      <c r="R1595">
        <v>92157</v>
      </c>
      <c r="S1595">
        <v>91274</v>
      </c>
      <c r="T1595">
        <v>90362</v>
      </c>
      <c r="U1595">
        <v>89433</v>
      </c>
      <c r="V1595">
        <v>88485</v>
      </c>
      <c r="W1595">
        <v>87509</v>
      </c>
      <c r="X1595">
        <v>86497</v>
      </c>
      <c r="Y1595">
        <v>85448</v>
      </c>
      <c r="Z1595">
        <v>84363</v>
      </c>
      <c r="AA1595">
        <v>83240</v>
      </c>
      <c r="AB1595">
        <v>82073</v>
      </c>
      <c r="AC1595">
        <v>80850</v>
      </c>
      <c r="AD1595">
        <v>79563</v>
      </c>
      <c r="AE1595">
        <v>78206</v>
      </c>
      <c r="AF1595">
        <v>76752</v>
      </c>
      <c r="AG1595">
        <v>75182</v>
      </c>
      <c r="AH1595">
        <v>73483</v>
      </c>
      <c r="AI1595">
        <v>71647</v>
      </c>
      <c r="AJ1595">
        <v>69644</v>
      </c>
      <c r="AK1595">
        <v>67445</v>
      </c>
      <c r="AL1595">
        <v>64989</v>
      </c>
      <c r="AM1595">
        <v>62247</v>
      </c>
      <c r="AN1595">
        <v>59194</v>
      </c>
      <c r="AO1595">
        <v>55829</v>
      </c>
      <c r="AP1595">
        <v>52113</v>
      </c>
      <c r="AQ1595">
        <v>48095</v>
      </c>
      <c r="AR1595">
        <v>43839</v>
      </c>
      <c r="AS1595">
        <v>39378</v>
      </c>
      <c r="AT1595">
        <v>34796</v>
      </c>
      <c r="AU1595">
        <v>30150</v>
      </c>
      <c r="AV1595">
        <v>25543</v>
      </c>
      <c r="AW1595">
        <v>21126</v>
      </c>
      <c r="AX1595">
        <v>17014</v>
      </c>
      <c r="AY1595">
        <v>13290</v>
      </c>
      <c r="AZ1595">
        <v>10036</v>
      </c>
      <c r="BA1595">
        <v>7310</v>
      </c>
      <c r="BB1595">
        <v>5121</v>
      </c>
      <c r="DC1595">
        <v>34.43</v>
      </c>
      <c r="DD1595">
        <v>33.56</v>
      </c>
      <c r="DE1595">
        <v>32.69</v>
      </c>
      <c r="DF1595">
        <v>31.83</v>
      </c>
      <c r="DG1595">
        <v>30.97</v>
      </c>
      <c r="DH1595">
        <v>30.13</v>
      </c>
      <c r="DI1595">
        <v>29.3</v>
      </c>
      <c r="DJ1595">
        <v>28.48</v>
      </c>
      <c r="DK1595">
        <v>27.66</v>
      </c>
      <c r="DL1595">
        <v>26.86</v>
      </c>
      <c r="DM1595">
        <v>26.06</v>
      </c>
      <c r="DN1595">
        <v>25.28</v>
      </c>
      <c r="DO1595">
        <v>24.5</v>
      </c>
      <c r="DP1595">
        <v>23.72</v>
      </c>
      <c r="DQ1595">
        <v>22.95</v>
      </c>
      <c r="DR1595">
        <v>22.17</v>
      </c>
      <c r="DS1595">
        <v>21.4</v>
      </c>
      <c r="DT1595">
        <v>20.62</v>
      </c>
      <c r="DU1595">
        <v>19.850000000000001</v>
      </c>
      <c r="DV1595">
        <v>19.079999999999998</v>
      </c>
      <c r="DW1595">
        <v>18.3</v>
      </c>
      <c r="DX1595">
        <v>17.53</v>
      </c>
      <c r="DY1595">
        <v>16.760000000000002</v>
      </c>
      <c r="DZ1595">
        <v>15.99</v>
      </c>
      <c r="EA1595">
        <v>15.23</v>
      </c>
      <c r="EB1595">
        <v>14.47</v>
      </c>
      <c r="EC1595">
        <v>13.71</v>
      </c>
      <c r="ED1595">
        <v>12.96</v>
      </c>
      <c r="EE1595">
        <v>12.22</v>
      </c>
      <c r="EF1595">
        <v>11.49</v>
      </c>
      <c r="EG1595">
        <v>10.77</v>
      </c>
      <c r="EH1595">
        <v>10.07</v>
      </c>
      <c r="EI1595">
        <v>9.3800000000000008</v>
      </c>
      <c r="EJ1595">
        <v>8.7100000000000009</v>
      </c>
      <c r="EK1595">
        <v>8.08</v>
      </c>
      <c r="EL1595">
        <v>7.47</v>
      </c>
      <c r="EM1595">
        <v>6.89</v>
      </c>
      <c r="EN1595">
        <v>6.34</v>
      </c>
      <c r="EO1595">
        <v>5.83</v>
      </c>
      <c r="EP1595">
        <v>5.35</v>
      </c>
      <c r="EQ1595">
        <v>4.9000000000000004</v>
      </c>
      <c r="ER1595">
        <v>4.47</v>
      </c>
      <c r="ES1595">
        <v>4.09</v>
      </c>
      <c r="ET1595">
        <v>3.73</v>
      </c>
      <c r="EU1595">
        <v>3.41</v>
      </c>
      <c r="EV1595">
        <v>3.11</v>
      </c>
      <c r="EW1595">
        <v>2.85</v>
      </c>
      <c r="EX1595">
        <v>2.61</v>
      </c>
      <c r="EY1595">
        <v>2.39</v>
      </c>
      <c r="EZ1595">
        <v>2.2000000000000002</v>
      </c>
    </row>
    <row r="1596" spans="1:166" x14ac:dyDescent="0.25">
      <c r="A1596" t="s">
        <v>1383</v>
      </c>
      <c r="B1596">
        <v>49</v>
      </c>
      <c r="C1596">
        <v>49</v>
      </c>
      <c r="E1596">
        <v>100000</v>
      </c>
      <c r="F1596">
        <v>99601</v>
      </c>
      <c r="G1596">
        <v>99166</v>
      </c>
      <c r="H1596">
        <v>98696</v>
      </c>
      <c r="I1596">
        <v>98183</v>
      </c>
      <c r="J1596">
        <v>97624</v>
      </c>
      <c r="K1596">
        <v>97019</v>
      </c>
      <c r="L1596">
        <v>96371</v>
      </c>
      <c r="M1596">
        <v>95675</v>
      </c>
      <c r="N1596">
        <v>94929</v>
      </c>
      <c r="O1596">
        <v>94127</v>
      </c>
      <c r="P1596">
        <v>93283</v>
      </c>
      <c r="Q1596">
        <v>92410</v>
      </c>
      <c r="R1596">
        <v>91515</v>
      </c>
      <c r="S1596">
        <v>90590</v>
      </c>
      <c r="T1596">
        <v>89645</v>
      </c>
      <c r="U1596">
        <v>88683</v>
      </c>
      <c r="V1596">
        <v>87692</v>
      </c>
      <c r="W1596">
        <v>86663</v>
      </c>
      <c r="X1596">
        <v>85598</v>
      </c>
      <c r="Y1596">
        <v>84494</v>
      </c>
      <c r="Z1596">
        <v>83353</v>
      </c>
      <c r="AA1596">
        <v>82165</v>
      </c>
      <c r="AB1596">
        <v>80922</v>
      </c>
      <c r="AC1596">
        <v>79613</v>
      </c>
      <c r="AD1596">
        <v>78233</v>
      </c>
      <c r="AE1596">
        <v>76756</v>
      </c>
      <c r="AF1596">
        <v>75161</v>
      </c>
      <c r="AG1596">
        <v>73436</v>
      </c>
      <c r="AH1596">
        <v>71569</v>
      </c>
      <c r="AI1596">
        <v>69538</v>
      </c>
      <c r="AJ1596">
        <v>67310</v>
      </c>
      <c r="AK1596">
        <v>64829</v>
      </c>
      <c r="AL1596">
        <v>62052</v>
      </c>
      <c r="AM1596">
        <v>58970</v>
      </c>
      <c r="AN1596">
        <v>55576</v>
      </c>
      <c r="AO1596">
        <v>51836</v>
      </c>
      <c r="AP1596">
        <v>47798</v>
      </c>
      <c r="AQ1596">
        <v>43521</v>
      </c>
      <c r="AR1596">
        <v>39058</v>
      </c>
      <c r="AS1596">
        <v>34470</v>
      </c>
      <c r="AT1596">
        <v>29838</v>
      </c>
      <c r="AU1596">
        <v>25243</v>
      </c>
      <c r="AV1596">
        <v>20847</v>
      </c>
      <c r="AW1596">
        <v>16770</v>
      </c>
      <c r="AX1596">
        <v>13079</v>
      </c>
      <c r="AY1596">
        <v>9863</v>
      </c>
      <c r="AZ1596">
        <v>7174</v>
      </c>
      <c r="BA1596">
        <v>5020</v>
      </c>
      <c r="DC1596">
        <v>33.44</v>
      </c>
      <c r="DD1596">
        <v>32.58</v>
      </c>
      <c r="DE1596">
        <v>31.72</v>
      </c>
      <c r="DF1596">
        <v>30.87</v>
      </c>
      <c r="DG1596">
        <v>30.02</v>
      </c>
      <c r="DH1596">
        <v>29.19</v>
      </c>
      <c r="DI1596">
        <v>28.37</v>
      </c>
      <c r="DJ1596">
        <v>27.56</v>
      </c>
      <c r="DK1596">
        <v>26.76</v>
      </c>
      <c r="DL1596">
        <v>25.96</v>
      </c>
      <c r="DM1596">
        <v>25.18</v>
      </c>
      <c r="DN1596">
        <v>24.4</v>
      </c>
      <c r="DO1596">
        <v>23.63</v>
      </c>
      <c r="DP1596">
        <v>22.86</v>
      </c>
      <c r="DQ1596">
        <v>22.08</v>
      </c>
      <c r="DR1596">
        <v>21.31</v>
      </c>
      <c r="DS1596">
        <v>20.54</v>
      </c>
      <c r="DT1596">
        <v>19.760000000000002</v>
      </c>
      <c r="DU1596">
        <v>18.989999999999998</v>
      </c>
      <c r="DV1596">
        <v>18.22</v>
      </c>
      <c r="DW1596">
        <v>17.45</v>
      </c>
      <c r="DX1596">
        <v>16.690000000000001</v>
      </c>
      <c r="DY1596">
        <v>15.92</v>
      </c>
      <c r="DZ1596">
        <v>15.16</v>
      </c>
      <c r="EA1596">
        <v>14.4</v>
      </c>
      <c r="EB1596">
        <v>13.64</v>
      </c>
      <c r="EC1596">
        <v>12.9</v>
      </c>
      <c r="ED1596">
        <v>12.16</v>
      </c>
      <c r="EE1596">
        <v>11.43</v>
      </c>
      <c r="EF1596">
        <v>10.72</v>
      </c>
      <c r="EG1596">
        <v>10.02</v>
      </c>
      <c r="EH1596">
        <v>9.33</v>
      </c>
      <c r="EI1596">
        <v>8.67</v>
      </c>
      <c r="EJ1596">
        <v>8.0399999999999991</v>
      </c>
      <c r="EK1596">
        <v>7.43</v>
      </c>
      <c r="EL1596">
        <v>6.85</v>
      </c>
      <c r="EM1596">
        <v>6.31</v>
      </c>
      <c r="EN1596">
        <v>5.8</v>
      </c>
      <c r="EO1596">
        <v>5.32</v>
      </c>
      <c r="EP1596">
        <v>4.87</v>
      </c>
      <c r="EQ1596">
        <v>4.46</v>
      </c>
      <c r="ER1596">
        <v>4.07</v>
      </c>
      <c r="ES1596">
        <v>3.72</v>
      </c>
      <c r="ET1596">
        <v>3.4</v>
      </c>
      <c r="EU1596">
        <v>3.1</v>
      </c>
      <c r="EV1596">
        <v>2.84</v>
      </c>
      <c r="EW1596">
        <v>2.6</v>
      </c>
      <c r="EX1596">
        <v>2.39</v>
      </c>
      <c r="EY1596">
        <v>2.2000000000000002</v>
      </c>
    </row>
    <row r="1597" spans="1:166" x14ac:dyDescent="0.25">
      <c r="A1597" t="s">
        <v>1384</v>
      </c>
      <c r="B1597">
        <v>48</v>
      </c>
      <c r="C1597">
        <v>48</v>
      </c>
      <c r="E1597">
        <v>100000</v>
      </c>
      <c r="F1597">
        <v>99559</v>
      </c>
      <c r="G1597">
        <v>99081</v>
      </c>
      <c r="H1597">
        <v>98560</v>
      </c>
      <c r="I1597">
        <v>97992</v>
      </c>
      <c r="J1597">
        <v>97379</v>
      </c>
      <c r="K1597">
        <v>96721</v>
      </c>
      <c r="L1597">
        <v>96016</v>
      </c>
      <c r="M1597">
        <v>95259</v>
      </c>
      <c r="N1597">
        <v>94447</v>
      </c>
      <c r="O1597">
        <v>93589</v>
      </c>
      <c r="P1597">
        <v>92702</v>
      </c>
      <c r="Q1597">
        <v>91792</v>
      </c>
      <c r="R1597">
        <v>90854</v>
      </c>
      <c r="S1597">
        <v>89895</v>
      </c>
      <c r="T1597">
        <v>88916</v>
      </c>
      <c r="U1597">
        <v>87909</v>
      </c>
      <c r="V1597">
        <v>86863</v>
      </c>
      <c r="W1597">
        <v>85781</v>
      </c>
      <c r="X1597">
        <v>84659</v>
      </c>
      <c r="Y1597">
        <v>83499</v>
      </c>
      <c r="Z1597">
        <v>82290</v>
      </c>
      <c r="AA1597">
        <v>81024</v>
      </c>
      <c r="AB1597">
        <v>79693</v>
      </c>
      <c r="AC1597">
        <v>78290</v>
      </c>
      <c r="AD1597">
        <v>76789</v>
      </c>
      <c r="AE1597">
        <v>75167</v>
      </c>
      <c r="AF1597">
        <v>73415</v>
      </c>
      <c r="AG1597">
        <v>71520</v>
      </c>
      <c r="AH1597">
        <v>69455</v>
      </c>
      <c r="AI1597">
        <v>67197</v>
      </c>
      <c r="AJ1597">
        <v>64685</v>
      </c>
      <c r="AK1597">
        <v>61882</v>
      </c>
      <c r="AL1597">
        <v>58764</v>
      </c>
      <c r="AM1597">
        <v>55342</v>
      </c>
      <c r="AN1597">
        <v>51576</v>
      </c>
      <c r="AO1597">
        <v>47516</v>
      </c>
      <c r="AP1597">
        <v>43223</v>
      </c>
      <c r="AQ1597">
        <v>38745</v>
      </c>
      <c r="AR1597">
        <v>34162</v>
      </c>
      <c r="AS1597">
        <v>29531</v>
      </c>
      <c r="AT1597">
        <v>24956</v>
      </c>
      <c r="AU1597">
        <v>20581</v>
      </c>
      <c r="AV1597">
        <v>16530</v>
      </c>
      <c r="AW1597">
        <v>12877</v>
      </c>
      <c r="AX1597">
        <v>9695</v>
      </c>
      <c r="AY1597">
        <v>7042</v>
      </c>
      <c r="AZ1597">
        <v>4921</v>
      </c>
      <c r="DC1597">
        <v>32.47</v>
      </c>
      <c r="DD1597">
        <v>31.61</v>
      </c>
      <c r="DE1597">
        <v>30.76</v>
      </c>
      <c r="DF1597">
        <v>29.92</v>
      </c>
      <c r="DG1597">
        <v>29.09</v>
      </c>
      <c r="DH1597">
        <v>28.27</v>
      </c>
      <c r="DI1597">
        <v>27.46</v>
      </c>
      <c r="DJ1597">
        <v>26.66</v>
      </c>
      <c r="DK1597">
        <v>25.86</v>
      </c>
      <c r="DL1597">
        <v>25.08</v>
      </c>
      <c r="DM1597">
        <v>24.31</v>
      </c>
      <c r="DN1597">
        <v>23.53</v>
      </c>
      <c r="DO1597">
        <v>22.76</v>
      </c>
      <c r="DP1597">
        <v>21.99</v>
      </c>
      <c r="DQ1597">
        <v>21.22</v>
      </c>
      <c r="DR1597">
        <v>20.45</v>
      </c>
      <c r="DS1597">
        <v>19.68</v>
      </c>
      <c r="DT1597">
        <v>18.91</v>
      </c>
      <c r="DU1597">
        <v>18.14</v>
      </c>
      <c r="DV1597">
        <v>17.38</v>
      </c>
      <c r="DW1597">
        <v>16.61</v>
      </c>
      <c r="DX1597">
        <v>15.85</v>
      </c>
      <c r="DY1597">
        <v>15.09</v>
      </c>
      <c r="DZ1597">
        <v>14.33</v>
      </c>
      <c r="EA1597">
        <v>13.58</v>
      </c>
      <c r="EB1597">
        <v>12.83</v>
      </c>
      <c r="EC1597">
        <v>12.1</v>
      </c>
      <c r="ED1597">
        <v>11.38</v>
      </c>
      <c r="EE1597">
        <v>10.67</v>
      </c>
      <c r="EF1597">
        <v>9.9700000000000006</v>
      </c>
      <c r="EG1597">
        <v>9.2899999999999991</v>
      </c>
      <c r="EH1597">
        <v>8.6300000000000008</v>
      </c>
      <c r="EI1597">
        <v>7.99</v>
      </c>
      <c r="EJ1597">
        <v>7.39</v>
      </c>
      <c r="EK1597">
        <v>6.82</v>
      </c>
      <c r="EL1597">
        <v>6.28</v>
      </c>
      <c r="EM1597">
        <v>5.77</v>
      </c>
      <c r="EN1597">
        <v>5.3</v>
      </c>
      <c r="EO1597">
        <v>4.8499999999999996</v>
      </c>
      <c r="EP1597">
        <v>4.4400000000000004</v>
      </c>
      <c r="EQ1597">
        <v>4.05</v>
      </c>
      <c r="ER1597">
        <v>3.7</v>
      </c>
      <c r="ES1597">
        <v>3.39</v>
      </c>
      <c r="ET1597">
        <v>3.09</v>
      </c>
      <c r="EU1597">
        <v>2.83</v>
      </c>
      <c r="EV1597">
        <v>2.59</v>
      </c>
      <c r="EW1597">
        <v>2.38</v>
      </c>
      <c r="EX1597">
        <v>2.19</v>
      </c>
    </row>
    <row r="1598" spans="1:166" x14ac:dyDescent="0.25">
      <c r="A1598" t="s">
        <v>1385</v>
      </c>
      <c r="B1598">
        <v>47</v>
      </c>
      <c r="C1598">
        <v>47</v>
      </c>
      <c r="E1598">
        <v>100000</v>
      </c>
      <c r="F1598">
        <v>99515</v>
      </c>
      <c r="G1598">
        <v>98985</v>
      </c>
      <c r="H1598">
        <v>98408</v>
      </c>
      <c r="I1598">
        <v>97786</v>
      </c>
      <c r="J1598">
        <v>97118</v>
      </c>
      <c r="K1598">
        <v>96402</v>
      </c>
      <c r="L1598">
        <v>95634</v>
      </c>
      <c r="M1598">
        <v>94810</v>
      </c>
      <c r="N1598">
        <v>93940</v>
      </c>
      <c r="O1598">
        <v>93039</v>
      </c>
      <c r="P1598">
        <v>92114</v>
      </c>
      <c r="Q1598">
        <v>91160</v>
      </c>
      <c r="R1598">
        <v>90186</v>
      </c>
      <c r="S1598">
        <v>89191</v>
      </c>
      <c r="T1598">
        <v>88166</v>
      </c>
      <c r="U1598">
        <v>87103</v>
      </c>
      <c r="V1598">
        <v>86002</v>
      </c>
      <c r="W1598">
        <v>84862</v>
      </c>
      <c r="X1598">
        <v>83681</v>
      </c>
      <c r="Y1598">
        <v>82452</v>
      </c>
      <c r="Z1598">
        <v>81163</v>
      </c>
      <c r="AA1598">
        <v>79807</v>
      </c>
      <c r="AB1598">
        <v>78380</v>
      </c>
      <c r="AC1598">
        <v>76853</v>
      </c>
      <c r="AD1598">
        <v>75204</v>
      </c>
      <c r="AE1598">
        <v>73424</v>
      </c>
      <c r="AF1598">
        <v>71499</v>
      </c>
      <c r="AG1598">
        <v>69405</v>
      </c>
      <c r="AH1598">
        <v>67110</v>
      </c>
      <c r="AI1598">
        <v>64566</v>
      </c>
      <c r="AJ1598">
        <v>61731</v>
      </c>
      <c r="AK1598">
        <v>58587</v>
      </c>
      <c r="AL1598">
        <v>55128</v>
      </c>
      <c r="AM1598">
        <v>51335</v>
      </c>
      <c r="AN1598">
        <v>47252</v>
      </c>
      <c r="AO1598">
        <v>42942</v>
      </c>
      <c r="AP1598">
        <v>38453</v>
      </c>
      <c r="AQ1598">
        <v>33861</v>
      </c>
      <c r="AR1598">
        <v>29241</v>
      </c>
      <c r="AS1598">
        <v>24677</v>
      </c>
      <c r="AT1598">
        <v>20327</v>
      </c>
      <c r="AU1598">
        <v>16302</v>
      </c>
      <c r="AV1598">
        <v>12679</v>
      </c>
      <c r="AW1598">
        <v>9534</v>
      </c>
      <c r="AX1598">
        <v>6915</v>
      </c>
      <c r="AY1598">
        <v>4825</v>
      </c>
      <c r="DC1598">
        <v>31.5</v>
      </c>
      <c r="DD1598">
        <v>30.65</v>
      </c>
      <c r="DE1598">
        <v>29.81</v>
      </c>
      <c r="DF1598">
        <v>28.98</v>
      </c>
      <c r="DG1598">
        <v>28.16</v>
      </c>
      <c r="DH1598">
        <v>27.35</v>
      </c>
      <c r="DI1598">
        <v>26.55</v>
      </c>
      <c r="DJ1598">
        <v>25.76</v>
      </c>
      <c r="DK1598">
        <v>24.98</v>
      </c>
      <c r="DL1598">
        <v>24.21</v>
      </c>
      <c r="DM1598">
        <v>23.44</v>
      </c>
      <c r="DN1598">
        <v>22.67</v>
      </c>
      <c r="DO1598">
        <v>21.9</v>
      </c>
      <c r="DP1598">
        <v>21.13</v>
      </c>
      <c r="DQ1598">
        <v>20.36</v>
      </c>
      <c r="DR1598">
        <v>19.59</v>
      </c>
      <c r="DS1598">
        <v>18.829999999999998</v>
      </c>
      <c r="DT1598">
        <v>18.059999999999999</v>
      </c>
      <c r="DU1598">
        <v>17.3</v>
      </c>
      <c r="DV1598">
        <v>16.53</v>
      </c>
      <c r="DW1598">
        <v>15.77</v>
      </c>
      <c r="DX1598">
        <v>15.02</v>
      </c>
      <c r="DY1598">
        <v>14.26</v>
      </c>
      <c r="DZ1598">
        <v>13.51</v>
      </c>
      <c r="EA1598">
        <v>12.77</v>
      </c>
      <c r="EB1598">
        <v>12.04</v>
      </c>
      <c r="EC1598">
        <v>11.32</v>
      </c>
      <c r="ED1598">
        <v>10.61</v>
      </c>
      <c r="EE1598">
        <v>9.92</v>
      </c>
      <c r="EF1598">
        <v>9.24</v>
      </c>
      <c r="EG1598">
        <v>8.58</v>
      </c>
      <c r="EH1598">
        <v>7.95</v>
      </c>
      <c r="EI1598">
        <v>7.36</v>
      </c>
      <c r="EJ1598">
        <v>6.79</v>
      </c>
      <c r="EK1598">
        <v>6.25</v>
      </c>
      <c r="EL1598">
        <v>5.75</v>
      </c>
      <c r="EM1598">
        <v>5.27</v>
      </c>
      <c r="EN1598">
        <v>4.83</v>
      </c>
      <c r="EO1598">
        <v>4.42</v>
      </c>
      <c r="EP1598">
        <v>4.04</v>
      </c>
      <c r="EQ1598">
        <v>3.69</v>
      </c>
      <c r="ER1598">
        <v>3.37</v>
      </c>
      <c r="ES1598">
        <v>3.08</v>
      </c>
      <c r="ET1598">
        <v>2.82</v>
      </c>
      <c r="EU1598">
        <v>2.59</v>
      </c>
      <c r="EV1598">
        <v>2.38</v>
      </c>
      <c r="EW1598">
        <v>2.19</v>
      </c>
    </row>
    <row r="1599" spans="1:166" x14ac:dyDescent="0.25">
      <c r="A1599" t="s">
        <v>1386</v>
      </c>
      <c r="B1599">
        <v>46</v>
      </c>
      <c r="C1599">
        <v>46</v>
      </c>
      <c r="E1599">
        <v>100000</v>
      </c>
      <c r="F1599">
        <v>99462</v>
      </c>
      <c r="G1599">
        <v>98875</v>
      </c>
      <c r="H1599">
        <v>98243</v>
      </c>
      <c r="I1599">
        <v>97564</v>
      </c>
      <c r="J1599">
        <v>96838</v>
      </c>
      <c r="K1599">
        <v>96058</v>
      </c>
      <c r="L1599">
        <v>95222</v>
      </c>
      <c r="M1599">
        <v>94339</v>
      </c>
      <c r="N1599">
        <v>93424</v>
      </c>
      <c r="O1599">
        <v>92483</v>
      </c>
      <c r="P1599">
        <v>91513</v>
      </c>
      <c r="Q1599">
        <v>90521</v>
      </c>
      <c r="R1599">
        <v>89510</v>
      </c>
      <c r="S1599">
        <v>88468</v>
      </c>
      <c r="T1599">
        <v>87385</v>
      </c>
      <c r="U1599">
        <v>86265</v>
      </c>
      <c r="V1599">
        <v>85105</v>
      </c>
      <c r="W1599">
        <v>83903</v>
      </c>
      <c r="X1599">
        <v>82652</v>
      </c>
      <c r="Y1599">
        <v>81341</v>
      </c>
      <c r="Z1599">
        <v>79960</v>
      </c>
      <c r="AA1599">
        <v>78505</v>
      </c>
      <c r="AB1599">
        <v>76951</v>
      </c>
      <c r="AC1599">
        <v>75275</v>
      </c>
      <c r="AD1599">
        <v>73466</v>
      </c>
      <c r="AE1599">
        <v>71510</v>
      </c>
      <c r="AF1599">
        <v>69384</v>
      </c>
      <c r="AG1599">
        <v>67056</v>
      </c>
      <c r="AH1599">
        <v>64474</v>
      </c>
      <c r="AI1599">
        <v>61605</v>
      </c>
      <c r="AJ1599">
        <v>58427</v>
      </c>
      <c r="AK1599">
        <v>54943</v>
      </c>
      <c r="AL1599">
        <v>51115</v>
      </c>
      <c r="AM1599">
        <v>47007</v>
      </c>
      <c r="AN1599">
        <v>42678</v>
      </c>
      <c r="AO1599">
        <v>38177</v>
      </c>
      <c r="AP1599">
        <v>33581</v>
      </c>
      <c r="AQ1599">
        <v>28959</v>
      </c>
      <c r="AR1599">
        <v>24412</v>
      </c>
      <c r="AS1599">
        <v>20079</v>
      </c>
      <c r="AT1599">
        <v>16084</v>
      </c>
      <c r="AU1599">
        <v>12490</v>
      </c>
      <c r="AV1599">
        <v>9378</v>
      </c>
      <c r="AW1599">
        <v>6793</v>
      </c>
      <c r="AX1599">
        <v>4733</v>
      </c>
      <c r="DC1599">
        <v>30.54</v>
      </c>
      <c r="DD1599">
        <v>29.7</v>
      </c>
      <c r="DE1599">
        <v>28.88</v>
      </c>
      <c r="DF1599">
        <v>28.06</v>
      </c>
      <c r="DG1599">
        <v>27.25</v>
      </c>
      <c r="DH1599">
        <v>26.45</v>
      </c>
      <c r="DI1599">
        <v>25.66</v>
      </c>
      <c r="DJ1599">
        <v>24.88</v>
      </c>
      <c r="DK1599">
        <v>24.11</v>
      </c>
      <c r="DL1599">
        <v>23.34</v>
      </c>
      <c r="DM1599">
        <v>22.58</v>
      </c>
      <c r="DN1599">
        <v>21.81</v>
      </c>
      <c r="DO1599">
        <v>21.04</v>
      </c>
      <c r="DP1599">
        <v>20.28</v>
      </c>
      <c r="DQ1599">
        <v>19.510000000000002</v>
      </c>
      <c r="DR1599">
        <v>18.739999999999998</v>
      </c>
      <c r="DS1599">
        <v>17.98</v>
      </c>
      <c r="DT1599">
        <v>17.22</v>
      </c>
      <c r="DU1599">
        <v>16.46</v>
      </c>
      <c r="DV1599">
        <v>15.7</v>
      </c>
      <c r="DW1599">
        <v>14.95</v>
      </c>
      <c r="DX1599">
        <v>14.19</v>
      </c>
      <c r="DY1599">
        <v>13.45</v>
      </c>
      <c r="DZ1599">
        <v>12.71</v>
      </c>
      <c r="EA1599">
        <v>11.98</v>
      </c>
      <c r="EB1599">
        <v>11.26</v>
      </c>
      <c r="EC1599">
        <v>10.56</v>
      </c>
      <c r="ED1599">
        <v>9.8699999999999992</v>
      </c>
      <c r="EE1599">
        <v>9.19</v>
      </c>
      <c r="EF1599">
        <v>8.5399999999999991</v>
      </c>
      <c r="EG1599">
        <v>7.92</v>
      </c>
      <c r="EH1599">
        <v>7.32</v>
      </c>
      <c r="EI1599">
        <v>6.75</v>
      </c>
      <c r="EJ1599">
        <v>6.22</v>
      </c>
      <c r="EK1599">
        <v>5.72</v>
      </c>
      <c r="EL1599">
        <v>5.25</v>
      </c>
      <c r="EM1599">
        <v>4.8099999999999996</v>
      </c>
      <c r="EN1599">
        <v>4.4000000000000004</v>
      </c>
      <c r="EO1599">
        <v>4.0199999999999996</v>
      </c>
      <c r="EP1599">
        <v>3.68</v>
      </c>
      <c r="EQ1599">
        <v>3.36</v>
      </c>
      <c r="ER1599">
        <v>3.07</v>
      </c>
      <c r="ES1599">
        <v>2.81</v>
      </c>
      <c r="ET1599">
        <v>2.58</v>
      </c>
      <c r="EU1599">
        <v>2.37</v>
      </c>
      <c r="EV1599">
        <v>2.1800000000000002</v>
      </c>
    </row>
    <row r="1600" spans="1:166" x14ac:dyDescent="0.25">
      <c r="A1600" t="s">
        <v>1387</v>
      </c>
      <c r="B1600">
        <v>45</v>
      </c>
      <c r="C1600">
        <v>45</v>
      </c>
      <c r="E1600">
        <v>100000</v>
      </c>
      <c r="F1600">
        <v>99404</v>
      </c>
      <c r="G1600">
        <v>98760</v>
      </c>
      <c r="H1600">
        <v>98070</v>
      </c>
      <c r="I1600">
        <v>97332</v>
      </c>
      <c r="J1600">
        <v>96540</v>
      </c>
      <c r="K1600">
        <v>95690</v>
      </c>
      <c r="L1600">
        <v>94794</v>
      </c>
      <c r="M1600">
        <v>93865</v>
      </c>
      <c r="N1600">
        <v>92909</v>
      </c>
      <c r="O1600">
        <v>91921</v>
      </c>
      <c r="P1600">
        <v>90911</v>
      </c>
      <c r="Q1600">
        <v>89881</v>
      </c>
      <c r="R1600">
        <v>88821</v>
      </c>
      <c r="S1600">
        <v>87718</v>
      </c>
      <c r="T1600">
        <v>86577</v>
      </c>
      <c r="U1600">
        <v>85396</v>
      </c>
      <c r="V1600">
        <v>84173</v>
      </c>
      <c r="W1600">
        <v>82899</v>
      </c>
      <c r="X1600">
        <v>81564</v>
      </c>
      <c r="Y1600">
        <v>80158</v>
      </c>
      <c r="Z1600">
        <v>78676</v>
      </c>
      <c r="AA1600">
        <v>77091</v>
      </c>
      <c r="AB1600">
        <v>75385</v>
      </c>
      <c r="AC1600">
        <v>73546</v>
      </c>
      <c r="AD1600">
        <v>71558</v>
      </c>
      <c r="AE1600">
        <v>69399</v>
      </c>
      <c r="AF1600">
        <v>67037</v>
      </c>
      <c r="AG1600">
        <v>64419</v>
      </c>
      <c r="AH1600">
        <v>61509</v>
      </c>
      <c r="AI1600">
        <v>58296</v>
      </c>
      <c r="AJ1600">
        <v>54779</v>
      </c>
      <c r="AK1600">
        <v>50925</v>
      </c>
      <c r="AL1600">
        <v>46785</v>
      </c>
      <c r="AM1600">
        <v>42435</v>
      </c>
      <c r="AN1600">
        <v>37920</v>
      </c>
      <c r="AO1600">
        <v>33317</v>
      </c>
      <c r="AP1600">
        <v>28697</v>
      </c>
      <c r="AQ1600">
        <v>24157</v>
      </c>
      <c r="AR1600">
        <v>19847</v>
      </c>
      <c r="AS1600">
        <v>15873</v>
      </c>
      <c r="AT1600">
        <v>12312</v>
      </c>
      <c r="AU1600">
        <v>9229</v>
      </c>
      <c r="AV1600">
        <v>6675</v>
      </c>
      <c r="AW1600">
        <v>4645</v>
      </c>
      <c r="DC1600">
        <v>29.6</v>
      </c>
      <c r="DD1600">
        <v>28.77</v>
      </c>
      <c r="DE1600">
        <v>27.96</v>
      </c>
      <c r="DF1600">
        <v>27.15</v>
      </c>
      <c r="DG1600">
        <v>26.35</v>
      </c>
      <c r="DH1600">
        <v>25.56</v>
      </c>
      <c r="DI1600">
        <v>24.79</v>
      </c>
      <c r="DJ1600">
        <v>24.02</v>
      </c>
      <c r="DK1600">
        <v>23.25</v>
      </c>
      <c r="DL1600">
        <v>22.48</v>
      </c>
      <c r="DM1600">
        <v>21.72</v>
      </c>
      <c r="DN1600">
        <v>20.95</v>
      </c>
      <c r="DO1600">
        <v>20.190000000000001</v>
      </c>
      <c r="DP1600">
        <v>19.420000000000002</v>
      </c>
      <c r="DQ1600">
        <v>18.66</v>
      </c>
      <c r="DR1600">
        <v>17.899999999999999</v>
      </c>
      <c r="DS1600">
        <v>17.14</v>
      </c>
      <c r="DT1600">
        <v>16.38</v>
      </c>
      <c r="DU1600">
        <v>15.63</v>
      </c>
      <c r="DV1600">
        <v>14.87</v>
      </c>
      <c r="DW1600">
        <v>14.13</v>
      </c>
      <c r="DX1600">
        <v>13.38</v>
      </c>
      <c r="DY1600">
        <v>12.65</v>
      </c>
      <c r="DZ1600">
        <v>11.92</v>
      </c>
      <c r="EA1600">
        <v>11.21</v>
      </c>
      <c r="EB1600">
        <v>10.51</v>
      </c>
      <c r="EC1600">
        <v>9.82</v>
      </c>
      <c r="ED1600">
        <v>9.15</v>
      </c>
      <c r="EE1600">
        <v>8.5</v>
      </c>
      <c r="EF1600">
        <v>7.88</v>
      </c>
      <c r="EG1600">
        <v>7.28</v>
      </c>
      <c r="EH1600">
        <v>6.72</v>
      </c>
      <c r="EI1600">
        <v>6.19</v>
      </c>
      <c r="EJ1600">
        <v>5.69</v>
      </c>
      <c r="EK1600">
        <v>5.22</v>
      </c>
      <c r="EL1600">
        <v>4.79</v>
      </c>
      <c r="EM1600">
        <v>4.38</v>
      </c>
      <c r="EN1600">
        <v>4</v>
      </c>
      <c r="EO1600">
        <v>3.66</v>
      </c>
      <c r="EP1600">
        <v>3.35</v>
      </c>
      <c r="EQ1600">
        <v>3.06</v>
      </c>
      <c r="ER1600">
        <v>2.8</v>
      </c>
      <c r="ES1600">
        <v>2.57</v>
      </c>
      <c r="ET1600">
        <v>2.36</v>
      </c>
      <c r="EU1600">
        <v>2.1800000000000002</v>
      </c>
    </row>
    <row r="1601" spans="1:150" x14ac:dyDescent="0.25">
      <c r="A1601" t="s">
        <v>1388</v>
      </c>
      <c r="B1601">
        <v>44</v>
      </c>
      <c r="C1601">
        <v>44</v>
      </c>
      <c r="E1601">
        <v>100000</v>
      </c>
      <c r="F1601">
        <v>99346</v>
      </c>
      <c r="G1601">
        <v>98644</v>
      </c>
      <c r="H1601">
        <v>97892</v>
      </c>
      <c r="I1601">
        <v>97087</v>
      </c>
      <c r="J1601">
        <v>96224</v>
      </c>
      <c r="K1601">
        <v>95311</v>
      </c>
      <c r="L1601">
        <v>94367</v>
      </c>
      <c r="M1601">
        <v>93396</v>
      </c>
      <c r="N1601">
        <v>92391</v>
      </c>
      <c r="O1601">
        <v>91362</v>
      </c>
      <c r="P1601">
        <v>90312</v>
      </c>
      <c r="Q1601">
        <v>89231</v>
      </c>
      <c r="R1601">
        <v>88109</v>
      </c>
      <c r="S1601">
        <v>86946</v>
      </c>
      <c r="T1601">
        <v>85741</v>
      </c>
      <c r="U1601">
        <v>84495</v>
      </c>
      <c r="V1601">
        <v>83197</v>
      </c>
      <c r="W1601">
        <v>81837</v>
      </c>
      <c r="X1601">
        <v>80404</v>
      </c>
      <c r="Y1601">
        <v>78895</v>
      </c>
      <c r="Z1601">
        <v>77281</v>
      </c>
      <c r="AA1601">
        <v>75541</v>
      </c>
      <c r="AB1601">
        <v>73669</v>
      </c>
      <c r="AC1601">
        <v>71648</v>
      </c>
      <c r="AD1601">
        <v>69453</v>
      </c>
      <c r="AE1601">
        <v>67055</v>
      </c>
      <c r="AF1601">
        <v>64400</v>
      </c>
      <c r="AG1601">
        <v>61452</v>
      </c>
      <c r="AH1601">
        <v>58197</v>
      </c>
      <c r="AI1601">
        <v>54644</v>
      </c>
      <c r="AJ1601">
        <v>50758</v>
      </c>
      <c r="AK1601">
        <v>46595</v>
      </c>
      <c r="AL1601">
        <v>42215</v>
      </c>
      <c r="AM1601">
        <v>37684</v>
      </c>
      <c r="AN1601">
        <v>33072</v>
      </c>
      <c r="AO1601">
        <v>28452</v>
      </c>
      <c r="AP1601">
        <v>23920</v>
      </c>
      <c r="AQ1601">
        <v>19623</v>
      </c>
      <c r="AR1601">
        <v>15676</v>
      </c>
      <c r="AS1601">
        <v>12139</v>
      </c>
      <c r="AT1601">
        <v>9089</v>
      </c>
      <c r="AU1601">
        <v>6563</v>
      </c>
      <c r="AV1601">
        <v>4561</v>
      </c>
      <c r="DC1601">
        <v>28.67</v>
      </c>
      <c r="DD1601">
        <v>27.85</v>
      </c>
      <c r="DE1601">
        <v>27.05</v>
      </c>
      <c r="DF1601">
        <v>26.25</v>
      </c>
      <c r="DG1601">
        <v>25.46</v>
      </c>
      <c r="DH1601">
        <v>24.69</v>
      </c>
      <c r="DI1601">
        <v>23.92</v>
      </c>
      <c r="DJ1601">
        <v>23.15</v>
      </c>
      <c r="DK1601">
        <v>22.39</v>
      </c>
      <c r="DL1601">
        <v>21.63</v>
      </c>
      <c r="DM1601">
        <v>20.86</v>
      </c>
      <c r="DN1601">
        <v>20.100000000000001</v>
      </c>
      <c r="DO1601">
        <v>19.34</v>
      </c>
      <c r="DP1601">
        <v>18.579999999999998</v>
      </c>
      <c r="DQ1601">
        <v>17.82</v>
      </c>
      <c r="DR1601">
        <v>17.059999999999999</v>
      </c>
      <c r="DS1601">
        <v>16.309999999999999</v>
      </c>
      <c r="DT1601">
        <v>15.55</v>
      </c>
      <c r="DU1601">
        <v>14.8</v>
      </c>
      <c r="DV1601">
        <v>14.06</v>
      </c>
      <c r="DW1601">
        <v>13.32</v>
      </c>
      <c r="DX1601">
        <v>12.59</v>
      </c>
      <c r="DY1601">
        <v>11.86</v>
      </c>
      <c r="DZ1601">
        <v>11.15</v>
      </c>
      <c r="EA1601">
        <v>10.45</v>
      </c>
      <c r="EB1601">
        <v>9.77</v>
      </c>
      <c r="EC1601">
        <v>9.1</v>
      </c>
      <c r="ED1601">
        <v>8.4499999999999993</v>
      </c>
      <c r="EE1601">
        <v>7.84</v>
      </c>
      <c r="EF1601">
        <v>7.25</v>
      </c>
      <c r="EG1601">
        <v>6.69</v>
      </c>
      <c r="EH1601">
        <v>6.16</v>
      </c>
      <c r="EI1601">
        <v>5.66</v>
      </c>
      <c r="EJ1601">
        <v>5.2</v>
      </c>
      <c r="EK1601">
        <v>4.7699999999999996</v>
      </c>
      <c r="EL1601">
        <v>4.3600000000000003</v>
      </c>
      <c r="EM1601">
        <v>3.99</v>
      </c>
      <c r="EN1601">
        <v>3.65</v>
      </c>
      <c r="EO1601">
        <v>3.34</v>
      </c>
      <c r="EP1601">
        <v>3.05</v>
      </c>
      <c r="EQ1601">
        <v>2.79</v>
      </c>
      <c r="ER1601">
        <v>2.56</v>
      </c>
      <c r="ES1601">
        <v>2.36</v>
      </c>
      <c r="ET1601">
        <v>2.17</v>
      </c>
    </row>
    <row r="1602" spans="1:150" x14ac:dyDescent="0.25">
      <c r="A1602" t="s">
        <v>1389</v>
      </c>
      <c r="B1602">
        <v>43</v>
      </c>
      <c r="C1602">
        <v>43</v>
      </c>
      <c r="E1602">
        <v>100000</v>
      </c>
      <c r="F1602">
        <v>99285</v>
      </c>
      <c r="G1602">
        <v>98521</v>
      </c>
      <c r="H1602">
        <v>97701</v>
      </c>
      <c r="I1602">
        <v>96822</v>
      </c>
      <c r="J1602">
        <v>95895</v>
      </c>
      <c r="K1602">
        <v>94933</v>
      </c>
      <c r="L1602">
        <v>93945</v>
      </c>
      <c r="M1602">
        <v>92923</v>
      </c>
      <c r="N1602">
        <v>91876</v>
      </c>
      <c r="O1602">
        <v>90805</v>
      </c>
      <c r="P1602">
        <v>89701</v>
      </c>
      <c r="Q1602">
        <v>88556</v>
      </c>
      <c r="R1602">
        <v>87371</v>
      </c>
      <c r="S1602">
        <v>86143</v>
      </c>
      <c r="T1602">
        <v>84871</v>
      </c>
      <c r="U1602">
        <v>83548</v>
      </c>
      <c r="V1602">
        <v>82161</v>
      </c>
      <c r="W1602">
        <v>80701</v>
      </c>
      <c r="X1602">
        <v>79163</v>
      </c>
      <c r="Y1602">
        <v>77518</v>
      </c>
      <c r="Z1602">
        <v>75745</v>
      </c>
      <c r="AA1602">
        <v>73836</v>
      </c>
      <c r="AB1602">
        <v>71779</v>
      </c>
      <c r="AC1602">
        <v>69548</v>
      </c>
      <c r="AD1602">
        <v>67112</v>
      </c>
      <c r="AE1602">
        <v>64418</v>
      </c>
      <c r="AF1602">
        <v>61430</v>
      </c>
      <c r="AG1602">
        <v>58136</v>
      </c>
      <c r="AH1602">
        <v>54538</v>
      </c>
      <c r="AI1602">
        <v>50617</v>
      </c>
      <c r="AJ1602">
        <v>46423</v>
      </c>
      <c r="AK1602">
        <v>42024</v>
      </c>
      <c r="AL1602">
        <v>37468</v>
      </c>
      <c r="AM1602">
        <v>32844</v>
      </c>
      <c r="AN1602">
        <v>28222</v>
      </c>
      <c r="AO1602">
        <v>23697</v>
      </c>
      <c r="AP1602">
        <v>19414</v>
      </c>
      <c r="AQ1602">
        <v>15485</v>
      </c>
      <c r="AR1602">
        <v>11977</v>
      </c>
      <c r="AS1602">
        <v>8953</v>
      </c>
      <c r="AT1602">
        <v>6457</v>
      </c>
      <c r="AU1602">
        <v>4480</v>
      </c>
      <c r="DC1602">
        <v>27.75</v>
      </c>
      <c r="DD1602">
        <v>26.94</v>
      </c>
      <c r="DE1602">
        <v>26.15</v>
      </c>
      <c r="DF1602">
        <v>25.36</v>
      </c>
      <c r="DG1602">
        <v>24.59</v>
      </c>
      <c r="DH1602">
        <v>23.82</v>
      </c>
      <c r="DI1602">
        <v>23.06</v>
      </c>
      <c r="DJ1602">
        <v>22.29</v>
      </c>
      <c r="DK1602">
        <v>21.53</v>
      </c>
      <c r="DL1602">
        <v>20.77</v>
      </c>
      <c r="DM1602">
        <v>20.010000000000002</v>
      </c>
      <c r="DN1602">
        <v>19.25</v>
      </c>
      <c r="DO1602">
        <v>18.489999999999998</v>
      </c>
      <c r="DP1602">
        <v>17.739999999999998</v>
      </c>
      <c r="DQ1602">
        <v>16.98</v>
      </c>
      <c r="DR1602">
        <v>16.23</v>
      </c>
      <c r="DS1602">
        <v>15.48</v>
      </c>
      <c r="DT1602">
        <v>14.73</v>
      </c>
      <c r="DU1602">
        <v>13.99</v>
      </c>
      <c r="DV1602">
        <v>13.25</v>
      </c>
      <c r="DW1602">
        <v>12.52</v>
      </c>
      <c r="DX1602">
        <v>11.81</v>
      </c>
      <c r="DY1602">
        <v>11.1</v>
      </c>
      <c r="DZ1602">
        <v>10.4</v>
      </c>
      <c r="EA1602">
        <v>9.7200000000000006</v>
      </c>
      <c r="EB1602">
        <v>9.0500000000000007</v>
      </c>
      <c r="EC1602">
        <v>8.41</v>
      </c>
      <c r="ED1602">
        <v>7.8</v>
      </c>
      <c r="EE1602">
        <v>7.21</v>
      </c>
      <c r="EF1602">
        <v>6.65</v>
      </c>
      <c r="EG1602">
        <v>6.13</v>
      </c>
      <c r="EH1602">
        <v>5.64</v>
      </c>
      <c r="EI1602">
        <v>5.18</v>
      </c>
      <c r="EJ1602">
        <v>4.74</v>
      </c>
      <c r="EK1602">
        <v>4.34</v>
      </c>
      <c r="EL1602">
        <v>3.97</v>
      </c>
      <c r="EM1602">
        <v>3.63</v>
      </c>
      <c r="EN1602">
        <v>3.32</v>
      </c>
      <c r="EO1602">
        <v>3.04</v>
      </c>
      <c r="EP1602">
        <v>2.78</v>
      </c>
      <c r="EQ1602">
        <v>2.56</v>
      </c>
      <c r="ER1602">
        <v>2.35</v>
      </c>
      <c r="ES1602">
        <v>2.17</v>
      </c>
    </row>
    <row r="1603" spans="1:150" x14ac:dyDescent="0.25">
      <c r="A1603" t="s">
        <v>1390</v>
      </c>
      <c r="B1603">
        <v>42</v>
      </c>
      <c r="C1603">
        <v>42</v>
      </c>
      <c r="E1603">
        <v>100000</v>
      </c>
      <c r="F1603">
        <v>99221</v>
      </c>
      <c r="G1603">
        <v>98386</v>
      </c>
      <c r="H1603">
        <v>97491</v>
      </c>
      <c r="I1603">
        <v>96546</v>
      </c>
      <c r="J1603">
        <v>95568</v>
      </c>
      <c r="K1603">
        <v>94561</v>
      </c>
      <c r="L1603">
        <v>93520</v>
      </c>
      <c r="M1603">
        <v>92454</v>
      </c>
      <c r="N1603">
        <v>91362</v>
      </c>
      <c r="O1603">
        <v>90236</v>
      </c>
      <c r="P1603">
        <v>89066</v>
      </c>
      <c r="Q1603">
        <v>87856</v>
      </c>
      <c r="R1603">
        <v>86604</v>
      </c>
      <c r="S1603">
        <v>85306</v>
      </c>
      <c r="T1603">
        <v>83954</v>
      </c>
      <c r="U1603">
        <v>82540</v>
      </c>
      <c r="V1603">
        <v>81051</v>
      </c>
      <c r="W1603">
        <v>79481</v>
      </c>
      <c r="X1603">
        <v>77805</v>
      </c>
      <c r="Y1603">
        <v>75998</v>
      </c>
      <c r="Z1603">
        <v>74053</v>
      </c>
      <c r="AA1603">
        <v>71955</v>
      </c>
      <c r="AB1603">
        <v>69686</v>
      </c>
      <c r="AC1603">
        <v>67210</v>
      </c>
      <c r="AD1603">
        <v>64474</v>
      </c>
      <c r="AE1603">
        <v>61444</v>
      </c>
      <c r="AF1603">
        <v>58108</v>
      </c>
      <c r="AG1603">
        <v>54470</v>
      </c>
      <c r="AH1603">
        <v>50505</v>
      </c>
      <c r="AI1603">
        <v>46278</v>
      </c>
      <c r="AJ1603">
        <v>41850</v>
      </c>
      <c r="AK1603">
        <v>37279</v>
      </c>
      <c r="AL1603">
        <v>32636</v>
      </c>
      <c r="AM1603">
        <v>28009</v>
      </c>
      <c r="AN1603">
        <v>23487</v>
      </c>
      <c r="AO1603">
        <v>19217</v>
      </c>
      <c r="AP1603">
        <v>15307</v>
      </c>
      <c r="AQ1603">
        <v>11820</v>
      </c>
      <c r="AR1603">
        <v>8825</v>
      </c>
      <c r="AS1603">
        <v>6355</v>
      </c>
      <c r="AT1603">
        <v>4404</v>
      </c>
      <c r="DC1603">
        <v>26.84</v>
      </c>
      <c r="DD1603">
        <v>26.04</v>
      </c>
      <c r="DE1603">
        <v>25.26</v>
      </c>
      <c r="DF1603">
        <v>24.49</v>
      </c>
      <c r="DG1603">
        <v>23.72</v>
      </c>
      <c r="DH1603">
        <v>22.96</v>
      </c>
      <c r="DI1603">
        <v>22.2</v>
      </c>
      <c r="DJ1603">
        <v>21.44</v>
      </c>
      <c r="DK1603">
        <v>20.68</v>
      </c>
      <c r="DL1603">
        <v>19.920000000000002</v>
      </c>
      <c r="DM1603">
        <v>19.170000000000002</v>
      </c>
      <c r="DN1603">
        <v>18.41</v>
      </c>
      <c r="DO1603">
        <v>17.66</v>
      </c>
      <c r="DP1603">
        <v>16.91</v>
      </c>
      <c r="DQ1603">
        <v>16.16</v>
      </c>
      <c r="DR1603">
        <v>15.41</v>
      </c>
      <c r="DS1603">
        <v>14.66</v>
      </c>
      <c r="DT1603">
        <v>13.92</v>
      </c>
      <c r="DU1603">
        <v>13.19</v>
      </c>
      <c r="DV1603">
        <v>12.46</v>
      </c>
      <c r="DW1603">
        <v>11.75</v>
      </c>
      <c r="DX1603">
        <v>11.04</v>
      </c>
      <c r="DY1603">
        <v>10.35</v>
      </c>
      <c r="DZ1603">
        <v>9.67</v>
      </c>
      <c r="EA1603">
        <v>9.01</v>
      </c>
      <c r="EB1603">
        <v>8.3699999999999992</v>
      </c>
      <c r="EC1603">
        <v>7.76</v>
      </c>
      <c r="ED1603">
        <v>7.17</v>
      </c>
      <c r="EE1603">
        <v>6.62</v>
      </c>
      <c r="EF1603">
        <v>6.1</v>
      </c>
      <c r="EG1603">
        <v>5.61</v>
      </c>
      <c r="EH1603">
        <v>5.15</v>
      </c>
      <c r="EI1603">
        <v>4.72</v>
      </c>
      <c r="EJ1603">
        <v>4.32</v>
      </c>
      <c r="EK1603">
        <v>3.95</v>
      </c>
      <c r="EL1603">
        <v>3.62</v>
      </c>
      <c r="EM1603">
        <v>3.31</v>
      </c>
      <c r="EN1603">
        <v>3.03</v>
      </c>
      <c r="EO1603">
        <v>2.78</v>
      </c>
      <c r="EP1603">
        <v>2.5499999999999998</v>
      </c>
      <c r="EQ1603">
        <v>2.35</v>
      </c>
      <c r="ER1603">
        <v>2.16</v>
      </c>
    </row>
    <row r="1604" spans="1:150" x14ac:dyDescent="0.25">
      <c r="A1604" t="s">
        <v>1391</v>
      </c>
      <c r="B1604">
        <v>41</v>
      </c>
      <c r="C1604">
        <v>41</v>
      </c>
      <c r="E1604">
        <v>100000</v>
      </c>
      <c r="F1604">
        <v>99149</v>
      </c>
      <c r="G1604">
        <v>98237</v>
      </c>
      <c r="H1604">
        <v>97274</v>
      </c>
      <c r="I1604">
        <v>96277</v>
      </c>
      <c r="J1604">
        <v>95251</v>
      </c>
      <c r="K1604">
        <v>94189</v>
      </c>
      <c r="L1604">
        <v>93102</v>
      </c>
      <c r="M1604">
        <v>91989</v>
      </c>
      <c r="N1604">
        <v>90840</v>
      </c>
      <c r="O1604">
        <v>89645</v>
      </c>
      <c r="P1604">
        <v>88408</v>
      </c>
      <c r="Q1604">
        <v>87128</v>
      </c>
      <c r="R1604">
        <v>85804</v>
      </c>
      <c r="S1604">
        <v>84424</v>
      </c>
      <c r="T1604">
        <v>82977</v>
      </c>
      <c r="U1604">
        <v>81457</v>
      </c>
      <c r="V1604">
        <v>79856</v>
      </c>
      <c r="W1604">
        <v>78146</v>
      </c>
      <c r="X1604">
        <v>76303</v>
      </c>
      <c r="Y1604">
        <v>74320</v>
      </c>
      <c r="Z1604">
        <v>72183</v>
      </c>
      <c r="AA1604">
        <v>69869</v>
      </c>
      <c r="AB1604">
        <v>67350</v>
      </c>
      <c r="AC1604">
        <v>64571</v>
      </c>
      <c r="AD1604">
        <v>61497</v>
      </c>
      <c r="AE1604">
        <v>58116</v>
      </c>
      <c r="AF1604">
        <v>54435</v>
      </c>
      <c r="AG1604">
        <v>50430</v>
      </c>
      <c r="AH1604">
        <v>46160</v>
      </c>
      <c r="AI1604">
        <v>41702</v>
      </c>
      <c r="AJ1604">
        <v>37107</v>
      </c>
      <c r="AK1604">
        <v>32453</v>
      </c>
      <c r="AL1604">
        <v>27813</v>
      </c>
      <c r="AM1604">
        <v>23293</v>
      </c>
      <c r="AN1604">
        <v>19033</v>
      </c>
      <c r="AO1604">
        <v>15139</v>
      </c>
      <c r="AP1604">
        <v>11675</v>
      </c>
      <c r="AQ1604">
        <v>8702</v>
      </c>
      <c r="AR1604">
        <v>6259</v>
      </c>
      <c r="AS1604">
        <v>4331</v>
      </c>
      <c r="DC1604">
        <v>25.94</v>
      </c>
      <c r="DD1604">
        <v>25.16</v>
      </c>
      <c r="DE1604">
        <v>24.39</v>
      </c>
      <c r="DF1604">
        <v>23.62</v>
      </c>
      <c r="DG1604">
        <v>22.86</v>
      </c>
      <c r="DH1604">
        <v>22.11</v>
      </c>
      <c r="DI1604">
        <v>21.35</v>
      </c>
      <c r="DJ1604">
        <v>20.59</v>
      </c>
      <c r="DK1604">
        <v>19.829999999999998</v>
      </c>
      <c r="DL1604">
        <v>19.079999999999998</v>
      </c>
      <c r="DM1604">
        <v>18.329999999999998</v>
      </c>
      <c r="DN1604">
        <v>17.579999999999998</v>
      </c>
      <c r="DO1604">
        <v>16.829999999999998</v>
      </c>
      <c r="DP1604">
        <v>16.079999999999998</v>
      </c>
      <c r="DQ1604">
        <v>15.33</v>
      </c>
      <c r="DR1604">
        <v>14.59</v>
      </c>
      <c r="DS1604">
        <v>13.86</v>
      </c>
      <c r="DT1604">
        <v>13.12</v>
      </c>
      <c r="DU1604">
        <v>12.4</v>
      </c>
      <c r="DV1604">
        <v>11.69</v>
      </c>
      <c r="DW1604">
        <v>10.99</v>
      </c>
      <c r="DX1604">
        <v>10.3</v>
      </c>
      <c r="DY1604">
        <v>9.6199999999999992</v>
      </c>
      <c r="DZ1604">
        <v>8.9600000000000009</v>
      </c>
      <c r="EA1604">
        <v>8.33</v>
      </c>
      <c r="EB1604">
        <v>7.72</v>
      </c>
      <c r="EC1604">
        <v>7.14</v>
      </c>
      <c r="ED1604">
        <v>6.59</v>
      </c>
      <c r="EE1604">
        <v>6.07</v>
      </c>
      <c r="EF1604">
        <v>5.58</v>
      </c>
      <c r="EG1604">
        <v>5.13</v>
      </c>
      <c r="EH1604">
        <v>4.7</v>
      </c>
      <c r="EI1604">
        <v>4.3</v>
      </c>
      <c r="EJ1604">
        <v>3.94</v>
      </c>
      <c r="EK1604">
        <v>3.6</v>
      </c>
      <c r="EL1604">
        <v>3.3</v>
      </c>
      <c r="EM1604">
        <v>3.02</v>
      </c>
      <c r="EN1604">
        <v>2.77</v>
      </c>
      <c r="EO1604">
        <v>2.54</v>
      </c>
      <c r="EP1604">
        <v>2.34</v>
      </c>
      <c r="EQ1604">
        <v>2.16</v>
      </c>
    </row>
    <row r="1605" spans="1:150" x14ac:dyDescent="0.25">
      <c r="A1605" t="s">
        <v>1392</v>
      </c>
      <c r="B1605">
        <v>40</v>
      </c>
      <c r="C1605">
        <v>40</v>
      </c>
      <c r="E1605">
        <v>100000</v>
      </c>
      <c r="F1605">
        <v>99070</v>
      </c>
      <c r="G1605">
        <v>98087</v>
      </c>
      <c r="H1605">
        <v>97069</v>
      </c>
      <c r="I1605">
        <v>96022</v>
      </c>
      <c r="J1605">
        <v>94939</v>
      </c>
      <c r="K1605">
        <v>93829</v>
      </c>
      <c r="L1605">
        <v>92694</v>
      </c>
      <c r="M1605">
        <v>91521</v>
      </c>
      <c r="N1605">
        <v>90301</v>
      </c>
      <c r="O1605">
        <v>89036</v>
      </c>
      <c r="P1605">
        <v>87726</v>
      </c>
      <c r="Q1605">
        <v>86371</v>
      </c>
      <c r="R1605">
        <v>84962</v>
      </c>
      <c r="S1605">
        <v>83484</v>
      </c>
      <c r="T1605">
        <v>81929</v>
      </c>
      <c r="U1605">
        <v>80294</v>
      </c>
      <c r="V1605">
        <v>78547</v>
      </c>
      <c r="W1605">
        <v>76667</v>
      </c>
      <c r="X1605">
        <v>74645</v>
      </c>
      <c r="Y1605">
        <v>72466</v>
      </c>
      <c r="Z1605">
        <v>70108</v>
      </c>
      <c r="AA1605">
        <v>67541</v>
      </c>
      <c r="AB1605">
        <v>64715</v>
      </c>
      <c r="AC1605">
        <v>61594</v>
      </c>
      <c r="AD1605">
        <v>58166</v>
      </c>
      <c r="AE1605">
        <v>54439</v>
      </c>
      <c r="AF1605">
        <v>50389</v>
      </c>
      <c r="AG1605">
        <v>46080</v>
      </c>
      <c r="AH1605">
        <v>41582</v>
      </c>
      <c r="AI1605">
        <v>36960</v>
      </c>
      <c r="AJ1605">
        <v>32287</v>
      </c>
      <c r="AK1605">
        <v>27641</v>
      </c>
      <c r="AL1605">
        <v>23116</v>
      </c>
      <c r="AM1605">
        <v>18862</v>
      </c>
      <c r="AN1605">
        <v>14983</v>
      </c>
      <c r="AO1605">
        <v>11538</v>
      </c>
      <c r="AP1605">
        <v>8588</v>
      </c>
      <c r="AQ1605">
        <v>6168</v>
      </c>
      <c r="AR1605">
        <v>4262</v>
      </c>
      <c r="DC1605">
        <v>25.06</v>
      </c>
      <c r="DD1605">
        <v>24.29</v>
      </c>
      <c r="DE1605">
        <v>23.53</v>
      </c>
      <c r="DF1605">
        <v>22.77</v>
      </c>
      <c r="DG1605">
        <v>22.01</v>
      </c>
      <c r="DH1605">
        <v>21.26</v>
      </c>
      <c r="DI1605">
        <v>20.5</v>
      </c>
      <c r="DJ1605">
        <v>19.75</v>
      </c>
      <c r="DK1605">
        <v>18.989999999999998</v>
      </c>
      <c r="DL1605">
        <v>18.239999999999998</v>
      </c>
      <c r="DM1605">
        <v>17.489999999999998</v>
      </c>
      <c r="DN1605">
        <v>16.75</v>
      </c>
      <c r="DO1605">
        <v>16</v>
      </c>
      <c r="DP1605">
        <v>15.26</v>
      </c>
      <c r="DQ1605">
        <v>14.52</v>
      </c>
      <c r="DR1605">
        <v>13.79</v>
      </c>
      <c r="DS1605">
        <v>13.06</v>
      </c>
      <c r="DT1605">
        <v>12.34</v>
      </c>
      <c r="DU1605">
        <v>11.63</v>
      </c>
      <c r="DV1605">
        <v>10.93</v>
      </c>
      <c r="DW1605">
        <v>10.24</v>
      </c>
      <c r="DX1605">
        <v>9.57</v>
      </c>
      <c r="DY1605">
        <v>8.92</v>
      </c>
      <c r="DZ1605">
        <v>8.2799999999999994</v>
      </c>
      <c r="EA1605">
        <v>7.68</v>
      </c>
      <c r="EB1605">
        <v>7.1</v>
      </c>
      <c r="EC1605">
        <v>6.55</v>
      </c>
      <c r="ED1605">
        <v>6.04</v>
      </c>
      <c r="EE1605">
        <v>5.56</v>
      </c>
      <c r="EF1605">
        <v>5.0999999999999996</v>
      </c>
      <c r="EG1605">
        <v>4.68</v>
      </c>
      <c r="EH1605">
        <v>4.28</v>
      </c>
      <c r="EI1605">
        <v>3.92</v>
      </c>
      <c r="EJ1605">
        <v>3.59</v>
      </c>
      <c r="EK1605">
        <v>3.29</v>
      </c>
      <c r="EL1605">
        <v>3.01</v>
      </c>
      <c r="EM1605">
        <v>2.76</v>
      </c>
      <c r="EN1605">
        <v>2.54</v>
      </c>
      <c r="EO1605">
        <v>2.33</v>
      </c>
      <c r="EP1605">
        <v>2.15</v>
      </c>
    </row>
    <row r="1606" spans="1:150" x14ac:dyDescent="0.25">
      <c r="A1606" t="s">
        <v>1393</v>
      </c>
      <c r="B1606">
        <v>39</v>
      </c>
      <c r="C1606">
        <v>39</v>
      </c>
      <c r="E1606">
        <v>100000</v>
      </c>
      <c r="F1606">
        <v>98997</v>
      </c>
      <c r="G1606">
        <v>97957</v>
      </c>
      <c r="H1606">
        <v>96887</v>
      </c>
      <c r="I1606">
        <v>95781</v>
      </c>
      <c r="J1606">
        <v>94647</v>
      </c>
      <c r="K1606">
        <v>93486</v>
      </c>
      <c r="L1606">
        <v>92288</v>
      </c>
      <c r="M1606">
        <v>91042</v>
      </c>
      <c r="N1606">
        <v>89749</v>
      </c>
      <c r="O1606">
        <v>88407</v>
      </c>
      <c r="P1606">
        <v>87020</v>
      </c>
      <c r="Q1606">
        <v>85576</v>
      </c>
      <c r="R1606">
        <v>84066</v>
      </c>
      <c r="S1606">
        <v>82476</v>
      </c>
      <c r="T1606">
        <v>80801</v>
      </c>
      <c r="U1606">
        <v>79017</v>
      </c>
      <c r="V1606">
        <v>77097</v>
      </c>
      <c r="W1606">
        <v>75032</v>
      </c>
      <c r="X1606">
        <v>72810</v>
      </c>
      <c r="Y1606">
        <v>70407</v>
      </c>
      <c r="Z1606">
        <v>67791</v>
      </c>
      <c r="AA1606">
        <v>64911</v>
      </c>
      <c r="AB1606">
        <v>61739</v>
      </c>
      <c r="AC1606">
        <v>58261</v>
      </c>
      <c r="AD1606">
        <v>54484</v>
      </c>
      <c r="AE1606">
        <v>50388</v>
      </c>
      <c r="AF1606">
        <v>46035</v>
      </c>
      <c r="AG1606">
        <v>41499</v>
      </c>
      <c r="AH1606">
        <v>36841</v>
      </c>
      <c r="AI1606">
        <v>32146</v>
      </c>
      <c r="AJ1606">
        <v>27486</v>
      </c>
      <c r="AK1606">
        <v>22960</v>
      </c>
      <c r="AL1606">
        <v>18707</v>
      </c>
      <c r="AM1606">
        <v>14839</v>
      </c>
      <c r="AN1606">
        <v>11411</v>
      </c>
      <c r="AO1606">
        <v>8482</v>
      </c>
      <c r="AP1606">
        <v>6082</v>
      </c>
      <c r="AQ1606">
        <v>4197</v>
      </c>
      <c r="DC1606">
        <v>24.19</v>
      </c>
      <c r="DD1606">
        <v>23.43</v>
      </c>
      <c r="DE1606">
        <v>22.67</v>
      </c>
      <c r="DF1606">
        <v>21.92</v>
      </c>
      <c r="DG1606">
        <v>21.16</v>
      </c>
      <c r="DH1606">
        <v>20.41</v>
      </c>
      <c r="DI1606">
        <v>19.66</v>
      </c>
      <c r="DJ1606">
        <v>18.91</v>
      </c>
      <c r="DK1606">
        <v>18.16</v>
      </c>
      <c r="DL1606">
        <v>17.41</v>
      </c>
      <c r="DM1606">
        <v>16.670000000000002</v>
      </c>
      <c r="DN1606">
        <v>15.93</v>
      </c>
      <c r="DO1606">
        <v>15.19</v>
      </c>
      <c r="DP1606">
        <v>14.45</v>
      </c>
      <c r="DQ1606">
        <v>13.72</v>
      </c>
      <c r="DR1606">
        <v>12.99</v>
      </c>
      <c r="DS1606">
        <v>12.28</v>
      </c>
      <c r="DT1606">
        <v>11.57</v>
      </c>
      <c r="DU1606">
        <v>10.87</v>
      </c>
      <c r="DV1606">
        <v>10.19</v>
      </c>
      <c r="DW1606">
        <v>9.52</v>
      </c>
      <c r="DX1606">
        <v>8.8699999999999992</v>
      </c>
      <c r="DY1606">
        <v>8.24</v>
      </c>
      <c r="DZ1606">
        <v>7.64</v>
      </c>
      <c r="EA1606">
        <v>7.06</v>
      </c>
      <c r="EB1606">
        <v>6.52</v>
      </c>
      <c r="EC1606">
        <v>6.01</v>
      </c>
      <c r="ED1606">
        <v>5.53</v>
      </c>
      <c r="EE1606">
        <v>5.08</v>
      </c>
      <c r="EF1606">
        <v>4.66</v>
      </c>
      <c r="EG1606">
        <v>4.2699999999999996</v>
      </c>
      <c r="EH1606">
        <v>3.91</v>
      </c>
      <c r="EI1606">
        <v>3.58</v>
      </c>
      <c r="EJ1606">
        <v>3.28</v>
      </c>
      <c r="EK1606">
        <v>3</v>
      </c>
      <c r="EL1606">
        <v>2.75</v>
      </c>
      <c r="EM1606">
        <v>2.5299999999999998</v>
      </c>
      <c r="EN1606">
        <v>2.33</v>
      </c>
      <c r="EO1606">
        <v>2.15</v>
      </c>
    </row>
    <row r="1607" spans="1:150" x14ac:dyDescent="0.25">
      <c r="A1607" t="s">
        <v>1394</v>
      </c>
      <c r="B1607">
        <v>38</v>
      </c>
      <c r="C1607">
        <v>38</v>
      </c>
      <c r="E1607">
        <v>100000</v>
      </c>
      <c r="F1607">
        <v>98937</v>
      </c>
      <c r="G1607">
        <v>97843</v>
      </c>
      <c r="H1607">
        <v>96711</v>
      </c>
      <c r="I1607">
        <v>95552</v>
      </c>
      <c r="J1607">
        <v>94365</v>
      </c>
      <c r="K1607">
        <v>93139</v>
      </c>
      <c r="L1607">
        <v>91864</v>
      </c>
      <c r="M1607">
        <v>90542</v>
      </c>
      <c r="N1607">
        <v>89170</v>
      </c>
      <c r="O1607">
        <v>87748</v>
      </c>
      <c r="P1607">
        <v>86268</v>
      </c>
      <c r="Q1607">
        <v>84720</v>
      </c>
      <c r="R1607">
        <v>83093</v>
      </c>
      <c r="S1607">
        <v>81381</v>
      </c>
      <c r="T1607">
        <v>79553</v>
      </c>
      <c r="U1607">
        <v>77590</v>
      </c>
      <c r="V1607">
        <v>75481</v>
      </c>
      <c r="W1607">
        <v>73212</v>
      </c>
      <c r="X1607">
        <v>70761</v>
      </c>
      <c r="Y1607">
        <v>68095</v>
      </c>
      <c r="Z1607">
        <v>65162</v>
      </c>
      <c r="AA1607">
        <v>61931</v>
      </c>
      <c r="AB1607">
        <v>58400</v>
      </c>
      <c r="AC1607">
        <v>54570</v>
      </c>
      <c r="AD1607">
        <v>50423</v>
      </c>
      <c r="AE1607">
        <v>46023</v>
      </c>
      <c r="AF1607">
        <v>41446</v>
      </c>
      <c r="AG1607">
        <v>36753</v>
      </c>
      <c r="AH1607">
        <v>32026</v>
      </c>
      <c r="AI1607">
        <v>27350</v>
      </c>
      <c r="AJ1607">
        <v>22817</v>
      </c>
      <c r="AK1607">
        <v>18568</v>
      </c>
      <c r="AL1607">
        <v>14706</v>
      </c>
      <c r="AM1607">
        <v>11293</v>
      </c>
      <c r="AN1607">
        <v>8382</v>
      </c>
      <c r="AO1607">
        <v>6003</v>
      </c>
      <c r="AP1607">
        <v>4136</v>
      </c>
      <c r="DC1607">
        <v>23.33</v>
      </c>
      <c r="DD1607">
        <v>22.57</v>
      </c>
      <c r="DE1607">
        <v>21.82</v>
      </c>
      <c r="DF1607">
        <v>21.07</v>
      </c>
      <c r="DG1607">
        <v>20.32</v>
      </c>
      <c r="DH1607">
        <v>19.57</v>
      </c>
      <c r="DI1607">
        <v>18.82</v>
      </c>
      <c r="DJ1607">
        <v>18.07</v>
      </c>
      <c r="DK1607">
        <v>17.329999999999998</v>
      </c>
      <c r="DL1607">
        <v>16.59</v>
      </c>
      <c r="DM1607">
        <v>15.85</v>
      </c>
      <c r="DN1607">
        <v>15.11</v>
      </c>
      <c r="DO1607">
        <v>14.38</v>
      </c>
      <c r="DP1607">
        <v>13.65</v>
      </c>
      <c r="DQ1607">
        <v>12.93</v>
      </c>
      <c r="DR1607">
        <v>12.21</v>
      </c>
      <c r="DS1607">
        <v>11.51</v>
      </c>
      <c r="DT1607">
        <v>10.82</v>
      </c>
      <c r="DU1607">
        <v>10.14</v>
      </c>
      <c r="DV1607">
        <v>9.4700000000000006</v>
      </c>
      <c r="DW1607">
        <v>8.82</v>
      </c>
      <c r="DX1607">
        <v>8.1999999999999993</v>
      </c>
      <c r="DY1607">
        <v>7.6</v>
      </c>
      <c r="DZ1607">
        <v>7.03</v>
      </c>
      <c r="EA1607">
        <v>6.49</v>
      </c>
      <c r="EB1607">
        <v>5.98</v>
      </c>
      <c r="EC1607">
        <v>5.5</v>
      </c>
      <c r="ED1607">
        <v>5.0599999999999996</v>
      </c>
      <c r="EE1607">
        <v>4.6399999999999997</v>
      </c>
      <c r="EF1607">
        <v>4.25</v>
      </c>
      <c r="EG1607">
        <v>3.89</v>
      </c>
      <c r="EH1607">
        <v>3.56</v>
      </c>
      <c r="EI1607">
        <v>3.26</v>
      </c>
      <c r="EJ1607">
        <v>2.99</v>
      </c>
      <c r="EK1607">
        <v>2.74</v>
      </c>
      <c r="EL1607">
        <v>2.52</v>
      </c>
      <c r="EM1607">
        <v>2.3199999999999998</v>
      </c>
      <c r="EN1607">
        <v>2.14</v>
      </c>
    </row>
    <row r="1608" spans="1:150" x14ac:dyDescent="0.25">
      <c r="A1608" t="s">
        <v>1395</v>
      </c>
      <c r="B1608">
        <v>37</v>
      </c>
      <c r="C1608">
        <v>37</v>
      </c>
      <c r="E1608">
        <v>100000</v>
      </c>
      <c r="F1608">
        <v>98881</v>
      </c>
      <c r="G1608">
        <v>97722</v>
      </c>
      <c r="H1608">
        <v>96535</v>
      </c>
      <c r="I1608">
        <v>95320</v>
      </c>
      <c r="J1608">
        <v>94065</v>
      </c>
      <c r="K1608">
        <v>92758</v>
      </c>
      <c r="L1608">
        <v>91405</v>
      </c>
      <c r="M1608">
        <v>90001</v>
      </c>
      <c r="N1608">
        <v>88546</v>
      </c>
      <c r="O1608">
        <v>87028</v>
      </c>
      <c r="P1608">
        <v>85440</v>
      </c>
      <c r="Q1608">
        <v>83772</v>
      </c>
      <c r="R1608">
        <v>82019</v>
      </c>
      <c r="S1608">
        <v>80148</v>
      </c>
      <c r="T1608">
        <v>78137</v>
      </c>
      <c r="U1608">
        <v>75982</v>
      </c>
      <c r="V1608">
        <v>73664</v>
      </c>
      <c r="W1608">
        <v>71161</v>
      </c>
      <c r="X1608">
        <v>68443</v>
      </c>
      <c r="Y1608">
        <v>65455</v>
      </c>
      <c r="Z1608">
        <v>62168</v>
      </c>
      <c r="AA1608">
        <v>58574</v>
      </c>
      <c r="AB1608">
        <v>54688</v>
      </c>
      <c r="AC1608">
        <v>50487</v>
      </c>
      <c r="AD1608">
        <v>46038</v>
      </c>
      <c r="AE1608">
        <v>41416</v>
      </c>
      <c r="AF1608">
        <v>36686</v>
      </c>
      <c r="AG1608">
        <v>31931</v>
      </c>
      <c r="AH1608">
        <v>27229</v>
      </c>
      <c r="AI1608">
        <v>22687</v>
      </c>
      <c r="AJ1608">
        <v>18438</v>
      </c>
      <c r="AK1608">
        <v>14584</v>
      </c>
      <c r="AL1608">
        <v>11182</v>
      </c>
      <c r="AM1608">
        <v>8288</v>
      </c>
      <c r="AN1608">
        <v>5927</v>
      </c>
      <c r="AO1608">
        <v>4079</v>
      </c>
      <c r="DC1608">
        <v>22.48</v>
      </c>
      <c r="DD1608">
        <v>21.72</v>
      </c>
      <c r="DE1608">
        <v>20.98</v>
      </c>
      <c r="DF1608">
        <v>20.23</v>
      </c>
      <c r="DG1608">
        <v>19.48</v>
      </c>
      <c r="DH1608">
        <v>18.73</v>
      </c>
      <c r="DI1608">
        <v>17.989999999999998</v>
      </c>
      <c r="DJ1608">
        <v>17.25</v>
      </c>
      <c r="DK1608">
        <v>16.510000000000002</v>
      </c>
      <c r="DL1608">
        <v>15.77</v>
      </c>
      <c r="DM1608">
        <v>15.04</v>
      </c>
      <c r="DN1608">
        <v>14.31</v>
      </c>
      <c r="DO1608">
        <v>13.58</v>
      </c>
      <c r="DP1608">
        <v>12.86</v>
      </c>
      <c r="DQ1608">
        <v>12.15</v>
      </c>
      <c r="DR1608">
        <v>11.45</v>
      </c>
      <c r="DS1608">
        <v>10.76</v>
      </c>
      <c r="DT1608">
        <v>10.09</v>
      </c>
      <c r="DU1608">
        <v>9.42</v>
      </c>
      <c r="DV1608">
        <v>8.7799999999999994</v>
      </c>
      <c r="DW1608">
        <v>8.16</v>
      </c>
      <c r="DX1608">
        <v>7.56</v>
      </c>
      <c r="DY1608">
        <v>6.99</v>
      </c>
      <c r="DZ1608">
        <v>6.45</v>
      </c>
      <c r="EA1608">
        <v>5.95</v>
      </c>
      <c r="EB1608">
        <v>5.48</v>
      </c>
      <c r="EC1608">
        <v>5.03</v>
      </c>
      <c r="ED1608">
        <v>4.62</v>
      </c>
      <c r="EE1608">
        <v>4.2300000000000004</v>
      </c>
      <c r="EF1608">
        <v>3.87</v>
      </c>
      <c r="EG1608">
        <v>3.55</v>
      </c>
      <c r="EH1608">
        <v>3.25</v>
      </c>
      <c r="EI1608">
        <v>2.98</v>
      </c>
      <c r="EJ1608">
        <v>2.73</v>
      </c>
      <c r="EK1608">
        <v>2.5099999999999998</v>
      </c>
      <c r="EL1608">
        <v>2.3199999999999998</v>
      </c>
      <c r="EM1608">
        <v>2.14</v>
      </c>
    </row>
    <row r="1609" spans="1:150" x14ac:dyDescent="0.25">
      <c r="A1609" t="s">
        <v>1396</v>
      </c>
      <c r="B1609">
        <v>36</v>
      </c>
      <c r="C1609">
        <v>36</v>
      </c>
      <c r="E1609">
        <v>100000</v>
      </c>
      <c r="F1609">
        <v>98814</v>
      </c>
      <c r="G1609">
        <v>97597</v>
      </c>
      <c r="H1609">
        <v>96351</v>
      </c>
      <c r="I1609">
        <v>95065</v>
      </c>
      <c r="J1609">
        <v>93727</v>
      </c>
      <c r="K1609">
        <v>92339</v>
      </c>
      <c r="L1609">
        <v>90902</v>
      </c>
      <c r="M1609">
        <v>89411</v>
      </c>
      <c r="N1609">
        <v>87857</v>
      </c>
      <c r="O1609">
        <v>86226</v>
      </c>
      <c r="P1609">
        <v>84514</v>
      </c>
      <c r="Q1609">
        <v>82715</v>
      </c>
      <c r="R1609">
        <v>80800</v>
      </c>
      <c r="S1609">
        <v>78742</v>
      </c>
      <c r="T1609">
        <v>76533</v>
      </c>
      <c r="U1609">
        <v>74165</v>
      </c>
      <c r="V1609">
        <v>71609</v>
      </c>
      <c r="W1609">
        <v>68834</v>
      </c>
      <c r="X1609">
        <v>65790</v>
      </c>
      <c r="Y1609">
        <v>62443</v>
      </c>
      <c r="Z1609">
        <v>58789</v>
      </c>
      <c r="AA1609">
        <v>54838</v>
      </c>
      <c r="AB1609">
        <v>50580</v>
      </c>
      <c r="AC1609">
        <v>46078</v>
      </c>
      <c r="AD1609">
        <v>41410</v>
      </c>
      <c r="AE1609">
        <v>36640</v>
      </c>
      <c r="AF1609">
        <v>31852</v>
      </c>
      <c r="AG1609">
        <v>27128</v>
      </c>
      <c r="AH1609">
        <v>22569</v>
      </c>
      <c r="AI1609">
        <v>18317</v>
      </c>
      <c r="AJ1609">
        <v>14469</v>
      </c>
      <c r="AK1609">
        <v>11079</v>
      </c>
      <c r="AL1609">
        <v>8199</v>
      </c>
      <c r="AM1609">
        <v>5855</v>
      </c>
      <c r="AN1609">
        <v>4024</v>
      </c>
      <c r="DC1609">
        <v>21.63</v>
      </c>
      <c r="DD1609">
        <v>20.88</v>
      </c>
      <c r="DE1609">
        <v>20.14</v>
      </c>
      <c r="DF1609">
        <v>19.39</v>
      </c>
      <c r="DG1609">
        <v>18.649999999999999</v>
      </c>
      <c r="DH1609">
        <v>17.899999999999999</v>
      </c>
      <c r="DI1609">
        <v>17.170000000000002</v>
      </c>
      <c r="DJ1609">
        <v>16.43</v>
      </c>
      <c r="DK1609">
        <v>15.7</v>
      </c>
      <c r="DL1609">
        <v>14.96</v>
      </c>
      <c r="DM1609">
        <v>14.24</v>
      </c>
      <c r="DN1609">
        <v>13.52</v>
      </c>
      <c r="DO1609">
        <v>12.8</v>
      </c>
      <c r="DP1609">
        <v>12.09</v>
      </c>
      <c r="DQ1609">
        <v>11.39</v>
      </c>
      <c r="DR1609">
        <v>10.71</v>
      </c>
      <c r="DS1609">
        <v>10.029999999999999</v>
      </c>
      <c r="DT1609">
        <v>9.3699999999999992</v>
      </c>
      <c r="DU1609">
        <v>8.73</v>
      </c>
      <c r="DV1609">
        <v>8.11</v>
      </c>
      <c r="DW1609">
        <v>7.52</v>
      </c>
      <c r="DX1609">
        <v>6.96</v>
      </c>
      <c r="DY1609">
        <v>6.42</v>
      </c>
      <c r="DZ1609">
        <v>5.92</v>
      </c>
      <c r="EA1609">
        <v>5.45</v>
      </c>
      <c r="EB1609">
        <v>5.01</v>
      </c>
      <c r="EC1609">
        <v>4.5999999999999996</v>
      </c>
      <c r="ED1609">
        <v>4.21</v>
      </c>
      <c r="EE1609">
        <v>3.86</v>
      </c>
      <c r="EF1609">
        <v>3.54</v>
      </c>
      <c r="EG1609">
        <v>3.24</v>
      </c>
      <c r="EH1609">
        <v>2.97</v>
      </c>
      <c r="EI1609">
        <v>2.73</v>
      </c>
      <c r="EJ1609">
        <v>2.5099999999999998</v>
      </c>
      <c r="EK1609">
        <v>2.31</v>
      </c>
      <c r="EL1609">
        <v>2.14</v>
      </c>
    </row>
    <row r="1610" spans="1:150" x14ac:dyDescent="0.25">
      <c r="A1610" t="s">
        <v>1397</v>
      </c>
      <c r="B1610">
        <v>35</v>
      </c>
      <c r="C1610">
        <v>35</v>
      </c>
      <c r="E1610">
        <v>100000</v>
      </c>
      <c r="F1610">
        <v>98753</v>
      </c>
      <c r="G1610">
        <v>97475</v>
      </c>
      <c r="H1610">
        <v>96154</v>
      </c>
      <c r="I1610">
        <v>94782</v>
      </c>
      <c r="J1610">
        <v>93359</v>
      </c>
      <c r="K1610">
        <v>91884</v>
      </c>
      <c r="L1610">
        <v>90356</v>
      </c>
      <c r="M1610">
        <v>88762</v>
      </c>
      <c r="N1610">
        <v>87091</v>
      </c>
      <c r="O1610">
        <v>85333</v>
      </c>
      <c r="P1610">
        <v>83485</v>
      </c>
      <c r="Q1610">
        <v>81519</v>
      </c>
      <c r="R1610">
        <v>79412</v>
      </c>
      <c r="S1610">
        <v>77151</v>
      </c>
      <c r="T1610">
        <v>74724</v>
      </c>
      <c r="U1610">
        <v>72111</v>
      </c>
      <c r="V1610">
        <v>69279</v>
      </c>
      <c r="W1610">
        <v>66173</v>
      </c>
      <c r="X1610">
        <v>62763</v>
      </c>
      <c r="Y1610">
        <v>59046</v>
      </c>
      <c r="Z1610">
        <v>55032</v>
      </c>
      <c r="AA1610">
        <v>50708</v>
      </c>
      <c r="AB1610">
        <v>46150</v>
      </c>
      <c r="AC1610">
        <v>41431</v>
      </c>
      <c r="AD1610">
        <v>36617</v>
      </c>
      <c r="AE1610">
        <v>31795</v>
      </c>
      <c r="AF1610">
        <v>27045</v>
      </c>
      <c r="AG1610">
        <v>22470</v>
      </c>
      <c r="AH1610">
        <v>18209</v>
      </c>
      <c r="AI1610">
        <v>14363</v>
      </c>
      <c r="AJ1610">
        <v>10983</v>
      </c>
      <c r="AK1610">
        <v>8117</v>
      </c>
      <c r="AL1610">
        <v>5787</v>
      </c>
      <c r="AM1610">
        <v>3972</v>
      </c>
      <c r="DC1610">
        <v>20.79</v>
      </c>
      <c r="DD1610">
        <v>20.04</v>
      </c>
      <c r="DE1610">
        <v>19.3</v>
      </c>
      <c r="DF1610">
        <v>18.559999999999999</v>
      </c>
      <c r="DG1610">
        <v>17.82</v>
      </c>
      <c r="DH1610">
        <v>17.079999999999998</v>
      </c>
      <c r="DI1610">
        <v>16.350000000000001</v>
      </c>
      <c r="DJ1610">
        <v>15.62</v>
      </c>
      <c r="DK1610">
        <v>14.89</v>
      </c>
      <c r="DL1610">
        <v>14.17</v>
      </c>
      <c r="DM1610">
        <v>13.45</v>
      </c>
      <c r="DN1610">
        <v>12.73</v>
      </c>
      <c r="DO1610">
        <v>12.03</v>
      </c>
      <c r="DP1610">
        <v>11.33</v>
      </c>
      <c r="DQ1610">
        <v>10.65</v>
      </c>
      <c r="DR1610">
        <v>9.98</v>
      </c>
      <c r="DS1610">
        <v>9.33</v>
      </c>
      <c r="DT1610">
        <v>8.69</v>
      </c>
      <c r="DU1610">
        <v>8.07</v>
      </c>
      <c r="DV1610">
        <v>7.48</v>
      </c>
      <c r="DW1610">
        <v>6.92</v>
      </c>
      <c r="DX1610">
        <v>6.39</v>
      </c>
      <c r="DY1610">
        <v>5.89</v>
      </c>
      <c r="DZ1610">
        <v>5.42</v>
      </c>
      <c r="EA1610">
        <v>4.99</v>
      </c>
      <c r="EB1610">
        <v>4.58</v>
      </c>
      <c r="EC1610">
        <v>4.1900000000000004</v>
      </c>
      <c r="ED1610">
        <v>3.84</v>
      </c>
      <c r="EE1610">
        <v>3.52</v>
      </c>
      <c r="EF1610">
        <v>3.23</v>
      </c>
      <c r="EG1610">
        <v>2.96</v>
      </c>
      <c r="EH1610">
        <v>2.72</v>
      </c>
      <c r="EI1610">
        <v>2.5</v>
      </c>
      <c r="EJ1610">
        <v>2.31</v>
      </c>
      <c r="EK1610">
        <v>2.13</v>
      </c>
    </row>
    <row r="1611" spans="1:150" x14ac:dyDescent="0.25">
      <c r="A1611" t="s">
        <v>1398</v>
      </c>
      <c r="B1611">
        <v>34</v>
      </c>
      <c r="C1611">
        <v>34</v>
      </c>
      <c r="E1611">
        <v>100000</v>
      </c>
      <c r="F1611">
        <v>98688</v>
      </c>
      <c r="G1611">
        <v>97332</v>
      </c>
      <c r="H1611">
        <v>95922</v>
      </c>
      <c r="I1611">
        <v>94461</v>
      </c>
      <c r="J1611">
        <v>92948</v>
      </c>
      <c r="K1611">
        <v>91378</v>
      </c>
      <c r="L1611">
        <v>89743</v>
      </c>
      <c r="M1611">
        <v>88029</v>
      </c>
      <c r="N1611">
        <v>86226</v>
      </c>
      <c r="O1611">
        <v>84327</v>
      </c>
      <c r="P1611">
        <v>82308</v>
      </c>
      <c r="Q1611">
        <v>80144</v>
      </c>
      <c r="R1611">
        <v>77828</v>
      </c>
      <c r="S1611">
        <v>75343</v>
      </c>
      <c r="T1611">
        <v>72667</v>
      </c>
      <c r="U1611">
        <v>69773</v>
      </c>
      <c r="V1611">
        <v>66603</v>
      </c>
      <c r="W1611">
        <v>63127</v>
      </c>
      <c r="X1611">
        <v>59343</v>
      </c>
      <c r="Y1611">
        <v>55264</v>
      </c>
      <c r="Z1611">
        <v>50875</v>
      </c>
      <c r="AA1611">
        <v>46251</v>
      </c>
      <c r="AB1611">
        <v>41478</v>
      </c>
      <c r="AC1611">
        <v>36618</v>
      </c>
      <c r="AD1611">
        <v>31757</v>
      </c>
      <c r="AE1611">
        <v>26978</v>
      </c>
      <c r="AF1611">
        <v>22385</v>
      </c>
      <c r="AG1611">
        <v>18115</v>
      </c>
      <c r="AH1611">
        <v>14266</v>
      </c>
      <c r="AI1611">
        <v>10893</v>
      </c>
      <c r="AJ1611">
        <v>8040</v>
      </c>
      <c r="AK1611">
        <v>5725</v>
      </c>
      <c r="AL1611">
        <v>3923</v>
      </c>
      <c r="DC1611">
        <v>19.95</v>
      </c>
      <c r="DD1611">
        <v>19.21</v>
      </c>
      <c r="DE1611">
        <v>18.47</v>
      </c>
      <c r="DF1611">
        <v>17.73</v>
      </c>
      <c r="DG1611">
        <v>17</v>
      </c>
      <c r="DH1611">
        <v>16.27</v>
      </c>
      <c r="DI1611">
        <v>15.54</v>
      </c>
      <c r="DJ1611">
        <v>14.81</v>
      </c>
      <c r="DK1611">
        <v>14.09</v>
      </c>
      <c r="DL1611">
        <v>13.38</v>
      </c>
      <c r="DM1611">
        <v>12.67</v>
      </c>
      <c r="DN1611">
        <v>11.97</v>
      </c>
      <c r="DO1611">
        <v>11.28</v>
      </c>
      <c r="DP1611">
        <v>10.6</v>
      </c>
      <c r="DQ1611">
        <v>9.93</v>
      </c>
      <c r="DR1611">
        <v>9.2799999999999994</v>
      </c>
      <c r="DS1611">
        <v>8.64</v>
      </c>
      <c r="DT1611">
        <v>8.0299999999999994</v>
      </c>
      <c r="DU1611">
        <v>7.44</v>
      </c>
      <c r="DV1611">
        <v>6.89</v>
      </c>
      <c r="DW1611">
        <v>6.36</v>
      </c>
      <c r="DX1611">
        <v>5.86</v>
      </c>
      <c r="DY1611">
        <v>5.4</v>
      </c>
      <c r="DZ1611">
        <v>4.96</v>
      </c>
      <c r="EA1611">
        <v>4.55</v>
      </c>
      <c r="EB1611">
        <v>4.18</v>
      </c>
      <c r="EC1611">
        <v>3.83</v>
      </c>
      <c r="ED1611">
        <v>3.51</v>
      </c>
      <c r="EE1611">
        <v>3.22</v>
      </c>
      <c r="EF1611">
        <v>2.95</v>
      </c>
      <c r="EG1611">
        <v>2.71</v>
      </c>
      <c r="EH1611">
        <v>2.4900000000000002</v>
      </c>
      <c r="EI1611">
        <v>2.2999999999999998</v>
      </c>
      <c r="EJ1611">
        <v>2.13</v>
      </c>
    </row>
    <row r="1612" spans="1:150" x14ac:dyDescent="0.25">
      <c r="A1612" t="s">
        <v>1399</v>
      </c>
      <c r="B1612">
        <v>33</v>
      </c>
      <c r="C1612">
        <v>33</v>
      </c>
      <c r="E1612">
        <v>100000</v>
      </c>
      <c r="F1612">
        <v>98607</v>
      </c>
      <c r="G1612">
        <v>97157</v>
      </c>
      <c r="H1612">
        <v>95655</v>
      </c>
      <c r="I1612">
        <v>94099</v>
      </c>
      <c r="J1612">
        <v>92487</v>
      </c>
      <c r="K1612">
        <v>90807</v>
      </c>
      <c r="L1612">
        <v>89047</v>
      </c>
      <c r="M1612">
        <v>87196</v>
      </c>
      <c r="N1612">
        <v>85247</v>
      </c>
      <c r="O1612">
        <v>83171</v>
      </c>
      <c r="P1612">
        <v>80947</v>
      </c>
      <c r="Q1612">
        <v>78569</v>
      </c>
      <c r="R1612">
        <v>76025</v>
      </c>
      <c r="S1612">
        <v>73286</v>
      </c>
      <c r="T1612">
        <v>70320</v>
      </c>
      <c r="U1612">
        <v>67083</v>
      </c>
      <c r="V1612">
        <v>63538</v>
      </c>
      <c r="W1612">
        <v>59684</v>
      </c>
      <c r="X1612">
        <v>55534</v>
      </c>
      <c r="Y1612">
        <v>51078</v>
      </c>
      <c r="Z1612">
        <v>46389</v>
      </c>
      <c r="AA1612">
        <v>41552</v>
      </c>
      <c r="AB1612">
        <v>36642</v>
      </c>
      <c r="AC1612">
        <v>31739</v>
      </c>
      <c r="AD1612">
        <v>26929</v>
      </c>
      <c r="AE1612">
        <v>22315</v>
      </c>
      <c r="AF1612">
        <v>18033</v>
      </c>
      <c r="AG1612">
        <v>14182</v>
      </c>
      <c r="AH1612">
        <v>10811</v>
      </c>
      <c r="AI1612">
        <v>7968</v>
      </c>
      <c r="AJ1612">
        <v>5666</v>
      </c>
      <c r="AK1612">
        <v>3878</v>
      </c>
      <c r="DC1612">
        <v>19.12</v>
      </c>
      <c r="DD1612">
        <v>18.38</v>
      </c>
      <c r="DE1612">
        <v>17.649999999999999</v>
      </c>
      <c r="DF1612">
        <v>16.920000000000002</v>
      </c>
      <c r="DG1612">
        <v>16.190000000000001</v>
      </c>
      <c r="DH1612">
        <v>15.46</v>
      </c>
      <c r="DI1612">
        <v>14.74</v>
      </c>
      <c r="DJ1612">
        <v>14.02</v>
      </c>
      <c r="DK1612">
        <v>13.31</v>
      </c>
      <c r="DL1612">
        <v>12.6</v>
      </c>
      <c r="DM1612">
        <v>11.9</v>
      </c>
      <c r="DN1612">
        <v>11.22</v>
      </c>
      <c r="DO1612">
        <v>10.54</v>
      </c>
      <c r="DP1612">
        <v>9.8800000000000008</v>
      </c>
      <c r="DQ1612">
        <v>9.23</v>
      </c>
      <c r="DR1612">
        <v>8.6</v>
      </c>
      <c r="DS1612">
        <v>7.99</v>
      </c>
      <c r="DT1612">
        <v>7.4</v>
      </c>
      <c r="DU1612">
        <v>6.85</v>
      </c>
      <c r="DV1612">
        <v>6.32</v>
      </c>
      <c r="DW1612">
        <v>5.83</v>
      </c>
      <c r="DX1612">
        <v>5.37</v>
      </c>
      <c r="DY1612">
        <v>4.9400000000000004</v>
      </c>
      <c r="DZ1612">
        <v>4.53</v>
      </c>
      <c r="EA1612">
        <v>4.16</v>
      </c>
      <c r="EB1612">
        <v>3.81</v>
      </c>
      <c r="EC1612">
        <v>3.49</v>
      </c>
      <c r="ED1612">
        <v>3.21</v>
      </c>
      <c r="EE1612">
        <v>2.94</v>
      </c>
      <c r="EF1612">
        <v>2.7</v>
      </c>
      <c r="EG1612">
        <v>2.4900000000000002</v>
      </c>
      <c r="EH1612">
        <v>2.29</v>
      </c>
      <c r="EI1612">
        <v>2.12</v>
      </c>
    </row>
    <row r="1613" spans="1:150" x14ac:dyDescent="0.25">
      <c r="A1613" t="s">
        <v>1400</v>
      </c>
      <c r="B1613">
        <v>32</v>
      </c>
      <c r="C1613">
        <v>32</v>
      </c>
      <c r="E1613">
        <v>100000</v>
      </c>
      <c r="F1613">
        <v>98509</v>
      </c>
      <c r="G1613">
        <v>96963</v>
      </c>
      <c r="H1613">
        <v>95362</v>
      </c>
      <c r="I1613">
        <v>93703</v>
      </c>
      <c r="J1613">
        <v>91976</v>
      </c>
      <c r="K1613">
        <v>90164</v>
      </c>
      <c r="L1613">
        <v>88262</v>
      </c>
      <c r="M1613">
        <v>86261</v>
      </c>
      <c r="N1613">
        <v>84129</v>
      </c>
      <c r="O1613">
        <v>81842</v>
      </c>
      <c r="P1613">
        <v>79397</v>
      </c>
      <c r="Q1613">
        <v>76783</v>
      </c>
      <c r="R1613">
        <v>73978</v>
      </c>
      <c r="S1613">
        <v>70943</v>
      </c>
      <c r="T1613">
        <v>67628</v>
      </c>
      <c r="U1613">
        <v>64009</v>
      </c>
      <c r="V1613">
        <v>60080</v>
      </c>
      <c r="W1613">
        <v>55855</v>
      </c>
      <c r="X1613">
        <v>51326</v>
      </c>
      <c r="Y1613">
        <v>46568</v>
      </c>
      <c r="Z1613">
        <v>41668</v>
      </c>
      <c r="AA1613">
        <v>36697</v>
      </c>
      <c r="AB1613">
        <v>31749</v>
      </c>
      <c r="AC1613">
        <v>26903</v>
      </c>
      <c r="AD1613">
        <v>22263</v>
      </c>
      <c r="AE1613">
        <v>17966</v>
      </c>
      <c r="AF1613">
        <v>14109</v>
      </c>
      <c r="AG1613">
        <v>10741</v>
      </c>
      <c r="AH1613">
        <v>7903</v>
      </c>
      <c r="AI1613">
        <v>5612</v>
      </c>
      <c r="AJ1613">
        <v>3836</v>
      </c>
      <c r="DC1613">
        <v>18.29</v>
      </c>
      <c r="DD1613">
        <v>17.559999999999999</v>
      </c>
      <c r="DE1613">
        <v>16.84</v>
      </c>
      <c r="DF1613">
        <v>16.11</v>
      </c>
      <c r="DG1613">
        <v>15.39</v>
      </c>
      <c r="DH1613">
        <v>14.67</v>
      </c>
      <c r="DI1613">
        <v>13.95</v>
      </c>
      <c r="DJ1613">
        <v>13.24</v>
      </c>
      <c r="DK1613">
        <v>12.54</v>
      </c>
      <c r="DL1613">
        <v>11.84</v>
      </c>
      <c r="DM1613">
        <v>11.16</v>
      </c>
      <c r="DN1613">
        <v>10.49</v>
      </c>
      <c r="DO1613">
        <v>9.83</v>
      </c>
      <c r="DP1613">
        <v>9.18</v>
      </c>
      <c r="DQ1613">
        <v>8.5500000000000007</v>
      </c>
      <c r="DR1613">
        <v>7.95</v>
      </c>
      <c r="DS1613">
        <v>7.37</v>
      </c>
      <c r="DT1613">
        <v>6.81</v>
      </c>
      <c r="DU1613">
        <v>6.29</v>
      </c>
      <c r="DV1613">
        <v>5.8</v>
      </c>
      <c r="DW1613">
        <v>5.35</v>
      </c>
      <c r="DX1613">
        <v>4.92</v>
      </c>
      <c r="DY1613">
        <v>4.51</v>
      </c>
      <c r="DZ1613">
        <v>4.1399999999999997</v>
      </c>
      <c r="EA1613">
        <v>3.79</v>
      </c>
      <c r="EB1613">
        <v>3.48</v>
      </c>
      <c r="EC1613">
        <v>3.19</v>
      </c>
      <c r="ED1613">
        <v>2.93</v>
      </c>
      <c r="EE1613">
        <v>2.69</v>
      </c>
      <c r="EF1613">
        <v>2.48</v>
      </c>
      <c r="EG1613">
        <v>2.29</v>
      </c>
      <c r="EH1613">
        <v>2.12</v>
      </c>
    </row>
    <row r="1614" spans="1:150" x14ac:dyDescent="0.25">
      <c r="A1614" t="s">
        <v>1401</v>
      </c>
      <c r="B1614">
        <v>31</v>
      </c>
      <c r="C1614">
        <v>31</v>
      </c>
      <c r="E1614">
        <v>100000</v>
      </c>
      <c r="F1614">
        <v>98407</v>
      </c>
      <c r="G1614">
        <v>96757</v>
      </c>
      <c r="H1614">
        <v>95048</v>
      </c>
      <c r="I1614">
        <v>93268</v>
      </c>
      <c r="J1614">
        <v>91405</v>
      </c>
      <c r="K1614">
        <v>89445</v>
      </c>
      <c r="L1614">
        <v>87387</v>
      </c>
      <c r="M1614">
        <v>85195</v>
      </c>
      <c r="N1614">
        <v>82845</v>
      </c>
      <c r="O1614">
        <v>80329</v>
      </c>
      <c r="P1614">
        <v>77641</v>
      </c>
      <c r="Q1614">
        <v>74759</v>
      </c>
      <c r="R1614">
        <v>71650</v>
      </c>
      <c r="S1614">
        <v>68257</v>
      </c>
      <c r="T1614">
        <v>64552</v>
      </c>
      <c r="U1614">
        <v>60543</v>
      </c>
      <c r="V1614">
        <v>56238</v>
      </c>
      <c r="W1614">
        <v>51630</v>
      </c>
      <c r="X1614">
        <v>46797</v>
      </c>
      <c r="Y1614">
        <v>41828</v>
      </c>
      <c r="Z1614">
        <v>36796</v>
      </c>
      <c r="AA1614">
        <v>31790</v>
      </c>
      <c r="AB1614">
        <v>26903</v>
      </c>
      <c r="AC1614">
        <v>22233</v>
      </c>
      <c r="AD1614">
        <v>17918</v>
      </c>
      <c r="AE1614">
        <v>14051</v>
      </c>
      <c r="AF1614">
        <v>10681</v>
      </c>
      <c r="AG1614">
        <v>7848</v>
      </c>
      <c r="AH1614">
        <v>5564</v>
      </c>
      <c r="AI1614">
        <v>3798</v>
      </c>
      <c r="DC1614">
        <v>17.48</v>
      </c>
      <c r="DD1614">
        <v>16.75</v>
      </c>
      <c r="DE1614">
        <v>16.03</v>
      </c>
      <c r="DF1614">
        <v>15.31</v>
      </c>
      <c r="DG1614">
        <v>14.59</v>
      </c>
      <c r="DH1614">
        <v>13.88</v>
      </c>
      <c r="DI1614">
        <v>13.17</v>
      </c>
      <c r="DJ1614">
        <v>12.47</v>
      </c>
      <c r="DK1614">
        <v>11.78</v>
      </c>
      <c r="DL1614">
        <v>11.1</v>
      </c>
      <c r="DM1614">
        <v>10.43</v>
      </c>
      <c r="DN1614">
        <v>9.77</v>
      </c>
      <c r="DO1614">
        <v>9.1300000000000008</v>
      </c>
      <c r="DP1614">
        <v>8.5</v>
      </c>
      <c r="DQ1614">
        <v>7.9</v>
      </c>
      <c r="DR1614">
        <v>7.33</v>
      </c>
      <c r="DS1614">
        <v>6.78</v>
      </c>
      <c r="DT1614">
        <v>6.26</v>
      </c>
      <c r="DU1614">
        <v>5.77</v>
      </c>
      <c r="DV1614">
        <v>5.32</v>
      </c>
      <c r="DW1614">
        <v>4.8899999999999997</v>
      </c>
      <c r="DX1614">
        <v>4.49</v>
      </c>
      <c r="DY1614">
        <v>4.12</v>
      </c>
      <c r="DZ1614">
        <v>3.78</v>
      </c>
      <c r="EA1614">
        <v>3.47</v>
      </c>
      <c r="EB1614">
        <v>3.18</v>
      </c>
      <c r="EC1614">
        <v>2.92</v>
      </c>
      <c r="ED1614">
        <v>2.68</v>
      </c>
      <c r="EE1614">
        <v>2.4700000000000002</v>
      </c>
      <c r="EF1614">
        <v>2.2799999999999998</v>
      </c>
      <c r="EG1614">
        <v>2.11</v>
      </c>
    </row>
    <row r="1615" spans="1:150" x14ac:dyDescent="0.25">
      <c r="A1615" t="s">
        <v>1402</v>
      </c>
      <c r="B1615">
        <v>30</v>
      </c>
      <c r="C1615">
        <v>30</v>
      </c>
      <c r="E1615">
        <v>100000</v>
      </c>
      <c r="F1615">
        <v>98298</v>
      </c>
      <c r="G1615">
        <v>96534</v>
      </c>
      <c r="H1615">
        <v>94697</v>
      </c>
      <c r="I1615">
        <v>92775</v>
      </c>
      <c r="J1615">
        <v>90757</v>
      </c>
      <c r="K1615">
        <v>88634</v>
      </c>
      <c r="L1615">
        <v>86378</v>
      </c>
      <c r="M1615">
        <v>83960</v>
      </c>
      <c r="N1615">
        <v>81374</v>
      </c>
      <c r="O1615">
        <v>78606</v>
      </c>
      <c r="P1615">
        <v>75641</v>
      </c>
      <c r="Q1615">
        <v>72447</v>
      </c>
      <c r="R1615">
        <v>68971</v>
      </c>
      <c r="S1615">
        <v>65180</v>
      </c>
      <c r="T1615">
        <v>61077</v>
      </c>
      <c r="U1615">
        <v>56686</v>
      </c>
      <c r="V1615">
        <v>51993</v>
      </c>
      <c r="W1615">
        <v>47079</v>
      </c>
      <c r="X1615">
        <v>42035</v>
      </c>
      <c r="Y1615">
        <v>36935</v>
      </c>
      <c r="Z1615">
        <v>31871</v>
      </c>
      <c r="AA1615">
        <v>26932</v>
      </c>
      <c r="AB1615">
        <v>22228</v>
      </c>
      <c r="AC1615">
        <v>17889</v>
      </c>
      <c r="AD1615">
        <v>14008</v>
      </c>
      <c r="AE1615">
        <v>10633</v>
      </c>
      <c r="AF1615">
        <v>7801</v>
      </c>
      <c r="AG1615">
        <v>5523</v>
      </c>
      <c r="AH1615">
        <v>3764</v>
      </c>
      <c r="DC1615">
        <v>16.670000000000002</v>
      </c>
      <c r="DD1615">
        <v>15.95</v>
      </c>
      <c r="DE1615">
        <v>15.23</v>
      </c>
      <c r="DF1615">
        <v>14.52</v>
      </c>
      <c r="DG1615">
        <v>13.81</v>
      </c>
      <c r="DH1615">
        <v>13.1</v>
      </c>
      <c r="DI1615">
        <v>12.4</v>
      </c>
      <c r="DJ1615">
        <v>11.71</v>
      </c>
      <c r="DK1615">
        <v>11.04</v>
      </c>
      <c r="DL1615">
        <v>10.37</v>
      </c>
      <c r="DM1615">
        <v>9.7200000000000006</v>
      </c>
      <c r="DN1615">
        <v>9.08</v>
      </c>
      <c r="DO1615">
        <v>8.4600000000000009</v>
      </c>
      <c r="DP1615">
        <v>7.86</v>
      </c>
      <c r="DQ1615">
        <v>7.29</v>
      </c>
      <c r="DR1615">
        <v>6.75</v>
      </c>
      <c r="DS1615">
        <v>6.23</v>
      </c>
      <c r="DT1615">
        <v>5.75</v>
      </c>
      <c r="DU1615">
        <v>5.29</v>
      </c>
      <c r="DV1615">
        <v>4.87</v>
      </c>
      <c r="DW1615">
        <v>4.47</v>
      </c>
      <c r="DX1615">
        <v>4.0999999999999996</v>
      </c>
      <c r="DY1615">
        <v>3.76</v>
      </c>
      <c r="DZ1615">
        <v>3.45</v>
      </c>
      <c r="EA1615">
        <v>3.17</v>
      </c>
      <c r="EB1615">
        <v>2.91</v>
      </c>
      <c r="EC1615">
        <v>2.68</v>
      </c>
      <c r="ED1615">
        <v>2.4700000000000002</v>
      </c>
      <c r="EE1615">
        <v>2.2799999999999998</v>
      </c>
      <c r="EF1615">
        <v>2.11</v>
      </c>
    </row>
    <row r="1616" spans="1:150" x14ac:dyDescent="0.25">
      <c r="A1616" t="s">
        <v>1403</v>
      </c>
      <c r="B1616">
        <v>29</v>
      </c>
      <c r="C1616">
        <v>29</v>
      </c>
      <c r="E1616">
        <v>100000</v>
      </c>
      <c r="F1616">
        <v>98178</v>
      </c>
      <c r="G1616">
        <v>96281</v>
      </c>
      <c r="H1616">
        <v>94294</v>
      </c>
      <c r="I1616">
        <v>92209</v>
      </c>
      <c r="J1616">
        <v>90021</v>
      </c>
      <c r="K1616">
        <v>87692</v>
      </c>
      <c r="L1616">
        <v>85201</v>
      </c>
      <c r="M1616">
        <v>82538</v>
      </c>
      <c r="N1616">
        <v>79692</v>
      </c>
      <c r="O1616">
        <v>76638</v>
      </c>
      <c r="P1616">
        <v>73351</v>
      </c>
      <c r="Q1616">
        <v>69779</v>
      </c>
      <c r="R1616">
        <v>65896</v>
      </c>
      <c r="S1616">
        <v>61699</v>
      </c>
      <c r="T1616">
        <v>57207</v>
      </c>
      <c r="U1616">
        <v>52421</v>
      </c>
      <c r="V1616">
        <v>47419</v>
      </c>
      <c r="W1616">
        <v>42293</v>
      </c>
      <c r="X1616">
        <v>37119</v>
      </c>
      <c r="Y1616">
        <v>31990</v>
      </c>
      <c r="Z1616">
        <v>26998</v>
      </c>
      <c r="AA1616">
        <v>22248</v>
      </c>
      <c r="AB1616">
        <v>17880</v>
      </c>
      <c r="AC1616">
        <v>13982</v>
      </c>
      <c r="AD1616">
        <v>10597</v>
      </c>
      <c r="AE1616">
        <v>7764</v>
      </c>
      <c r="AF1616">
        <v>5489</v>
      </c>
      <c r="AG1616">
        <v>3735</v>
      </c>
      <c r="DC1616">
        <v>15.87</v>
      </c>
      <c r="DD1616">
        <v>15.15</v>
      </c>
      <c r="DE1616">
        <v>14.44</v>
      </c>
      <c r="DF1616">
        <v>13.73</v>
      </c>
      <c r="DG1616">
        <v>13.03</v>
      </c>
      <c r="DH1616">
        <v>12.34</v>
      </c>
      <c r="DI1616">
        <v>11.65</v>
      </c>
      <c r="DJ1616">
        <v>10.98</v>
      </c>
      <c r="DK1616">
        <v>10.32</v>
      </c>
      <c r="DL1616">
        <v>9.67</v>
      </c>
      <c r="DM1616">
        <v>9.0299999999999994</v>
      </c>
      <c r="DN1616">
        <v>8.41</v>
      </c>
      <c r="DO1616">
        <v>7.82</v>
      </c>
      <c r="DP1616">
        <v>7.25</v>
      </c>
      <c r="DQ1616">
        <v>6.71</v>
      </c>
      <c r="DR1616">
        <v>6.2</v>
      </c>
      <c r="DS1616">
        <v>5.72</v>
      </c>
      <c r="DT1616">
        <v>5.27</v>
      </c>
      <c r="DU1616">
        <v>4.8499999999999996</v>
      </c>
      <c r="DV1616">
        <v>4.45</v>
      </c>
      <c r="DW1616">
        <v>4.08</v>
      </c>
      <c r="DX1616">
        <v>3.75</v>
      </c>
      <c r="DY1616">
        <v>3.44</v>
      </c>
      <c r="DZ1616">
        <v>3.16</v>
      </c>
      <c r="EA1616">
        <v>2.9</v>
      </c>
      <c r="EB1616">
        <v>2.67</v>
      </c>
      <c r="EC1616">
        <v>2.46</v>
      </c>
      <c r="ED1616">
        <v>2.27</v>
      </c>
      <c r="EE1616">
        <v>2.1</v>
      </c>
    </row>
    <row r="1617" spans="1:134" x14ac:dyDescent="0.25">
      <c r="A1617" t="s">
        <v>1404</v>
      </c>
      <c r="B1617">
        <v>28</v>
      </c>
      <c r="C1617">
        <v>28</v>
      </c>
      <c r="E1617">
        <v>100000</v>
      </c>
      <c r="F1617">
        <v>98037</v>
      </c>
      <c r="G1617">
        <v>95982</v>
      </c>
      <c r="H1617">
        <v>93825</v>
      </c>
      <c r="I1617">
        <v>91561</v>
      </c>
      <c r="J1617">
        <v>89158</v>
      </c>
      <c r="K1617">
        <v>86584</v>
      </c>
      <c r="L1617">
        <v>83839</v>
      </c>
      <c r="M1617">
        <v>80906</v>
      </c>
      <c r="N1617">
        <v>77763</v>
      </c>
      <c r="O1617">
        <v>74376</v>
      </c>
      <c r="P1617">
        <v>70700</v>
      </c>
      <c r="Q1617">
        <v>66710</v>
      </c>
      <c r="R1617">
        <v>62412</v>
      </c>
      <c r="S1617">
        <v>57817</v>
      </c>
      <c r="T1617">
        <v>52923</v>
      </c>
      <c r="U1617">
        <v>47825</v>
      </c>
      <c r="V1617">
        <v>42608</v>
      </c>
      <c r="W1617">
        <v>37352</v>
      </c>
      <c r="X1617">
        <v>32152</v>
      </c>
      <c r="Y1617">
        <v>27099</v>
      </c>
      <c r="Z1617">
        <v>22301</v>
      </c>
      <c r="AA1617">
        <v>17894</v>
      </c>
      <c r="AB1617">
        <v>13973</v>
      </c>
      <c r="AC1617">
        <v>10575</v>
      </c>
      <c r="AD1617">
        <v>7737</v>
      </c>
      <c r="AE1617">
        <v>5462</v>
      </c>
      <c r="AF1617">
        <v>3712</v>
      </c>
      <c r="DC1617">
        <v>15.07</v>
      </c>
      <c r="DD1617">
        <v>14.36</v>
      </c>
      <c r="DE1617">
        <v>13.66</v>
      </c>
      <c r="DF1617">
        <v>12.96</v>
      </c>
      <c r="DG1617">
        <v>12.27</v>
      </c>
      <c r="DH1617">
        <v>11.59</v>
      </c>
      <c r="DI1617">
        <v>10.92</v>
      </c>
      <c r="DJ1617">
        <v>10.26</v>
      </c>
      <c r="DK1617">
        <v>9.61</v>
      </c>
      <c r="DL1617">
        <v>8.98</v>
      </c>
      <c r="DM1617">
        <v>8.3699999999999992</v>
      </c>
      <c r="DN1617">
        <v>7.78</v>
      </c>
      <c r="DO1617">
        <v>7.21</v>
      </c>
      <c r="DP1617">
        <v>6.67</v>
      </c>
      <c r="DQ1617">
        <v>6.17</v>
      </c>
      <c r="DR1617">
        <v>5.69</v>
      </c>
      <c r="DS1617">
        <v>5.24</v>
      </c>
      <c r="DT1617">
        <v>4.82</v>
      </c>
      <c r="DU1617">
        <v>4.43</v>
      </c>
      <c r="DV1617">
        <v>4.07</v>
      </c>
      <c r="DW1617">
        <v>3.73</v>
      </c>
      <c r="DX1617">
        <v>3.43</v>
      </c>
      <c r="DY1617">
        <v>3.15</v>
      </c>
      <c r="DZ1617">
        <v>2.89</v>
      </c>
      <c r="EA1617">
        <v>2.66</v>
      </c>
      <c r="EB1617">
        <v>2.4500000000000002</v>
      </c>
      <c r="EC1617">
        <v>2.27</v>
      </c>
      <c r="ED1617">
        <v>2.1</v>
      </c>
    </row>
    <row r="1618" spans="1:134" x14ac:dyDescent="0.25">
      <c r="A1618" t="s">
        <v>1405</v>
      </c>
      <c r="B1618">
        <v>27</v>
      </c>
      <c r="C1618">
        <v>27</v>
      </c>
      <c r="E1618">
        <v>100000</v>
      </c>
      <c r="F1618">
        <v>97870</v>
      </c>
      <c r="G1618">
        <v>95635</v>
      </c>
      <c r="H1618">
        <v>93290</v>
      </c>
      <c r="I1618">
        <v>90800</v>
      </c>
      <c r="J1618">
        <v>88141</v>
      </c>
      <c r="K1618">
        <v>85301</v>
      </c>
      <c r="L1618">
        <v>82275</v>
      </c>
      <c r="M1618">
        <v>79035</v>
      </c>
      <c r="N1618">
        <v>75546</v>
      </c>
      <c r="O1618">
        <v>71757</v>
      </c>
      <c r="P1618">
        <v>67650</v>
      </c>
      <c r="Q1618">
        <v>63233</v>
      </c>
      <c r="R1618">
        <v>58526</v>
      </c>
      <c r="S1618">
        <v>53522</v>
      </c>
      <c r="T1618">
        <v>48309</v>
      </c>
      <c r="U1618">
        <v>42993</v>
      </c>
      <c r="V1618">
        <v>37645</v>
      </c>
      <c r="W1618">
        <v>32364</v>
      </c>
      <c r="X1618">
        <v>27242</v>
      </c>
      <c r="Y1618">
        <v>22388</v>
      </c>
      <c r="Z1618">
        <v>17939</v>
      </c>
      <c r="AA1618">
        <v>13985</v>
      </c>
      <c r="AB1618">
        <v>10569</v>
      </c>
      <c r="AC1618">
        <v>7721</v>
      </c>
      <c r="AD1618">
        <v>5443</v>
      </c>
      <c r="AE1618">
        <v>3694</v>
      </c>
      <c r="DC1618">
        <v>14.29</v>
      </c>
      <c r="DD1618">
        <v>13.59</v>
      </c>
      <c r="DE1618">
        <v>12.89</v>
      </c>
      <c r="DF1618">
        <v>12.21</v>
      </c>
      <c r="DG1618">
        <v>11.53</v>
      </c>
      <c r="DH1618">
        <v>10.86</v>
      </c>
      <c r="DI1618">
        <v>10.199999999999999</v>
      </c>
      <c r="DJ1618">
        <v>9.56</v>
      </c>
      <c r="DK1618">
        <v>8.93</v>
      </c>
      <c r="DL1618">
        <v>8.32</v>
      </c>
      <c r="DM1618">
        <v>7.73</v>
      </c>
      <c r="DN1618">
        <v>7.17</v>
      </c>
      <c r="DO1618">
        <v>6.64</v>
      </c>
      <c r="DP1618">
        <v>6.13</v>
      </c>
      <c r="DQ1618">
        <v>5.66</v>
      </c>
      <c r="DR1618">
        <v>5.22</v>
      </c>
      <c r="DS1618">
        <v>4.8</v>
      </c>
      <c r="DT1618">
        <v>4.41</v>
      </c>
      <c r="DU1618">
        <v>4.05</v>
      </c>
      <c r="DV1618">
        <v>3.72</v>
      </c>
      <c r="DW1618">
        <v>3.41</v>
      </c>
      <c r="DX1618">
        <v>3.14</v>
      </c>
      <c r="DY1618">
        <v>2.88</v>
      </c>
      <c r="DZ1618">
        <v>2.65</v>
      </c>
      <c r="EA1618">
        <v>2.4500000000000002</v>
      </c>
      <c r="EB1618">
        <v>2.2599999999999998</v>
      </c>
      <c r="EC1618">
        <v>2.1</v>
      </c>
    </row>
    <row r="1619" spans="1:134" x14ac:dyDescent="0.25">
      <c r="A1619" t="s">
        <v>1406</v>
      </c>
      <c r="B1619">
        <v>26</v>
      </c>
      <c r="C1619">
        <v>26</v>
      </c>
      <c r="E1619">
        <v>100000</v>
      </c>
      <c r="F1619">
        <v>97679</v>
      </c>
      <c r="G1619">
        <v>95245</v>
      </c>
      <c r="H1619">
        <v>92661</v>
      </c>
      <c r="I1619">
        <v>89903</v>
      </c>
      <c r="J1619">
        <v>86966</v>
      </c>
      <c r="K1619">
        <v>83831</v>
      </c>
      <c r="L1619">
        <v>80484</v>
      </c>
      <c r="M1619">
        <v>76883</v>
      </c>
      <c r="N1619">
        <v>72977</v>
      </c>
      <c r="O1619">
        <v>68742</v>
      </c>
      <c r="P1619">
        <v>64194</v>
      </c>
      <c r="Q1619">
        <v>59356</v>
      </c>
      <c r="R1619">
        <v>54228</v>
      </c>
      <c r="S1619">
        <v>48897</v>
      </c>
      <c r="T1619">
        <v>43461</v>
      </c>
      <c r="U1619">
        <v>38011</v>
      </c>
      <c r="V1619">
        <v>32638</v>
      </c>
      <c r="W1619">
        <v>27436</v>
      </c>
      <c r="X1619">
        <v>22517</v>
      </c>
      <c r="Y1619">
        <v>18017</v>
      </c>
      <c r="Z1619">
        <v>14026</v>
      </c>
      <c r="AA1619">
        <v>10583</v>
      </c>
      <c r="AB1619">
        <v>7720</v>
      </c>
      <c r="AC1619">
        <v>5434</v>
      </c>
      <c r="AD1619">
        <v>3683</v>
      </c>
      <c r="DC1619">
        <v>13.51</v>
      </c>
      <c r="DD1619">
        <v>12.82</v>
      </c>
      <c r="DE1619">
        <v>12.14</v>
      </c>
      <c r="DF1619">
        <v>11.46</v>
      </c>
      <c r="DG1619">
        <v>10.8</v>
      </c>
      <c r="DH1619">
        <v>10.15</v>
      </c>
      <c r="DI1619">
        <v>9.51</v>
      </c>
      <c r="DJ1619">
        <v>8.8800000000000008</v>
      </c>
      <c r="DK1619">
        <v>8.2799999999999994</v>
      </c>
      <c r="DL1619">
        <v>7.69</v>
      </c>
      <c r="DM1619">
        <v>7.13</v>
      </c>
      <c r="DN1619">
        <v>6.6</v>
      </c>
      <c r="DO1619">
        <v>6.1</v>
      </c>
      <c r="DP1619">
        <v>5.63</v>
      </c>
      <c r="DQ1619">
        <v>5.19</v>
      </c>
      <c r="DR1619">
        <v>4.78</v>
      </c>
      <c r="DS1619">
        <v>4.3899999999999997</v>
      </c>
      <c r="DT1619">
        <v>4.03</v>
      </c>
      <c r="DU1619">
        <v>3.7</v>
      </c>
      <c r="DV1619">
        <v>3.4</v>
      </c>
      <c r="DW1619">
        <v>3.13</v>
      </c>
      <c r="DX1619">
        <v>2.87</v>
      </c>
      <c r="DY1619">
        <v>2.64</v>
      </c>
      <c r="DZ1619">
        <v>2.44</v>
      </c>
      <c r="EA1619">
        <v>2.2599999999999998</v>
      </c>
      <c r="EB1619">
        <v>2.09</v>
      </c>
    </row>
    <row r="1620" spans="1:134" x14ac:dyDescent="0.25">
      <c r="A1620" t="s">
        <v>1407</v>
      </c>
      <c r="B1620">
        <v>25</v>
      </c>
      <c r="C1620">
        <v>25</v>
      </c>
      <c r="E1620">
        <v>100000</v>
      </c>
      <c r="F1620">
        <v>97467</v>
      </c>
      <c r="G1620">
        <v>94780</v>
      </c>
      <c r="H1620">
        <v>91913</v>
      </c>
      <c r="I1620">
        <v>88861</v>
      </c>
      <c r="J1620">
        <v>85614</v>
      </c>
      <c r="K1620">
        <v>82141</v>
      </c>
      <c r="L1620">
        <v>78417</v>
      </c>
      <c r="M1620">
        <v>74382</v>
      </c>
      <c r="N1620">
        <v>70013</v>
      </c>
      <c r="O1620">
        <v>65320</v>
      </c>
      <c r="P1620">
        <v>60335</v>
      </c>
      <c r="Q1620">
        <v>55063</v>
      </c>
      <c r="R1620">
        <v>49598</v>
      </c>
      <c r="S1620">
        <v>44035</v>
      </c>
      <c r="T1620">
        <v>38461</v>
      </c>
      <c r="U1620">
        <v>32983</v>
      </c>
      <c r="V1620">
        <v>27690</v>
      </c>
      <c r="W1620">
        <v>22694</v>
      </c>
      <c r="X1620">
        <v>18134</v>
      </c>
      <c r="Y1620">
        <v>14096</v>
      </c>
      <c r="Z1620">
        <v>10620</v>
      </c>
      <c r="AA1620">
        <v>7734</v>
      </c>
      <c r="AB1620">
        <v>5437</v>
      </c>
      <c r="AC1620">
        <v>3680</v>
      </c>
      <c r="DC1620">
        <v>12.75</v>
      </c>
      <c r="DD1620">
        <v>12.07</v>
      </c>
      <c r="DE1620">
        <v>11.4</v>
      </c>
      <c r="DF1620">
        <v>10.74</v>
      </c>
      <c r="DG1620">
        <v>10.09</v>
      </c>
      <c r="DH1620">
        <v>9.4600000000000009</v>
      </c>
      <c r="DI1620">
        <v>8.83</v>
      </c>
      <c r="DJ1620">
        <v>8.23</v>
      </c>
      <c r="DK1620">
        <v>7.65</v>
      </c>
      <c r="DL1620">
        <v>7.09</v>
      </c>
      <c r="DM1620">
        <v>6.57</v>
      </c>
      <c r="DN1620">
        <v>6.07</v>
      </c>
      <c r="DO1620">
        <v>5.6</v>
      </c>
      <c r="DP1620">
        <v>5.17</v>
      </c>
      <c r="DQ1620">
        <v>4.76</v>
      </c>
      <c r="DR1620">
        <v>4.37</v>
      </c>
      <c r="DS1620">
        <v>4.01</v>
      </c>
      <c r="DT1620">
        <v>3.69</v>
      </c>
      <c r="DU1620">
        <v>3.39</v>
      </c>
      <c r="DV1620">
        <v>3.11</v>
      </c>
      <c r="DW1620">
        <v>2.86</v>
      </c>
      <c r="DX1620">
        <v>2.64</v>
      </c>
      <c r="DY1620">
        <v>2.4300000000000002</v>
      </c>
      <c r="DZ1620">
        <v>2.25</v>
      </c>
      <c r="EA1620">
        <v>2.09</v>
      </c>
    </row>
    <row r="1621" spans="1:134" x14ac:dyDescent="0.25">
      <c r="A1621" t="s">
        <v>1408</v>
      </c>
      <c r="B1621">
        <v>24</v>
      </c>
      <c r="C1621">
        <v>24</v>
      </c>
      <c r="E1621">
        <v>100000</v>
      </c>
      <c r="F1621">
        <v>97198</v>
      </c>
      <c r="G1621">
        <v>94211</v>
      </c>
      <c r="H1621">
        <v>91032</v>
      </c>
      <c r="I1621">
        <v>87652</v>
      </c>
      <c r="J1621">
        <v>84049</v>
      </c>
      <c r="K1621">
        <v>80181</v>
      </c>
      <c r="L1621">
        <v>76002</v>
      </c>
      <c r="M1621">
        <v>71483</v>
      </c>
      <c r="N1621">
        <v>66636</v>
      </c>
      <c r="O1621">
        <v>61488</v>
      </c>
      <c r="P1621">
        <v>56053</v>
      </c>
      <c r="Q1621">
        <v>50429</v>
      </c>
      <c r="R1621">
        <v>44724</v>
      </c>
      <c r="S1621">
        <v>39016</v>
      </c>
      <c r="T1621">
        <v>33411</v>
      </c>
      <c r="U1621">
        <v>28012</v>
      </c>
      <c r="V1621">
        <v>22927</v>
      </c>
      <c r="W1621">
        <v>18294</v>
      </c>
      <c r="X1621">
        <v>14200</v>
      </c>
      <c r="Y1621">
        <v>10683</v>
      </c>
      <c r="Z1621">
        <v>7769</v>
      </c>
      <c r="AA1621">
        <v>5452</v>
      </c>
      <c r="AB1621">
        <v>3685</v>
      </c>
      <c r="DC1621">
        <v>12</v>
      </c>
      <c r="DD1621">
        <v>11.34</v>
      </c>
      <c r="DE1621">
        <v>10.68</v>
      </c>
      <c r="DF1621">
        <v>10.029999999999999</v>
      </c>
      <c r="DG1621">
        <v>9.4</v>
      </c>
      <c r="DH1621">
        <v>8.7799999999999994</v>
      </c>
      <c r="DI1621">
        <v>8.18</v>
      </c>
      <c r="DJ1621">
        <v>7.61</v>
      </c>
      <c r="DK1621">
        <v>7.06</v>
      </c>
      <c r="DL1621">
        <v>6.53</v>
      </c>
      <c r="DM1621">
        <v>6.04</v>
      </c>
      <c r="DN1621">
        <v>5.57</v>
      </c>
      <c r="DO1621">
        <v>5.14</v>
      </c>
      <c r="DP1621">
        <v>4.7300000000000004</v>
      </c>
      <c r="DQ1621">
        <v>4.3499999999999996</v>
      </c>
      <c r="DR1621">
        <v>4</v>
      </c>
      <c r="DS1621">
        <v>3.67</v>
      </c>
      <c r="DT1621">
        <v>3.38</v>
      </c>
      <c r="DU1621">
        <v>3.1</v>
      </c>
      <c r="DV1621">
        <v>2.85</v>
      </c>
      <c r="DW1621">
        <v>2.63</v>
      </c>
      <c r="DX1621">
        <v>2.4300000000000002</v>
      </c>
      <c r="DY1621">
        <v>2.25</v>
      </c>
      <c r="DZ1621">
        <v>2.08</v>
      </c>
    </row>
    <row r="1622" spans="1:134" x14ac:dyDescent="0.25">
      <c r="A1622" t="s">
        <v>1409</v>
      </c>
      <c r="B1622">
        <v>23</v>
      </c>
      <c r="C1622">
        <v>23</v>
      </c>
      <c r="E1622">
        <v>100000</v>
      </c>
      <c r="F1622">
        <v>96877</v>
      </c>
      <c r="G1622">
        <v>93556</v>
      </c>
      <c r="H1622">
        <v>90028</v>
      </c>
      <c r="I1622">
        <v>86269</v>
      </c>
      <c r="J1622">
        <v>82246</v>
      </c>
      <c r="K1622">
        <v>77898</v>
      </c>
      <c r="L1622">
        <v>73210</v>
      </c>
      <c r="M1622">
        <v>68189</v>
      </c>
      <c r="N1622">
        <v>62863</v>
      </c>
      <c r="O1622">
        <v>57243</v>
      </c>
      <c r="P1622">
        <v>51439</v>
      </c>
      <c r="Q1622">
        <v>45560</v>
      </c>
      <c r="R1622">
        <v>39699</v>
      </c>
      <c r="S1622">
        <v>33953</v>
      </c>
      <c r="T1622">
        <v>28423</v>
      </c>
      <c r="U1622">
        <v>23232</v>
      </c>
      <c r="V1622">
        <v>18511</v>
      </c>
      <c r="W1622">
        <v>14348</v>
      </c>
      <c r="X1622">
        <v>10779</v>
      </c>
      <c r="Y1622">
        <v>7827</v>
      </c>
      <c r="Z1622">
        <v>5485</v>
      </c>
      <c r="AA1622">
        <v>3702</v>
      </c>
      <c r="DC1622">
        <v>11.27</v>
      </c>
      <c r="DD1622">
        <v>10.62</v>
      </c>
      <c r="DE1622">
        <v>9.98</v>
      </c>
      <c r="DF1622">
        <v>9.35</v>
      </c>
      <c r="DG1622">
        <v>8.74</v>
      </c>
      <c r="DH1622">
        <v>8.14</v>
      </c>
      <c r="DI1622">
        <v>7.56</v>
      </c>
      <c r="DJ1622">
        <v>7.02</v>
      </c>
      <c r="DK1622">
        <v>6.5</v>
      </c>
      <c r="DL1622">
        <v>6</v>
      </c>
      <c r="DM1622">
        <v>5.55</v>
      </c>
      <c r="DN1622">
        <v>5.1100000000000003</v>
      </c>
      <c r="DO1622">
        <v>4.71</v>
      </c>
      <c r="DP1622">
        <v>4.33</v>
      </c>
      <c r="DQ1622">
        <v>3.98</v>
      </c>
      <c r="DR1622">
        <v>3.66</v>
      </c>
      <c r="DS1622">
        <v>3.36</v>
      </c>
      <c r="DT1622">
        <v>3.09</v>
      </c>
      <c r="DU1622">
        <v>2.84</v>
      </c>
      <c r="DV1622">
        <v>2.62</v>
      </c>
      <c r="DW1622">
        <v>2.42</v>
      </c>
      <c r="DX1622">
        <v>2.2400000000000002</v>
      </c>
      <c r="DY1622">
        <v>2.08</v>
      </c>
    </row>
    <row r="1623" spans="1:134" x14ac:dyDescent="0.25">
      <c r="A1623" t="s">
        <v>1410</v>
      </c>
      <c r="B1623">
        <v>22</v>
      </c>
      <c r="C1623">
        <v>22</v>
      </c>
      <c r="E1623">
        <v>100000</v>
      </c>
      <c r="F1623">
        <v>96517</v>
      </c>
      <c r="G1623">
        <v>92820</v>
      </c>
      <c r="H1623">
        <v>88886</v>
      </c>
      <c r="I1623">
        <v>84679</v>
      </c>
      <c r="J1623">
        <v>80145</v>
      </c>
      <c r="K1623">
        <v>75255</v>
      </c>
      <c r="L1623">
        <v>70035</v>
      </c>
      <c r="M1623">
        <v>64506</v>
      </c>
      <c r="N1623">
        <v>58681</v>
      </c>
      <c r="O1623">
        <v>52668</v>
      </c>
      <c r="P1623">
        <v>46589</v>
      </c>
      <c r="Q1623">
        <v>40540</v>
      </c>
      <c r="R1623">
        <v>34628</v>
      </c>
      <c r="S1623">
        <v>28950</v>
      </c>
      <c r="T1623">
        <v>23625</v>
      </c>
      <c r="U1623">
        <v>18798</v>
      </c>
      <c r="V1623">
        <v>14549</v>
      </c>
      <c r="W1623">
        <v>10914</v>
      </c>
      <c r="X1623">
        <v>7914</v>
      </c>
      <c r="Y1623">
        <v>5538</v>
      </c>
      <c r="Z1623">
        <v>3732</v>
      </c>
      <c r="DC1623">
        <v>10.56</v>
      </c>
      <c r="DD1623">
        <v>9.92</v>
      </c>
      <c r="DE1623">
        <v>9.3000000000000007</v>
      </c>
      <c r="DF1623">
        <v>8.69</v>
      </c>
      <c r="DG1623">
        <v>8.09</v>
      </c>
      <c r="DH1623">
        <v>7.52</v>
      </c>
      <c r="DI1623">
        <v>6.98</v>
      </c>
      <c r="DJ1623">
        <v>6.46</v>
      </c>
      <c r="DK1623">
        <v>5.97</v>
      </c>
      <c r="DL1623">
        <v>5.52</v>
      </c>
      <c r="DM1623">
        <v>5.09</v>
      </c>
      <c r="DN1623">
        <v>4.6900000000000004</v>
      </c>
      <c r="DO1623">
        <v>4.3099999999999996</v>
      </c>
      <c r="DP1623">
        <v>3.96</v>
      </c>
      <c r="DQ1623">
        <v>3.64</v>
      </c>
      <c r="DR1623">
        <v>3.35</v>
      </c>
      <c r="DS1623">
        <v>3.08</v>
      </c>
      <c r="DT1623">
        <v>2.83</v>
      </c>
      <c r="DU1623">
        <v>2.61</v>
      </c>
      <c r="DV1623">
        <v>2.41</v>
      </c>
      <c r="DW1623">
        <v>2.23</v>
      </c>
      <c r="DX1623">
        <v>2.0699999999999998</v>
      </c>
    </row>
    <row r="1624" spans="1:134" x14ac:dyDescent="0.25">
      <c r="A1624" t="s">
        <v>1411</v>
      </c>
      <c r="B1624">
        <v>21</v>
      </c>
      <c r="C1624">
        <v>21</v>
      </c>
      <c r="E1624">
        <v>100000</v>
      </c>
      <c r="F1624">
        <v>96110</v>
      </c>
      <c r="G1624">
        <v>91974</v>
      </c>
      <c r="H1624">
        <v>87555</v>
      </c>
      <c r="I1624">
        <v>82800</v>
      </c>
      <c r="J1624">
        <v>77687</v>
      </c>
      <c r="K1624">
        <v>72229</v>
      </c>
      <c r="L1624">
        <v>66466</v>
      </c>
      <c r="M1624">
        <v>60404</v>
      </c>
      <c r="N1624">
        <v>54156</v>
      </c>
      <c r="O1624">
        <v>47844</v>
      </c>
      <c r="P1624">
        <v>41575</v>
      </c>
      <c r="Q1624">
        <v>35460</v>
      </c>
      <c r="R1624">
        <v>29606</v>
      </c>
      <c r="S1624">
        <v>24127</v>
      </c>
      <c r="T1624">
        <v>19166</v>
      </c>
      <c r="U1624">
        <v>14813</v>
      </c>
      <c r="V1624">
        <v>11095</v>
      </c>
      <c r="W1624">
        <v>8034</v>
      </c>
      <c r="X1624">
        <v>5614</v>
      </c>
      <c r="Y1624">
        <v>3778</v>
      </c>
      <c r="DC1624">
        <v>9.86</v>
      </c>
      <c r="DD1624">
        <v>9.24</v>
      </c>
      <c r="DE1624">
        <v>8.64</v>
      </c>
      <c r="DF1624">
        <v>8.0500000000000007</v>
      </c>
      <c r="DG1624">
        <v>7.48</v>
      </c>
      <c r="DH1624">
        <v>6.94</v>
      </c>
      <c r="DI1624">
        <v>6.43</v>
      </c>
      <c r="DJ1624">
        <v>5.94</v>
      </c>
      <c r="DK1624">
        <v>5.49</v>
      </c>
      <c r="DL1624">
        <v>5.0599999999999996</v>
      </c>
      <c r="DM1624">
        <v>4.66</v>
      </c>
      <c r="DN1624">
        <v>4.29</v>
      </c>
      <c r="DO1624">
        <v>3.95</v>
      </c>
      <c r="DP1624">
        <v>3.63</v>
      </c>
      <c r="DQ1624">
        <v>3.34</v>
      </c>
      <c r="DR1624">
        <v>3.07</v>
      </c>
      <c r="DS1624">
        <v>2.83</v>
      </c>
      <c r="DT1624">
        <v>2.6</v>
      </c>
      <c r="DU1624">
        <v>2.41</v>
      </c>
      <c r="DV1624">
        <v>2.23</v>
      </c>
      <c r="DW1624">
        <v>2.0699999999999998</v>
      </c>
    </row>
    <row r="1625" spans="1:134" x14ac:dyDescent="0.25">
      <c r="A1625" t="s">
        <v>1412</v>
      </c>
      <c r="B1625">
        <v>20</v>
      </c>
      <c r="C1625">
        <v>20</v>
      </c>
      <c r="E1625">
        <v>100000</v>
      </c>
      <c r="F1625">
        <v>95631</v>
      </c>
      <c r="G1625">
        <v>90968</v>
      </c>
      <c r="H1625">
        <v>85957</v>
      </c>
      <c r="I1625">
        <v>80577</v>
      </c>
      <c r="J1625">
        <v>74852</v>
      </c>
      <c r="K1625">
        <v>68807</v>
      </c>
      <c r="L1625">
        <v>62469</v>
      </c>
      <c r="M1625">
        <v>55947</v>
      </c>
      <c r="N1625">
        <v>49370</v>
      </c>
      <c r="O1625">
        <v>42842</v>
      </c>
      <c r="P1625">
        <v>36488</v>
      </c>
      <c r="Q1625">
        <v>30417</v>
      </c>
      <c r="R1625">
        <v>24754</v>
      </c>
      <c r="S1625">
        <v>19636</v>
      </c>
      <c r="T1625">
        <v>15151</v>
      </c>
      <c r="U1625">
        <v>11332</v>
      </c>
      <c r="V1625">
        <v>8193</v>
      </c>
      <c r="W1625">
        <v>5717</v>
      </c>
      <c r="X1625">
        <v>3843</v>
      </c>
      <c r="DC1625">
        <v>9.19</v>
      </c>
      <c r="DD1625">
        <v>8.59</v>
      </c>
      <c r="DE1625">
        <v>8</v>
      </c>
      <c r="DF1625">
        <v>7.44</v>
      </c>
      <c r="DG1625">
        <v>6.9</v>
      </c>
      <c r="DH1625">
        <v>6.39</v>
      </c>
      <c r="DI1625">
        <v>5.91</v>
      </c>
      <c r="DJ1625">
        <v>5.46</v>
      </c>
      <c r="DK1625">
        <v>5.04</v>
      </c>
      <c r="DL1625">
        <v>4.6399999999999997</v>
      </c>
      <c r="DM1625">
        <v>4.2699999999999996</v>
      </c>
      <c r="DN1625">
        <v>3.93</v>
      </c>
      <c r="DO1625">
        <v>3.61</v>
      </c>
      <c r="DP1625">
        <v>3.32</v>
      </c>
      <c r="DQ1625">
        <v>3.06</v>
      </c>
      <c r="DR1625">
        <v>2.82</v>
      </c>
      <c r="DS1625">
        <v>2.6</v>
      </c>
      <c r="DT1625">
        <v>2.4</v>
      </c>
      <c r="DU1625">
        <v>2.2200000000000002</v>
      </c>
      <c r="DV1625">
        <v>2.0699999999999998</v>
      </c>
    </row>
    <row r="1626" spans="1:134" x14ac:dyDescent="0.25">
      <c r="A1626" t="s">
        <v>1413</v>
      </c>
      <c r="B1626">
        <v>19</v>
      </c>
      <c r="C1626">
        <v>19</v>
      </c>
      <c r="E1626">
        <v>100000</v>
      </c>
      <c r="F1626">
        <v>95052</v>
      </c>
      <c r="G1626">
        <v>89741</v>
      </c>
      <c r="H1626">
        <v>84048</v>
      </c>
      <c r="I1626">
        <v>78000</v>
      </c>
      <c r="J1626">
        <v>71634</v>
      </c>
      <c r="K1626">
        <v>64961</v>
      </c>
      <c r="L1626">
        <v>58117</v>
      </c>
      <c r="M1626">
        <v>51225</v>
      </c>
      <c r="N1626">
        <v>44398</v>
      </c>
      <c r="O1626">
        <v>37758</v>
      </c>
      <c r="P1626">
        <v>31428</v>
      </c>
      <c r="Q1626">
        <v>25536</v>
      </c>
      <c r="R1626">
        <v>20227</v>
      </c>
      <c r="S1626">
        <v>15584</v>
      </c>
      <c r="T1626">
        <v>11637</v>
      </c>
      <c r="U1626">
        <v>8401</v>
      </c>
      <c r="V1626">
        <v>5854</v>
      </c>
      <c r="W1626">
        <v>3929</v>
      </c>
      <c r="DC1626">
        <v>8.5399999999999991</v>
      </c>
      <c r="DD1626">
        <v>7.95</v>
      </c>
      <c r="DE1626">
        <v>7.4</v>
      </c>
      <c r="DF1626">
        <v>6.86</v>
      </c>
      <c r="DG1626">
        <v>6.36</v>
      </c>
      <c r="DH1626">
        <v>5.88</v>
      </c>
      <c r="DI1626">
        <v>5.43</v>
      </c>
      <c r="DJ1626">
        <v>5.01</v>
      </c>
      <c r="DK1626">
        <v>4.62</v>
      </c>
      <c r="DL1626">
        <v>4.25</v>
      </c>
      <c r="DM1626">
        <v>3.91</v>
      </c>
      <c r="DN1626">
        <v>3.6</v>
      </c>
      <c r="DO1626">
        <v>3.31</v>
      </c>
      <c r="DP1626">
        <v>3.05</v>
      </c>
      <c r="DQ1626">
        <v>2.81</v>
      </c>
      <c r="DR1626">
        <v>2.59</v>
      </c>
      <c r="DS1626">
        <v>2.39</v>
      </c>
      <c r="DT1626">
        <v>2.2200000000000002</v>
      </c>
      <c r="DU1626">
        <v>2.06</v>
      </c>
    </row>
    <row r="1627" spans="1:134" x14ac:dyDescent="0.25">
      <c r="A1627" t="s">
        <v>1414</v>
      </c>
      <c r="B1627">
        <v>18</v>
      </c>
      <c r="C1627">
        <v>18</v>
      </c>
      <c r="E1627">
        <v>100000</v>
      </c>
      <c r="F1627">
        <v>94333</v>
      </c>
      <c r="G1627">
        <v>88268</v>
      </c>
      <c r="H1627">
        <v>81836</v>
      </c>
      <c r="I1627">
        <v>75076</v>
      </c>
      <c r="J1627">
        <v>68013</v>
      </c>
      <c r="K1627">
        <v>60773</v>
      </c>
      <c r="L1627">
        <v>53505</v>
      </c>
      <c r="M1627">
        <v>46317</v>
      </c>
      <c r="N1627">
        <v>39339</v>
      </c>
      <c r="O1627">
        <v>32693</v>
      </c>
      <c r="P1627">
        <v>26522</v>
      </c>
      <c r="Q1627">
        <v>20974</v>
      </c>
      <c r="R1627">
        <v>16136</v>
      </c>
      <c r="S1627">
        <v>12031</v>
      </c>
      <c r="T1627">
        <v>8672</v>
      </c>
      <c r="U1627">
        <v>6034</v>
      </c>
      <c r="V1627">
        <v>4044</v>
      </c>
      <c r="DC1627">
        <v>7.91</v>
      </c>
      <c r="DD1627">
        <v>7.35</v>
      </c>
      <c r="DE1627">
        <v>6.82</v>
      </c>
      <c r="DF1627">
        <v>6.32</v>
      </c>
      <c r="DG1627">
        <v>5.85</v>
      </c>
      <c r="DH1627">
        <v>5.4</v>
      </c>
      <c r="DI1627">
        <v>4.9800000000000004</v>
      </c>
      <c r="DJ1627">
        <v>4.59</v>
      </c>
      <c r="DK1627">
        <v>4.2300000000000004</v>
      </c>
      <c r="DL1627">
        <v>3.89</v>
      </c>
      <c r="DM1627">
        <v>3.58</v>
      </c>
      <c r="DN1627">
        <v>3.3</v>
      </c>
      <c r="DO1627">
        <v>3.04</v>
      </c>
      <c r="DP1627">
        <v>2.8</v>
      </c>
      <c r="DQ1627">
        <v>2.58</v>
      </c>
      <c r="DR1627">
        <v>2.39</v>
      </c>
      <c r="DS1627">
        <v>2.21</v>
      </c>
      <c r="DT1627">
        <v>2.06</v>
      </c>
    </row>
    <row r="1628" spans="1:134" x14ac:dyDescent="0.25">
      <c r="A1628" t="s">
        <v>1415</v>
      </c>
      <c r="B1628">
        <v>17</v>
      </c>
      <c r="C1628">
        <v>17</v>
      </c>
      <c r="E1628">
        <v>100000</v>
      </c>
      <c r="F1628">
        <v>93484</v>
      </c>
      <c r="G1628">
        <v>86585</v>
      </c>
      <c r="H1628">
        <v>79347</v>
      </c>
      <c r="I1628">
        <v>71800</v>
      </c>
      <c r="J1628">
        <v>64086</v>
      </c>
      <c r="K1628">
        <v>56348</v>
      </c>
      <c r="L1628">
        <v>48718</v>
      </c>
      <c r="M1628">
        <v>41325</v>
      </c>
      <c r="N1628">
        <v>34296</v>
      </c>
      <c r="O1628">
        <v>27778</v>
      </c>
      <c r="P1628">
        <v>21932</v>
      </c>
      <c r="Q1628">
        <v>16845</v>
      </c>
      <c r="R1628">
        <v>12541</v>
      </c>
      <c r="S1628">
        <v>9026</v>
      </c>
      <c r="T1628">
        <v>6271</v>
      </c>
      <c r="U1628">
        <v>4197</v>
      </c>
      <c r="DC1628">
        <v>7.31</v>
      </c>
      <c r="DD1628">
        <v>6.79</v>
      </c>
      <c r="DE1628">
        <v>6.29</v>
      </c>
      <c r="DF1628">
        <v>5.81</v>
      </c>
      <c r="DG1628">
        <v>5.37</v>
      </c>
      <c r="DH1628">
        <v>4.96</v>
      </c>
      <c r="DI1628">
        <v>4.57</v>
      </c>
      <c r="DJ1628">
        <v>4.21</v>
      </c>
      <c r="DK1628">
        <v>3.87</v>
      </c>
      <c r="DL1628">
        <v>3.56</v>
      </c>
      <c r="DM1628">
        <v>3.28</v>
      </c>
      <c r="DN1628">
        <v>3.03</v>
      </c>
      <c r="DO1628">
        <v>2.79</v>
      </c>
      <c r="DP1628">
        <v>2.57</v>
      </c>
      <c r="DQ1628">
        <v>2.38</v>
      </c>
      <c r="DR1628">
        <v>2.21</v>
      </c>
      <c r="DS1628">
        <v>2.0499999999999998</v>
      </c>
    </row>
    <row r="1629" spans="1:134" x14ac:dyDescent="0.25">
      <c r="A1629" t="s">
        <v>1416</v>
      </c>
      <c r="B1629">
        <v>16</v>
      </c>
      <c r="C1629">
        <v>16</v>
      </c>
      <c r="E1629">
        <v>100000</v>
      </c>
      <c r="F1629">
        <v>92527</v>
      </c>
      <c r="G1629">
        <v>84700</v>
      </c>
      <c r="H1629">
        <v>76554</v>
      </c>
      <c r="I1629">
        <v>68245</v>
      </c>
      <c r="J1629">
        <v>59934</v>
      </c>
      <c r="K1629">
        <v>51747</v>
      </c>
      <c r="L1629">
        <v>43836</v>
      </c>
      <c r="M1629">
        <v>36331</v>
      </c>
      <c r="N1629">
        <v>29385</v>
      </c>
      <c r="O1629">
        <v>23162</v>
      </c>
      <c r="P1629">
        <v>17760</v>
      </c>
      <c r="Q1629">
        <v>13201</v>
      </c>
      <c r="R1629">
        <v>9487</v>
      </c>
      <c r="S1629">
        <v>6581</v>
      </c>
      <c r="T1629">
        <v>4398</v>
      </c>
      <c r="DC1629">
        <v>6.75</v>
      </c>
      <c r="DD1629">
        <v>6.25</v>
      </c>
      <c r="DE1629">
        <v>5.78</v>
      </c>
      <c r="DF1629">
        <v>5.34</v>
      </c>
      <c r="DG1629">
        <v>4.93</v>
      </c>
      <c r="DH1629">
        <v>4.55</v>
      </c>
      <c r="DI1629">
        <v>4.1900000000000004</v>
      </c>
      <c r="DJ1629">
        <v>3.86</v>
      </c>
      <c r="DK1629">
        <v>3.55</v>
      </c>
      <c r="DL1629">
        <v>3.27</v>
      </c>
      <c r="DM1629">
        <v>3.01</v>
      </c>
      <c r="DN1629">
        <v>2.78</v>
      </c>
      <c r="DO1629">
        <v>2.57</v>
      </c>
      <c r="DP1629">
        <v>2.38</v>
      </c>
      <c r="DQ1629">
        <v>2.2000000000000002</v>
      </c>
      <c r="DR1629">
        <v>2.0499999999999998</v>
      </c>
    </row>
    <row r="1630" spans="1:134" x14ac:dyDescent="0.25">
      <c r="A1630" t="s">
        <v>1417</v>
      </c>
      <c r="B1630">
        <v>15</v>
      </c>
      <c r="C1630">
        <v>15</v>
      </c>
      <c r="E1630">
        <v>100000</v>
      </c>
      <c r="F1630">
        <v>91440</v>
      </c>
      <c r="G1630">
        <v>82549</v>
      </c>
      <c r="H1630">
        <v>73497</v>
      </c>
      <c r="I1630">
        <v>64460</v>
      </c>
      <c r="J1630">
        <v>55586</v>
      </c>
      <c r="K1630">
        <v>47019</v>
      </c>
      <c r="L1630">
        <v>38915</v>
      </c>
      <c r="M1630">
        <v>31431</v>
      </c>
      <c r="N1630">
        <v>24739</v>
      </c>
      <c r="O1630">
        <v>18938</v>
      </c>
      <c r="P1630">
        <v>14052</v>
      </c>
      <c r="Q1630">
        <v>10082</v>
      </c>
      <c r="R1630">
        <v>6984</v>
      </c>
      <c r="S1630">
        <v>4661</v>
      </c>
      <c r="DC1630">
        <v>6.22</v>
      </c>
      <c r="DD1630">
        <v>5.75</v>
      </c>
      <c r="DE1630">
        <v>5.32</v>
      </c>
      <c r="DF1630">
        <v>4.91</v>
      </c>
      <c r="DG1630">
        <v>4.53</v>
      </c>
      <c r="DH1630">
        <v>4.17</v>
      </c>
      <c r="DI1630">
        <v>3.84</v>
      </c>
      <c r="DJ1630">
        <v>3.53</v>
      </c>
      <c r="DK1630">
        <v>3.26</v>
      </c>
      <c r="DL1630">
        <v>3</v>
      </c>
      <c r="DM1630">
        <v>2.77</v>
      </c>
      <c r="DN1630">
        <v>2.56</v>
      </c>
      <c r="DO1630">
        <v>2.37</v>
      </c>
      <c r="DP1630">
        <v>2.2000000000000002</v>
      </c>
      <c r="DQ1630">
        <v>2.04</v>
      </c>
    </row>
    <row r="1631" spans="1:134" x14ac:dyDescent="0.25">
      <c r="A1631" t="s">
        <v>1418</v>
      </c>
      <c r="B1631">
        <v>14</v>
      </c>
      <c r="C1631">
        <v>14</v>
      </c>
      <c r="E1631">
        <v>100000</v>
      </c>
      <c r="F1631">
        <v>90170</v>
      </c>
      <c r="G1631">
        <v>80180</v>
      </c>
      <c r="H1631">
        <v>70228</v>
      </c>
      <c r="I1631">
        <v>60474</v>
      </c>
      <c r="J1631">
        <v>51086</v>
      </c>
      <c r="K1631">
        <v>42216</v>
      </c>
      <c r="L1631">
        <v>34048</v>
      </c>
      <c r="M1631">
        <v>26761</v>
      </c>
      <c r="N1631">
        <v>20455</v>
      </c>
      <c r="O1631">
        <v>15153</v>
      </c>
      <c r="P1631">
        <v>10853</v>
      </c>
      <c r="Q1631">
        <v>7507</v>
      </c>
      <c r="R1631">
        <v>5003</v>
      </c>
      <c r="DC1631">
        <v>5.72</v>
      </c>
      <c r="DD1631">
        <v>5.29</v>
      </c>
      <c r="DE1631">
        <v>4.88</v>
      </c>
      <c r="DF1631">
        <v>4.5</v>
      </c>
      <c r="DG1631">
        <v>4.1500000000000004</v>
      </c>
      <c r="DH1631">
        <v>3.82</v>
      </c>
      <c r="DI1631">
        <v>3.52</v>
      </c>
      <c r="DJ1631">
        <v>3.24</v>
      </c>
      <c r="DK1631">
        <v>2.99</v>
      </c>
      <c r="DL1631">
        <v>2.76</v>
      </c>
      <c r="DM1631">
        <v>2.5499999999999998</v>
      </c>
      <c r="DN1631">
        <v>2.36</v>
      </c>
      <c r="DO1631">
        <v>2.19</v>
      </c>
      <c r="DP1631">
        <v>2.04</v>
      </c>
    </row>
    <row r="1632" spans="1:134" x14ac:dyDescent="0.25">
      <c r="A1632" t="s">
        <v>1419</v>
      </c>
      <c r="B1632">
        <v>13</v>
      </c>
      <c r="C1632">
        <v>13</v>
      </c>
      <c r="E1632">
        <v>100000</v>
      </c>
      <c r="F1632">
        <v>88809</v>
      </c>
      <c r="G1632">
        <v>77681</v>
      </c>
      <c r="H1632">
        <v>66796</v>
      </c>
      <c r="I1632">
        <v>56342</v>
      </c>
      <c r="J1632">
        <v>46495</v>
      </c>
      <c r="K1632">
        <v>37439</v>
      </c>
      <c r="L1632">
        <v>29384</v>
      </c>
      <c r="M1632">
        <v>22427</v>
      </c>
      <c r="N1632">
        <v>16589</v>
      </c>
      <c r="O1632">
        <v>11862</v>
      </c>
      <c r="P1632">
        <v>8191</v>
      </c>
      <c r="Q1632">
        <v>5450</v>
      </c>
      <c r="DC1632">
        <v>5.26</v>
      </c>
      <c r="DD1632">
        <v>4.8600000000000003</v>
      </c>
      <c r="DE1632">
        <v>4.4800000000000004</v>
      </c>
      <c r="DF1632">
        <v>4.13</v>
      </c>
      <c r="DG1632">
        <v>3.8</v>
      </c>
      <c r="DH1632">
        <v>3.5</v>
      </c>
      <c r="DI1632">
        <v>3.23</v>
      </c>
      <c r="DJ1632">
        <v>2.98</v>
      </c>
      <c r="DK1632">
        <v>2.75</v>
      </c>
      <c r="DL1632">
        <v>2.54</v>
      </c>
      <c r="DM1632">
        <v>2.36</v>
      </c>
      <c r="DN1632">
        <v>2.19</v>
      </c>
      <c r="DO1632">
        <v>2.04</v>
      </c>
    </row>
    <row r="1633" spans="1:189" x14ac:dyDescent="0.25">
      <c r="A1633" t="s">
        <v>1420</v>
      </c>
      <c r="B1633">
        <v>12</v>
      </c>
      <c r="C1633">
        <v>12</v>
      </c>
      <c r="E1633">
        <v>100000</v>
      </c>
      <c r="F1633">
        <v>87351</v>
      </c>
      <c r="G1633">
        <v>75004</v>
      </c>
      <c r="H1633">
        <v>63170</v>
      </c>
      <c r="I1633">
        <v>52048</v>
      </c>
      <c r="J1633">
        <v>41851</v>
      </c>
      <c r="K1633">
        <v>32792</v>
      </c>
      <c r="L1633">
        <v>24991</v>
      </c>
      <c r="M1633">
        <v>18458</v>
      </c>
      <c r="N1633">
        <v>13180</v>
      </c>
      <c r="O1633">
        <v>9086</v>
      </c>
      <c r="P1633">
        <v>6037</v>
      </c>
      <c r="DC1633">
        <v>4.83</v>
      </c>
      <c r="DD1633">
        <v>4.46</v>
      </c>
      <c r="DE1633">
        <v>4.1100000000000003</v>
      </c>
      <c r="DF1633">
        <v>3.79</v>
      </c>
      <c r="DG1633">
        <v>3.49</v>
      </c>
      <c r="DH1633">
        <v>3.22</v>
      </c>
      <c r="DI1633">
        <v>2.97</v>
      </c>
      <c r="DJ1633">
        <v>2.74</v>
      </c>
      <c r="DK1633">
        <v>2.5299999999999998</v>
      </c>
      <c r="DL1633">
        <v>2.35</v>
      </c>
      <c r="DM1633">
        <v>2.1800000000000002</v>
      </c>
      <c r="DN1633">
        <v>2.0299999999999998</v>
      </c>
    </row>
    <row r="1634" spans="1:189" x14ac:dyDescent="0.25">
      <c r="A1634" t="s">
        <v>1421</v>
      </c>
      <c r="B1634">
        <v>11</v>
      </c>
      <c r="C1634">
        <v>11</v>
      </c>
      <c r="E1634">
        <v>100000</v>
      </c>
      <c r="F1634">
        <v>85742</v>
      </c>
      <c r="G1634">
        <v>72105</v>
      </c>
      <c r="H1634">
        <v>59315</v>
      </c>
      <c r="I1634">
        <v>47618</v>
      </c>
      <c r="J1634">
        <v>37256</v>
      </c>
      <c r="K1634">
        <v>28346</v>
      </c>
      <c r="L1634">
        <v>20905</v>
      </c>
      <c r="M1634">
        <v>14905</v>
      </c>
      <c r="N1634">
        <v>10261</v>
      </c>
      <c r="O1634">
        <v>6806</v>
      </c>
      <c r="DC1634">
        <v>4.4400000000000004</v>
      </c>
      <c r="DD1634">
        <v>4.09</v>
      </c>
      <c r="DE1634">
        <v>3.77</v>
      </c>
      <c r="DF1634">
        <v>3.48</v>
      </c>
      <c r="DG1634">
        <v>3.21</v>
      </c>
      <c r="DH1634">
        <v>2.96</v>
      </c>
      <c r="DI1634">
        <v>2.73</v>
      </c>
      <c r="DJ1634">
        <v>2.5299999999999998</v>
      </c>
      <c r="DK1634">
        <v>2.34</v>
      </c>
      <c r="DL1634">
        <v>2.1800000000000002</v>
      </c>
      <c r="DM1634">
        <v>2.0299999999999998</v>
      </c>
    </row>
    <row r="1635" spans="1:189" x14ac:dyDescent="0.25">
      <c r="A1635" t="s">
        <v>1422</v>
      </c>
      <c r="B1635">
        <v>10</v>
      </c>
      <c r="C1635">
        <v>10</v>
      </c>
      <c r="E1635">
        <v>100000</v>
      </c>
      <c r="F1635">
        <v>83967</v>
      </c>
      <c r="G1635">
        <v>68964</v>
      </c>
      <c r="H1635">
        <v>55274</v>
      </c>
      <c r="I1635">
        <v>43175</v>
      </c>
      <c r="J1635">
        <v>32800</v>
      </c>
      <c r="K1635">
        <v>24149</v>
      </c>
      <c r="L1635">
        <v>17193</v>
      </c>
      <c r="M1635">
        <v>11819</v>
      </c>
      <c r="N1635">
        <v>7829</v>
      </c>
      <c r="DC1635">
        <v>4.07</v>
      </c>
      <c r="DD1635">
        <v>3.75</v>
      </c>
      <c r="DE1635">
        <v>3.46</v>
      </c>
      <c r="DF1635">
        <v>3.19</v>
      </c>
      <c r="DG1635">
        <v>2.95</v>
      </c>
      <c r="DH1635">
        <v>2.72</v>
      </c>
      <c r="DI1635">
        <v>2.52</v>
      </c>
      <c r="DJ1635">
        <v>2.34</v>
      </c>
      <c r="DK1635">
        <v>2.17</v>
      </c>
      <c r="DL1635">
        <v>2.02</v>
      </c>
    </row>
    <row r="1636" spans="1:189" x14ac:dyDescent="0.25">
      <c r="A1636" t="s">
        <v>1423</v>
      </c>
      <c r="B1636">
        <v>9</v>
      </c>
      <c r="C1636">
        <v>9</v>
      </c>
      <c r="E1636">
        <v>100000</v>
      </c>
      <c r="F1636">
        <v>82001</v>
      </c>
      <c r="G1636">
        <v>65616</v>
      </c>
      <c r="H1636">
        <v>51168</v>
      </c>
      <c r="I1636">
        <v>38807</v>
      </c>
      <c r="J1636">
        <v>28530</v>
      </c>
      <c r="K1636">
        <v>20278</v>
      </c>
      <c r="L1636">
        <v>13920</v>
      </c>
      <c r="M1636">
        <v>9208</v>
      </c>
      <c r="DC1636">
        <v>3.74</v>
      </c>
      <c r="DD1636">
        <v>3.45</v>
      </c>
      <c r="DE1636">
        <v>3.18</v>
      </c>
      <c r="DF1636">
        <v>2.94</v>
      </c>
      <c r="DG1636">
        <v>2.71</v>
      </c>
      <c r="DH1636">
        <v>2.5099999999999998</v>
      </c>
      <c r="DI1636">
        <v>2.33</v>
      </c>
      <c r="DJ1636">
        <v>2.17</v>
      </c>
      <c r="DK1636">
        <v>2.02</v>
      </c>
    </row>
    <row r="1637" spans="1:189" x14ac:dyDescent="0.25">
      <c r="A1637" t="s">
        <v>1424</v>
      </c>
      <c r="B1637">
        <v>8</v>
      </c>
      <c r="C1637">
        <v>8</v>
      </c>
      <c r="E1637">
        <v>100000</v>
      </c>
      <c r="F1637">
        <v>79888</v>
      </c>
      <c r="G1637">
        <v>62194</v>
      </c>
      <c r="H1637">
        <v>47090</v>
      </c>
      <c r="I1637">
        <v>34561</v>
      </c>
      <c r="J1637">
        <v>24529</v>
      </c>
      <c r="K1637">
        <v>16810</v>
      </c>
      <c r="L1637">
        <v>11105</v>
      </c>
      <c r="DC1637">
        <v>3.43</v>
      </c>
      <c r="DD1637">
        <v>3.17</v>
      </c>
      <c r="DE1637">
        <v>2.93</v>
      </c>
      <c r="DF1637">
        <v>2.7</v>
      </c>
      <c r="DG1637">
        <v>2.5</v>
      </c>
      <c r="DH1637">
        <v>2.3199999999999998</v>
      </c>
      <c r="DI1637">
        <v>2.16</v>
      </c>
      <c r="DJ1637">
        <v>2.0099999999999998</v>
      </c>
    </row>
    <row r="1638" spans="1:189" x14ac:dyDescent="0.25">
      <c r="A1638" t="s">
        <v>1425</v>
      </c>
      <c r="B1638">
        <v>7</v>
      </c>
      <c r="C1638">
        <v>7</v>
      </c>
      <c r="E1638">
        <v>100000</v>
      </c>
      <c r="F1638">
        <v>77721</v>
      </c>
      <c r="G1638">
        <v>58747</v>
      </c>
      <c r="H1638">
        <v>43043</v>
      </c>
      <c r="I1638">
        <v>30498</v>
      </c>
      <c r="J1638">
        <v>20872</v>
      </c>
      <c r="K1638">
        <v>13767</v>
      </c>
      <c r="DC1638">
        <v>3.15</v>
      </c>
      <c r="DD1638">
        <v>2.92</v>
      </c>
      <c r="DE1638">
        <v>2.7</v>
      </c>
      <c r="DF1638">
        <v>2.5</v>
      </c>
      <c r="DG1638">
        <v>2.3199999999999998</v>
      </c>
      <c r="DH1638">
        <v>2.16</v>
      </c>
      <c r="DI1638">
        <v>2.0099999999999998</v>
      </c>
    </row>
    <row r="1639" spans="1:189" x14ac:dyDescent="0.25">
      <c r="A1639" t="s">
        <v>1426</v>
      </c>
      <c r="B1639">
        <v>6</v>
      </c>
      <c r="C1639">
        <v>6</v>
      </c>
      <c r="E1639">
        <v>100000</v>
      </c>
      <c r="F1639">
        <v>75458</v>
      </c>
      <c r="G1639">
        <v>55194</v>
      </c>
      <c r="H1639">
        <v>39042</v>
      </c>
      <c r="I1639">
        <v>26676</v>
      </c>
      <c r="J1639">
        <v>17571</v>
      </c>
      <c r="DC1639">
        <v>2.9</v>
      </c>
      <c r="DD1639">
        <v>2.69</v>
      </c>
      <c r="DE1639">
        <v>2.4900000000000002</v>
      </c>
      <c r="DF1639">
        <v>2.31</v>
      </c>
      <c r="DG1639">
        <v>2.15</v>
      </c>
      <c r="DH1639">
        <v>2.0099999999999998</v>
      </c>
    </row>
    <row r="1640" spans="1:189" x14ac:dyDescent="0.25">
      <c r="A1640" t="s">
        <v>1427</v>
      </c>
      <c r="B1640">
        <v>5</v>
      </c>
      <c r="C1640">
        <v>5</v>
      </c>
      <c r="E1640">
        <v>100000</v>
      </c>
      <c r="F1640">
        <v>73021</v>
      </c>
      <c r="G1640">
        <v>51567</v>
      </c>
      <c r="H1640">
        <v>35176</v>
      </c>
      <c r="I1640">
        <v>23135</v>
      </c>
      <c r="DC1640">
        <v>2.68</v>
      </c>
      <c r="DD1640">
        <v>2.48</v>
      </c>
      <c r="DE1640">
        <v>2.2999999999999998</v>
      </c>
      <c r="DF1640">
        <v>2.15</v>
      </c>
      <c r="DG1640">
        <v>2</v>
      </c>
    </row>
    <row r="1641" spans="1:189" x14ac:dyDescent="0.25">
      <c r="A1641" t="s">
        <v>1428</v>
      </c>
      <c r="B1641">
        <v>4</v>
      </c>
      <c r="C1641">
        <v>4</v>
      </c>
      <c r="E1641">
        <v>100000</v>
      </c>
      <c r="F1641">
        <v>70501</v>
      </c>
      <c r="G1641">
        <v>48015</v>
      </c>
      <c r="H1641">
        <v>31529</v>
      </c>
      <c r="DC1641">
        <v>2.4700000000000002</v>
      </c>
      <c r="DD1641">
        <v>2.2999999999999998</v>
      </c>
      <c r="DE1641">
        <v>2.14</v>
      </c>
      <c r="DF1641">
        <v>2</v>
      </c>
    </row>
    <row r="1642" spans="1:189" x14ac:dyDescent="0.25">
      <c r="A1642" t="s">
        <v>1429</v>
      </c>
      <c r="B1642">
        <v>3</v>
      </c>
      <c r="C1642">
        <v>3</v>
      </c>
      <c r="E1642">
        <v>100000</v>
      </c>
      <c r="F1642">
        <v>67994</v>
      </c>
      <c r="G1642">
        <v>44580</v>
      </c>
      <c r="DC1642">
        <v>2.29</v>
      </c>
      <c r="DD1642">
        <v>2.13</v>
      </c>
      <c r="DE1642">
        <v>1.99</v>
      </c>
    </row>
    <row r="1643" spans="1:189" x14ac:dyDescent="0.25">
      <c r="A1643" t="s">
        <v>1430</v>
      </c>
      <c r="B1643">
        <v>2</v>
      </c>
      <c r="C1643">
        <v>2</v>
      </c>
      <c r="E1643">
        <v>100000</v>
      </c>
      <c r="F1643">
        <v>65462</v>
      </c>
      <c r="DC1643">
        <v>2.13</v>
      </c>
      <c r="DD1643">
        <v>1.99</v>
      </c>
    </row>
    <row r="1644" spans="1:189" x14ac:dyDescent="0.25">
      <c r="A1644" t="s">
        <v>1431</v>
      </c>
      <c r="B1644">
        <v>1</v>
      </c>
      <c r="C1644">
        <v>1</v>
      </c>
      <c r="E1644">
        <v>100000</v>
      </c>
      <c r="DC1644">
        <v>1.98</v>
      </c>
    </row>
    <row r="1645" spans="1:189" x14ac:dyDescent="0.25">
      <c r="A1645" t="s">
        <v>1432</v>
      </c>
      <c r="B1645">
        <v>83</v>
      </c>
      <c r="C1645">
        <v>83</v>
      </c>
      <c r="E1645">
        <v>100000</v>
      </c>
      <c r="F1645">
        <v>99986</v>
      </c>
      <c r="G1645">
        <v>99970</v>
      </c>
      <c r="H1645">
        <v>99954</v>
      </c>
      <c r="I1645">
        <v>99936</v>
      </c>
      <c r="J1645">
        <v>99920</v>
      </c>
      <c r="K1645">
        <v>99903</v>
      </c>
      <c r="L1645">
        <v>99886</v>
      </c>
      <c r="M1645">
        <v>99869</v>
      </c>
      <c r="N1645">
        <v>99851</v>
      </c>
      <c r="O1645">
        <v>99833</v>
      </c>
      <c r="P1645">
        <v>99813</v>
      </c>
      <c r="Q1645">
        <v>99791</v>
      </c>
      <c r="R1645">
        <v>99769</v>
      </c>
      <c r="S1645">
        <v>99746</v>
      </c>
      <c r="T1645">
        <v>99722</v>
      </c>
      <c r="U1645">
        <v>99696</v>
      </c>
      <c r="V1645">
        <v>99668</v>
      </c>
      <c r="W1645">
        <v>99638</v>
      </c>
      <c r="X1645">
        <v>99605</v>
      </c>
      <c r="Y1645">
        <v>99569</v>
      </c>
      <c r="Z1645">
        <v>99529</v>
      </c>
      <c r="AA1645">
        <v>99487</v>
      </c>
      <c r="AB1645">
        <v>99442</v>
      </c>
      <c r="AC1645">
        <v>99393</v>
      </c>
      <c r="AD1645">
        <v>99339</v>
      </c>
      <c r="AE1645">
        <v>99278</v>
      </c>
      <c r="AF1645">
        <v>99210</v>
      </c>
      <c r="AG1645">
        <v>99137</v>
      </c>
      <c r="AH1645">
        <v>99056</v>
      </c>
      <c r="AI1645">
        <v>98966</v>
      </c>
      <c r="AJ1645">
        <v>98868</v>
      </c>
      <c r="AK1645">
        <v>98763</v>
      </c>
      <c r="AL1645">
        <v>98648</v>
      </c>
      <c r="AM1645">
        <v>98524</v>
      </c>
      <c r="AN1645">
        <v>98393</v>
      </c>
      <c r="AO1645">
        <v>98253</v>
      </c>
      <c r="AP1645">
        <v>98104</v>
      </c>
      <c r="AQ1645">
        <v>97941</v>
      </c>
      <c r="AR1645">
        <v>97766</v>
      </c>
      <c r="AS1645">
        <v>97580</v>
      </c>
      <c r="AT1645">
        <v>97384</v>
      </c>
      <c r="AU1645">
        <v>97175</v>
      </c>
      <c r="AV1645">
        <v>96953</v>
      </c>
      <c r="AW1645">
        <v>96723</v>
      </c>
      <c r="AX1645">
        <v>96488</v>
      </c>
      <c r="AY1645">
        <v>96248</v>
      </c>
      <c r="AZ1645">
        <v>96003</v>
      </c>
      <c r="BA1645">
        <v>95753</v>
      </c>
      <c r="BB1645">
        <v>95501</v>
      </c>
      <c r="BC1645">
        <v>95247</v>
      </c>
      <c r="BD1645">
        <v>94992</v>
      </c>
      <c r="BE1645">
        <v>94728</v>
      </c>
      <c r="BF1645">
        <v>94454</v>
      </c>
      <c r="BG1645">
        <v>94165</v>
      </c>
      <c r="BH1645">
        <v>93866</v>
      </c>
      <c r="BI1645">
        <v>93555</v>
      </c>
      <c r="BJ1645">
        <v>93228</v>
      </c>
      <c r="BK1645">
        <v>92881</v>
      </c>
      <c r="BL1645">
        <v>92511</v>
      </c>
      <c r="BM1645">
        <v>92107</v>
      </c>
      <c r="BN1645">
        <v>91663</v>
      </c>
      <c r="BO1645">
        <v>91162</v>
      </c>
      <c r="BP1645">
        <v>90591</v>
      </c>
      <c r="BQ1645">
        <v>89936</v>
      </c>
      <c r="BR1645">
        <v>89179</v>
      </c>
      <c r="BS1645">
        <v>88284</v>
      </c>
      <c r="BT1645">
        <v>87206</v>
      </c>
      <c r="BU1645">
        <v>85894</v>
      </c>
      <c r="BV1645">
        <v>84318</v>
      </c>
      <c r="BW1645">
        <v>82395</v>
      </c>
      <c r="BX1645">
        <v>80084</v>
      </c>
      <c r="BY1645">
        <v>77346</v>
      </c>
      <c r="BZ1645">
        <v>74138</v>
      </c>
      <c r="CA1645">
        <v>70445</v>
      </c>
      <c r="CB1645">
        <v>66210</v>
      </c>
      <c r="CC1645">
        <v>61302</v>
      </c>
      <c r="CD1645">
        <v>55761</v>
      </c>
      <c r="CE1645">
        <v>49682</v>
      </c>
      <c r="CF1645">
        <v>43177</v>
      </c>
      <c r="CG1645">
        <v>36460</v>
      </c>
      <c r="CH1645">
        <v>29790</v>
      </c>
      <c r="CI1645">
        <v>23449</v>
      </c>
      <c r="DC1645">
        <v>75.23</v>
      </c>
      <c r="DD1645">
        <v>74.239999999999995</v>
      </c>
      <c r="DE1645">
        <v>73.25</v>
      </c>
      <c r="DF1645">
        <v>72.27</v>
      </c>
      <c r="DG1645">
        <v>71.28</v>
      </c>
      <c r="DH1645">
        <v>70.290000000000006</v>
      </c>
      <c r="DI1645">
        <v>69.3</v>
      </c>
      <c r="DJ1645">
        <v>68.31</v>
      </c>
      <c r="DK1645">
        <v>67.319999999999993</v>
      </c>
      <c r="DL1645">
        <v>66.34</v>
      </c>
      <c r="DM1645">
        <v>65.349999999999994</v>
      </c>
      <c r="DN1645">
        <v>64.36</v>
      </c>
      <c r="DO1645">
        <v>63.37</v>
      </c>
      <c r="DP1645">
        <v>62.39</v>
      </c>
      <c r="DQ1645">
        <v>61.4</v>
      </c>
      <c r="DR1645">
        <v>60.42</v>
      </c>
      <c r="DS1645">
        <v>59.43</v>
      </c>
      <c r="DT1645">
        <v>58.45</v>
      </c>
      <c r="DU1645">
        <v>57.47</v>
      </c>
      <c r="DV1645">
        <v>56.49</v>
      </c>
      <c r="DW1645">
        <v>55.51</v>
      </c>
      <c r="DX1645">
        <v>54.53</v>
      </c>
      <c r="DY1645">
        <v>53.55</v>
      </c>
      <c r="DZ1645">
        <v>52.58</v>
      </c>
      <c r="EA1645">
        <v>51.6</v>
      </c>
      <c r="EB1645">
        <v>50.63</v>
      </c>
      <c r="EC1645">
        <v>49.66</v>
      </c>
      <c r="ED1645">
        <v>48.69</v>
      </c>
      <c r="EE1645">
        <v>47.73</v>
      </c>
      <c r="EF1645">
        <v>46.77</v>
      </c>
      <c r="EG1645">
        <v>45.81</v>
      </c>
      <c r="EH1645">
        <v>44.85</v>
      </c>
      <c r="EI1645">
        <v>43.9</v>
      </c>
      <c r="EJ1645">
        <v>42.95</v>
      </c>
      <c r="EK1645">
        <v>42.01</v>
      </c>
      <c r="EL1645">
        <v>41.06</v>
      </c>
      <c r="EM1645">
        <v>40.119999999999997</v>
      </c>
      <c r="EN1645">
        <v>39.18</v>
      </c>
      <c r="EO1645">
        <v>38.24</v>
      </c>
      <c r="EP1645">
        <v>37.31</v>
      </c>
      <c r="EQ1645">
        <v>36.380000000000003</v>
      </c>
      <c r="ER1645">
        <v>35.450000000000003</v>
      </c>
      <c r="ES1645">
        <v>34.53</v>
      </c>
      <c r="ET1645">
        <v>33.61</v>
      </c>
      <c r="EU1645">
        <v>32.69</v>
      </c>
      <c r="EV1645">
        <v>31.76</v>
      </c>
      <c r="EW1645">
        <v>30.84</v>
      </c>
      <c r="EX1645">
        <v>29.92</v>
      </c>
      <c r="EY1645">
        <v>29</v>
      </c>
      <c r="EZ1645">
        <v>28.07</v>
      </c>
      <c r="FA1645">
        <v>27.14</v>
      </c>
      <c r="FB1645">
        <v>26.22</v>
      </c>
      <c r="FC1645">
        <v>25.29</v>
      </c>
      <c r="FD1645">
        <v>24.36</v>
      </c>
      <c r="FE1645">
        <v>23.43</v>
      </c>
      <c r="FF1645">
        <v>22.51</v>
      </c>
      <c r="FG1645">
        <v>21.58</v>
      </c>
      <c r="FH1645">
        <v>20.65</v>
      </c>
      <c r="FI1645">
        <v>19.73</v>
      </c>
      <c r="FJ1645">
        <v>18.809999999999999</v>
      </c>
      <c r="FK1645">
        <v>17.89</v>
      </c>
      <c r="FL1645">
        <v>16.97</v>
      </c>
      <c r="FM1645">
        <v>16.059999999999999</v>
      </c>
      <c r="FN1645">
        <v>15.16</v>
      </c>
      <c r="FO1645">
        <v>14.26</v>
      </c>
      <c r="FP1645">
        <v>13.38</v>
      </c>
      <c r="FQ1645">
        <v>12.51</v>
      </c>
      <c r="FR1645">
        <v>11.66</v>
      </c>
      <c r="FS1645">
        <v>10.83</v>
      </c>
      <c r="FT1645">
        <v>10.02</v>
      </c>
      <c r="FU1645">
        <v>9.25</v>
      </c>
      <c r="FV1645">
        <v>8.5</v>
      </c>
      <c r="FW1645">
        <v>7.78</v>
      </c>
      <c r="FX1645">
        <v>7.1</v>
      </c>
      <c r="FY1645">
        <v>6.44</v>
      </c>
      <c r="FZ1645">
        <v>5.82</v>
      </c>
      <c r="GA1645">
        <v>5.25</v>
      </c>
      <c r="GB1645">
        <v>4.72</v>
      </c>
      <c r="GC1645">
        <v>4.24</v>
      </c>
      <c r="GD1645">
        <v>3.8</v>
      </c>
      <c r="GE1645">
        <v>3.41</v>
      </c>
      <c r="GF1645">
        <v>3.06</v>
      </c>
      <c r="GG1645">
        <v>2.75</v>
      </c>
    </row>
    <row r="1646" spans="1:189" x14ac:dyDescent="0.25">
      <c r="A1646" t="s">
        <v>1433</v>
      </c>
      <c r="B1646">
        <v>82</v>
      </c>
      <c r="C1646">
        <v>82</v>
      </c>
      <c r="E1646">
        <v>100000</v>
      </c>
      <c r="F1646">
        <v>99984</v>
      </c>
      <c r="G1646">
        <v>99967</v>
      </c>
      <c r="H1646">
        <v>99950</v>
      </c>
      <c r="I1646">
        <v>99933</v>
      </c>
      <c r="J1646">
        <v>99916</v>
      </c>
      <c r="K1646">
        <v>99899</v>
      </c>
      <c r="L1646">
        <v>99881</v>
      </c>
      <c r="M1646">
        <v>99864</v>
      </c>
      <c r="N1646">
        <v>99845</v>
      </c>
      <c r="O1646">
        <v>99825</v>
      </c>
      <c r="P1646">
        <v>99803</v>
      </c>
      <c r="Q1646">
        <v>99780</v>
      </c>
      <c r="R1646">
        <v>99757</v>
      </c>
      <c r="S1646">
        <v>99732</v>
      </c>
      <c r="T1646">
        <v>99706</v>
      </c>
      <c r="U1646">
        <v>99677</v>
      </c>
      <c r="V1646">
        <v>99647</v>
      </c>
      <c r="W1646">
        <v>99613</v>
      </c>
      <c r="X1646">
        <v>99577</v>
      </c>
      <c r="Y1646">
        <v>99537</v>
      </c>
      <c r="Z1646">
        <v>99494</v>
      </c>
      <c r="AA1646">
        <v>99448</v>
      </c>
      <c r="AB1646">
        <v>99399</v>
      </c>
      <c r="AC1646">
        <v>99344</v>
      </c>
      <c r="AD1646">
        <v>99281</v>
      </c>
      <c r="AE1646">
        <v>99213</v>
      </c>
      <c r="AF1646">
        <v>99138</v>
      </c>
      <c r="AG1646">
        <v>99056</v>
      </c>
      <c r="AH1646">
        <v>98965</v>
      </c>
      <c r="AI1646">
        <v>98866</v>
      </c>
      <c r="AJ1646">
        <v>98758</v>
      </c>
      <c r="AK1646">
        <v>98642</v>
      </c>
      <c r="AL1646">
        <v>98516</v>
      </c>
      <c r="AM1646">
        <v>98383</v>
      </c>
      <c r="AN1646">
        <v>98241</v>
      </c>
      <c r="AO1646">
        <v>98089</v>
      </c>
      <c r="AP1646">
        <v>97925</v>
      </c>
      <c r="AQ1646">
        <v>97747</v>
      </c>
      <c r="AR1646">
        <v>97558</v>
      </c>
      <c r="AS1646">
        <v>97359</v>
      </c>
      <c r="AT1646">
        <v>97146</v>
      </c>
      <c r="AU1646">
        <v>96921</v>
      </c>
      <c r="AV1646">
        <v>96687</v>
      </c>
      <c r="AW1646">
        <v>96448</v>
      </c>
      <c r="AX1646">
        <v>96204</v>
      </c>
      <c r="AY1646">
        <v>95954</v>
      </c>
      <c r="AZ1646">
        <v>95699</v>
      </c>
      <c r="BA1646">
        <v>95443</v>
      </c>
      <c r="BB1646">
        <v>95184</v>
      </c>
      <c r="BC1646">
        <v>94924</v>
      </c>
      <c r="BD1646">
        <v>94654</v>
      </c>
      <c r="BE1646">
        <v>94374</v>
      </c>
      <c r="BF1646">
        <v>94080</v>
      </c>
      <c r="BG1646">
        <v>93773</v>
      </c>
      <c r="BH1646">
        <v>93454</v>
      </c>
      <c r="BI1646">
        <v>93119</v>
      </c>
      <c r="BJ1646">
        <v>92763</v>
      </c>
      <c r="BK1646">
        <v>92382</v>
      </c>
      <c r="BL1646">
        <v>91970</v>
      </c>
      <c r="BM1646">
        <v>91513</v>
      </c>
      <c r="BN1646">
        <v>91000</v>
      </c>
      <c r="BO1646">
        <v>90415</v>
      </c>
      <c r="BP1646">
        <v>89743</v>
      </c>
      <c r="BQ1646">
        <v>88967</v>
      </c>
      <c r="BR1646">
        <v>88050</v>
      </c>
      <c r="BS1646">
        <v>86948</v>
      </c>
      <c r="BT1646">
        <v>85610</v>
      </c>
      <c r="BU1646">
        <v>83998</v>
      </c>
      <c r="BV1646">
        <v>82043</v>
      </c>
      <c r="BW1646">
        <v>79698</v>
      </c>
      <c r="BX1646">
        <v>76924</v>
      </c>
      <c r="BY1646">
        <v>73672</v>
      </c>
      <c r="BZ1646">
        <v>69937</v>
      </c>
      <c r="CA1646">
        <v>65672</v>
      </c>
      <c r="CB1646">
        <v>60804</v>
      </c>
      <c r="CC1646">
        <v>55308</v>
      </c>
      <c r="CD1646">
        <v>49279</v>
      </c>
      <c r="CE1646">
        <v>42827</v>
      </c>
      <c r="CF1646">
        <v>36164</v>
      </c>
      <c r="CG1646">
        <v>29548</v>
      </c>
      <c r="CH1646">
        <v>23258</v>
      </c>
      <c r="DC1646">
        <v>74.14</v>
      </c>
      <c r="DD1646">
        <v>73.150000000000006</v>
      </c>
      <c r="DE1646">
        <v>72.17</v>
      </c>
      <c r="DF1646">
        <v>71.180000000000007</v>
      </c>
      <c r="DG1646">
        <v>70.19</v>
      </c>
      <c r="DH1646">
        <v>69.2</v>
      </c>
      <c r="DI1646">
        <v>68.209999999999994</v>
      </c>
      <c r="DJ1646">
        <v>67.23</v>
      </c>
      <c r="DK1646">
        <v>66.239999999999995</v>
      </c>
      <c r="DL1646">
        <v>65.25</v>
      </c>
      <c r="DM1646">
        <v>64.260000000000005</v>
      </c>
      <c r="DN1646">
        <v>63.28</v>
      </c>
      <c r="DO1646">
        <v>62.29</v>
      </c>
      <c r="DP1646">
        <v>61.31</v>
      </c>
      <c r="DQ1646">
        <v>60.32</v>
      </c>
      <c r="DR1646">
        <v>59.34</v>
      </c>
      <c r="DS1646">
        <v>58.35</v>
      </c>
      <c r="DT1646">
        <v>57.37</v>
      </c>
      <c r="DU1646">
        <v>56.39</v>
      </c>
      <c r="DV1646">
        <v>55.41</v>
      </c>
      <c r="DW1646">
        <v>54.43</v>
      </c>
      <c r="DX1646">
        <v>53.46</v>
      </c>
      <c r="DY1646">
        <v>52.48</v>
      </c>
      <c r="DZ1646">
        <v>51.51</v>
      </c>
      <c r="EA1646">
        <v>50.54</v>
      </c>
      <c r="EB1646">
        <v>49.57</v>
      </c>
      <c r="EC1646">
        <v>48.6</v>
      </c>
      <c r="ED1646">
        <v>47.64</v>
      </c>
      <c r="EE1646">
        <v>46.68</v>
      </c>
      <c r="EF1646">
        <v>45.72</v>
      </c>
      <c r="EG1646">
        <v>44.76</v>
      </c>
      <c r="EH1646">
        <v>43.81</v>
      </c>
      <c r="EI1646">
        <v>42.86</v>
      </c>
      <c r="EJ1646">
        <v>41.92</v>
      </c>
      <c r="EK1646">
        <v>40.97</v>
      </c>
      <c r="EL1646">
        <v>40.03</v>
      </c>
      <c r="EM1646">
        <v>39.090000000000003</v>
      </c>
      <c r="EN1646">
        <v>38.159999999999997</v>
      </c>
      <c r="EO1646">
        <v>37.229999999999997</v>
      </c>
      <c r="EP1646">
        <v>36.299999999999997</v>
      </c>
      <c r="EQ1646">
        <v>35.369999999999997</v>
      </c>
      <c r="ER1646">
        <v>34.450000000000003</v>
      </c>
      <c r="ES1646">
        <v>33.53</v>
      </c>
      <c r="ET1646">
        <v>32.61</v>
      </c>
      <c r="EU1646">
        <v>31.69</v>
      </c>
      <c r="EV1646">
        <v>30.76</v>
      </c>
      <c r="EW1646">
        <v>29.84</v>
      </c>
      <c r="EX1646">
        <v>28.92</v>
      </c>
      <c r="EY1646">
        <v>28</v>
      </c>
      <c r="EZ1646">
        <v>27.07</v>
      </c>
      <c r="FA1646">
        <v>26.15</v>
      </c>
      <c r="FB1646">
        <v>25.22</v>
      </c>
      <c r="FC1646">
        <v>24.29</v>
      </c>
      <c r="FD1646">
        <v>23.37</v>
      </c>
      <c r="FE1646">
        <v>22.44</v>
      </c>
      <c r="FF1646">
        <v>21.52</v>
      </c>
      <c r="FG1646">
        <v>20.59</v>
      </c>
      <c r="FH1646">
        <v>19.670000000000002</v>
      </c>
      <c r="FI1646">
        <v>18.75</v>
      </c>
      <c r="FJ1646">
        <v>17.829999999999998</v>
      </c>
      <c r="FK1646">
        <v>16.920000000000002</v>
      </c>
      <c r="FL1646">
        <v>16.010000000000002</v>
      </c>
      <c r="FM1646">
        <v>15.11</v>
      </c>
      <c r="FN1646">
        <v>14.22</v>
      </c>
      <c r="FO1646">
        <v>13.34</v>
      </c>
      <c r="FP1646">
        <v>12.47</v>
      </c>
      <c r="FQ1646">
        <v>11.62</v>
      </c>
      <c r="FR1646">
        <v>10.8</v>
      </c>
      <c r="FS1646">
        <v>9.99</v>
      </c>
      <c r="FT1646">
        <v>9.2200000000000006</v>
      </c>
      <c r="FU1646">
        <v>8.48</v>
      </c>
      <c r="FV1646">
        <v>7.77</v>
      </c>
      <c r="FW1646">
        <v>7.09</v>
      </c>
      <c r="FX1646">
        <v>6.44</v>
      </c>
      <c r="FY1646">
        <v>5.82</v>
      </c>
      <c r="FZ1646">
        <v>5.25</v>
      </c>
      <c r="GA1646">
        <v>4.72</v>
      </c>
      <c r="GB1646">
        <v>4.24</v>
      </c>
      <c r="GC1646">
        <v>3.8</v>
      </c>
      <c r="GD1646">
        <v>3.41</v>
      </c>
      <c r="GE1646">
        <v>3.06</v>
      </c>
      <c r="GF1646">
        <v>2.75</v>
      </c>
    </row>
    <row r="1647" spans="1:189" x14ac:dyDescent="0.25">
      <c r="A1647" t="s">
        <v>1434</v>
      </c>
      <c r="B1647">
        <v>81</v>
      </c>
      <c r="C1647">
        <v>81</v>
      </c>
      <c r="E1647">
        <v>100000</v>
      </c>
      <c r="F1647">
        <v>99983</v>
      </c>
      <c r="G1647">
        <v>99965</v>
      </c>
      <c r="H1647">
        <v>99948</v>
      </c>
      <c r="I1647">
        <v>99931</v>
      </c>
      <c r="J1647">
        <v>99913</v>
      </c>
      <c r="K1647">
        <v>99896</v>
      </c>
      <c r="L1647">
        <v>99878</v>
      </c>
      <c r="M1647">
        <v>99859</v>
      </c>
      <c r="N1647">
        <v>99838</v>
      </c>
      <c r="O1647">
        <v>99816</v>
      </c>
      <c r="P1647">
        <v>99792</v>
      </c>
      <c r="Q1647">
        <v>99769</v>
      </c>
      <c r="R1647">
        <v>99744</v>
      </c>
      <c r="S1647">
        <v>99717</v>
      </c>
      <c r="T1647">
        <v>99689</v>
      </c>
      <c r="U1647">
        <v>99658</v>
      </c>
      <c r="V1647">
        <v>99624</v>
      </c>
      <c r="W1647">
        <v>99586</v>
      </c>
      <c r="X1647">
        <v>99546</v>
      </c>
      <c r="Y1647">
        <v>99502</v>
      </c>
      <c r="Z1647">
        <v>99456</v>
      </c>
      <c r="AA1647">
        <v>99406</v>
      </c>
      <c r="AB1647">
        <v>99350</v>
      </c>
      <c r="AC1647">
        <v>99287</v>
      </c>
      <c r="AD1647">
        <v>99217</v>
      </c>
      <c r="AE1647">
        <v>99141</v>
      </c>
      <c r="AF1647">
        <v>99058</v>
      </c>
      <c r="AG1647">
        <v>98965</v>
      </c>
      <c r="AH1647">
        <v>98865</v>
      </c>
      <c r="AI1647">
        <v>98756</v>
      </c>
      <c r="AJ1647">
        <v>98637</v>
      </c>
      <c r="AK1647">
        <v>98510</v>
      </c>
      <c r="AL1647">
        <v>98375</v>
      </c>
      <c r="AM1647">
        <v>98231</v>
      </c>
      <c r="AN1647">
        <v>98077</v>
      </c>
      <c r="AO1647">
        <v>97909</v>
      </c>
      <c r="AP1647">
        <v>97729</v>
      </c>
      <c r="AQ1647">
        <v>97537</v>
      </c>
      <c r="AR1647">
        <v>97335</v>
      </c>
      <c r="AS1647">
        <v>97119</v>
      </c>
      <c r="AT1647">
        <v>96890</v>
      </c>
      <c r="AU1647">
        <v>96652</v>
      </c>
      <c r="AV1647">
        <v>96409</v>
      </c>
      <c r="AW1647">
        <v>96161</v>
      </c>
      <c r="AX1647">
        <v>95906</v>
      </c>
      <c r="AY1647">
        <v>95647</v>
      </c>
      <c r="AZ1647">
        <v>95385</v>
      </c>
      <c r="BA1647">
        <v>95122</v>
      </c>
      <c r="BB1647">
        <v>94856</v>
      </c>
      <c r="BC1647">
        <v>94581</v>
      </c>
      <c r="BD1647">
        <v>94295</v>
      </c>
      <c r="BE1647">
        <v>93994</v>
      </c>
      <c r="BF1647">
        <v>93681</v>
      </c>
      <c r="BG1647">
        <v>93354</v>
      </c>
      <c r="BH1647">
        <v>93011</v>
      </c>
      <c r="BI1647">
        <v>92646</v>
      </c>
      <c r="BJ1647">
        <v>92255</v>
      </c>
      <c r="BK1647">
        <v>91831</v>
      </c>
      <c r="BL1647">
        <v>91363</v>
      </c>
      <c r="BM1647">
        <v>90837</v>
      </c>
      <c r="BN1647">
        <v>90239</v>
      </c>
      <c r="BO1647">
        <v>89549</v>
      </c>
      <c r="BP1647">
        <v>88754</v>
      </c>
      <c r="BQ1647">
        <v>87816</v>
      </c>
      <c r="BR1647">
        <v>86690</v>
      </c>
      <c r="BS1647">
        <v>85324</v>
      </c>
      <c r="BT1647">
        <v>83682</v>
      </c>
      <c r="BU1647">
        <v>81688</v>
      </c>
      <c r="BV1647">
        <v>79308</v>
      </c>
      <c r="BW1647">
        <v>76498</v>
      </c>
      <c r="BX1647">
        <v>73210</v>
      </c>
      <c r="BY1647">
        <v>69432</v>
      </c>
      <c r="BZ1647">
        <v>65129</v>
      </c>
      <c r="CA1647">
        <v>60239</v>
      </c>
      <c r="CB1647">
        <v>54794</v>
      </c>
      <c r="CC1647">
        <v>48821</v>
      </c>
      <c r="CD1647">
        <v>42429</v>
      </c>
      <c r="CE1647">
        <v>35828</v>
      </c>
      <c r="CF1647">
        <v>29274</v>
      </c>
      <c r="CG1647">
        <v>23042</v>
      </c>
      <c r="DC1647">
        <v>73.05</v>
      </c>
      <c r="DD1647">
        <v>72.06</v>
      </c>
      <c r="DE1647">
        <v>71.08</v>
      </c>
      <c r="DF1647">
        <v>70.09</v>
      </c>
      <c r="DG1647">
        <v>69.099999999999994</v>
      </c>
      <c r="DH1647">
        <v>68.11</v>
      </c>
      <c r="DI1647">
        <v>67.12</v>
      </c>
      <c r="DJ1647">
        <v>66.14</v>
      </c>
      <c r="DK1647">
        <v>65.150000000000006</v>
      </c>
      <c r="DL1647">
        <v>64.16</v>
      </c>
      <c r="DM1647">
        <v>63.18</v>
      </c>
      <c r="DN1647">
        <v>62.19</v>
      </c>
      <c r="DO1647">
        <v>61.21</v>
      </c>
      <c r="DP1647">
        <v>60.22</v>
      </c>
      <c r="DQ1647">
        <v>59.24</v>
      </c>
      <c r="DR1647">
        <v>58.25</v>
      </c>
      <c r="DS1647">
        <v>57.27</v>
      </c>
      <c r="DT1647">
        <v>56.29</v>
      </c>
      <c r="DU1647">
        <v>55.31</v>
      </c>
      <c r="DV1647">
        <v>54.33</v>
      </c>
      <c r="DW1647">
        <v>53.36</v>
      </c>
      <c r="DX1647">
        <v>52.38</v>
      </c>
      <c r="DY1647">
        <v>51.41</v>
      </c>
      <c r="DZ1647">
        <v>50.44</v>
      </c>
      <c r="EA1647">
        <v>49.47</v>
      </c>
      <c r="EB1647">
        <v>48.5</v>
      </c>
      <c r="EC1647">
        <v>47.54</v>
      </c>
      <c r="ED1647">
        <v>46.58</v>
      </c>
      <c r="EE1647">
        <v>45.62</v>
      </c>
      <c r="EF1647">
        <v>44.67</v>
      </c>
      <c r="EG1647">
        <v>43.72</v>
      </c>
      <c r="EH1647">
        <v>42.77</v>
      </c>
      <c r="EI1647">
        <v>41.82</v>
      </c>
      <c r="EJ1647">
        <v>40.880000000000003</v>
      </c>
      <c r="EK1647">
        <v>39.94</v>
      </c>
      <c r="EL1647">
        <v>39</v>
      </c>
      <c r="EM1647">
        <v>38.07</v>
      </c>
      <c r="EN1647">
        <v>37.14</v>
      </c>
      <c r="EO1647">
        <v>36.21</v>
      </c>
      <c r="EP1647">
        <v>35.28</v>
      </c>
      <c r="EQ1647">
        <v>34.36</v>
      </c>
      <c r="ER1647">
        <v>33.44</v>
      </c>
      <c r="ES1647">
        <v>32.520000000000003</v>
      </c>
      <c r="ET1647">
        <v>31.6</v>
      </c>
      <c r="EU1647">
        <v>30.68</v>
      </c>
      <c r="EV1647">
        <v>29.76</v>
      </c>
      <c r="EW1647">
        <v>28.84</v>
      </c>
      <c r="EX1647">
        <v>27.92</v>
      </c>
      <c r="EY1647">
        <v>27</v>
      </c>
      <c r="EZ1647">
        <v>26.07</v>
      </c>
      <c r="FA1647">
        <v>25.14</v>
      </c>
      <c r="FB1647">
        <v>24.22</v>
      </c>
      <c r="FC1647">
        <v>23.3</v>
      </c>
      <c r="FD1647">
        <v>22.37</v>
      </c>
      <c r="FE1647">
        <v>21.45</v>
      </c>
      <c r="FF1647">
        <v>20.53</v>
      </c>
      <c r="FG1647">
        <v>19.600000000000001</v>
      </c>
      <c r="FH1647">
        <v>18.690000000000001</v>
      </c>
      <c r="FI1647">
        <v>17.77</v>
      </c>
      <c r="FJ1647">
        <v>16.86</v>
      </c>
      <c r="FK1647">
        <v>15.95</v>
      </c>
      <c r="FL1647">
        <v>15.06</v>
      </c>
      <c r="FM1647">
        <v>14.17</v>
      </c>
      <c r="FN1647">
        <v>13.29</v>
      </c>
      <c r="FO1647">
        <v>12.43</v>
      </c>
      <c r="FP1647">
        <v>11.58</v>
      </c>
      <c r="FQ1647">
        <v>10.76</v>
      </c>
      <c r="FR1647">
        <v>9.9600000000000009</v>
      </c>
      <c r="FS1647">
        <v>9.19</v>
      </c>
      <c r="FT1647">
        <v>8.4499999999999993</v>
      </c>
      <c r="FU1647">
        <v>7.74</v>
      </c>
      <c r="FV1647">
        <v>7.07</v>
      </c>
      <c r="FW1647">
        <v>6.43</v>
      </c>
      <c r="FX1647">
        <v>5.82</v>
      </c>
      <c r="FY1647">
        <v>5.25</v>
      </c>
      <c r="FZ1647">
        <v>4.72</v>
      </c>
      <c r="GA1647">
        <v>4.24</v>
      </c>
      <c r="GB1647">
        <v>3.8</v>
      </c>
      <c r="GC1647">
        <v>3.41</v>
      </c>
      <c r="GD1647">
        <v>3.06</v>
      </c>
      <c r="GE1647">
        <v>2.75</v>
      </c>
    </row>
    <row r="1648" spans="1:189" x14ac:dyDescent="0.25">
      <c r="A1648" t="s">
        <v>1435</v>
      </c>
      <c r="B1648">
        <v>80</v>
      </c>
      <c r="C1648">
        <v>80</v>
      </c>
      <c r="E1648">
        <v>100000</v>
      </c>
      <c r="F1648">
        <v>99982</v>
      </c>
      <c r="G1648">
        <v>99964</v>
      </c>
      <c r="H1648">
        <v>99947</v>
      </c>
      <c r="I1648">
        <v>99929</v>
      </c>
      <c r="J1648">
        <v>99911</v>
      </c>
      <c r="K1648">
        <v>99893</v>
      </c>
      <c r="L1648">
        <v>99874</v>
      </c>
      <c r="M1648">
        <v>99853</v>
      </c>
      <c r="N1648">
        <v>99830</v>
      </c>
      <c r="O1648">
        <v>99807</v>
      </c>
      <c r="P1648">
        <v>99783</v>
      </c>
      <c r="Q1648">
        <v>99758</v>
      </c>
      <c r="R1648">
        <v>99730</v>
      </c>
      <c r="S1648">
        <v>99701</v>
      </c>
      <c r="T1648">
        <v>99670</v>
      </c>
      <c r="U1648">
        <v>99635</v>
      </c>
      <c r="V1648">
        <v>99597</v>
      </c>
      <c r="W1648">
        <v>99556</v>
      </c>
      <c r="X1648">
        <v>99512</v>
      </c>
      <c r="Y1648">
        <v>99465</v>
      </c>
      <c r="Z1648">
        <v>99414</v>
      </c>
      <c r="AA1648">
        <v>99357</v>
      </c>
      <c r="AB1648">
        <v>99293</v>
      </c>
      <c r="AC1648">
        <v>99222</v>
      </c>
      <c r="AD1648">
        <v>99146</v>
      </c>
      <c r="AE1648">
        <v>99061</v>
      </c>
      <c r="AF1648">
        <v>98967</v>
      </c>
      <c r="AG1648">
        <v>98865</v>
      </c>
      <c r="AH1648">
        <v>98754</v>
      </c>
      <c r="AI1648">
        <v>98634</v>
      </c>
      <c r="AJ1648">
        <v>98505</v>
      </c>
      <c r="AK1648">
        <v>98367</v>
      </c>
      <c r="AL1648">
        <v>98222</v>
      </c>
      <c r="AM1648">
        <v>98065</v>
      </c>
      <c r="AN1648">
        <v>97895</v>
      </c>
      <c r="AO1648">
        <v>97712</v>
      </c>
      <c r="AP1648">
        <v>97518</v>
      </c>
      <c r="AQ1648">
        <v>97312</v>
      </c>
      <c r="AR1648">
        <v>97092</v>
      </c>
      <c r="AS1648">
        <v>96860</v>
      </c>
      <c r="AT1648">
        <v>96618</v>
      </c>
      <c r="AU1648">
        <v>96372</v>
      </c>
      <c r="AV1648">
        <v>96119</v>
      </c>
      <c r="AW1648">
        <v>95860</v>
      </c>
      <c r="AX1648">
        <v>95595</v>
      </c>
      <c r="AY1648">
        <v>95329</v>
      </c>
      <c r="AZ1648">
        <v>95060</v>
      </c>
      <c r="BA1648">
        <v>94789</v>
      </c>
      <c r="BB1648">
        <v>94508</v>
      </c>
      <c r="BC1648">
        <v>94216</v>
      </c>
      <c r="BD1648">
        <v>93909</v>
      </c>
      <c r="BE1648">
        <v>93589</v>
      </c>
      <c r="BF1648">
        <v>93255</v>
      </c>
      <c r="BG1648">
        <v>92903</v>
      </c>
      <c r="BH1648">
        <v>92529</v>
      </c>
      <c r="BI1648">
        <v>92128</v>
      </c>
      <c r="BJ1648">
        <v>91692</v>
      </c>
      <c r="BK1648">
        <v>91212</v>
      </c>
      <c r="BL1648">
        <v>90674</v>
      </c>
      <c r="BM1648">
        <v>90060</v>
      </c>
      <c r="BN1648">
        <v>89356</v>
      </c>
      <c r="BO1648">
        <v>88541</v>
      </c>
      <c r="BP1648">
        <v>87580</v>
      </c>
      <c r="BQ1648">
        <v>86429</v>
      </c>
      <c r="BR1648">
        <v>85036</v>
      </c>
      <c r="BS1648">
        <v>83364</v>
      </c>
      <c r="BT1648">
        <v>81336</v>
      </c>
      <c r="BU1648">
        <v>78914</v>
      </c>
      <c r="BV1648">
        <v>76067</v>
      </c>
      <c r="BW1648">
        <v>72744</v>
      </c>
      <c r="BX1648">
        <v>68931</v>
      </c>
      <c r="BY1648">
        <v>64590</v>
      </c>
      <c r="BZ1648">
        <v>59669</v>
      </c>
      <c r="CA1648">
        <v>54214</v>
      </c>
      <c r="CB1648">
        <v>48304</v>
      </c>
      <c r="CC1648">
        <v>41979</v>
      </c>
      <c r="CD1648">
        <v>35449</v>
      </c>
      <c r="CE1648">
        <v>28964</v>
      </c>
      <c r="CF1648">
        <v>22798</v>
      </c>
      <c r="DC1648">
        <v>71.959999999999994</v>
      </c>
      <c r="DD1648">
        <v>70.97</v>
      </c>
      <c r="DE1648">
        <v>69.98</v>
      </c>
      <c r="DF1648">
        <v>68.989999999999995</v>
      </c>
      <c r="DG1648">
        <v>68.010000000000005</v>
      </c>
      <c r="DH1648">
        <v>67.02</v>
      </c>
      <c r="DI1648">
        <v>66.03</v>
      </c>
      <c r="DJ1648">
        <v>65.040000000000006</v>
      </c>
      <c r="DK1648">
        <v>64.06</v>
      </c>
      <c r="DL1648">
        <v>63.07</v>
      </c>
      <c r="DM1648">
        <v>62.09</v>
      </c>
      <c r="DN1648">
        <v>61.1</v>
      </c>
      <c r="DO1648">
        <v>60.12</v>
      </c>
      <c r="DP1648">
        <v>59.13</v>
      </c>
      <c r="DQ1648">
        <v>58.15</v>
      </c>
      <c r="DR1648">
        <v>57.17</v>
      </c>
      <c r="DS1648">
        <v>56.19</v>
      </c>
      <c r="DT1648">
        <v>55.21</v>
      </c>
      <c r="DU1648">
        <v>54.23</v>
      </c>
      <c r="DV1648">
        <v>53.26</v>
      </c>
      <c r="DW1648">
        <v>52.28</v>
      </c>
      <c r="DX1648">
        <v>51.31</v>
      </c>
      <c r="DY1648">
        <v>50.34</v>
      </c>
      <c r="DZ1648">
        <v>49.37</v>
      </c>
      <c r="EA1648">
        <v>48.4</v>
      </c>
      <c r="EB1648">
        <v>47.44</v>
      </c>
      <c r="EC1648">
        <v>46.48</v>
      </c>
      <c r="ED1648">
        <v>45.52</v>
      </c>
      <c r="EE1648">
        <v>44.57</v>
      </c>
      <c r="EF1648">
        <v>43.62</v>
      </c>
      <c r="EG1648">
        <v>42.67</v>
      </c>
      <c r="EH1648">
        <v>41.73</v>
      </c>
      <c r="EI1648">
        <v>40.79</v>
      </c>
      <c r="EJ1648">
        <v>39.840000000000003</v>
      </c>
      <c r="EK1648">
        <v>38.909999999999997</v>
      </c>
      <c r="EL1648">
        <v>37.97</v>
      </c>
      <c r="EM1648">
        <v>37.04</v>
      </c>
      <c r="EN1648">
        <v>36.119999999999997</v>
      </c>
      <c r="EO1648">
        <v>35.19</v>
      </c>
      <c r="EP1648">
        <v>34.270000000000003</v>
      </c>
      <c r="EQ1648">
        <v>33.35</v>
      </c>
      <c r="ER1648">
        <v>32.43</v>
      </c>
      <c r="ES1648">
        <v>31.52</v>
      </c>
      <c r="ET1648">
        <v>30.6</v>
      </c>
      <c r="EU1648">
        <v>29.68</v>
      </c>
      <c r="EV1648">
        <v>28.76</v>
      </c>
      <c r="EW1648">
        <v>27.84</v>
      </c>
      <c r="EX1648">
        <v>26.92</v>
      </c>
      <c r="EY1648">
        <v>25.99</v>
      </c>
      <c r="EZ1648">
        <v>25.07</v>
      </c>
      <c r="FA1648">
        <v>24.14</v>
      </c>
      <c r="FB1648">
        <v>23.22</v>
      </c>
      <c r="FC1648">
        <v>22.3</v>
      </c>
      <c r="FD1648">
        <v>21.38</v>
      </c>
      <c r="FE1648">
        <v>20.46</v>
      </c>
      <c r="FF1648">
        <v>19.54</v>
      </c>
      <c r="FG1648">
        <v>18.62</v>
      </c>
      <c r="FH1648">
        <v>17.71</v>
      </c>
      <c r="FI1648">
        <v>16.8</v>
      </c>
      <c r="FJ1648">
        <v>15.89</v>
      </c>
      <c r="FK1648">
        <v>15</v>
      </c>
      <c r="FL1648">
        <v>14.11</v>
      </c>
      <c r="FM1648">
        <v>13.24</v>
      </c>
      <c r="FN1648">
        <v>12.38</v>
      </c>
      <c r="FO1648">
        <v>11.53</v>
      </c>
      <c r="FP1648">
        <v>10.72</v>
      </c>
      <c r="FQ1648">
        <v>9.92</v>
      </c>
      <c r="FR1648">
        <v>9.16</v>
      </c>
      <c r="FS1648">
        <v>8.42</v>
      </c>
      <c r="FT1648">
        <v>7.72</v>
      </c>
      <c r="FU1648">
        <v>7.05</v>
      </c>
      <c r="FV1648">
        <v>6.41</v>
      </c>
      <c r="FW1648">
        <v>5.81</v>
      </c>
      <c r="FX1648">
        <v>5.24</v>
      </c>
      <c r="FY1648">
        <v>4.72</v>
      </c>
      <c r="FZ1648">
        <v>4.24</v>
      </c>
      <c r="GA1648">
        <v>3.8</v>
      </c>
      <c r="GB1648">
        <v>3.41</v>
      </c>
      <c r="GC1648">
        <v>3.06</v>
      </c>
      <c r="GD1648">
        <v>2.75</v>
      </c>
    </row>
    <row r="1649" spans="1:185" x14ac:dyDescent="0.25">
      <c r="A1649" t="s">
        <v>1436</v>
      </c>
      <c r="B1649">
        <v>79</v>
      </c>
      <c r="C1649">
        <v>79</v>
      </c>
      <c r="E1649">
        <v>100000</v>
      </c>
      <c r="F1649">
        <v>99982</v>
      </c>
      <c r="G1649">
        <v>99964</v>
      </c>
      <c r="H1649">
        <v>99946</v>
      </c>
      <c r="I1649">
        <v>99928</v>
      </c>
      <c r="J1649">
        <v>99910</v>
      </c>
      <c r="K1649">
        <v>99891</v>
      </c>
      <c r="L1649">
        <v>99869</v>
      </c>
      <c r="M1649">
        <v>99846</v>
      </c>
      <c r="N1649">
        <v>99822</v>
      </c>
      <c r="O1649">
        <v>99798</v>
      </c>
      <c r="P1649">
        <v>99772</v>
      </c>
      <c r="Q1649">
        <v>99744</v>
      </c>
      <c r="R1649">
        <v>99715</v>
      </c>
      <c r="S1649">
        <v>99683</v>
      </c>
      <c r="T1649">
        <v>99648</v>
      </c>
      <c r="U1649">
        <v>99610</v>
      </c>
      <c r="V1649">
        <v>99568</v>
      </c>
      <c r="W1649">
        <v>99523</v>
      </c>
      <c r="X1649">
        <v>99475</v>
      </c>
      <c r="Y1649">
        <v>99423</v>
      </c>
      <c r="Z1649">
        <v>99366</v>
      </c>
      <c r="AA1649">
        <v>99301</v>
      </c>
      <c r="AB1649">
        <v>99229</v>
      </c>
      <c r="AC1649">
        <v>99151</v>
      </c>
      <c r="AD1649">
        <v>99065</v>
      </c>
      <c r="AE1649">
        <v>98970</v>
      </c>
      <c r="AF1649">
        <v>98866</v>
      </c>
      <c r="AG1649">
        <v>98754</v>
      </c>
      <c r="AH1649">
        <v>98632</v>
      </c>
      <c r="AI1649">
        <v>98501</v>
      </c>
      <c r="AJ1649">
        <v>98361</v>
      </c>
      <c r="AK1649">
        <v>98213</v>
      </c>
      <c r="AL1649">
        <v>98054</v>
      </c>
      <c r="AM1649">
        <v>97882</v>
      </c>
      <c r="AN1649">
        <v>97696</v>
      </c>
      <c r="AO1649">
        <v>97499</v>
      </c>
      <c r="AP1649">
        <v>97290</v>
      </c>
      <c r="AQ1649">
        <v>97067</v>
      </c>
      <c r="AR1649">
        <v>96831</v>
      </c>
      <c r="AS1649">
        <v>96585</v>
      </c>
      <c r="AT1649">
        <v>96335</v>
      </c>
      <c r="AU1649">
        <v>96078</v>
      </c>
      <c r="AV1649">
        <v>95814</v>
      </c>
      <c r="AW1649">
        <v>95545</v>
      </c>
      <c r="AX1649">
        <v>95272</v>
      </c>
      <c r="AY1649">
        <v>94999</v>
      </c>
      <c r="AZ1649">
        <v>94722</v>
      </c>
      <c r="BA1649">
        <v>94436</v>
      </c>
      <c r="BB1649">
        <v>94137</v>
      </c>
      <c r="BC1649">
        <v>93823</v>
      </c>
      <c r="BD1649">
        <v>93496</v>
      </c>
      <c r="BE1649">
        <v>93155</v>
      </c>
      <c r="BF1649">
        <v>92795</v>
      </c>
      <c r="BG1649">
        <v>92412</v>
      </c>
      <c r="BH1649">
        <v>92001</v>
      </c>
      <c r="BI1649">
        <v>91554</v>
      </c>
      <c r="BJ1649">
        <v>91061</v>
      </c>
      <c r="BK1649">
        <v>90508</v>
      </c>
      <c r="BL1649">
        <v>89881</v>
      </c>
      <c r="BM1649">
        <v>89159</v>
      </c>
      <c r="BN1649">
        <v>88327</v>
      </c>
      <c r="BO1649">
        <v>87344</v>
      </c>
      <c r="BP1649">
        <v>86168</v>
      </c>
      <c r="BQ1649">
        <v>84746</v>
      </c>
      <c r="BR1649">
        <v>83043</v>
      </c>
      <c r="BS1649">
        <v>80982</v>
      </c>
      <c r="BT1649">
        <v>78524</v>
      </c>
      <c r="BU1649">
        <v>75633</v>
      </c>
      <c r="BV1649">
        <v>72273</v>
      </c>
      <c r="BW1649">
        <v>68427</v>
      </c>
      <c r="BX1649">
        <v>64056</v>
      </c>
      <c r="BY1649">
        <v>59105</v>
      </c>
      <c r="BZ1649">
        <v>53630</v>
      </c>
      <c r="CA1649">
        <v>47723</v>
      </c>
      <c r="CB1649">
        <v>41475</v>
      </c>
      <c r="CC1649">
        <v>35023</v>
      </c>
      <c r="CD1649">
        <v>28615</v>
      </c>
      <c r="CE1649">
        <v>22524</v>
      </c>
      <c r="DC1649">
        <v>70.86</v>
      </c>
      <c r="DD1649">
        <v>69.87</v>
      </c>
      <c r="DE1649">
        <v>68.88</v>
      </c>
      <c r="DF1649">
        <v>67.900000000000006</v>
      </c>
      <c r="DG1649">
        <v>66.91</v>
      </c>
      <c r="DH1649">
        <v>65.92</v>
      </c>
      <c r="DI1649">
        <v>64.930000000000007</v>
      </c>
      <c r="DJ1649">
        <v>63.95</v>
      </c>
      <c r="DK1649">
        <v>62.96</v>
      </c>
      <c r="DL1649">
        <v>61.98</v>
      </c>
      <c r="DM1649">
        <v>60.99</v>
      </c>
      <c r="DN1649">
        <v>60.01</v>
      </c>
      <c r="DO1649">
        <v>59.02</v>
      </c>
      <c r="DP1649">
        <v>58.04</v>
      </c>
      <c r="DQ1649">
        <v>57.06</v>
      </c>
      <c r="DR1649">
        <v>56.08</v>
      </c>
      <c r="DS1649">
        <v>55.1</v>
      </c>
      <c r="DT1649">
        <v>54.12</v>
      </c>
      <c r="DU1649">
        <v>53.15</v>
      </c>
      <c r="DV1649">
        <v>52.17</v>
      </c>
      <c r="DW1649">
        <v>51.2</v>
      </c>
      <c r="DX1649">
        <v>50.23</v>
      </c>
      <c r="DY1649">
        <v>49.26</v>
      </c>
      <c r="DZ1649">
        <v>48.3</v>
      </c>
      <c r="EA1649">
        <v>47.34</v>
      </c>
      <c r="EB1649">
        <v>46.38</v>
      </c>
      <c r="EC1649">
        <v>45.42</v>
      </c>
      <c r="ED1649">
        <v>44.47</v>
      </c>
      <c r="EE1649">
        <v>43.52</v>
      </c>
      <c r="EF1649">
        <v>42.57</v>
      </c>
      <c r="EG1649">
        <v>41.63</v>
      </c>
      <c r="EH1649">
        <v>40.69</v>
      </c>
      <c r="EI1649">
        <v>39.75</v>
      </c>
      <c r="EJ1649">
        <v>38.81</v>
      </c>
      <c r="EK1649">
        <v>37.880000000000003</v>
      </c>
      <c r="EL1649">
        <v>36.950000000000003</v>
      </c>
      <c r="EM1649">
        <v>36.020000000000003</v>
      </c>
      <c r="EN1649">
        <v>35.1</v>
      </c>
      <c r="EO1649">
        <v>34.18</v>
      </c>
      <c r="EP1649">
        <v>33.26</v>
      </c>
      <c r="EQ1649">
        <v>32.340000000000003</v>
      </c>
      <c r="ER1649">
        <v>31.43</v>
      </c>
      <c r="ES1649">
        <v>30.51</v>
      </c>
      <c r="ET1649">
        <v>29.59</v>
      </c>
      <c r="EU1649">
        <v>28.67</v>
      </c>
      <c r="EV1649">
        <v>27.75</v>
      </c>
      <c r="EW1649">
        <v>26.83</v>
      </c>
      <c r="EX1649">
        <v>25.91</v>
      </c>
      <c r="EY1649">
        <v>24.99</v>
      </c>
      <c r="EZ1649">
        <v>24.06</v>
      </c>
      <c r="FA1649">
        <v>23.14</v>
      </c>
      <c r="FB1649">
        <v>22.22</v>
      </c>
      <c r="FC1649">
        <v>21.3</v>
      </c>
      <c r="FD1649">
        <v>20.38</v>
      </c>
      <c r="FE1649">
        <v>19.46</v>
      </c>
      <c r="FF1649">
        <v>18.55</v>
      </c>
      <c r="FG1649">
        <v>17.64</v>
      </c>
      <c r="FH1649">
        <v>16.73</v>
      </c>
      <c r="FI1649">
        <v>15.83</v>
      </c>
      <c r="FJ1649">
        <v>14.94</v>
      </c>
      <c r="FK1649">
        <v>14.05</v>
      </c>
      <c r="FL1649">
        <v>13.18</v>
      </c>
      <c r="FM1649">
        <v>12.32</v>
      </c>
      <c r="FN1649">
        <v>11.48</v>
      </c>
      <c r="FO1649">
        <v>10.67</v>
      </c>
      <c r="FP1649">
        <v>9.8800000000000008</v>
      </c>
      <c r="FQ1649">
        <v>9.1199999999999992</v>
      </c>
      <c r="FR1649">
        <v>8.39</v>
      </c>
      <c r="FS1649">
        <v>7.69</v>
      </c>
      <c r="FT1649">
        <v>7.02</v>
      </c>
      <c r="FU1649">
        <v>6.39</v>
      </c>
      <c r="FV1649">
        <v>5.79</v>
      </c>
      <c r="FW1649">
        <v>5.23</v>
      </c>
      <c r="FX1649">
        <v>4.72</v>
      </c>
      <c r="FY1649">
        <v>4.24</v>
      </c>
      <c r="FZ1649">
        <v>3.8</v>
      </c>
      <c r="GA1649">
        <v>3.41</v>
      </c>
      <c r="GB1649">
        <v>3.06</v>
      </c>
      <c r="GC1649">
        <v>2.75</v>
      </c>
    </row>
    <row r="1650" spans="1:185" x14ac:dyDescent="0.25">
      <c r="A1650" t="s">
        <v>1437</v>
      </c>
      <c r="B1650">
        <v>78</v>
      </c>
      <c r="C1650">
        <v>78</v>
      </c>
      <c r="E1650">
        <v>100000</v>
      </c>
      <c r="F1650">
        <v>99982</v>
      </c>
      <c r="G1650">
        <v>99964</v>
      </c>
      <c r="H1650">
        <v>99945</v>
      </c>
      <c r="I1650">
        <v>99927</v>
      </c>
      <c r="J1650">
        <v>99907</v>
      </c>
      <c r="K1650">
        <v>99886</v>
      </c>
      <c r="L1650">
        <v>99862</v>
      </c>
      <c r="M1650">
        <v>99838</v>
      </c>
      <c r="N1650">
        <v>99813</v>
      </c>
      <c r="O1650">
        <v>99787</v>
      </c>
      <c r="P1650">
        <v>99759</v>
      </c>
      <c r="Q1650">
        <v>99729</v>
      </c>
      <c r="R1650">
        <v>99696</v>
      </c>
      <c r="S1650">
        <v>99661</v>
      </c>
      <c r="T1650">
        <v>99622</v>
      </c>
      <c r="U1650">
        <v>99580</v>
      </c>
      <c r="V1650">
        <v>99534</v>
      </c>
      <c r="W1650">
        <v>99486</v>
      </c>
      <c r="X1650">
        <v>99433</v>
      </c>
      <c r="Y1650">
        <v>99375</v>
      </c>
      <c r="Z1650">
        <v>99309</v>
      </c>
      <c r="AA1650">
        <v>99236</v>
      </c>
      <c r="AB1650">
        <v>99157</v>
      </c>
      <c r="AC1650">
        <v>99069</v>
      </c>
      <c r="AD1650">
        <v>98973</v>
      </c>
      <c r="AE1650">
        <v>98867</v>
      </c>
      <c r="AF1650">
        <v>98753</v>
      </c>
      <c r="AG1650">
        <v>98630</v>
      </c>
      <c r="AH1650">
        <v>98496</v>
      </c>
      <c r="AI1650">
        <v>98355</v>
      </c>
      <c r="AJ1650">
        <v>98205</v>
      </c>
      <c r="AK1650">
        <v>98044</v>
      </c>
      <c r="AL1650">
        <v>97868</v>
      </c>
      <c r="AM1650">
        <v>97680</v>
      </c>
      <c r="AN1650">
        <v>97479</v>
      </c>
      <c r="AO1650">
        <v>97267</v>
      </c>
      <c r="AP1650">
        <v>97042</v>
      </c>
      <c r="AQ1650">
        <v>96802</v>
      </c>
      <c r="AR1650">
        <v>96553</v>
      </c>
      <c r="AS1650">
        <v>96298</v>
      </c>
      <c r="AT1650">
        <v>96037</v>
      </c>
      <c r="AU1650">
        <v>95769</v>
      </c>
      <c r="AV1650">
        <v>95494</v>
      </c>
      <c r="AW1650">
        <v>95216</v>
      </c>
      <c r="AX1650">
        <v>94936</v>
      </c>
      <c r="AY1650">
        <v>94654</v>
      </c>
      <c r="AZ1650">
        <v>94362</v>
      </c>
      <c r="BA1650">
        <v>94058</v>
      </c>
      <c r="BB1650">
        <v>93737</v>
      </c>
      <c r="BC1650">
        <v>93403</v>
      </c>
      <c r="BD1650">
        <v>93054</v>
      </c>
      <c r="BE1650">
        <v>92686</v>
      </c>
      <c r="BF1650">
        <v>92294</v>
      </c>
      <c r="BG1650">
        <v>91873</v>
      </c>
      <c r="BH1650">
        <v>91414</v>
      </c>
      <c r="BI1650">
        <v>90910</v>
      </c>
      <c r="BJ1650">
        <v>90342</v>
      </c>
      <c r="BK1650">
        <v>89698</v>
      </c>
      <c r="BL1650">
        <v>88961</v>
      </c>
      <c r="BM1650">
        <v>88109</v>
      </c>
      <c r="BN1650">
        <v>87107</v>
      </c>
      <c r="BO1650">
        <v>85905</v>
      </c>
      <c r="BP1650">
        <v>84454</v>
      </c>
      <c r="BQ1650">
        <v>82720</v>
      </c>
      <c r="BR1650">
        <v>80624</v>
      </c>
      <c r="BS1650">
        <v>78130</v>
      </c>
      <c r="BT1650">
        <v>75203</v>
      </c>
      <c r="BU1650">
        <v>71798</v>
      </c>
      <c r="BV1650">
        <v>67919</v>
      </c>
      <c r="BW1650">
        <v>63519</v>
      </c>
      <c r="BX1650">
        <v>58547</v>
      </c>
      <c r="BY1650">
        <v>53052</v>
      </c>
      <c r="BZ1650">
        <v>47140</v>
      </c>
      <c r="CA1650">
        <v>40912</v>
      </c>
      <c r="CB1650">
        <v>34548</v>
      </c>
      <c r="CC1650">
        <v>28227</v>
      </c>
      <c r="CD1650">
        <v>22218</v>
      </c>
      <c r="DC1650">
        <v>69.760000000000005</v>
      </c>
      <c r="DD1650">
        <v>68.77</v>
      </c>
      <c r="DE1650">
        <v>67.78</v>
      </c>
      <c r="DF1650">
        <v>66.8</v>
      </c>
      <c r="DG1650">
        <v>65.81</v>
      </c>
      <c r="DH1650">
        <v>64.819999999999993</v>
      </c>
      <c r="DI1650">
        <v>63.84</v>
      </c>
      <c r="DJ1650">
        <v>62.85</v>
      </c>
      <c r="DK1650">
        <v>61.87</v>
      </c>
      <c r="DL1650">
        <v>60.88</v>
      </c>
      <c r="DM1650">
        <v>59.9</v>
      </c>
      <c r="DN1650">
        <v>58.91</v>
      </c>
      <c r="DO1650">
        <v>57.93</v>
      </c>
      <c r="DP1650">
        <v>56.95</v>
      </c>
      <c r="DQ1650">
        <v>55.97</v>
      </c>
      <c r="DR1650">
        <v>54.99</v>
      </c>
      <c r="DS1650">
        <v>54.02</v>
      </c>
      <c r="DT1650">
        <v>53.04</v>
      </c>
      <c r="DU1650">
        <v>52.07</v>
      </c>
      <c r="DV1650">
        <v>51.09</v>
      </c>
      <c r="DW1650">
        <v>50.12</v>
      </c>
      <c r="DX1650">
        <v>49.16</v>
      </c>
      <c r="DY1650">
        <v>48.19</v>
      </c>
      <c r="DZ1650">
        <v>47.23</v>
      </c>
      <c r="EA1650">
        <v>46.27</v>
      </c>
      <c r="EB1650">
        <v>45.31</v>
      </c>
      <c r="EC1650">
        <v>44.36</v>
      </c>
      <c r="ED1650">
        <v>43.41</v>
      </c>
      <c r="EE1650">
        <v>42.47</v>
      </c>
      <c r="EF1650">
        <v>41.52</v>
      </c>
      <c r="EG1650">
        <v>40.58</v>
      </c>
      <c r="EH1650">
        <v>39.64</v>
      </c>
      <c r="EI1650">
        <v>38.71</v>
      </c>
      <c r="EJ1650">
        <v>37.78</v>
      </c>
      <c r="EK1650">
        <v>36.85</v>
      </c>
      <c r="EL1650">
        <v>35.92</v>
      </c>
      <c r="EM1650">
        <v>35</v>
      </c>
      <c r="EN1650">
        <v>34.08</v>
      </c>
      <c r="EO1650">
        <v>33.159999999999997</v>
      </c>
      <c r="EP1650">
        <v>32.25</v>
      </c>
      <c r="EQ1650">
        <v>31.33</v>
      </c>
      <c r="ER1650">
        <v>30.42</v>
      </c>
      <c r="ES1650">
        <v>29.5</v>
      </c>
      <c r="ET1650">
        <v>28.58</v>
      </c>
      <c r="EU1650">
        <v>27.67</v>
      </c>
      <c r="EV1650">
        <v>26.75</v>
      </c>
      <c r="EW1650">
        <v>25.82</v>
      </c>
      <c r="EX1650">
        <v>24.9</v>
      </c>
      <c r="EY1650">
        <v>23.98</v>
      </c>
      <c r="EZ1650">
        <v>23.06</v>
      </c>
      <c r="FA1650">
        <v>22.14</v>
      </c>
      <c r="FB1650">
        <v>21.22</v>
      </c>
      <c r="FC1650">
        <v>20.309999999999999</v>
      </c>
      <c r="FD1650">
        <v>19.39</v>
      </c>
      <c r="FE1650">
        <v>18.48</v>
      </c>
      <c r="FF1650">
        <v>17.57</v>
      </c>
      <c r="FG1650">
        <v>16.66</v>
      </c>
      <c r="FH1650">
        <v>15.76</v>
      </c>
      <c r="FI1650">
        <v>14.87</v>
      </c>
      <c r="FJ1650">
        <v>13.99</v>
      </c>
      <c r="FK1650">
        <v>13.12</v>
      </c>
      <c r="FL1650">
        <v>12.27</v>
      </c>
      <c r="FM1650">
        <v>11.43</v>
      </c>
      <c r="FN1650">
        <v>10.62</v>
      </c>
      <c r="FO1650">
        <v>9.83</v>
      </c>
      <c r="FP1650">
        <v>9.07</v>
      </c>
      <c r="FQ1650">
        <v>8.35</v>
      </c>
      <c r="FR1650">
        <v>7.65</v>
      </c>
      <c r="FS1650">
        <v>6.99</v>
      </c>
      <c r="FT1650">
        <v>6.36</v>
      </c>
      <c r="FU1650">
        <v>5.77</v>
      </c>
      <c r="FV1650">
        <v>5.22</v>
      </c>
      <c r="FW1650">
        <v>4.71</v>
      </c>
      <c r="FX1650">
        <v>4.2300000000000004</v>
      </c>
      <c r="FY1650">
        <v>3.8</v>
      </c>
      <c r="FZ1650">
        <v>3.41</v>
      </c>
      <c r="GA1650">
        <v>3.06</v>
      </c>
      <c r="GB1650">
        <v>2.75</v>
      </c>
    </row>
    <row r="1651" spans="1:185" x14ac:dyDescent="0.25">
      <c r="A1651" t="s">
        <v>1438</v>
      </c>
      <c r="B1651">
        <v>77</v>
      </c>
      <c r="C1651">
        <v>77</v>
      </c>
      <c r="E1651">
        <v>100000</v>
      </c>
      <c r="F1651">
        <v>99982</v>
      </c>
      <c r="G1651">
        <v>99963</v>
      </c>
      <c r="H1651">
        <v>99944</v>
      </c>
      <c r="I1651">
        <v>99924</v>
      </c>
      <c r="J1651">
        <v>99902</v>
      </c>
      <c r="K1651">
        <v>99878</v>
      </c>
      <c r="L1651">
        <v>99853</v>
      </c>
      <c r="M1651">
        <v>99828</v>
      </c>
      <c r="N1651">
        <v>99802</v>
      </c>
      <c r="O1651">
        <v>99773</v>
      </c>
      <c r="P1651">
        <v>99743</v>
      </c>
      <c r="Q1651">
        <v>99710</v>
      </c>
      <c r="R1651">
        <v>99674</v>
      </c>
      <c r="S1651">
        <v>99634</v>
      </c>
      <c r="T1651">
        <v>99591</v>
      </c>
      <c r="U1651">
        <v>99545</v>
      </c>
      <c r="V1651">
        <v>99496</v>
      </c>
      <c r="W1651">
        <v>99443</v>
      </c>
      <c r="X1651">
        <v>99384</v>
      </c>
      <c r="Y1651">
        <v>99317</v>
      </c>
      <c r="Z1651">
        <v>99243</v>
      </c>
      <c r="AA1651">
        <v>99163</v>
      </c>
      <c r="AB1651">
        <v>99074</v>
      </c>
      <c r="AC1651">
        <v>98976</v>
      </c>
      <c r="AD1651">
        <v>98869</v>
      </c>
      <c r="AE1651">
        <v>98753</v>
      </c>
      <c r="AF1651">
        <v>98628</v>
      </c>
      <c r="AG1651">
        <v>98492</v>
      </c>
      <c r="AH1651">
        <v>98349</v>
      </c>
      <c r="AI1651">
        <v>98197</v>
      </c>
      <c r="AJ1651">
        <v>98033</v>
      </c>
      <c r="AK1651">
        <v>97855</v>
      </c>
      <c r="AL1651">
        <v>97664</v>
      </c>
      <c r="AM1651">
        <v>97460</v>
      </c>
      <c r="AN1651">
        <v>97245</v>
      </c>
      <c r="AO1651">
        <v>97016</v>
      </c>
      <c r="AP1651">
        <v>96773</v>
      </c>
      <c r="AQ1651">
        <v>96520</v>
      </c>
      <c r="AR1651">
        <v>96261</v>
      </c>
      <c r="AS1651">
        <v>95995</v>
      </c>
      <c r="AT1651">
        <v>95722</v>
      </c>
      <c r="AU1651">
        <v>95443</v>
      </c>
      <c r="AV1651">
        <v>95160</v>
      </c>
      <c r="AW1651">
        <v>94875</v>
      </c>
      <c r="AX1651">
        <v>94586</v>
      </c>
      <c r="AY1651">
        <v>94288</v>
      </c>
      <c r="AZ1651">
        <v>93977</v>
      </c>
      <c r="BA1651">
        <v>93649</v>
      </c>
      <c r="BB1651">
        <v>93308</v>
      </c>
      <c r="BC1651">
        <v>92951</v>
      </c>
      <c r="BD1651">
        <v>92575</v>
      </c>
      <c r="BE1651">
        <v>92174</v>
      </c>
      <c r="BF1651">
        <v>91743</v>
      </c>
      <c r="BG1651">
        <v>91274</v>
      </c>
      <c r="BH1651">
        <v>90756</v>
      </c>
      <c r="BI1651">
        <v>90176</v>
      </c>
      <c r="BJ1651">
        <v>89515</v>
      </c>
      <c r="BK1651">
        <v>88759</v>
      </c>
      <c r="BL1651">
        <v>87889</v>
      </c>
      <c r="BM1651">
        <v>86864</v>
      </c>
      <c r="BN1651">
        <v>85640</v>
      </c>
      <c r="BO1651">
        <v>84161</v>
      </c>
      <c r="BP1651">
        <v>82394</v>
      </c>
      <c r="BQ1651">
        <v>80264</v>
      </c>
      <c r="BR1651">
        <v>77734</v>
      </c>
      <c r="BS1651">
        <v>74769</v>
      </c>
      <c r="BT1651">
        <v>71329</v>
      </c>
      <c r="BU1651">
        <v>67406</v>
      </c>
      <c r="BV1651">
        <v>62979</v>
      </c>
      <c r="BW1651">
        <v>57987</v>
      </c>
      <c r="BX1651">
        <v>52482</v>
      </c>
      <c r="BY1651">
        <v>46564</v>
      </c>
      <c r="BZ1651">
        <v>40348</v>
      </c>
      <c r="CA1651">
        <v>34022</v>
      </c>
      <c r="CB1651">
        <v>27798</v>
      </c>
      <c r="CC1651">
        <v>21880</v>
      </c>
      <c r="DC1651">
        <v>68.66</v>
      </c>
      <c r="DD1651">
        <v>67.67</v>
      </c>
      <c r="DE1651">
        <v>66.680000000000007</v>
      </c>
      <c r="DF1651">
        <v>65.69</v>
      </c>
      <c r="DG1651">
        <v>64.709999999999994</v>
      </c>
      <c r="DH1651">
        <v>63.72</v>
      </c>
      <c r="DI1651">
        <v>62.74</v>
      </c>
      <c r="DJ1651">
        <v>61.75</v>
      </c>
      <c r="DK1651">
        <v>60.77</v>
      </c>
      <c r="DL1651">
        <v>59.78</v>
      </c>
      <c r="DM1651">
        <v>58.8</v>
      </c>
      <c r="DN1651">
        <v>57.82</v>
      </c>
      <c r="DO1651">
        <v>56.84</v>
      </c>
      <c r="DP1651">
        <v>55.86</v>
      </c>
      <c r="DQ1651">
        <v>54.88</v>
      </c>
      <c r="DR1651">
        <v>53.9</v>
      </c>
      <c r="DS1651">
        <v>52.93</v>
      </c>
      <c r="DT1651">
        <v>51.95</v>
      </c>
      <c r="DU1651">
        <v>50.98</v>
      </c>
      <c r="DV1651">
        <v>50.01</v>
      </c>
      <c r="DW1651">
        <v>49.04</v>
      </c>
      <c r="DX1651">
        <v>48.08</v>
      </c>
      <c r="DY1651">
        <v>47.12</v>
      </c>
      <c r="DZ1651">
        <v>46.16</v>
      </c>
      <c r="EA1651">
        <v>45.21</v>
      </c>
      <c r="EB1651">
        <v>44.25</v>
      </c>
      <c r="EC1651">
        <v>43.31</v>
      </c>
      <c r="ED1651">
        <v>42.36</v>
      </c>
      <c r="EE1651">
        <v>41.42</v>
      </c>
      <c r="EF1651">
        <v>40.479999999999997</v>
      </c>
      <c r="EG1651">
        <v>39.54</v>
      </c>
      <c r="EH1651">
        <v>38.61</v>
      </c>
      <c r="EI1651">
        <v>37.67</v>
      </c>
      <c r="EJ1651">
        <v>36.75</v>
      </c>
      <c r="EK1651">
        <v>35.82</v>
      </c>
      <c r="EL1651">
        <v>34.9</v>
      </c>
      <c r="EM1651">
        <v>33.979999999999997</v>
      </c>
      <c r="EN1651">
        <v>33.07</v>
      </c>
      <c r="EO1651">
        <v>32.15</v>
      </c>
      <c r="EP1651">
        <v>31.24</v>
      </c>
      <c r="EQ1651">
        <v>30.32</v>
      </c>
      <c r="ER1651">
        <v>29.41</v>
      </c>
      <c r="ES1651">
        <v>28.49</v>
      </c>
      <c r="ET1651">
        <v>27.57</v>
      </c>
      <c r="EU1651">
        <v>26.66</v>
      </c>
      <c r="EV1651">
        <v>25.74</v>
      </c>
      <c r="EW1651">
        <v>24.82</v>
      </c>
      <c r="EX1651">
        <v>23.9</v>
      </c>
      <c r="EY1651">
        <v>22.98</v>
      </c>
      <c r="EZ1651">
        <v>22.06</v>
      </c>
      <c r="FA1651">
        <v>21.14</v>
      </c>
      <c r="FB1651">
        <v>20.23</v>
      </c>
      <c r="FC1651">
        <v>19.309999999999999</v>
      </c>
      <c r="FD1651">
        <v>18.399999999999999</v>
      </c>
      <c r="FE1651">
        <v>17.489999999999998</v>
      </c>
      <c r="FF1651">
        <v>16.59</v>
      </c>
      <c r="FG1651">
        <v>15.69</v>
      </c>
      <c r="FH1651">
        <v>14.81</v>
      </c>
      <c r="FI1651">
        <v>13.93</v>
      </c>
      <c r="FJ1651">
        <v>13.06</v>
      </c>
      <c r="FK1651">
        <v>12.21</v>
      </c>
      <c r="FL1651">
        <v>11.38</v>
      </c>
      <c r="FM1651">
        <v>10.57</v>
      </c>
      <c r="FN1651">
        <v>9.7799999999999994</v>
      </c>
      <c r="FO1651">
        <v>9.0299999999999994</v>
      </c>
      <c r="FP1651">
        <v>8.31</v>
      </c>
      <c r="FQ1651">
        <v>7.62</v>
      </c>
      <c r="FR1651">
        <v>6.96</v>
      </c>
      <c r="FS1651">
        <v>6.34</v>
      </c>
      <c r="FT1651">
        <v>5.75</v>
      </c>
      <c r="FU1651">
        <v>5.2</v>
      </c>
      <c r="FV1651">
        <v>4.6900000000000004</v>
      </c>
      <c r="FW1651">
        <v>4.22</v>
      </c>
      <c r="FX1651">
        <v>3.8</v>
      </c>
      <c r="FY1651">
        <v>3.41</v>
      </c>
      <c r="FZ1651">
        <v>3.06</v>
      </c>
      <c r="GA1651">
        <v>2.75</v>
      </c>
    </row>
    <row r="1652" spans="1:185" x14ac:dyDescent="0.25">
      <c r="A1652" t="s">
        <v>1439</v>
      </c>
      <c r="B1652">
        <v>76</v>
      </c>
      <c r="C1652">
        <v>76</v>
      </c>
      <c r="E1652">
        <v>100000</v>
      </c>
      <c r="F1652">
        <v>99981</v>
      </c>
      <c r="G1652">
        <v>99961</v>
      </c>
      <c r="H1652">
        <v>99941</v>
      </c>
      <c r="I1652">
        <v>99919</v>
      </c>
      <c r="J1652">
        <v>99895</v>
      </c>
      <c r="K1652">
        <v>99870</v>
      </c>
      <c r="L1652">
        <v>99845</v>
      </c>
      <c r="M1652">
        <v>99818</v>
      </c>
      <c r="N1652">
        <v>99789</v>
      </c>
      <c r="O1652">
        <v>99758</v>
      </c>
      <c r="P1652">
        <v>99724</v>
      </c>
      <c r="Q1652">
        <v>99688</v>
      </c>
      <c r="R1652">
        <v>99648</v>
      </c>
      <c r="S1652">
        <v>99604</v>
      </c>
      <c r="T1652">
        <v>99557</v>
      </c>
      <c r="U1652">
        <v>99508</v>
      </c>
      <c r="V1652">
        <v>99454</v>
      </c>
      <c r="W1652">
        <v>99394</v>
      </c>
      <c r="X1652">
        <v>99326</v>
      </c>
      <c r="Y1652">
        <v>99251</v>
      </c>
      <c r="Z1652">
        <v>99169</v>
      </c>
      <c r="AA1652">
        <v>99079</v>
      </c>
      <c r="AB1652">
        <v>98979</v>
      </c>
      <c r="AC1652">
        <v>98871</v>
      </c>
      <c r="AD1652">
        <v>98753</v>
      </c>
      <c r="AE1652">
        <v>98626</v>
      </c>
      <c r="AF1652">
        <v>98489</v>
      </c>
      <c r="AG1652">
        <v>98343</v>
      </c>
      <c r="AH1652">
        <v>98189</v>
      </c>
      <c r="AI1652">
        <v>98023</v>
      </c>
      <c r="AJ1652">
        <v>97842</v>
      </c>
      <c r="AK1652">
        <v>97648</v>
      </c>
      <c r="AL1652">
        <v>97442</v>
      </c>
      <c r="AM1652">
        <v>97223</v>
      </c>
      <c r="AN1652">
        <v>96990</v>
      </c>
      <c r="AO1652">
        <v>96744</v>
      </c>
      <c r="AP1652">
        <v>96487</v>
      </c>
      <c r="AQ1652">
        <v>96224</v>
      </c>
      <c r="AR1652">
        <v>95954</v>
      </c>
      <c r="AS1652">
        <v>95677</v>
      </c>
      <c r="AT1652">
        <v>95392</v>
      </c>
      <c r="AU1652">
        <v>95104</v>
      </c>
      <c r="AV1652">
        <v>94813</v>
      </c>
      <c r="AW1652">
        <v>94518</v>
      </c>
      <c r="AX1652">
        <v>94213</v>
      </c>
      <c r="AY1652">
        <v>93896</v>
      </c>
      <c r="AZ1652">
        <v>93561</v>
      </c>
      <c r="BA1652">
        <v>93212</v>
      </c>
      <c r="BB1652">
        <v>92847</v>
      </c>
      <c r="BC1652">
        <v>92463</v>
      </c>
      <c r="BD1652">
        <v>92053</v>
      </c>
      <c r="BE1652">
        <v>91612</v>
      </c>
      <c r="BF1652">
        <v>91133</v>
      </c>
      <c r="BG1652">
        <v>90603</v>
      </c>
      <c r="BH1652">
        <v>90007</v>
      </c>
      <c r="BI1652">
        <v>89332</v>
      </c>
      <c r="BJ1652">
        <v>88556</v>
      </c>
      <c r="BK1652">
        <v>87666</v>
      </c>
      <c r="BL1652">
        <v>86620</v>
      </c>
      <c r="BM1652">
        <v>85371</v>
      </c>
      <c r="BN1652">
        <v>83867</v>
      </c>
      <c r="BO1652">
        <v>82068</v>
      </c>
      <c r="BP1652">
        <v>79903</v>
      </c>
      <c r="BQ1652">
        <v>77337</v>
      </c>
      <c r="BR1652">
        <v>74334</v>
      </c>
      <c r="BS1652">
        <v>70857</v>
      </c>
      <c r="BT1652">
        <v>66901</v>
      </c>
      <c r="BU1652">
        <v>62436</v>
      </c>
      <c r="BV1652">
        <v>57424</v>
      </c>
      <c r="BW1652">
        <v>51911</v>
      </c>
      <c r="BX1652">
        <v>45998</v>
      </c>
      <c r="BY1652">
        <v>39793</v>
      </c>
      <c r="BZ1652">
        <v>33497</v>
      </c>
      <c r="CA1652">
        <v>27327</v>
      </c>
      <c r="CB1652">
        <v>21510</v>
      </c>
      <c r="DC1652">
        <v>67.55</v>
      </c>
      <c r="DD1652">
        <v>66.569999999999993</v>
      </c>
      <c r="DE1652">
        <v>65.58</v>
      </c>
      <c r="DF1652">
        <v>64.59</v>
      </c>
      <c r="DG1652">
        <v>63.61</v>
      </c>
      <c r="DH1652">
        <v>62.62</v>
      </c>
      <c r="DI1652">
        <v>61.64</v>
      </c>
      <c r="DJ1652">
        <v>60.65</v>
      </c>
      <c r="DK1652">
        <v>59.67</v>
      </c>
      <c r="DL1652">
        <v>58.69</v>
      </c>
      <c r="DM1652">
        <v>57.7</v>
      </c>
      <c r="DN1652">
        <v>56.72</v>
      </c>
      <c r="DO1652">
        <v>55.74</v>
      </c>
      <c r="DP1652">
        <v>54.77</v>
      </c>
      <c r="DQ1652">
        <v>53.79</v>
      </c>
      <c r="DR1652">
        <v>52.81</v>
      </c>
      <c r="DS1652">
        <v>51.84</v>
      </c>
      <c r="DT1652">
        <v>50.87</v>
      </c>
      <c r="DU1652">
        <v>49.9</v>
      </c>
      <c r="DV1652">
        <v>48.93</v>
      </c>
      <c r="DW1652">
        <v>47.97</v>
      </c>
      <c r="DX1652">
        <v>47.01</v>
      </c>
      <c r="DY1652">
        <v>46.05</v>
      </c>
      <c r="DZ1652">
        <v>45.1</v>
      </c>
      <c r="EA1652">
        <v>44.15</v>
      </c>
      <c r="EB1652">
        <v>43.2</v>
      </c>
      <c r="EC1652">
        <v>42.25</v>
      </c>
      <c r="ED1652">
        <v>41.31</v>
      </c>
      <c r="EE1652">
        <v>40.369999999999997</v>
      </c>
      <c r="EF1652">
        <v>39.43</v>
      </c>
      <c r="EG1652">
        <v>38.5</v>
      </c>
      <c r="EH1652">
        <v>37.57</v>
      </c>
      <c r="EI1652">
        <v>36.64</v>
      </c>
      <c r="EJ1652">
        <v>35.72</v>
      </c>
      <c r="EK1652">
        <v>34.799999999999997</v>
      </c>
      <c r="EL1652">
        <v>33.880000000000003</v>
      </c>
      <c r="EM1652">
        <v>32.97</v>
      </c>
      <c r="EN1652">
        <v>32.049999999999997</v>
      </c>
      <c r="EO1652">
        <v>31.14</v>
      </c>
      <c r="EP1652">
        <v>30.23</v>
      </c>
      <c r="EQ1652">
        <v>29.31</v>
      </c>
      <c r="ER1652">
        <v>28.4</v>
      </c>
      <c r="ES1652">
        <v>27.48</v>
      </c>
      <c r="ET1652">
        <v>26.56</v>
      </c>
      <c r="EU1652">
        <v>25.65</v>
      </c>
      <c r="EV1652">
        <v>24.73</v>
      </c>
      <c r="EW1652">
        <v>23.81</v>
      </c>
      <c r="EX1652">
        <v>22.89</v>
      </c>
      <c r="EY1652">
        <v>21.98</v>
      </c>
      <c r="EZ1652">
        <v>21.06</v>
      </c>
      <c r="FA1652">
        <v>20.149999999999999</v>
      </c>
      <c r="FB1652">
        <v>19.23</v>
      </c>
      <c r="FC1652">
        <v>18.32</v>
      </c>
      <c r="FD1652">
        <v>17.420000000000002</v>
      </c>
      <c r="FE1652">
        <v>16.52</v>
      </c>
      <c r="FF1652">
        <v>15.62</v>
      </c>
      <c r="FG1652">
        <v>14.74</v>
      </c>
      <c r="FH1652">
        <v>13.86</v>
      </c>
      <c r="FI1652">
        <v>13</v>
      </c>
      <c r="FJ1652">
        <v>12.15</v>
      </c>
      <c r="FK1652">
        <v>11.32</v>
      </c>
      <c r="FL1652">
        <v>10.51</v>
      </c>
      <c r="FM1652">
        <v>9.73</v>
      </c>
      <c r="FN1652">
        <v>8.98</v>
      </c>
      <c r="FO1652">
        <v>8.26</v>
      </c>
      <c r="FP1652">
        <v>7.58</v>
      </c>
      <c r="FQ1652">
        <v>6.93</v>
      </c>
      <c r="FR1652">
        <v>6.31</v>
      </c>
      <c r="FS1652">
        <v>5.72</v>
      </c>
      <c r="FT1652">
        <v>5.18</v>
      </c>
      <c r="FU1652">
        <v>4.67</v>
      </c>
      <c r="FV1652">
        <v>4.21</v>
      </c>
      <c r="FW1652">
        <v>3.79</v>
      </c>
      <c r="FX1652">
        <v>3.41</v>
      </c>
      <c r="FY1652">
        <v>3.06</v>
      </c>
      <c r="FZ1652">
        <v>2.75</v>
      </c>
    </row>
    <row r="1653" spans="1:185" x14ac:dyDescent="0.25">
      <c r="A1653" t="s">
        <v>1440</v>
      </c>
      <c r="B1653">
        <v>75</v>
      </c>
      <c r="C1653">
        <v>75</v>
      </c>
      <c r="E1653">
        <v>100000</v>
      </c>
      <c r="F1653">
        <v>99980</v>
      </c>
      <c r="G1653">
        <v>99960</v>
      </c>
      <c r="H1653">
        <v>99938</v>
      </c>
      <c r="I1653">
        <v>99913</v>
      </c>
      <c r="J1653">
        <v>99887</v>
      </c>
      <c r="K1653">
        <v>99862</v>
      </c>
      <c r="L1653">
        <v>99835</v>
      </c>
      <c r="M1653">
        <v>99805</v>
      </c>
      <c r="N1653">
        <v>99774</v>
      </c>
      <c r="O1653">
        <v>99740</v>
      </c>
      <c r="P1653">
        <v>99703</v>
      </c>
      <c r="Q1653">
        <v>99662</v>
      </c>
      <c r="R1653">
        <v>99618</v>
      </c>
      <c r="S1653">
        <v>99570</v>
      </c>
      <c r="T1653">
        <v>99520</v>
      </c>
      <c r="U1653">
        <v>99465</v>
      </c>
      <c r="V1653">
        <v>99404</v>
      </c>
      <c r="W1653">
        <v>99335</v>
      </c>
      <c r="X1653">
        <v>99259</v>
      </c>
      <c r="Y1653">
        <v>99176</v>
      </c>
      <c r="Z1653">
        <v>99085</v>
      </c>
      <c r="AA1653">
        <v>98984</v>
      </c>
      <c r="AB1653">
        <v>98874</v>
      </c>
      <c r="AC1653">
        <v>98755</v>
      </c>
      <c r="AD1653">
        <v>98626</v>
      </c>
      <c r="AE1653">
        <v>98486</v>
      </c>
      <c r="AF1653">
        <v>98338</v>
      </c>
      <c r="AG1653">
        <v>98182</v>
      </c>
      <c r="AH1653">
        <v>98013</v>
      </c>
      <c r="AI1653">
        <v>97830</v>
      </c>
      <c r="AJ1653">
        <v>97633</v>
      </c>
      <c r="AK1653">
        <v>97424</v>
      </c>
      <c r="AL1653">
        <v>97202</v>
      </c>
      <c r="AM1653">
        <v>96966</v>
      </c>
      <c r="AN1653">
        <v>96715</v>
      </c>
      <c r="AO1653">
        <v>96455</v>
      </c>
      <c r="AP1653">
        <v>96188</v>
      </c>
      <c r="AQ1653">
        <v>95914</v>
      </c>
      <c r="AR1653">
        <v>95631</v>
      </c>
      <c r="AS1653">
        <v>95342</v>
      </c>
      <c r="AT1653">
        <v>95049</v>
      </c>
      <c r="AU1653">
        <v>94752</v>
      </c>
      <c r="AV1653">
        <v>94451</v>
      </c>
      <c r="AW1653">
        <v>94140</v>
      </c>
      <c r="AX1653">
        <v>93815</v>
      </c>
      <c r="AY1653">
        <v>93473</v>
      </c>
      <c r="AZ1653">
        <v>93116</v>
      </c>
      <c r="BA1653">
        <v>92743</v>
      </c>
      <c r="BB1653">
        <v>92350</v>
      </c>
      <c r="BC1653">
        <v>91931</v>
      </c>
      <c r="BD1653">
        <v>91480</v>
      </c>
      <c r="BE1653">
        <v>90990</v>
      </c>
      <c r="BF1653">
        <v>90448</v>
      </c>
      <c r="BG1653">
        <v>89839</v>
      </c>
      <c r="BH1653">
        <v>89146</v>
      </c>
      <c r="BI1653">
        <v>88354</v>
      </c>
      <c r="BJ1653">
        <v>87442</v>
      </c>
      <c r="BK1653">
        <v>86373</v>
      </c>
      <c r="BL1653">
        <v>85101</v>
      </c>
      <c r="BM1653">
        <v>83567</v>
      </c>
      <c r="BN1653">
        <v>81742</v>
      </c>
      <c r="BO1653">
        <v>79542</v>
      </c>
      <c r="BP1653">
        <v>76938</v>
      </c>
      <c r="BQ1653">
        <v>73898</v>
      </c>
      <c r="BR1653">
        <v>70385</v>
      </c>
      <c r="BS1653">
        <v>66395</v>
      </c>
      <c r="BT1653">
        <v>61901</v>
      </c>
      <c r="BU1653">
        <v>56860</v>
      </c>
      <c r="BV1653">
        <v>51340</v>
      </c>
      <c r="BW1653">
        <v>45432</v>
      </c>
      <c r="BX1653">
        <v>39249</v>
      </c>
      <c r="BY1653">
        <v>32983</v>
      </c>
      <c r="BZ1653">
        <v>26860</v>
      </c>
      <c r="CA1653">
        <v>21109</v>
      </c>
      <c r="DC1653">
        <v>66.45</v>
      </c>
      <c r="DD1653">
        <v>65.459999999999994</v>
      </c>
      <c r="DE1653">
        <v>64.47</v>
      </c>
      <c r="DF1653">
        <v>63.49</v>
      </c>
      <c r="DG1653">
        <v>62.5</v>
      </c>
      <c r="DH1653">
        <v>61.52</v>
      </c>
      <c r="DI1653">
        <v>60.54</v>
      </c>
      <c r="DJ1653">
        <v>59.55</v>
      </c>
      <c r="DK1653">
        <v>58.57</v>
      </c>
      <c r="DL1653">
        <v>57.59</v>
      </c>
      <c r="DM1653">
        <v>56.61</v>
      </c>
      <c r="DN1653">
        <v>55.63</v>
      </c>
      <c r="DO1653">
        <v>54.65</v>
      </c>
      <c r="DP1653">
        <v>53.67</v>
      </c>
      <c r="DQ1653">
        <v>52.7</v>
      </c>
      <c r="DR1653">
        <v>51.73</v>
      </c>
      <c r="DS1653">
        <v>50.75</v>
      </c>
      <c r="DT1653">
        <v>49.79</v>
      </c>
      <c r="DU1653">
        <v>48.82</v>
      </c>
      <c r="DV1653">
        <v>47.86</v>
      </c>
      <c r="DW1653">
        <v>46.9</v>
      </c>
      <c r="DX1653">
        <v>45.94</v>
      </c>
      <c r="DY1653">
        <v>44.99</v>
      </c>
      <c r="DZ1653">
        <v>44.03</v>
      </c>
      <c r="EA1653">
        <v>43.09</v>
      </c>
      <c r="EB1653">
        <v>42.14</v>
      </c>
      <c r="EC1653">
        <v>41.2</v>
      </c>
      <c r="ED1653">
        <v>40.26</v>
      </c>
      <c r="EE1653">
        <v>39.33</v>
      </c>
      <c r="EF1653">
        <v>38.39</v>
      </c>
      <c r="EG1653">
        <v>37.46</v>
      </c>
      <c r="EH1653">
        <v>36.54</v>
      </c>
      <c r="EI1653">
        <v>35.619999999999997</v>
      </c>
      <c r="EJ1653">
        <v>34.700000000000003</v>
      </c>
      <c r="EK1653">
        <v>33.78</v>
      </c>
      <c r="EL1653">
        <v>32.869999999999997</v>
      </c>
      <c r="EM1653">
        <v>31.95</v>
      </c>
      <c r="EN1653">
        <v>31.04</v>
      </c>
      <c r="EO1653">
        <v>30.13</v>
      </c>
      <c r="EP1653">
        <v>29.22</v>
      </c>
      <c r="EQ1653">
        <v>28.3</v>
      </c>
      <c r="ER1653">
        <v>27.39</v>
      </c>
      <c r="ES1653">
        <v>26.47</v>
      </c>
      <c r="ET1653">
        <v>25.56</v>
      </c>
      <c r="EU1653">
        <v>24.64</v>
      </c>
      <c r="EV1653">
        <v>23.72</v>
      </c>
      <c r="EW1653">
        <v>22.81</v>
      </c>
      <c r="EX1653">
        <v>21.89</v>
      </c>
      <c r="EY1653">
        <v>20.98</v>
      </c>
      <c r="EZ1653">
        <v>20.07</v>
      </c>
      <c r="FA1653">
        <v>19.149999999999999</v>
      </c>
      <c r="FB1653">
        <v>18.25</v>
      </c>
      <c r="FC1653">
        <v>17.34</v>
      </c>
      <c r="FD1653">
        <v>16.440000000000001</v>
      </c>
      <c r="FE1653">
        <v>15.55</v>
      </c>
      <c r="FF1653">
        <v>14.67</v>
      </c>
      <c r="FG1653">
        <v>13.8</v>
      </c>
      <c r="FH1653">
        <v>12.93</v>
      </c>
      <c r="FI1653">
        <v>12.09</v>
      </c>
      <c r="FJ1653">
        <v>11.26</v>
      </c>
      <c r="FK1653">
        <v>10.46</v>
      </c>
      <c r="FL1653">
        <v>9.68</v>
      </c>
      <c r="FM1653">
        <v>8.93</v>
      </c>
      <c r="FN1653">
        <v>8.2200000000000006</v>
      </c>
      <c r="FO1653">
        <v>7.54</v>
      </c>
      <c r="FP1653">
        <v>6.89</v>
      </c>
      <c r="FQ1653">
        <v>6.27</v>
      </c>
      <c r="FR1653">
        <v>5.69</v>
      </c>
      <c r="FS1653">
        <v>5.15</v>
      </c>
      <c r="FT1653">
        <v>4.6500000000000004</v>
      </c>
      <c r="FU1653">
        <v>4.1900000000000004</v>
      </c>
      <c r="FV1653">
        <v>3.77</v>
      </c>
      <c r="FW1653">
        <v>3.4</v>
      </c>
      <c r="FX1653">
        <v>3.06</v>
      </c>
      <c r="FY1653">
        <v>2.75</v>
      </c>
    </row>
    <row r="1654" spans="1:185" x14ac:dyDescent="0.25">
      <c r="A1654" t="s">
        <v>1441</v>
      </c>
      <c r="B1654">
        <v>74</v>
      </c>
      <c r="C1654">
        <v>74</v>
      </c>
      <c r="E1654">
        <v>100000</v>
      </c>
      <c r="F1654">
        <v>99979</v>
      </c>
      <c r="G1654">
        <v>99956</v>
      </c>
      <c r="H1654">
        <v>99931</v>
      </c>
      <c r="I1654">
        <v>99906</v>
      </c>
      <c r="J1654">
        <v>99880</v>
      </c>
      <c r="K1654">
        <v>99852</v>
      </c>
      <c r="L1654">
        <v>99822</v>
      </c>
      <c r="M1654">
        <v>99790</v>
      </c>
      <c r="N1654">
        <v>99756</v>
      </c>
      <c r="O1654">
        <v>99718</v>
      </c>
      <c r="P1654">
        <v>99677</v>
      </c>
      <c r="Q1654">
        <v>99632</v>
      </c>
      <c r="R1654">
        <v>99584</v>
      </c>
      <c r="S1654">
        <v>99533</v>
      </c>
      <c r="T1654">
        <v>99477</v>
      </c>
      <c r="U1654">
        <v>99415</v>
      </c>
      <c r="V1654">
        <v>99345</v>
      </c>
      <c r="W1654">
        <v>99268</v>
      </c>
      <c r="X1654">
        <v>99184</v>
      </c>
      <c r="Y1654">
        <v>99092</v>
      </c>
      <c r="Z1654">
        <v>98989</v>
      </c>
      <c r="AA1654">
        <v>98878</v>
      </c>
      <c r="AB1654">
        <v>98757</v>
      </c>
      <c r="AC1654">
        <v>98626</v>
      </c>
      <c r="AD1654">
        <v>98484</v>
      </c>
      <c r="AE1654">
        <v>98334</v>
      </c>
      <c r="AF1654">
        <v>98175</v>
      </c>
      <c r="AG1654">
        <v>98004</v>
      </c>
      <c r="AH1654">
        <v>97818</v>
      </c>
      <c r="AI1654">
        <v>97618</v>
      </c>
      <c r="AJ1654">
        <v>97406</v>
      </c>
      <c r="AK1654">
        <v>97181</v>
      </c>
      <c r="AL1654">
        <v>96942</v>
      </c>
      <c r="AM1654">
        <v>96687</v>
      </c>
      <c r="AN1654">
        <v>96422</v>
      </c>
      <c r="AO1654">
        <v>96152</v>
      </c>
      <c r="AP1654">
        <v>95874</v>
      </c>
      <c r="AQ1654">
        <v>95587</v>
      </c>
      <c r="AR1654">
        <v>95292</v>
      </c>
      <c r="AS1654">
        <v>94993</v>
      </c>
      <c r="AT1654">
        <v>94691</v>
      </c>
      <c r="AU1654">
        <v>94384</v>
      </c>
      <c r="AV1654">
        <v>94066</v>
      </c>
      <c r="AW1654">
        <v>93734</v>
      </c>
      <c r="AX1654">
        <v>93384</v>
      </c>
      <c r="AY1654">
        <v>93020</v>
      </c>
      <c r="AZ1654">
        <v>92638</v>
      </c>
      <c r="BA1654">
        <v>92237</v>
      </c>
      <c r="BB1654">
        <v>91808</v>
      </c>
      <c r="BC1654">
        <v>91347</v>
      </c>
      <c r="BD1654">
        <v>90845</v>
      </c>
      <c r="BE1654">
        <v>90291</v>
      </c>
      <c r="BF1654">
        <v>89669</v>
      </c>
      <c r="BG1654">
        <v>88961</v>
      </c>
      <c r="BH1654">
        <v>88149</v>
      </c>
      <c r="BI1654">
        <v>87219</v>
      </c>
      <c r="BJ1654">
        <v>86125</v>
      </c>
      <c r="BK1654">
        <v>84825</v>
      </c>
      <c r="BL1654">
        <v>83267</v>
      </c>
      <c r="BM1654">
        <v>81408</v>
      </c>
      <c r="BN1654">
        <v>79180</v>
      </c>
      <c r="BO1654">
        <v>76539</v>
      </c>
      <c r="BP1654">
        <v>73461</v>
      </c>
      <c r="BQ1654">
        <v>69911</v>
      </c>
      <c r="BR1654">
        <v>65888</v>
      </c>
      <c r="BS1654">
        <v>61366</v>
      </c>
      <c r="BT1654">
        <v>56306</v>
      </c>
      <c r="BU1654">
        <v>50768</v>
      </c>
      <c r="BV1654">
        <v>44867</v>
      </c>
      <c r="BW1654">
        <v>38706</v>
      </c>
      <c r="BX1654">
        <v>32478</v>
      </c>
      <c r="BY1654">
        <v>26402</v>
      </c>
      <c r="BZ1654">
        <v>20711</v>
      </c>
      <c r="DC1654">
        <v>65.34</v>
      </c>
      <c r="DD1654">
        <v>64.36</v>
      </c>
      <c r="DE1654">
        <v>63.37</v>
      </c>
      <c r="DF1654">
        <v>62.39</v>
      </c>
      <c r="DG1654">
        <v>61.4</v>
      </c>
      <c r="DH1654">
        <v>60.42</v>
      </c>
      <c r="DI1654">
        <v>59.43</v>
      </c>
      <c r="DJ1654">
        <v>58.45</v>
      </c>
      <c r="DK1654">
        <v>57.47</v>
      </c>
      <c r="DL1654">
        <v>56.49</v>
      </c>
      <c r="DM1654">
        <v>55.51</v>
      </c>
      <c r="DN1654">
        <v>54.53</v>
      </c>
      <c r="DO1654">
        <v>53.56</v>
      </c>
      <c r="DP1654">
        <v>52.58</v>
      </c>
      <c r="DQ1654">
        <v>51.61</v>
      </c>
      <c r="DR1654">
        <v>50.64</v>
      </c>
      <c r="DS1654">
        <v>49.67</v>
      </c>
      <c r="DT1654">
        <v>48.7</v>
      </c>
      <c r="DU1654">
        <v>47.74</v>
      </c>
      <c r="DV1654">
        <v>46.78</v>
      </c>
      <c r="DW1654">
        <v>45.83</v>
      </c>
      <c r="DX1654">
        <v>44.87</v>
      </c>
      <c r="DY1654">
        <v>43.92</v>
      </c>
      <c r="DZ1654">
        <v>42.98</v>
      </c>
      <c r="EA1654">
        <v>42.03</v>
      </c>
      <c r="EB1654">
        <v>41.09</v>
      </c>
      <c r="EC1654">
        <v>40.15</v>
      </c>
      <c r="ED1654">
        <v>39.22</v>
      </c>
      <c r="EE1654">
        <v>38.29</v>
      </c>
      <c r="EF1654">
        <v>37.36</v>
      </c>
      <c r="EG1654">
        <v>36.43</v>
      </c>
      <c r="EH1654">
        <v>35.51</v>
      </c>
      <c r="EI1654">
        <v>34.590000000000003</v>
      </c>
      <c r="EJ1654">
        <v>33.68</v>
      </c>
      <c r="EK1654">
        <v>32.76</v>
      </c>
      <c r="EL1654">
        <v>31.85</v>
      </c>
      <c r="EM1654">
        <v>30.94</v>
      </c>
      <c r="EN1654">
        <v>30.03</v>
      </c>
      <c r="EO1654">
        <v>29.12</v>
      </c>
      <c r="EP1654">
        <v>28.21</v>
      </c>
      <c r="EQ1654">
        <v>27.29</v>
      </c>
      <c r="ER1654">
        <v>26.38</v>
      </c>
      <c r="ES1654">
        <v>25.46</v>
      </c>
      <c r="ET1654">
        <v>24.55</v>
      </c>
      <c r="EU1654">
        <v>23.63</v>
      </c>
      <c r="EV1654">
        <v>22.72</v>
      </c>
      <c r="EW1654">
        <v>21.81</v>
      </c>
      <c r="EX1654">
        <v>20.89</v>
      </c>
      <c r="EY1654">
        <v>19.98</v>
      </c>
      <c r="EZ1654">
        <v>19.07</v>
      </c>
      <c r="FA1654">
        <v>18.170000000000002</v>
      </c>
      <c r="FB1654">
        <v>17.260000000000002</v>
      </c>
      <c r="FC1654">
        <v>16.37</v>
      </c>
      <c r="FD1654">
        <v>15.48</v>
      </c>
      <c r="FE1654">
        <v>14.6</v>
      </c>
      <c r="FF1654">
        <v>13.73</v>
      </c>
      <c r="FG1654">
        <v>12.87</v>
      </c>
      <c r="FH1654">
        <v>12.02</v>
      </c>
      <c r="FI1654">
        <v>11.2</v>
      </c>
      <c r="FJ1654">
        <v>10.4</v>
      </c>
      <c r="FK1654">
        <v>9.6300000000000008</v>
      </c>
      <c r="FL1654">
        <v>8.8800000000000008</v>
      </c>
      <c r="FM1654">
        <v>8.17</v>
      </c>
      <c r="FN1654">
        <v>7.5</v>
      </c>
      <c r="FO1654">
        <v>6.85</v>
      </c>
      <c r="FP1654">
        <v>6.24</v>
      </c>
      <c r="FQ1654">
        <v>5.66</v>
      </c>
      <c r="FR1654">
        <v>5.13</v>
      </c>
      <c r="FS1654">
        <v>4.63</v>
      </c>
      <c r="FT1654">
        <v>4.17</v>
      </c>
      <c r="FU1654">
        <v>3.76</v>
      </c>
      <c r="FV1654">
        <v>3.38</v>
      </c>
      <c r="FW1654">
        <v>3.05</v>
      </c>
      <c r="FX1654">
        <v>2.74</v>
      </c>
    </row>
    <row r="1655" spans="1:185" x14ac:dyDescent="0.25">
      <c r="A1655" t="s">
        <v>1442</v>
      </c>
      <c r="B1655">
        <v>73</v>
      </c>
      <c r="C1655">
        <v>73</v>
      </c>
      <c r="E1655">
        <v>100000</v>
      </c>
      <c r="F1655">
        <v>99977</v>
      </c>
      <c r="G1655">
        <v>99951</v>
      </c>
      <c r="H1655">
        <v>99925</v>
      </c>
      <c r="I1655">
        <v>99899</v>
      </c>
      <c r="J1655">
        <v>99871</v>
      </c>
      <c r="K1655">
        <v>99841</v>
      </c>
      <c r="L1655">
        <v>99808</v>
      </c>
      <c r="M1655">
        <v>99773</v>
      </c>
      <c r="N1655">
        <v>99735</v>
      </c>
      <c r="O1655">
        <v>99693</v>
      </c>
      <c r="P1655">
        <v>99648</v>
      </c>
      <c r="Q1655">
        <v>99599</v>
      </c>
      <c r="R1655">
        <v>99547</v>
      </c>
      <c r="S1655">
        <v>99490</v>
      </c>
      <c r="T1655">
        <v>99428</v>
      </c>
      <c r="U1655">
        <v>99357</v>
      </c>
      <c r="V1655">
        <v>99279</v>
      </c>
      <c r="W1655">
        <v>99193</v>
      </c>
      <c r="X1655">
        <v>99100</v>
      </c>
      <c r="Y1655">
        <v>98996</v>
      </c>
      <c r="Z1655">
        <v>98882</v>
      </c>
      <c r="AA1655">
        <v>98760</v>
      </c>
      <c r="AB1655">
        <v>98627</v>
      </c>
      <c r="AC1655">
        <v>98483</v>
      </c>
      <c r="AD1655">
        <v>98331</v>
      </c>
      <c r="AE1655">
        <v>98169</v>
      </c>
      <c r="AF1655">
        <v>97996</v>
      </c>
      <c r="AG1655">
        <v>97808</v>
      </c>
      <c r="AH1655">
        <v>97605</v>
      </c>
      <c r="AI1655">
        <v>97390</v>
      </c>
      <c r="AJ1655">
        <v>97161</v>
      </c>
      <c r="AK1655">
        <v>96918</v>
      </c>
      <c r="AL1655">
        <v>96660</v>
      </c>
      <c r="AM1655">
        <v>96391</v>
      </c>
      <c r="AN1655">
        <v>96116</v>
      </c>
      <c r="AO1655">
        <v>95834</v>
      </c>
      <c r="AP1655">
        <v>95543</v>
      </c>
      <c r="AQ1655">
        <v>95243</v>
      </c>
      <c r="AR1655">
        <v>94939</v>
      </c>
      <c r="AS1655">
        <v>94631</v>
      </c>
      <c r="AT1655">
        <v>94318</v>
      </c>
      <c r="AU1655">
        <v>93994</v>
      </c>
      <c r="AV1655">
        <v>93654</v>
      </c>
      <c r="AW1655">
        <v>93296</v>
      </c>
      <c r="AX1655">
        <v>92923</v>
      </c>
      <c r="AY1655">
        <v>92533</v>
      </c>
      <c r="AZ1655">
        <v>92122</v>
      </c>
      <c r="BA1655">
        <v>91684</v>
      </c>
      <c r="BB1655">
        <v>91213</v>
      </c>
      <c r="BC1655">
        <v>90700</v>
      </c>
      <c r="BD1655">
        <v>90133</v>
      </c>
      <c r="BE1655">
        <v>89497</v>
      </c>
      <c r="BF1655">
        <v>88774</v>
      </c>
      <c r="BG1655">
        <v>87946</v>
      </c>
      <c r="BH1655">
        <v>86992</v>
      </c>
      <c r="BI1655">
        <v>85878</v>
      </c>
      <c r="BJ1655">
        <v>84551</v>
      </c>
      <c r="BK1655">
        <v>82962</v>
      </c>
      <c r="BL1655">
        <v>81075</v>
      </c>
      <c r="BM1655">
        <v>78811</v>
      </c>
      <c r="BN1655">
        <v>76141</v>
      </c>
      <c r="BO1655">
        <v>73025</v>
      </c>
      <c r="BP1655">
        <v>69438</v>
      </c>
      <c r="BQ1655">
        <v>65382</v>
      </c>
      <c r="BR1655">
        <v>60832</v>
      </c>
      <c r="BS1655">
        <v>55754</v>
      </c>
      <c r="BT1655">
        <v>50208</v>
      </c>
      <c r="BU1655">
        <v>44303</v>
      </c>
      <c r="BV1655">
        <v>38165</v>
      </c>
      <c r="BW1655">
        <v>31976</v>
      </c>
      <c r="BX1655">
        <v>25953</v>
      </c>
      <c r="BY1655">
        <v>20322</v>
      </c>
      <c r="DC1655">
        <v>64.239999999999995</v>
      </c>
      <c r="DD1655">
        <v>63.25</v>
      </c>
      <c r="DE1655">
        <v>62.27</v>
      </c>
      <c r="DF1655">
        <v>61.28</v>
      </c>
      <c r="DG1655">
        <v>60.3</v>
      </c>
      <c r="DH1655">
        <v>59.32</v>
      </c>
      <c r="DI1655">
        <v>58.33</v>
      </c>
      <c r="DJ1655">
        <v>57.35</v>
      </c>
      <c r="DK1655">
        <v>56.37</v>
      </c>
      <c r="DL1655">
        <v>55.39</v>
      </c>
      <c r="DM1655">
        <v>54.42</v>
      </c>
      <c r="DN1655">
        <v>53.44</v>
      </c>
      <c r="DO1655">
        <v>52.47</v>
      </c>
      <c r="DP1655">
        <v>51.49</v>
      </c>
      <c r="DQ1655">
        <v>50.52</v>
      </c>
      <c r="DR1655">
        <v>49.55</v>
      </c>
      <c r="DS1655">
        <v>48.59</v>
      </c>
      <c r="DT1655">
        <v>47.63</v>
      </c>
      <c r="DU1655">
        <v>46.67</v>
      </c>
      <c r="DV1655">
        <v>45.71</v>
      </c>
      <c r="DW1655">
        <v>44.76</v>
      </c>
      <c r="DX1655">
        <v>43.81</v>
      </c>
      <c r="DY1655">
        <v>42.86</v>
      </c>
      <c r="DZ1655">
        <v>41.92</v>
      </c>
      <c r="EA1655">
        <v>40.98</v>
      </c>
      <c r="EB1655">
        <v>40.04</v>
      </c>
      <c r="EC1655">
        <v>39.11</v>
      </c>
      <c r="ED1655">
        <v>38.18</v>
      </c>
      <c r="EE1655">
        <v>37.25</v>
      </c>
      <c r="EF1655">
        <v>36.33</v>
      </c>
      <c r="EG1655">
        <v>35.409999999999997</v>
      </c>
      <c r="EH1655">
        <v>34.49</v>
      </c>
      <c r="EI1655">
        <v>33.57</v>
      </c>
      <c r="EJ1655">
        <v>32.659999999999997</v>
      </c>
      <c r="EK1655">
        <v>31.75</v>
      </c>
      <c r="EL1655">
        <v>30.84</v>
      </c>
      <c r="EM1655">
        <v>29.93</v>
      </c>
      <c r="EN1655">
        <v>29.02</v>
      </c>
      <c r="EO1655">
        <v>28.11</v>
      </c>
      <c r="EP1655">
        <v>27.2</v>
      </c>
      <c r="EQ1655">
        <v>26.28</v>
      </c>
      <c r="ER1655">
        <v>25.37</v>
      </c>
      <c r="ES1655">
        <v>24.46</v>
      </c>
      <c r="ET1655">
        <v>23.54</v>
      </c>
      <c r="EU1655">
        <v>22.63</v>
      </c>
      <c r="EV1655">
        <v>21.72</v>
      </c>
      <c r="EW1655">
        <v>20.81</v>
      </c>
      <c r="EX1655">
        <v>19.899999999999999</v>
      </c>
      <c r="EY1655">
        <v>18.989999999999998</v>
      </c>
      <c r="EZ1655">
        <v>18.09</v>
      </c>
      <c r="FA1655">
        <v>17.190000000000001</v>
      </c>
      <c r="FB1655">
        <v>16.29</v>
      </c>
      <c r="FC1655">
        <v>15.4</v>
      </c>
      <c r="FD1655">
        <v>14.53</v>
      </c>
      <c r="FE1655">
        <v>13.66</v>
      </c>
      <c r="FF1655">
        <v>12.8</v>
      </c>
      <c r="FG1655">
        <v>11.96</v>
      </c>
      <c r="FH1655">
        <v>11.14</v>
      </c>
      <c r="FI1655">
        <v>10.35</v>
      </c>
      <c r="FJ1655">
        <v>9.57</v>
      </c>
      <c r="FK1655">
        <v>8.84</v>
      </c>
      <c r="FL1655">
        <v>8.1300000000000008</v>
      </c>
      <c r="FM1655">
        <v>7.45</v>
      </c>
      <c r="FN1655">
        <v>6.81</v>
      </c>
      <c r="FO1655">
        <v>6.2</v>
      </c>
      <c r="FP1655">
        <v>5.63</v>
      </c>
      <c r="FQ1655">
        <v>5.0999999999999996</v>
      </c>
      <c r="FR1655">
        <v>4.6100000000000003</v>
      </c>
      <c r="FS1655">
        <v>4.1500000000000004</v>
      </c>
      <c r="FT1655">
        <v>3.74</v>
      </c>
      <c r="FU1655">
        <v>3.37</v>
      </c>
      <c r="FV1655">
        <v>3.03</v>
      </c>
      <c r="FW1655">
        <v>2.73</v>
      </c>
    </row>
    <row r="1656" spans="1:185" x14ac:dyDescent="0.25">
      <c r="A1656" t="s">
        <v>1443</v>
      </c>
      <c r="B1656">
        <v>72</v>
      </c>
      <c r="C1656">
        <v>72</v>
      </c>
      <c r="E1656">
        <v>100000</v>
      </c>
      <c r="F1656">
        <v>99974</v>
      </c>
      <c r="G1656">
        <v>99948</v>
      </c>
      <c r="H1656">
        <v>99921</v>
      </c>
      <c r="I1656">
        <v>99893</v>
      </c>
      <c r="J1656">
        <v>99862</v>
      </c>
      <c r="K1656">
        <v>99829</v>
      </c>
      <c r="L1656">
        <v>99794</v>
      </c>
      <c r="M1656">
        <v>99755</v>
      </c>
      <c r="N1656">
        <v>99712</v>
      </c>
      <c r="O1656">
        <v>99666</v>
      </c>
      <c r="P1656">
        <v>99616</v>
      </c>
      <c r="Q1656">
        <v>99563</v>
      </c>
      <c r="R1656">
        <v>99506</v>
      </c>
      <c r="S1656">
        <v>99443</v>
      </c>
      <c r="T1656">
        <v>99371</v>
      </c>
      <c r="U1656">
        <v>99292</v>
      </c>
      <c r="V1656">
        <v>99205</v>
      </c>
      <c r="W1656">
        <v>99110</v>
      </c>
      <c r="X1656">
        <v>99005</v>
      </c>
      <c r="Y1656">
        <v>98890</v>
      </c>
      <c r="Z1656">
        <v>98765</v>
      </c>
      <c r="AA1656">
        <v>98631</v>
      </c>
      <c r="AB1656">
        <v>98485</v>
      </c>
      <c r="AC1656">
        <v>98330</v>
      </c>
      <c r="AD1656">
        <v>98166</v>
      </c>
      <c r="AE1656">
        <v>97990</v>
      </c>
      <c r="AF1656">
        <v>97799</v>
      </c>
      <c r="AG1656">
        <v>97594</v>
      </c>
      <c r="AH1656">
        <v>97375</v>
      </c>
      <c r="AI1656">
        <v>97144</v>
      </c>
      <c r="AJ1656">
        <v>96897</v>
      </c>
      <c r="AK1656">
        <v>96636</v>
      </c>
      <c r="AL1656">
        <v>96363</v>
      </c>
      <c r="AM1656">
        <v>96084</v>
      </c>
      <c r="AN1656">
        <v>95796</v>
      </c>
      <c r="AO1656">
        <v>95500</v>
      </c>
      <c r="AP1656">
        <v>95196</v>
      </c>
      <c r="AQ1656">
        <v>94886</v>
      </c>
      <c r="AR1656">
        <v>94572</v>
      </c>
      <c r="AS1656">
        <v>94253</v>
      </c>
      <c r="AT1656">
        <v>93923</v>
      </c>
      <c r="AU1656">
        <v>93576</v>
      </c>
      <c r="AV1656">
        <v>93211</v>
      </c>
      <c r="AW1656">
        <v>92829</v>
      </c>
      <c r="AX1656">
        <v>92429</v>
      </c>
      <c r="AY1656">
        <v>92009</v>
      </c>
      <c r="AZ1656">
        <v>91561</v>
      </c>
      <c r="BA1656">
        <v>91079</v>
      </c>
      <c r="BB1656">
        <v>90554</v>
      </c>
      <c r="BC1656">
        <v>89975</v>
      </c>
      <c r="BD1656">
        <v>89325</v>
      </c>
      <c r="BE1656">
        <v>88587</v>
      </c>
      <c r="BF1656">
        <v>87741</v>
      </c>
      <c r="BG1656">
        <v>86769</v>
      </c>
      <c r="BH1656">
        <v>85629</v>
      </c>
      <c r="BI1656">
        <v>84278</v>
      </c>
      <c r="BJ1656">
        <v>82658</v>
      </c>
      <c r="BK1656">
        <v>80738</v>
      </c>
      <c r="BL1656">
        <v>78445</v>
      </c>
      <c r="BM1656">
        <v>75736</v>
      </c>
      <c r="BN1656">
        <v>72591</v>
      </c>
      <c r="BO1656">
        <v>68968</v>
      </c>
      <c r="BP1656">
        <v>64877</v>
      </c>
      <c r="BQ1656">
        <v>60300</v>
      </c>
      <c r="BR1656">
        <v>55203</v>
      </c>
      <c r="BS1656">
        <v>49651</v>
      </c>
      <c r="BT1656">
        <v>43752</v>
      </c>
      <c r="BU1656">
        <v>37628</v>
      </c>
      <c r="BV1656">
        <v>31479</v>
      </c>
      <c r="BW1656">
        <v>25510</v>
      </c>
      <c r="BX1656">
        <v>19943</v>
      </c>
      <c r="DC1656">
        <v>63.13</v>
      </c>
      <c r="DD1656">
        <v>62.15</v>
      </c>
      <c r="DE1656">
        <v>61.16</v>
      </c>
      <c r="DF1656">
        <v>60.18</v>
      </c>
      <c r="DG1656">
        <v>59.2</v>
      </c>
      <c r="DH1656">
        <v>58.22</v>
      </c>
      <c r="DI1656">
        <v>57.23</v>
      </c>
      <c r="DJ1656">
        <v>56.25</v>
      </c>
      <c r="DK1656">
        <v>55.28</v>
      </c>
      <c r="DL1656">
        <v>54.3</v>
      </c>
      <c r="DM1656">
        <v>53.32</v>
      </c>
      <c r="DN1656">
        <v>52.35</v>
      </c>
      <c r="DO1656">
        <v>51.38</v>
      </c>
      <c r="DP1656">
        <v>50.41</v>
      </c>
      <c r="DQ1656">
        <v>49.44</v>
      </c>
      <c r="DR1656">
        <v>48.47</v>
      </c>
      <c r="DS1656">
        <v>47.51</v>
      </c>
      <c r="DT1656">
        <v>46.55</v>
      </c>
      <c r="DU1656">
        <v>45.6</v>
      </c>
      <c r="DV1656">
        <v>44.65</v>
      </c>
      <c r="DW1656">
        <v>43.7</v>
      </c>
      <c r="DX1656">
        <v>42.75</v>
      </c>
      <c r="DY1656">
        <v>41.81</v>
      </c>
      <c r="DZ1656">
        <v>40.869999999999997</v>
      </c>
      <c r="EA1656">
        <v>39.93</v>
      </c>
      <c r="EB1656">
        <v>39</v>
      </c>
      <c r="EC1656">
        <v>38.07</v>
      </c>
      <c r="ED1656">
        <v>37.14</v>
      </c>
      <c r="EE1656">
        <v>36.22</v>
      </c>
      <c r="EF1656">
        <v>35.299999999999997</v>
      </c>
      <c r="EG1656">
        <v>34.380000000000003</v>
      </c>
      <c r="EH1656">
        <v>33.47</v>
      </c>
      <c r="EI1656">
        <v>32.56</v>
      </c>
      <c r="EJ1656">
        <v>31.65</v>
      </c>
      <c r="EK1656">
        <v>30.74</v>
      </c>
      <c r="EL1656">
        <v>29.83</v>
      </c>
      <c r="EM1656">
        <v>28.92</v>
      </c>
      <c r="EN1656">
        <v>28.01</v>
      </c>
      <c r="EO1656">
        <v>27.1</v>
      </c>
      <c r="EP1656">
        <v>26.19</v>
      </c>
      <c r="EQ1656">
        <v>25.28</v>
      </c>
      <c r="ER1656">
        <v>24.36</v>
      </c>
      <c r="ES1656">
        <v>23.45</v>
      </c>
      <c r="ET1656">
        <v>22.54</v>
      </c>
      <c r="EU1656">
        <v>21.63</v>
      </c>
      <c r="EV1656">
        <v>20.72</v>
      </c>
      <c r="EW1656">
        <v>19.82</v>
      </c>
      <c r="EX1656">
        <v>18.91</v>
      </c>
      <c r="EY1656">
        <v>18.010000000000002</v>
      </c>
      <c r="EZ1656">
        <v>17.11</v>
      </c>
      <c r="FA1656">
        <v>16.22</v>
      </c>
      <c r="FB1656">
        <v>15.33</v>
      </c>
      <c r="FC1656">
        <v>14.46</v>
      </c>
      <c r="FD1656">
        <v>13.59</v>
      </c>
      <c r="FE1656">
        <v>12.74</v>
      </c>
      <c r="FF1656">
        <v>11.9</v>
      </c>
      <c r="FG1656">
        <v>11.08</v>
      </c>
      <c r="FH1656">
        <v>10.29</v>
      </c>
      <c r="FI1656">
        <v>9.52</v>
      </c>
      <c r="FJ1656">
        <v>8.7899999999999991</v>
      </c>
      <c r="FK1656">
        <v>8.08</v>
      </c>
      <c r="FL1656">
        <v>7.41</v>
      </c>
      <c r="FM1656">
        <v>6.77</v>
      </c>
      <c r="FN1656">
        <v>6.17</v>
      </c>
      <c r="FO1656">
        <v>5.6</v>
      </c>
      <c r="FP1656">
        <v>5.07</v>
      </c>
      <c r="FQ1656">
        <v>4.58</v>
      </c>
      <c r="FR1656">
        <v>4.13</v>
      </c>
      <c r="FS1656">
        <v>3.72</v>
      </c>
      <c r="FT1656">
        <v>3.35</v>
      </c>
      <c r="FU1656">
        <v>3.02</v>
      </c>
      <c r="FV1656">
        <v>2.72</v>
      </c>
    </row>
    <row r="1657" spans="1:185" x14ac:dyDescent="0.25">
      <c r="A1657" t="s">
        <v>1444</v>
      </c>
      <c r="B1657">
        <v>71</v>
      </c>
      <c r="C1657">
        <v>71</v>
      </c>
      <c r="E1657">
        <v>100000</v>
      </c>
      <c r="F1657">
        <v>99973</v>
      </c>
      <c r="G1657">
        <v>99946</v>
      </c>
      <c r="H1657">
        <v>99917</v>
      </c>
      <c r="I1657">
        <v>99886</v>
      </c>
      <c r="J1657">
        <v>99853</v>
      </c>
      <c r="K1657">
        <v>99817</v>
      </c>
      <c r="L1657">
        <v>99778</v>
      </c>
      <c r="M1657">
        <v>99735</v>
      </c>
      <c r="N1657">
        <v>99688</v>
      </c>
      <c r="O1657">
        <v>99637</v>
      </c>
      <c r="P1657">
        <v>99583</v>
      </c>
      <c r="Q1657">
        <v>99525</v>
      </c>
      <c r="R1657">
        <v>99461</v>
      </c>
      <c r="S1657">
        <v>99388</v>
      </c>
      <c r="T1657">
        <v>99308</v>
      </c>
      <c r="U1657">
        <v>99220</v>
      </c>
      <c r="V1657">
        <v>99124</v>
      </c>
      <c r="W1657">
        <v>99017</v>
      </c>
      <c r="X1657">
        <v>98900</v>
      </c>
      <c r="Y1657">
        <v>98774</v>
      </c>
      <c r="Z1657">
        <v>98637</v>
      </c>
      <c r="AA1657">
        <v>98490</v>
      </c>
      <c r="AB1657">
        <v>98333</v>
      </c>
      <c r="AC1657">
        <v>98167</v>
      </c>
      <c r="AD1657">
        <v>97988</v>
      </c>
      <c r="AE1657">
        <v>97794</v>
      </c>
      <c r="AF1657">
        <v>97585</v>
      </c>
      <c r="AG1657">
        <v>97364</v>
      </c>
      <c r="AH1657">
        <v>97129</v>
      </c>
      <c r="AI1657">
        <v>96879</v>
      </c>
      <c r="AJ1657">
        <v>96614</v>
      </c>
      <c r="AK1657">
        <v>96337</v>
      </c>
      <c r="AL1657">
        <v>96054</v>
      </c>
      <c r="AM1657">
        <v>95761</v>
      </c>
      <c r="AN1657">
        <v>95460</v>
      </c>
      <c r="AO1657">
        <v>95151</v>
      </c>
      <c r="AP1657">
        <v>94837</v>
      </c>
      <c r="AQ1657">
        <v>94517</v>
      </c>
      <c r="AR1657">
        <v>94191</v>
      </c>
      <c r="AS1657">
        <v>93854</v>
      </c>
      <c r="AT1657">
        <v>93501</v>
      </c>
      <c r="AU1657">
        <v>93127</v>
      </c>
      <c r="AV1657">
        <v>92737</v>
      </c>
      <c r="AW1657">
        <v>92329</v>
      </c>
      <c r="AX1657">
        <v>91897</v>
      </c>
      <c r="AY1657">
        <v>91439</v>
      </c>
      <c r="AZ1657">
        <v>90946</v>
      </c>
      <c r="BA1657">
        <v>90410</v>
      </c>
      <c r="BB1657">
        <v>89818</v>
      </c>
      <c r="BC1657">
        <v>89154</v>
      </c>
      <c r="BD1657">
        <v>88399</v>
      </c>
      <c r="BE1657">
        <v>87536</v>
      </c>
      <c r="BF1657">
        <v>86545</v>
      </c>
      <c r="BG1657">
        <v>85383</v>
      </c>
      <c r="BH1657">
        <v>84004</v>
      </c>
      <c r="BI1657">
        <v>82358</v>
      </c>
      <c r="BJ1657">
        <v>80403</v>
      </c>
      <c r="BK1657">
        <v>78073</v>
      </c>
      <c r="BL1657">
        <v>75335</v>
      </c>
      <c r="BM1657">
        <v>72152</v>
      </c>
      <c r="BN1657">
        <v>68500</v>
      </c>
      <c r="BO1657">
        <v>64376</v>
      </c>
      <c r="BP1657">
        <v>59772</v>
      </c>
      <c r="BQ1657">
        <v>54656</v>
      </c>
      <c r="BR1657">
        <v>49097</v>
      </c>
      <c r="BS1657">
        <v>43206</v>
      </c>
      <c r="BT1657">
        <v>37104</v>
      </c>
      <c r="BU1657">
        <v>30986</v>
      </c>
      <c r="BV1657">
        <v>25071</v>
      </c>
      <c r="BW1657">
        <v>19569</v>
      </c>
      <c r="DC1657">
        <v>62.03</v>
      </c>
      <c r="DD1657">
        <v>61.05</v>
      </c>
      <c r="DE1657">
        <v>60.06</v>
      </c>
      <c r="DF1657">
        <v>59.08</v>
      </c>
      <c r="DG1657">
        <v>58.1</v>
      </c>
      <c r="DH1657">
        <v>57.12</v>
      </c>
      <c r="DI1657">
        <v>56.14</v>
      </c>
      <c r="DJ1657">
        <v>55.16</v>
      </c>
      <c r="DK1657">
        <v>54.18</v>
      </c>
      <c r="DL1657">
        <v>53.21</v>
      </c>
      <c r="DM1657">
        <v>52.23</v>
      </c>
      <c r="DN1657">
        <v>51.26</v>
      </c>
      <c r="DO1657">
        <v>50.29</v>
      </c>
      <c r="DP1657">
        <v>49.32</v>
      </c>
      <c r="DQ1657">
        <v>48.36</v>
      </c>
      <c r="DR1657">
        <v>47.4</v>
      </c>
      <c r="DS1657">
        <v>46.44</v>
      </c>
      <c r="DT1657">
        <v>45.48</v>
      </c>
      <c r="DU1657">
        <v>44.53</v>
      </c>
      <c r="DV1657">
        <v>43.59</v>
      </c>
      <c r="DW1657">
        <v>42.64</v>
      </c>
      <c r="DX1657">
        <v>41.7</v>
      </c>
      <c r="DY1657">
        <v>40.76</v>
      </c>
      <c r="DZ1657">
        <v>39.82</v>
      </c>
      <c r="EA1657">
        <v>38.89</v>
      </c>
      <c r="EB1657">
        <v>37.96</v>
      </c>
      <c r="EC1657">
        <v>37.04</v>
      </c>
      <c r="ED1657">
        <v>36.11</v>
      </c>
      <c r="EE1657">
        <v>35.19</v>
      </c>
      <c r="EF1657">
        <v>34.28</v>
      </c>
      <c r="EG1657">
        <v>33.369999999999997</v>
      </c>
      <c r="EH1657">
        <v>32.46</v>
      </c>
      <c r="EI1657">
        <v>31.55</v>
      </c>
      <c r="EJ1657">
        <v>30.64</v>
      </c>
      <c r="EK1657">
        <v>29.73</v>
      </c>
      <c r="EL1657">
        <v>28.82</v>
      </c>
      <c r="EM1657">
        <v>27.92</v>
      </c>
      <c r="EN1657">
        <v>27.01</v>
      </c>
      <c r="EO1657">
        <v>26.1</v>
      </c>
      <c r="EP1657">
        <v>25.18</v>
      </c>
      <c r="EQ1657">
        <v>24.27</v>
      </c>
      <c r="ER1657">
        <v>23.36</v>
      </c>
      <c r="ES1657">
        <v>22.46</v>
      </c>
      <c r="ET1657">
        <v>21.55</v>
      </c>
      <c r="EU1657">
        <v>20.64</v>
      </c>
      <c r="EV1657">
        <v>19.739999999999998</v>
      </c>
      <c r="EW1657">
        <v>18.829999999999998</v>
      </c>
      <c r="EX1657">
        <v>17.93</v>
      </c>
      <c r="EY1657">
        <v>17.03</v>
      </c>
      <c r="EZ1657">
        <v>16.14</v>
      </c>
      <c r="FA1657">
        <v>15.26</v>
      </c>
      <c r="FB1657">
        <v>14.39</v>
      </c>
      <c r="FC1657">
        <v>13.52</v>
      </c>
      <c r="FD1657">
        <v>12.67</v>
      </c>
      <c r="FE1657">
        <v>11.84</v>
      </c>
      <c r="FF1657">
        <v>11.02</v>
      </c>
      <c r="FG1657">
        <v>10.23</v>
      </c>
      <c r="FH1657">
        <v>9.4700000000000006</v>
      </c>
      <c r="FI1657">
        <v>8.74</v>
      </c>
      <c r="FJ1657">
        <v>8.0399999999999991</v>
      </c>
      <c r="FK1657">
        <v>7.37</v>
      </c>
      <c r="FL1657">
        <v>6.74</v>
      </c>
      <c r="FM1657">
        <v>6.14</v>
      </c>
      <c r="FN1657">
        <v>5.57</v>
      </c>
      <c r="FO1657">
        <v>5.04</v>
      </c>
      <c r="FP1657">
        <v>4.5599999999999996</v>
      </c>
      <c r="FQ1657">
        <v>4.1100000000000003</v>
      </c>
      <c r="FR1657">
        <v>3.71</v>
      </c>
      <c r="FS1657">
        <v>3.34</v>
      </c>
      <c r="FT1657">
        <v>3.01</v>
      </c>
      <c r="FU1657">
        <v>2.72</v>
      </c>
    </row>
    <row r="1658" spans="1:185" x14ac:dyDescent="0.25">
      <c r="A1658" t="s">
        <v>1445</v>
      </c>
      <c r="B1658">
        <v>70</v>
      </c>
      <c r="C1658">
        <v>70</v>
      </c>
      <c r="E1658">
        <v>100000</v>
      </c>
      <c r="F1658">
        <v>99973</v>
      </c>
      <c r="G1658">
        <v>99943</v>
      </c>
      <c r="H1658">
        <v>99912</v>
      </c>
      <c r="I1658">
        <v>99878</v>
      </c>
      <c r="J1658">
        <v>99842</v>
      </c>
      <c r="K1658">
        <v>99802</v>
      </c>
      <c r="L1658">
        <v>99758</v>
      </c>
      <c r="M1658">
        <v>99710</v>
      </c>
      <c r="N1658">
        <v>99659</v>
      </c>
      <c r="O1658">
        <v>99605</v>
      </c>
      <c r="P1658">
        <v>99546</v>
      </c>
      <c r="Q1658">
        <v>99480</v>
      </c>
      <c r="R1658">
        <v>99406</v>
      </c>
      <c r="S1658">
        <v>99325</v>
      </c>
      <c r="T1658">
        <v>99236</v>
      </c>
      <c r="U1658">
        <v>99138</v>
      </c>
      <c r="V1658">
        <v>99030</v>
      </c>
      <c r="W1658">
        <v>98912</v>
      </c>
      <c r="X1658">
        <v>98784</v>
      </c>
      <c r="Y1658">
        <v>98645</v>
      </c>
      <c r="Z1658">
        <v>98495</v>
      </c>
      <c r="AA1658">
        <v>98336</v>
      </c>
      <c r="AB1658">
        <v>98168</v>
      </c>
      <c r="AC1658">
        <v>97986</v>
      </c>
      <c r="AD1658">
        <v>97790</v>
      </c>
      <c r="AE1658">
        <v>97578</v>
      </c>
      <c r="AF1658">
        <v>97353</v>
      </c>
      <c r="AG1658">
        <v>97115</v>
      </c>
      <c r="AH1658">
        <v>96861</v>
      </c>
      <c r="AI1658">
        <v>96592</v>
      </c>
      <c r="AJ1658">
        <v>96312</v>
      </c>
      <c r="AK1658">
        <v>96024</v>
      </c>
      <c r="AL1658">
        <v>95728</v>
      </c>
      <c r="AM1658">
        <v>95421</v>
      </c>
      <c r="AN1658">
        <v>95107</v>
      </c>
      <c r="AO1658">
        <v>94786</v>
      </c>
      <c r="AP1658">
        <v>94462</v>
      </c>
      <c r="AQ1658">
        <v>94130</v>
      </c>
      <c r="AR1658">
        <v>93786</v>
      </c>
      <c r="AS1658">
        <v>93425</v>
      </c>
      <c r="AT1658">
        <v>93044</v>
      </c>
      <c r="AU1658">
        <v>92646</v>
      </c>
      <c r="AV1658">
        <v>92228</v>
      </c>
      <c r="AW1658">
        <v>91787</v>
      </c>
      <c r="AX1658">
        <v>91316</v>
      </c>
      <c r="AY1658">
        <v>90812</v>
      </c>
      <c r="AZ1658">
        <v>90264</v>
      </c>
      <c r="BA1658">
        <v>89659</v>
      </c>
      <c r="BB1658">
        <v>88980</v>
      </c>
      <c r="BC1658">
        <v>88210</v>
      </c>
      <c r="BD1658">
        <v>87329</v>
      </c>
      <c r="BE1658">
        <v>86318</v>
      </c>
      <c r="BF1658">
        <v>85134</v>
      </c>
      <c r="BG1658">
        <v>83731</v>
      </c>
      <c r="BH1658">
        <v>82053</v>
      </c>
      <c r="BI1658">
        <v>80070</v>
      </c>
      <c r="BJ1658">
        <v>77703</v>
      </c>
      <c r="BK1658">
        <v>74927</v>
      </c>
      <c r="BL1658">
        <v>71714</v>
      </c>
      <c r="BM1658">
        <v>68026</v>
      </c>
      <c r="BN1658">
        <v>63878</v>
      </c>
      <c r="BO1658">
        <v>59246</v>
      </c>
      <c r="BP1658">
        <v>54113</v>
      </c>
      <c r="BQ1658">
        <v>48547</v>
      </c>
      <c r="BR1658">
        <v>42663</v>
      </c>
      <c r="BS1658">
        <v>36584</v>
      </c>
      <c r="BT1658">
        <v>30505</v>
      </c>
      <c r="BU1658">
        <v>24637</v>
      </c>
      <c r="BV1658">
        <v>19199</v>
      </c>
      <c r="DC1658">
        <v>60.93</v>
      </c>
      <c r="DD1658">
        <v>59.94</v>
      </c>
      <c r="DE1658">
        <v>58.96</v>
      </c>
      <c r="DF1658">
        <v>57.98</v>
      </c>
      <c r="DG1658">
        <v>57</v>
      </c>
      <c r="DH1658">
        <v>56.02</v>
      </c>
      <c r="DI1658">
        <v>55.04</v>
      </c>
      <c r="DJ1658">
        <v>54.07</v>
      </c>
      <c r="DK1658">
        <v>53.09</v>
      </c>
      <c r="DL1658">
        <v>52.12</v>
      </c>
      <c r="DM1658">
        <v>51.15</v>
      </c>
      <c r="DN1658">
        <v>50.18</v>
      </c>
      <c r="DO1658">
        <v>49.21</v>
      </c>
      <c r="DP1658">
        <v>48.25</v>
      </c>
      <c r="DQ1658">
        <v>47.28</v>
      </c>
      <c r="DR1658">
        <v>46.33</v>
      </c>
      <c r="DS1658">
        <v>45.37</v>
      </c>
      <c r="DT1658">
        <v>44.42</v>
      </c>
      <c r="DU1658">
        <v>43.47</v>
      </c>
      <c r="DV1658">
        <v>42.53</v>
      </c>
      <c r="DW1658">
        <v>41.59</v>
      </c>
      <c r="DX1658">
        <v>40.65</v>
      </c>
      <c r="DY1658">
        <v>39.72</v>
      </c>
      <c r="DZ1658">
        <v>38.78</v>
      </c>
      <c r="EA1658">
        <v>37.85</v>
      </c>
      <c r="EB1658">
        <v>36.93</v>
      </c>
      <c r="EC1658">
        <v>36.01</v>
      </c>
      <c r="ED1658">
        <v>35.090000000000003</v>
      </c>
      <c r="EE1658">
        <v>34.17</v>
      </c>
      <c r="EF1658">
        <v>33.26</v>
      </c>
      <c r="EG1658">
        <v>32.35</v>
      </c>
      <c r="EH1658">
        <v>31.45</v>
      </c>
      <c r="EI1658">
        <v>30.54</v>
      </c>
      <c r="EJ1658">
        <v>29.63</v>
      </c>
      <c r="EK1658">
        <v>28.73</v>
      </c>
      <c r="EL1658">
        <v>27.82</v>
      </c>
      <c r="EM1658">
        <v>26.91</v>
      </c>
      <c r="EN1658">
        <v>26</v>
      </c>
      <c r="EO1658">
        <v>25.09</v>
      </c>
      <c r="EP1658">
        <v>24.18</v>
      </c>
      <c r="EQ1658">
        <v>23.27</v>
      </c>
      <c r="ER1658">
        <v>22.37</v>
      </c>
      <c r="ES1658">
        <v>21.46</v>
      </c>
      <c r="ET1658">
        <v>20.56</v>
      </c>
      <c r="EU1658">
        <v>19.649999999999999</v>
      </c>
      <c r="EV1658">
        <v>18.75</v>
      </c>
      <c r="EW1658">
        <v>17.850000000000001</v>
      </c>
      <c r="EX1658">
        <v>16.96</v>
      </c>
      <c r="EY1658">
        <v>16.07</v>
      </c>
      <c r="EZ1658">
        <v>15.19</v>
      </c>
      <c r="FA1658">
        <v>14.32</v>
      </c>
      <c r="FB1658">
        <v>13.46</v>
      </c>
      <c r="FC1658">
        <v>12.61</v>
      </c>
      <c r="FD1658">
        <v>11.78</v>
      </c>
      <c r="FE1658">
        <v>10.96</v>
      </c>
      <c r="FF1658">
        <v>10.18</v>
      </c>
      <c r="FG1658">
        <v>9.42</v>
      </c>
      <c r="FH1658">
        <v>8.69</v>
      </c>
      <c r="FI1658">
        <v>7.99</v>
      </c>
      <c r="FJ1658">
        <v>7.33</v>
      </c>
      <c r="FK1658">
        <v>6.7</v>
      </c>
      <c r="FL1658">
        <v>6.1</v>
      </c>
      <c r="FM1658">
        <v>5.54</v>
      </c>
      <c r="FN1658">
        <v>5.0199999999999996</v>
      </c>
      <c r="FO1658">
        <v>4.54</v>
      </c>
      <c r="FP1658">
        <v>4.09</v>
      </c>
      <c r="FQ1658">
        <v>3.69</v>
      </c>
      <c r="FR1658">
        <v>3.33</v>
      </c>
      <c r="FS1658">
        <v>3</v>
      </c>
      <c r="FT1658">
        <v>2.71</v>
      </c>
    </row>
    <row r="1659" spans="1:185" x14ac:dyDescent="0.25">
      <c r="A1659" t="s">
        <v>1446</v>
      </c>
      <c r="B1659">
        <v>69</v>
      </c>
      <c r="C1659">
        <v>69</v>
      </c>
      <c r="E1659">
        <v>100000</v>
      </c>
      <c r="F1659">
        <v>99970</v>
      </c>
      <c r="G1659">
        <v>99938</v>
      </c>
      <c r="H1659">
        <v>99904</v>
      </c>
      <c r="I1659">
        <v>99867</v>
      </c>
      <c r="J1659">
        <v>99827</v>
      </c>
      <c r="K1659">
        <v>99782</v>
      </c>
      <c r="L1659">
        <v>99734</v>
      </c>
      <c r="M1659">
        <v>99682</v>
      </c>
      <c r="N1659">
        <v>99627</v>
      </c>
      <c r="O1659">
        <v>99567</v>
      </c>
      <c r="P1659">
        <v>99501</v>
      </c>
      <c r="Q1659">
        <v>99426</v>
      </c>
      <c r="R1659">
        <v>99343</v>
      </c>
      <c r="S1659">
        <v>99253</v>
      </c>
      <c r="T1659">
        <v>99154</v>
      </c>
      <c r="U1659">
        <v>99044</v>
      </c>
      <c r="V1659">
        <v>98924</v>
      </c>
      <c r="W1659">
        <v>98794</v>
      </c>
      <c r="X1659">
        <v>98654</v>
      </c>
      <c r="Y1659">
        <v>98502</v>
      </c>
      <c r="Z1659">
        <v>98341</v>
      </c>
      <c r="AA1659">
        <v>98170</v>
      </c>
      <c r="AB1659">
        <v>97986</v>
      </c>
      <c r="AC1659">
        <v>97786</v>
      </c>
      <c r="AD1659">
        <v>97571</v>
      </c>
      <c r="AE1659">
        <v>97343</v>
      </c>
      <c r="AF1659">
        <v>97102</v>
      </c>
      <c r="AG1659">
        <v>96844</v>
      </c>
      <c r="AH1659">
        <v>96571</v>
      </c>
      <c r="AI1659">
        <v>96287</v>
      </c>
      <c r="AJ1659">
        <v>95995</v>
      </c>
      <c r="AK1659">
        <v>95694</v>
      </c>
      <c r="AL1659">
        <v>95383</v>
      </c>
      <c r="AM1659">
        <v>95063</v>
      </c>
      <c r="AN1659">
        <v>94737</v>
      </c>
      <c r="AO1659">
        <v>94406</v>
      </c>
      <c r="AP1659">
        <v>94069</v>
      </c>
      <c r="AQ1659">
        <v>93718</v>
      </c>
      <c r="AR1659">
        <v>93350</v>
      </c>
      <c r="AS1659">
        <v>92961</v>
      </c>
      <c r="AT1659">
        <v>92554</v>
      </c>
      <c r="AU1659">
        <v>92127</v>
      </c>
      <c r="AV1659">
        <v>91676</v>
      </c>
      <c r="AW1659">
        <v>91195</v>
      </c>
      <c r="AX1659">
        <v>90677</v>
      </c>
      <c r="AY1659">
        <v>90117</v>
      </c>
      <c r="AZ1659">
        <v>89498</v>
      </c>
      <c r="BA1659">
        <v>88805</v>
      </c>
      <c r="BB1659">
        <v>88018</v>
      </c>
      <c r="BC1659">
        <v>87119</v>
      </c>
      <c r="BD1659">
        <v>86088</v>
      </c>
      <c r="BE1659">
        <v>84883</v>
      </c>
      <c r="BF1659">
        <v>83456</v>
      </c>
      <c r="BG1659">
        <v>81751</v>
      </c>
      <c r="BH1659">
        <v>79733</v>
      </c>
      <c r="BI1659">
        <v>77336</v>
      </c>
      <c r="BJ1659">
        <v>74520</v>
      </c>
      <c r="BK1659">
        <v>71269</v>
      </c>
      <c r="BL1659">
        <v>67554</v>
      </c>
      <c r="BM1659">
        <v>63373</v>
      </c>
      <c r="BN1659">
        <v>58724</v>
      </c>
      <c r="BO1659">
        <v>53573</v>
      </c>
      <c r="BP1659">
        <v>48001</v>
      </c>
      <c r="BQ1659">
        <v>42125</v>
      </c>
      <c r="BR1659">
        <v>36070</v>
      </c>
      <c r="BS1659">
        <v>30030</v>
      </c>
      <c r="BT1659">
        <v>24214</v>
      </c>
      <c r="BU1659">
        <v>18835</v>
      </c>
      <c r="DC1659">
        <v>59.83</v>
      </c>
      <c r="DD1659">
        <v>58.84</v>
      </c>
      <c r="DE1659">
        <v>57.86</v>
      </c>
      <c r="DF1659">
        <v>56.88</v>
      </c>
      <c r="DG1659">
        <v>55.9</v>
      </c>
      <c r="DH1659">
        <v>54.93</v>
      </c>
      <c r="DI1659">
        <v>53.95</v>
      </c>
      <c r="DJ1659">
        <v>52.98</v>
      </c>
      <c r="DK1659">
        <v>52</v>
      </c>
      <c r="DL1659">
        <v>51.03</v>
      </c>
      <c r="DM1659">
        <v>50.06</v>
      </c>
      <c r="DN1659">
        <v>49.09</v>
      </c>
      <c r="DO1659">
        <v>48.13</v>
      </c>
      <c r="DP1659">
        <v>47.17</v>
      </c>
      <c r="DQ1659">
        <v>46.21</v>
      </c>
      <c r="DR1659">
        <v>45.26</v>
      </c>
      <c r="DS1659">
        <v>44.31</v>
      </c>
      <c r="DT1659">
        <v>43.36</v>
      </c>
      <c r="DU1659">
        <v>42.42</v>
      </c>
      <c r="DV1659">
        <v>41.48</v>
      </c>
      <c r="DW1659">
        <v>40.54</v>
      </c>
      <c r="DX1659">
        <v>39.61</v>
      </c>
      <c r="DY1659">
        <v>38.67</v>
      </c>
      <c r="DZ1659">
        <v>37.75</v>
      </c>
      <c r="EA1659">
        <v>36.82</v>
      </c>
      <c r="EB1659">
        <v>35.9</v>
      </c>
      <c r="EC1659">
        <v>34.99</v>
      </c>
      <c r="ED1659">
        <v>34.07</v>
      </c>
      <c r="EE1659">
        <v>33.159999999999997</v>
      </c>
      <c r="EF1659">
        <v>32.25</v>
      </c>
      <c r="EG1659">
        <v>31.35</v>
      </c>
      <c r="EH1659">
        <v>30.44</v>
      </c>
      <c r="EI1659">
        <v>29.53</v>
      </c>
      <c r="EJ1659">
        <v>28.63</v>
      </c>
      <c r="EK1659">
        <v>27.72</v>
      </c>
      <c r="EL1659">
        <v>26.82</v>
      </c>
      <c r="EM1659">
        <v>25.91</v>
      </c>
      <c r="EN1659">
        <v>25</v>
      </c>
      <c r="EO1659">
        <v>24.09</v>
      </c>
      <c r="EP1659">
        <v>23.19</v>
      </c>
      <c r="EQ1659">
        <v>22.28</v>
      </c>
      <c r="ER1659">
        <v>21.38</v>
      </c>
      <c r="ES1659">
        <v>20.47</v>
      </c>
      <c r="ET1659">
        <v>19.57</v>
      </c>
      <c r="EU1659">
        <v>18.670000000000002</v>
      </c>
      <c r="EV1659">
        <v>17.78</v>
      </c>
      <c r="EW1659">
        <v>16.88</v>
      </c>
      <c r="EX1659">
        <v>16</v>
      </c>
      <c r="EY1659">
        <v>15.12</v>
      </c>
      <c r="EZ1659">
        <v>14.25</v>
      </c>
      <c r="FA1659">
        <v>13.39</v>
      </c>
      <c r="FB1659">
        <v>12.54</v>
      </c>
      <c r="FC1659">
        <v>11.72</v>
      </c>
      <c r="FD1659">
        <v>10.91</v>
      </c>
      <c r="FE1659">
        <v>10.119999999999999</v>
      </c>
      <c r="FF1659">
        <v>9.3699999999999992</v>
      </c>
      <c r="FG1659">
        <v>8.64</v>
      </c>
      <c r="FH1659">
        <v>7.95</v>
      </c>
      <c r="FI1659">
        <v>7.29</v>
      </c>
      <c r="FJ1659">
        <v>6.66</v>
      </c>
      <c r="FK1659">
        <v>6.07</v>
      </c>
      <c r="FL1659">
        <v>5.51</v>
      </c>
      <c r="FM1659">
        <v>4.99</v>
      </c>
      <c r="FN1659">
        <v>4.51</v>
      </c>
      <c r="FO1659">
        <v>4.07</v>
      </c>
      <c r="FP1659">
        <v>3.67</v>
      </c>
      <c r="FQ1659">
        <v>3.31</v>
      </c>
      <c r="FR1659">
        <v>2.99</v>
      </c>
      <c r="FS1659">
        <v>2.7</v>
      </c>
    </row>
    <row r="1660" spans="1:185" x14ac:dyDescent="0.25">
      <c r="A1660" t="s">
        <v>1447</v>
      </c>
      <c r="B1660">
        <v>68</v>
      </c>
      <c r="C1660">
        <v>68</v>
      </c>
      <c r="E1660">
        <v>100000</v>
      </c>
      <c r="F1660">
        <v>99968</v>
      </c>
      <c r="G1660">
        <v>99933</v>
      </c>
      <c r="H1660">
        <v>99895</v>
      </c>
      <c r="I1660">
        <v>99854</v>
      </c>
      <c r="J1660">
        <v>99809</v>
      </c>
      <c r="K1660">
        <v>99760</v>
      </c>
      <c r="L1660">
        <v>99708</v>
      </c>
      <c r="M1660">
        <v>99652</v>
      </c>
      <c r="N1660">
        <v>99591</v>
      </c>
      <c r="O1660">
        <v>99524</v>
      </c>
      <c r="P1660">
        <v>99447</v>
      </c>
      <c r="Q1660">
        <v>99363</v>
      </c>
      <c r="R1660">
        <v>99272</v>
      </c>
      <c r="S1660">
        <v>99172</v>
      </c>
      <c r="T1660">
        <v>99060</v>
      </c>
      <c r="U1660">
        <v>98939</v>
      </c>
      <c r="V1660">
        <v>98808</v>
      </c>
      <c r="W1660">
        <v>98665</v>
      </c>
      <c r="X1660">
        <v>98511</v>
      </c>
      <c r="Y1660">
        <v>98348</v>
      </c>
      <c r="Z1660">
        <v>98174</v>
      </c>
      <c r="AA1660">
        <v>97988</v>
      </c>
      <c r="AB1660">
        <v>97785</v>
      </c>
      <c r="AC1660">
        <v>97567</v>
      </c>
      <c r="AD1660">
        <v>97336</v>
      </c>
      <c r="AE1660">
        <v>97091</v>
      </c>
      <c r="AF1660">
        <v>96830</v>
      </c>
      <c r="AG1660">
        <v>96553</v>
      </c>
      <c r="AH1660">
        <v>96264</v>
      </c>
      <c r="AI1660">
        <v>95968</v>
      </c>
      <c r="AJ1660">
        <v>95663</v>
      </c>
      <c r="AK1660">
        <v>95347</v>
      </c>
      <c r="AL1660">
        <v>95022</v>
      </c>
      <c r="AM1660">
        <v>94690</v>
      </c>
      <c r="AN1660">
        <v>94353</v>
      </c>
      <c r="AO1660">
        <v>94009</v>
      </c>
      <c r="AP1660">
        <v>93652</v>
      </c>
      <c r="AQ1660">
        <v>93277</v>
      </c>
      <c r="AR1660">
        <v>92879</v>
      </c>
      <c r="AS1660">
        <v>92464</v>
      </c>
      <c r="AT1660">
        <v>92028</v>
      </c>
      <c r="AU1660">
        <v>91567</v>
      </c>
      <c r="AV1660">
        <v>91075</v>
      </c>
      <c r="AW1660">
        <v>90545</v>
      </c>
      <c r="AX1660">
        <v>89969</v>
      </c>
      <c r="AY1660">
        <v>89337</v>
      </c>
      <c r="AZ1660">
        <v>88629</v>
      </c>
      <c r="BA1660">
        <v>87826</v>
      </c>
      <c r="BB1660">
        <v>86909</v>
      </c>
      <c r="BC1660">
        <v>85857</v>
      </c>
      <c r="BD1660">
        <v>84630</v>
      </c>
      <c r="BE1660">
        <v>83178</v>
      </c>
      <c r="BF1660">
        <v>81447</v>
      </c>
      <c r="BG1660">
        <v>79399</v>
      </c>
      <c r="BH1660">
        <v>76965</v>
      </c>
      <c r="BI1660">
        <v>74119</v>
      </c>
      <c r="BJ1660">
        <v>70828</v>
      </c>
      <c r="BK1660">
        <v>67076</v>
      </c>
      <c r="BL1660">
        <v>62872</v>
      </c>
      <c r="BM1660">
        <v>58197</v>
      </c>
      <c r="BN1660">
        <v>53039</v>
      </c>
      <c r="BO1660">
        <v>47462</v>
      </c>
      <c r="BP1660">
        <v>41593</v>
      </c>
      <c r="BQ1660">
        <v>35561</v>
      </c>
      <c r="BR1660">
        <v>29561</v>
      </c>
      <c r="BS1660">
        <v>23798</v>
      </c>
      <c r="BT1660">
        <v>18481</v>
      </c>
      <c r="DC1660">
        <v>58.73</v>
      </c>
      <c r="DD1660">
        <v>57.74</v>
      </c>
      <c r="DE1660">
        <v>56.76</v>
      </c>
      <c r="DF1660">
        <v>55.79</v>
      </c>
      <c r="DG1660">
        <v>54.81</v>
      </c>
      <c r="DH1660">
        <v>53.83</v>
      </c>
      <c r="DI1660">
        <v>52.86</v>
      </c>
      <c r="DJ1660">
        <v>51.89</v>
      </c>
      <c r="DK1660">
        <v>50.92</v>
      </c>
      <c r="DL1660">
        <v>49.95</v>
      </c>
      <c r="DM1660">
        <v>48.98</v>
      </c>
      <c r="DN1660">
        <v>48.02</v>
      </c>
      <c r="DO1660">
        <v>47.06</v>
      </c>
      <c r="DP1660">
        <v>46.1</v>
      </c>
      <c r="DQ1660">
        <v>45.15</v>
      </c>
      <c r="DR1660">
        <v>44.2</v>
      </c>
      <c r="DS1660">
        <v>43.25</v>
      </c>
      <c r="DT1660">
        <v>42.31</v>
      </c>
      <c r="DU1660">
        <v>41.37</v>
      </c>
      <c r="DV1660">
        <v>40.43</v>
      </c>
      <c r="DW1660">
        <v>39.5</v>
      </c>
      <c r="DX1660">
        <v>38.57</v>
      </c>
      <c r="DY1660">
        <v>37.64</v>
      </c>
      <c r="DZ1660">
        <v>36.72</v>
      </c>
      <c r="EA1660">
        <v>35.799999999999997</v>
      </c>
      <c r="EB1660">
        <v>34.880000000000003</v>
      </c>
      <c r="EC1660">
        <v>33.97</v>
      </c>
      <c r="ED1660">
        <v>33.06</v>
      </c>
      <c r="EE1660">
        <v>32.15</v>
      </c>
      <c r="EF1660">
        <v>31.25</v>
      </c>
      <c r="EG1660">
        <v>30.34</v>
      </c>
      <c r="EH1660">
        <v>29.44</v>
      </c>
      <c r="EI1660">
        <v>28.53</v>
      </c>
      <c r="EJ1660">
        <v>27.63</v>
      </c>
      <c r="EK1660">
        <v>26.72</v>
      </c>
      <c r="EL1660">
        <v>25.82</v>
      </c>
      <c r="EM1660">
        <v>24.91</v>
      </c>
      <c r="EN1660">
        <v>24</v>
      </c>
      <c r="EO1660">
        <v>23.1</v>
      </c>
      <c r="EP1660">
        <v>22.19</v>
      </c>
      <c r="EQ1660">
        <v>21.29</v>
      </c>
      <c r="ER1660">
        <v>20.39</v>
      </c>
      <c r="ES1660">
        <v>19.489999999999998</v>
      </c>
      <c r="ET1660">
        <v>18.59</v>
      </c>
      <c r="EU1660">
        <v>17.7</v>
      </c>
      <c r="EV1660">
        <v>16.809999999999999</v>
      </c>
      <c r="EW1660">
        <v>15.92</v>
      </c>
      <c r="EX1660">
        <v>15.05</v>
      </c>
      <c r="EY1660">
        <v>14.18</v>
      </c>
      <c r="EZ1660">
        <v>13.32</v>
      </c>
      <c r="FA1660">
        <v>12.48</v>
      </c>
      <c r="FB1660">
        <v>11.65</v>
      </c>
      <c r="FC1660">
        <v>10.85</v>
      </c>
      <c r="FD1660">
        <v>10.07</v>
      </c>
      <c r="FE1660">
        <v>9.32</v>
      </c>
      <c r="FF1660">
        <v>8.6</v>
      </c>
      <c r="FG1660">
        <v>7.91</v>
      </c>
      <c r="FH1660">
        <v>7.25</v>
      </c>
      <c r="FI1660">
        <v>6.63</v>
      </c>
      <c r="FJ1660">
        <v>6.04</v>
      </c>
      <c r="FK1660">
        <v>5.48</v>
      </c>
      <c r="FL1660">
        <v>4.97</v>
      </c>
      <c r="FM1660">
        <v>4.49</v>
      </c>
      <c r="FN1660">
        <v>4.05</v>
      </c>
      <c r="FO1660">
        <v>3.66</v>
      </c>
      <c r="FP1660">
        <v>3.3</v>
      </c>
      <c r="FQ1660">
        <v>2.98</v>
      </c>
      <c r="FR1660">
        <v>2.69</v>
      </c>
    </row>
    <row r="1661" spans="1:185" x14ac:dyDescent="0.25">
      <c r="A1661" t="s">
        <v>1448</v>
      </c>
      <c r="B1661">
        <v>67</v>
      </c>
      <c r="C1661">
        <v>67</v>
      </c>
      <c r="E1661">
        <v>100000</v>
      </c>
      <c r="F1661">
        <v>99965</v>
      </c>
      <c r="G1661">
        <v>99927</v>
      </c>
      <c r="H1661">
        <v>99885</v>
      </c>
      <c r="I1661">
        <v>99839</v>
      </c>
      <c r="J1661">
        <v>99790</v>
      </c>
      <c r="K1661">
        <v>99736</v>
      </c>
      <c r="L1661">
        <v>99680</v>
      </c>
      <c r="M1661">
        <v>99618</v>
      </c>
      <c r="N1661">
        <v>99550</v>
      </c>
      <c r="O1661">
        <v>99472</v>
      </c>
      <c r="P1661">
        <v>99387</v>
      </c>
      <c r="Q1661">
        <v>99295</v>
      </c>
      <c r="R1661">
        <v>99193</v>
      </c>
      <c r="S1661">
        <v>99080</v>
      </c>
      <c r="T1661">
        <v>98957</v>
      </c>
      <c r="U1661">
        <v>98824</v>
      </c>
      <c r="V1661">
        <v>98679</v>
      </c>
      <c r="W1661">
        <v>98523</v>
      </c>
      <c r="X1661">
        <v>98357</v>
      </c>
      <c r="Y1661">
        <v>98181</v>
      </c>
      <c r="Z1661">
        <v>97992</v>
      </c>
      <c r="AA1661">
        <v>97787</v>
      </c>
      <c r="AB1661">
        <v>97566</v>
      </c>
      <c r="AC1661">
        <v>97331</v>
      </c>
      <c r="AD1661">
        <v>97083</v>
      </c>
      <c r="AE1661">
        <v>96818</v>
      </c>
      <c r="AF1661">
        <v>96537</v>
      </c>
      <c r="AG1661">
        <v>96244</v>
      </c>
      <c r="AH1661">
        <v>95944</v>
      </c>
      <c r="AI1661">
        <v>95634</v>
      </c>
      <c r="AJ1661">
        <v>95313</v>
      </c>
      <c r="AK1661">
        <v>94983</v>
      </c>
      <c r="AL1661">
        <v>94645</v>
      </c>
      <c r="AM1661">
        <v>94302</v>
      </c>
      <c r="AN1661">
        <v>93952</v>
      </c>
      <c r="AO1661">
        <v>93587</v>
      </c>
      <c r="AP1661">
        <v>93206</v>
      </c>
      <c r="AQ1661">
        <v>92800</v>
      </c>
      <c r="AR1661">
        <v>92376</v>
      </c>
      <c r="AS1661">
        <v>91930</v>
      </c>
      <c r="AT1661">
        <v>91459</v>
      </c>
      <c r="AU1661">
        <v>90956</v>
      </c>
      <c r="AV1661">
        <v>90415</v>
      </c>
      <c r="AW1661">
        <v>89826</v>
      </c>
      <c r="AX1661">
        <v>89177</v>
      </c>
      <c r="AY1661">
        <v>88453</v>
      </c>
      <c r="AZ1661">
        <v>87633</v>
      </c>
      <c r="BA1661">
        <v>86697</v>
      </c>
      <c r="BB1661">
        <v>85625</v>
      </c>
      <c r="BC1661">
        <v>84375</v>
      </c>
      <c r="BD1661">
        <v>82899</v>
      </c>
      <c r="BE1661">
        <v>81140</v>
      </c>
      <c r="BF1661">
        <v>79064</v>
      </c>
      <c r="BG1661">
        <v>76599</v>
      </c>
      <c r="BH1661">
        <v>73714</v>
      </c>
      <c r="BI1661">
        <v>70393</v>
      </c>
      <c r="BJ1661">
        <v>66604</v>
      </c>
      <c r="BK1661">
        <v>62367</v>
      </c>
      <c r="BL1661">
        <v>57675</v>
      </c>
      <c r="BM1661">
        <v>52501</v>
      </c>
      <c r="BN1661">
        <v>46928</v>
      </c>
      <c r="BO1661">
        <v>41067</v>
      </c>
      <c r="BP1661">
        <v>35060</v>
      </c>
      <c r="BQ1661">
        <v>29098</v>
      </c>
      <c r="BR1661">
        <v>23388</v>
      </c>
      <c r="BS1661">
        <v>18133</v>
      </c>
      <c r="DC1661">
        <v>57.63</v>
      </c>
      <c r="DD1661">
        <v>56.65</v>
      </c>
      <c r="DE1661">
        <v>55.67</v>
      </c>
      <c r="DF1661">
        <v>54.69</v>
      </c>
      <c r="DG1661">
        <v>53.72</v>
      </c>
      <c r="DH1661">
        <v>52.74</v>
      </c>
      <c r="DI1661">
        <v>51.77</v>
      </c>
      <c r="DJ1661">
        <v>50.8</v>
      </c>
      <c r="DK1661">
        <v>49.83</v>
      </c>
      <c r="DL1661">
        <v>48.87</v>
      </c>
      <c r="DM1661">
        <v>47.9</v>
      </c>
      <c r="DN1661">
        <v>46.94</v>
      </c>
      <c r="DO1661">
        <v>45.99</v>
      </c>
      <c r="DP1661">
        <v>45.03</v>
      </c>
      <c r="DQ1661">
        <v>44.08</v>
      </c>
      <c r="DR1661">
        <v>43.14</v>
      </c>
      <c r="DS1661">
        <v>42.2</v>
      </c>
      <c r="DT1661">
        <v>41.26</v>
      </c>
      <c r="DU1661">
        <v>40.32</v>
      </c>
      <c r="DV1661">
        <v>39.39</v>
      </c>
      <c r="DW1661">
        <v>38.46</v>
      </c>
      <c r="DX1661">
        <v>37.53</v>
      </c>
      <c r="DY1661">
        <v>36.61</v>
      </c>
      <c r="DZ1661">
        <v>35.69</v>
      </c>
      <c r="EA1661">
        <v>34.78</v>
      </c>
      <c r="EB1661">
        <v>33.86</v>
      </c>
      <c r="EC1661">
        <v>32.96</v>
      </c>
      <c r="ED1661">
        <v>32.049999999999997</v>
      </c>
      <c r="EE1661">
        <v>31.15</v>
      </c>
      <c r="EF1661">
        <v>30.24</v>
      </c>
      <c r="EG1661">
        <v>29.34</v>
      </c>
      <c r="EH1661">
        <v>28.43</v>
      </c>
      <c r="EI1661">
        <v>27.53</v>
      </c>
      <c r="EJ1661">
        <v>26.63</v>
      </c>
      <c r="EK1661">
        <v>25.72</v>
      </c>
      <c r="EL1661">
        <v>24.82</v>
      </c>
      <c r="EM1661">
        <v>23.91</v>
      </c>
      <c r="EN1661">
        <v>23.01</v>
      </c>
      <c r="EO1661">
        <v>22.11</v>
      </c>
      <c r="EP1661">
        <v>21.21</v>
      </c>
      <c r="EQ1661">
        <v>20.309999999999999</v>
      </c>
      <c r="ER1661">
        <v>19.41</v>
      </c>
      <c r="ES1661">
        <v>18.510000000000002</v>
      </c>
      <c r="ET1661">
        <v>17.62</v>
      </c>
      <c r="EU1661">
        <v>16.73</v>
      </c>
      <c r="EV1661">
        <v>15.85</v>
      </c>
      <c r="EW1661">
        <v>14.98</v>
      </c>
      <c r="EX1661">
        <v>14.11</v>
      </c>
      <c r="EY1661">
        <v>13.26</v>
      </c>
      <c r="EZ1661">
        <v>12.42</v>
      </c>
      <c r="FA1661">
        <v>11.6</v>
      </c>
      <c r="FB1661">
        <v>10.79</v>
      </c>
      <c r="FC1661">
        <v>10.02</v>
      </c>
      <c r="FD1661">
        <v>9.27</v>
      </c>
      <c r="FE1661">
        <v>8.5500000000000007</v>
      </c>
      <c r="FF1661">
        <v>7.86</v>
      </c>
      <c r="FG1661">
        <v>7.21</v>
      </c>
      <c r="FH1661">
        <v>6.59</v>
      </c>
      <c r="FI1661">
        <v>6.01</v>
      </c>
      <c r="FJ1661">
        <v>5.45</v>
      </c>
      <c r="FK1661">
        <v>4.9400000000000004</v>
      </c>
      <c r="FL1661">
        <v>4.47</v>
      </c>
      <c r="FM1661">
        <v>4.04</v>
      </c>
      <c r="FN1661">
        <v>3.64</v>
      </c>
      <c r="FO1661">
        <v>3.29</v>
      </c>
      <c r="FP1661">
        <v>2.97</v>
      </c>
      <c r="FQ1661">
        <v>2.68</v>
      </c>
    </row>
    <row r="1662" spans="1:185" x14ac:dyDescent="0.25">
      <c r="A1662" t="s">
        <v>1449</v>
      </c>
      <c r="B1662">
        <v>66</v>
      </c>
      <c r="C1662">
        <v>66</v>
      </c>
      <c r="E1662">
        <v>100000</v>
      </c>
      <c r="F1662">
        <v>99961</v>
      </c>
      <c r="G1662">
        <v>99919</v>
      </c>
      <c r="H1662">
        <v>99873</v>
      </c>
      <c r="I1662">
        <v>99822</v>
      </c>
      <c r="J1662">
        <v>99768</v>
      </c>
      <c r="K1662">
        <v>99711</v>
      </c>
      <c r="L1662">
        <v>99648</v>
      </c>
      <c r="M1662">
        <v>99579</v>
      </c>
      <c r="N1662">
        <v>99501</v>
      </c>
      <c r="O1662">
        <v>99414</v>
      </c>
      <c r="P1662">
        <v>99320</v>
      </c>
      <c r="Q1662">
        <v>99217</v>
      </c>
      <c r="R1662">
        <v>99102</v>
      </c>
      <c r="S1662">
        <v>98978</v>
      </c>
      <c r="T1662">
        <v>98843</v>
      </c>
      <c r="U1662">
        <v>98696</v>
      </c>
      <c r="V1662">
        <v>98538</v>
      </c>
      <c r="W1662">
        <v>98370</v>
      </c>
      <c r="X1662">
        <v>98192</v>
      </c>
      <c r="Y1662">
        <v>98000</v>
      </c>
      <c r="Z1662">
        <v>97792</v>
      </c>
      <c r="AA1662">
        <v>97568</v>
      </c>
      <c r="AB1662">
        <v>97330</v>
      </c>
      <c r="AC1662">
        <v>97078</v>
      </c>
      <c r="AD1662">
        <v>96809</v>
      </c>
      <c r="AE1662">
        <v>96524</v>
      </c>
      <c r="AF1662">
        <v>96227</v>
      </c>
      <c r="AG1662">
        <v>95922</v>
      </c>
      <c r="AH1662">
        <v>95608</v>
      </c>
      <c r="AI1662">
        <v>95282</v>
      </c>
      <c r="AJ1662">
        <v>94946</v>
      </c>
      <c r="AK1662">
        <v>94603</v>
      </c>
      <c r="AL1662">
        <v>94254</v>
      </c>
      <c r="AM1662">
        <v>93897</v>
      </c>
      <c r="AN1662">
        <v>93525</v>
      </c>
      <c r="AO1662">
        <v>93136</v>
      </c>
      <c r="AP1662">
        <v>92723</v>
      </c>
      <c r="AQ1662">
        <v>92290</v>
      </c>
      <c r="AR1662">
        <v>91834</v>
      </c>
      <c r="AS1662">
        <v>91353</v>
      </c>
      <c r="AT1662">
        <v>90839</v>
      </c>
      <c r="AU1662">
        <v>90285</v>
      </c>
      <c r="AV1662">
        <v>89684</v>
      </c>
      <c r="AW1662">
        <v>89020</v>
      </c>
      <c r="AX1662">
        <v>88278</v>
      </c>
      <c r="AY1662">
        <v>87441</v>
      </c>
      <c r="AZ1662">
        <v>86486</v>
      </c>
      <c r="BA1662">
        <v>85393</v>
      </c>
      <c r="BB1662">
        <v>84120</v>
      </c>
      <c r="BC1662">
        <v>82618</v>
      </c>
      <c r="BD1662">
        <v>80832</v>
      </c>
      <c r="BE1662">
        <v>78727</v>
      </c>
      <c r="BF1662">
        <v>76231</v>
      </c>
      <c r="BG1662">
        <v>73315</v>
      </c>
      <c r="BH1662">
        <v>69955</v>
      </c>
      <c r="BI1662">
        <v>66138</v>
      </c>
      <c r="BJ1662">
        <v>61868</v>
      </c>
      <c r="BK1662">
        <v>57150</v>
      </c>
      <c r="BL1662">
        <v>51969</v>
      </c>
      <c r="BM1662">
        <v>46392</v>
      </c>
      <c r="BN1662">
        <v>40550</v>
      </c>
      <c r="BO1662">
        <v>34565</v>
      </c>
      <c r="BP1662">
        <v>28643</v>
      </c>
      <c r="BQ1662">
        <v>22984</v>
      </c>
      <c r="BR1662">
        <v>17791</v>
      </c>
      <c r="DC1662">
        <v>56.53</v>
      </c>
      <c r="DD1662">
        <v>55.55</v>
      </c>
      <c r="DE1662">
        <v>54.58</v>
      </c>
      <c r="DF1662">
        <v>53.6</v>
      </c>
      <c r="DG1662">
        <v>52.63</v>
      </c>
      <c r="DH1662">
        <v>51.66</v>
      </c>
      <c r="DI1662">
        <v>50.69</v>
      </c>
      <c r="DJ1662">
        <v>49.72</v>
      </c>
      <c r="DK1662">
        <v>48.75</v>
      </c>
      <c r="DL1662">
        <v>47.79</v>
      </c>
      <c r="DM1662">
        <v>46.83</v>
      </c>
      <c r="DN1662">
        <v>45.87</v>
      </c>
      <c r="DO1662">
        <v>44.92</v>
      </c>
      <c r="DP1662">
        <v>43.97</v>
      </c>
      <c r="DQ1662">
        <v>43.03</v>
      </c>
      <c r="DR1662">
        <v>42.09</v>
      </c>
      <c r="DS1662">
        <v>41.15</v>
      </c>
      <c r="DT1662">
        <v>40.21</v>
      </c>
      <c r="DU1662">
        <v>39.28</v>
      </c>
      <c r="DV1662">
        <v>38.35</v>
      </c>
      <c r="DW1662">
        <v>37.42</v>
      </c>
      <c r="DX1662">
        <v>36.5</v>
      </c>
      <c r="DY1662">
        <v>35.590000000000003</v>
      </c>
      <c r="DZ1662">
        <v>34.67</v>
      </c>
      <c r="EA1662">
        <v>33.76</v>
      </c>
      <c r="EB1662">
        <v>32.85</v>
      </c>
      <c r="EC1662">
        <v>31.95</v>
      </c>
      <c r="ED1662">
        <v>31.05</v>
      </c>
      <c r="EE1662">
        <v>30.14</v>
      </c>
      <c r="EF1662">
        <v>29.24</v>
      </c>
      <c r="EG1662">
        <v>28.34</v>
      </c>
      <c r="EH1662">
        <v>27.44</v>
      </c>
      <c r="EI1662">
        <v>26.53</v>
      </c>
      <c r="EJ1662">
        <v>25.63</v>
      </c>
      <c r="EK1662">
        <v>24.73</v>
      </c>
      <c r="EL1662">
        <v>23.82</v>
      </c>
      <c r="EM1662">
        <v>22.92</v>
      </c>
      <c r="EN1662">
        <v>22.02</v>
      </c>
      <c r="EO1662">
        <v>21.12</v>
      </c>
      <c r="EP1662">
        <v>20.22</v>
      </c>
      <c r="EQ1662">
        <v>19.329999999999998</v>
      </c>
      <c r="ER1662">
        <v>18.43</v>
      </c>
      <c r="ES1662">
        <v>17.54</v>
      </c>
      <c r="ET1662">
        <v>16.66</v>
      </c>
      <c r="EU1662">
        <v>15.78</v>
      </c>
      <c r="EV1662">
        <v>14.91</v>
      </c>
      <c r="EW1662">
        <v>14.04</v>
      </c>
      <c r="EX1662">
        <v>13.19</v>
      </c>
      <c r="EY1662">
        <v>12.36</v>
      </c>
      <c r="EZ1662">
        <v>11.54</v>
      </c>
      <c r="FA1662">
        <v>10.74</v>
      </c>
      <c r="FB1662">
        <v>9.9600000000000009</v>
      </c>
      <c r="FC1662">
        <v>9.2200000000000006</v>
      </c>
      <c r="FD1662">
        <v>8.5</v>
      </c>
      <c r="FE1662">
        <v>7.82</v>
      </c>
      <c r="FF1662">
        <v>7.17</v>
      </c>
      <c r="FG1662">
        <v>6.56</v>
      </c>
      <c r="FH1662">
        <v>5.97</v>
      </c>
      <c r="FI1662">
        <v>5.43</v>
      </c>
      <c r="FJ1662">
        <v>4.92</v>
      </c>
      <c r="FK1662">
        <v>4.45</v>
      </c>
      <c r="FL1662">
        <v>4.0199999999999996</v>
      </c>
      <c r="FM1662">
        <v>3.63</v>
      </c>
      <c r="FN1662">
        <v>3.27</v>
      </c>
      <c r="FO1662">
        <v>2.95</v>
      </c>
      <c r="FP1662">
        <v>2.67</v>
      </c>
    </row>
    <row r="1663" spans="1:185" x14ac:dyDescent="0.25">
      <c r="A1663" t="s">
        <v>1450</v>
      </c>
      <c r="B1663">
        <v>65</v>
      </c>
      <c r="C1663">
        <v>65</v>
      </c>
      <c r="E1663">
        <v>100000</v>
      </c>
      <c r="F1663">
        <v>99957</v>
      </c>
      <c r="G1663">
        <v>99910</v>
      </c>
      <c r="H1663">
        <v>99859</v>
      </c>
      <c r="I1663">
        <v>99804</v>
      </c>
      <c r="J1663">
        <v>99746</v>
      </c>
      <c r="K1663">
        <v>99683</v>
      </c>
      <c r="L1663">
        <v>99612</v>
      </c>
      <c r="M1663">
        <v>99533</v>
      </c>
      <c r="N1663">
        <v>99445</v>
      </c>
      <c r="O1663">
        <v>99350</v>
      </c>
      <c r="P1663">
        <v>99245</v>
      </c>
      <c r="Q1663">
        <v>99129</v>
      </c>
      <c r="R1663">
        <v>99002</v>
      </c>
      <c r="S1663">
        <v>98865</v>
      </c>
      <c r="T1663">
        <v>98717</v>
      </c>
      <c r="U1663">
        <v>98557</v>
      </c>
      <c r="V1663">
        <v>98386</v>
      </c>
      <c r="W1663">
        <v>98206</v>
      </c>
      <c r="X1663">
        <v>98011</v>
      </c>
      <c r="Y1663">
        <v>97801</v>
      </c>
      <c r="Z1663">
        <v>97573</v>
      </c>
      <c r="AA1663">
        <v>97332</v>
      </c>
      <c r="AB1663">
        <v>97076</v>
      </c>
      <c r="AC1663">
        <v>96804</v>
      </c>
      <c r="AD1663">
        <v>96515</v>
      </c>
      <c r="AE1663">
        <v>96213</v>
      </c>
      <c r="AF1663">
        <v>95904</v>
      </c>
      <c r="AG1663">
        <v>95585</v>
      </c>
      <c r="AH1663">
        <v>95254</v>
      </c>
      <c r="AI1663">
        <v>94913</v>
      </c>
      <c r="AJ1663">
        <v>94564</v>
      </c>
      <c r="AK1663">
        <v>94209</v>
      </c>
      <c r="AL1663">
        <v>93845</v>
      </c>
      <c r="AM1663">
        <v>93467</v>
      </c>
      <c r="AN1663">
        <v>93069</v>
      </c>
      <c r="AO1663">
        <v>92648</v>
      </c>
      <c r="AP1663">
        <v>92207</v>
      </c>
      <c r="AQ1663">
        <v>91742</v>
      </c>
      <c r="AR1663">
        <v>91250</v>
      </c>
      <c r="AS1663">
        <v>90724</v>
      </c>
      <c r="AT1663">
        <v>90158</v>
      </c>
      <c r="AU1663">
        <v>89543</v>
      </c>
      <c r="AV1663">
        <v>88865</v>
      </c>
      <c r="AW1663">
        <v>88107</v>
      </c>
      <c r="AX1663">
        <v>87248</v>
      </c>
      <c r="AY1663">
        <v>86274</v>
      </c>
      <c r="AZ1663">
        <v>85160</v>
      </c>
      <c r="BA1663">
        <v>83863</v>
      </c>
      <c r="BB1663">
        <v>82336</v>
      </c>
      <c r="BC1663">
        <v>80523</v>
      </c>
      <c r="BD1663">
        <v>78388</v>
      </c>
      <c r="BE1663">
        <v>75861</v>
      </c>
      <c r="BF1663">
        <v>72914</v>
      </c>
      <c r="BG1663">
        <v>69524</v>
      </c>
      <c r="BH1663">
        <v>65669</v>
      </c>
      <c r="BI1663">
        <v>61377</v>
      </c>
      <c r="BJ1663">
        <v>56632</v>
      </c>
      <c r="BK1663">
        <v>51435</v>
      </c>
      <c r="BL1663">
        <v>45864</v>
      </c>
      <c r="BM1663">
        <v>40030</v>
      </c>
      <c r="BN1663">
        <v>34079</v>
      </c>
      <c r="BO1663">
        <v>28195</v>
      </c>
      <c r="BP1663">
        <v>22588</v>
      </c>
      <c r="BQ1663">
        <v>17455</v>
      </c>
      <c r="DC1663">
        <v>55.44</v>
      </c>
      <c r="DD1663">
        <v>54.46</v>
      </c>
      <c r="DE1663">
        <v>53.48</v>
      </c>
      <c r="DF1663">
        <v>52.51</v>
      </c>
      <c r="DG1663">
        <v>51.54</v>
      </c>
      <c r="DH1663">
        <v>50.57</v>
      </c>
      <c r="DI1663">
        <v>49.6</v>
      </c>
      <c r="DJ1663">
        <v>48.64</v>
      </c>
      <c r="DK1663">
        <v>47.67</v>
      </c>
      <c r="DL1663">
        <v>46.72</v>
      </c>
      <c r="DM1663">
        <v>45.76</v>
      </c>
      <c r="DN1663">
        <v>44.81</v>
      </c>
      <c r="DO1663">
        <v>43.86</v>
      </c>
      <c r="DP1663">
        <v>42.92</v>
      </c>
      <c r="DQ1663">
        <v>41.97</v>
      </c>
      <c r="DR1663">
        <v>41.04</v>
      </c>
      <c r="DS1663">
        <v>40.1</v>
      </c>
      <c r="DT1663">
        <v>39.17</v>
      </c>
      <c r="DU1663">
        <v>38.24</v>
      </c>
      <c r="DV1663">
        <v>37.32</v>
      </c>
      <c r="DW1663">
        <v>36.4</v>
      </c>
      <c r="DX1663">
        <v>35.479999999999997</v>
      </c>
      <c r="DY1663">
        <v>34.57</v>
      </c>
      <c r="DZ1663">
        <v>33.659999999999997</v>
      </c>
      <c r="EA1663">
        <v>32.75</v>
      </c>
      <c r="EB1663">
        <v>31.85</v>
      </c>
      <c r="EC1663">
        <v>30.95</v>
      </c>
      <c r="ED1663">
        <v>30.04</v>
      </c>
      <c r="EE1663">
        <v>29.14</v>
      </c>
      <c r="EF1663">
        <v>28.24</v>
      </c>
      <c r="EG1663">
        <v>27.34</v>
      </c>
      <c r="EH1663">
        <v>26.44</v>
      </c>
      <c r="EI1663">
        <v>25.54</v>
      </c>
      <c r="EJ1663">
        <v>24.63</v>
      </c>
      <c r="EK1663">
        <v>23.73</v>
      </c>
      <c r="EL1663">
        <v>22.83</v>
      </c>
      <c r="EM1663">
        <v>21.93</v>
      </c>
      <c r="EN1663">
        <v>21.04</v>
      </c>
      <c r="EO1663">
        <v>20.14</v>
      </c>
      <c r="EP1663">
        <v>19.25</v>
      </c>
      <c r="EQ1663">
        <v>18.350000000000001</v>
      </c>
      <c r="ER1663">
        <v>17.47</v>
      </c>
      <c r="ES1663">
        <v>16.579999999999998</v>
      </c>
      <c r="ET1663">
        <v>15.71</v>
      </c>
      <c r="EU1663">
        <v>14.84</v>
      </c>
      <c r="EV1663">
        <v>13.98</v>
      </c>
      <c r="EW1663">
        <v>13.13</v>
      </c>
      <c r="EX1663">
        <v>12.3</v>
      </c>
      <c r="EY1663">
        <v>11.48</v>
      </c>
      <c r="EZ1663">
        <v>10.68</v>
      </c>
      <c r="FA1663">
        <v>9.91</v>
      </c>
      <c r="FB1663">
        <v>9.17</v>
      </c>
      <c r="FC1663">
        <v>8.4600000000000009</v>
      </c>
      <c r="FD1663">
        <v>7.78</v>
      </c>
      <c r="FE1663">
        <v>7.13</v>
      </c>
      <c r="FF1663">
        <v>6.52</v>
      </c>
      <c r="FG1663">
        <v>5.94</v>
      </c>
      <c r="FH1663">
        <v>5.4</v>
      </c>
      <c r="FI1663">
        <v>4.8899999999999997</v>
      </c>
      <c r="FJ1663">
        <v>4.43</v>
      </c>
      <c r="FK1663">
        <v>4</v>
      </c>
      <c r="FL1663">
        <v>3.61</v>
      </c>
      <c r="FM1663">
        <v>3.26</v>
      </c>
      <c r="FN1663">
        <v>2.94</v>
      </c>
      <c r="FO1663">
        <v>2.66</v>
      </c>
    </row>
    <row r="1664" spans="1:185" x14ac:dyDescent="0.25">
      <c r="A1664" t="s">
        <v>1451</v>
      </c>
      <c r="B1664">
        <v>64</v>
      </c>
      <c r="C1664">
        <v>64</v>
      </c>
      <c r="E1664">
        <v>100000</v>
      </c>
      <c r="F1664">
        <v>99952</v>
      </c>
      <c r="G1664">
        <v>99901</v>
      </c>
      <c r="H1664">
        <v>99845</v>
      </c>
      <c r="I1664">
        <v>99786</v>
      </c>
      <c r="J1664">
        <v>99721</v>
      </c>
      <c r="K1664">
        <v>99650</v>
      </c>
      <c r="L1664">
        <v>99570</v>
      </c>
      <c r="M1664">
        <v>99481</v>
      </c>
      <c r="N1664">
        <v>99384</v>
      </c>
      <c r="O1664">
        <v>99277</v>
      </c>
      <c r="P1664">
        <v>99160</v>
      </c>
      <c r="Q1664">
        <v>99032</v>
      </c>
      <c r="R1664">
        <v>98893</v>
      </c>
      <c r="S1664">
        <v>98742</v>
      </c>
      <c r="T1664">
        <v>98580</v>
      </c>
      <c r="U1664">
        <v>98407</v>
      </c>
      <c r="V1664">
        <v>98224</v>
      </c>
      <c r="W1664">
        <v>98027</v>
      </c>
      <c r="X1664">
        <v>97813</v>
      </c>
      <c r="Y1664">
        <v>97583</v>
      </c>
      <c r="Z1664">
        <v>97339</v>
      </c>
      <c r="AA1664">
        <v>97080</v>
      </c>
      <c r="AB1664">
        <v>96803</v>
      </c>
      <c r="AC1664">
        <v>96510</v>
      </c>
      <c r="AD1664">
        <v>96204</v>
      </c>
      <c r="AE1664">
        <v>95890</v>
      </c>
      <c r="AF1664">
        <v>95566</v>
      </c>
      <c r="AG1664">
        <v>95230</v>
      </c>
      <c r="AH1664">
        <v>94883</v>
      </c>
      <c r="AI1664">
        <v>94529</v>
      </c>
      <c r="AJ1664">
        <v>94167</v>
      </c>
      <c r="AK1664">
        <v>93797</v>
      </c>
      <c r="AL1664">
        <v>93412</v>
      </c>
      <c r="AM1664">
        <v>93006</v>
      </c>
      <c r="AN1664">
        <v>92576</v>
      </c>
      <c r="AO1664">
        <v>92126</v>
      </c>
      <c r="AP1664">
        <v>91653</v>
      </c>
      <c r="AQ1664">
        <v>91150</v>
      </c>
      <c r="AR1664">
        <v>90613</v>
      </c>
      <c r="AS1664">
        <v>90034</v>
      </c>
      <c r="AT1664">
        <v>89405</v>
      </c>
      <c r="AU1664">
        <v>88712</v>
      </c>
      <c r="AV1664">
        <v>87938</v>
      </c>
      <c r="AW1664">
        <v>87061</v>
      </c>
      <c r="AX1664">
        <v>86063</v>
      </c>
      <c r="AY1664">
        <v>84927</v>
      </c>
      <c r="AZ1664">
        <v>83607</v>
      </c>
      <c r="BA1664">
        <v>82054</v>
      </c>
      <c r="BB1664">
        <v>80213</v>
      </c>
      <c r="BC1664">
        <v>78048</v>
      </c>
      <c r="BD1664">
        <v>75490</v>
      </c>
      <c r="BE1664">
        <v>72512</v>
      </c>
      <c r="BF1664">
        <v>69092</v>
      </c>
      <c r="BG1664">
        <v>65210</v>
      </c>
      <c r="BH1664">
        <v>60883</v>
      </c>
      <c r="BI1664">
        <v>56123</v>
      </c>
      <c r="BJ1664">
        <v>50910</v>
      </c>
      <c r="BK1664">
        <v>45335</v>
      </c>
      <c r="BL1664">
        <v>39520</v>
      </c>
      <c r="BM1664">
        <v>33594</v>
      </c>
      <c r="BN1664">
        <v>27756</v>
      </c>
      <c r="BO1664">
        <v>22200</v>
      </c>
      <c r="BP1664">
        <v>17127</v>
      </c>
      <c r="DC1664">
        <v>54.34</v>
      </c>
      <c r="DD1664">
        <v>53.37</v>
      </c>
      <c r="DE1664">
        <v>52.4</v>
      </c>
      <c r="DF1664">
        <v>51.42</v>
      </c>
      <c r="DG1664">
        <v>50.46</v>
      </c>
      <c r="DH1664">
        <v>49.49</v>
      </c>
      <c r="DI1664">
        <v>48.52</v>
      </c>
      <c r="DJ1664">
        <v>47.56</v>
      </c>
      <c r="DK1664">
        <v>46.6</v>
      </c>
      <c r="DL1664">
        <v>45.65</v>
      </c>
      <c r="DM1664">
        <v>44.7</v>
      </c>
      <c r="DN1664">
        <v>43.75</v>
      </c>
      <c r="DO1664">
        <v>42.8</v>
      </c>
      <c r="DP1664">
        <v>41.86</v>
      </c>
      <c r="DQ1664">
        <v>40.93</v>
      </c>
      <c r="DR1664">
        <v>39.99</v>
      </c>
      <c r="DS1664">
        <v>39.06</v>
      </c>
      <c r="DT1664">
        <v>38.130000000000003</v>
      </c>
      <c r="DU1664">
        <v>37.21</v>
      </c>
      <c r="DV1664">
        <v>36.29</v>
      </c>
      <c r="DW1664">
        <v>35.380000000000003</v>
      </c>
      <c r="DX1664">
        <v>34.46</v>
      </c>
      <c r="DY1664">
        <v>33.549999999999997</v>
      </c>
      <c r="DZ1664">
        <v>32.65</v>
      </c>
      <c r="EA1664">
        <v>31.75</v>
      </c>
      <c r="EB1664">
        <v>30.84</v>
      </c>
      <c r="EC1664">
        <v>29.94</v>
      </c>
      <c r="ED1664">
        <v>29.04</v>
      </c>
      <c r="EE1664">
        <v>28.14</v>
      </c>
      <c r="EF1664">
        <v>27.25</v>
      </c>
      <c r="EG1664">
        <v>26.35</v>
      </c>
      <c r="EH1664">
        <v>25.45</v>
      </c>
      <c r="EI1664">
        <v>24.54</v>
      </c>
      <c r="EJ1664">
        <v>23.64</v>
      </c>
      <c r="EK1664">
        <v>22.74</v>
      </c>
      <c r="EL1664">
        <v>21.85</v>
      </c>
      <c r="EM1664">
        <v>20.95</v>
      </c>
      <c r="EN1664">
        <v>20.059999999999999</v>
      </c>
      <c r="EO1664">
        <v>19.170000000000002</v>
      </c>
      <c r="EP1664">
        <v>18.28</v>
      </c>
      <c r="EQ1664">
        <v>17.39</v>
      </c>
      <c r="ER1664">
        <v>16.510000000000002</v>
      </c>
      <c r="ES1664">
        <v>15.63</v>
      </c>
      <c r="ET1664">
        <v>14.77</v>
      </c>
      <c r="EU1664">
        <v>13.91</v>
      </c>
      <c r="EV1664">
        <v>13.07</v>
      </c>
      <c r="EW1664">
        <v>12.23</v>
      </c>
      <c r="EX1664">
        <v>11.42</v>
      </c>
      <c r="EY1664">
        <v>10.63</v>
      </c>
      <c r="EZ1664">
        <v>9.86</v>
      </c>
      <c r="FA1664">
        <v>9.1199999999999992</v>
      </c>
      <c r="FB1664">
        <v>8.41</v>
      </c>
      <c r="FC1664">
        <v>7.74</v>
      </c>
      <c r="FD1664">
        <v>7.09</v>
      </c>
      <c r="FE1664">
        <v>6.49</v>
      </c>
      <c r="FF1664">
        <v>5.91</v>
      </c>
      <c r="FG1664">
        <v>5.37</v>
      </c>
      <c r="FH1664">
        <v>4.87</v>
      </c>
      <c r="FI1664">
        <v>4.41</v>
      </c>
      <c r="FJ1664">
        <v>3.98</v>
      </c>
      <c r="FK1664">
        <v>3.6</v>
      </c>
      <c r="FL1664">
        <v>3.25</v>
      </c>
      <c r="FM1664">
        <v>2.93</v>
      </c>
      <c r="FN1664">
        <v>2.65</v>
      </c>
    </row>
    <row r="1665" spans="1:169" x14ac:dyDescent="0.25">
      <c r="A1665" t="s">
        <v>1452</v>
      </c>
      <c r="B1665">
        <v>63</v>
      </c>
      <c r="C1665">
        <v>63</v>
      </c>
      <c r="E1665">
        <v>100000</v>
      </c>
      <c r="F1665">
        <v>99947</v>
      </c>
      <c r="G1665">
        <v>99891</v>
      </c>
      <c r="H1665">
        <v>99831</v>
      </c>
      <c r="I1665">
        <v>99766</v>
      </c>
      <c r="J1665">
        <v>99694</v>
      </c>
      <c r="K1665">
        <v>99612</v>
      </c>
      <c r="L1665">
        <v>99522</v>
      </c>
      <c r="M1665">
        <v>99424</v>
      </c>
      <c r="N1665">
        <v>99316</v>
      </c>
      <c r="O1665">
        <v>99196</v>
      </c>
      <c r="P1665">
        <v>99066</v>
      </c>
      <c r="Q1665">
        <v>98925</v>
      </c>
      <c r="R1665">
        <v>98773</v>
      </c>
      <c r="S1665">
        <v>98608</v>
      </c>
      <c r="T1665">
        <v>98433</v>
      </c>
      <c r="U1665">
        <v>98248</v>
      </c>
      <c r="V1665">
        <v>98048</v>
      </c>
      <c r="W1665">
        <v>97832</v>
      </c>
      <c r="X1665">
        <v>97598</v>
      </c>
      <c r="Y1665">
        <v>97350</v>
      </c>
      <c r="Z1665">
        <v>97087</v>
      </c>
      <c r="AA1665">
        <v>96808</v>
      </c>
      <c r="AB1665">
        <v>96510</v>
      </c>
      <c r="AC1665">
        <v>96200</v>
      </c>
      <c r="AD1665">
        <v>95881</v>
      </c>
      <c r="AE1665">
        <v>95552</v>
      </c>
      <c r="AF1665">
        <v>95211</v>
      </c>
      <c r="AG1665">
        <v>94859</v>
      </c>
      <c r="AH1665">
        <v>94498</v>
      </c>
      <c r="AI1665">
        <v>94131</v>
      </c>
      <c r="AJ1665">
        <v>93754</v>
      </c>
      <c r="AK1665">
        <v>93361</v>
      </c>
      <c r="AL1665">
        <v>92948</v>
      </c>
      <c r="AM1665">
        <v>92509</v>
      </c>
      <c r="AN1665">
        <v>92049</v>
      </c>
      <c r="AO1665">
        <v>91566</v>
      </c>
      <c r="AP1665">
        <v>91054</v>
      </c>
      <c r="AQ1665">
        <v>90505</v>
      </c>
      <c r="AR1665">
        <v>89914</v>
      </c>
      <c r="AS1665">
        <v>89271</v>
      </c>
      <c r="AT1665">
        <v>88563</v>
      </c>
      <c r="AU1665">
        <v>87771</v>
      </c>
      <c r="AV1665">
        <v>86876</v>
      </c>
      <c r="AW1665">
        <v>85858</v>
      </c>
      <c r="AX1665">
        <v>84695</v>
      </c>
      <c r="AY1665">
        <v>83351</v>
      </c>
      <c r="AZ1665">
        <v>81772</v>
      </c>
      <c r="BA1665">
        <v>79902</v>
      </c>
      <c r="BB1665">
        <v>77707</v>
      </c>
      <c r="BC1665">
        <v>75119</v>
      </c>
      <c r="BD1665">
        <v>72109</v>
      </c>
      <c r="BE1665">
        <v>68658</v>
      </c>
      <c r="BF1665">
        <v>64749</v>
      </c>
      <c r="BG1665">
        <v>60400</v>
      </c>
      <c r="BH1665">
        <v>55613</v>
      </c>
      <c r="BI1665">
        <v>50394</v>
      </c>
      <c r="BJ1665">
        <v>44815</v>
      </c>
      <c r="BK1665">
        <v>39010</v>
      </c>
      <c r="BL1665">
        <v>33117</v>
      </c>
      <c r="BM1665">
        <v>27318</v>
      </c>
      <c r="BN1665">
        <v>21820</v>
      </c>
      <c r="BO1665">
        <v>16806</v>
      </c>
      <c r="DC1665">
        <v>53.25</v>
      </c>
      <c r="DD1665">
        <v>52.28</v>
      </c>
      <c r="DE1665">
        <v>51.31</v>
      </c>
      <c r="DF1665">
        <v>50.34</v>
      </c>
      <c r="DG1665">
        <v>49.37</v>
      </c>
      <c r="DH1665">
        <v>48.41</v>
      </c>
      <c r="DI1665">
        <v>47.45</v>
      </c>
      <c r="DJ1665">
        <v>46.49</v>
      </c>
      <c r="DK1665">
        <v>45.53</v>
      </c>
      <c r="DL1665">
        <v>44.58</v>
      </c>
      <c r="DM1665">
        <v>43.64</v>
      </c>
      <c r="DN1665">
        <v>42.69</v>
      </c>
      <c r="DO1665">
        <v>41.75</v>
      </c>
      <c r="DP1665">
        <v>40.82</v>
      </c>
      <c r="DQ1665">
        <v>39.880000000000003</v>
      </c>
      <c r="DR1665">
        <v>38.950000000000003</v>
      </c>
      <c r="DS1665">
        <v>38.03</v>
      </c>
      <c r="DT1665">
        <v>37.1</v>
      </c>
      <c r="DU1665">
        <v>36.18</v>
      </c>
      <c r="DV1665">
        <v>35.270000000000003</v>
      </c>
      <c r="DW1665">
        <v>34.36</v>
      </c>
      <c r="DX1665">
        <v>33.450000000000003</v>
      </c>
      <c r="DY1665">
        <v>32.549999999999997</v>
      </c>
      <c r="DZ1665">
        <v>31.64</v>
      </c>
      <c r="EA1665">
        <v>30.74</v>
      </c>
      <c r="EB1665">
        <v>29.85</v>
      </c>
      <c r="EC1665">
        <v>28.95</v>
      </c>
      <c r="ED1665">
        <v>28.05</v>
      </c>
      <c r="EE1665">
        <v>27.15</v>
      </c>
      <c r="EF1665">
        <v>26.25</v>
      </c>
      <c r="EG1665">
        <v>25.35</v>
      </c>
      <c r="EH1665">
        <v>24.45</v>
      </c>
      <c r="EI1665">
        <v>23.55</v>
      </c>
      <c r="EJ1665">
        <v>22.66</v>
      </c>
      <c r="EK1665">
        <v>21.76</v>
      </c>
      <c r="EL1665">
        <v>20.87</v>
      </c>
      <c r="EM1665">
        <v>19.97</v>
      </c>
      <c r="EN1665">
        <v>19.079999999999998</v>
      </c>
      <c r="EO1665">
        <v>18.2</v>
      </c>
      <c r="EP1665">
        <v>17.309999999999999</v>
      </c>
      <c r="EQ1665">
        <v>16.43</v>
      </c>
      <c r="ER1665">
        <v>15.56</v>
      </c>
      <c r="ES1665">
        <v>14.7</v>
      </c>
      <c r="ET1665">
        <v>13.84</v>
      </c>
      <c r="EU1665">
        <v>13</v>
      </c>
      <c r="EV1665">
        <v>12.17</v>
      </c>
      <c r="EW1665">
        <v>11.36</v>
      </c>
      <c r="EX1665">
        <v>10.57</v>
      </c>
      <c r="EY1665">
        <v>9.81</v>
      </c>
      <c r="EZ1665">
        <v>9.07</v>
      </c>
      <c r="FA1665">
        <v>8.3699999999999992</v>
      </c>
      <c r="FB1665">
        <v>7.69</v>
      </c>
      <c r="FC1665">
        <v>7.06</v>
      </c>
      <c r="FD1665">
        <v>6.45</v>
      </c>
      <c r="FE1665">
        <v>5.88</v>
      </c>
      <c r="FF1665">
        <v>5.34</v>
      </c>
      <c r="FG1665">
        <v>4.84</v>
      </c>
      <c r="FH1665">
        <v>4.3899999999999997</v>
      </c>
      <c r="FI1665">
        <v>3.96</v>
      </c>
      <c r="FJ1665">
        <v>3.58</v>
      </c>
      <c r="FK1665">
        <v>3.23</v>
      </c>
      <c r="FL1665">
        <v>2.92</v>
      </c>
      <c r="FM1665">
        <v>2.65</v>
      </c>
    </row>
    <row r="1666" spans="1:169" x14ac:dyDescent="0.25">
      <c r="A1666" t="s">
        <v>1453</v>
      </c>
      <c r="B1666">
        <v>62</v>
      </c>
      <c r="C1666">
        <v>62</v>
      </c>
      <c r="E1666">
        <v>100000</v>
      </c>
      <c r="F1666">
        <v>99943</v>
      </c>
      <c r="G1666">
        <v>99882</v>
      </c>
      <c r="H1666">
        <v>99816</v>
      </c>
      <c r="I1666">
        <v>99742</v>
      </c>
      <c r="J1666">
        <v>99660</v>
      </c>
      <c r="K1666">
        <v>99568</v>
      </c>
      <c r="L1666">
        <v>99469</v>
      </c>
      <c r="M1666">
        <v>99359</v>
      </c>
      <c r="N1666">
        <v>99238</v>
      </c>
      <c r="O1666">
        <v>99106</v>
      </c>
      <c r="P1666">
        <v>98964</v>
      </c>
      <c r="Q1666">
        <v>98809</v>
      </c>
      <c r="R1666">
        <v>98642</v>
      </c>
      <c r="S1666">
        <v>98465</v>
      </c>
      <c r="T1666">
        <v>98277</v>
      </c>
      <c r="U1666">
        <v>98074</v>
      </c>
      <c r="V1666">
        <v>97855</v>
      </c>
      <c r="W1666">
        <v>97618</v>
      </c>
      <c r="X1666">
        <v>97367</v>
      </c>
      <c r="Y1666">
        <v>97101</v>
      </c>
      <c r="Z1666">
        <v>96817</v>
      </c>
      <c r="AA1666">
        <v>96516</v>
      </c>
      <c r="AB1666">
        <v>96201</v>
      </c>
      <c r="AC1666">
        <v>95878</v>
      </c>
      <c r="AD1666">
        <v>95543</v>
      </c>
      <c r="AE1666">
        <v>95197</v>
      </c>
      <c r="AF1666">
        <v>94839</v>
      </c>
      <c r="AG1666">
        <v>94472</v>
      </c>
      <c r="AH1666">
        <v>94098</v>
      </c>
      <c r="AI1666">
        <v>93715</v>
      </c>
      <c r="AJ1666">
        <v>93315</v>
      </c>
      <c r="AK1666">
        <v>92894</v>
      </c>
      <c r="AL1666">
        <v>92447</v>
      </c>
      <c r="AM1666">
        <v>91977</v>
      </c>
      <c r="AN1666">
        <v>91483</v>
      </c>
      <c r="AO1666">
        <v>90961</v>
      </c>
      <c r="AP1666">
        <v>90402</v>
      </c>
      <c r="AQ1666">
        <v>89797</v>
      </c>
      <c r="AR1666">
        <v>89140</v>
      </c>
      <c r="AS1666">
        <v>88417</v>
      </c>
      <c r="AT1666">
        <v>87608</v>
      </c>
      <c r="AU1666">
        <v>86694</v>
      </c>
      <c r="AV1666">
        <v>85655</v>
      </c>
      <c r="AW1666">
        <v>84470</v>
      </c>
      <c r="AX1666">
        <v>83096</v>
      </c>
      <c r="AY1666">
        <v>81490</v>
      </c>
      <c r="AZ1666">
        <v>79592</v>
      </c>
      <c r="BA1666">
        <v>77366</v>
      </c>
      <c r="BB1666">
        <v>74746</v>
      </c>
      <c r="BC1666">
        <v>71705</v>
      </c>
      <c r="BD1666">
        <v>68224</v>
      </c>
      <c r="BE1666">
        <v>64288</v>
      </c>
      <c r="BF1666">
        <v>59916</v>
      </c>
      <c r="BG1666">
        <v>55114</v>
      </c>
      <c r="BH1666">
        <v>49879</v>
      </c>
      <c r="BI1666">
        <v>44305</v>
      </c>
      <c r="BJ1666">
        <v>38510</v>
      </c>
      <c r="BK1666">
        <v>32642</v>
      </c>
      <c r="BL1666">
        <v>26890</v>
      </c>
      <c r="BM1666">
        <v>21442</v>
      </c>
      <c r="BN1666">
        <v>16491</v>
      </c>
      <c r="DC1666">
        <v>52.16</v>
      </c>
      <c r="DD1666">
        <v>51.19</v>
      </c>
      <c r="DE1666">
        <v>50.22</v>
      </c>
      <c r="DF1666">
        <v>49.26</v>
      </c>
      <c r="DG1666">
        <v>48.29</v>
      </c>
      <c r="DH1666">
        <v>47.33</v>
      </c>
      <c r="DI1666">
        <v>46.38</v>
      </c>
      <c r="DJ1666">
        <v>45.42</v>
      </c>
      <c r="DK1666">
        <v>44.47</v>
      </c>
      <c r="DL1666">
        <v>43.53</v>
      </c>
      <c r="DM1666">
        <v>42.58</v>
      </c>
      <c r="DN1666">
        <v>41.64</v>
      </c>
      <c r="DO1666">
        <v>40.71</v>
      </c>
      <c r="DP1666">
        <v>39.78</v>
      </c>
      <c r="DQ1666">
        <v>38.85</v>
      </c>
      <c r="DR1666">
        <v>37.92</v>
      </c>
      <c r="DS1666">
        <v>37</v>
      </c>
      <c r="DT1666">
        <v>36.08</v>
      </c>
      <c r="DU1666">
        <v>35.17</v>
      </c>
      <c r="DV1666">
        <v>34.25</v>
      </c>
      <c r="DW1666">
        <v>33.35</v>
      </c>
      <c r="DX1666">
        <v>32.44</v>
      </c>
      <c r="DY1666">
        <v>31.54</v>
      </c>
      <c r="DZ1666">
        <v>30.64</v>
      </c>
      <c r="EA1666">
        <v>29.75</v>
      </c>
      <c r="EB1666">
        <v>28.85</v>
      </c>
      <c r="EC1666">
        <v>27.95</v>
      </c>
      <c r="ED1666">
        <v>27.06</v>
      </c>
      <c r="EE1666">
        <v>26.16</v>
      </c>
      <c r="EF1666">
        <v>25.26</v>
      </c>
      <c r="EG1666">
        <v>24.36</v>
      </c>
      <c r="EH1666">
        <v>23.46</v>
      </c>
      <c r="EI1666">
        <v>22.57</v>
      </c>
      <c r="EJ1666">
        <v>21.67</v>
      </c>
      <c r="EK1666">
        <v>20.78</v>
      </c>
      <c r="EL1666">
        <v>19.89</v>
      </c>
      <c r="EM1666">
        <v>19</v>
      </c>
      <c r="EN1666">
        <v>18.12</v>
      </c>
      <c r="EO1666">
        <v>17.239999999999998</v>
      </c>
      <c r="EP1666">
        <v>16.36</v>
      </c>
      <c r="EQ1666">
        <v>15.49</v>
      </c>
      <c r="ER1666">
        <v>14.63</v>
      </c>
      <c r="ES1666">
        <v>13.78</v>
      </c>
      <c r="ET1666">
        <v>12.94</v>
      </c>
      <c r="EU1666">
        <v>12.11</v>
      </c>
      <c r="EV1666">
        <v>11.3</v>
      </c>
      <c r="EW1666">
        <v>10.52</v>
      </c>
      <c r="EX1666">
        <v>9.76</v>
      </c>
      <c r="EY1666">
        <v>9.02</v>
      </c>
      <c r="EZ1666">
        <v>8.32</v>
      </c>
      <c r="FA1666">
        <v>7.65</v>
      </c>
      <c r="FB1666">
        <v>7.02</v>
      </c>
      <c r="FC1666">
        <v>6.42</v>
      </c>
      <c r="FD1666">
        <v>5.85</v>
      </c>
      <c r="FE1666">
        <v>5.32</v>
      </c>
      <c r="FF1666">
        <v>4.82</v>
      </c>
      <c r="FG1666">
        <v>4.3600000000000003</v>
      </c>
      <c r="FH1666">
        <v>3.95</v>
      </c>
      <c r="FI1666">
        <v>3.57</v>
      </c>
      <c r="FJ1666">
        <v>3.22</v>
      </c>
      <c r="FK1666">
        <v>2.91</v>
      </c>
      <c r="FL1666">
        <v>2.64</v>
      </c>
    </row>
    <row r="1667" spans="1:169" x14ac:dyDescent="0.25">
      <c r="A1667" t="s">
        <v>1454</v>
      </c>
      <c r="B1667">
        <v>61</v>
      </c>
      <c r="C1667">
        <v>61</v>
      </c>
      <c r="E1667">
        <v>100000</v>
      </c>
      <c r="F1667">
        <v>99938</v>
      </c>
      <c r="G1667">
        <v>99871</v>
      </c>
      <c r="H1667">
        <v>99797</v>
      </c>
      <c r="I1667">
        <v>99713</v>
      </c>
      <c r="J1667">
        <v>99620</v>
      </c>
      <c r="K1667">
        <v>99520</v>
      </c>
      <c r="L1667">
        <v>99409</v>
      </c>
      <c r="M1667">
        <v>99286</v>
      </c>
      <c r="N1667">
        <v>99152</v>
      </c>
      <c r="O1667">
        <v>99007</v>
      </c>
      <c r="P1667">
        <v>98850</v>
      </c>
      <c r="Q1667">
        <v>98681</v>
      </c>
      <c r="R1667">
        <v>98501</v>
      </c>
      <c r="S1667">
        <v>98311</v>
      </c>
      <c r="T1667">
        <v>98106</v>
      </c>
      <c r="U1667">
        <v>97883</v>
      </c>
      <c r="V1667">
        <v>97644</v>
      </c>
      <c r="W1667">
        <v>97389</v>
      </c>
      <c r="X1667">
        <v>97119</v>
      </c>
      <c r="Y1667">
        <v>96832</v>
      </c>
      <c r="Z1667">
        <v>96526</v>
      </c>
      <c r="AA1667">
        <v>96207</v>
      </c>
      <c r="AB1667">
        <v>95879</v>
      </c>
      <c r="AC1667">
        <v>95540</v>
      </c>
      <c r="AD1667">
        <v>95188</v>
      </c>
      <c r="AE1667">
        <v>94823</v>
      </c>
      <c r="AF1667">
        <v>94451</v>
      </c>
      <c r="AG1667">
        <v>94071</v>
      </c>
      <c r="AH1667">
        <v>93680</v>
      </c>
      <c r="AI1667">
        <v>93273</v>
      </c>
      <c r="AJ1667">
        <v>92844</v>
      </c>
      <c r="AK1667">
        <v>92389</v>
      </c>
      <c r="AL1667">
        <v>91910</v>
      </c>
      <c r="AM1667">
        <v>91405</v>
      </c>
      <c r="AN1667">
        <v>90871</v>
      </c>
      <c r="AO1667">
        <v>90300</v>
      </c>
      <c r="AP1667">
        <v>89684</v>
      </c>
      <c r="AQ1667">
        <v>89013</v>
      </c>
      <c r="AR1667">
        <v>88274</v>
      </c>
      <c r="AS1667">
        <v>87448</v>
      </c>
      <c r="AT1667">
        <v>86515</v>
      </c>
      <c r="AU1667">
        <v>85455</v>
      </c>
      <c r="AV1667">
        <v>84247</v>
      </c>
      <c r="AW1667">
        <v>82848</v>
      </c>
      <c r="AX1667">
        <v>81209</v>
      </c>
      <c r="AY1667">
        <v>79281</v>
      </c>
      <c r="AZ1667">
        <v>77025</v>
      </c>
      <c r="BA1667">
        <v>74374</v>
      </c>
      <c r="BB1667">
        <v>71301</v>
      </c>
      <c r="BC1667">
        <v>67790</v>
      </c>
      <c r="BD1667">
        <v>63826</v>
      </c>
      <c r="BE1667">
        <v>59432</v>
      </c>
      <c r="BF1667">
        <v>54615</v>
      </c>
      <c r="BG1667">
        <v>49374</v>
      </c>
      <c r="BH1667">
        <v>43796</v>
      </c>
      <c r="BI1667">
        <v>38020</v>
      </c>
      <c r="BJ1667">
        <v>32176</v>
      </c>
      <c r="BK1667">
        <v>26463</v>
      </c>
      <c r="BL1667">
        <v>21072</v>
      </c>
      <c r="BM1667">
        <v>16180</v>
      </c>
      <c r="DC1667">
        <v>51.08</v>
      </c>
      <c r="DD1667">
        <v>50.11</v>
      </c>
      <c r="DE1667">
        <v>49.14</v>
      </c>
      <c r="DF1667">
        <v>48.18</v>
      </c>
      <c r="DG1667">
        <v>47.22</v>
      </c>
      <c r="DH1667">
        <v>46.26</v>
      </c>
      <c r="DI1667">
        <v>45.31</v>
      </c>
      <c r="DJ1667">
        <v>44.36</v>
      </c>
      <c r="DK1667">
        <v>43.41</v>
      </c>
      <c r="DL1667">
        <v>42.47</v>
      </c>
      <c r="DM1667">
        <v>41.53</v>
      </c>
      <c r="DN1667">
        <v>40.6</v>
      </c>
      <c r="DO1667">
        <v>39.67</v>
      </c>
      <c r="DP1667">
        <v>38.74</v>
      </c>
      <c r="DQ1667">
        <v>37.81</v>
      </c>
      <c r="DR1667">
        <v>36.89</v>
      </c>
      <c r="DS1667">
        <v>35.97</v>
      </c>
      <c r="DT1667">
        <v>35.06</v>
      </c>
      <c r="DU1667">
        <v>34.15</v>
      </c>
      <c r="DV1667">
        <v>33.24</v>
      </c>
      <c r="DW1667">
        <v>32.340000000000003</v>
      </c>
      <c r="DX1667">
        <v>31.44</v>
      </c>
      <c r="DY1667">
        <v>30.54</v>
      </c>
      <c r="DZ1667">
        <v>29.65</v>
      </c>
      <c r="EA1667">
        <v>28.75</v>
      </c>
      <c r="EB1667">
        <v>27.86</v>
      </c>
      <c r="EC1667">
        <v>26.96</v>
      </c>
      <c r="ED1667">
        <v>26.06</v>
      </c>
      <c r="EE1667">
        <v>25.17</v>
      </c>
      <c r="EF1667">
        <v>24.27</v>
      </c>
      <c r="EG1667">
        <v>23.37</v>
      </c>
      <c r="EH1667">
        <v>22.48</v>
      </c>
      <c r="EI1667">
        <v>21.59</v>
      </c>
      <c r="EJ1667">
        <v>20.7</v>
      </c>
      <c r="EK1667">
        <v>19.809999999999999</v>
      </c>
      <c r="EL1667">
        <v>18.920000000000002</v>
      </c>
      <c r="EM1667">
        <v>18.04</v>
      </c>
      <c r="EN1667">
        <v>17.16</v>
      </c>
      <c r="EO1667">
        <v>16.29</v>
      </c>
      <c r="EP1667">
        <v>15.42</v>
      </c>
      <c r="EQ1667">
        <v>14.56</v>
      </c>
      <c r="ER1667">
        <v>13.71</v>
      </c>
      <c r="ES1667">
        <v>12.87</v>
      </c>
      <c r="ET1667">
        <v>12.05</v>
      </c>
      <c r="EU1667">
        <v>11.25</v>
      </c>
      <c r="EV1667">
        <v>10.46</v>
      </c>
      <c r="EW1667">
        <v>9.7100000000000009</v>
      </c>
      <c r="EX1667">
        <v>8.98</v>
      </c>
      <c r="EY1667">
        <v>8.2799999999999994</v>
      </c>
      <c r="EZ1667">
        <v>7.61</v>
      </c>
      <c r="FA1667">
        <v>6.98</v>
      </c>
      <c r="FB1667">
        <v>6.38</v>
      </c>
      <c r="FC1667">
        <v>5.82</v>
      </c>
      <c r="FD1667">
        <v>5.29</v>
      </c>
      <c r="FE1667">
        <v>4.8</v>
      </c>
      <c r="FF1667">
        <v>4.34</v>
      </c>
      <c r="FG1667">
        <v>3.93</v>
      </c>
      <c r="FH1667">
        <v>3.55</v>
      </c>
      <c r="FI1667">
        <v>3.21</v>
      </c>
      <c r="FJ1667">
        <v>2.9</v>
      </c>
      <c r="FK1667">
        <v>2.63</v>
      </c>
    </row>
    <row r="1668" spans="1:169" x14ac:dyDescent="0.25">
      <c r="A1668" t="s">
        <v>1455</v>
      </c>
      <c r="B1668">
        <v>60</v>
      </c>
      <c r="C1668">
        <v>60</v>
      </c>
      <c r="E1668">
        <v>100000</v>
      </c>
      <c r="F1668">
        <v>99932</v>
      </c>
      <c r="G1668">
        <v>99857</v>
      </c>
      <c r="H1668">
        <v>99771</v>
      </c>
      <c r="I1668">
        <v>99678</v>
      </c>
      <c r="J1668">
        <v>99576</v>
      </c>
      <c r="K1668">
        <v>99463</v>
      </c>
      <c r="L1668">
        <v>99339</v>
      </c>
      <c r="M1668">
        <v>99203</v>
      </c>
      <c r="N1668">
        <v>99056</v>
      </c>
      <c r="O1668">
        <v>98897</v>
      </c>
      <c r="P1668">
        <v>98725</v>
      </c>
      <c r="Q1668">
        <v>98543</v>
      </c>
      <c r="R1668">
        <v>98350</v>
      </c>
      <c r="S1668">
        <v>98142</v>
      </c>
      <c r="T1668">
        <v>97917</v>
      </c>
      <c r="U1668">
        <v>97674</v>
      </c>
      <c r="V1668">
        <v>97416</v>
      </c>
      <c r="W1668">
        <v>97143</v>
      </c>
      <c r="X1668">
        <v>96851</v>
      </c>
      <c r="Y1668">
        <v>96542</v>
      </c>
      <c r="Z1668">
        <v>96218</v>
      </c>
      <c r="AA1668">
        <v>95886</v>
      </c>
      <c r="AB1668">
        <v>95541</v>
      </c>
      <c r="AC1668">
        <v>95184</v>
      </c>
      <c r="AD1668">
        <v>94813</v>
      </c>
      <c r="AE1668">
        <v>94434</v>
      </c>
      <c r="AF1668">
        <v>94047</v>
      </c>
      <c r="AG1668">
        <v>93650</v>
      </c>
      <c r="AH1668">
        <v>93235</v>
      </c>
      <c r="AI1668">
        <v>92799</v>
      </c>
      <c r="AJ1668">
        <v>92334</v>
      </c>
      <c r="AK1668">
        <v>91846</v>
      </c>
      <c r="AL1668">
        <v>91332</v>
      </c>
      <c r="AM1668">
        <v>90786</v>
      </c>
      <c r="AN1668">
        <v>90202</v>
      </c>
      <c r="AO1668">
        <v>89573</v>
      </c>
      <c r="AP1668">
        <v>88890</v>
      </c>
      <c r="AQ1668">
        <v>88134</v>
      </c>
      <c r="AR1668">
        <v>87291</v>
      </c>
      <c r="AS1668">
        <v>86338</v>
      </c>
      <c r="AT1668">
        <v>85257</v>
      </c>
      <c r="AU1668">
        <v>84026</v>
      </c>
      <c r="AV1668">
        <v>82601</v>
      </c>
      <c r="AW1668">
        <v>80934</v>
      </c>
      <c r="AX1668">
        <v>78971</v>
      </c>
      <c r="AY1668">
        <v>76683</v>
      </c>
      <c r="AZ1668">
        <v>74000</v>
      </c>
      <c r="BA1668">
        <v>70896</v>
      </c>
      <c r="BB1668">
        <v>67354</v>
      </c>
      <c r="BC1668">
        <v>63364</v>
      </c>
      <c r="BD1668">
        <v>58947</v>
      </c>
      <c r="BE1668">
        <v>54115</v>
      </c>
      <c r="BF1668">
        <v>48870</v>
      </c>
      <c r="BG1668">
        <v>43299</v>
      </c>
      <c r="BH1668">
        <v>37532</v>
      </c>
      <c r="BI1668">
        <v>31721</v>
      </c>
      <c r="BJ1668">
        <v>26047</v>
      </c>
      <c r="BK1668">
        <v>20706</v>
      </c>
      <c r="BL1668">
        <v>15876</v>
      </c>
      <c r="DC1668">
        <v>49.99</v>
      </c>
      <c r="DD1668">
        <v>49.03</v>
      </c>
      <c r="DE1668">
        <v>48.07</v>
      </c>
      <c r="DF1668">
        <v>47.11</v>
      </c>
      <c r="DG1668">
        <v>46.15</v>
      </c>
      <c r="DH1668">
        <v>45.2</v>
      </c>
      <c r="DI1668">
        <v>44.25</v>
      </c>
      <c r="DJ1668">
        <v>43.3</v>
      </c>
      <c r="DK1668">
        <v>42.36</v>
      </c>
      <c r="DL1668">
        <v>41.42</v>
      </c>
      <c r="DM1668">
        <v>40.49</v>
      </c>
      <c r="DN1668">
        <v>39.56</v>
      </c>
      <c r="DO1668">
        <v>38.630000000000003</v>
      </c>
      <c r="DP1668">
        <v>37.700000000000003</v>
      </c>
      <c r="DQ1668">
        <v>36.78</v>
      </c>
      <c r="DR1668">
        <v>35.869999999999997</v>
      </c>
      <c r="DS1668">
        <v>34.950000000000003</v>
      </c>
      <c r="DT1668">
        <v>34.049999999999997</v>
      </c>
      <c r="DU1668">
        <v>33.14</v>
      </c>
      <c r="DV1668">
        <v>32.24</v>
      </c>
      <c r="DW1668">
        <v>31.34</v>
      </c>
      <c r="DX1668">
        <v>30.44</v>
      </c>
      <c r="DY1668">
        <v>29.55</v>
      </c>
      <c r="DZ1668">
        <v>28.65</v>
      </c>
      <c r="EA1668">
        <v>27.76</v>
      </c>
      <c r="EB1668">
        <v>26.87</v>
      </c>
      <c r="EC1668">
        <v>25.97</v>
      </c>
      <c r="ED1668">
        <v>25.08</v>
      </c>
      <c r="EE1668">
        <v>24.18</v>
      </c>
      <c r="EF1668">
        <v>23.29</v>
      </c>
      <c r="EG1668">
        <v>22.39</v>
      </c>
      <c r="EH1668">
        <v>21.5</v>
      </c>
      <c r="EI1668">
        <v>20.61</v>
      </c>
      <c r="EJ1668">
        <v>19.73</v>
      </c>
      <c r="EK1668">
        <v>18.84</v>
      </c>
      <c r="EL1668">
        <v>17.96</v>
      </c>
      <c r="EM1668">
        <v>17.079999999999998</v>
      </c>
      <c r="EN1668">
        <v>16.21</v>
      </c>
      <c r="EO1668">
        <v>15.35</v>
      </c>
      <c r="EP1668">
        <v>14.49</v>
      </c>
      <c r="EQ1668">
        <v>13.64</v>
      </c>
      <c r="ER1668">
        <v>12.81</v>
      </c>
      <c r="ES1668">
        <v>11.99</v>
      </c>
      <c r="ET1668">
        <v>11.19</v>
      </c>
      <c r="EU1668">
        <v>10.41</v>
      </c>
      <c r="EV1668">
        <v>9.66</v>
      </c>
      <c r="EW1668">
        <v>8.93</v>
      </c>
      <c r="EX1668">
        <v>8.24</v>
      </c>
      <c r="EY1668">
        <v>7.57</v>
      </c>
      <c r="EZ1668">
        <v>6.95</v>
      </c>
      <c r="FA1668">
        <v>6.35</v>
      </c>
      <c r="FB1668">
        <v>5.79</v>
      </c>
      <c r="FC1668">
        <v>5.26</v>
      </c>
      <c r="FD1668">
        <v>4.7699999999999996</v>
      </c>
      <c r="FE1668">
        <v>4.32</v>
      </c>
      <c r="FF1668">
        <v>3.91</v>
      </c>
      <c r="FG1668">
        <v>3.54</v>
      </c>
      <c r="FH1668">
        <v>3.2</v>
      </c>
      <c r="FI1668">
        <v>2.89</v>
      </c>
      <c r="FJ1668">
        <v>2.62</v>
      </c>
    </row>
    <row r="1669" spans="1:169" x14ac:dyDescent="0.25">
      <c r="A1669" t="s">
        <v>1456</v>
      </c>
      <c r="B1669">
        <v>59</v>
      </c>
      <c r="C1669">
        <v>59</v>
      </c>
      <c r="E1669">
        <v>100000</v>
      </c>
      <c r="F1669">
        <v>99923</v>
      </c>
      <c r="G1669">
        <v>99837</v>
      </c>
      <c r="H1669">
        <v>99742</v>
      </c>
      <c r="I1669">
        <v>99639</v>
      </c>
      <c r="J1669">
        <v>99525</v>
      </c>
      <c r="K1669">
        <v>99399</v>
      </c>
      <c r="L1669">
        <v>99261</v>
      </c>
      <c r="M1669">
        <v>99112</v>
      </c>
      <c r="N1669">
        <v>98951</v>
      </c>
      <c r="O1669">
        <v>98777</v>
      </c>
      <c r="P1669">
        <v>98592</v>
      </c>
      <c r="Q1669">
        <v>98396</v>
      </c>
      <c r="R1669">
        <v>98185</v>
      </c>
      <c r="S1669">
        <v>97957</v>
      </c>
      <c r="T1669">
        <v>97711</v>
      </c>
      <c r="U1669">
        <v>97450</v>
      </c>
      <c r="V1669">
        <v>97173</v>
      </c>
      <c r="W1669">
        <v>96877</v>
      </c>
      <c r="X1669">
        <v>96564</v>
      </c>
      <c r="Y1669">
        <v>96236</v>
      </c>
      <c r="Z1669">
        <v>95899</v>
      </c>
      <c r="AA1669">
        <v>95549</v>
      </c>
      <c r="AB1669">
        <v>95186</v>
      </c>
      <c r="AC1669">
        <v>94810</v>
      </c>
      <c r="AD1669">
        <v>94424</v>
      </c>
      <c r="AE1669">
        <v>94030</v>
      </c>
      <c r="AF1669">
        <v>93626</v>
      </c>
      <c r="AG1669">
        <v>93204</v>
      </c>
      <c r="AH1669">
        <v>92758</v>
      </c>
      <c r="AI1669">
        <v>92286</v>
      </c>
      <c r="AJ1669">
        <v>91788</v>
      </c>
      <c r="AK1669">
        <v>91263</v>
      </c>
      <c r="AL1669">
        <v>90706</v>
      </c>
      <c r="AM1669">
        <v>90109</v>
      </c>
      <c r="AN1669">
        <v>89467</v>
      </c>
      <c r="AO1669">
        <v>88768</v>
      </c>
      <c r="AP1669">
        <v>88000</v>
      </c>
      <c r="AQ1669">
        <v>87138</v>
      </c>
      <c r="AR1669">
        <v>86166</v>
      </c>
      <c r="AS1669">
        <v>85063</v>
      </c>
      <c r="AT1669">
        <v>83808</v>
      </c>
      <c r="AU1669">
        <v>82357</v>
      </c>
      <c r="AV1669">
        <v>80662</v>
      </c>
      <c r="AW1669">
        <v>78669</v>
      </c>
      <c r="AX1669">
        <v>76342</v>
      </c>
      <c r="AY1669">
        <v>73627</v>
      </c>
      <c r="AZ1669">
        <v>70491</v>
      </c>
      <c r="BA1669">
        <v>66919</v>
      </c>
      <c r="BB1669">
        <v>62901</v>
      </c>
      <c r="BC1669">
        <v>58464</v>
      </c>
      <c r="BD1669">
        <v>53617</v>
      </c>
      <c r="BE1669">
        <v>48367</v>
      </c>
      <c r="BF1669">
        <v>42803</v>
      </c>
      <c r="BG1669">
        <v>37055</v>
      </c>
      <c r="BH1669">
        <v>31269</v>
      </c>
      <c r="BI1669">
        <v>25640</v>
      </c>
      <c r="BJ1669">
        <v>20348</v>
      </c>
      <c r="BK1669">
        <v>15575</v>
      </c>
      <c r="DC1669">
        <v>48.91</v>
      </c>
      <c r="DD1669">
        <v>47.95</v>
      </c>
      <c r="DE1669">
        <v>46.99</v>
      </c>
      <c r="DF1669">
        <v>46.04</v>
      </c>
      <c r="DG1669">
        <v>45.08</v>
      </c>
      <c r="DH1669">
        <v>44.13</v>
      </c>
      <c r="DI1669">
        <v>43.19</v>
      </c>
      <c r="DJ1669">
        <v>42.25</v>
      </c>
      <c r="DK1669">
        <v>41.31</v>
      </c>
      <c r="DL1669">
        <v>40.380000000000003</v>
      </c>
      <c r="DM1669">
        <v>39.450000000000003</v>
      </c>
      <c r="DN1669">
        <v>38.520000000000003</v>
      </c>
      <c r="DO1669">
        <v>37.6</v>
      </c>
      <c r="DP1669">
        <v>36.68</v>
      </c>
      <c r="DQ1669">
        <v>35.76</v>
      </c>
      <c r="DR1669">
        <v>34.85</v>
      </c>
      <c r="DS1669">
        <v>33.94</v>
      </c>
      <c r="DT1669">
        <v>33.04</v>
      </c>
      <c r="DU1669">
        <v>32.14</v>
      </c>
      <c r="DV1669">
        <v>31.24</v>
      </c>
      <c r="DW1669">
        <v>30.34</v>
      </c>
      <c r="DX1669">
        <v>29.45</v>
      </c>
      <c r="DY1669">
        <v>28.56</v>
      </c>
      <c r="DZ1669">
        <v>27.66</v>
      </c>
      <c r="EA1669">
        <v>26.77</v>
      </c>
      <c r="EB1669">
        <v>25.88</v>
      </c>
      <c r="EC1669">
        <v>24.98</v>
      </c>
      <c r="ED1669">
        <v>24.09</v>
      </c>
      <c r="EE1669">
        <v>23.2</v>
      </c>
      <c r="EF1669">
        <v>22.31</v>
      </c>
      <c r="EG1669">
        <v>21.42</v>
      </c>
      <c r="EH1669">
        <v>20.53</v>
      </c>
      <c r="EI1669">
        <v>19.649999999999999</v>
      </c>
      <c r="EJ1669">
        <v>18.760000000000002</v>
      </c>
      <c r="EK1669">
        <v>17.88</v>
      </c>
      <c r="EL1669">
        <v>17.010000000000002</v>
      </c>
      <c r="EM1669">
        <v>16.14</v>
      </c>
      <c r="EN1669">
        <v>15.28</v>
      </c>
      <c r="EO1669">
        <v>14.42</v>
      </c>
      <c r="EP1669">
        <v>13.58</v>
      </c>
      <c r="EQ1669">
        <v>12.75</v>
      </c>
      <c r="ER1669">
        <v>11.93</v>
      </c>
      <c r="ES1669">
        <v>11.13</v>
      </c>
      <c r="ET1669">
        <v>10.36</v>
      </c>
      <c r="EU1669">
        <v>9.61</v>
      </c>
      <c r="EV1669">
        <v>8.8800000000000008</v>
      </c>
      <c r="EW1669">
        <v>8.19</v>
      </c>
      <c r="EX1669">
        <v>7.53</v>
      </c>
      <c r="EY1669">
        <v>6.91</v>
      </c>
      <c r="EZ1669">
        <v>6.32</v>
      </c>
      <c r="FA1669">
        <v>5.76</v>
      </c>
      <c r="FB1669">
        <v>5.24</v>
      </c>
      <c r="FC1669">
        <v>4.75</v>
      </c>
      <c r="FD1669">
        <v>4.3</v>
      </c>
      <c r="FE1669">
        <v>3.89</v>
      </c>
      <c r="FF1669">
        <v>3.52</v>
      </c>
      <c r="FG1669">
        <v>3.19</v>
      </c>
      <c r="FH1669">
        <v>2.88</v>
      </c>
      <c r="FI1669">
        <v>2.61</v>
      </c>
    </row>
    <row r="1670" spans="1:169" x14ac:dyDescent="0.25">
      <c r="A1670" t="s">
        <v>1457</v>
      </c>
      <c r="B1670">
        <v>58</v>
      </c>
      <c r="C1670">
        <v>58</v>
      </c>
      <c r="E1670">
        <v>100000</v>
      </c>
      <c r="F1670">
        <v>99912</v>
      </c>
      <c r="G1670">
        <v>99816</v>
      </c>
      <c r="H1670">
        <v>99711</v>
      </c>
      <c r="I1670">
        <v>99595</v>
      </c>
      <c r="J1670">
        <v>99468</v>
      </c>
      <c r="K1670">
        <v>99329</v>
      </c>
      <c r="L1670">
        <v>99178</v>
      </c>
      <c r="M1670">
        <v>99014</v>
      </c>
      <c r="N1670">
        <v>98837</v>
      </c>
      <c r="O1670">
        <v>98650</v>
      </c>
      <c r="P1670">
        <v>98451</v>
      </c>
      <c r="Q1670">
        <v>98238</v>
      </c>
      <c r="R1670">
        <v>98006</v>
      </c>
      <c r="S1670">
        <v>97757</v>
      </c>
      <c r="T1670">
        <v>97492</v>
      </c>
      <c r="U1670">
        <v>97212</v>
      </c>
      <c r="V1670">
        <v>96912</v>
      </c>
      <c r="W1670">
        <v>96594</v>
      </c>
      <c r="X1670">
        <v>96262</v>
      </c>
      <c r="Y1670">
        <v>95920</v>
      </c>
      <c r="Z1670">
        <v>95565</v>
      </c>
      <c r="AA1670">
        <v>95197</v>
      </c>
      <c r="AB1670">
        <v>94815</v>
      </c>
      <c r="AC1670">
        <v>94423</v>
      </c>
      <c r="AD1670">
        <v>94022</v>
      </c>
      <c r="AE1670">
        <v>93610</v>
      </c>
      <c r="AF1670">
        <v>93180</v>
      </c>
      <c r="AG1670">
        <v>92726</v>
      </c>
      <c r="AH1670">
        <v>92244</v>
      </c>
      <c r="AI1670">
        <v>91737</v>
      </c>
      <c r="AJ1670">
        <v>91202</v>
      </c>
      <c r="AK1670">
        <v>90634</v>
      </c>
      <c r="AL1670">
        <v>90025</v>
      </c>
      <c r="AM1670">
        <v>89368</v>
      </c>
      <c r="AN1670">
        <v>88654</v>
      </c>
      <c r="AO1670">
        <v>87869</v>
      </c>
      <c r="AP1670">
        <v>86993</v>
      </c>
      <c r="AQ1670">
        <v>86000</v>
      </c>
      <c r="AR1670">
        <v>84875</v>
      </c>
      <c r="AS1670">
        <v>83596</v>
      </c>
      <c r="AT1670">
        <v>82119</v>
      </c>
      <c r="AU1670">
        <v>80395</v>
      </c>
      <c r="AV1670">
        <v>78371</v>
      </c>
      <c r="AW1670">
        <v>76012</v>
      </c>
      <c r="AX1670">
        <v>73256</v>
      </c>
      <c r="AY1670">
        <v>70088</v>
      </c>
      <c r="AZ1670">
        <v>66486</v>
      </c>
      <c r="BA1670">
        <v>62441</v>
      </c>
      <c r="BB1670">
        <v>57982</v>
      </c>
      <c r="BC1670">
        <v>53121</v>
      </c>
      <c r="BD1670">
        <v>47867</v>
      </c>
      <c r="BE1670">
        <v>42310</v>
      </c>
      <c r="BF1670">
        <v>36582</v>
      </c>
      <c r="BG1670">
        <v>30828</v>
      </c>
      <c r="BH1670">
        <v>25237</v>
      </c>
      <c r="BI1670">
        <v>20000</v>
      </c>
      <c r="BJ1670">
        <v>15282</v>
      </c>
      <c r="DC1670">
        <v>47.84</v>
      </c>
      <c r="DD1670">
        <v>46.88</v>
      </c>
      <c r="DE1670">
        <v>45.92</v>
      </c>
      <c r="DF1670">
        <v>44.97</v>
      </c>
      <c r="DG1670">
        <v>44.02</v>
      </c>
      <c r="DH1670">
        <v>43.08</v>
      </c>
      <c r="DI1670">
        <v>42.14</v>
      </c>
      <c r="DJ1670">
        <v>41.2</v>
      </c>
      <c r="DK1670">
        <v>40.270000000000003</v>
      </c>
      <c r="DL1670">
        <v>39.340000000000003</v>
      </c>
      <c r="DM1670">
        <v>38.409999999999997</v>
      </c>
      <c r="DN1670">
        <v>37.49</v>
      </c>
      <c r="DO1670">
        <v>36.57</v>
      </c>
      <c r="DP1670">
        <v>35.659999999999997</v>
      </c>
      <c r="DQ1670">
        <v>34.75</v>
      </c>
      <c r="DR1670">
        <v>33.840000000000003</v>
      </c>
      <c r="DS1670">
        <v>32.93</v>
      </c>
      <c r="DT1670">
        <v>32.03</v>
      </c>
      <c r="DU1670">
        <v>31.14</v>
      </c>
      <c r="DV1670">
        <v>30.24</v>
      </c>
      <c r="DW1670">
        <v>29.35</v>
      </c>
      <c r="DX1670">
        <v>28.46</v>
      </c>
      <c r="DY1670">
        <v>27.57</v>
      </c>
      <c r="DZ1670">
        <v>26.67</v>
      </c>
      <c r="EA1670">
        <v>25.78</v>
      </c>
      <c r="EB1670">
        <v>24.89</v>
      </c>
      <c r="EC1670">
        <v>24</v>
      </c>
      <c r="ED1670">
        <v>23.11</v>
      </c>
      <c r="EE1670">
        <v>22.22</v>
      </c>
      <c r="EF1670">
        <v>21.33</v>
      </c>
      <c r="EG1670">
        <v>20.45</v>
      </c>
      <c r="EH1670">
        <v>19.559999999999999</v>
      </c>
      <c r="EI1670">
        <v>18.68</v>
      </c>
      <c r="EJ1670">
        <v>17.809999999999999</v>
      </c>
      <c r="EK1670">
        <v>16.93</v>
      </c>
      <c r="EL1670">
        <v>16.059999999999999</v>
      </c>
      <c r="EM1670">
        <v>15.2</v>
      </c>
      <c r="EN1670">
        <v>14.35</v>
      </c>
      <c r="EO1670">
        <v>13.51</v>
      </c>
      <c r="EP1670">
        <v>12.68</v>
      </c>
      <c r="EQ1670">
        <v>11.87</v>
      </c>
      <c r="ER1670">
        <v>11.08</v>
      </c>
      <c r="ES1670">
        <v>10.3</v>
      </c>
      <c r="ET1670">
        <v>9.56</v>
      </c>
      <c r="EU1670">
        <v>8.84</v>
      </c>
      <c r="EV1670">
        <v>8.15</v>
      </c>
      <c r="EW1670">
        <v>7.5</v>
      </c>
      <c r="EX1670">
        <v>6.87</v>
      </c>
      <c r="EY1670">
        <v>6.29</v>
      </c>
      <c r="EZ1670">
        <v>5.73</v>
      </c>
      <c r="FA1670">
        <v>5.21</v>
      </c>
      <c r="FB1670">
        <v>4.7300000000000004</v>
      </c>
      <c r="FC1670">
        <v>4.28</v>
      </c>
      <c r="FD1670">
        <v>3.88</v>
      </c>
      <c r="FE1670">
        <v>3.51</v>
      </c>
      <c r="FF1670">
        <v>3.17</v>
      </c>
      <c r="FG1670">
        <v>2.87</v>
      </c>
      <c r="FH1670">
        <v>2.61</v>
      </c>
    </row>
    <row r="1671" spans="1:169" x14ac:dyDescent="0.25">
      <c r="A1671" t="s">
        <v>1458</v>
      </c>
      <c r="B1671">
        <v>57</v>
      </c>
      <c r="C1671">
        <v>57</v>
      </c>
      <c r="E1671">
        <v>100000</v>
      </c>
      <c r="F1671">
        <v>99902</v>
      </c>
      <c r="G1671">
        <v>99796</v>
      </c>
      <c r="H1671">
        <v>99678</v>
      </c>
      <c r="I1671">
        <v>99549</v>
      </c>
      <c r="J1671">
        <v>99408</v>
      </c>
      <c r="K1671">
        <v>99255</v>
      </c>
      <c r="L1671">
        <v>99090</v>
      </c>
      <c r="M1671">
        <v>98910</v>
      </c>
      <c r="N1671">
        <v>98720</v>
      </c>
      <c r="O1671">
        <v>98519</v>
      </c>
      <c r="P1671">
        <v>98302</v>
      </c>
      <c r="Q1671">
        <v>98068</v>
      </c>
      <c r="R1671">
        <v>97815</v>
      </c>
      <c r="S1671">
        <v>97547</v>
      </c>
      <c r="T1671">
        <v>97262</v>
      </c>
      <c r="U1671">
        <v>96959</v>
      </c>
      <c r="V1671">
        <v>96637</v>
      </c>
      <c r="W1671">
        <v>96300</v>
      </c>
      <c r="X1671">
        <v>95954</v>
      </c>
      <c r="Y1671">
        <v>95594</v>
      </c>
      <c r="Z1671">
        <v>95219</v>
      </c>
      <c r="AA1671">
        <v>94832</v>
      </c>
      <c r="AB1671">
        <v>94433</v>
      </c>
      <c r="AC1671">
        <v>94025</v>
      </c>
      <c r="AD1671">
        <v>93605</v>
      </c>
      <c r="AE1671">
        <v>93167</v>
      </c>
      <c r="AF1671">
        <v>92705</v>
      </c>
      <c r="AG1671">
        <v>92214</v>
      </c>
      <c r="AH1671">
        <v>91696</v>
      </c>
      <c r="AI1671">
        <v>91151</v>
      </c>
      <c r="AJ1671">
        <v>90571</v>
      </c>
      <c r="AK1671">
        <v>89950</v>
      </c>
      <c r="AL1671">
        <v>89280</v>
      </c>
      <c r="AM1671">
        <v>88550</v>
      </c>
      <c r="AN1671">
        <v>87748</v>
      </c>
      <c r="AO1671">
        <v>86853</v>
      </c>
      <c r="AP1671">
        <v>85844</v>
      </c>
      <c r="AQ1671">
        <v>84696</v>
      </c>
      <c r="AR1671">
        <v>83392</v>
      </c>
      <c r="AS1671">
        <v>81888</v>
      </c>
      <c r="AT1671">
        <v>80135</v>
      </c>
      <c r="AU1671">
        <v>78080</v>
      </c>
      <c r="AV1671">
        <v>75689</v>
      </c>
      <c r="AW1671">
        <v>72899</v>
      </c>
      <c r="AX1671">
        <v>69689</v>
      </c>
      <c r="AY1671">
        <v>66056</v>
      </c>
      <c r="AZ1671">
        <v>61985</v>
      </c>
      <c r="BA1671">
        <v>57503</v>
      </c>
      <c r="BB1671">
        <v>52629</v>
      </c>
      <c r="BC1671">
        <v>47371</v>
      </c>
      <c r="BD1671">
        <v>41822</v>
      </c>
      <c r="BE1671">
        <v>36114</v>
      </c>
      <c r="BF1671">
        <v>30392</v>
      </c>
      <c r="BG1671">
        <v>24845</v>
      </c>
      <c r="BH1671">
        <v>19656</v>
      </c>
      <c r="BI1671">
        <v>14998</v>
      </c>
      <c r="DC1671">
        <v>46.76</v>
      </c>
      <c r="DD1671">
        <v>45.81</v>
      </c>
      <c r="DE1671">
        <v>44.86</v>
      </c>
      <c r="DF1671">
        <v>43.91</v>
      </c>
      <c r="DG1671">
        <v>42.97</v>
      </c>
      <c r="DH1671">
        <v>42.03</v>
      </c>
      <c r="DI1671">
        <v>41.09</v>
      </c>
      <c r="DJ1671">
        <v>40.159999999999997</v>
      </c>
      <c r="DK1671">
        <v>39.229999999999997</v>
      </c>
      <c r="DL1671">
        <v>38.299999999999997</v>
      </c>
      <c r="DM1671">
        <v>37.380000000000003</v>
      </c>
      <c r="DN1671">
        <v>36.46</v>
      </c>
      <c r="DO1671">
        <v>35.549999999999997</v>
      </c>
      <c r="DP1671">
        <v>34.64</v>
      </c>
      <c r="DQ1671">
        <v>33.729999999999997</v>
      </c>
      <c r="DR1671">
        <v>32.83</v>
      </c>
      <c r="DS1671">
        <v>31.93</v>
      </c>
      <c r="DT1671">
        <v>31.04</v>
      </c>
      <c r="DU1671">
        <v>30.14</v>
      </c>
      <c r="DV1671">
        <v>29.25</v>
      </c>
      <c r="DW1671">
        <v>28.36</v>
      </c>
      <c r="DX1671">
        <v>27.47</v>
      </c>
      <c r="DY1671">
        <v>26.58</v>
      </c>
      <c r="DZ1671">
        <v>25.69</v>
      </c>
      <c r="EA1671">
        <v>24.8</v>
      </c>
      <c r="EB1671">
        <v>23.91</v>
      </c>
      <c r="EC1671">
        <v>23.02</v>
      </c>
      <c r="ED1671">
        <v>22.13</v>
      </c>
      <c r="EE1671">
        <v>21.24</v>
      </c>
      <c r="EF1671">
        <v>20.36</v>
      </c>
      <c r="EG1671">
        <v>19.48</v>
      </c>
      <c r="EH1671">
        <v>18.600000000000001</v>
      </c>
      <c r="EI1671">
        <v>17.73</v>
      </c>
      <c r="EJ1671">
        <v>16.86</v>
      </c>
      <c r="EK1671">
        <v>15.99</v>
      </c>
      <c r="EL1671">
        <v>15.13</v>
      </c>
      <c r="EM1671">
        <v>14.28</v>
      </c>
      <c r="EN1671">
        <v>13.45</v>
      </c>
      <c r="EO1671">
        <v>12.62</v>
      </c>
      <c r="EP1671">
        <v>11.81</v>
      </c>
      <c r="EQ1671">
        <v>11.02</v>
      </c>
      <c r="ER1671">
        <v>10.25</v>
      </c>
      <c r="ES1671">
        <v>9.5</v>
      </c>
      <c r="ET1671">
        <v>8.7899999999999991</v>
      </c>
      <c r="EU1671">
        <v>8.11</v>
      </c>
      <c r="EV1671">
        <v>7.46</v>
      </c>
      <c r="EW1671">
        <v>6.84</v>
      </c>
      <c r="EX1671">
        <v>6.26</v>
      </c>
      <c r="EY1671">
        <v>5.7</v>
      </c>
      <c r="EZ1671">
        <v>5.19</v>
      </c>
      <c r="FA1671">
        <v>4.71</v>
      </c>
      <c r="FB1671">
        <v>4.2699999999999996</v>
      </c>
      <c r="FC1671">
        <v>3.86</v>
      </c>
      <c r="FD1671">
        <v>3.49</v>
      </c>
      <c r="FE1671">
        <v>3.16</v>
      </c>
      <c r="FF1671">
        <v>2.86</v>
      </c>
      <c r="FG1671">
        <v>2.6</v>
      </c>
    </row>
    <row r="1672" spans="1:169" x14ac:dyDescent="0.25">
      <c r="A1672" t="s">
        <v>1459</v>
      </c>
      <c r="B1672">
        <v>56</v>
      </c>
      <c r="C1672">
        <v>56</v>
      </c>
      <c r="E1672">
        <v>100000</v>
      </c>
      <c r="F1672">
        <v>99892</v>
      </c>
      <c r="G1672">
        <v>99773</v>
      </c>
      <c r="H1672">
        <v>99642</v>
      </c>
      <c r="I1672">
        <v>99499</v>
      </c>
      <c r="J1672">
        <v>99344</v>
      </c>
      <c r="K1672">
        <v>99176</v>
      </c>
      <c r="L1672">
        <v>98995</v>
      </c>
      <c r="M1672">
        <v>98802</v>
      </c>
      <c r="N1672">
        <v>98598</v>
      </c>
      <c r="O1672">
        <v>98378</v>
      </c>
      <c r="P1672">
        <v>98140</v>
      </c>
      <c r="Q1672">
        <v>97884</v>
      </c>
      <c r="R1672">
        <v>97612</v>
      </c>
      <c r="S1672">
        <v>97324</v>
      </c>
      <c r="T1672">
        <v>97016</v>
      </c>
      <c r="U1672">
        <v>96690</v>
      </c>
      <c r="V1672">
        <v>96349</v>
      </c>
      <c r="W1672">
        <v>95998</v>
      </c>
      <c r="X1672">
        <v>95633</v>
      </c>
      <c r="Y1672">
        <v>95253</v>
      </c>
      <c r="Z1672">
        <v>94858</v>
      </c>
      <c r="AA1672">
        <v>94454</v>
      </c>
      <c r="AB1672">
        <v>94038</v>
      </c>
      <c r="AC1672">
        <v>93612</v>
      </c>
      <c r="AD1672">
        <v>93164</v>
      </c>
      <c r="AE1672">
        <v>92693</v>
      </c>
      <c r="AF1672">
        <v>92193</v>
      </c>
      <c r="AG1672">
        <v>91665</v>
      </c>
      <c r="AH1672">
        <v>91108</v>
      </c>
      <c r="AI1672">
        <v>90518</v>
      </c>
      <c r="AJ1672">
        <v>89883</v>
      </c>
      <c r="AK1672">
        <v>89199</v>
      </c>
      <c r="AL1672">
        <v>88455</v>
      </c>
      <c r="AM1672">
        <v>87635</v>
      </c>
      <c r="AN1672">
        <v>86721</v>
      </c>
      <c r="AO1672">
        <v>85691</v>
      </c>
      <c r="AP1672">
        <v>84525</v>
      </c>
      <c r="AQ1672">
        <v>83195</v>
      </c>
      <c r="AR1672">
        <v>81664</v>
      </c>
      <c r="AS1672">
        <v>79882</v>
      </c>
      <c r="AT1672">
        <v>77796</v>
      </c>
      <c r="AU1672">
        <v>75371</v>
      </c>
      <c r="AV1672">
        <v>72547</v>
      </c>
      <c r="AW1672">
        <v>69304</v>
      </c>
      <c r="AX1672">
        <v>65630</v>
      </c>
      <c r="AY1672">
        <v>61532</v>
      </c>
      <c r="AZ1672">
        <v>57029</v>
      </c>
      <c r="BA1672">
        <v>52140</v>
      </c>
      <c r="BB1672">
        <v>46879</v>
      </c>
      <c r="BC1672">
        <v>41338</v>
      </c>
      <c r="BD1672">
        <v>35649</v>
      </c>
      <c r="BE1672">
        <v>29961</v>
      </c>
      <c r="BF1672">
        <v>24458</v>
      </c>
      <c r="BG1672">
        <v>19322</v>
      </c>
      <c r="BH1672">
        <v>14718</v>
      </c>
      <c r="DC1672">
        <v>45.7</v>
      </c>
      <c r="DD1672">
        <v>44.74</v>
      </c>
      <c r="DE1672">
        <v>43.8</v>
      </c>
      <c r="DF1672">
        <v>42.85</v>
      </c>
      <c r="DG1672">
        <v>41.92</v>
      </c>
      <c r="DH1672">
        <v>40.98</v>
      </c>
      <c r="DI1672">
        <v>40.049999999999997</v>
      </c>
      <c r="DJ1672">
        <v>39.119999999999997</v>
      </c>
      <c r="DK1672">
        <v>38.200000000000003</v>
      </c>
      <c r="DL1672">
        <v>37.270000000000003</v>
      </c>
      <c r="DM1672">
        <v>36.36</v>
      </c>
      <c r="DN1672">
        <v>35.44</v>
      </c>
      <c r="DO1672">
        <v>34.53</v>
      </c>
      <c r="DP1672">
        <v>33.630000000000003</v>
      </c>
      <c r="DQ1672">
        <v>32.729999999999997</v>
      </c>
      <c r="DR1672">
        <v>31.83</v>
      </c>
      <c r="DS1672">
        <v>30.94</v>
      </c>
      <c r="DT1672">
        <v>30.04</v>
      </c>
      <c r="DU1672">
        <v>29.15</v>
      </c>
      <c r="DV1672">
        <v>28.26</v>
      </c>
      <c r="DW1672">
        <v>27.37</v>
      </c>
      <c r="DX1672">
        <v>26.48</v>
      </c>
      <c r="DY1672">
        <v>25.59</v>
      </c>
      <c r="DZ1672">
        <v>24.71</v>
      </c>
      <c r="EA1672">
        <v>23.82</v>
      </c>
      <c r="EB1672">
        <v>22.93</v>
      </c>
      <c r="EC1672">
        <v>22.04</v>
      </c>
      <c r="ED1672">
        <v>21.16</v>
      </c>
      <c r="EE1672">
        <v>20.28</v>
      </c>
      <c r="EF1672">
        <v>19.399999999999999</v>
      </c>
      <c r="EG1672">
        <v>18.52</v>
      </c>
      <c r="EH1672">
        <v>17.649999999999999</v>
      </c>
      <c r="EI1672">
        <v>16.78</v>
      </c>
      <c r="EJ1672">
        <v>15.92</v>
      </c>
      <c r="EK1672">
        <v>15.06</v>
      </c>
      <c r="EL1672">
        <v>14.22</v>
      </c>
      <c r="EM1672">
        <v>13.38</v>
      </c>
      <c r="EN1672">
        <v>12.56</v>
      </c>
      <c r="EO1672">
        <v>11.75</v>
      </c>
      <c r="EP1672">
        <v>10.96</v>
      </c>
      <c r="EQ1672">
        <v>10.19</v>
      </c>
      <c r="ER1672">
        <v>9.4499999999999993</v>
      </c>
      <c r="ES1672">
        <v>8.74</v>
      </c>
      <c r="ET1672">
        <v>8.06</v>
      </c>
      <c r="EU1672">
        <v>7.42</v>
      </c>
      <c r="EV1672">
        <v>6.8</v>
      </c>
      <c r="EW1672">
        <v>6.22</v>
      </c>
      <c r="EX1672">
        <v>5.68</v>
      </c>
      <c r="EY1672">
        <v>5.16</v>
      </c>
      <c r="EZ1672">
        <v>4.6900000000000004</v>
      </c>
      <c r="FA1672">
        <v>4.25</v>
      </c>
      <c r="FB1672">
        <v>3.84</v>
      </c>
      <c r="FC1672">
        <v>3.48</v>
      </c>
      <c r="FD1672">
        <v>3.15</v>
      </c>
      <c r="FE1672">
        <v>2.85</v>
      </c>
      <c r="FF1672">
        <v>2.59</v>
      </c>
    </row>
    <row r="1673" spans="1:169" x14ac:dyDescent="0.25">
      <c r="A1673" t="s">
        <v>1460</v>
      </c>
      <c r="B1673">
        <v>55</v>
      </c>
      <c r="C1673">
        <v>55</v>
      </c>
      <c r="E1673">
        <v>100000</v>
      </c>
      <c r="F1673">
        <v>99879</v>
      </c>
      <c r="G1673">
        <v>99746</v>
      </c>
      <c r="H1673">
        <v>99601</v>
      </c>
      <c r="I1673">
        <v>99444</v>
      </c>
      <c r="J1673">
        <v>99274</v>
      </c>
      <c r="K1673">
        <v>99090</v>
      </c>
      <c r="L1673">
        <v>98895</v>
      </c>
      <c r="M1673">
        <v>98688</v>
      </c>
      <c r="N1673">
        <v>98465</v>
      </c>
      <c r="O1673">
        <v>98224</v>
      </c>
      <c r="P1673">
        <v>97964</v>
      </c>
      <c r="Q1673">
        <v>97688</v>
      </c>
      <c r="R1673">
        <v>97396</v>
      </c>
      <c r="S1673">
        <v>97085</v>
      </c>
      <c r="T1673">
        <v>96754</v>
      </c>
      <c r="U1673">
        <v>96409</v>
      </c>
      <c r="V1673">
        <v>96052</v>
      </c>
      <c r="W1673">
        <v>95682</v>
      </c>
      <c r="X1673">
        <v>95296</v>
      </c>
      <c r="Y1673">
        <v>94896</v>
      </c>
      <c r="Z1673">
        <v>94484</v>
      </c>
      <c r="AA1673">
        <v>94062</v>
      </c>
      <c r="AB1673">
        <v>93627</v>
      </c>
      <c r="AC1673">
        <v>93173</v>
      </c>
      <c r="AD1673">
        <v>92692</v>
      </c>
      <c r="AE1673">
        <v>92181</v>
      </c>
      <c r="AF1673">
        <v>91643</v>
      </c>
      <c r="AG1673">
        <v>91075</v>
      </c>
      <c r="AH1673">
        <v>90472</v>
      </c>
      <c r="AI1673">
        <v>89826</v>
      </c>
      <c r="AJ1673">
        <v>89127</v>
      </c>
      <c r="AK1673">
        <v>88368</v>
      </c>
      <c r="AL1673">
        <v>87532</v>
      </c>
      <c r="AM1673">
        <v>86598</v>
      </c>
      <c r="AN1673">
        <v>85547</v>
      </c>
      <c r="AO1673">
        <v>84357</v>
      </c>
      <c r="AP1673">
        <v>83007</v>
      </c>
      <c r="AQ1673">
        <v>81448</v>
      </c>
      <c r="AR1673">
        <v>79636</v>
      </c>
      <c r="AS1673">
        <v>77517</v>
      </c>
      <c r="AT1673">
        <v>75059</v>
      </c>
      <c r="AU1673">
        <v>72201</v>
      </c>
      <c r="AV1673">
        <v>68924</v>
      </c>
      <c r="AW1673">
        <v>65219</v>
      </c>
      <c r="AX1673">
        <v>61082</v>
      </c>
      <c r="AY1673">
        <v>56557</v>
      </c>
      <c r="AZ1673">
        <v>51655</v>
      </c>
      <c r="BA1673">
        <v>46390</v>
      </c>
      <c r="BB1673">
        <v>40857</v>
      </c>
      <c r="BC1673">
        <v>35190</v>
      </c>
      <c r="BD1673">
        <v>29534</v>
      </c>
      <c r="BE1673">
        <v>24076</v>
      </c>
      <c r="BF1673">
        <v>18993</v>
      </c>
      <c r="BG1673">
        <v>14447</v>
      </c>
      <c r="DC1673">
        <v>44.63</v>
      </c>
      <c r="DD1673">
        <v>43.68</v>
      </c>
      <c r="DE1673">
        <v>42.74</v>
      </c>
      <c r="DF1673">
        <v>41.8</v>
      </c>
      <c r="DG1673">
        <v>40.869999999999997</v>
      </c>
      <c r="DH1673">
        <v>39.94</v>
      </c>
      <c r="DI1673">
        <v>39.01</v>
      </c>
      <c r="DJ1673">
        <v>38.090000000000003</v>
      </c>
      <c r="DK1673">
        <v>37.17</v>
      </c>
      <c r="DL1673">
        <v>36.25</v>
      </c>
      <c r="DM1673">
        <v>35.340000000000003</v>
      </c>
      <c r="DN1673">
        <v>34.43</v>
      </c>
      <c r="DO1673">
        <v>33.53</v>
      </c>
      <c r="DP1673">
        <v>32.619999999999997</v>
      </c>
      <c r="DQ1673">
        <v>31.73</v>
      </c>
      <c r="DR1673">
        <v>30.83</v>
      </c>
      <c r="DS1673">
        <v>29.94</v>
      </c>
      <c r="DT1673">
        <v>29.05</v>
      </c>
      <c r="DU1673">
        <v>28.16</v>
      </c>
      <c r="DV1673">
        <v>27.27</v>
      </c>
      <c r="DW1673">
        <v>26.39</v>
      </c>
      <c r="DX1673">
        <v>25.5</v>
      </c>
      <c r="DY1673">
        <v>24.61</v>
      </c>
      <c r="DZ1673">
        <v>23.72</v>
      </c>
      <c r="EA1673">
        <v>22.84</v>
      </c>
      <c r="EB1673">
        <v>21.95</v>
      </c>
      <c r="EC1673">
        <v>21.07</v>
      </c>
      <c r="ED1673">
        <v>20.190000000000001</v>
      </c>
      <c r="EE1673">
        <v>19.32</v>
      </c>
      <c r="EF1673">
        <v>18.440000000000001</v>
      </c>
      <c r="EG1673">
        <v>17.57</v>
      </c>
      <c r="EH1673">
        <v>16.7</v>
      </c>
      <c r="EI1673">
        <v>15.84</v>
      </c>
      <c r="EJ1673">
        <v>14.99</v>
      </c>
      <c r="EK1673">
        <v>14.15</v>
      </c>
      <c r="EL1673">
        <v>13.31</v>
      </c>
      <c r="EM1673">
        <v>12.5</v>
      </c>
      <c r="EN1673">
        <v>11.69</v>
      </c>
      <c r="EO1673">
        <v>10.9</v>
      </c>
      <c r="EP1673">
        <v>10.14</v>
      </c>
      <c r="EQ1673">
        <v>9.4</v>
      </c>
      <c r="ER1673">
        <v>8.6999999999999993</v>
      </c>
      <c r="ES1673">
        <v>8.02</v>
      </c>
      <c r="ET1673">
        <v>7.38</v>
      </c>
      <c r="EU1673">
        <v>6.77</v>
      </c>
      <c r="EV1673">
        <v>6.19</v>
      </c>
      <c r="EW1673">
        <v>5.65</v>
      </c>
      <c r="EX1673">
        <v>5.14</v>
      </c>
      <c r="EY1673">
        <v>4.66</v>
      </c>
      <c r="EZ1673">
        <v>4.2300000000000004</v>
      </c>
      <c r="FA1673">
        <v>3.83</v>
      </c>
      <c r="FB1673">
        <v>3.47</v>
      </c>
      <c r="FC1673">
        <v>3.14</v>
      </c>
      <c r="FD1673">
        <v>2.84</v>
      </c>
      <c r="FE1673">
        <v>2.58</v>
      </c>
    </row>
    <row r="1674" spans="1:169" x14ac:dyDescent="0.25">
      <c r="A1674" t="s">
        <v>1461</v>
      </c>
      <c r="B1674">
        <v>54</v>
      </c>
      <c r="C1674">
        <v>54</v>
      </c>
      <c r="E1674">
        <v>100000</v>
      </c>
      <c r="F1674">
        <v>99865</v>
      </c>
      <c r="G1674">
        <v>99718</v>
      </c>
      <c r="H1674">
        <v>99559</v>
      </c>
      <c r="I1674">
        <v>99386</v>
      </c>
      <c r="J1674">
        <v>99200</v>
      </c>
      <c r="K1674">
        <v>99002</v>
      </c>
      <c r="L1674">
        <v>98792</v>
      </c>
      <c r="M1674">
        <v>98566</v>
      </c>
      <c r="N1674">
        <v>98322</v>
      </c>
      <c r="O1674">
        <v>98058</v>
      </c>
      <c r="P1674">
        <v>97779</v>
      </c>
      <c r="Q1674">
        <v>97482</v>
      </c>
      <c r="R1674">
        <v>97167</v>
      </c>
      <c r="S1674">
        <v>96831</v>
      </c>
      <c r="T1674">
        <v>96481</v>
      </c>
      <c r="U1674">
        <v>96120</v>
      </c>
      <c r="V1674">
        <v>95745</v>
      </c>
      <c r="W1674">
        <v>95353</v>
      </c>
      <c r="X1674">
        <v>94947</v>
      </c>
      <c r="Y1674">
        <v>94529</v>
      </c>
      <c r="Z1674">
        <v>94099</v>
      </c>
      <c r="AA1674">
        <v>93657</v>
      </c>
      <c r="AB1674">
        <v>93193</v>
      </c>
      <c r="AC1674">
        <v>92704</v>
      </c>
      <c r="AD1674">
        <v>92182</v>
      </c>
      <c r="AE1674">
        <v>91633</v>
      </c>
      <c r="AF1674">
        <v>91054</v>
      </c>
      <c r="AG1674">
        <v>90439</v>
      </c>
      <c r="AH1674">
        <v>89779</v>
      </c>
      <c r="AI1674">
        <v>89067</v>
      </c>
      <c r="AJ1674">
        <v>88291</v>
      </c>
      <c r="AK1674">
        <v>87439</v>
      </c>
      <c r="AL1674">
        <v>86487</v>
      </c>
      <c r="AM1674">
        <v>85413</v>
      </c>
      <c r="AN1674">
        <v>84199</v>
      </c>
      <c r="AO1674">
        <v>82823</v>
      </c>
      <c r="AP1674">
        <v>81242</v>
      </c>
      <c r="AQ1674">
        <v>79399</v>
      </c>
      <c r="AR1674">
        <v>77248</v>
      </c>
      <c r="AS1674">
        <v>74755</v>
      </c>
      <c r="AT1674">
        <v>71863</v>
      </c>
      <c r="AU1674">
        <v>68551</v>
      </c>
      <c r="AV1674">
        <v>64814</v>
      </c>
      <c r="AW1674">
        <v>60649</v>
      </c>
      <c r="AX1674">
        <v>56091</v>
      </c>
      <c r="AY1674">
        <v>51175</v>
      </c>
      <c r="AZ1674">
        <v>45907</v>
      </c>
      <c r="BA1674">
        <v>40382</v>
      </c>
      <c r="BB1674">
        <v>34735</v>
      </c>
      <c r="BC1674">
        <v>29113</v>
      </c>
      <c r="BD1674">
        <v>23699</v>
      </c>
      <c r="BE1674">
        <v>18669</v>
      </c>
      <c r="BF1674">
        <v>14179</v>
      </c>
      <c r="DC1674">
        <v>43.57</v>
      </c>
      <c r="DD1674">
        <v>42.63</v>
      </c>
      <c r="DE1674">
        <v>41.69</v>
      </c>
      <c r="DF1674">
        <v>40.76</v>
      </c>
      <c r="DG1674">
        <v>39.83</v>
      </c>
      <c r="DH1674">
        <v>38.9</v>
      </c>
      <c r="DI1674">
        <v>37.979999999999997</v>
      </c>
      <c r="DJ1674">
        <v>37.06</v>
      </c>
      <c r="DK1674">
        <v>36.14</v>
      </c>
      <c r="DL1674">
        <v>35.229999999999997</v>
      </c>
      <c r="DM1674">
        <v>34.32</v>
      </c>
      <c r="DN1674">
        <v>33.42</v>
      </c>
      <c r="DO1674">
        <v>32.520000000000003</v>
      </c>
      <c r="DP1674">
        <v>31.63</v>
      </c>
      <c r="DQ1674">
        <v>30.73</v>
      </c>
      <c r="DR1674">
        <v>29.84</v>
      </c>
      <c r="DS1674">
        <v>28.95</v>
      </c>
      <c r="DT1674">
        <v>28.06</v>
      </c>
      <c r="DU1674">
        <v>27.18</v>
      </c>
      <c r="DV1674">
        <v>26.29</v>
      </c>
      <c r="DW1674">
        <v>25.41</v>
      </c>
      <c r="DX1674">
        <v>24.52</v>
      </c>
      <c r="DY1674">
        <v>23.63</v>
      </c>
      <c r="DZ1674">
        <v>22.75</v>
      </c>
      <c r="EA1674">
        <v>21.87</v>
      </c>
      <c r="EB1674">
        <v>20.99</v>
      </c>
      <c r="EC1674">
        <v>20.11</v>
      </c>
      <c r="ED1674">
        <v>19.23</v>
      </c>
      <c r="EE1674">
        <v>18.36</v>
      </c>
      <c r="EF1674">
        <v>17.489999999999998</v>
      </c>
      <c r="EG1674">
        <v>16.63</v>
      </c>
      <c r="EH1674">
        <v>15.77</v>
      </c>
      <c r="EI1674">
        <v>14.92</v>
      </c>
      <c r="EJ1674">
        <v>14.08</v>
      </c>
      <c r="EK1674">
        <v>13.25</v>
      </c>
      <c r="EL1674">
        <v>12.43</v>
      </c>
      <c r="EM1674">
        <v>11.63</v>
      </c>
      <c r="EN1674">
        <v>10.85</v>
      </c>
      <c r="EO1674">
        <v>10.09</v>
      </c>
      <c r="EP1674">
        <v>9.35</v>
      </c>
      <c r="EQ1674">
        <v>8.65</v>
      </c>
      <c r="ER1674">
        <v>7.98</v>
      </c>
      <c r="ES1674">
        <v>7.34</v>
      </c>
      <c r="ET1674">
        <v>6.73</v>
      </c>
      <c r="EU1674">
        <v>6.16</v>
      </c>
      <c r="EV1674">
        <v>5.62</v>
      </c>
      <c r="EW1674">
        <v>5.1100000000000003</v>
      </c>
      <c r="EX1674">
        <v>4.6399999999999997</v>
      </c>
      <c r="EY1674">
        <v>4.21</v>
      </c>
      <c r="EZ1674">
        <v>3.81</v>
      </c>
      <c r="FA1674">
        <v>3.45</v>
      </c>
      <c r="FB1674">
        <v>3.13</v>
      </c>
      <c r="FC1674">
        <v>2.84</v>
      </c>
      <c r="FD1674">
        <v>2.58</v>
      </c>
    </row>
    <row r="1675" spans="1:169" x14ac:dyDescent="0.25">
      <c r="A1675" t="s">
        <v>1462</v>
      </c>
      <c r="B1675">
        <v>53</v>
      </c>
      <c r="C1675">
        <v>53</v>
      </c>
      <c r="E1675">
        <v>100000</v>
      </c>
      <c r="F1675">
        <v>99851</v>
      </c>
      <c r="G1675">
        <v>99689</v>
      </c>
      <c r="H1675">
        <v>99514</v>
      </c>
      <c r="I1675">
        <v>99325</v>
      </c>
      <c r="J1675">
        <v>99125</v>
      </c>
      <c r="K1675">
        <v>98913</v>
      </c>
      <c r="L1675">
        <v>98684</v>
      </c>
      <c r="M1675">
        <v>98436</v>
      </c>
      <c r="N1675">
        <v>98168</v>
      </c>
      <c r="O1675">
        <v>97885</v>
      </c>
      <c r="P1675">
        <v>97584</v>
      </c>
      <c r="Q1675">
        <v>97264</v>
      </c>
      <c r="R1675">
        <v>96924</v>
      </c>
      <c r="S1675">
        <v>96569</v>
      </c>
      <c r="T1675">
        <v>96203</v>
      </c>
      <c r="U1675">
        <v>95822</v>
      </c>
      <c r="V1675">
        <v>95425</v>
      </c>
      <c r="W1675">
        <v>95012</v>
      </c>
      <c r="X1675">
        <v>94587</v>
      </c>
      <c r="Y1675">
        <v>94151</v>
      </c>
      <c r="Z1675">
        <v>93700</v>
      </c>
      <c r="AA1675">
        <v>93229</v>
      </c>
      <c r="AB1675">
        <v>92730</v>
      </c>
      <c r="AC1675">
        <v>92199</v>
      </c>
      <c r="AD1675">
        <v>91638</v>
      </c>
      <c r="AE1675">
        <v>91047</v>
      </c>
      <c r="AF1675">
        <v>90419</v>
      </c>
      <c r="AG1675">
        <v>89745</v>
      </c>
      <c r="AH1675">
        <v>89018</v>
      </c>
      <c r="AI1675">
        <v>88228</v>
      </c>
      <c r="AJ1675">
        <v>87357</v>
      </c>
      <c r="AK1675">
        <v>86386</v>
      </c>
      <c r="AL1675">
        <v>85292</v>
      </c>
      <c r="AM1675">
        <v>84054</v>
      </c>
      <c r="AN1675">
        <v>82651</v>
      </c>
      <c r="AO1675">
        <v>81041</v>
      </c>
      <c r="AP1675">
        <v>79174</v>
      </c>
      <c r="AQ1675">
        <v>76989</v>
      </c>
      <c r="AR1675">
        <v>74462</v>
      </c>
      <c r="AS1675">
        <v>71534</v>
      </c>
      <c r="AT1675">
        <v>68188</v>
      </c>
      <c r="AU1675">
        <v>64417</v>
      </c>
      <c r="AV1675">
        <v>60223</v>
      </c>
      <c r="AW1675">
        <v>55643</v>
      </c>
      <c r="AX1675">
        <v>50701</v>
      </c>
      <c r="AY1675">
        <v>45430</v>
      </c>
      <c r="AZ1675">
        <v>39914</v>
      </c>
      <c r="BA1675">
        <v>34287</v>
      </c>
      <c r="BB1675">
        <v>28698</v>
      </c>
      <c r="BC1675">
        <v>23328</v>
      </c>
      <c r="BD1675">
        <v>18349</v>
      </c>
      <c r="BE1675">
        <v>13917</v>
      </c>
      <c r="DC1675">
        <v>42.52</v>
      </c>
      <c r="DD1675">
        <v>41.58</v>
      </c>
      <c r="DE1675">
        <v>40.65</v>
      </c>
      <c r="DF1675">
        <v>39.72</v>
      </c>
      <c r="DG1675">
        <v>38.79</v>
      </c>
      <c r="DH1675">
        <v>37.869999999999997</v>
      </c>
      <c r="DI1675">
        <v>36.950000000000003</v>
      </c>
      <c r="DJ1675">
        <v>36.04</v>
      </c>
      <c r="DK1675">
        <v>35.130000000000003</v>
      </c>
      <c r="DL1675">
        <v>34.22</v>
      </c>
      <c r="DM1675">
        <v>33.32</v>
      </c>
      <c r="DN1675">
        <v>32.42</v>
      </c>
      <c r="DO1675">
        <v>31.52</v>
      </c>
      <c r="DP1675">
        <v>30.63</v>
      </c>
      <c r="DQ1675">
        <v>29.74</v>
      </c>
      <c r="DR1675">
        <v>28.85</v>
      </c>
      <c r="DS1675">
        <v>27.97</v>
      </c>
      <c r="DT1675">
        <v>27.08</v>
      </c>
      <c r="DU1675">
        <v>26.2</v>
      </c>
      <c r="DV1675">
        <v>25.31</v>
      </c>
      <c r="DW1675">
        <v>24.43</v>
      </c>
      <c r="DX1675">
        <v>23.54</v>
      </c>
      <c r="DY1675">
        <v>22.66</v>
      </c>
      <c r="DZ1675">
        <v>21.78</v>
      </c>
      <c r="EA1675">
        <v>20.9</v>
      </c>
      <c r="EB1675">
        <v>20.03</v>
      </c>
      <c r="EC1675">
        <v>19.149999999999999</v>
      </c>
      <c r="ED1675">
        <v>18.28</v>
      </c>
      <c r="EE1675">
        <v>17.420000000000002</v>
      </c>
      <c r="EF1675">
        <v>16.55</v>
      </c>
      <c r="EG1675">
        <v>15.7</v>
      </c>
      <c r="EH1675">
        <v>14.85</v>
      </c>
      <c r="EI1675">
        <v>14.01</v>
      </c>
      <c r="EJ1675">
        <v>13.18</v>
      </c>
      <c r="EK1675">
        <v>12.37</v>
      </c>
      <c r="EL1675">
        <v>11.57</v>
      </c>
      <c r="EM1675">
        <v>10.79</v>
      </c>
      <c r="EN1675">
        <v>10.029999999999999</v>
      </c>
      <c r="EO1675">
        <v>9.3000000000000007</v>
      </c>
      <c r="EP1675">
        <v>8.6</v>
      </c>
      <c r="EQ1675">
        <v>7.94</v>
      </c>
      <c r="ER1675">
        <v>7.3</v>
      </c>
      <c r="ES1675">
        <v>6.7</v>
      </c>
      <c r="ET1675">
        <v>6.13</v>
      </c>
      <c r="EU1675">
        <v>5.59</v>
      </c>
      <c r="EV1675">
        <v>5.09</v>
      </c>
      <c r="EW1675">
        <v>4.62</v>
      </c>
      <c r="EX1675">
        <v>4.1900000000000004</v>
      </c>
      <c r="EY1675">
        <v>3.8</v>
      </c>
      <c r="EZ1675">
        <v>3.44</v>
      </c>
      <c r="FA1675">
        <v>3.12</v>
      </c>
      <c r="FB1675">
        <v>2.83</v>
      </c>
      <c r="FC1675">
        <v>2.57</v>
      </c>
    </row>
    <row r="1676" spans="1:169" x14ac:dyDescent="0.25">
      <c r="A1676" t="s">
        <v>1463</v>
      </c>
      <c r="B1676">
        <v>52</v>
      </c>
      <c r="C1676">
        <v>52</v>
      </c>
      <c r="E1676">
        <v>100000</v>
      </c>
      <c r="F1676">
        <v>99836</v>
      </c>
      <c r="G1676">
        <v>99659</v>
      </c>
      <c r="H1676">
        <v>99467</v>
      </c>
      <c r="I1676">
        <v>99264</v>
      </c>
      <c r="J1676">
        <v>99048</v>
      </c>
      <c r="K1676">
        <v>98817</v>
      </c>
      <c r="L1676">
        <v>98565</v>
      </c>
      <c r="M1676">
        <v>98295</v>
      </c>
      <c r="N1676">
        <v>98007</v>
      </c>
      <c r="O1676">
        <v>97702</v>
      </c>
      <c r="P1676">
        <v>97377</v>
      </c>
      <c r="Q1676">
        <v>97033</v>
      </c>
      <c r="R1676">
        <v>96673</v>
      </c>
      <c r="S1676">
        <v>96301</v>
      </c>
      <c r="T1676">
        <v>95915</v>
      </c>
      <c r="U1676">
        <v>95512</v>
      </c>
      <c r="V1676">
        <v>95093</v>
      </c>
      <c r="W1676">
        <v>94661</v>
      </c>
      <c r="X1676">
        <v>94217</v>
      </c>
      <c r="Y1676">
        <v>93759</v>
      </c>
      <c r="Z1676">
        <v>93278</v>
      </c>
      <c r="AA1676">
        <v>92770</v>
      </c>
      <c r="AB1676">
        <v>92229</v>
      </c>
      <c r="AC1676">
        <v>91658</v>
      </c>
      <c r="AD1676">
        <v>91053</v>
      </c>
      <c r="AE1676">
        <v>90412</v>
      </c>
      <c r="AF1676">
        <v>89724</v>
      </c>
      <c r="AG1676">
        <v>88982</v>
      </c>
      <c r="AH1676">
        <v>88175</v>
      </c>
      <c r="AI1676">
        <v>87288</v>
      </c>
      <c r="AJ1676">
        <v>86297</v>
      </c>
      <c r="AK1676">
        <v>85182</v>
      </c>
      <c r="AL1676">
        <v>83921</v>
      </c>
      <c r="AM1676">
        <v>82491</v>
      </c>
      <c r="AN1676">
        <v>80851</v>
      </c>
      <c r="AO1676">
        <v>78952</v>
      </c>
      <c r="AP1676">
        <v>76741</v>
      </c>
      <c r="AQ1676">
        <v>74178</v>
      </c>
      <c r="AR1676">
        <v>71214</v>
      </c>
      <c r="AS1676">
        <v>67833</v>
      </c>
      <c r="AT1676">
        <v>64029</v>
      </c>
      <c r="AU1676">
        <v>59806</v>
      </c>
      <c r="AV1676">
        <v>55202</v>
      </c>
      <c r="AW1676">
        <v>50246</v>
      </c>
      <c r="AX1676">
        <v>44960</v>
      </c>
      <c r="AY1676">
        <v>39451</v>
      </c>
      <c r="AZ1676">
        <v>33845</v>
      </c>
      <c r="BA1676">
        <v>28289</v>
      </c>
      <c r="BB1676">
        <v>22962</v>
      </c>
      <c r="BC1676">
        <v>18036</v>
      </c>
      <c r="BD1676">
        <v>13659</v>
      </c>
      <c r="DC1676">
        <v>41.47</v>
      </c>
      <c r="DD1676">
        <v>40.54</v>
      </c>
      <c r="DE1676">
        <v>39.61</v>
      </c>
      <c r="DF1676">
        <v>38.68</v>
      </c>
      <c r="DG1676">
        <v>37.76</v>
      </c>
      <c r="DH1676">
        <v>36.840000000000003</v>
      </c>
      <c r="DI1676">
        <v>35.93</v>
      </c>
      <c r="DJ1676">
        <v>35.020000000000003</v>
      </c>
      <c r="DK1676">
        <v>34.11</v>
      </c>
      <c r="DL1676">
        <v>33.21</v>
      </c>
      <c r="DM1676">
        <v>32.32</v>
      </c>
      <c r="DN1676">
        <v>31.42</v>
      </c>
      <c r="DO1676">
        <v>30.53</v>
      </c>
      <c r="DP1676">
        <v>29.64</v>
      </c>
      <c r="DQ1676">
        <v>28.76</v>
      </c>
      <c r="DR1676">
        <v>27.87</v>
      </c>
      <c r="DS1676">
        <v>26.98</v>
      </c>
      <c r="DT1676">
        <v>26.1</v>
      </c>
      <c r="DU1676">
        <v>25.22</v>
      </c>
      <c r="DV1676">
        <v>24.33</v>
      </c>
      <c r="DW1676">
        <v>23.45</v>
      </c>
      <c r="DX1676">
        <v>22.57</v>
      </c>
      <c r="DY1676">
        <v>21.69</v>
      </c>
      <c r="DZ1676">
        <v>20.81</v>
      </c>
      <c r="EA1676">
        <v>19.940000000000001</v>
      </c>
      <c r="EB1676">
        <v>19.07</v>
      </c>
      <c r="EC1676">
        <v>18.2</v>
      </c>
      <c r="ED1676">
        <v>17.34</v>
      </c>
      <c r="EE1676">
        <v>16.48</v>
      </c>
      <c r="EF1676">
        <v>15.62</v>
      </c>
      <c r="EG1676">
        <v>14.78</v>
      </c>
      <c r="EH1676">
        <v>13.94</v>
      </c>
      <c r="EI1676">
        <v>13.12</v>
      </c>
      <c r="EJ1676">
        <v>12.31</v>
      </c>
      <c r="EK1676">
        <v>11.51</v>
      </c>
      <c r="EL1676">
        <v>10.74</v>
      </c>
      <c r="EM1676">
        <v>9.98</v>
      </c>
      <c r="EN1676">
        <v>9.25</v>
      </c>
      <c r="EO1676">
        <v>8.56</v>
      </c>
      <c r="EP1676">
        <v>7.89</v>
      </c>
      <c r="EQ1676">
        <v>7.26</v>
      </c>
      <c r="ER1676">
        <v>6.66</v>
      </c>
      <c r="ES1676">
        <v>6.1</v>
      </c>
      <c r="ET1676">
        <v>5.56</v>
      </c>
      <c r="EU1676">
        <v>5.0599999999999996</v>
      </c>
      <c r="EV1676">
        <v>4.5999999999999996</v>
      </c>
      <c r="EW1676">
        <v>4.17</v>
      </c>
      <c r="EX1676">
        <v>3.78</v>
      </c>
      <c r="EY1676">
        <v>3.43</v>
      </c>
      <c r="EZ1676">
        <v>3.11</v>
      </c>
      <c r="FA1676">
        <v>2.82</v>
      </c>
      <c r="FB1676">
        <v>2.56</v>
      </c>
    </row>
    <row r="1677" spans="1:169" x14ac:dyDescent="0.25">
      <c r="A1677" t="s">
        <v>1464</v>
      </c>
      <c r="B1677">
        <v>51</v>
      </c>
      <c r="C1677">
        <v>51</v>
      </c>
      <c r="E1677">
        <v>100000</v>
      </c>
      <c r="F1677">
        <v>99820</v>
      </c>
      <c r="G1677">
        <v>99625</v>
      </c>
      <c r="H1677">
        <v>99419</v>
      </c>
      <c r="I1677">
        <v>99201</v>
      </c>
      <c r="J1677">
        <v>98966</v>
      </c>
      <c r="K1677">
        <v>98711</v>
      </c>
      <c r="L1677">
        <v>98437</v>
      </c>
      <c r="M1677">
        <v>98146</v>
      </c>
      <c r="N1677">
        <v>97836</v>
      </c>
      <c r="O1677">
        <v>97507</v>
      </c>
      <c r="P1677">
        <v>97157</v>
      </c>
      <c r="Q1677">
        <v>96792</v>
      </c>
      <c r="R1677">
        <v>96415</v>
      </c>
      <c r="S1677">
        <v>96023</v>
      </c>
      <c r="T1677">
        <v>95614</v>
      </c>
      <c r="U1677">
        <v>95189</v>
      </c>
      <c r="V1677">
        <v>94750</v>
      </c>
      <c r="W1677">
        <v>94298</v>
      </c>
      <c r="X1677">
        <v>93832</v>
      </c>
      <c r="Y1677">
        <v>93343</v>
      </c>
      <c r="Z1677">
        <v>92825</v>
      </c>
      <c r="AA1677">
        <v>92274</v>
      </c>
      <c r="AB1677">
        <v>91691</v>
      </c>
      <c r="AC1677">
        <v>91075</v>
      </c>
      <c r="AD1677">
        <v>90420</v>
      </c>
      <c r="AE1677">
        <v>89717</v>
      </c>
      <c r="AF1677">
        <v>88959</v>
      </c>
      <c r="AG1677">
        <v>88136</v>
      </c>
      <c r="AH1677">
        <v>87229</v>
      </c>
      <c r="AI1677">
        <v>86221</v>
      </c>
      <c r="AJ1677">
        <v>85083</v>
      </c>
      <c r="AK1677">
        <v>83798</v>
      </c>
      <c r="AL1677">
        <v>82343</v>
      </c>
      <c r="AM1677">
        <v>80672</v>
      </c>
      <c r="AN1677">
        <v>78741</v>
      </c>
      <c r="AO1677">
        <v>76496</v>
      </c>
      <c r="AP1677">
        <v>73905</v>
      </c>
      <c r="AQ1677">
        <v>70905</v>
      </c>
      <c r="AR1677">
        <v>67488</v>
      </c>
      <c r="AS1677">
        <v>63651</v>
      </c>
      <c r="AT1677">
        <v>59398</v>
      </c>
      <c r="AU1677">
        <v>54770</v>
      </c>
      <c r="AV1677">
        <v>49798</v>
      </c>
      <c r="AW1677">
        <v>44507</v>
      </c>
      <c r="AX1677">
        <v>38996</v>
      </c>
      <c r="AY1677">
        <v>33410</v>
      </c>
      <c r="AZ1677">
        <v>27886</v>
      </c>
      <c r="BA1677">
        <v>22603</v>
      </c>
      <c r="BB1677">
        <v>17727</v>
      </c>
      <c r="BC1677">
        <v>13406</v>
      </c>
      <c r="DC1677">
        <v>40.43</v>
      </c>
      <c r="DD1677">
        <v>39.5</v>
      </c>
      <c r="DE1677">
        <v>38.58</v>
      </c>
      <c r="DF1677">
        <v>37.65</v>
      </c>
      <c r="DG1677">
        <v>36.74</v>
      </c>
      <c r="DH1677">
        <v>35.82</v>
      </c>
      <c r="DI1677">
        <v>34.909999999999997</v>
      </c>
      <c r="DJ1677">
        <v>34.01</v>
      </c>
      <c r="DK1677">
        <v>33.11</v>
      </c>
      <c r="DL1677">
        <v>32.21</v>
      </c>
      <c r="DM1677">
        <v>31.32</v>
      </c>
      <c r="DN1677">
        <v>30.43</v>
      </c>
      <c r="DO1677">
        <v>29.54</v>
      </c>
      <c r="DP1677">
        <v>28.66</v>
      </c>
      <c r="DQ1677">
        <v>27.77</v>
      </c>
      <c r="DR1677">
        <v>26.89</v>
      </c>
      <c r="DS1677">
        <v>26.01</v>
      </c>
      <c r="DT1677">
        <v>25.12</v>
      </c>
      <c r="DU1677">
        <v>24.24</v>
      </c>
      <c r="DV1677">
        <v>23.36</v>
      </c>
      <c r="DW1677">
        <v>22.48</v>
      </c>
      <c r="DX1677">
        <v>21.6</v>
      </c>
      <c r="DY1677">
        <v>20.73</v>
      </c>
      <c r="DZ1677">
        <v>19.86</v>
      </c>
      <c r="EA1677">
        <v>18.989999999999998</v>
      </c>
      <c r="EB1677">
        <v>18.12</v>
      </c>
      <c r="EC1677">
        <v>17.260000000000002</v>
      </c>
      <c r="ED1677">
        <v>16.399999999999999</v>
      </c>
      <c r="EE1677">
        <v>15.55</v>
      </c>
      <c r="EF1677">
        <v>14.71</v>
      </c>
      <c r="EG1677">
        <v>13.87</v>
      </c>
      <c r="EH1677">
        <v>13.05</v>
      </c>
      <c r="EI1677">
        <v>12.25</v>
      </c>
      <c r="EJ1677">
        <v>11.45</v>
      </c>
      <c r="EK1677">
        <v>10.68</v>
      </c>
      <c r="EL1677">
        <v>9.93</v>
      </c>
      <c r="EM1677">
        <v>9.2100000000000009</v>
      </c>
      <c r="EN1677">
        <v>8.51</v>
      </c>
      <c r="EO1677">
        <v>7.85</v>
      </c>
      <c r="EP1677">
        <v>7.22</v>
      </c>
      <c r="EQ1677">
        <v>6.63</v>
      </c>
      <c r="ER1677">
        <v>6.07</v>
      </c>
      <c r="ES1677">
        <v>5.54</v>
      </c>
      <c r="ET1677">
        <v>5.04</v>
      </c>
      <c r="EU1677">
        <v>4.58</v>
      </c>
      <c r="EV1677">
        <v>4.16</v>
      </c>
      <c r="EW1677">
        <v>3.77</v>
      </c>
      <c r="EX1677">
        <v>3.41</v>
      </c>
      <c r="EY1677">
        <v>3.1</v>
      </c>
      <c r="EZ1677">
        <v>2.81</v>
      </c>
      <c r="FA1677">
        <v>2.5499999999999998</v>
      </c>
    </row>
    <row r="1678" spans="1:169" x14ac:dyDescent="0.25">
      <c r="A1678" t="s">
        <v>1465</v>
      </c>
      <c r="B1678">
        <v>50</v>
      </c>
      <c r="C1678">
        <v>50</v>
      </c>
      <c r="E1678">
        <v>100000</v>
      </c>
      <c r="F1678">
        <v>99803</v>
      </c>
      <c r="G1678">
        <v>99594</v>
      </c>
      <c r="H1678">
        <v>99372</v>
      </c>
      <c r="I1678">
        <v>99134</v>
      </c>
      <c r="J1678">
        <v>98876</v>
      </c>
      <c r="K1678">
        <v>98598</v>
      </c>
      <c r="L1678">
        <v>98303</v>
      </c>
      <c r="M1678">
        <v>97989</v>
      </c>
      <c r="N1678">
        <v>97655</v>
      </c>
      <c r="O1678">
        <v>97300</v>
      </c>
      <c r="P1678">
        <v>96930</v>
      </c>
      <c r="Q1678">
        <v>96547</v>
      </c>
      <c r="R1678">
        <v>96149</v>
      </c>
      <c r="S1678">
        <v>95734</v>
      </c>
      <c r="T1678">
        <v>95302</v>
      </c>
      <c r="U1678">
        <v>94856</v>
      </c>
      <c r="V1678">
        <v>94397</v>
      </c>
      <c r="W1678">
        <v>93922</v>
      </c>
      <c r="X1678">
        <v>93425</v>
      </c>
      <c r="Y1678">
        <v>92897</v>
      </c>
      <c r="Z1678">
        <v>92335</v>
      </c>
      <c r="AA1678">
        <v>91741</v>
      </c>
      <c r="AB1678">
        <v>91112</v>
      </c>
      <c r="AC1678">
        <v>90445</v>
      </c>
      <c r="AD1678">
        <v>89726</v>
      </c>
      <c r="AE1678">
        <v>88951</v>
      </c>
      <c r="AF1678">
        <v>88111</v>
      </c>
      <c r="AG1678">
        <v>87186</v>
      </c>
      <c r="AH1678">
        <v>86156</v>
      </c>
      <c r="AI1678">
        <v>84998</v>
      </c>
      <c r="AJ1678">
        <v>83688</v>
      </c>
      <c r="AK1678">
        <v>82207</v>
      </c>
      <c r="AL1678">
        <v>80508</v>
      </c>
      <c r="AM1678">
        <v>78544</v>
      </c>
      <c r="AN1678">
        <v>76264</v>
      </c>
      <c r="AO1678">
        <v>73636</v>
      </c>
      <c r="AP1678">
        <v>70608</v>
      </c>
      <c r="AQ1678">
        <v>67154</v>
      </c>
      <c r="AR1678">
        <v>63282</v>
      </c>
      <c r="AS1678">
        <v>58999</v>
      </c>
      <c r="AT1678">
        <v>54347</v>
      </c>
      <c r="AU1678">
        <v>49359</v>
      </c>
      <c r="AV1678">
        <v>44063</v>
      </c>
      <c r="AW1678">
        <v>38558</v>
      </c>
      <c r="AX1678">
        <v>32982</v>
      </c>
      <c r="AY1678">
        <v>27490</v>
      </c>
      <c r="AZ1678">
        <v>22250</v>
      </c>
      <c r="BA1678">
        <v>17425</v>
      </c>
      <c r="BB1678">
        <v>13158</v>
      </c>
      <c r="DC1678">
        <v>39.39</v>
      </c>
      <c r="DD1678">
        <v>38.47</v>
      </c>
      <c r="DE1678">
        <v>37.549999999999997</v>
      </c>
      <c r="DF1678">
        <v>36.630000000000003</v>
      </c>
      <c r="DG1678">
        <v>35.72</v>
      </c>
      <c r="DH1678">
        <v>34.81</v>
      </c>
      <c r="DI1678">
        <v>33.9</v>
      </c>
      <c r="DJ1678">
        <v>33</v>
      </c>
      <c r="DK1678">
        <v>32.11</v>
      </c>
      <c r="DL1678">
        <v>31.22</v>
      </c>
      <c r="DM1678">
        <v>30.33</v>
      </c>
      <c r="DN1678">
        <v>29.44</v>
      </c>
      <c r="DO1678">
        <v>28.56</v>
      </c>
      <c r="DP1678">
        <v>27.67</v>
      </c>
      <c r="DQ1678">
        <v>26.79</v>
      </c>
      <c r="DR1678">
        <v>25.91</v>
      </c>
      <c r="DS1678">
        <v>25.03</v>
      </c>
      <c r="DT1678">
        <v>24.15</v>
      </c>
      <c r="DU1678">
        <v>23.27</v>
      </c>
      <c r="DV1678">
        <v>22.39</v>
      </c>
      <c r="DW1678">
        <v>21.51</v>
      </c>
      <c r="DX1678">
        <v>20.64</v>
      </c>
      <c r="DY1678">
        <v>19.77</v>
      </c>
      <c r="DZ1678">
        <v>18.91</v>
      </c>
      <c r="EA1678">
        <v>18.04</v>
      </c>
      <c r="EB1678">
        <v>17.18</v>
      </c>
      <c r="EC1678">
        <v>16.329999999999998</v>
      </c>
      <c r="ED1678">
        <v>15.48</v>
      </c>
      <c r="EE1678">
        <v>14.64</v>
      </c>
      <c r="EF1678">
        <v>13.81</v>
      </c>
      <c r="EG1678">
        <v>12.99</v>
      </c>
      <c r="EH1678">
        <v>12.18</v>
      </c>
      <c r="EI1678">
        <v>11.39</v>
      </c>
      <c r="EJ1678">
        <v>10.62</v>
      </c>
      <c r="EK1678">
        <v>9.8800000000000008</v>
      </c>
      <c r="EL1678">
        <v>9.16</v>
      </c>
      <c r="EM1678">
        <v>8.4700000000000006</v>
      </c>
      <c r="EN1678">
        <v>7.81</v>
      </c>
      <c r="EO1678">
        <v>7.18</v>
      </c>
      <c r="EP1678">
        <v>6.59</v>
      </c>
      <c r="EQ1678">
        <v>6.04</v>
      </c>
      <c r="ER1678">
        <v>5.51</v>
      </c>
      <c r="ES1678">
        <v>5.0199999999999996</v>
      </c>
      <c r="ET1678">
        <v>4.5599999999999996</v>
      </c>
      <c r="EU1678">
        <v>4.1399999999999997</v>
      </c>
      <c r="EV1678">
        <v>3.75</v>
      </c>
      <c r="EW1678">
        <v>3.4</v>
      </c>
      <c r="EX1678">
        <v>3.09</v>
      </c>
      <c r="EY1678">
        <v>2.8</v>
      </c>
      <c r="EZ1678">
        <v>2.5499999999999998</v>
      </c>
    </row>
    <row r="1679" spans="1:169" x14ac:dyDescent="0.25">
      <c r="A1679" t="s">
        <v>1466</v>
      </c>
      <c r="B1679">
        <v>49</v>
      </c>
      <c r="C1679">
        <v>49</v>
      </c>
      <c r="E1679">
        <v>100000</v>
      </c>
      <c r="F1679">
        <v>99788</v>
      </c>
      <c r="G1679">
        <v>99563</v>
      </c>
      <c r="H1679">
        <v>99321</v>
      </c>
      <c r="I1679">
        <v>99060</v>
      </c>
      <c r="J1679">
        <v>98778</v>
      </c>
      <c r="K1679">
        <v>98479</v>
      </c>
      <c r="L1679">
        <v>98161</v>
      </c>
      <c r="M1679">
        <v>97822</v>
      </c>
      <c r="N1679">
        <v>97462</v>
      </c>
      <c r="O1679">
        <v>97086</v>
      </c>
      <c r="P1679">
        <v>96698</v>
      </c>
      <c r="Q1679">
        <v>96294</v>
      </c>
      <c r="R1679">
        <v>95872</v>
      </c>
      <c r="S1679">
        <v>95433</v>
      </c>
      <c r="T1679">
        <v>94980</v>
      </c>
      <c r="U1679">
        <v>94514</v>
      </c>
      <c r="V1679">
        <v>94031</v>
      </c>
      <c r="W1679">
        <v>93524</v>
      </c>
      <c r="X1679">
        <v>92987</v>
      </c>
      <c r="Y1679">
        <v>92414</v>
      </c>
      <c r="Z1679">
        <v>91808</v>
      </c>
      <c r="AA1679">
        <v>91167</v>
      </c>
      <c r="AB1679">
        <v>90485</v>
      </c>
      <c r="AC1679">
        <v>89753</v>
      </c>
      <c r="AD1679">
        <v>88961</v>
      </c>
      <c r="AE1679">
        <v>88101</v>
      </c>
      <c r="AF1679">
        <v>87158</v>
      </c>
      <c r="AG1679">
        <v>86107</v>
      </c>
      <c r="AH1679">
        <v>84925</v>
      </c>
      <c r="AI1679">
        <v>83593</v>
      </c>
      <c r="AJ1679">
        <v>82082</v>
      </c>
      <c r="AK1679">
        <v>80356</v>
      </c>
      <c r="AL1679">
        <v>78361</v>
      </c>
      <c r="AM1679">
        <v>76044</v>
      </c>
      <c r="AN1679">
        <v>73380</v>
      </c>
      <c r="AO1679">
        <v>70313</v>
      </c>
      <c r="AP1679">
        <v>66832</v>
      </c>
      <c r="AQ1679">
        <v>62926</v>
      </c>
      <c r="AR1679">
        <v>58612</v>
      </c>
      <c r="AS1679">
        <v>53935</v>
      </c>
      <c r="AT1679">
        <v>48930</v>
      </c>
      <c r="AU1679">
        <v>43628</v>
      </c>
      <c r="AV1679">
        <v>38129</v>
      </c>
      <c r="AW1679">
        <v>32570</v>
      </c>
      <c r="AX1679">
        <v>27102</v>
      </c>
      <c r="AY1679">
        <v>21904</v>
      </c>
      <c r="AZ1679">
        <v>17129</v>
      </c>
      <c r="BA1679">
        <v>12915</v>
      </c>
      <c r="DC1679">
        <v>38.36</v>
      </c>
      <c r="DD1679">
        <v>37.44</v>
      </c>
      <c r="DE1679">
        <v>36.520000000000003</v>
      </c>
      <c r="DF1679">
        <v>35.61</v>
      </c>
      <c r="DG1679">
        <v>34.700000000000003</v>
      </c>
      <c r="DH1679">
        <v>33.799999999999997</v>
      </c>
      <c r="DI1679">
        <v>32.9</v>
      </c>
      <c r="DJ1679">
        <v>32.01</v>
      </c>
      <c r="DK1679">
        <v>31.12</v>
      </c>
      <c r="DL1679">
        <v>30.23</v>
      </c>
      <c r="DM1679">
        <v>29.34</v>
      </c>
      <c r="DN1679">
        <v>28.46</v>
      </c>
      <c r="DO1679">
        <v>27.58</v>
      </c>
      <c r="DP1679">
        <v>26.7</v>
      </c>
      <c r="DQ1679">
        <v>25.82</v>
      </c>
      <c r="DR1679">
        <v>24.94</v>
      </c>
      <c r="DS1679">
        <v>24.06</v>
      </c>
      <c r="DT1679">
        <v>23.18</v>
      </c>
      <c r="DU1679">
        <v>22.3</v>
      </c>
      <c r="DV1679">
        <v>21.43</v>
      </c>
      <c r="DW1679">
        <v>20.56</v>
      </c>
      <c r="DX1679">
        <v>19.690000000000001</v>
      </c>
      <c r="DY1679">
        <v>18.82</v>
      </c>
      <c r="DZ1679">
        <v>17.96</v>
      </c>
      <c r="EA1679">
        <v>17.100000000000001</v>
      </c>
      <c r="EB1679">
        <v>16.25</v>
      </c>
      <c r="EC1679">
        <v>15.41</v>
      </c>
      <c r="ED1679">
        <v>14.57</v>
      </c>
      <c r="EE1679">
        <v>13.74</v>
      </c>
      <c r="EF1679">
        <v>12.92</v>
      </c>
      <c r="EG1679">
        <v>12.12</v>
      </c>
      <c r="EH1679">
        <v>11.34</v>
      </c>
      <c r="EI1679">
        <v>10.57</v>
      </c>
      <c r="EJ1679">
        <v>9.82</v>
      </c>
      <c r="EK1679">
        <v>9.11</v>
      </c>
      <c r="EL1679">
        <v>8.42</v>
      </c>
      <c r="EM1679">
        <v>7.77</v>
      </c>
      <c r="EN1679">
        <v>7.15</v>
      </c>
      <c r="EO1679">
        <v>6.56</v>
      </c>
      <c r="EP1679">
        <v>6</v>
      </c>
      <c r="EQ1679">
        <v>5.48</v>
      </c>
      <c r="ER1679">
        <v>4.99</v>
      </c>
      <c r="ES1679">
        <v>4.54</v>
      </c>
      <c r="ET1679">
        <v>4.12</v>
      </c>
      <c r="EU1679">
        <v>3.74</v>
      </c>
      <c r="EV1679">
        <v>3.39</v>
      </c>
      <c r="EW1679">
        <v>3.07</v>
      </c>
      <c r="EX1679">
        <v>2.79</v>
      </c>
      <c r="EY1679">
        <v>2.54</v>
      </c>
    </row>
    <row r="1680" spans="1:169" x14ac:dyDescent="0.25">
      <c r="A1680" t="s">
        <v>1467</v>
      </c>
      <c r="B1680">
        <v>48</v>
      </c>
      <c r="C1680">
        <v>48</v>
      </c>
      <c r="E1680">
        <v>100000</v>
      </c>
      <c r="F1680">
        <v>99772</v>
      </c>
      <c r="G1680">
        <v>99527</v>
      </c>
      <c r="H1680">
        <v>99261</v>
      </c>
      <c r="I1680">
        <v>98976</v>
      </c>
      <c r="J1680">
        <v>98672</v>
      </c>
      <c r="K1680">
        <v>98350</v>
      </c>
      <c r="L1680">
        <v>98007</v>
      </c>
      <c r="M1680">
        <v>97642</v>
      </c>
      <c r="N1680">
        <v>97261</v>
      </c>
      <c r="O1680">
        <v>96866</v>
      </c>
      <c r="P1680">
        <v>96456</v>
      </c>
      <c r="Q1680">
        <v>96027</v>
      </c>
      <c r="R1680">
        <v>95582</v>
      </c>
      <c r="S1680">
        <v>95121</v>
      </c>
      <c r="T1680">
        <v>94646</v>
      </c>
      <c r="U1680">
        <v>94155</v>
      </c>
      <c r="V1680">
        <v>93640</v>
      </c>
      <c r="W1680">
        <v>93092</v>
      </c>
      <c r="X1680">
        <v>92508</v>
      </c>
      <c r="Y1680">
        <v>91891</v>
      </c>
      <c r="Z1680">
        <v>91236</v>
      </c>
      <c r="AA1680">
        <v>90541</v>
      </c>
      <c r="AB1680">
        <v>89792</v>
      </c>
      <c r="AC1680">
        <v>88986</v>
      </c>
      <c r="AD1680">
        <v>88106</v>
      </c>
      <c r="AE1680">
        <v>87142</v>
      </c>
      <c r="AF1680">
        <v>86070</v>
      </c>
      <c r="AG1680">
        <v>84865</v>
      </c>
      <c r="AH1680">
        <v>83506</v>
      </c>
      <c r="AI1680">
        <v>81971</v>
      </c>
      <c r="AJ1680">
        <v>80212</v>
      </c>
      <c r="AK1680">
        <v>78187</v>
      </c>
      <c r="AL1680">
        <v>75838</v>
      </c>
      <c r="AM1680">
        <v>73135</v>
      </c>
      <c r="AN1680">
        <v>70030</v>
      </c>
      <c r="AO1680">
        <v>66512</v>
      </c>
      <c r="AP1680">
        <v>62580</v>
      </c>
      <c r="AQ1680">
        <v>58234</v>
      </c>
      <c r="AR1680">
        <v>53532</v>
      </c>
      <c r="AS1680">
        <v>48510</v>
      </c>
      <c r="AT1680">
        <v>43202</v>
      </c>
      <c r="AU1680">
        <v>37708</v>
      </c>
      <c r="AV1680">
        <v>32167</v>
      </c>
      <c r="AW1680">
        <v>26728</v>
      </c>
      <c r="AX1680">
        <v>21564</v>
      </c>
      <c r="AY1680">
        <v>16838</v>
      </c>
      <c r="AZ1680">
        <v>12677</v>
      </c>
      <c r="DC1680">
        <v>37.33</v>
      </c>
      <c r="DD1680">
        <v>36.42</v>
      </c>
      <c r="DE1680">
        <v>35.5</v>
      </c>
      <c r="DF1680">
        <v>34.6</v>
      </c>
      <c r="DG1680">
        <v>33.700000000000003</v>
      </c>
      <c r="DH1680">
        <v>32.799999999999997</v>
      </c>
      <c r="DI1680">
        <v>31.9</v>
      </c>
      <c r="DJ1680">
        <v>31.01</v>
      </c>
      <c r="DK1680">
        <v>30.13</v>
      </c>
      <c r="DL1680">
        <v>29.24</v>
      </c>
      <c r="DM1680">
        <v>28.36</v>
      </c>
      <c r="DN1680">
        <v>27.48</v>
      </c>
      <c r="DO1680">
        <v>26.6</v>
      </c>
      <c r="DP1680">
        <v>25.72</v>
      </c>
      <c r="DQ1680">
        <v>24.84</v>
      </c>
      <c r="DR1680">
        <v>23.97</v>
      </c>
      <c r="DS1680">
        <v>23.09</v>
      </c>
      <c r="DT1680">
        <v>22.21</v>
      </c>
      <c r="DU1680">
        <v>21.34</v>
      </c>
      <c r="DV1680">
        <v>20.47</v>
      </c>
      <c r="DW1680">
        <v>19.61</v>
      </c>
      <c r="DX1680">
        <v>18.739999999999998</v>
      </c>
      <c r="DY1680">
        <v>17.88</v>
      </c>
      <c r="DZ1680">
        <v>17.03</v>
      </c>
      <c r="EA1680">
        <v>16.18</v>
      </c>
      <c r="EB1680">
        <v>15.33</v>
      </c>
      <c r="EC1680">
        <v>14.5</v>
      </c>
      <c r="ED1680">
        <v>13.67</v>
      </c>
      <c r="EE1680">
        <v>12.86</v>
      </c>
      <c r="EF1680">
        <v>12.06</v>
      </c>
      <c r="EG1680">
        <v>11.28</v>
      </c>
      <c r="EH1680">
        <v>10.51</v>
      </c>
      <c r="EI1680">
        <v>9.77</v>
      </c>
      <c r="EJ1680">
        <v>9.06</v>
      </c>
      <c r="EK1680">
        <v>8.3800000000000008</v>
      </c>
      <c r="EL1680">
        <v>7.73</v>
      </c>
      <c r="EM1680">
        <v>7.11</v>
      </c>
      <c r="EN1680">
        <v>6.52</v>
      </c>
      <c r="EO1680">
        <v>5.97</v>
      </c>
      <c r="EP1680">
        <v>5.45</v>
      </c>
      <c r="EQ1680">
        <v>4.97</v>
      </c>
      <c r="ER1680">
        <v>4.5199999999999996</v>
      </c>
      <c r="ES1680">
        <v>4.0999999999999996</v>
      </c>
      <c r="ET1680">
        <v>3.72</v>
      </c>
      <c r="EU1680">
        <v>3.38</v>
      </c>
      <c r="EV1680">
        <v>3.06</v>
      </c>
      <c r="EW1680">
        <v>2.78</v>
      </c>
      <c r="EX1680">
        <v>2.5299999999999998</v>
      </c>
    </row>
    <row r="1681" spans="1:153" x14ac:dyDescent="0.25">
      <c r="A1681" t="s">
        <v>1468</v>
      </c>
      <c r="B1681">
        <v>47</v>
      </c>
      <c r="C1681">
        <v>47</v>
      </c>
      <c r="E1681">
        <v>100000</v>
      </c>
      <c r="F1681">
        <v>99751</v>
      </c>
      <c r="G1681">
        <v>99482</v>
      </c>
      <c r="H1681">
        <v>99192</v>
      </c>
      <c r="I1681">
        <v>98885</v>
      </c>
      <c r="J1681">
        <v>98558</v>
      </c>
      <c r="K1681">
        <v>98210</v>
      </c>
      <c r="L1681">
        <v>97840</v>
      </c>
      <c r="M1681">
        <v>97454</v>
      </c>
      <c r="N1681">
        <v>97053</v>
      </c>
      <c r="O1681">
        <v>96636</v>
      </c>
      <c r="P1681">
        <v>96201</v>
      </c>
      <c r="Q1681">
        <v>95747</v>
      </c>
      <c r="R1681">
        <v>95279</v>
      </c>
      <c r="S1681">
        <v>94796</v>
      </c>
      <c r="T1681">
        <v>94296</v>
      </c>
      <c r="U1681">
        <v>93772</v>
      </c>
      <c r="V1681">
        <v>93215</v>
      </c>
      <c r="W1681">
        <v>92620</v>
      </c>
      <c r="X1681">
        <v>91990</v>
      </c>
      <c r="Y1681">
        <v>91323</v>
      </c>
      <c r="Z1681">
        <v>90612</v>
      </c>
      <c r="AA1681">
        <v>89850</v>
      </c>
      <c r="AB1681">
        <v>89024</v>
      </c>
      <c r="AC1681">
        <v>88129</v>
      </c>
      <c r="AD1681">
        <v>87143</v>
      </c>
      <c r="AE1681">
        <v>86047</v>
      </c>
      <c r="AF1681">
        <v>84819</v>
      </c>
      <c r="AG1681">
        <v>83434</v>
      </c>
      <c r="AH1681">
        <v>81869</v>
      </c>
      <c r="AI1681">
        <v>80083</v>
      </c>
      <c r="AJ1681">
        <v>78023</v>
      </c>
      <c r="AK1681">
        <v>75640</v>
      </c>
      <c r="AL1681">
        <v>72903</v>
      </c>
      <c r="AM1681">
        <v>69759</v>
      </c>
      <c r="AN1681">
        <v>66202</v>
      </c>
      <c r="AO1681">
        <v>62234</v>
      </c>
      <c r="AP1681">
        <v>57868</v>
      </c>
      <c r="AQ1681">
        <v>53139</v>
      </c>
      <c r="AR1681">
        <v>48100</v>
      </c>
      <c r="AS1681">
        <v>42785</v>
      </c>
      <c r="AT1681">
        <v>37296</v>
      </c>
      <c r="AU1681">
        <v>31772</v>
      </c>
      <c r="AV1681">
        <v>26362</v>
      </c>
      <c r="AW1681">
        <v>21238</v>
      </c>
      <c r="AX1681">
        <v>16554</v>
      </c>
      <c r="AY1681">
        <v>12445</v>
      </c>
      <c r="DC1681">
        <v>36.31</v>
      </c>
      <c r="DD1681">
        <v>35.4</v>
      </c>
      <c r="DE1681">
        <v>34.49</v>
      </c>
      <c r="DF1681">
        <v>33.590000000000003</v>
      </c>
      <c r="DG1681">
        <v>32.69</v>
      </c>
      <c r="DH1681">
        <v>31.8</v>
      </c>
      <c r="DI1681">
        <v>30.91</v>
      </c>
      <c r="DJ1681">
        <v>30.03</v>
      </c>
      <c r="DK1681">
        <v>29.14</v>
      </c>
      <c r="DL1681">
        <v>28.26</v>
      </c>
      <c r="DM1681">
        <v>27.38</v>
      </c>
      <c r="DN1681">
        <v>26.5</v>
      </c>
      <c r="DO1681">
        <v>25.63</v>
      </c>
      <c r="DP1681">
        <v>24.75</v>
      </c>
      <c r="DQ1681">
        <v>23.87</v>
      </c>
      <c r="DR1681">
        <v>23</v>
      </c>
      <c r="DS1681">
        <v>22.12</v>
      </c>
      <c r="DT1681">
        <v>21.25</v>
      </c>
      <c r="DU1681">
        <v>20.39</v>
      </c>
      <c r="DV1681">
        <v>19.52</v>
      </c>
      <c r="DW1681">
        <v>18.66</v>
      </c>
      <c r="DX1681">
        <v>17.8</v>
      </c>
      <c r="DY1681">
        <v>16.95</v>
      </c>
      <c r="DZ1681">
        <v>16.100000000000001</v>
      </c>
      <c r="EA1681">
        <v>15.26</v>
      </c>
      <c r="EB1681">
        <v>14.43</v>
      </c>
      <c r="EC1681">
        <v>13.61</v>
      </c>
      <c r="ED1681">
        <v>12.8</v>
      </c>
      <c r="EE1681">
        <v>12</v>
      </c>
      <c r="EF1681">
        <v>11.22</v>
      </c>
      <c r="EG1681">
        <v>10.46</v>
      </c>
      <c r="EH1681">
        <v>9.7200000000000006</v>
      </c>
      <c r="EI1681">
        <v>9.01</v>
      </c>
      <c r="EJ1681">
        <v>8.33</v>
      </c>
      <c r="EK1681">
        <v>7.68</v>
      </c>
      <c r="EL1681">
        <v>7.07</v>
      </c>
      <c r="EM1681">
        <v>6.49</v>
      </c>
      <c r="EN1681">
        <v>5.94</v>
      </c>
      <c r="EO1681">
        <v>5.43</v>
      </c>
      <c r="EP1681">
        <v>4.9400000000000004</v>
      </c>
      <c r="EQ1681">
        <v>4.49</v>
      </c>
      <c r="ER1681">
        <v>4.08</v>
      </c>
      <c r="ES1681">
        <v>3.7</v>
      </c>
      <c r="ET1681">
        <v>3.36</v>
      </c>
      <c r="EU1681">
        <v>3.05</v>
      </c>
      <c r="EV1681">
        <v>2.78</v>
      </c>
      <c r="EW1681">
        <v>2.5299999999999998</v>
      </c>
    </row>
    <row r="1682" spans="1:153" x14ac:dyDescent="0.25">
      <c r="A1682" t="s">
        <v>1469</v>
      </c>
      <c r="B1682">
        <v>46</v>
      </c>
      <c r="C1682">
        <v>46</v>
      </c>
      <c r="E1682">
        <v>100000</v>
      </c>
      <c r="F1682">
        <v>99727</v>
      </c>
      <c r="G1682">
        <v>99433</v>
      </c>
      <c r="H1682">
        <v>99121</v>
      </c>
      <c r="I1682">
        <v>98790</v>
      </c>
      <c r="J1682">
        <v>98437</v>
      </c>
      <c r="K1682">
        <v>98062</v>
      </c>
      <c r="L1682">
        <v>97670</v>
      </c>
      <c r="M1682">
        <v>97264</v>
      </c>
      <c r="N1682">
        <v>96840</v>
      </c>
      <c r="O1682">
        <v>96398</v>
      </c>
      <c r="P1682">
        <v>95936</v>
      </c>
      <c r="Q1682">
        <v>95460</v>
      </c>
      <c r="R1682">
        <v>94969</v>
      </c>
      <c r="S1682">
        <v>94460</v>
      </c>
      <c r="T1682">
        <v>93925</v>
      </c>
      <c r="U1682">
        <v>93358</v>
      </c>
      <c r="V1682">
        <v>92753</v>
      </c>
      <c r="W1682">
        <v>92110</v>
      </c>
      <c r="X1682">
        <v>91430</v>
      </c>
      <c r="Y1682">
        <v>90706</v>
      </c>
      <c r="Z1682">
        <v>89926</v>
      </c>
      <c r="AA1682">
        <v>89085</v>
      </c>
      <c r="AB1682">
        <v>88169</v>
      </c>
      <c r="AC1682">
        <v>87164</v>
      </c>
      <c r="AD1682">
        <v>86045</v>
      </c>
      <c r="AE1682">
        <v>84789</v>
      </c>
      <c r="AF1682">
        <v>83378</v>
      </c>
      <c r="AG1682">
        <v>81785</v>
      </c>
      <c r="AH1682">
        <v>79966</v>
      </c>
      <c r="AI1682">
        <v>77876</v>
      </c>
      <c r="AJ1682">
        <v>75456</v>
      </c>
      <c r="AK1682">
        <v>72683</v>
      </c>
      <c r="AL1682">
        <v>69504</v>
      </c>
      <c r="AM1682">
        <v>65907</v>
      </c>
      <c r="AN1682">
        <v>61903</v>
      </c>
      <c r="AO1682">
        <v>57504</v>
      </c>
      <c r="AP1682">
        <v>52760</v>
      </c>
      <c r="AQ1682">
        <v>47702</v>
      </c>
      <c r="AR1682">
        <v>42380</v>
      </c>
      <c r="AS1682">
        <v>36895</v>
      </c>
      <c r="AT1682">
        <v>31387</v>
      </c>
      <c r="AU1682">
        <v>26005</v>
      </c>
      <c r="AV1682">
        <v>20919</v>
      </c>
      <c r="AW1682">
        <v>16281</v>
      </c>
      <c r="AX1682">
        <v>12218</v>
      </c>
      <c r="DC1682">
        <v>35.29</v>
      </c>
      <c r="DD1682">
        <v>34.39</v>
      </c>
      <c r="DE1682">
        <v>33.49</v>
      </c>
      <c r="DF1682">
        <v>32.590000000000003</v>
      </c>
      <c r="DG1682">
        <v>31.7</v>
      </c>
      <c r="DH1682">
        <v>30.81</v>
      </c>
      <c r="DI1682">
        <v>29.93</v>
      </c>
      <c r="DJ1682">
        <v>29.04</v>
      </c>
      <c r="DK1682">
        <v>28.16</v>
      </c>
      <c r="DL1682">
        <v>27.29</v>
      </c>
      <c r="DM1682">
        <v>26.41</v>
      </c>
      <c r="DN1682">
        <v>25.53</v>
      </c>
      <c r="DO1682">
        <v>24.66</v>
      </c>
      <c r="DP1682">
        <v>23.78</v>
      </c>
      <c r="DQ1682">
        <v>22.91</v>
      </c>
      <c r="DR1682">
        <v>22.04</v>
      </c>
      <c r="DS1682">
        <v>21.17</v>
      </c>
      <c r="DT1682">
        <v>20.3</v>
      </c>
      <c r="DU1682">
        <v>19.440000000000001</v>
      </c>
      <c r="DV1682">
        <v>18.579999999999998</v>
      </c>
      <c r="DW1682">
        <v>17.72</v>
      </c>
      <c r="DX1682">
        <v>16.87</v>
      </c>
      <c r="DY1682">
        <v>16.03</v>
      </c>
      <c r="DZ1682">
        <v>15.19</v>
      </c>
      <c r="EA1682">
        <v>14.36</v>
      </c>
      <c r="EB1682">
        <v>13.54</v>
      </c>
      <c r="EC1682">
        <v>12.73</v>
      </c>
      <c r="ED1682">
        <v>11.94</v>
      </c>
      <c r="EE1682">
        <v>11.16</v>
      </c>
      <c r="EF1682">
        <v>10.4</v>
      </c>
      <c r="EG1682">
        <v>9.67</v>
      </c>
      <c r="EH1682">
        <v>8.9600000000000009</v>
      </c>
      <c r="EI1682">
        <v>8.2899999999999991</v>
      </c>
      <c r="EJ1682">
        <v>7.64</v>
      </c>
      <c r="EK1682">
        <v>7.03</v>
      </c>
      <c r="EL1682">
        <v>6.46</v>
      </c>
      <c r="EM1682">
        <v>5.91</v>
      </c>
      <c r="EN1682">
        <v>5.4</v>
      </c>
      <c r="EO1682">
        <v>4.92</v>
      </c>
      <c r="EP1682">
        <v>4.47</v>
      </c>
      <c r="EQ1682">
        <v>4.0599999999999996</v>
      </c>
      <c r="ER1682">
        <v>3.69</v>
      </c>
      <c r="ES1682">
        <v>3.35</v>
      </c>
      <c r="ET1682">
        <v>3.04</v>
      </c>
      <c r="EU1682">
        <v>2.77</v>
      </c>
      <c r="EV1682">
        <v>2.52</v>
      </c>
    </row>
    <row r="1683" spans="1:153" x14ac:dyDescent="0.25">
      <c r="A1683" t="s">
        <v>1470</v>
      </c>
      <c r="B1683">
        <v>45</v>
      </c>
      <c r="C1683">
        <v>45</v>
      </c>
      <c r="E1683">
        <v>100000</v>
      </c>
      <c r="F1683">
        <v>99702</v>
      </c>
      <c r="G1683">
        <v>99385</v>
      </c>
      <c r="H1683">
        <v>99049</v>
      </c>
      <c r="I1683">
        <v>98691</v>
      </c>
      <c r="J1683">
        <v>98311</v>
      </c>
      <c r="K1683">
        <v>97914</v>
      </c>
      <c r="L1683">
        <v>97502</v>
      </c>
      <c r="M1683">
        <v>97072</v>
      </c>
      <c r="N1683">
        <v>96622</v>
      </c>
      <c r="O1683">
        <v>96153</v>
      </c>
      <c r="P1683">
        <v>95668</v>
      </c>
      <c r="Q1683">
        <v>95168</v>
      </c>
      <c r="R1683">
        <v>94650</v>
      </c>
      <c r="S1683">
        <v>94105</v>
      </c>
      <c r="T1683">
        <v>93527</v>
      </c>
      <c r="U1683">
        <v>92910</v>
      </c>
      <c r="V1683">
        <v>92256</v>
      </c>
      <c r="W1683">
        <v>91562</v>
      </c>
      <c r="X1683">
        <v>90822</v>
      </c>
      <c r="Y1683">
        <v>90027</v>
      </c>
      <c r="Z1683">
        <v>89167</v>
      </c>
      <c r="AA1683">
        <v>88233</v>
      </c>
      <c r="AB1683">
        <v>87206</v>
      </c>
      <c r="AC1683">
        <v>86066</v>
      </c>
      <c r="AD1683">
        <v>84783</v>
      </c>
      <c r="AE1683">
        <v>83342</v>
      </c>
      <c r="AF1683">
        <v>81720</v>
      </c>
      <c r="AG1683">
        <v>79870</v>
      </c>
      <c r="AH1683">
        <v>77743</v>
      </c>
      <c r="AI1683">
        <v>75292</v>
      </c>
      <c r="AJ1683">
        <v>72478</v>
      </c>
      <c r="AK1683">
        <v>69262</v>
      </c>
      <c r="AL1683">
        <v>65631</v>
      </c>
      <c r="AM1683">
        <v>61588</v>
      </c>
      <c r="AN1683">
        <v>57156</v>
      </c>
      <c r="AO1683">
        <v>52385</v>
      </c>
      <c r="AP1683">
        <v>47319</v>
      </c>
      <c r="AQ1683">
        <v>41988</v>
      </c>
      <c r="AR1683">
        <v>36506</v>
      </c>
      <c r="AS1683">
        <v>31013</v>
      </c>
      <c r="AT1683">
        <v>25658</v>
      </c>
      <c r="AU1683">
        <v>20610</v>
      </c>
      <c r="AV1683">
        <v>16016</v>
      </c>
      <c r="AW1683">
        <v>12001</v>
      </c>
      <c r="DC1683">
        <v>34.28</v>
      </c>
      <c r="DD1683">
        <v>33.380000000000003</v>
      </c>
      <c r="DE1683">
        <v>32.49</v>
      </c>
      <c r="DF1683">
        <v>31.6</v>
      </c>
      <c r="DG1683">
        <v>30.71</v>
      </c>
      <c r="DH1683">
        <v>29.83</v>
      </c>
      <c r="DI1683">
        <v>28.95</v>
      </c>
      <c r="DJ1683">
        <v>28.07</v>
      </c>
      <c r="DK1683">
        <v>27.19</v>
      </c>
      <c r="DL1683">
        <v>26.31</v>
      </c>
      <c r="DM1683">
        <v>25.44</v>
      </c>
      <c r="DN1683">
        <v>24.56</v>
      </c>
      <c r="DO1683">
        <v>23.69</v>
      </c>
      <c r="DP1683">
        <v>22.82</v>
      </c>
      <c r="DQ1683">
        <v>21.95</v>
      </c>
      <c r="DR1683">
        <v>21.08</v>
      </c>
      <c r="DS1683">
        <v>20.22</v>
      </c>
      <c r="DT1683">
        <v>19.36</v>
      </c>
      <c r="DU1683">
        <v>18.5</v>
      </c>
      <c r="DV1683">
        <v>17.649999999999999</v>
      </c>
      <c r="DW1683">
        <v>16.8</v>
      </c>
      <c r="DX1683">
        <v>15.95</v>
      </c>
      <c r="DY1683">
        <v>15.12</v>
      </c>
      <c r="DZ1683">
        <v>14.29</v>
      </c>
      <c r="EA1683">
        <v>13.47</v>
      </c>
      <c r="EB1683">
        <v>12.67</v>
      </c>
      <c r="EC1683">
        <v>11.88</v>
      </c>
      <c r="ED1683">
        <v>11.11</v>
      </c>
      <c r="EE1683">
        <v>10.35</v>
      </c>
      <c r="EF1683">
        <v>9.6199999999999992</v>
      </c>
      <c r="EG1683">
        <v>8.92</v>
      </c>
      <c r="EH1683">
        <v>8.24</v>
      </c>
      <c r="EI1683">
        <v>7.6</v>
      </c>
      <c r="EJ1683">
        <v>7</v>
      </c>
      <c r="EK1683">
        <v>6.42</v>
      </c>
      <c r="EL1683">
        <v>5.88</v>
      </c>
      <c r="EM1683">
        <v>5.37</v>
      </c>
      <c r="EN1683">
        <v>4.8899999999999997</v>
      </c>
      <c r="EO1683">
        <v>4.45</v>
      </c>
      <c r="EP1683">
        <v>4.05</v>
      </c>
      <c r="EQ1683">
        <v>3.67</v>
      </c>
      <c r="ER1683">
        <v>3.34</v>
      </c>
      <c r="ES1683">
        <v>3.03</v>
      </c>
      <c r="ET1683">
        <v>2.76</v>
      </c>
      <c r="EU1683">
        <v>2.5099999999999998</v>
      </c>
    </row>
    <row r="1684" spans="1:153" x14ac:dyDescent="0.25">
      <c r="A1684" t="s">
        <v>1471</v>
      </c>
      <c r="B1684">
        <v>44</v>
      </c>
      <c r="C1684">
        <v>44</v>
      </c>
      <c r="E1684">
        <v>100000</v>
      </c>
      <c r="F1684">
        <v>99678</v>
      </c>
      <c r="G1684">
        <v>99338</v>
      </c>
      <c r="H1684">
        <v>98974</v>
      </c>
      <c r="I1684">
        <v>98589</v>
      </c>
      <c r="J1684">
        <v>98185</v>
      </c>
      <c r="K1684">
        <v>97767</v>
      </c>
      <c r="L1684">
        <v>97331</v>
      </c>
      <c r="M1684">
        <v>96874</v>
      </c>
      <c r="N1684">
        <v>96397</v>
      </c>
      <c r="O1684">
        <v>95903</v>
      </c>
      <c r="P1684">
        <v>95394</v>
      </c>
      <c r="Q1684">
        <v>94866</v>
      </c>
      <c r="R1684">
        <v>94311</v>
      </c>
      <c r="S1684">
        <v>93722</v>
      </c>
      <c r="T1684">
        <v>93093</v>
      </c>
      <c r="U1684">
        <v>92426</v>
      </c>
      <c r="V1684">
        <v>91719</v>
      </c>
      <c r="W1684">
        <v>90964</v>
      </c>
      <c r="X1684">
        <v>90152</v>
      </c>
      <c r="Y1684">
        <v>89275</v>
      </c>
      <c r="Z1684">
        <v>88320</v>
      </c>
      <c r="AA1684">
        <v>87273</v>
      </c>
      <c r="AB1684">
        <v>86107</v>
      </c>
      <c r="AC1684">
        <v>84802</v>
      </c>
      <c r="AD1684">
        <v>83330</v>
      </c>
      <c r="AE1684">
        <v>81674</v>
      </c>
      <c r="AF1684">
        <v>79792</v>
      </c>
      <c r="AG1684">
        <v>77631</v>
      </c>
      <c r="AH1684">
        <v>75140</v>
      </c>
      <c r="AI1684">
        <v>72293</v>
      </c>
      <c r="AJ1684">
        <v>69036</v>
      </c>
      <c r="AK1684">
        <v>65368</v>
      </c>
      <c r="AL1684">
        <v>61291</v>
      </c>
      <c r="AM1684">
        <v>56824</v>
      </c>
      <c r="AN1684">
        <v>52026</v>
      </c>
      <c r="AO1684">
        <v>46940</v>
      </c>
      <c r="AP1684">
        <v>41610</v>
      </c>
      <c r="AQ1684">
        <v>36130</v>
      </c>
      <c r="AR1684">
        <v>30651</v>
      </c>
      <c r="AS1684">
        <v>25322</v>
      </c>
      <c r="AT1684">
        <v>20309</v>
      </c>
      <c r="AU1684">
        <v>15759</v>
      </c>
      <c r="AV1684">
        <v>11790</v>
      </c>
      <c r="DC1684">
        <v>33.28</v>
      </c>
      <c r="DD1684">
        <v>32.39</v>
      </c>
      <c r="DE1684">
        <v>31.5</v>
      </c>
      <c r="DF1684">
        <v>30.61</v>
      </c>
      <c r="DG1684">
        <v>29.73</v>
      </c>
      <c r="DH1684">
        <v>28.85</v>
      </c>
      <c r="DI1684">
        <v>27.97</v>
      </c>
      <c r="DJ1684">
        <v>27.09</v>
      </c>
      <c r="DK1684">
        <v>26.22</v>
      </c>
      <c r="DL1684">
        <v>25.34</v>
      </c>
      <c r="DM1684">
        <v>24.47</v>
      </c>
      <c r="DN1684">
        <v>23.6</v>
      </c>
      <c r="DO1684">
        <v>22.73</v>
      </c>
      <c r="DP1684">
        <v>21.86</v>
      </c>
      <c r="DQ1684">
        <v>20.99</v>
      </c>
      <c r="DR1684">
        <v>20.13</v>
      </c>
      <c r="DS1684">
        <v>19.27</v>
      </c>
      <c r="DT1684">
        <v>18.420000000000002</v>
      </c>
      <c r="DU1684">
        <v>17.57</v>
      </c>
      <c r="DV1684">
        <v>16.72</v>
      </c>
      <c r="DW1684">
        <v>15.88</v>
      </c>
      <c r="DX1684">
        <v>15.05</v>
      </c>
      <c r="DY1684">
        <v>14.22</v>
      </c>
      <c r="DZ1684">
        <v>13.41</v>
      </c>
      <c r="EA1684">
        <v>12.61</v>
      </c>
      <c r="EB1684">
        <v>11.82</v>
      </c>
      <c r="EC1684">
        <v>11.05</v>
      </c>
      <c r="ED1684">
        <v>10.3</v>
      </c>
      <c r="EE1684">
        <v>9.57</v>
      </c>
      <c r="EF1684">
        <v>8.8699999999999992</v>
      </c>
      <c r="EG1684">
        <v>8.1999999999999993</v>
      </c>
      <c r="EH1684">
        <v>7.56</v>
      </c>
      <c r="EI1684">
        <v>6.96</v>
      </c>
      <c r="EJ1684">
        <v>6.39</v>
      </c>
      <c r="EK1684">
        <v>5.85</v>
      </c>
      <c r="EL1684">
        <v>5.35</v>
      </c>
      <c r="EM1684">
        <v>4.87</v>
      </c>
      <c r="EN1684">
        <v>4.43</v>
      </c>
      <c r="EO1684">
        <v>4.03</v>
      </c>
      <c r="EP1684">
        <v>3.66</v>
      </c>
      <c r="EQ1684">
        <v>3.32</v>
      </c>
      <c r="ER1684">
        <v>3.02</v>
      </c>
      <c r="ES1684">
        <v>2.75</v>
      </c>
      <c r="ET1684">
        <v>2.5</v>
      </c>
    </row>
    <row r="1685" spans="1:153" x14ac:dyDescent="0.25">
      <c r="A1685" t="s">
        <v>1472</v>
      </c>
      <c r="B1685">
        <v>43</v>
      </c>
      <c r="C1685">
        <v>43</v>
      </c>
      <c r="E1685">
        <v>100000</v>
      </c>
      <c r="F1685">
        <v>99654</v>
      </c>
      <c r="G1685">
        <v>99285</v>
      </c>
      <c r="H1685">
        <v>98893</v>
      </c>
      <c r="I1685">
        <v>98484</v>
      </c>
      <c r="J1685">
        <v>98060</v>
      </c>
      <c r="K1685">
        <v>97617</v>
      </c>
      <c r="L1685">
        <v>97153</v>
      </c>
      <c r="M1685">
        <v>96668</v>
      </c>
      <c r="N1685">
        <v>96165</v>
      </c>
      <c r="O1685">
        <v>95646</v>
      </c>
      <c r="P1685">
        <v>95108</v>
      </c>
      <c r="Q1685">
        <v>94543</v>
      </c>
      <c r="R1685">
        <v>93942</v>
      </c>
      <c r="S1685">
        <v>93300</v>
      </c>
      <c r="T1685">
        <v>92620</v>
      </c>
      <c r="U1685">
        <v>91899</v>
      </c>
      <c r="V1685">
        <v>91129</v>
      </c>
      <c r="W1685">
        <v>90300</v>
      </c>
      <c r="X1685">
        <v>89405</v>
      </c>
      <c r="Y1685">
        <v>88431</v>
      </c>
      <c r="Z1685">
        <v>87360</v>
      </c>
      <c r="AA1685">
        <v>86172</v>
      </c>
      <c r="AB1685">
        <v>84838</v>
      </c>
      <c r="AC1685">
        <v>83341</v>
      </c>
      <c r="AD1685">
        <v>81651</v>
      </c>
      <c r="AE1685">
        <v>79732</v>
      </c>
      <c r="AF1685">
        <v>77536</v>
      </c>
      <c r="AG1685">
        <v>75007</v>
      </c>
      <c r="AH1685">
        <v>72118</v>
      </c>
      <c r="AI1685">
        <v>68827</v>
      </c>
      <c r="AJ1685">
        <v>65117</v>
      </c>
      <c r="AK1685">
        <v>61006</v>
      </c>
      <c r="AL1685">
        <v>56509</v>
      </c>
      <c r="AM1685">
        <v>51681</v>
      </c>
      <c r="AN1685">
        <v>46574</v>
      </c>
      <c r="AO1685">
        <v>41234</v>
      </c>
      <c r="AP1685">
        <v>35765</v>
      </c>
      <c r="AQ1685">
        <v>30299</v>
      </c>
      <c r="AR1685">
        <v>24995</v>
      </c>
      <c r="AS1685">
        <v>20017</v>
      </c>
      <c r="AT1685">
        <v>15509</v>
      </c>
      <c r="AU1685">
        <v>11586</v>
      </c>
      <c r="DC1685">
        <v>32.28</v>
      </c>
      <c r="DD1685">
        <v>31.39</v>
      </c>
      <c r="DE1685">
        <v>30.51</v>
      </c>
      <c r="DF1685">
        <v>29.63</v>
      </c>
      <c r="DG1685">
        <v>28.75</v>
      </c>
      <c r="DH1685">
        <v>27.87</v>
      </c>
      <c r="DI1685">
        <v>26.99</v>
      </c>
      <c r="DJ1685">
        <v>26.12</v>
      </c>
      <c r="DK1685">
        <v>25.25</v>
      </c>
      <c r="DL1685">
        <v>24.38</v>
      </c>
      <c r="DM1685">
        <v>23.51</v>
      </c>
      <c r="DN1685">
        <v>22.64</v>
      </c>
      <c r="DO1685">
        <v>21.77</v>
      </c>
      <c r="DP1685">
        <v>20.91</v>
      </c>
      <c r="DQ1685">
        <v>20.05</v>
      </c>
      <c r="DR1685">
        <v>19.190000000000001</v>
      </c>
      <c r="DS1685">
        <v>18.34</v>
      </c>
      <c r="DT1685">
        <v>17.489999999999998</v>
      </c>
      <c r="DU1685">
        <v>16.64</v>
      </c>
      <c r="DV1685">
        <v>15.81</v>
      </c>
      <c r="DW1685">
        <v>14.97</v>
      </c>
      <c r="DX1685">
        <v>14.15</v>
      </c>
      <c r="DY1685">
        <v>13.34</v>
      </c>
      <c r="DZ1685">
        <v>12.54</v>
      </c>
      <c r="EA1685">
        <v>11.76</v>
      </c>
      <c r="EB1685">
        <v>10.99</v>
      </c>
      <c r="EC1685">
        <v>10.24</v>
      </c>
      <c r="ED1685">
        <v>9.52</v>
      </c>
      <c r="EE1685">
        <v>8.82</v>
      </c>
      <c r="EF1685">
        <v>8.16</v>
      </c>
      <c r="EG1685">
        <v>7.52</v>
      </c>
      <c r="EH1685">
        <v>6.92</v>
      </c>
      <c r="EI1685">
        <v>6.36</v>
      </c>
      <c r="EJ1685">
        <v>5.82</v>
      </c>
      <c r="EK1685">
        <v>5.32</v>
      </c>
      <c r="EL1685">
        <v>4.8499999999999996</v>
      </c>
      <c r="EM1685">
        <v>4.41</v>
      </c>
      <c r="EN1685">
        <v>4.01</v>
      </c>
      <c r="EO1685">
        <v>3.64</v>
      </c>
      <c r="EP1685">
        <v>3.31</v>
      </c>
      <c r="EQ1685">
        <v>3.01</v>
      </c>
      <c r="ER1685">
        <v>2.74</v>
      </c>
      <c r="ES1685">
        <v>2.5</v>
      </c>
    </row>
    <row r="1686" spans="1:153" x14ac:dyDescent="0.25">
      <c r="A1686" t="s">
        <v>1473</v>
      </c>
      <c r="B1686">
        <v>42</v>
      </c>
      <c r="C1686">
        <v>42</v>
      </c>
      <c r="E1686">
        <v>100000</v>
      </c>
      <c r="F1686">
        <v>99625</v>
      </c>
      <c r="G1686">
        <v>99228</v>
      </c>
      <c r="H1686">
        <v>98812</v>
      </c>
      <c r="I1686">
        <v>98381</v>
      </c>
      <c r="J1686">
        <v>97931</v>
      </c>
      <c r="K1686">
        <v>97460</v>
      </c>
      <c r="L1686">
        <v>96967</v>
      </c>
      <c r="M1686">
        <v>96456</v>
      </c>
      <c r="N1686">
        <v>95927</v>
      </c>
      <c r="O1686">
        <v>95379</v>
      </c>
      <c r="P1686">
        <v>94802</v>
      </c>
      <c r="Q1686">
        <v>94189</v>
      </c>
      <c r="R1686">
        <v>93535</v>
      </c>
      <c r="S1686">
        <v>92841</v>
      </c>
      <c r="T1686">
        <v>92105</v>
      </c>
      <c r="U1686">
        <v>91320</v>
      </c>
      <c r="V1686">
        <v>90474</v>
      </c>
      <c r="W1686">
        <v>89559</v>
      </c>
      <c r="X1686">
        <v>88565</v>
      </c>
      <c r="Y1686">
        <v>87473</v>
      </c>
      <c r="Z1686">
        <v>86258</v>
      </c>
      <c r="AA1686">
        <v>84899</v>
      </c>
      <c r="AB1686">
        <v>83369</v>
      </c>
      <c r="AC1686">
        <v>81651</v>
      </c>
      <c r="AD1686">
        <v>79694</v>
      </c>
      <c r="AE1686">
        <v>77458</v>
      </c>
      <c r="AF1686">
        <v>74892</v>
      </c>
      <c r="AG1686">
        <v>71963</v>
      </c>
      <c r="AH1686">
        <v>68628</v>
      </c>
      <c r="AI1686">
        <v>64885</v>
      </c>
      <c r="AJ1686">
        <v>60733</v>
      </c>
      <c r="AK1686">
        <v>56205</v>
      </c>
      <c r="AL1686">
        <v>51352</v>
      </c>
      <c r="AM1686">
        <v>46223</v>
      </c>
      <c r="AN1686">
        <v>40873</v>
      </c>
      <c r="AO1686">
        <v>35405</v>
      </c>
      <c r="AP1686">
        <v>29959</v>
      </c>
      <c r="AQ1686">
        <v>24678</v>
      </c>
      <c r="AR1686">
        <v>19734</v>
      </c>
      <c r="AS1686">
        <v>15266</v>
      </c>
      <c r="AT1686">
        <v>11388</v>
      </c>
      <c r="DC1686">
        <v>31.29</v>
      </c>
      <c r="DD1686">
        <v>30.41</v>
      </c>
      <c r="DE1686">
        <v>29.53</v>
      </c>
      <c r="DF1686">
        <v>28.65</v>
      </c>
      <c r="DG1686">
        <v>27.77</v>
      </c>
      <c r="DH1686">
        <v>26.9</v>
      </c>
      <c r="DI1686">
        <v>26.03</v>
      </c>
      <c r="DJ1686">
        <v>25.16</v>
      </c>
      <c r="DK1686">
        <v>24.29</v>
      </c>
      <c r="DL1686">
        <v>23.42</v>
      </c>
      <c r="DM1686">
        <v>22.55</v>
      </c>
      <c r="DN1686">
        <v>21.68</v>
      </c>
      <c r="DO1686">
        <v>20.82</v>
      </c>
      <c r="DP1686">
        <v>19.96</v>
      </c>
      <c r="DQ1686">
        <v>19.11</v>
      </c>
      <c r="DR1686">
        <v>18.260000000000002</v>
      </c>
      <c r="DS1686">
        <v>17.41</v>
      </c>
      <c r="DT1686">
        <v>16.57</v>
      </c>
      <c r="DU1686">
        <v>15.73</v>
      </c>
      <c r="DV1686">
        <v>14.9</v>
      </c>
      <c r="DW1686">
        <v>14.08</v>
      </c>
      <c r="DX1686">
        <v>13.27</v>
      </c>
      <c r="DY1686">
        <v>12.48</v>
      </c>
      <c r="DZ1686">
        <v>11.7</v>
      </c>
      <c r="EA1686">
        <v>10.93</v>
      </c>
      <c r="EB1686">
        <v>10.19</v>
      </c>
      <c r="EC1686">
        <v>9.4700000000000006</v>
      </c>
      <c r="ED1686">
        <v>8.7799999999999994</v>
      </c>
      <c r="EE1686">
        <v>8.1199999999999992</v>
      </c>
      <c r="EF1686">
        <v>7.49</v>
      </c>
      <c r="EG1686">
        <v>6.89</v>
      </c>
      <c r="EH1686">
        <v>6.32</v>
      </c>
      <c r="EI1686">
        <v>5.79</v>
      </c>
      <c r="EJ1686">
        <v>5.29</v>
      </c>
      <c r="EK1686">
        <v>4.83</v>
      </c>
      <c r="EL1686">
        <v>4.3899999999999997</v>
      </c>
      <c r="EM1686">
        <v>3.99</v>
      </c>
      <c r="EN1686">
        <v>3.63</v>
      </c>
      <c r="EO1686">
        <v>3.3</v>
      </c>
      <c r="EP1686">
        <v>3</v>
      </c>
      <c r="EQ1686">
        <v>2.73</v>
      </c>
      <c r="ER1686">
        <v>2.4900000000000002</v>
      </c>
    </row>
    <row r="1687" spans="1:153" x14ac:dyDescent="0.25">
      <c r="A1687" t="s">
        <v>1474</v>
      </c>
      <c r="B1687">
        <v>41</v>
      </c>
      <c r="C1687">
        <v>41</v>
      </c>
      <c r="E1687">
        <v>100000</v>
      </c>
      <c r="F1687">
        <v>99596</v>
      </c>
      <c r="G1687">
        <v>99174</v>
      </c>
      <c r="H1687">
        <v>98736</v>
      </c>
      <c r="I1687">
        <v>98279</v>
      </c>
      <c r="J1687">
        <v>97800</v>
      </c>
      <c r="K1687">
        <v>97299</v>
      </c>
      <c r="L1687">
        <v>96780</v>
      </c>
      <c r="M1687">
        <v>96241</v>
      </c>
      <c r="N1687">
        <v>95682</v>
      </c>
      <c r="O1687">
        <v>95093</v>
      </c>
      <c r="P1687">
        <v>94468</v>
      </c>
      <c r="Q1687">
        <v>93800</v>
      </c>
      <c r="R1687">
        <v>93093</v>
      </c>
      <c r="S1687">
        <v>92340</v>
      </c>
      <c r="T1687">
        <v>91538</v>
      </c>
      <c r="U1687">
        <v>90676</v>
      </c>
      <c r="V1687">
        <v>89743</v>
      </c>
      <c r="W1687">
        <v>88727</v>
      </c>
      <c r="X1687">
        <v>87612</v>
      </c>
      <c r="Y1687">
        <v>86374</v>
      </c>
      <c r="Z1687">
        <v>84984</v>
      </c>
      <c r="AA1687">
        <v>83427</v>
      </c>
      <c r="AB1687">
        <v>81672</v>
      </c>
      <c r="AC1687">
        <v>79684</v>
      </c>
      <c r="AD1687">
        <v>77406</v>
      </c>
      <c r="AE1687">
        <v>74796</v>
      </c>
      <c r="AF1687">
        <v>71827</v>
      </c>
      <c r="AG1687">
        <v>68451</v>
      </c>
      <c r="AH1687">
        <v>64664</v>
      </c>
      <c r="AI1687">
        <v>60481</v>
      </c>
      <c r="AJ1687">
        <v>55915</v>
      </c>
      <c r="AK1687">
        <v>51036</v>
      </c>
      <c r="AL1687">
        <v>45889</v>
      </c>
      <c r="AM1687">
        <v>40526</v>
      </c>
      <c r="AN1687">
        <v>35058</v>
      </c>
      <c r="AO1687">
        <v>29623</v>
      </c>
      <c r="AP1687">
        <v>24373</v>
      </c>
      <c r="AQ1687">
        <v>19460</v>
      </c>
      <c r="AR1687">
        <v>15032</v>
      </c>
      <c r="AS1687">
        <v>11196</v>
      </c>
      <c r="DC1687">
        <v>30.31</v>
      </c>
      <c r="DD1687">
        <v>29.43</v>
      </c>
      <c r="DE1687">
        <v>28.55</v>
      </c>
      <c r="DF1687">
        <v>27.68</v>
      </c>
      <c r="DG1687">
        <v>26.8</v>
      </c>
      <c r="DH1687">
        <v>25.93</v>
      </c>
      <c r="DI1687">
        <v>25.06</v>
      </c>
      <c r="DJ1687">
        <v>24.19</v>
      </c>
      <c r="DK1687">
        <v>23.33</v>
      </c>
      <c r="DL1687">
        <v>22.46</v>
      </c>
      <c r="DM1687">
        <v>21.6</v>
      </c>
      <c r="DN1687">
        <v>20.74</v>
      </c>
      <c r="DO1687">
        <v>19.88</v>
      </c>
      <c r="DP1687">
        <v>19.03</v>
      </c>
      <c r="DQ1687">
        <v>18.18</v>
      </c>
      <c r="DR1687">
        <v>17.329999999999998</v>
      </c>
      <c r="DS1687">
        <v>16.489999999999998</v>
      </c>
      <c r="DT1687">
        <v>15.66</v>
      </c>
      <c r="DU1687">
        <v>14.83</v>
      </c>
      <c r="DV1687">
        <v>14.02</v>
      </c>
      <c r="DW1687">
        <v>13.21</v>
      </c>
      <c r="DX1687">
        <v>12.42</v>
      </c>
      <c r="DY1687">
        <v>11.64</v>
      </c>
      <c r="DZ1687">
        <v>10.88</v>
      </c>
      <c r="EA1687">
        <v>10.14</v>
      </c>
      <c r="EB1687">
        <v>9.42</v>
      </c>
      <c r="EC1687">
        <v>8.73</v>
      </c>
      <c r="ED1687">
        <v>8.07</v>
      </c>
      <c r="EE1687">
        <v>7.45</v>
      </c>
      <c r="EF1687">
        <v>6.85</v>
      </c>
      <c r="EG1687">
        <v>6.29</v>
      </c>
      <c r="EH1687">
        <v>5.77</v>
      </c>
      <c r="EI1687">
        <v>5.27</v>
      </c>
      <c r="EJ1687">
        <v>4.8</v>
      </c>
      <c r="EK1687">
        <v>4.37</v>
      </c>
      <c r="EL1687">
        <v>3.98</v>
      </c>
      <c r="EM1687">
        <v>3.61</v>
      </c>
      <c r="EN1687">
        <v>3.29</v>
      </c>
      <c r="EO1687">
        <v>2.99</v>
      </c>
      <c r="EP1687">
        <v>2.72</v>
      </c>
      <c r="EQ1687">
        <v>2.48</v>
      </c>
    </row>
    <row r="1688" spans="1:153" x14ac:dyDescent="0.25">
      <c r="A1688" t="s">
        <v>1475</v>
      </c>
      <c r="B1688">
        <v>40</v>
      </c>
      <c r="C1688">
        <v>40</v>
      </c>
      <c r="E1688">
        <v>100000</v>
      </c>
      <c r="F1688">
        <v>99571</v>
      </c>
      <c r="G1688">
        <v>99126</v>
      </c>
      <c r="H1688">
        <v>98661</v>
      </c>
      <c r="I1688">
        <v>98174</v>
      </c>
      <c r="J1688">
        <v>97665</v>
      </c>
      <c r="K1688">
        <v>97136</v>
      </c>
      <c r="L1688">
        <v>96589</v>
      </c>
      <c r="M1688">
        <v>96019</v>
      </c>
      <c r="N1688">
        <v>95418</v>
      </c>
      <c r="O1688">
        <v>94780</v>
      </c>
      <c r="P1688">
        <v>94098</v>
      </c>
      <c r="Q1688">
        <v>93375</v>
      </c>
      <c r="R1688">
        <v>92608</v>
      </c>
      <c r="S1688">
        <v>91788</v>
      </c>
      <c r="T1688">
        <v>90907</v>
      </c>
      <c r="U1688">
        <v>89955</v>
      </c>
      <c r="V1688">
        <v>88918</v>
      </c>
      <c r="W1688">
        <v>87779</v>
      </c>
      <c r="X1688">
        <v>86515</v>
      </c>
      <c r="Y1688">
        <v>85099</v>
      </c>
      <c r="Z1688">
        <v>83507</v>
      </c>
      <c r="AA1688">
        <v>81722</v>
      </c>
      <c r="AB1688">
        <v>79694</v>
      </c>
      <c r="AC1688">
        <v>77381</v>
      </c>
      <c r="AD1688">
        <v>74727</v>
      </c>
      <c r="AE1688">
        <v>71711</v>
      </c>
      <c r="AF1688">
        <v>68293</v>
      </c>
      <c r="AG1688">
        <v>64465</v>
      </c>
      <c r="AH1688">
        <v>60238</v>
      </c>
      <c r="AI1688">
        <v>55645</v>
      </c>
      <c r="AJ1688">
        <v>50733</v>
      </c>
      <c r="AK1688">
        <v>45568</v>
      </c>
      <c r="AL1688">
        <v>40196</v>
      </c>
      <c r="AM1688">
        <v>34725</v>
      </c>
      <c r="AN1688">
        <v>29301</v>
      </c>
      <c r="AO1688">
        <v>24072</v>
      </c>
      <c r="AP1688">
        <v>19196</v>
      </c>
      <c r="AQ1688">
        <v>14805</v>
      </c>
      <c r="AR1688">
        <v>11010</v>
      </c>
      <c r="DC1688">
        <v>29.33</v>
      </c>
      <c r="DD1688">
        <v>28.45</v>
      </c>
      <c r="DE1688">
        <v>27.58</v>
      </c>
      <c r="DF1688">
        <v>26.71</v>
      </c>
      <c r="DG1688">
        <v>25.84</v>
      </c>
      <c r="DH1688">
        <v>24.97</v>
      </c>
      <c r="DI1688">
        <v>24.1</v>
      </c>
      <c r="DJ1688">
        <v>23.24</v>
      </c>
      <c r="DK1688">
        <v>22.37</v>
      </c>
      <c r="DL1688">
        <v>21.51</v>
      </c>
      <c r="DM1688">
        <v>20.65</v>
      </c>
      <c r="DN1688">
        <v>19.8</v>
      </c>
      <c r="DO1688">
        <v>18.95</v>
      </c>
      <c r="DP1688">
        <v>18.100000000000001</v>
      </c>
      <c r="DQ1688">
        <v>17.260000000000002</v>
      </c>
      <c r="DR1688">
        <v>16.420000000000002</v>
      </c>
      <c r="DS1688">
        <v>15.59</v>
      </c>
      <c r="DT1688">
        <v>14.76</v>
      </c>
      <c r="DU1688">
        <v>13.95</v>
      </c>
      <c r="DV1688">
        <v>13.14</v>
      </c>
      <c r="DW1688">
        <v>12.35</v>
      </c>
      <c r="DX1688">
        <v>11.58</v>
      </c>
      <c r="DY1688">
        <v>10.82</v>
      </c>
      <c r="DZ1688">
        <v>10.08</v>
      </c>
      <c r="EA1688">
        <v>9.3699999999999992</v>
      </c>
      <c r="EB1688">
        <v>8.69</v>
      </c>
      <c r="EC1688">
        <v>8.0299999999999994</v>
      </c>
      <c r="ED1688">
        <v>7.41</v>
      </c>
      <c r="EE1688">
        <v>6.82</v>
      </c>
      <c r="EF1688">
        <v>6.26</v>
      </c>
      <c r="EG1688">
        <v>5.74</v>
      </c>
      <c r="EH1688">
        <v>5.24</v>
      </c>
      <c r="EI1688">
        <v>4.78</v>
      </c>
      <c r="EJ1688">
        <v>4.3499999999999996</v>
      </c>
      <c r="EK1688">
        <v>3.96</v>
      </c>
      <c r="EL1688">
        <v>3.6</v>
      </c>
      <c r="EM1688">
        <v>3.27</v>
      </c>
      <c r="EN1688">
        <v>2.98</v>
      </c>
      <c r="EO1688">
        <v>2.71</v>
      </c>
      <c r="EP1688">
        <v>2.48</v>
      </c>
    </row>
    <row r="1689" spans="1:153" x14ac:dyDescent="0.25">
      <c r="A1689" t="s">
        <v>1476</v>
      </c>
      <c r="B1689">
        <v>39</v>
      </c>
      <c r="C1689">
        <v>39</v>
      </c>
      <c r="E1689">
        <v>100000</v>
      </c>
      <c r="F1689">
        <v>99548</v>
      </c>
      <c r="G1689">
        <v>99075</v>
      </c>
      <c r="H1689">
        <v>98579</v>
      </c>
      <c r="I1689">
        <v>98061</v>
      </c>
      <c r="J1689">
        <v>97523</v>
      </c>
      <c r="K1689">
        <v>96966</v>
      </c>
      <c r="L1689">
        <v>96385</v>
      </c>
      <c r="M1689">
        <v>95773</v>
      </c>
      <c r="N1689">
        <v>95122</v>
      </c>
      <c r="O1689">
        <v>94425</v>
      </c>
      <c r="P1689">
        <v>93686</v>
      </c>
      <c r="Q1689">
        <v>92902</v>
      </c>
      <c r="R1689">
        <v>92066</v>
      </c>
      <c r="S1689">
        <v>91165</v>
      </c>
      <c r="T1689">
        <v>90192</v>
      </c>
      <c r="U1689">
        <v>89134</v>
      </c>
      <c r="V1689">
        <v>87972</v>
      </c>
      <c r="W1689">
        <v>86680</v>
      </c>
      <c r="X1689">
        <v>85235</v>
      </c>
      <c r="Y1689">
        <v>83614</v>
      </c>
      <c r="Z1689">
        <v>81790</v>
      </c>
      <c r="AA1689">
        <v>79728</v>
      </c>
      <c r="AB1689">
        <v>77372</v>
      </c>
      <c r="AC1689">
        <v>74680</v>
      </c>
      <c r="AD1689">
        <v>71616</v>
      </c>
      <c r="AE1689">
        <v>68150</v>
      </c>
      <c r="AF1689">
        <v>64280</v>
      </c>
      <c r="AG1689">
        <v>60014</v>
      </c>
      <c r="AH1689">
        <v>55381</v>
      </c>
      <c r="AI1689">
        <v>50446</v>
      </c>
      <c r="AJ1689">
        <v>45256</v>
      </c>
      <c r="AK1689">
        <v>39875</v>
      </c>
      <c r="AL1689">
        <v>34406</v>
      </c>
      <c r="AM1689">
        <v>28990</v>
      </c>
      <c r="AN1689">
        <v>23781</v>
      </c>
      <c r="AO1689">
        <v>18936</v>
      </c>
      <c r="AP1689">
        <v>14586</v>
      </c>
      <c r="AQ1689">
        <v>10831</v>
      </c>
      <c r="DC1689">
        <v>28.36</v>
      </c>
      <c r="DD1689">
        <v>27.48</v>
      </c>
      <c r="DE1689">
        <v>26.61</v>
      </c>
      <c r="DF1689">
        <v>25.74</v>
      </c>
      <c r="DG1689">
        <v>24.88</v>
      </c>
      <c r="DH1689">
        <v>24.01</v>
      </c>
      <c r="DI1689">
        <v>23.15</v>
      </c>
      <c r="DJ1689">
        <v>22.28</v>
      </c>
      <c r="DK1689">
        <v>21.42</v>
      </c>
      <c r="DL1689">
        <v>20.56</v>
      </c>
      <c r="DM1689">
        <v>19.71</v>
      </c>
      <c r="DN1689">
        <v>18.86</v>
      </c>
      <c r="DO1689">
        <v>18.02</v>
      </c>
      <c r="DP1689">
        <v>17.18</v>
      </c>
      <c r="DQ1689">
        <v>16.34</v>
      </c>
      <c r="DR1689">
        <v>15.51</v>
      </c>
      <c r="DS1689">
        <v>14.69</v>
      </c>
      <c r="DT1689">
        <v>13.88</v>
      </c>
      <c r="DU1689">
        <v>13.08</v>
      </c>
      <c r="DV1689">
        <v>12.29</v>
      </c>
      <c r="DW1689">
        <v>11.52</v>
      </c>
      <c r="DX1689">
        <v>10.77</v>
      </c>
      <c r="DY1689">
        <v>10.029999999999999</v>
      </c>
      <c r="DZ1689">
        <v>9.32</v>
      </c>
      <c r="EA1689">
        <v>8.64</v>
      </c>
      <c r="EB1689">
        <v>7.99</v>
      </c>
      <c r="EC1689">
        <v>7.37</v>
      </c>
      <c r="ED1689">
        <v>6.78</v>
      </c>
      <c r="EE1689">
        <v>6.23</v>
      </c>
      <c r="EF1689">
        <v>5.71</v>
      </c>
      <c r="EG1689">
        <v>5.22</v>
      </c>
      <c r="EH1689">
        <v>4.76</v>
      </c>
      <c r="EI1689">
        <v>4.33</v>
      </c>
      <c r="EJ1689">
        <v>3.94</v>
      </c>
      <c r="EK1689">
        <v>3.59</v>
      </c>
      <c r="EL1689">
        <v>3.26</v>
      </c>
      <c r="EM1689">
        <v>2.97</v>
      </c>
      <c r="EN1689">
        <v>2.71</v>
      </c>
      <c r="EO1689">
        <v>2.4700000000000002</v>
      </c>
    </row>
    <row r="1690" spans="1:153" x14ac:dyDescent="0.25">
      <c r="A1690" t="s">
        <v>1477</v>
      </c>
      <c r="B1690">
        <v>38</v>
      </c>
      <c r="C1690">
        <v>38</v>
      </c>
      <c r="E1690">
        <v>100000</v>
      </c>
      <c r="F1690">
        <v>99519</v>
      </c>
      <c r="G1690">
        <v>99015</v>
      </c>
      <c r="H1690">
        <v>98487</v>
      </c>
      <c r="I1690">
        <v>97940</v>
      </c>
      <c r="J1690">
        <v>97372</v>
      </c>
      <c r="K1690">
        <v>96780</v>
      </c>
      <c r="L1690">
        <v>96157</v>
      </c>
      <c r="M1690">
        <v>95492</v>
      </c>
      <c r="N1690">
        <v>94781</v>
      </c>
      <c r="O1690">
        <v>94026</v>
      </c>
      <c r="P1690">
        <v>93224</v>
      </c>
      <c r="Q1690">
        <v>92369</v>
      </c>
      <c r="R1690">
        <v>91450</v>
      </c>
      <c r="S1690">
        <v>90454</v>
      </c>
      <c r="T1690">
        <v>89373</v>
      </c>
      <c r="U1690">
        <v>88188</v>
      </c>
      <c r="V1690">
        <v>86870</v>
      </c>
      <c r="W1690">
        <v>85394</v>
      </c>
      <c r="X1690">
        <v>83740</v>
      </c>
      <c r="Y1690">
        <v>81884</v>
      </c>
      <c r="Z1690">
        <v>79780</v>
      </c>
      <c r="AA1690">
        <v>77387</v>
      </c>
      <c r="AB1690">
        <v>74647</v>
      </c>
      <c r="AC1690">
        <v>71544</v>
      </c>
      <c r="AD1690">
        <v>68028</v>
      </c>
      <c r="AE1690">
        <v>64110</v>
      </c>
      <c r="AF1690">
        <v>59803</v>
      </c>
      <c r="AG1690">
        <v>55134</v>
      </c>
      <c r="AH1690">
        <v>50165</v>
      </c>
      <c r="AI1690">
        <v>44959</v>
      </c>
      <c r="AJ1690">
        <v>39563</v>
      </c>
      <c r="AK1690">
        <v>34095</v>
      </c>
      <c r="AL1690">
        <v>28690</v>
      </c>
      <c r="AM1690">
        <v>23500</v>
      </c>
      <c r="AN1690">
        <v>18684</v>
      </c>
      <c r="AO1690">
        <v>14370</v>
      </c>
      <c r="AP1690">
        <v>10657</v>
      </c>
      <c r="DC1690">
        <v>27.39</v>
      </c>
      <c r="DD1690">
        <v>26.52</v>
      </c>
      <c r="DE1690">
        <v>25.65</v>
      </c>
      <c r="DF1690">
        <v>24.78</v>
      </c>
      <c r="DG1690">
        <v>23.92</v>
      </c>
      <c r="DH1690">
        <v>23.06</v>
      </c>
      <c r="DI1690">
        <v>22.19</v>
      </c>
      <c r="DJ1690">
        <v>21.33</v>
      </c>
      <c r="DK1690">
        <v>20.48</v>
      </c>
      <c r="DL1690">
        <v>19.63</v>
      </c>
      <c r="DM1690">
        <v>18.78</v>
      </c>
      <c r="DN1690">
        <v>17.940000000000001</v>
      </c>
      <c r="DO1690">
        <v>17.100000000000001</v>
      </c>
      <c r="DP1690">
        <v>16.27</v>
      </c>
      <c r="DQ1690">
        <v>15.44</v>
      </c>
      <c r="DR1690">
        <v>14.62</v>
      </c>
      <c r="DS1690">
        <v>13.81</v>
      </c>
      <c r="DT1690">
        <v>13.01</v>
      </c>
      <c r="DU1690">
        <v>12.23</v>
      </c>
      <c r="DV1690">
        <v>11.46</v>
      </c>
      <c r="DW1690">
        <v>10.71</v>
      </c>
      <c r="DX1690">
        <v>9.98</v>
      </c>
      <c r="DY1690">
        <v>9.27</v>
      </c>
      <c r="DZ1690">
        <v>8.59</v>
      </c>
      <c r="EA1690">
        <v>7.95</v>
      </c>
      <c r="EB1690">
        <v>7.33</v>
      </c>
      <c r="EC1690">
        <v>6.75</v>
      </c>
      <c r="ED1690">
        <v>6.2</v>
      </c>
      <c r="EE1690">
        <v>5.68</v>
      </c>
      <c r="EF1690">
        <v>5.19</v>
      </c>
      <c r="EG1690">
        <v>4.74</v>
      </c>
      <c r="EH1690">
        <v>4.3099999999999996</v>
      </c>
      <c r="EI1690">
        <v>3.93</v>
      </c>
      <c r="EJ1690">
        <v>3.57</v>
      </c>
      <c r="EK1690">
        <v>3.25</v>
      </c>
      <c r="EL1690">
        <v>2.96</v>
      </c>
      <c r="EM1690">
        <v>2.7</v>
      </c>
      <c r="EN1690">
        <v>2.46</v>
      </c>
    </row>
    <row r="1691" spans="1:153" x14ac:dyDescent="0.25">
      <c r="A1691" t="s">
        <v>1478</v>
      </c>
      <c r="B1691">
        <v>37</v>
      </c>
      <c r="C1691">
        <v>37</v>
      </c>
      <c r="E1691">
        <v>100000</v>
      </c>
      <c r="F1691">
        <v>99486</v>
      </c>
      <c r="G1691">
        <v>98949</v>
      </c>
      <c r="H1691">
        <v>98391</v>
      </c>
      <c r="I1691">
        <v>97813</v>
      </c>
      <c r="J1691">
        <v>97210</v>
      </c>
      <c r="K1691">
        <v>96574</v>
      </c>
      <c r="L1691">
        <v>95897</v>
      </c>
      <c r="M1691">
        <v>95171</v>
      </c>
      <c r="N1691">
        <v>94399</v>
      </c>
      <c r="O1691">
        <v>93580</v>
      </c>
      <c r="P1691">
        <v>92705</v>
      </c>
      <c r="Q1691">
        <v>91765</v>
      </c>
      <c r="R1691">
        <v>90748</v>
      </c>
      <c r="S1691">
        <v>89642</v>
      </c>
      <c r="T1691">
        <v>88431</v>
      </c>
      <c r="U1691">
        <v>87087</v>
      </c>
      <c r="V1691">
        <v>85582</v>
      </c>
      <c r="W1691">
        <v>83894</v>
      </c>
      <c r="X1691">
        <v>82001</v>
      </c>
      <c r="Y1691">
        <v>79860</v>
      </c>
      <c r="Z1691">
        <v>77421</v>
      </c>
      <c r="AA1691">
        <v>74642</v>
      </c>
      <c r="AB1691">
        <v>71487</v>
      </c>
      <c r="AC1691">
        <v>67931</v>
      </c>
      <c r="AD1691">
        <v>63962</v>
      </c>
      <c r="AE1691">
        <v>59608</v>
      </c>
      <c r="AF1691">
        <v>54902</v>
      </c>
      <c r="AG1691">
        <v>49902</v>
      </c>
      <c r="AH1691">
        <v>44669</v>
      </c>
      <c r="AI1691">
        <v>39267</v>
      </c>
      <c r="AJ1691">
        <v>33793</v>
      </c>
      <c r="AK1691">
        <v>28399</v>
      </c>
      <c r="AL1691">
        <v>23230</v>
      </c>
      <c r="AM1691">
        <v>18441</v>
      </c>
      <c r="AN1691">
        <v>14161</v>
      </c>
      <c r="AO1691">
        <v>10486</v>
      </c>
      <c r="DC1691">
        <v>26.42</v>
      </c>
      <c r="DD1691">
        <v>25.55</v>
      </c>
      <c r="DE1691">
        <v>24.69</v>
      </c>
      <c r="DF1691">
        <v>23.83</v>
      </c>
      <c r="DG1691">
        <v>22.97</v>
      </c>
      <c r="DH1691">
        <v>22.1</v>
      </c>
      <c r="DI1691">
        <v>21.25</v>
      </c>
      <c r="DJ1691">
        <v>20.39</v>
      </c>
      <c r="DK1691">
        <v>19.55</v>
      </c>
      <c r="DL1691">
        <v>18.7</v>
      </c>
      <c r="DM1691">
        <v>17.86</v>
      </c>
      <c r="DN1691">
        <v>17.02</v>
      </c>
      <c r="DO1691">
        <v>16.190000000000001</v>
      </c>
      <c r="DP1691">
        <v>15.37</v>
      </c>
      <c r="DQ1691">
        <v>14.55</v>
      </c>
      <c r="DR1691">
        <v>13.74</v>
      </c>
      <c r="DS1691">
        <v>12.95</v>
      </c>
      <c r="DT1691">
        <v>12.17</v>
      </c>
      <c r="DU1691">
        <v>11.4</v>
      </c>
      <c r="DV1691">
        <v>10.65</v>
      </c>
      <c r="DW1691">
        <v>9.93</v>
      </c>
      <c r="DX1691">
        <v>9.2200000000000006</v>
      </c>
      <c r="DY1691">
        <v>8.5500000000000007</v>
      </c>
      <c r="DZ1691">
        <v>7.9</v>
      </c>
      <c r="EA1691">
        <v>7.29</v>
      </c>
      <c r="EB1691">
        <v>6.71</v>
      </c>
      <c r="EC1691">
        <v>6.17</v>
      </c>
      <c r="ED1691">
        <v>5.65</v>
      </c>
      <c r="EE1691">
        <v>5.17</v>
      </c>
      <c r="EF1691">
        <v>4.72</v>
      </c>
      <c r="EG1691">
        <v>4.3</v>
      </c>
      <c r="EH1691">
        <v>3.91</v>
      </c>
      <c r="EI1691">
        <v>3.56</v>
      </c>
      <c r="EJ1691">
        <v>3.24</v>
      </c>
      <c r="EK1691">
        <v>2.95</v>
      </c>
      <c r="EL1691">
        <v>2.69</v>
      </c>
      <c r="EM1691">
        <v>2.46</v>
      </c>
    </row>
    <row r="1692" spans="1:153" x14ac:dyDescent="0.25">
      <c r="A1692" t="s">
        <v>1479</v>
      </c>
      <c r="B1692">
        <v>36</v>
      </c>
      <c r="C1692">
        <v>36</v>
      </c>
      <c r="E1692">
        <v>100000</v>
      </c>
      <c r="F1692">
        <v>99452</v>
      </c>
      <c r="G1692">
        <v>98884</v>
      </c>
      <c r="H1692">
        <v>98294</v>
      </c>
      <c r="I1692">
        <v>97679</v>
      </c>
      <c r="J1692">
        <v>97031</v>
      </c>
      <c r="K1692">
        <v>96340</v>
      </c>
      <c r="L1692">
        <v>95600</v>
      </c>
      <c r="M1692">
        <v>94812</v>
      </c>
      <c r="N1692">
        <v>93973</v>
      </c>
      <c r="O1692">
        <v>93079</v>
      </c>
      <c r="P1692">
        <v>92116</v>
      </c>
      <c r="Q1692">
        <v>91076</v>
      </c>
      <c r="R1692">
        <v>89947</v>
      </c>
      <c r="S1692">
        <v>88708</v>
      </c>
      <c r="T1692">
        <v>87334</v>
      </c>
      <c r="U1692">
        <v>85800</v>
      </c>
      <c r="V1692">
        <v>84079</v>
      </c>
      <c r="W1692">
        <v>82148</v>
      </c>
      <c r="X1692">
        <v>79966</v>
      </c>
      <c r="Y1692">
        <v>77488</v>
      </c>
      <c r="Z1692">
        <v>74658</v>
      </c>
      <c r="AA1692">
        <v>71461</v>
      </c>
      <c r="AB1692">
        <v>67852</v>
      </c>
      <c r="AC1692">
        <v>63842</v>
      </c>
      <c r="AD1692">
        <v>59438</v>
      </c>
      <c r="AE1692">
        <v>54687</v>
      </c>
      <c r="AF1692">
        <v>49655</v>
      </c>
      <c r="AG1692">
        <v>44399</v>
      </c>
      <c r="AH1692">
        <v>38979</v>
      </c>
      <c r="AI1692">
        <v>33508</v>
      </c>
      <c r="AJ1692">
        <v>28118</v>
      </c>
      <c r="AK1692">
        <v>22969</v>
      </c>
      <c r="AL1692">
        <v>18209</v>
      </c>
      <c r="AM1692">
        <v>13961</v>
      </c>
      <c r="AN1692">
        <v>10323</v>
      </c>
      <c r="DC1692">
        <v>25.46</v>
      </c>
      <c r="DD1692">
        <v>24.6</v>
      </c>
      <c r="DE1692">
        <v>23.74</v>
      </c>
      <c r="DF1692">
        <v>22.88</v>
      </c>
      <c r="DG1692">
        <v>22.02</v>
      </c>
      <c r="DH1692">
        <v>21.16</v>
      </c>
      <c r="DI1692">
        <v>20.309999999999999</v>
      </c>
      <c r="DJ1692">
        <v>19.46</v>
      </c>
      <c r="DK1692">
        <v>18.62</v>
      </c>
      <c r="DL1692">
        <v>17.78</v>
      </c>
      <c r="DM1692">
        <v>16.95</v>
      </c>
      <c r="DN1692">
        <v>16.12</v>
      </c>
      <c r="DO1692">
        <v>15.3</v>
      </c>
      <c r="DP1692">
        <v>14.48</v>
      </c>
      <c r="DQ1692">
        <v>13.68</v>
      </c>
      <c r="DR1692">
        <v>12.89</v>
      </c>
      <c r="DS1692">
        <v>12.11</v>
      </c>
      <c r="DT1692">
        <v>11.34</v>
      </c>
      <c r="DU1692">
        <v>10.6</v>
      </c>
      <c r="DV1692">
        <v>9.8800000000000008</v>
      </c>
      <c r="DW1692">
        <v>9.18</v>
      </c>
      <c r="DX1692">
        <v>8.5</v>
      </c>
      <c r="DY1692">
        <v>7.86</v>
      </c>
      <c r="DZ1692">
        <v>7.25</v>
      </c>
      <c r="EA1692">
        <v>6.68</v>
      </c>
      <c r="EB1692">
        <v>6.14</v>
      </c>
      <c r="EC1692">
        <v>5.62</v>
      </c>
      <c r="ED1692">
        <v>5.14</v>
      </c>
      <c r="EE1692">
        <v>4.6900000000000004</v>
      </c>
      <c r="EF1692">
        <v>4.28</v>
      </c>
      <c r="EG1692">
        <v>3.89</v>
      </c>
      <c r="EH1692">
        <v>3.54</v>
      </c>
      <c r="EI1692">
        <v>3.23</v>
      </c>
      <c r="EJ1692">
        <v>2.94</v>
      </c>
      <c r="EK1692">
        <v>2.68</v>
      </c>
      <c r="EL1692">
        <v>2.4500000000000002</v>
      </c>
    </row>
    <row r="1693" spans="1:153" x14ac:dyDescent="0.25">
      <c r="A1693" t="s">
        <v>1480</v>
      </c>
      <c r="B1693">
        <v>35</v>
      </c>
      <c r="C1693">
        <v>35</v>
      </c>
      <c r="E1693">
        <v>100000</v>
      </c>
      <c r="F1693">
        <v>99420</v>
      </c>
      <c r="G1693">
        <v>98818</v>
      </c>
      <c r="H1693">
        <v>98191</v>
      </c>
      <c r="I1693">
        <v>97529</v>
      </c>
      <c r="J1693">
        <v>96824</v>
      </c>
      <c r="K1693">
        <v>96068</v>
      </c>
      <c r="L1693">
        <v>95264</v>
      </c>
      <c r="M1693">
        <v>94408</v>
      </c>
      <c r="N1693">
        <v>93492</v>
      </c>
      <c r="O1693">
        <v>92507</v>
      </c>
      <c r="P1693">
        <v>91443</v>
      </c>
      <c r="Q1693">
        <v>90287</v>
      </c>
      <c r="R1693">
        <v>89022</v>
      </c>
      <c r="S1693">
        <v>87617</v>
      </c>
      <c r="T1693">
        <v>86049</v>
      </c>
      <c r="U1693">
        <v>84295</v>
      </c>
      <c r="V1693">
        <v>82327</v>
      </c>
      <c r="W1693">
        <v>80103</v>
      </c>
      <c r="X1693">
        <v>77580</v>
      </c>
      <c r="Y1693">
        <v>74707</v>
      </c>
      <c r="Z1693">
        <v>71456</v>
      </c>
      <c r="AA1693">
        <v>67802</v>
      </c>
      <c r="AB1693">
        <v>63738</v>
      </c>
      <c r="AC1693">
        <v>59295</v>
      </c>
      <c r="AD1693">
        <v>54497</v>
      </c>
      <c r="AE1693">
        <v>49426</v>
      </c>
      <c r="AF1693">
        <v>44144</v>
      </c>
      <c r="AG1693">
        <v>38709</v>
      </c>
      <c r="AH1693">
        <v>33230</v>
      </c>
      <c r="AI1693">
        <v>27852</v>
      </c>
      <c r="AJ1693">
        <v>22717</v>
      </c>
      <c r="AK1693">
        <v>17984</v>
      </c>
      <c r="AL1693">
        <v>13770</v>
      </c>
      <c r="AM1693">
        <v>10165</v>
      </c>
      <c r="DC1693">
        <v>24.51</v>
      </c>
      <c r="DD1693">
        <v>23.65</v>
      </c>
      <c r="DE1693">
        <v>22.79</v>
      </c>
      <c r="DF1693">
        <v>21.93</v>
      </c>
      <c r="DG1693">
        <v>21.07</v>
      </c>
      <c r="DH1693">
        <v>20.22</v>
      </c>
      <c r="DI1693">
        <v>19.38</v>
      </c>
      <c r="DJ1693">
        <v>18.54</v>
      </c>
      <c r="DK1693">
        <v>17.7</v>
      </c>
      <c r="DL1693">
        <v>16.87</v>
      </c>
      <c r="DM1693">
        <v>16.04</v>
      </c>
      <c r="DN1693">
        <v>15.23</v>
      </c>
      <c r="DO1693">
        <v>14.41</v>
      </c>
      <c r="DP1693">
        <v>13.61</v>
      </c>
      <c r="DQ1693">
        <v>12.82</v>
      </c>
      <c r="DR1693">
        <v>12.05</v>
      </c>
      <c r="DS1693">
        <v>11.29</v>
      </c>
      <c r="DT1693">
        <v>10.54</v>
      </c>
      <c r="DU1693">
        <v>9.82</v>
      </c>
      <c r="DV1693">
        <v>9.1300000000000008</v>
      </c>
      <c r="DW1693">
        <v>8.4600000000000009</v>
      </c>
      <c r="DX1693">
        <v>7.82</v>
      </c>
      <c r="DY1693">
        <v>7.22</v>
      </c>
      <c r="DZ1693">
        <v>6.64</v>
      </c>
      <c r="EA1693">
        <v>6.1</v>
      </c>
      <c r="EB1693">
        <v>5.6</v>
      </c>
      <c r="EC1693">
        <v>5.12</v>
      </c>
      <c r="ED1693">
        <v>4.67</v>
      </c>
      <c r="EE1693">
        <v>4.26</v>
      </c>
      <c r="EF1693">
        <v>3.88</v>
      </c>
      <c r="EG1693">
        <v>3.53</v>
      </c>
      <c r="EH1693">
        <v>3.22</v>
      </c>
      <c r="EI1693">
        <v>2.93</v>
      </c>
      <c r="EJ1693">
        <v>2.67</v>
      </c>
      <c r="EK1693">
        <v>2.4500000000000002</v>
      </c>
    </row>
    <row r="1694" spans="1:153" x14ac:dyDescent="0.25">
      <c r="A1694" t="s">
        <v>1481</v>
      </c>
      <c r="B1694">
        <v>34</v>
      </c>
      <c r="C1694">
        <v>34</v>
      </c>
      <c r="E1694">
        <v>100000</v>
      </c>
      <c r="F1694">
        <v>99386</v>
      </c>
      <c r="G1694">
        <v>98745</v>
      </c>
      <c r="H1694">
        <v>98069</v>
      </c>
      <c r="I1694">
        <v>97350</v>
      </c>
      <c r="J1694">
        <v>96578</v>
      </c>
      <c r="K1694">
        <v>95757</v>
      </c>
      <c r="L1694">
        <v>94882</v>
      </c>
      <c r="M1694">
        <v>93946</v>
      </c>
      <c r="N1694">
        <v>92938</v>
      </c>
      <c r="O1694">
        <v>91848</v>
      </c>
      <c r="P1694">
        <v>90665</v>
      </c>
      <c r="Q1694">
        <v>89370</v>
      </c>
      <c r="R1694">
        <v>87936</v>
      </c>
      <c r="S1694">
        <v>86332</v>
      </c>
      <c r="T1694">
        <v>84540</v>
      </c>
      <c r="U1694">
        <v>82536</v>
      </c>
      <c r="V1694">
        <v>80272</v>
      </c>
      <c r="W1694">
        <v>77701</v>
      </c>
      <c r="X1694">
        <v>74780</v>
      </c>
      <c r="Y1694">
        <v>71482</v>
      </c>
      <c r="Z1694">
        <v>67772</v>
      </c>
      <c r="AA1694">
        <v>63664</v>
      </c>
      <c r="AB1694">
        <v>59167</v>
      </c>
      <c r="AC1694">
        <v>54332</v>
      </c>
      <c r="AD1694">
        <v>49218</v>
      </c>
      <c r="AE1694">
        <v>43904</v>
      </c>
      <c r="AF1694">
        <v>38453</v>
      </c>
      <c r="AG1694">
        <v>32968</v>
      </c>
      <c r="AH1694">
        <v>27592</v>
      </c>
      <c r="AI1694">
        <v>22478</v>
      </c>
      <c r="AJ1694">
        <v>17767</v>
      </c>
      <c r="AK1694">
        <v>13585</v>
      </c>
      <c r="AL1694">
        <v>10015</v>
      </c>
      <c r="DC1694">
        <v>23.55</v>
      </c>
      <c r="DD1694">
        <v>22.7</v>
      </c>
      <c r="DE1694">
        <v>21.84</v>
      </c>
      <c r="DF1694">
        <v>20.99</v>
      </c>
      <c r="DG1694">
        <v>20.14</v>
      </c>
      <c r="DH1694">
        <v>19.3</v>
      </c>
      <c r="DI1694">
        <v>18.46</v>
      </c>
      <c r="DJ1694">
        <v>17.62</v>
      </c>
      <c r="DK1694">
        <v>16.79</v>
      </c>
      <c r="DL1694">
        <v>15.97</v>
      </c>
      <c r="DM1694">
        <v>15.15</v>
      </c>
      <c r="DN1694">
        <v>14.35</v>
      </c>
      <c r="DO1694">
        <v>13.55</v>
      </c>
      <c r="DP1694">
        <v>12.76</v>
      </c>
      <c r="DQ1694">
        <v>11.99</v>
      </c>
      <c r="DR1694">
        <v>11.23</v>
      </c>
      <c r="DS1694">
        <v>10.49</v>
      </c>
      <c r="DT1694">
        <v>9.77</v>
      </c>
      <c r="DU1694">
        <v>9.08</v>
      </c>
      <c r="DV1694">
        <v>8.41</v>
      </c>
      <c r="DW1694">
        <v>7.78</v>
      </c>
      <c r="DX1694">
        <v>7.18</v>
      </c>
      <c r="DY1694">
        <v>6.61</v>
      </c>
      <c r="DZ1694">
        <v>6.07</v>
      </c>
      <c r="EA1694">
        <v>5.57</v>
      </c>
      <c r="EB1694">
        <v>5.0999999999999996</v>
      </c>
      <c r="EC1694">
        <v>4.6500000000000004</v>
      </c>
      <c r="ED1694">
        <v>4.24</v>
      </c>
      <c r="EE1694">
        <v>3.86</v>
      </c>
      <c r="EF1694">
        <v>3.52</v>
      </c>
      <c r="EG1694">
        <v>3.2</v>
      </c>
      <c r="EH1694">
        <v>2.92</v>
      </c>
      <c r="EI1694">
        <v>2.67</v>
      </c>
      <c r="EJ1694">
        <v>2.44</v>
      </c>
    </row>
    <row r="1695" spans="1:153" x14ac:dyDescent="0.25">
      <c r="A1695" t="s">
        <v>1482</v>
      </c>
      <c r="B1695">
        <v>33</v>
      </c>
      <c r="C1695">
        <v>33</v>
      </c>
      <c r="E1695">
        <v>100000</v>
      </c>
      <c r="F1695">
        <v>99345</v>
      </c>
      <c r="G1695">
        <v>98656</v>
      </c>
      <c r="H1695">
        <v>97919</v>
      </c>
      <c r="I1695">
        <v>97131</v>
      </c>
      <c r="J1695">
        <v>96292</v>
      </c>
      <c r="K1695">
        <v>95398</v>
      </c>
      <c r="L1695">
        <v>94442</v>
      </c>
      <c r="M1695">
        <v>93411</v>
      </c>
      <c r="N1695">
        <v>92295</v>
      </c>
      <c r="O1695">
        <v>91084</v>
      </c>
      <c r="P1695">
        <v>89758</v>
      </c>
      <c r="Q1695">
        <v>88290</v>
      </c>
      <c r="R1695">
        <v>86653</v>
      </c>
      <c r="S1695">
        <v>84822</v>
      </c>
      <c r="T1695">
        <v>82775</v>
      </c>
      <c r="U1695">
        <v>80469</v>
      </c>
      <c r="V1695">
        <v>77855</v>
      </c>
      <c r="W1695">
        <v>74882</v>
      </c>
      <c r="X1695">
        <v>71532</v>
      </c>
      <c r="Y1695">
        <v>67774</v>
      </c>
      <c r="Z1695">
        <v>63607</v>
      </c>
      <c r="AA1695">
        <v>59067</v>
      </c>
      <c r="AB1695">
        <v>54182</v>
      </c>
      <c r="AC1695">
        <v>49035</v>
      </c>
      <c r="AD1695">
        <v>43686</v>
      </c>
      <c r="AE1695">
        <v>38211</v>
      </c>
      <c r="AF1695">
        <v>32720</v>
      </c>
      <c r="AG1695">
        <v>27348</v>
      </c>
      <c r="AH1695">
        <v>22245</v>
      </c>
      <c r="AI1695">
        <v>17561</v>
      </c>
      <c r="AJ1695">
        <v>13406</v>
      </c>
      <c r="AK1695">
        <v>9869</v>
      </c>
      <c r="DC1695">
        <v>22.61</v>
      </c>
      <c r="DD1695">
        <v>21.75</v>
      </c>
      <c r="DE1695">
        <v>20.9</v>
      </c>
      <c r="DF1695">
        <v>20.059999999999999</v>
      </c>
      <c r="DG1695">
        <v>19.21</v>
      </c>
      <c r="DH1695">
        <v>18.38</v>
      </c>
      <c r="DI1695">
        <v>17.54</v>
      </c>
      <c r="DJ1695">
        <v>16.72</v>
      </c>
      <c r="DK1695">
        <v>15.9</v>
      </c>
      <c r="DL1695">
        <v>15.08</v>
      </c>
      <c r="DM1695">
        <v>14.28</v>
      </c>
      <c r="DN1695">
        <v>13.48</v>
      </c>
      <c r="DO1695">
        <v>12.7</v>
      </c>
      <c r="DP1695">
        <v>11.93</v>
      </c>
      <c r="DQ1695">
        <v>11.17</v>
      </c>
      <c r="DR1695">
        <v>10.44</v>
      </c>
      <c r="DS1695">
        <v>9.7200000000000006</v>
      </c>
      <c r="DT1695">
        <v>9.0299999999999994</v>
      </c>
      <c r="DU1695">
        <v>8.3699999999999992</v>
      </c>
      <c r="DV1695">
        <v>7.74</v>
      </c>
      <c r="DW1695">
        <v>7.14</v>
      </c>
      <c r="DX1695">
        <v>6.57</v>
      </c>
      <c r="DY1695">
        <v>6.04</v>
      </c>
      <c r="DZ1695">
        <v>5.54</v>
      </c>
      <c r="EA1695">
        <v>5.07</v>
      </c>
      <c r="EB1695">
        <v>4.63</v>
      </c>
      <c r="EC1695">
        <v>4.22</v>
      </c>
      <c r="ED1695">
        <v>3.85</v>
      </c>
      <c r="EE1695">
        <v>3.5</v>
      </c>
      <c r="EF1695">
        <v>3.19</v>
      </c>
      <c r="EG1695">
        <v>2.91</v>
      </c>
      <c r="EH1695">
        <v>2.66</v>
      </c>
      <c r="EI1695">
        <v>2.4300000000000002</v>
      </c>
    </row>
    <row r="1696" spans="1:153" x14ac:dyDescent="0.25">
      <c r="A1696" t="s">
        <v>1483</v>
      </c>
      <c r="B1696">
        <v>32</v>
      </c>
      <c r="C1696">
        <v>32</v>
      </c>
      <c r="E1696">
        <v>100000</v>
      </c>
      <c r="F1696">
        <v>99294</v>
      </c>
      <c r="G1696">
        <v>98542</v>
      </c>
      <c r="H1696">
        <v>97735</v>
      </c>
      <c r="I1696">
        <v>96878</v>
      </c>
      <c r="J1696">
        <v>95964</v>
      </c>
      <c r="K1696">
        <v>94986</v>
      </c>
      <c r="L1696">
        <v>93932</v>
      </c>
      <c r="M1696">
        <v>92791</v>
      </c>
      <c r="N1696">
        <v>91550</v>
      </c>
      <c r="O1696">
        <v>90192</v>
      </c>
      <c r="P1696">
        <v>88689</v>
      </c>
      <c r="Q1696">
        <v>87014</v>
      </c>
      <c r="R1696">
        <v>85145</v>
      </c>
      <c r="S1696">
        <v>83054</v>
      </c>
      <c r="T1696">
        <v>80701</v>
      </c>
      <c r="U1696">
        <v>78041</v>
      </c>
      <c r="V1696">
        <v>75020</v>
      </c>
      <c r="W1696">
        <v>71615</v>
      </c>
      <c r="X1696">
        <v>67802</v>
      </c>
      <c r="Y1696">
        <v>63586</v>
      </c>
      <c r="Z1696">
        <v>58988</v>
      </c>
      <c r="AA1696">
        <v>54061</v>
      </c>
      <c r="AB1696">
        <v>48869</v>
      </c>
      <c r="AC1696">
        <v>43493</v>
      </c>
      <c r="AD1696">
        <v>37992</v>
      </c>
      <c r="AE1696">
        <v>32486</v>
      </c>
      <c r="AF1696">
        <v>27116</v>
      </c>
      <c r="AG1696">
        <v>22026</v>
      </c>
      <c r="AH1696">
        <v>17361</v>
      </c>
      <c r="AI1696">
        <v>13237</v>
      </c>
      <c r="AJ1696">
        <v>9730</v>
      </c>
      <c r="DC1696">
        <v>21.67</v>
      </c>
      <c r="DD1696">
        <v>20.82</v>
      </c>
      <c r="DE1696">
        <v>19.97</v>
      </c>
      <c r="DF1696">
        <v>19.13</v>
      </c>
      <c r="DG1696">
        <v>18.3</v>
      </c>
      <c r="DH1696">
        <v>17.47</v>
      </c>
      <c r="DI1696">
        <v>16.64</v>
      </c>
      <c r="DJ1696">
        <v>15.82</v>
      </c>
      <c r="DK1696">
        <v>15.01</v>
      </c>
      <c r="DL1696">
        <v>14.21</v>
      </c>
      <c r="DM1696">
        <v>13.41</v>
      </c>
      <c r="DN1696">
        <v>12.63</v>
      </c>
      <c r="DO1696">
        <v>11.87</v>
      </c>
      <c r="DP1696">
        <v>11.12</v>
      </c>
      <c r="DQ1696">
        <v>10.38</v>
      </c>
      <c r="DR1696">
        <v>9.67</v>
      </c>
      <c r="DS1696">
        <v>8.98</v>
      </c>
      <c r="DT1696">
        <v>8.33</v>
      </c>
      <c r="DU1696">
        <v>7.7</v>
      </c>
      <c r="DV1696">
        <v>7.1</v>
      </c>
      <c r="DW1696">
        <v>6.54</v>
      </c>
      <c r="DX1696">
        <v>6.01</v>
      </c>
      <c r="DY1696">
        <v>5.51</v>
      </c>
      <c r="DZ1696">
        <v>5.05</v>
      </c>
      <c r="EA1696">
        <v>4.6100000000000003</v>
      </c>
      <c r="EB1696">
        <v>4.2</v>
      </c>
      <c r="EC1696">
        <v>3.83</v>
      </c>
      <c r="ED1696">
        <v>3.49</v>
      </c>
      <c r="EE1696">
        <v>3.18</v>
      </c>
      <c r="EF1696">
        <v>2.9</v>
      </c>
      <c r="EG1696">
        <v>2.65</v>
      </c>
      <c r="EH1696">
        <v>2.4300000000000002</v>
      </c>
    </row>
    <row r="1697" spans="1:137" x14ac:dyDescent="0.25">
      <c r="A1697" t="s">
        <v>1484</v>
      </c>
      <c r="B1697">
        <v>31</v>
      </c>
      <c r="C1697">
        <v>31</v>
      </c>
      <c r="E1697">
        <v>100000</v>
      </c>
      <c r="F1697">
        <v>99230</v>
      </c>
      <c r="G1697">
        <v>98405</v>
      </c>
      <c r="H1697">
        <v>97526</v>
      </c>
      <c r="I1697">
        <v>96592</v>
      </c>
      <c r="J1697">
        <v>95591</v>
      </c>
      <c r="K1697">
        <v>94513</v>
      </c>
      <c r="L1697">
        <v>93345</v>
      </c>
      <c r="M1697">
        <v>92076</v>
      </c>
      <c r="N1697">
        <v>90684</v>
      </c>
      <c r="O1697">
        <v>89145</v>
      </c>
      <c r="P1697">
        <v>87431</v>
      </c>
      <c r="Q1697">
        <v>85519</v>
      </c>
      <c r="R1697">
        <v>83385</v>
      </c>
      <c r="S1697">
        <v>80982</v>
      </c>
      <c r="T1697">
        <v>78270</v>
      </c>
      <c r="U1697">
        <v>75199</v>
      </c>
      <c r="V1697">
        <v>71741</v>
      </c>
      <c r="W1697">
        <v>67870</v>
      </c>
      <c r="X1697">
        <v>63597</v>
      </c>
      <c r="Y1697">
        <v>58949</v>
      </c>
      <c r="Z1697">
        <v>53966</v>
      </c>
      <c r="AA1697">
        <v>48735</v>
      </c>
      <c r="AB1697">
        <v>43320</v>
      </c>
      <c r="AC1697">
        <v>37799</v>
      </c>
      <c r="AD1697">
        <v>32276</v>
      </c>
      <c r="AE1697">
        <v>26901</v>
      </c>
      <c r="AF1697">
        <v>21821</v>
      </c>
      <c r="AG1697">
        <v>17175</v>
      </c>
      <c r="AH1697">
        <v>13075</v>
      </c>
      <c r="AI1697">
        <v>9599</v>
      </c>
      <c r="DC1697">
        <v>20.73</v>
      </c>
      <c r="DD1697">
        <v>19.89</v>
      </c>
      <c r="DE1697">
        <v>19.05</v>
      </c>
      <c r="DF1697">
        <v>18.22</v>
      </c>
      <c r="DG1697">
        <v>17.39</v>
      </c>
      <c r="DH1697">
        <v>16.57</v>
      </c>
      <c r="DI1697">
        <v>15.75</v>
      </c>
      <c r="DJ1697">
        <v>14.94</v>
      </c>
      <c r="DK1697">
        <v>14.14</v>
      </c>
      <c r="DL1697">
        <v>13.35</v>
      </c>
      <c r="DM1697">
        <v>12.57</v>
      </c>
      <c r="DN1697">
        <v>11.81</v>
      </c>
      <c r="DO1697">
        <v>11.06</v>
      </c>
      <c r="DP1697">
        <v>10.33</v>
      </c>
      <c r="DQ1697">
        <v>9.6199999999999992</v>
      </c>
      <c r="DR1697">
        <v>8.94</v>
      </c>
      <c r="DS1697">
        <v>8.2799999999999994</v>
      </c>
      <c r="DT1697">
        <v>7.66</v>
      </c>
      <c r="DU1697">
        <v>7.07</v>
      </c>
      <c r="DV1697">
        <v>6.51</v>
      </c>
      <c r="DW1697">
        <v>5.98</v>
      </c>
      <c r="DX1697">
        <v>5.49</v>
      </c>
      <c r="DY1697">
        <v>5.0199999999999996</v>
      </c>
      <c r="DZ1697">
        <v>4.59</v>
      </c>
      <c r="EA1697">
        <v>4.18</v>
      </c>
      <c r="EB1697">
        <v>3.82</v>
      </c>
      <c r="EC1697">
        <v>3.48</v>
      </c>
      <c r="ED1697">
        <v>3.17</v>
      </c>
      <c r="EE1697">
        <v>2.89</v>
      </c>
      <c r="EF1697">
        <v>2.64</v>
      </c>
      <c r="EG1697">
        <v>2.42</v>
      </c>
    </row>
    <row r="1698" spans="1:137" x14ac:dyDescent="0.25">
      <c r="A1698" t="s">
        <v>1485</v>
      </c>
      <c r="B1698">
        <v>30</v>
      </c>
      <c r="C1698">
        <v>30</v>
      </c>
      <c r="E1698">
        <v>100000</v>
      </c>
      <c r="F1698">
        <v>99155</v>
      </c>
      <c r="G1698">
        <v>98256</v>
      </c>
      <c r="H1698">
        <v>97297</v>
      </c>
      <c r="I1698">
        <v>96273</v>
      </c>
      <c r="J1698">
        <v>95169</v>
      </c>
      <c r="K1698">
        <v>93973</v>
      </c>
      <c r="L1698">
        <v>92674</v>
      </c>
      <c r="M1698">
        <v>91250</v>
      </c>
      <c r="N1698">
        <v>89673</v>
      </c>
      <c r="O1698">
        <v>87916</v>
      </c>
      <c r="P1698">
        <v>85959</v>
      </c>
      <c r="Q1698">
        <v>83776</v>
      </c>
      <c r="R1698">
        <v>81326</v>
      </c>
      <c r="S1698">
        <v>78558</v>
      </c>
      <c r="T1698">
        <v>75428</v>
      </c>
      <c r="U1698">
        <v>71915</v>
      </c>
      <c r="V1698">
        <v>67988</v>
      </c>
      <c r="W1698">
        <v>63654</v>
      </c>
      <c r="X1698">
        <v>58947</v>
      </c>
      <c r="Y1698">
        <v>53916</v>
      </c>
      <c r="Z1698">
        <v>48632</v>
      </c>
      <c r="AA1698">
        <v>43183</v>
      </c>
      <c r="AB1698">
        <v>37629</v>
      </c>
      <c r="AC1698">
        <v>32093</v>
      </c>
      <c r="AD1698">
        <v>26709</v>
      </c>
      <c r="AE1698">
        <v>21632</v>
      </c>
      <c r="AF1698">
        <v>17002</v>
      </c>
      <c r="AG1698">
        <v>12925</v>
      </c>
      <c r="AH1698">
        <v>9474</v>
      </c>
      <c r="DC1698">
        <v>19.809999999999999</v>
      </c>
      <c r="DD1698">
        <v>18.97</v>
      </c>
      <c r="DE1698">
        <v>18.14</v>
      </c>
      <c r="DF1698">
        <v>17.309999999999999</v>
      </c>
      <c r="DG1698">
        <v>16.489999999999998</v>
      </c>
      <c r="DH1698">
        <v>15.68</v>
      </c>
      <c r="DI1698">
        <v>14.87</v>
      </c>
      <c r="DJ1698">
        <v>14.07</v>
      </c>
      <c r="DK1698">
        <v>13.28</v>
      </c>
      <c r="DL1698">
        <v>12.51</v>
      </c>
      <c r="DM1698">
        <v>11.75</v>
      </c>
      <c r="DN1698">
        <v>11</v>
      </c>
      <c r="DO1698">
        <v>10.28</v>
      </c>
      <c r="DP1698">
        <v>9.57</v>
      </c>
      <c r="DQ1698">
        <v>8.89</v>
      </c>
      <c r="DR1698">
        <v>8.24</v>
      </c>
      <c r="DS1698">
        <v>7.62</v>
      </c>
      <c r="DT1698">
        <v>7.03</v>
      </c>
      <c r="DU1698">
        <v>6.47</v>
      </c>
      <c r="DV1698">
        <v>5.95</v>
      </c>
      <c r="DW1698">
        <v>5.46</v>
      </c>
      <c r="DX1698">
        <v>5</v>
      </c>
      <c r="DY1698">
        <v>4.57</v>
      </c>
      <c r="DZ1698">
        <v>4.17</v>
      </c>
      <c r="EA1698">
        <v>3.8</v>
      </c>
      <c r="EB1698">
        <v>3.46</v>
      </c>
      <c r="EC1698">
        <v>3.16</v>
      </c>
      <c r="ED1698">
        <v>2.88</v>
      </c>
      <c r="EE1698">
        <v>2.64</v>
      </c>
      <c r="EF1698">
        <v>2.41</v>
      </c>
    </row>
    <row r="1699" spans="1:137" x14ac:dyDescent="0.25">
      <c r="A1699" t="s">
        <v>1486</v>
      </c>
      <c r="B1699">
        <v>29</v>
      </c>
      <c r="C1699">
        <v>29</v>
      </c>
      <c r="E1699">
        <v>100000</v>
      </c>
      <c r="F1699">
        <v>99077</v>
      </c>
      <c r="G1699">
        <v>98095</v>
      </c>
      <c r="H1699">
        <v>97044</v>
      </c>
      <c r="I1699">
        <v>95913</v>
      </c>
      <c r="J1699">
        <v>94688</v>
      </c>
      <c r="K1699">
        <v>93356</v>
      </c>
      <c r="L1699">
        <v>91898</v>
      </c>
      <c r="M1699">
        <v>90283</v>
      </c>
      <c r="N1699">
        <v>88482</v>
      </c>
      <c r="O1699">
        <v>86477</v>
      </c>
      <c r="P1699">
        <v>84243</v>
      </c>
      <c r="Q1699">
        <v>81737</v>
      </c>
      <c r="R1699">
        <v>78915</v>
      </c>
      <c r="S1699">
        <v>75724</v>
      </c>
      <c r="T1699">
        <v>72146</v>
      </c>
      <c r="U1699">
        <v>68159</v>
      </c>
      <c r="V1699">
        <v>63765</v>
      </c>
      <c r="W1699">
        <v>58996</v>
      </c>
      <c r="X1699">
        <v>53906</v>
      </c>
      <c r="Y1699">
        <v>48575</v>
      </c>
      <c r="Z1699">
        <v>43077</v>
      </c>
      <c r="AA1699">
        <v>37496</v>
      </c>
      <c r="AB1699">
        <v>31934</v>
      </c>
      <c r="AC1699">
        <v>26544</v>
      </c>
      <c r="AD1699">
        <v>21465</v>
      </c>
      <c r="AE1699">
        <v>16845</v>
      </c>
      <c r="AF1699">
        <v>12787</v>
      </c>
      <c r="AG1699">
        <v>9360</v>
      </c>
      <c r="DC1699">
        <v>18.89</v>
      </c>
      <c r="DD1699">
        <v>18.059999999999999</v>
      </c>
      <c r="DE1699">
        <v>17.239999999999998</v>
      </c>
      <c r="DF1699">
        <v>16.420000000000002</v>
      </c>
      <c r="DG1699">
        <v>15.6</v>
      </c>
      <c r="DH1699">
        <v>14.8</v>
      </c>
      <c r="DI1699">
        <v>14</v>
      </c>
      <c r="DJ1699">
        <v>13.22</v>
      </c>
      <c r="DK1699">
        <v>12.45</v>
      </c>
      <c r="DL1699">
        <v>11.69</v>
      </c>
      <c r="DM1699">
        <v>10.95</v>
      </c>
      <c r="DN1699">
        <v>10.23</v>
      </c>
      <c r="DO1699">
        <v>9.52</v>
      </c>
      <c r="DP1699">
        <v>8.85</v>
      </c>
      <c r="DQ1699">
        <v>8.1999999999999993</v>
      </c>
      <c r="DR1699">
        <v>7.58</v>
      </c>
      <c r="DS1699">
        <v>6.99</v>
      </c>
      <c r="DT1699">
        <v>6.44</v>
      </c>
      <c r="DU1699">
        <v>5.92</v>
      </c>
      <c r="DV1699">
        <v>5.43</v>
      </c>
      <c r="DW1699">
        <v>4.97</v>
      </c>
      <c r="DX1699">
        <v>4.55</v>
      </c>
      <c r="DY1699">
        <v>4.1500000000000004</v>
      </c>
      <c r="DZ1699">
        <v>3.78</v>
      </c>
      <c r="EA1699">
        <v>3.45</v>
      </c>
      <c r="EB1699">
        <v>3.15</v>
      </c>
      <c r="EC1699">
        <v>2.88</v>
      </c>
      <c r="ED1699">
        <v>2.63</v>
      </c>
      <c r="EE1699">
        <v>2.41</v>
      </c>
    </row>
    <row r="1700" spans="1:137" x14ac:dyDescent="0.25">
      <c r="A1700" t="s">
        <v>1487</v>
      </c>
      <c r="B1700">
        <v>28</v>
      </c>
      <c r="C1700">
        <v>28</v>
      </c>
      <c r="E1700">
        <v>100000</v>
      </c>
      <c r="F1700">
        <v>98992</v>
      </c>
      <c r="G1700">
        <v>97913</v>
      </c>
      <c r="H1700">
        <v>96751</v>
      </c>
      <c r="I1700">
        <v>95495</v>
      </c>
      <c r="J1700">
        <v>94130</v>
      </c>
      <c r="K1700">
        <v>92635</v>
      </c>
      <c r="L1700">
        <v>90980</v>
      </c>
      <c r="M1700">
        <v>89136</v>
      </c>
      <c r="N1700">
        <v>87080</v>
      </c>
      <c r="O1700">
        <v>84790</v>
      </c>
      <c r="P1700">
        <v>82226</v>
      </c>
      <c r="Q1700">
        <v>79342</v>
      </c>
      <c r="R1700">
        <v>76090</v>
      </c>
      <c r="S1700">
        <v>72443</v>
      </c>
      <c r="T1700">
        <v>68386</v>
      </c>
      <c r="U1700">
        <v>63929</v>
      </c>
      <c r="V1700">
        <v>59097</v>
      </c>
      <c r="W1700">
        <v>53943</v>
      </c>
      <c r="X1700">
        <v>48556</v>
      </c>
      <c r="Y1700">
        <v>43015</v>
      </c>
      <c r="Z1700">
        <v>37391</v>
      </c>
      <c r="AA1700">
        <v>31808</v>
      </c>
      <c r="AB1700">
        <v>26399</v>
      </c>
      <c r="AC1700">
        <v>21321</v>
      </c>
      <c r="AD1700">
        <v>16706</v>
      </c>
      <c r="AE1700">
        <v>12662</v>
      </c>
      <c r="AF1700">
        <v>9255</v>
      </c>
      <c r="DC1700">
        <v>17.98</v>
      </c>
      <c r="DD1700">
        <v>17.16</v>
      </c>
      <c r="DE1700">
        <v>16.34</v>
      </c>
      <c r="DF1700">
        <v>15.53</v>
      </c>
      <c r="DG1700">
        <v>14.73</v>
      </c>
      <c r="DH1700">
        <v>13.94</v>
      </c>
      <c r="DI1700">
        <v>13.15</v>
      </c>
      <c r="DJ1700">
        <v>12.38</v>
      </c>
      <c r="DK1700">
        <v>11.63</v>
      </c>
      <c r="DL1700">
        <v>10.89</v>
      </c>
      <c r="DM1700">
        <v>10.17</v>
      </c>
      <c r="DN1700">
        <v>9.4700000000000006</v>
      </c>
      <c r="DO1700">
        <v>8.8000000000000007</v>
      </c>
      <c r="DP1700">
        <v>8.16</v>
      </c>
      <c r="DQ1700">
        <v>7.54</v>
      </c>
      <c r="DR1700">
        <v>6.96</v>
      </c>
      <c r="DS1700">
        <v>6.41</v>
      </c>
      <c r="DT1700">
        <v>5.89</v>
      </c>
      <c r="DU1700">
        <v>5.41</v>
      </c>
      <c r="DV1700">
        <v>4.95</v>
      </c>
      <c r="DW1700">
        <v>4.53</v>
      </c>
      <c r="DX1700">
        <v>4.13</v>
      </c>
      <c r="DY1700">
        <v>3.77</v>
      </c>
      <c r="DZ1700">
        <v>3.44</v>
      </c>
      <c r="EA1700">
        <v>3.14</v>
      </c>
      <c r="EB1700">
        <v>2.87</v>
      </c>
      <c r="EC1700">
        <v>2.62</v>
      </c>
      <c r="ED1700">
        <v>2.4</v>
      </c>
    </row>
    <row r="1701" spans="1:137" x14ac:dyDescent="0.25">
      <c r="A1701" t="s">
        <v>1488</v>
      </c>
      <c r="B1701">
        <v>27</v>
      </c>
      <c r="C1701">
        <v>27</v>
      </c>
      <c r="E1701">
        <v>100000</v>
      </c>
      <c r="F1701">
        <v>98891</v>
      </c>
      <c r="G1701">
        <v>97698</v>
      </c>
      <c r="H1701">
        <v>96406</v>
      </c>
      <c r="I1701">
        <v>95005</v>
      </c>
      <c r="J1701">
        <v>93472</v>
      </c>
      <c r="K1701">
        <v>91774</v>
      </c>
      <c r="L1701">
        <v>89884</v>
      </c>
      <c r="M1701">
        <v>87778</v>
      </c>
      <c r="N1701">
        <v>85430</v>
      </c>
      <c r="O1701">
        <v>82803</v>
      </c>
      <c r="P1701">
        <v>79852</v>
      </c>
      <c r="Q1701">
        <v>76530</v>
      </c>
      <c r="R1701">
        <v>72815</v>
      </c>
      <c r="S1701">
        <v>68683</v>
      </c>
      <c r="T1701">
        <v>64151</v>
      </c>
      <c r="U1701">
        <v>59252</v>
      </c>
      <c r="V1701">
        <v>54035</v>
      </c>
      <c r="W1701">
        <v>48585</v>
      </c>
      <c r="X1701">
        <v>42990</v>
      </c>
      <c r="Y1701">
        <v>37328</v>
      </c>
      <c r="Z1701">
        <v>31708</v>
      </c>
      <c r="AA1701">
        <v>26284</v>
      </c>
      <c r="AB1701">
        <v>21196</v>
      </c>
      <c r="AC1701">
        <v>16586</v>
      </c>
      <c r="AD1701">
        <v>12551</v>
      </c>
      <c r="AE1701">
        <v>9160</v>
      </c>
      <c r="DC1701">
        <v>17.079999999999998</v>
      </c>
      <c r="DD1701">
        <v>16.27</v>
      </c>
      <c r="DE1701">
        <v>15.46</v>
      </c>
      <c r="DF1701">
        <v>14.66</v>
      </c>
      <c r="DG1701">
        <v>13.87</v>
      </c>
      <c r="DH1701">
        <v>13.09</v>
      </c>
      <c r="DI1701">
        <v>12.32</v>
      </c>
      <c r="DJ1701">
        <v>11.57</v>
      </c>
      <c r="DK1701">
        <v>10.84</v>
      </c>
      <c r="DL1701">
        <v>10.119999999999999</v>
      </c>
      <c r="DM1701">
        <v>9.43</v>
      </c>
      <c r="DN1701">
        <v>8.76</v>
      </c>
      <c r="DO1701">
        <v>8.11</v>
      </c>
      <c r="DP1701">
        <v>7.5</v>
      </c>
      <c r="DQ1701">
        <v>6.92</v>
      </c>
      <c r="DR1701">
        <v>6.38</v>
      </c>
      <c r="DS1701">
        <v>5.86</v>
      </c>
      <c r="DT1701">
        <v>5.38</v>
      </c>
      <c r="DU1701">
        <v>4.93</v>
      </c>
      <c r="DV1701">
        <v>4.51</v>
      </c>
      <c r="DW1701">
        <v>4.1100000000000003</v>
      </c>
      <c r="DX1701">
        <v>3.75</v>
      </c>
      <c r="DY1701">
        <v>3.42</v>
      </c>
      <c r="DZ1701">
        <v>3.13</v>
      </c>
      <c r="EA1701">
        <v>2.86</v>
      </c>
      <c r="EB1701">
        <v>2.61</v>
      </c>
      <c r="EC1701">
        <v>2.4</v>
      </c>
    </row>
    <row r="1702" spans="1:137" x14ac:dyDescent="0.25">
      <c r="A1702" t="s">
        <v>1489</v>
      </c>
      <c r="B1702">
        <v>26</v>
      </c>
      <c r="C1702">
        <v>26</v>
      </c>
      <c r="E1702">
        <v>100000</v>
      </c>
      <c r="F1702">
        <v>98772</v>
      </c>
      <c r="G1702">
        <v>97444</v>
      </c>
      <c r="H1702">
        <v>96001</v>
      </c>
      <c r="I1702">
        <v>94426</v>
      </c>
      <c r="J1702">
        <v>92684</v>
      </c>
      <c r="K1702">
        <v>90744</v>
      </c>
      <c r="L1702">
        <v>88584</v>
      </c>
      <c r="M1702">
        <v>86178</v>
      </c>
      <c r="N1702">
        <v>83484</v>
      </c>
      <c r="O1702">
        <v>80461</v>
      </c>
      <c r="P1702">
        <v>77063</v>
      </c>
      <c r="Q1702">
        <v>73270</v>
      </c>
      <c r="R1702">
        <v>69063</v>
      </c>
      <c r="S1702">
        <v>64449</v>
      </c>
      <c r="T1702">
        <v>59471</v>
      </c>
      <c r="U1702">
        <v>54185</v>
      </c>
      <c r="V1702">
        <v>48671</v>
      </c>
      <c r="W1702">
        <v>43015</v>
      </c>
      <c r="X1702">
        <v>37303</v>
      </c>
      <c r="Y1702">
        <v>31651</v>
      </c>
      <c r="Z1702">
        <v>26197</v>
      </c>
      <c r="AA1702">
        <v>21098</v>
      </c>
      <c r="AB1702">
        <v>16484</v>
      </c>
      <c r="AC1702">
        <v>12458</v>
      </c>
      <c r="AD1702">
        <v>9078</v>
      </c>
      <c r="DC1702">
        <v>16.190000000000001</v>
      </c>
      <c r="DD1702">
        <v>15.39</v>
      </c>
      <c r="DE1702">
        <v>14.59</v>
      </c>
      <c r="DF1702">
        <v>13.8</v>
      </c>
      <c r="DG1702">
        <v>13.03</v>
      </c>
      <c r="DH1702">
        <v>12.26</v>
      </c>
      <c r="DI1702">
        <v>11.51</v>
      </c>
      <c r="DJ1702">
        <v>10.78</v>
      </c>
      <c r="DK1702">
        <v>10.07</v>
      </c>
      <c r="DL1702">
        <v>9.3800000000000008</v>
      </c>
      <c r="DM1702">
        <v>8.7100000000000009</v>
      </c>
      <c r="DN1702">
        <v>8.07</v>
      </c>
      <c r="DO1702">
        <v>7.46</v>
      </c>
      <c r="DP1702">
        <v>6.89</v>
      </c>
      <c r="DQ1702">
        <v>6.35</v>
      </c>
      <c r="DR1702">
        <v>5.84</v>
      </c>
      <c r="DS1702">
        <v>5.36</v>
      </c>
      <c r="DT1702">
        <v>4.91</v>
      </c>
      <c r="DU1702">
        <v>4.49</v>
      </c>
      <c r="DV1702">
        <v>4.0999999999999996</v>
      </c>
      <c r="DW1702">
        <v>3.74</v>
      </c>
      <c r="DX1702">
        <v>3.41</v>
      </c>
      <c r="DY1702">
        <v>3.12</v>
      </c>
      <c r="DZ1702">
        <v>2.85</v>
      </c>
      <c r="EA1702">
        <v>2.61</v>
      </c>
      <c r="EB1702">
        <v>2.39</v>
      </c>
    </row>
    <row r="1703" spans="1:137" x14ac:dyDescent="0.25">
      <c r="A1703" t="s">
        <v>1490</v>
      </c>
      <c r="B1703">
        <v>25</v>
      </c>
      <c r="C1703">
        <v>25</v>
      </c>
      <c r="E1703">
        <v>100000</v>
      </c>
      <c r="F1703">
        <v>98631</v>
      </c>
      <c r="G1703">
        <v>97147</v>
      </c>
      <c r="H1703">
        <v>95524</v>
      </c>
      <c r="I1703">
        <v>93733</v>
      </c>
      <c r="J1703">
        <v>91739</v>
      </c>
      <c r="K1703">
        <v>89521</v>
      </c>
      <c r="L1703">
        <v>87052</v>
      </c>
      <c r="M1703">
        <v>84291</v>
      </c>
      <c r="N1703">
        <v>81191</v>
      </c>
      <c r="O1703">
        <v>77711</v>
      </c>
      <c r="P1703">
        <v>73831</v>
      </c>
      <c r="Q1703">
        <v>69536</v>
      </c>
      <c r="R1703">
        <v>64840</v>
      </c>
      <c r="S1703">
        <v>59774</v>
      </c>
      <c r="T1703">
        <v>54404</v>
      </c>
      <c r="U1703">
        <v>48819</v>
      </c>
      <c r="V1703">
        <v>43100</v>
      </c>
      <c r="W1703">
        <v>37330</v>
      </c>
      <c r="X1703">
        <v>31632</v>
      </c>
      <c r="Y1703">
        <v>26149</v>
      </c>
      <c r="Z1703">
        <v>21027</v>
      </c>
      <c r="AA1703">
        <v>16408</v>
      </c>
      <c r="AB1703">
        <v>12381</v>
      </c>
      <c r="AC1703">
        <v>9010</v>
      </c>
      <c r="DC1703">
        <v>15.32</v>
      </c>
      <c r="DD1703">
        <v>14.52</v>
      </c>
      <c r="DE1703">
        <v>13.74</v>
      </c>
      <c r="DF1703">
        <v>12.96</v>
      </c>
      <c r="DG1703">
        <v>12.2</v>
      </c>
      <c r="DH1703">
        <v>11.45</v>
      </c>
      <c r="DI1703">
        <v>10.73</v>
      </c>
      <c r="DJ1703">
        <v>10.02</v>
      </c>
      <c r="DK1703">
        <v>9.33</v>
      </c>
      <c r="DL1703">
        <v>8.67</v>
      </c>
      <c r="DM1703">
        <v>8.0299999999999994</v>
      </c>
      <c r="DN1703">
        <v>7.43</v>
      </c>
      <c r="DO1703">
        <v>6.85</v>
      </c>
      <c r="DP1703">
        <v>6.31</v>
      </c>
      <c r="DQ1703">
        <v>5.81</v>
      </c>
      <c r="DR1703">
        <v>5.33</v>
      </c>
      <c r="DS1703">
        <v>4.88</v>
      </c>
      <c r="DT1703">
        <v>4.47</v>
      </c>
      <c r="DU1703">
        <v>4.08</v>
      </c>
      <c r="DV1703">
        <v>3.72</v>
      </c>
      <c r="DW1703">
        <v>3.4</v>
      </c>
      <c r="DX1703">
        <v>3.1</v>
      </c>
      <c r="DY1703">
        <v>2.84</v>
      </c>
      <c r="DZ1703">
        <v>2.6</v>
      </c>
      <c r="EA1703">
        <v>2.38</v>
      </c>
    </row>
    <row r="1704" spans="1:137" x14ac:dyDescent="0.25">
      <c r="A1704" t="s">
        <v>1491</v>
      </c>
      <c r="B1704">
        <v>24</v>
      </c>
      <c r="C1704">
        <v>24</v>
      </c>
      <c r="E1704">
        <v>100000</v>
      </c>
      <c r="F1704">
        <v>98468</v>
      </c>
      <c r="G1704">
        <v>96796</v>
      </c>
      <c r="H1704">
        <v>94948</v>
      </c>
      <c r="I1704">
        <v>92897</v>
      </c>
      <c r="J1704">
        <v>90615</v>
      </c>
      <c r="K1704">
        <v>88078</v>
      </c>
      <c r="L1704">
        <v>85243</v>
      </c>
      <c r="M1704">
        <v>82064</v>
      </c>
      <c r="N1704">
        <v>78494</v>
      </c>
      <c r="O1704">
        <v>74520</v>
      </c>
      <c r="P1704">
        <v>70128</v>
      </c>
      <c r="Q1704">
        <v>65334</v>
      </c>
      <c r="R1704">
        <v>60177</v>
      </c>
      <c r="S1704">
        <v>54714</v>
      </c>
      <c r="T1704">
        <v>49041</v>
      </c>
      <c r="U1704">
        <v>43250</v>
      </c>
      <c r="V1704">
        <v>37418</v>
      </c>
      <c r="W1704">
        <v>31665</v>
      </c>
      <c r="X1704">
        <v>26140</v>
      </c>
      <c r="Y1704">
        <v>20993</v>
      </c>
      <c r="Z1704">
        <v>16355</v>
      </c>
      <c r="AA1704">
        <v>12325</v>
      </c>
      <c r="AB1704">
        <v>8956</v>
      </c>
      <c r="DC1704">
        <v>14.45</v>
      </c>
      <c r="DD1704">
        <v>13.67</v>
      </c>
      <c r="DE1704">
        <v>12.9</v>
      </c>
      <c r="DF1704">
        <v>12.14</v>
      </c>
      <c r="DG1704">
        <v>11.4</v>
      </c>
      <c r="DH1704">
        <v>10.67</v>
      </c>
      <c r="DI1704">
        <v>9.9600000000000009</v>
      </c>
      <c r="DJ1704">
        <v>9.2799999999999994</v>
      </c>
      <c r="DK1704">
        <v>8.6199999999999992</v>
      </c>
      <c r="DL1704">
        <v>7.99</v>
      </c>
      <c r="DM1704">
        <v>7.39</v>
      </c>
      <c r="DN1704">
        <v>6.82</v>
      </c>
      <c r="DO1704">
        <v>6.28</v>
      </c>
      <c r="DP1704">
        <v>5.78</v>
      </c>
      <c r="DQ1704">
        <v>5.31</v>
      </c>
      <c r="DR1704">
        <v>4.8600000000000003</v>
      </c>
      <c r="DS1704">
        <v>4.45</v>
      </c>
      <c r="DT1704">
        <v>4.0599999999999996</v>
      </c>
      <c r="DU1704">
        <v>3.71</v>
      </c>
      <c r="DV1704">
        <v>3.39</v>
      </c>
      <c r="DW1704">
        <v>3.09</v>
      </c>
      <c r="DX1704">
        <v>2.83</v>
      </c>
      <c r="DY1704">
        <v>2.59</v>
      </c>
      <c r="DZ1704">
        <v>2.38</v>
      </c>
    </row>
    <row r="1705" spans="1:137" x14ac:dyDescent="0.25">
      <c r="A1705" t="s">
        <v>1492</v>
      </c>
      <c r="B1705">
        <v>23</v>
      </c>
      <c r="C1705">
        <v>23</v>
      </c>
      <c r="E1705">
        <v>100000</v>
      </c>
      <c r="F1705">
        <v>98271</v>
      </c>
      <c r="G1705">
        <v>96365</v>
      </c>
      <c r="H1705">
        <v>94246</v>
      </c>
      <c r="I1705">
        <v>91895</v>
      </c>
      <c r="J1705">
        <v>89283</v>
      </c>
      <c r="K1705">
        <v>86367</v>
      </c>
      <c r="L1705">
        <v>83101</v>
      </c>
      <c r="M1705">
        <v>79439</v>
      </c>
      <c r="N1705">
        <v>75361</v>
      </c>
      <c r="O1705">
        <v>70861</v>
      </c>
      <c r="P1705">
        <v>65957</v>
      </c>
      <c r="Q1705">
        <v>60692</v>
      </c>
      <c r="R1705">
        <v>55130</v>
      </c>
      <c r="S1705">
        <v>49358</v>
      </c>
      <c r="T1705">
        <v>43477</v>
      </c>
      <c r="U1705">
        <v>37573</v>
      </c>
      <c r="V1705">
        <v>31758</v>
      </c>
      <c r="W1705">
        <v>26181</v>
      </c>
      <c r="X1705">
        <v>20996</v>
      </c>
      <c r="Y1705">
        <v>16336</v>
      </c>
      <c r="Z1705">
        <v>12291</v>
      </c>
      <c r="AA1705">
        <v>8920</v>
      </c>
      <c r="DC1705">
        <v>13.61</v>
      </c>
      <c r="DD1705">
        <v>12.84</v>
      </c>
      <c r="DE1705">
        <v>12.08</v>
      </c>
      <c r="DF1705">
        <v>11.34</v>
      </c>
      <c r="DG1705">
        <v>10.62</v>
      </c>
      <c r="DH1705">
        <v>9.91</v>
      </c>
      <c r="DI1705">
        <v>9.23</v>
      </c>
      <c r="DJ1705">
        <v>8.57</v>
      </c>
      <c r="DK1705">
        <v>7.95</v>
      </c>
      <c r="DL1705">
        <v>7.35</v>
      </c>
      <c r="DM1705">
        <v>6.79</v>
      </c>
      <c r="DN1705">
        <v>6.25</v>
      </c>
      <c r="DO1705">
        <v>5.75</v>
      </c>
      <c r="DP1705">
        <v>5.28</v>
      </c>
      <c r="DQ1705">
        <v>4.84</v>
      </c>
      <c r="DR1705">
        <v>4.43</v>
      </c>
      <c r="DS1705">
        <v>4.04</v>
      </c>
      <c r="DT1705">
        <v>3.69</v>
      </c>
      <c r="DU1705">
        <v>3.37</v>
      </c>
      <c r="DV1705">
        <v>3.08</v>
      </c>
      <c r="DW1705">
        <v>2.82</v>
      </c>
      <c r="DX1705">
        <v>2.58</v>
      </c>
      <c r="DY1705">
        <v>2.37</v>
      </c>
    </row>
    <row r="1706" spans="1:137" x14ac:dyDescent="0.25">
      <c r="A1706" t="s">
        <v>1493</v>
      </c>
      <c r="B1706">
        <v>22</v>
      </c>
      <c r="C1706">
        <v>22</v>
      </c>
      <c r="E1706">
        <v>100000</v>
      </c>
      <c r="F1706">
        <v>98025</v>
      </c>
      <c r="G1706">
        <v>95835</v>
      </c>
      <c r="H1706">
        <v>93404</v>
      </c>
      <c r="I1706">
        <v>90709</v>
      </c>
      <c r="J1706">
        <v>87703</v>
      </c>
      <c r="K1706">
        <v>84340</v>
      </c>
      <c r="L1706">
        <v>80575</v>
      </c>
      <c r="M1706">
        <v>76387</v>
      </c>
      <c r="N1706">
        <v>71766</v>
      </c>
      <c r="O1706">
        <v>66740</v>
      </c>
      <c r="P1706">
        <v>61351</v>
      </c>
      <c r="Q1706">
        <v>55670</v>
      </c>
      <c r="R1706">
        <v>49791</v>
      </c>
      <c r="S1706">
        <v>43805</v>
      </c>
      <c r="T1706">
        <v>37808</v>
      </c>
      <c r="U1706">
        <v>31919</v>
      </c>
      <c r="V1706">
        <v>26281</v>
      </c>
      <c r="W1706">
        <v>21047</v>
      </c>
      <c r="X1706">
        <v>16352</v>
      </c>
      <c r="Y1706">
        <v>12288</v>
      </c>
      <c r="Z1706">
        <v>8903</v>
      </c>
      <c r="DC1706">
        <v>12.77</v>
      </c>
      <c r="DD1706">
        <v>12.02</v>
      </c>
      <c r="DE1706">
        <v>11.28</v>
      </c>
      <c r="DF1706">
        <v>10.56</v>
      </c>
      <c r="DG1706">
        <v>9.86</v>
      </c>
      <c r="DH1706">
        <v>9.18</v>
      </c>
      <c r="DI1706">
        <v>8.5299999999999994</v>
      </c>
      <c r="DJ1706">
        <v>7.91</v>
      </c>
      <c r="DK1706">
        <v>7.31</v>
      </c>
      <c r="DL1706">
        <v>6.75</v>
      </c>
      <c r="DM1706">
        <v>6.22</v>
      </c>
      <c r="DN1706">
        <v>5.72</v>
      </c>
      <c r="DO1706">
        <v>5.26</v>
      </c>
      <c r="DP1706">
        <v>4.82</v>
      </c>
      <c r="DQ1706">
        <v>4.41</v>
      </c>
      <c r="DR1706">
        <v>4.03</v>
      </c>
      <c r="DS1706">
        <v>3.68</v>
      </c>
      <c r="DT1706">
        <v>3.36</v>
      </c>
      <c r="DU1706">
        <v>3.07</v>
      </c>
      <c r="DV1706">
        <v>2.81</v>
      </c>
      <c r="DW1706">
        <v>2.58</v>
      </c>
      <c r="DX1706">
        <v>2.37</v>
      </c>
    </row>
    <row r="1707" spans="1:137" x14ac:dyDescent="0.25">
      <c r="A1707" t="s">
        <v>1494</v>
      </c>
      <c r="B1707">
        <v>21</v>
      </c>
      <c r="C1707">
        <v>21</v>
      </c>
      <c r="E1707">
        <v>100000</v>
      </c>
      <c r="F1707">
        <v>97727</v>
      </c>
      <c r="G1707">
        <v>95209</v>
      </c>
      <c r="H1707">
        <v>92415</v>
      </c>
      <c r="I1707">
        <v>89309</v>
      </c>
      <c r="J1707">
        <v>85837</v>
      </c>
      <c r="K1707">
        <v>81954</v>
      </c>
      <c r="L1707">
        <v>77642</v>
      </c>
      <c r="M1707">
        <v>72892</v>
      </c>
      <c r="N1707">
        <v>67725</v>
      </c>
      <c r="O1707">
        <v>62195</v>
      </c>
      <c r="P1707">
        <v>56375</v>
      </c>
      <c r="Q1707">
        <v>50363</v>
      </c>
      <c r="R1707">
        <v>44261</v>
      </c>
      <c r="S1707">
        <v>38153</v>
      </c>
      <c r="T1707">
        <v>32167</v>
      </c>
      <c r="U1707">
        <v>26452</v>
      </c>
      <c r="V1707">
        <v>21157</v>
      </c>
      <c r="W1707">
        <v>16414</v>
      </c>
      <c r="X1707">
        <v>12316</v>
      </c>
      <c r="Y1707">
        <v>8913</v>
      </c>
      <c r="DC1707">
        <v>11.96</v>
      </c>
      <c r="DD1707">
        <v>11.23</v>
      </c>
      <c r="DE1707">
        <v>10.51</v>
      </c>
      <c r="DF1707">
        <v>9.81</v>
      </c>
      <c r="DG1707">
        <v>9.14</v>
      </c>
      <c r="DH1707">
        <v>8.49</v>
      </c>
      <c r="DI1707">
        <v>7.87</v>
      </c>
      <c r="DJ1707">
        <v>7.27</v>
      </c>
      <c r="DK1707">
        <v>6.72</v>
      </c>
      <c r="DL1707">
        <v>6.19</v>
      </c>
      <c r="DM1707">
        <v>5.7</v>
      </c>
      <c r="DN1707">
        <v>5.23</v>
      </c>
      <c r="DO1707">
        <v>4.8</v>
      </c>
      <c r="DP1707">
        <v>4.3899999999999997</v>
      </c>
      <c r="DQ1707">
        <v>4.01</v>
      </c>
      <c r="DR1707">
        <v>3.67</v>
      </c>
      <c r="DS1707">
        <v>3.35</v>
      </c>
      <c r="DT1707">
        <v>3.06</v>
      </c>
      <c r="DU1707">
        <v>2.8</v>
      </c>
      <c r="DV1707">
        <v>2.57</v>
      </c>
      <c r="DW1707">
        <v>2.36</v>
      </c>
    </row>
    <row r="1708" spans="1:137" x14ac:dyDescent="0.25">
      <c r="A1708" t="s">
        <v>1495</v>
      </c>
      <c r="B1708">
        <v>20</v>
      </c>
      <c r="C1708">
        <v>20</v>
      </c>
      <c r="E1708">
        <v>100000</v>
      </c>
      <c r="F1708">
        <v>97379</v>
      </c>
      <c r="G1708">
        <v>94479</v>
      </c>
      <c r="H1708">
        <v>91252</v>
      </c>
      <c r="I1708">
        <v>87656</v>
      </c>
      <c r="J1708">
        <v>83639</v>
      </c>
      <c r="K1708">
        <v>79184</v>
      </c>
      <c r="L1708">
        <v>74283</v>
      </c>
      <c r="M1708">
        <v>68961</v>
      </c>
      <c r="N1708">
        <v>63268</v>
      </c>
      <c r="O1708">
        <v>57285</v>
      </c>
      <c r="P1708">
        <v>51118</v>
      </c>
      <c r="Q1708">
        <v>44868</v>
      </c>
      <c r="R1708">
        <v>38633</v>
      </c>
      <c r="S1708">
        <v>32528</v>
      </c>
      <c r="T1708">
        <v>26712</v>
      </c>
      <c r="U1708">
        <v>21337</v>
      </c>
      <c r="V1708">
        <v>16533</v>
      </c>
      <c r="W1708">
        <v>12388</v>
      </c>
      <c r="X1708">
        <v>8952</v>
      </c>
      <c r="DC1708">
        <v>11.17</v>
      </c>
      <c r="DD1708">
        <v>10.46</v>
      </c>
      <c r="DE1708">
        <v>9.76</v>
      </c>
      <c r="DF1708">
        <v>9.09</v>
      </c>
      <c r="DG1708">
        <v>8.44</v>
      </c>
      <c r="DH1708">
        <v>7.83</v>
      </c>
      <c r="DI1708">
        <v>7.24</v>
      </c>
      <c r="DJ1708">
        <v>6.68</v>
      </c>
      <c r="DK1708">
        <v>6.16</v>
      </c>
      <c r="DL1708">
        <v>5.67</v>
      </c>
      <c r="DM1708">
        <v>5.21</v>
      </c>
      <c r="DN1708">
        <v>4.78</v>
      </c>
      <c r="DO1708">
        <v>4.37</v>
      </c>
      <c r="DP1708">
        <v>4</v>
      </c>
      <c r="DQ1708">
        <v>3.65</v>
      </c>
      <c r="DR1708">
        <v>3.34</v>
      </c>
      <c r="DS1708">
        <v>3.05</v>
      </c>
      <c r="DT1708">
        <v>2.8</v>
      </c>
      <c r="DU1708">
        <v>2.56</v>
      </c>
      <c r="DV1708">
        <v>2.36</v>
      </c>
    </row>
    <row r="1709" spans="1:137" x14ac:dyDescent="0.25">
      <c r="A1709" t="s">
        <v>1496</v>
      </c>
      <c r="B1709">
        <v>19</v>
      </c>
      <c r="C1709">
        <v>19</v>
      </c>
      <c r="E1709">
        <v>100000</v>
      </c>
      <c r="F1709">
        <v>96972</v>
      </c>
      <c r="G1709">
        <v>93612</v>
      </c>
      <c r="H1709">
        <v>89866</v>
      </c>
      <c r="I1709">
        <v>85695</v>
      </c>
      <c r="J1709">
        <v>81074</v>
      </c>
      <c r="K1709">
        <v>75999</v>
      </c>
      <c r="L1709">
        <v>70496</v>
      </c>
      <c r="M1709">
        <v>64618</v>
      </c>
      <c r="N1709">
        <v>58444</v>
      </c>
      <c r="O1709">
        <v>52091</v>
      </c>
      <c r="P1709">
        <v>45667</v>
      </c>
      <c r="Q1709">
        <v>39270</v>
      </c>
      <c r="R1709">
        <v>33025</v>
      </c>
      <c r="S1709">
        <v>27082</v>
      </c>
      <c r="T1709">
        <v>21601</v>
      </c>
      <c r="U1709">
        <v>16716</v>
      </c>
      <c r="V1709">
        <v>12509</v>
      </c>
      <c r="W1709">
        <v>9027</v>
      </c>
      <c r="DC1709">
        <v>10.4</v>
      </c>
      <c r="DD1709">
        <v>9.7100000000000009</v>
      </c>
      <c r="DE1709">
        <v>9.0399999999999991</v>
      </c>
      <c r="DF1709">
        <v>8.4</v>
      </c>
      <c r="DG1709">
        <v>7.79</v>
      </c>
      <c r="DH1709">
        <v>7.2</v>
      </c>
      <c r="DI1709">
        <v>6.65</v>
      </c>
      <c r="DJ1709">
        <v>6.13</v>
      </c>
      <c r="DK1709">
        <v>5.64</v>
      </c>
      <c r="DL1709">
        <v>5.18</v>
      </c>
      <c r="DM1709">
        <v>4.75</v>
      </c>
      <c r="DN1709">
        <v>4.3499999999999996</v>
      </c>
      <c r="DO1709">
        <v>3.98</v>
      </c>
      <c r="DP1709">
        <v>3.64</v>
      </c>
      <c r="DQ1709">
        <v>3.33</v>
      </c>
      <c r="DR1709">
        <v>3.04</v>
      </c>
      <c r="DS1709">
        <v>2.79</v>
      </c>
      <c r="DT1709">
        <v>2.56</v>
      </c>
      <c r="DU1709">
        <v>2.35</v>
      </c>
    </row>
    <row r="1710" spans="1:137" x14ac:dyDescent="0.25">
      <c r="A1710" t="s">
        <v>1497</v>
      </c>
      <c r="B1710">
        <v>18</v>
      </c>
      <c r="C1710">
        <v>18</v>
      </c>
      <c r="E1710">
        <v>100000</v>
      </c>
      <c r="F1710">
        <v>96479</v>
      </c>
      <c r="G1710">
        <v>92566</v>
      </c>
      <c r="H1710">
        <v>88208</v>
      </c>
      <c r="I1710">
        <v>83394</v>
      </c>
      <c r="J1710">
        <v>78114</v>
      </c>
      <c r="K1710">
        <v>72398</v>
      </c>
      <c r="L1710">
        <v>66301</v>
      </c>
      <c r="M1710">
        <v>59908</v>
      </c>
      <c r="N1710">
        <v>53334</v>
      </c>
      <c r="O1710">
        <v>46698</v>
      </c>
      <c r="P1710">
        <v>40105</v>
      </c>
      <c r="Q1710">
        <v>33682</v>
      </c>
      <c r="R1710">
        <v>27586</v>
      </c>
      <c r="S1710">
        <v>21972</v>
      </c>
      <c r="T1710">
        <v>16978</v>
      </c>
      <c r="U1710">
        <v>12688</v>
      </c>
      <c r="V1710">
        <v>9145</v>
      </c>
      <c r="DC1710">
        <v>9.66</v>
      </c>
      <c r="DD1710">
        <v>9</v>
      </c>
      <c r="DE1710">
        <v>8.36</v>
      </c>
      <c r="DF1710">
        <v>7.75</v>
      </c>
      <c r="DG1710">
        <v>7.16</v>
      </c>
      <c r="DH1710">
        <v>6.61</v>
      </c>
      <c r="DI1710">
        <v>6.1</v>
      </c>
      <c r="DJ1710">
        <v>5.61</v>
      </c>
      <c r="DK1710">
        <v>5.16</v>
      </c>
      <c r="DL1710">
        <v>4.7300000000000004</v>
      </c>
      <c r="DM1710">
        <v>4.33</v>
      </c>
      <c r="DN1710">
        <v>3.96</v>
      </c>
      <c r="DO1710">
        <v>3.62</v>
      </c>
      <c r="DP1710">
        <v>3.32</v>
      </c>
      <c r="DQ1710">
        <v>3.03</v>
      </c>
      <c r="DR1710">
        <v>2.78</v>
      </c>
      <c r="DS1710">
        <v>2.5499999999999998</v>
      </c>
      <c r="DT1710">
        <v>2.34</v>
      </c>
    </row>
    <row r="1711" spans="1:137" x14ac:dyDescent="0.25">
      <c r="A1711" t="s">
        <v>1498</v>
      </c>
      <c r="B1711">
        <v>17</v>
      </c>
      <c r="C1711">
        <v>17</v>
      </c>
      <c r="E1711">
        <v>100000</v>
      </c>
      <c r="F1711">
        <v>95882</v>
      </c>
      <c r="G1711">
        <v>91310</v>
      </c>
      <c r="H1711">
        <v>86258</v>
      </c>
      <c r="I1711">
        <v>80736</v>
      </c>
      <c r="J1711">
        <v>74765</v>
      </c>
      <c r="K1711">
        <v>68407</v>
      </c>
      <c r="L1711">
        <v>61751</v>
      </c>
      <c r="M1711">
        <v>54917</v>
      </c>
      <c r="N1711">
        <v>48025</v>
      </c>
      <c r="O1711">
        <v>41191</v>
      </c>
      <c r="P1711">
        <v>34547</v>
      </c>
      <c r="Q1711">
        <v>28254</v>
      </c>
      <c r="R1711">
        <v>22475</v>
      </c>
      <c r="S1711">
        <v>17342</v>
      </c>
      <c r="T1711">
        <v>12942</v>
      </c>
      <c r="U1711">
        <v>9315</v>
      </c>
      <c r="DC1711">
        <v>8.9499999999999993</v>
      </c>
      <c r="DD1711">
        <v>8.32</v>
      </c>
      <c r="DE1711">
        <v>7.71</v>
      </c>
      <c r="DF1711">
        <v>7.13</v>
      </c>
      <c r="DG1711">
        <v>6.58</v>
      </c>
      <c r="DH1711">
        <v>6.07</v>
      </c>
      <c r="DI1711">
        <v>5.59</v>
      </c>
      <c r="DJ1711">
        <v>5.13</v>
      </c>
      <c r="DK1711">
        <v>4.71</v>
      </c>
      <c r="DL1711">
        <v>4.3099999999999996</v>
      </c>
      <c r="DM1711">
        <v>3.95</v>
      </c>
      <c r="DN1711">
        <v>3.61</v>
      </c>
      <c r="DO1711">
        <v>3.3</v>
      </c>
      <c r="DP1711">
        <v>3.02</v>
      </c>
      <c r="DQ1711">
        <v>2.77</v>
      </c>
      <c r="DR1711">
        <v>2.54</v>
      </c>
      <c r="DS1711">
        <v>2.34</v>
      </c>
    </row>
    <row r="1712" spans="1:137" x14ac:dyDescent="0.25">
      <c r="A1712" t="s">
        <v>1499</v>
      </c>
      <c r="B1712">
        <v>16</v>
      </c>
      <c r="C1712">
        <v>16</v>
      </c>
      <c r="E1712">
        <v>100000</v>
      </c>
      <c r="F1712">
        <v>95163</v>
      </c>
      <c r="G1712">
        <v>89835</v>
      </c>
      <c r="H1712">
        <v>84010</v>
      </c>
      <c r="I1712">
        <v>77732</v>
      </c>
      <c r="J1712">
        <v>71057</v>
      </c>
      <c r="K1712">
        <v>64080</v>
      </c>
      <c r="L1712">
        <v>56928</v>
      </c>
      <c r="M1712">
        <v>49728</v>
      </c>
      <c r="N1712">
        <v>42597</v>
      </c>
      <c r="O1712">
        <v>35677</v>
      </c>
      <c r="P1712">
        <v>29137</v>
      </c>
      <c r="Q1712">
        <v>23144</v>
      </c>
      <c r="R1712">
        <v>17835</v>
      </c>
      <c r="S1712">
        <v>13290</v>
      </c>
      <c r="T1712">
        <v>9553</v>
      </c>
      <c r="DC1712">
        <v>8.27</v>
      </c>
      <c r="DD1712">
        <v>7.67</v>
      </c>
      <c r="DE1712">
        <v>7.09</v>
      </c>
      <c r="DF1712">
        <v>6.55</v>
      </c>
      <c r="DG1712">
        <v>6.04</v>
      </c>
      <c r="DH1712">
        <v>5.56</v>
      </c>
      <c r="DI1712">
        <v>5.1100000000000003</v>
      </c>
      <c r="DJ1712">
        <v>4.6900000000000004</v>
      </c>
      <c r="DK1712">
        <v>4.3</v>
      </c>
      <c r="DL1712">
        <v>3.93</v>
      </c>
      <c r="DM1712">
        <v>3.6</v>
      </c>
      <c r="DN1712">
        <v>3.29</v>
      </c>
      <c r="DO1712">
        <v>3.02</v>
      </c>
      <c r="DP1712">
        <v>2.76</v>
      </c>
      <c r="DQ1712">
        <v>2.54</v>
      </c>
      <c r="DR1712">
        <v>2.34</v>
      </c>
    </row>
    <row r="1713" spans="1:189" x14ac:dyDescent="0.25">
      <c r="A1713" t="s">
        <v>1500</v>
      </c>
      <c r="B1713">
        <v>15</v>
      </c>
      <c r="C1713">
        <v>15</v>
      </c>
      <c r="E1713">
        <v>100000</v>
      </c>
      <c r="F1713">
        <v>94325</v>
      </c>
      <c r="G1713">
        <v>88141</v>
      </c>
      <c r="H1713">
        <v>81477</v>
      </c>
      <c r="I1713">
        <v>74412</v>
      </c>
      <c r="J1713">
        <v>67039</v>
      </c>
      <c r="K1713">
        <v>59494</v>
      </c>
      <c r="L1713">
        <v>51912</v>
      </c>
      <c r="M1713">
        <v>44415</v>
      </c>
      <c r="N1713">
        <v>37150</v>
      </c>
      <c r="O1713">
        <v>30297</v>
      </c>
      <c r="P1713">
        <v>24031</v>
      </c>
      <c r="Q1713">
        <v>18491</v>
      </c>
      <c r="R1713">
        <v>13761</v>
      </c>
      <c r="S1713">
        <v>9877</v>
      </c>
      <c r="DC1713">
        <v>7.63</v>
      </c>
      <c r="DD1713">
        <v>7.06</v>
      </c>
      <c r="DE1713">
        <v>6.52</v>
      </c>
      <c r="DF1713">
        <v>6.01</v>
      </c>
      <c r="DG1713">
        <v>5.53</v>
      </c>
      <c r="DH1713">
        <v>5.09</v>
      </c>
      <c r="DI1713">
        <v>4.67</v>
      </c>
      <c r="DJ1713">
        <v>4.28</v>
      </c>
      <c r="DK1713">
        <v>3.92</v>
      </c>
      <c r="DL1713">
        <v>3.58</v>
      </c>
      <c r="DM1713">
        <v>3.28</v>
      </c>
      <c r="DN1713">
        <v>3.01</v>
      </c>
      <c r="DO1713">
        <v>2.76</v>
      </c>
      <c r="DP1713">
        <v>2.5299999999999998</v>
      </c>
      <c r="DQ1713">
        <v>2.33</v>
      </c>
    </row>
    <row r="1714" spans="1:189" x14ac:dyDescent="0.25">
      <c r="A1714" t="s">
        <v>1501</v>
      </c>
      <c r="B1714">
        <v>14</v>
      </c>
      <c r="C1714">
        <v>14</v>
      </c>
      <c r="E1714">
        <v>100000</v>
      </c>
      <c r="F1714">
        <v>93362</v>
      </c>
      <c r="G1714">
        <v>86230</v>
      </c>
      <c r="H1714">
        <v>78671</v>
      </c>
      <c r="I1714">
        <v>70806</v>
      </c>
      <c r="J1714">
        <v>62770</v>
      </c>
      <c r="K1714">
        <v>54708</v>
      </c>
      <c r="L1714">
        <v>46754</v>
      </c>
      <c r="M1714">
        <v>39058</v>
      </c>
      <c r="N1714">
        <v>31808</v>
      </c>
      <c r="O1714">
        <v>25193</v>
      </c>
      <c r="P1714">
        <v>19357</v>
      </c>
      <c r="Q1714">
        <v>14385</v>
      </c>
      <c r="R1714">
        <v>10312</v>
      </c>
      <c r="DC1714">
        <v>7.02</v>
      </c>
      <c r="DD1714">
        <v>6.49</v>
      </c>
      <c r="DE1714">
        <v>5.98</v>
      </c>
      <c r="DF1714">
        <v>5.51</v>
      </c>
      <c r="DG1714">
        <v>5.0599999999999996</v>
      </c>
      <c r="DH1714">
        <v>4.6500000000000004</v>
      </c>
      <c r="DI1714">
        <v>4.26</v>
      </c>
      <c r="DJ1714">
        <v>3.9</v>
      </c>
      <c r="DK1714">
        <v>3.57</v>
      </c>
      <c r="DL1714">
        <v>3.27</v>
      </c>
      <c r="DM1714">
        <v>3</v>
      </c>
      <c r="DN1714">
        <v>2.75</v>
      </c>
      <c r="DO1714">
        <v>2.52</v>
      </c>
      <c r="DP1714">
        <v>2.3199999999999998</v>
      </c>
    </row>
    <row r="1715" spans="1:189" x14ac:dyDescent="0.25">
      <c r="A1715" t="s">
        <v>1502</v>
      </c>
      <c r="B1715">
        <v>13</v>
      </c>
      <c r="C1715">
        <v>13</v>
      </c>
      <c r="E1715">
        <v>100000</v>
      </c>
      <c r="F1715">
        <v>92272</v>
      </c>
      <c r="G1715">
        <v>84105</v>
      </c>
      <c r="H1715">
        <v>75612</v>
      </c>
      <c r="I1715">
        <v>66959</v>
      </c>
      <c r="J1715">
        <v>58294</v>
      </c>
      <c r="K1715">
        <v>49760</v>
      </c>
      <c r="L1715">
        <v>41519</v>
      </c>
      <c r="M1715">
        <v>33768</v>
      </c>
      <c r="N1715">
        <v>26707</v>
      </c>
      <c r="O1715">
        <v>20490</v>
      </c>
      <c r="P1715">
        <v>15205</v>
      </c>
      <c r="Q1715">
        <v>10884</v>
      </c>
      <c r="DC1715">
        <v>6.45</v>
      </c>
      <c r="DD1715">
        <v>5.95</v>
      </c>
      <c r="DE1715">
        <v>5.48</v>
      </c>
      <c r="DF1715">
        <v>5.04</v>
      </c>
      <c r="DG1715">
        <v>4.63</v>
      </c>
      <c r="DH1715">
        <v>4.24</v>
      </c>
      <c r="DI1715">
        <v>3.88</v>
      </c>
      <c r="DJ1715">
        <v>3.56</v>
      </c>
      <c r="DK1715">
        <v>3.26</v>
      </c>
      <c r="DL1715">
        <v>2.99</v>
      </c>
      <c r="DM1715">
        <v>2.74</v>
      </c>
      <c r="DN1715">
        <v>2.52</v>
      </c>
      <c r="DO1715">
        <v>2.3199999999999998</v>
      </c>
    </row>
    <row r="1716" spans="1:189" x14ac:dyDescent="0.25">
      <c r="A1716" t="s">
        <v>1503</v>
      </c>
      <c r="B1716">
        <v>12</v>
      </c>
      <c r="C1716">
        <v>12</v>
      </c>
      <c r="E1716">
        <v>100000</v>
      </c>
      <c r="F1716">
        <v>91053</v>
      </c>
      <c r="G1716">
        <v>81777</v>
      </c>
      <c r="H1716">
        <v>72331</v>
      </c>
      <c r="I1716">
        <v>62900</v>
      </c>
      <c r="J1716">
        <v>53628</v>
      </c>
      <c r="K1716">
        <v>44692</v>
      </c>
      <c r="L1716">
        <v>36303</v>
      </c>
      <c r="M1716">
        <v>28674</v>
      </c>
      <c r="N1716">
        <v>21967</v>
      </c>
      <c r="O1716">
        <v>16278</v>
      </c>
      <c r="P1716">
        <v>11636</v>
      </c>
      <c r="DC1716">
        <v>5.92</v>
      </c>
      <c r="DD1716">
        <v>5.46</v>
      </c>
      <c r="DE1716">
        <v>5.0199999999999996</v>
      </c>
      <c r="DF1716">
        <v>4.6100000000000003</v>
      </c>
      <c r="DG1716">
        <v>4.22</v>
      </c>
      <c r="DH1716">
        <v>3.87</v>
      </c>
      <c r="DI1716">
        <v>3.54</v>
      </c>
      <c r="DJ1716">
        <v>3.25</v>
      </c>
      <c r="DK1716">
        <v>2.98</v>
      </c>
      <c r="DL1716">
        <v>2.73</v>
      </c>
      <c r="DM1716">
        <v>2.5099999999999998</v>
      </c>
      <c r="DN1716">
        <v>2.31</v>
      </c>
    </row>
    <row r="1717" spans="1:189" x14ac:dyDescent="0.25">
      <c r="A1717" t="s">
        <v>1504</v>
      </c>
      <c r="B1717">
        <v>11</v>
      </c>
      <c r="C1717">
        <v>11</v>
      </c>
      <c r="E1717">
        <v>100000</v>
      </c>
      <c r="F1717">
        <v>89710</v>
      </c>
      <c r="G1717">
        <v>79263</v>
      </c>
      <c r="H1717">
        <v>68840</v>
      </c>
      <c r="I1717">
        <v>58624</v>
      </c>
      <c r="J1717">
        <v>48795</v>
      </c>
      <c r="K1717">
        <v>39585</v>
      </c>
      <c r="L1717">
        <v>31226</v>
      </c>
      <c r="M1717">
        <v>23891</v>
      </c>
      <c r="N1717">
        <v>17678</v>
      </c>
      <c r="O1717">
        <v>12618</v>
      </c>
      <c r="DC1717">
        <v>5.43</v>
      </c>
      <c r="DD1717">
        <v>5</v>
      </c>
      <c r="DE1717">
        <v>4.59</v>
      </c>
      <c r="DF1717">
        <v>4.21</v>
      </c>
      <c r="DG1717">
        <v>3.85</v>
      </c>
      <c r="DH1717">
        <v>3.53</v>
      </c>
      <c r="DI1717">
        <v>3.23</v>
      </c>
      <c r="DJ1717">
        <v>2.97</v>
      </c>
      <c r="DK1717">
        <v>2.72</v>
      </c>
      <c r="DL1717">
        <v>2.5</v>
      </c>
      <c r="DM1717">
        <v>2.31</v>
      </c>
    </row>
    <row r="1718" spans="1:189" x14ac:dyDescent="0.25">
      <c r="A1718" t="s">
        <v>1505</v>
      </c>
      <c r="B1718">
        <v>10</v>
      </c>
      <c r="C1718">
        <v>10</v>
      </c>
      <c r="E1718">
        <v>100000</v>
      </c>
      <c r="F1718">
        <v>88247</v>
      </c>
      <c r="G1718">
        <v>76555</v>
      </c>
      <c r="H1718">
        <v>65108</v>
      </c>
      <c r="I1718">
        <v>54126</v>
      </c>
      <c r="J1718">
        <v>43853</v>
      </c>
      <c r="K1718">
        <v>34548</v>
      </c>
      <c r="L1718">
        <v>26398</v>
      </c>
      <c r="M1718">
        <v>19507</v>
      </c>
      <c r="N1718">
        <v>13905</v>
      </c>
      <c r="DC1718">
        <v>4.97</v>
      </c>
      <c r="DD1718">
        <v>4.57</v>
      </c>
      <c r="DE1718">
        <v>4.1900000000000004</v>
      </c>
      <c r="DF1718">
        <v>3.84</v>
      </c>
      <c r="DG1718">
        <v>3.52</v>
      </c>
      <c r="DH1718">
        <v>3.22</v>
      </c>
      <c r="DI1718">
        <v>2.96</v>
      </c>
      <c r="DJ1718">
        <v>2.72</v>
      </c>
      <c r="DK1718">
        <v>2.5</v>
      </c>
      <c r="DL1718">
        <v>2.2999999999999998</v>
      </c>
    </row>
    <row r="1719" spans="1:189" x14ac:dyDescent="0.25">
      <c r="A1719" t="s">
        <v>1506</v>
      </c>
      <c r="B1719">
        <v>9</v>
      </c>
      <c r="C1719">
        <v>9</v>
      </c>
      <c r="E1719">
        <v>100000</v>
      </c>
      <c r="F1719">
        <v>86639</v>
      </c>
      <c r="G1719">
        <v>73597</v>
      </c>
      <c r="H1719">
        <v>61098</v>
      </c>
      <c r="I1719">
        <v>49439</v>
      </c>
      <c r="J1719">
        <v>38897</v>
      </c>
      <c r="K1719">
        <v>29683</v>
      </c>
      <c r="L1719">
        <v>21906</v>
      </c>
      <c r="M1719">
        <v>15595</v>
      </c>
      <c r="DC1719">
        <v>4.55</v>
      </c>
      <c r="DD1719">
        <v>4.17</v>
      </c>
      <c r="DE1719">
        <v>3.82</v>
      </c>
      <c r="DF1719">
        <v>3.5</v>
      </c>
      <c r="DG1719">
        <v>3.21</v>
      </c>
      <c r="DH1719">
        <v>2.95</v>
      </c>
      <c r="DI1719">
        <v>2.71</v>
      </c>
      <c r="DJ1719">
        <v>2.4900000000000002</v>
      </c>
      <c r="DK1719">
        <v>2.2999999999999998</v>
      </c>
    </row>
    <row r="1720" spans="1:189" x14ac:dyDescent="0.25">
      <c r="A1720" t="s">
        <v>1507</v>
      </c>
      <c r="B1720">
        <v>8</v>
      </c>
      <c r="C1720">
        <v>8</v>
      </c>
      <c r="E1720">
        <v>100000</v>
      </c>
      <c r="F1720">
        <v>84833</v>
      </c>
      <c r="G1720">
        <v>70339</v>
      </c>
      <c r="H1720">
        <v>56834</v>
      </c>
      <c r="I1720">
        <v>44657</v>
      </c>
      <c r="J1720">
        <v>34034</v>
      </c>
      <c r="K1720">
        <v>25085</v>
      </c>
      <c r="L1720">
        <v>17835</v>
      </c>
      <c r="DC1720">
        <v>4.16</v>
      </c>
      <c r="DD1720">
        <v>3.81</v>
      </c>
      <c r="DE1720">
        <v>3.49</v>
      </c>
      <c r="DF1720">
        <v>3.2</v>
      </c>
      <c r="DG1720">
        <v>2.94</v>
      </c>
      <c r="DH1720">
        <v>2.7</v>
      </c>
      <c r="DI1720">
        <v>2.4900000000000002</v>
      </c>
      <c r="DJ1720">
        <v>2.29</v>
      </c>
    </row>
    <row r="1721" spans="1:189" x14ac:dyDescent="0.25">
      <c r="A1721" t="s">
        <v>1508</v>
      </c>
      <c r="B1721">
        <v>7</v>
      </c>
      <c r="C1721">
        <v>7</v>
      </c>
      <c r="E1721">
        <v>100000</v>
      </c>
      <c r="F1721">
        <v>82799</v>
      </c>
      <c r="G1721">
        <v>66816</v>
      </c>
      <c r="H1721">
        <v>52424</v>
      </c>
      <c r="I1721">
        <v>39901</v>
      </c>
      <c r="J1721">
        <v>29371</v>
      </c>
      <c r="K1721">
        <v>20856</v>
      </c>
      <c r="DC1721">
        <v>3.79</v>
      </c>
      <c r="DD1721">
        <v>3.48</v>
      </c>
      <c r="DE1721">
        <v>3.19</v>
      </c>
      <c r="DF1721">
        <v>2.93</v>
      </c>
      <c r="DG1721">
        <v>2.69</v>
      </c>
      <c r="DH1721">
        <v>2.48</v>
      </c>
      <c r="DI1721">
        <v>2.29</v>
      </c>
    </row>
    <row r="1722" spans="1:189" x14ac:dyDescent="0.25">
      <c r="A1722" t="s">
        <v>1509</v>
      </c>
      <c r="B1722">
        <v>6</v>
      </c>
      <c r="C1722">
        <v>6</v>
      </c>
      <c r="E1722">
        <v>100000</v>
      </c>
      <c r="F1722">
        <v>80580</v>
      </c>
      <c r="G1722">
        <v>63140</v>
      </c>
      <c r="H1722">
        <v>47987</v>
      </c>
      <c r="I1722">
        <v>35277</v>
      </c>
      <c r="J1722">
        <v>25019</v>
      </c>
      <c r="DC1722">
        <v>3.47</v>
      </c>
      <c r="DD1722">
        <v>3.18</v>
      </c>
      <c r="DE1722">
        <v>2.92</v>
      </c>
      <c r="DF1722">
        <v>2.69</v>
      </c>
      <c r="DG1722">
        <v>2.4700000000000002</v>
      </c>
      <c r="DH1722">
        <v>2.2799999999999998</v>
      </c>
    </row>
    <row r="1723" spans="1:189" x14ac:dyDescent="0.25">
      <c r="A1723" t="s">
        <v>1510</v>
      </c>
      <c r="B1723">
        <v>5</v>
      </c>
      <c r="C1723">
        <v>5</v>
      </c>
      <c r="E1723">
        <v>100000</v>
      </c>
      <c r="F1723">
        <v>78242</v>
      </c>
      <c r="G1723">
        <v>59387</v>
      </c>
      <c r="H1723">
        <v>43594</v>
      </c>
      <c r="I1723">
        <v>30878</v>
      </c>
      <c r="DC1723">
        <v>3.17</v>
      </c>
      <c r="DD1723">
        <v>2.91</v>
      </c>
      <c r="DE1723">
        <v>2.68</v>
      </c>
      <c r="DF1723">
        <v>2.4700000000000002</v>
      </c>
      <c r="DG1723">
        <v>2.2799999999999998</v>
      </c>
    </row>
    <row r="1724" spans="1:189" x14ac:dyDescent="0.25">
      <c r="A1724" t="s">
        <v>1511</v>
      </c>
      <c r="B1724">
        <v>4</v>
      </c>
      <c r="C1724">
        <v>4</v>
      </c>
      <c r="E1724">
        <v>100000</v>
      </c>
      <c r="F1724">
        <v>75790</v>
      </c>
      <c r="G1724">
        <v>55563</v>
      </c>
      <c r="H1724">
        <v>39300</v>
      </c>
      <c r="DC1724">
        <v>2.9</v>
      </c>
      <c r="DD1724">
        <v>2.67</v>
      </c>
      <c r="DE1724">
        <v>2.46</v>
      </c>
      <c r="DF1724">
        <v>2.27</v>
      </c>
    </row>
    <row r="1725" spans="1:189" x14ac:dyDescent="0.25">
      <c r="A1725" t="s">
        <v>1512</v>
      </c>
      <c r="B1725">
        <v>3</v>
      </c>
      <c r="C1725">
        <v>3</v>
      </c>
      <c r="E1725">
        <v>100000</v>
      </c>
      <c r="F1725">
        <v>73205</v>
      </c>
      <c r="G1725">
        <v>51713</v>
      </c>
      <c r="DC1725">
        <v>2.66</v>
      </c>
      <c r="DD1725">
        <v>2.46</v>
      </c>
      <c r="DE1725">
        <v>2.27</v>
      </c>
    </row>
    <row r="1726" spans="1:189" x14ac:dyDescent="0.25">
      <c r="A1726" t="s">
        <v>1513</v>
      </c>
      <c r="B1726">
        <v>2</v>
      </c>
      <c r="C1726">
        <v>2</v>
      </c>
      <c r="E1726">
        <v>100000</v>
      </c>
      <c r="F1726">
        <v>70542</v>
      </c>
      <c r="DC1726">
        <v>2.4500000000000002</v>
      </c>
      <c r="DD1726">
        <v>2.2599999999999998</v>
      </c>
    </row>
    <row r="1727" spans="1:189" x14ac:dyDescent="0.25">
      <c r="A1727" t="s">
        <v>1514</v>
      </c>
      <c r="B1727">
        <v>1</v>
      </c>
      <c r="C1727">
        <v>1</v>
      </c>
      <c r="E1727">
        <v>100000</v>
      </c>
      <c r="DC1727">
        <v>2.2599999999999998</v>
      </c>
    </row>
    <row r="1728" spans="1:189" x14ac:dyDescent="0.25">
      <c r="A1728" t="s">
        <v>1515</v>
      </c>
      <c r="B1728">
        <v>83</v>
      </c>
      <c r="C1728">
        <v>83</v>
      </c>
      <c r="E1728">
        <v>100000</v>
      </c>
      <c r="F1728">
        <v>99979</v>
      </c>
      <c r="G1728">
        <v>99956</v>
      </c>
      <c r="H1728">
        <v>99931</v>
      </c>
      <c r="I1728">
        <v>99906</v>
      </c>
      <c r="J1728">
        <v>99880</v>
      </c>
      <c r="K1728">
        <v>99853</v>
      </c>
      <c r="L1728">
        <v>99826</v>
      </c>
      <c r="M1728">
        <v>99798</v>
      </c>
      <c r="N1728">
        <v>99770</v>
      </c>
      <c r="O1728">
        <v>99740</v>
      </c>
      <c r="P1728">
        <v>99710</v>
      </c>
      <c r="Q1728">
        <v>99679</v>
      </c>
      <c r="R1728">
        <v>99648</v>
      </c>
      <c r="S1728">
        <v>99615</v>
      </c>
      <c r="T1728">
        <v>99582</v>
      </c>
      <c r="U1728">
        <v>99548</v>
      </c>
      <c r="V1728">
        <v>99512</v>
      </c>
      <c r="W1728">
        <v>99474</v>
      </c>
      <c r="X1728">
        <v>99435</v>
      </c>
      <c r="Y1728">
        <v>99393</v>
      </c>
      <c r="Z1728">
        <v>99348</v>
      </c>
      <c r="AA1728">
        <v>99299</v>
      </c>
      <c r="AB1728">
        <v>99247</v>
      </c>
      <c r="AC1728">
        <v>99189</v>
      </c>
      <c r="AD1728">
        <v>99127</v>
      </c>
      <c r="AE1728">
        <v>99057</v>
      </c>
      <c r="AF1728">
        <v>98978</v>
      </c>
      <c r="AG1728">
        <v>98891</v>
      </c>
      <c r="AH1728">
        <v>98790</v>
      </c>
      <c r="AI1728">
        <v>98674</v>
      </c>
      <c r="AJ1728">
        <v>98543</v>
      </c>
      <c r="AK1728">
        <v>98393</v>
      </c>
      <c r="AL1728">
        <v>98228</v>
      </c>
      <c r="AM1728">
        <v>98037</v>
      </c>
      <c r="AN1728">
        <v>97830</v>
      </c>
      <c r="AO1728">
        <v>97601</v>
      </c>
      <c r="AP1728">
        <v>97350</v>
      </c>
      <c r="AQ1728">
        <v>97075</v>
      </c>
      <c r="AR1728">
        <v>96779</v>
      </c>
      <c r="AS1728">
        <v>96458</v>
      </c>
      <c r="AT1728">
        <v>96117</v>
      </c>
      <c r="AU1728">
        <v>95747</v>
      </c>
      <c r="AV1728">
        <v>95359</v>
      </c>
      <c r="AW1728">
        <v>94930</v>
      </c>
      <c r="AX1728">
        <v>94520</v>
      </c>
      <c r="AY1728">
        <v>94086</v>
      </c>
      <c r="AZ1728">
        <v>93637</v>
      </c>
      <c r="BA1728">
        <v>93183</v>
      </c>
      <c r="BB1728">
        <v>92690</v>
      </c>
      <c r="BC1728">
        <v>92189</v>
      </c>
      <c r="BD1728">
        <v>91672</v>
      </c>
      <c r="BE1728">
        <v>91101</v>
      </c>
      <c r="BF1728">
        <v>90568</v>
      </c>
      <c r="BG1728">
        <v>89928</v>
      </c>
      <c r="BH1728">
        <v>89339</v>
      </c>
      <c r="BI1728">
        <v>88685</v>
      </c>
      <c r="BJ1728">
        <v>88002</v>
      </c>
      <c r="BK1728">
        <v>87258</v>
      </c>
      <c r="BL1728">
        <v>86440</v>
      </c>
      <c r="BM1728">
        <v>85519</v>
      </c>
      <c r="BN1728">
        <v>84570</v>
      </c>
      <c r="BO1728">
        <v>83370</v>
      </c>
      <c r="BP1728">
        <v>82144</v>
      </c>
      <c r="BQ1728">
        <v>80466</v>
      </c>
      <c r="BR1728">
        <v>78818</v>
      </c>
      <c r="BS1728">
        <v>76802</v>
      </c>
      <c r="BT1728">
        <v>74701</v>
      </c>
      <c r="BU1728">
        <v>72139</v>
      </c>
      <c r="BV1728">
        <v>69201</v>
      </c>
      <c r="BW1728">
        <v>65824</v>
      </c>
      <c r="BX1728">
        <v>62008</v>
      </c>
      <c r="BY1728">
        <v>57703</v>
      </c>
      <c r="BZ1728">
        <v>53015</v>
      </c>
      <c r="CA1728">
        <v>47857</v>
      </c>
      <c r="CB1728">
        <v>42512</v>
      </c>
      <c r="CC1728">
        <v>36889</v>
      </c>
      <c r="CD1728">
        <v>31225</v>
      </c>
      <c r="CE1728">
        <v>25683</v>
      </c>
      <c r="CF1728">
        <v>20442</v>
      </c>
      <c r="CG1728">
        <v>15684</v>
      </c>
      <c r="CH1728">
        <v>11558</v>
      </c>
      <c r="CI1728">
        <v>8152</v>
      </c>
      <c r="DC1728">
        <v>70.37</v>
      </c>
      <c r="DD1728">
        <v>69.38</v>
      </c>
      <c r="DE1728">
        <v>68.400000000000006</v>
      </c>
      <c r="DF1728">
        <v>67.41</v>
      </c>
      <c r="DG1728">
        <v>66.430000000000007</v>
      </c>
      <c r="DH1728">
        <v>65.45</v>
      </c>
      <c r="DI1728">
        <v>64.459999999999994</v>
      </c>
      <c r="DJ1728">
        <v>63.48</v>
      </c>
      <c r="DK1728">
        <v>62.5</v>
      </c>
      <c r="DL1728">
        <v>61.52</v>
      </c>
      <c r="DM1728">
        <v>60.54</v>
      </c>
      <c r="DN1728">
        <v>59.55</v>
      </c>
      <c r="DO1728">
        <v>58.57</v>
      </c>
      <c r="DP1728">
        <v>57.59</v>
      </c>
      <c r="DQ1728">
        <v>56.61</v>
      </c>
      <c r="DR1728">
        <v>55.63</v>
      </c>
      <c r="DS1728">
        <v>54.65</v>
      </c>
      <c r="DT1728">
        <v>53.67</v>
      </c>
      <c r="DU1728">
        <v>52.69</v>
      </c>
      <c r="DV1728">
        <v>51.71</v>
      </c>
      <c r="DW1728">
        <v>50.73</v>
      </c>
      <c r="DX1728">
        <v>49.75</v>
      </c>
      <c r="DY1728">
        <v>48.78</v>
      </c>
      <c r="DZ1728">
        <v>47.8</v>
      </c>
      <c r="EA1728">
        <v>46.83</v>
      </c>
      <c r="EB1728">
        <v>45.86</v>
      </c>
      <c r="EC1728">
        <v>44.89</v>
      </c>
      <c r="ED1728">
        <v>43.92</v>
      </c>
      <c r="EE1728">
        <v>42.96</v>
      </c>
      <c r="EF1728">
        <v>42.01</v>
      </c>
      <c r="EG1728">
        <v>41.06</v>
      </c>
      <c r="EH1728">
        <v>40.11</v>
      </c>
      <c r="EI1728">
        <v>39.17</v>
      </c>
      <c r="EJ1728">
        <v>38.229999999999997</v>
      </c>
      <c r="EK1728">
        <v>37.31</v>
      </c>
      <c r="EL1728">
        <v>36.39</v>
      </c>
      <c r="EM1728">
        <v>35.47</v>
      </c>
      <c r="EN1728">
        <v>34.56</v>
      </c>
      <c r="EO1728">
        <v>33.659999999999997</v>
      </c>
      <c r="EP1728">
        <v>32.76</v>
      </c>
      <c r="EQ1728">
        <v>31.87</v>
      </c>
      <c r="ER1728">
        <v>30.98</v>
      </c>
      <c r="ES1728">
        <v>30.09</v>
      </c>
      <c r="ET1728">
        <v>29.22</v>
      </c>
      <c r="EU1728">
        <v>28.34</v>
      </c>
      <c r="EV1728">
        <v>27.47</v>
      </c>
      <c r="EW1728">
        <v>26.59</v>
      </c>
      <c r="EX1728">
        <v>25.72</v>
      </c>
      <c r="EY1728">
        <v>24.84</v>
      </c>
      <c r="EZ1728">
        <v>23.97</v>
      </c>
      <c r="FA1728">
        <v>23.09</v>
      </c>
      <c r="FB1728">
        <v>22.22</v>
      </c>
      <c r="FC1728">
        <v>21.36</v>
      </c>
      <c r="FD1728">
        <v>20.48</v>
      </c>
      <c r="FE1728">
        <v>19.62</v>
      </c>
      <c r="FF1728">
        <v>18.75</v>
      </c>
      <c r="FG1728">
        <v>17.88</v>
      </c>
      <c r="FH1728">
        <v>17.02</v>
      </c>
      <c r="FI1728">
        <v>16.16</v>
      </c>
      <c r="FJ1728">
        <v>15.31</v>
      </c>
      <c r="FK1728">
        <v>14.47</v>
      </c>
      <c r="FL1728">
        <v>13.62</v>
      </c>
      <c r="FM1728">
        <v>12.81</v>
      </c>
      <c r="FN1728">
        <v>12</v>
      </c>
      <c r="FO1728">
        <v>11.24</v>
      </c>
      <c r="FP1728">
        <v>10.46</v>
      </c>
      <c r="FQ1728">
        <v>9.7200000000000006</v>
      </c>
      <c r="FR1728">
        <v>8.98</v>
      </c>
      <c r="FS1728">
        <v>8.2799999999999994</v>
      </c>
      <c r="FT1728">
        <v>7.61</v>
      </c>
      <c r="FU1728">
        <v>6.98</v>
      </c>
      <c r="FV1728">
        <v>6.38</v>
      </c>
      <c r="FW1728">
        <v>5.82</v>
      </c>
      <c r="FX1728">
        <v>5.29</v>
      </c>
      <c r="FY1728">
        <v>4.8</v>
      </c>
      <c r="FZ1728">
        <v>4.34</v>
      </c>
      <c r="GA1728">
        <v>3.93</v>
      </c>
      <c r="GB1728">
        <v>3.55</v>
      </c>
      <c r="GC1728">
        <v>3.21</v>
      </c>
      <c r="GD1728">
        <v>2.9</v>
      </c>
      <c r="GE1728">
        <v>2.63</v>
      </c>
      <c r="GF1728">
        <v>2.39</v>
      </c>
      <c r="GG1728">
        <v>2.19</v>
      </c>
    </row>
    <row r="1729" spans="1:188" x14ac:dyDescent="0.25">
      <c r="A1729" t="s">
        <v>1516</v>
      </c>
      <c r="B1729">
        <v>82</v>
      </c>
      <c r="C1729">
        <v>82</v>
      </c>
      <c r="E1729">
        <v>100000</v>
      </c>
      <c r="F1729">
        <v>99976</v>
      </c>
      <c r="G1729">
        <v>99951</v>
      </c>
      <c r="H1729">
        <v>99925</v>
      </c>
      <c r="I1729">
        <v>99899</v>
      </c>
      <c r="J1729">
        <v>99872</v>
      </c>
      <c r="K1729">
        <v>99844</v>
      </c>
      <c r="L1729">
        <v>99816</v>
      </c>
      <c r="M1729">
        <v>99787</v>
      </c>
      <c r="N1729">
        <v>99757</v>
      </c>
      <c r="O1729">
        <v>99726</v>
      </c>
      <c r="P1729">
        <v>99695</v>
      </c>
      <c r="Q1729">
        <v>99663</v>
      </c>
      <c r="R1729">
        <v>99629</v>
      </c>
      <c r="S1729">
        <v>99596</v>
      </c>
      <c r="T1729">
        <v>99561</v>
      </c>
      <c r="U1729">
        <v>99524</v>
      </c>
      <c r="V1729">
        <v>99486</v>
      </c>
      <c r="W1729">
        <v>99446</v>
      </c>
      <c r="X1729">
        <v>99403</v>
      </c>
      <c r="Y1729">
        <v>99358</v>
      </c>
      <c r="Z1729">
        <v>99308</v>
      </c>
      <c r="AA1729">
        <v>99256</v>
      </c>
      <c r="AB1729">
        <v>99196</v>
      </c>
      <c r="AC1729">
        <v>99133</v>
      </c>
      <c r="AD1729">
        <v>99062</v>
      </c>
      <c r="AE1729">
        <v>98983</v>
      </c>
      <c r="AF1729">
        <v>98894</v>
      </c>
      <c r="AG1729">
        <v>98791</v>
      </c>
      <c r="AH1729">
        <v>98674</v>
      </c>
      <c r="AI1729">
        <v>98541</v>
      </c>
      <c r="AJ1729">
        <v>98389</v>
      </c>
      <c r="AK1729">
        <v>98221</v>
      </c>
      <c r="AL1729">
        <v>98028</v>
      </c>
      <c r="AM1729">
        <v>97819</v>
      </c>
      <c r="AN1729">
        <v>97586</v>
      </c>
      <c r="AO1729">
        <v>97331</v>
      </c>
      <c r="AP1729">
        <v>97053</v>
      </c>
      <c r="AQ1729">
        <v>96753</v>
      </c>
      <c r="AR1729">
        <v>96427</v>
      </c>
      <c r="AS1729">
        <v>96082</v>
      </c>
      <c r="AT1729">
        <v>95707</v>
      </c>
      <c r="AU1729">
        <v>95313</v>
      </c>
      <c r="AV1729">
        <v>94879</v>
      </c>
      <c r="AW1729">
        <v>94462</v>
      </c>
      <c r="AX1729">
        <v>94020</v>
      </c>
      <c r="AY1729">
        <v>93563</v>
      </c>
      <c r="AZ1729">
        <v>93101</v>
      </c>
      <c r="BA1729">
        <v>92599</v>
      </c>
      <c r="BB1729">
        <v>92090</v>
      </c>
      <c r="BC1729">
        <v>91564</v>
      </c>
      <c r="BD1729">
        <v>90981</v>
      </c>
      <c r="BE1729">
        <v>90438</v>
      </c>
      <c r="BF1729">
        <v>89787</v>
      </c>
      <c r="BG1729">
        <v>89187</v>
      </c>
      <c r="BH1729">
        <v>88521</v>
      </c>
      <c r="BI1729">
        <v>87822</v>
      </c>
      <c r="BJ1729">
        <v>87064</v>
      </c>
      <c r="BK1729">
        <v>86228</v>
      </c>
      <c r="BL1729">
        <v>85291</v>
      </c>
      <c r="BM1729">
        <v>84322</v>
      </c>
      <c r="BN1729">
        <v>83098</v>
      </c>
      <c r="BO1729">
        <v>81854</v>
      </c>
      <c r="BP1729">
        <v>80155</v>
      </c>
      <c r="BQ1729">
        <v>78486</v>
      </c>
      <c r="BR1729">
        <v>76442</v>
      </c>
      <c r="BS1729">
        <v>74310</v>
      </c>
      <c r="BT1729">
        <v>71726</v>
      </c>
      <c r="BU1729">
        <v>68758</v>
      </c>
      <c r="BV1729">
        <v>65363</v>
      </c>
      <c r="BW1729">
        <v>61523</v>
      </c>
      <c r="BX1729">
        <v>57209</v>
      </c>
      <c r="BY1729">
        <v>52509</v>
      </c>
      <c r="BZ1729">
        <v>47349</v>
      </c>
      <c r="CA1729">
        <v>42012</v>
      </c>
      <c r="CB1729">
        <v>36455</v>
      </c>
      <c r="CC1729">
        <v>30857</v>
      </c>
      <c r="CD1729">
        <v>25381</v>
      </c>
      <c r="CE1729">
        <v>20202</v>
      </c>
      <c r="CF1729">
        <v>15500</v>
      </c>
      <c r="CG1729">
        <v>11422</v>
      </c>
      <c r="CH1729">
        <v>8056</v>
      </c>
      <c r="DC1729">
        <v>69.27</v>
      </c>
      <c r="DD1729">
        <v>68.28</v>
      </c>
      <c r="DE1729">
        <v>67.3</v>
      </c>
      <c r="DF1729">
        <v>66.319999999999993</v>
      </c>
      <c r="DG1729">
        <v>65.33</v>
      </c>
      <c r="DH1729">
        <v>64.349999999999994</v>
      </c>
      <c r="DI1729">
        <v>63.37</v>
      </c>
      <c r="DJ1729">
        <v>62.39</v>
      </c>
      <c r="DK1729">
        <v>61.41</v>
      </c>
      <c r="DL1729">
        <v>60.42</v>
      </c>
      <c r="DM1729">
        <v>59.44</v>
      </c>
      <c r="DN1729">
        <v>58.46</v>
      </c>
      <c r="DO1729">
        <v>57.48</v>
      </c>
      <c r="DP1729">
        <v>56.5</v>
      </c>
      <c r="DQ1729">
        <v>55.52</v>
      </c>
      <c r="DR1729">
        <v>54.54</v>
      </c>
      <c r="DS1729">
        <v>53.56</v>
      </c>
      <c r="DT1729">
        <v>52.58</v>
      </c>
      <c r="DU1729">
        <v>51.6</v>
      </c>
      <c r="DV1729">
        <v>50.62</v>
      </c>
      <c r="DW1729">
        <v>49.64</v>
      </c>
      <c r="DX1729">
        <v>48.67</v>
      </c>
      <c r="DY1729">
        <v>47.69</v>
      </c>
      <c r="DZ1729">
        <v>46.72</v>
      </c>
      <c r="EA1729">
        <v>45.75</v>
      </c>
      <c r="EB1729">
        <v>44.78</v>
      </c>
      <c r="EC1729">
        <v>43.82</v>
      </c>
      <c r="ED1729">
        <v>42.86</v>
      </c>
      <c r="EE1729">
        <v>41.9</v>
      </c>
      <c r="EF1729">
        <v>40.950000000000003</v>
      </c>
      <c r="EG1729">
        <v>40</v>
      </c>
      <c r="EH1729">
        <v>39.07</v>
      </c>
      <c r="EI1729">
        <v>38.130000000000003</v>
      </c>
      <c r="EJ1729">
        <v>37.21</v>
      </c>
      <c r="EK1729">
        <v>36.28</v>
      </c>
      <c r="EL1729">
        <v>35.369999999999997</v>
      </c>
      <c r="EM1729">
        <v>34.46</v>
      </c>
      <c r="EN1729">
        <v>33.56</v>
      </c>
      <c r="EO1729">
        <v>32.659999999999997</v>
      </c>
      <c r="EP1729">
        <v>31.77</v>
      </c>
      <c r="EQ1729">
        <v>30.88</v>
      </c>
      <c r="ER1729">
        <v>30</v>
      </c>
      <c r="ES1729">
        <v>29.12</v>
      </c>
      <c r="ET1729">
        <v>28.25</v>
      </c>
      <c r="EU1729">
        <v>27.38</v>
      </c>
      <c r="EV1729">
        <v>26.5</v>
      </c>
      <c r="EW1729">
        <v>25.63</v>
      </c>
      <c r="EX1729">
        <v>24.75</v>
      </c>
      <c r="EY1729">
        <v>23.89</v>
      </c>
      <c r="EZ1729">
        <v>23.02</v>
      </c>
      <c r="FA1729">
        <v>22.14</v>
      </c>
      <c r="FB1729">
        <v>21.28</v>
      </c>
      <c r="FC1729">
        <v>20.41</v>
      </c>
      <c r="FD1729">
        <v>19.55</v>
      </c>
      <c r="FE1729">
        <v>18.68</v>
      </c>
      <c r="FF1729">
        <v>17.82</v>
      </c>
      <c r="FG1729">
        <v>16.96</v>
      </c>
      <c r="FH1729">
        <v>16.100000000000001</v>
      </c>
      <c r="FI1729">
        <v>15.25</v>
      </c>
      <c r="FJ1729">
        <v>14.41</v>
      </c>
      <c r="FK1729">
        <v>13.57</v>
      </c>
      <c r="FL1729">
        <v>12.76</v>
      </c>
      <c r="FM1729">
        <v>11.95</v>
      </c>
      <c r="FN1729">
        <v>11.19</v>
      </c>
      <c r="FO1729">
        <v>10.42</v>
      </c>
      <c r="FP1729">
        <v>9.69</v>
      </c>
      <c r="FQ1729">
        <v>8.9499999999999993</v>
      </c>
      <c r="FR1729">
        <v>8.25</v>
      </c>
      <c r="FS1729">
        <v>7.59</v>
      </c>
      <c r="FT1729">
        <v>6.96</v>
      </c>
      <c r="FU1729">
        <v>6.36</v>
      </c>
      <c r="FV1729">
        <v>5.8</v>
      </c>
      <c r="FW1729">
        <v>5.28</v>
      </c>
      <c r="FX1729">
        <v>4.8</v>
      </c>
      <c r="FY1729">
        <v>4.34</v>
      </c>
      <c r="FZ1729">
        <v>3.93</v>
      </c>
      <c r="GA1729">
        <v>3.55</v>
      </c>
      <c r="GB1729">
        <v>3.21</v>
      </c>
      <c r="GC1729">
        <v>2.9</v>
      </c>
      <c r="GD1729">
        <v>2.63</v>
      </c>
      <c r="GE1729">
        <v>2.39</v>
      </c>
      <c r="GF1729">
        <v>2.19</v>
      </c>
    </row>
    <row r="1730" spans="1:188" x14ac:dyDescent="0.25">
      <c r="A1730" t="s">
        <v>1517</v>
      </c>
      <c r="B1730">
        <v>81</v>
      </c>
      <c r="C1730">
        <v>81</v>
      </c>
      <c r="E1730">
        <v>100000</v>
      </c>
      <c r="F1730">
        <v>99974</v>
      </c>
      <c r="G1730">
        <v>99948</v>
      </c>
      <c r="H1730">
        <v>99921</v>
      </c>
      <c r="I1730">
        <v>99893</v>
      </c>
      <c r="J1730">
        <v>99865</v>
      </c>
      <c r="K1730">
        <v>99836</v>
      </c>
      <c r="L1730">
        <v>99806</v>
      </c>
      <c r="M1730">
        <v>99776</v>
      </c>
      <c r="N1730">
        <v>99745</v>
      </c>
      <c r="O1730">
        <v>99713</v>
      </c>
      <c r="P1730">
        <v>99680</v>
      </c>
      <c r="Q1730">
        <v>99647</v>
      </c>
      <c r="R1730">
        <v>99612</v>
      </c>
      <c r="S1730">
        <v>99577</v>
      </c>
      <c r="T1730">
        <v>99540</v>
      </c>
      <c r="U1730">
        <v>99501</v>
      </c>
      <c r="V1730">
        <v>99460</v>
      </c>
      <c r="W1730">
        <v>99417</v>
      </c>
      <c r="X1730">
        <v>99370</v>
      </c>
      <c r="Y1730">
        <v>99320</v>
      </c>
      <c r="Z1730">
        <v>99267</v>
      </c>
      <c r="AA1730">
        <v>99207</v>
      </c>
      <c r="AB1730">
        <v>99142</v>
      </c>
      <c r="AC1730">
        <v>99070</v>
      </c>
      <c r="AD1730">
        <v>98990</v>
      </c>
      <c r="AE1730">
        <v>98900</v>
      </c>
      <c r="AF1730">
        <v>98796</v>
      </c>
      <c r="AG1730">
        <v>98677</v>
      </c>
      <c r="AH1730">
        <v>98542</v>
      </c>
      <c r="AI1730">
        <v>98388</v>
      </c>
      <c r="AJ1730">
        <v>98217</v>
      </c>
      <c r="AK1730">
        <v>98021</v>
      </c>
      <c r="AL1730">
        <v>97809</v>
      </c>
      <c r="AM1730">
        <v>97573</v>
      </c>
      <c r="AN1730">
        <v>97316</v>
      </c>
      <c r="AO1730">
        <v>97033</v>
      </c>
      <c r="AP1730">
        <v>96729</v>
      </c>
      <c r="AQ1730">
        <v>96399</v>
      </c>
      <c r="AR1730">
        <v>96048</v>
      </c>
      <c r="AS1730">
        <v>95669</v>
      </c>
      <c r="AT1730">
        <v>95269</v>
      </c>
      <c r="AU1730">
        <v>94829</v>
      </c>
      <c r="AV1730">
        <v>94405</v>
      </c>
      <c r="AW1730">
        <v>93957</v>
      </c>
      <c r="AX1730">
        <v>93492</v>
      </c>
      <c r="AY1730">
        <v>93020</v>
      </c>
      <c r="AZ1730">
        <v>92510</v>
      </c>
      <c r="BA1730">
        <v>91992</v>
      </c>
      <c r="BB1730">
        <v>91457</v>
      </c>
      <c r="BC1730">
        <v>90864</v>
      </c>
      <c r="BD1730">
        <v>90308</v>
      </c>
      <c r="BE1730">
        <v>89646</v>
      </c>
      <c r="BF1730">
        <v>89035</v>
      </c>
      <c r="BG1730">
        <v>88356</v>
      </c>
      <c r="BH1730">
        <v>87644</v>
      </c>
      <c r="BI1730">
        <v>86869</v>
      </c>
      <c r="BJ1730">
        <v>86018</v>
      </c>
      <c r="BK1730">
        <v>85061</v>
      </c>
      <c r="BL1730">
        <v>84075</v>
      </c>
      <c r="BM1730">
        <v>82828</v>
      </c>
      <c r="BN1730">
        <v>81560</v>
      </c>
      <c r="BO1730">
        <v>79841</v>
      </c>
      <c r="BP1730">
        <v>78151</v>
      </c>
      <c r="BQ1730">
        <v>76084</v>
      </c>
      <c r="BR1730">
        <v>73922</v>
      </c>
      <c r="BS1730">
        <v>71307</v>
      </c>
      <c r="BT1730">
        <v>68319</v>
      </c>
      <c r="BU1730">
        <v>64896</v>
      </c>
      <c r="BV1730">
        <v>61041</v>
      </c>
      <c r="BW1730">
        <v>56709</v>
      </c>
      <c r="BX1730">
        <v>52007</v>
      </c>
      <c r="BY1730">
        <v>46846</v>
      </c>
      <c r="BZ1730">
        <v>41516</v>
      </c>
      <c r="CA1730">
        <v>35982</v>
      </c>
      <c r="CB1730">
        <v>30457</v>
      </c>
      <c r="CC1730">
        <v>25051</v>
      </c>
      <c r="CD1730">
        <v>19939</v>
      </c>
      <c r="CE1730">
        <v>15298</v>
      </c>
      <c r="CF1730">
        <v>11273</v>
      </c>
      <c r="CG1730">
        <v>7951</v>
      </c>
      <c r="DC1730">
        <v>68.17</v>
      </c>
      <c r="DD1730">
        <v>67.180000000000007</v>
      </c>
      <c r="DE1730">
        <v>66.2</v>
      </c>
      <c r="DF1730">
        <v>65.22</v>
      </c>
      <c r="DG1730">
        <v>64.239999999999995</v>
      </c>
      <c r="DH1730">
        <v>63.25</v>
      </c>
      <c r="DI1730">
        <v>62.27</v>
      </c>
      <c r="DJ1730">
        <v>61.29</v>
      </c>
      <c r="DK1730">
        <v>60.31</v>
      </c>
      <c r="DL1730">
        <v>59.33</v>
      </c>
      <c r="DM1730">
        <v>58.35</v>
      </c>
      <c r="DN1730">
        <v>57.37</v>
      </c>
      <c r="DO1730">
        <v>56.39</v>
      </c>
      <c r="DP1730">
        <v>55.4</v>
      </c>
      <c r="DQ1730">
        <v>54.42</v>
      </c>
      <c r="DR1730">
        <v>53.44</v>
      </c>
      <c r="DS1730">
        <v>52.46</v>
      </c>
      <c r="DT1730">
        <v>51.49</v>
      </c>
      <c r="DU1730">
        <v>50.51</v>
      </c>
      <c r="DV1730">
        <v>49.53</v>
      </c>
      <c r="DW1730">
        <v>48.56</v>
      </c>
      <c r="DX1730">
        <v>47.58</v>
      </c>
      <c r="DY1730">
        <v>46.61</v>
      </c>
      <c r="DZ1730">
        <v>45.64</v>
      </c>
      <c r="EA1730">
        <v>44.67</v>
      </c>
      <c r="EB1730">
        <v>43.71</v>
      </c>
      <c r="EC1730">
        <v>42.75</v>
      </c>
      <c r="ED1730">
        <v>41.79</v>
      </c>
      <c r="EE1730">
        <v>40.840000000000003</v>
      </c>
      <c r="EF1730">
        <v>39.9</v>
      </c>
      <c r="EG1730">
        <v>38.96</v>
      </c>
      <c r="EH1730">
        <v>38.03</v>
      </c>
      <c r="EI1730">
        <v>37.1</v>
      </c>
      <c r="EJ1730">
        <v>36.18</v>
      </c>
      <c r="EK1730">
        <v>35.270000000000003</v>
      </c>
      <c r="EL1730">
        <v>34.36</v>
      </c>
      <c r="EM1730">
        <v>33.46</v>
      </c>
      <c r="EN1730">
        <v>32.56</v>
      </c>
      <c r="EO1730">
        <v>31.67</v>
      </c>
      <c r="EP1730">
        <v>30.79</v>
      </c>
      <c r="EQ1730">
        <v>29.91</v>
      </c>
      <c r="ER1730">
        <v>29.03</v>
      </c>
      <c r="ES1730">
        <v>28.16</v>
      </c>
      <c r="ET1730">
        <v>27.29</v>
      </c>
      <c r="EU1730">
        <v>26.41</v>
      </c>
      <c r="EV1730">
        <v>25.54</v>
      </c>
      <c r="EW1730">
        <v>24.67</v>
      </c>
      <c r="EX1730">
        <v>23.8</v>
      </c>
      <c r="EY1730">
        <v>22.93</v>
      </c>
      <c r="EZ1730">
        <v>22.06</v>
      </c>
      <c r="FA1730">
        <v>21.21</v>
      </c>
      <c r="FB1730">
        <v>20.329999999999998</v>
      </c>
      <c r="FC1730">
        <v>19.48</v>
      </c>
      <c r="FD1730">
        <v>18.61</v>
      </c>
      <c r="FE1730">
        <v>17.75</v>
      </c>
      <c r="FF1730">
        <v>16.89</v>
      </c>
      <c r="FG1730">
        <v>16.04</v>
      </c>
      <c r="FH1730">
        <v>15.19</v>
      </c>
      <c r="FI1730">
        <v>14.35</v>
      </c>
      <c r="FJ1730">
        <v>13.52</v>
      </c>
      <c r="FK1730">
        <v>12.71</v>
      </c>
      <c r="FL1730">
        <v>11.9</v>
      </c>
      <c r="FM1730">
        <v>11.15</v>
      </c>
      <c r="FN1730">
        <v>10.38</v>
      </c>
      <c r="FO1730">
        <v>9.65</v>
      </c>
      <c r="FP1730">
        <v>8.91</v>
      </c>
      <c r="FQ1730">
        <v>8.2200000000000006</v>
      </c>
      <c r="FR1730">
        <v>7.56</v>
      </c>
      <c r="FS1730">
        <v>6.93</v>
      </c>
      <c r="FT1730">
        <v>6.34</v>
      </c>
      <c r="FU1730">
        <v>5.79</v>
      </c>
      <c r="FV1730">
        <v>5.26</v>
      </c>
      <c r="FW1730">
        <v>4.79</v>
      </c>
      <c r="FX1730">
        <v>4.34</v>
      </c>
      <c r="FY1730">
        <v>3.93</v>
      </c>
      <c r="FZ1730">
        <v>3.55</v>
      </c>
      <c r="GA1730">
        <v>3.21</v>
      </c>
      <c r="GB1730">
        <v>2.9</v>
      </c>
      <c r="GC1730">
        <v>2.63</v>
      </c>
      <c r="GD1730">
        <v>2.39</v>
      </c>
      <c r="GE1730">
        <v>2.19</v>
      </c>
    </row>
    <row r="1731" spans="1:188" x14ac:dyDescent="0.25">
      <c r="A1731" t="s">
        <v>1518</v>
      </c>
      <c r="B1731">
        <v>80</v>
      </c>
      <c r="C1731">
        <v>80</v>
      </c>
      <c r="E1731">
        <v>100000</v>
      </c>
      <c r="F1731">
        <v>99973</v>
      </c>
      <c r="G1731">
        <v>99945</v>
      </c>
      <c r="H1731">
        <v>99917</v>
      </c>
      <c r="I1731">
        <v>99888</v>
      </c>
      <c r="J1731">
        <v>99859</v>
      </c>
      <c r="K1731">
        <v>99829</v>
      </c>
      <c r="L1731">
        <v>99798</v>
      </c>
      <c r="M1731">
        <v>99766</v>
      </c>
      <c r="N1731">
        <v>99734</v>
      </c>
      <c r="O1731">
        <v>99700</v>
      </c>
      <c r="P1731">
        <v>99666</v>
      </c>
      <c r="Q1731">
        <v>99631</v>
      </c>
      <c r="R1731">
        <v>99595</v>
      </c>
      <c r="S1731">
        <v>99557</v>
      </c>
      <c r="T1731">
        <v>99518</v>
      </c>
      <c r="U1731">
        <v>99476</v>
      </c>
      <c r="V1731">
        <v>99432</v>
      </c>
      <c r="W1731">
        <v>99385</v>
      </c>
      <c r="X1731">
        <v>99334</v>
      </c>
      <c r="Y1731">
        <v>99280</v>
      </c>
      <c r="Z1731">
        <v>99219</v>
      </c>
      <c r="AA1731">
        <v>99154</v>
      </c>
      <c r="AB1731">
        <v>99081</v>
      </c>
      <c r="AC1731">
        <v>98999</v>
      </c>
      <c r="AD1731">
        <v>98907</v>
      </c>
      <c r="AE1731">
        <v>98802</v>
      </c>
      <c r="AF1731">
        <v>98681</v>
      </c>
      <c r="AG1731">
        <v>98545</v>
      </c>
      <c r="AH1731">
        <v>98388</v>
      </c>
      <c r="AI1731">
        <v>98215</v>
      </c>
      <c r="AJ1731">
        <v>98016</v>
      </c>
      <c r="AK1731">
        <v>97801</v>
      </c>
      <c r="AL1731">
        <v>97562</v>
      </c>
      <c r="AM1731">
        <v>97301</v>
      </c>
      <c r="AN1731">
        <v>97015</v>
      </c>
      <c r="AO1731">
        <v>96706</v>
      </c>
      <c r="AP1731">
        <v>96372</v>
      </c>
      <c r="AQ1731">
        <v>96016</v>
      </c>
      <c r="AR1731">
        <v>95631</v>
      </c>
      <c r="AS1731">
        <v>95227</v>
      </c>
      <c r="AT1731">
        <v>94781</v>
      </c>
      <c r="AU1731">
        <v>94350</v>
      </c>
      <c r="AV1731">
        <v>93894</v>
      </c>
      <c r="AW1731">
        <v>93422</v>
      </c>
      <c r="AX1731">
        <v>92941</v>
      </c>
      <c r="AY1731">
        <v>92422</v>
      </c>
      <c r="AZ1731">
        <v>91894</v>
      </c>
      <c r="BA1731">
        <v>91349</v>
      </c>
      <c r="BB1731">
        <v>90746</v>
      </c>
      <c r="BC1731">
        <v>90180</v>
      </c>
      <c r="BD1731">
        <v>89505</v>
      </c>
      <c r="BE1731">
        <v>88881</v>
      </c>
      <c r="BF1731">
        <v>88191</v>
      </c>
      <c r="BG1731">
        <v>87466</v>
      </c>
      <c r="BH1731">
        <v>86677</v>
      </c>
      <c r="BI1731">
        <v>85806</v>
      </c>
      <c r="BJ1731">
        <v>84833</v>
      </c>
      <c r="BK1731">
        <v>83825</v>
      </c>
      <c r="BL1731">
        <v>82560</v>
      </c>
      <c r="BM1731">
        <v>81266</v>
      </c>
      <c r="BN1731">
        <v>79522</v>
      </c>
      <c r="BO1731">
        <v>77810</v>
      </c>
      <c r="BP1731">
        <v>75721</v>
      </c>
      <c r="BQ1731">
        <v>73536</v>
      </c>
      <c r="BR1731">
        <v>70891</v>
      </c>
      <c r="BS1731">
        <v>67873</v>
      </c>
      <c r="BT1731">
        <v>64432</v>
      </c>
      <c r="BU1731">
        <v>60553</v>
      </c>
      <c r="BV1731">
        <v>56213</v>
      </c>
      <c r="BW1731">
        <v>51500</v>
      </c>
      <c r="BX1731">
        <v>46348</v>
      </c>
      <c r="BY1731">
        <v>41027</v>
      </c>
      <c r="BZ1731">
        <v>35513</v>
      </c>
      <c r="CA1731">
        <v>30021</v>
      </c>
      <c r="CB1731">
        <v>24693</v>
      </c>
      <c r="CC1731">
        <v>19654</v>
      </c>
      <c r="CD1731">
        <v>15080</v>
      </c>
      <c r="CE1731">
        <v>11112</v>
      </c>
      <c r="CF1731">
        <v>7838</v>
      </c>
      <c r="DC1731">
        <v>67.06</v>
      </c>
      <c r="DD1731">
        <v>66.08</v>
      </c>
      <c r="DE1731">
        <v>65.099999999999994</v>
      </c>
      <c r="DF1731">
        <v>64.12</v>
      </c>
      <c r="DG1731">
        <v>63.14</v>
      </c>
      <c r="DH1731">
        <v>62.16</v>
      </c>
      <c r="DI1731">
        <v>61.17</v>
      </c>
      <c r="DJ1731">
        <v>60.19</v>
      </c>
      <c r="DK1731">
        <v>59.21</v>
      </c>
      <c r="DL1731">
        <v>58.23</v>
      </c>
      <c r="DM1731">
        <v>57.25</v>
      </c>
      <c r="DN1731">
        <v>56.27</v>
      </c>
      <c r="DO1731">
        <v>55.29</v>
      </c>
      <c r="DP1731">
        <v>54.31</v>
      </c>
      <c r="DQ1731">
        <v>53.33</v>
      </c>
      <c r="DR1731">
        <v>52.35</v>
      </c>
      <c r="DS1731">
        <v>51.37</v>
      </c>
      <c r="DT1731">
        <v>50.4</v>
      </c>
      <c r="DU1731">
        <v>49.42</v>
      </c>
      <c r="DV1731">
        <v>48.44</v>
      </c>
      <c r="DW1731">
        <v>47.47</v>
      </c>
      <c r="DX1731">
        <v>46.5</v>
      </c>
      <c r="DY1731">
        <v>45.53</v>
      </c>
      <c r="DZ1731">
        <v>44.56</v>
      </c>
      <c r="EA1731">
        <v>43.6</v>
      </c>
      <c r="EB1731">
        <v>42.64</v>
      </c>
      <c r="EC1731">
        <v>41.68</v>
      </c>
      <c r="ED1731">
        <v>40.729999999999997</v>
      </c>
      <c r="EE1731">
        <v>39.79</v>
      </c>
      <c r="EF1731">
        <v>38.85</v>
      </c>
      <c r="EG1731">
        <v>37.92</v>
      </c>
      <c r="EH1731">
        <v>37</v>
      </c>
      <c r="EI1731">
        <v>36.08</v>
      </c>
      <c r="EJ1731">
        <v>35.159999999999997</v>
      </c>
      <c r="EK1731">
        <v>34.26</v>
      </c>
      <c r="EL1731">
        <v>33.36</v>
      </c>
      <c r="EM1731">
        <v>32.46</v>
      </c>
      <c r="EN1731">
        <v>31.57</v>
      </c>
      <c r="EO1731">
        <v>30.69</v>
      </c>
      <c r="EP1731">
        <v>29.81</v>
      </c>
      <c r="EQ1731">
        <v>28.93</v>
      </c>
      <c r="ER1731">
        <v>28.07</v>
      </c>
      <c r="ES1731">
        <v>27.19</v>
      </c>
      <c r="ET1731">
        <v>26.32</v>
      </c>
      <c r="EU1731">
        <v>25.45</v>
      </c>
      <c r="EV1731">
        <v>24.58</v>
      </c>
      <c r="EW1731">
        <v>23.72</v>
      </c>
      <c r="EX1731">
        <v>22.85</v>
      </c>
      <c r="EY1731">
        <v>21.98</v>
      </c>
      <c r="EZ1731">
        <v>21.13</v>
      </c>
      <c r="FA1731">
        <v>20.260000000000002</v>
      </c>
      <c r="FB1731">
        <v>19.399999999999999</v>
      </c>
      <c r="FC1731">
        <v>18.54</v>
      </c>
      <c r="FD1731">
        <v>17.68</v>
      </c>
      <c r="FE1731">
        <v>16.82</v>
      </c>
      <c r="FF1731">
        <v>15.97</v>
      </c>
      <c r="FG1731">
        <v>15.13</v>
      </c>
      <c r="FH1731">
        <v>14.29</v>
      </c>
      <c r="FI1731">
        <v>13.46</v>
      </c>
      <c r="FJ1731">
        <v>12.66</v>
      </c>
      <c r="FK1731">
        <v>11.85</v>
      </c>
      <c r="FL1731">
        <v>11.1</v>
      </c>
      <c r="FM1731">
        <v>10.33</v>
      </c>
      <c r="FN1731">
        <v>9.61</v>
      </c>
      <c r="FO1731">
        <v>8.8800000000000008</v>
      </c>
      <c r="FP1731">
        <v>8.19</v>
      </c>
      <c r="FQ1731">
        <v>7.53</v>
      </c>
      <c r="FR1731">
        <v>6.91</v>
      </c>
      <c r="FS1731">
        <v>6.32</v>
      </c>
      <c r="FT1731">
        <v>5.77</v>
      </c>
      <c r="FU1731">
        <v>5.25</v>
      </c>
      <c r="FV1731">
        <v>4.78</v>
      </c>
      <c r="FW1731">
        <v>4.33</v>
      </c>
      <c r="FX1731">
        <v>3.92</v>
      </c>
      <c r="FY1731">
        <v>3.55</v>
      </c>
      <c r="FZ1731">
        <v>3.21</v>
      </c>
      <c r="GA1731">
        <v>2.9</v>
      </c>
      <c r="GB1731">
        <v>2.63</v>
      </c>
      <c r="GC1731">
        <v>2.39</v>
      </c>
      <c r="GD1731">
        <v>2.19</v>
      </c>
    </row>
    <row r="1732" spans="1:188" x14ac:dyDescent="0.25">
      <c r="A1732" t="s">
        <v>1519</v>
      </c>
      <c r="B1732">
        <v>79</v>
      </c>
      <c r="C1732">
        <v>79</v>
      </c>
      <c r="E1732">
        <v>100000</v>
      </c>
      <c r="F1732">
        <v>99972</v>
      </c>
      <c r="G1732">
        <v>99943</v>
      </c>
      <c r="H1732">
        <v>99913</v>
      </c>
      <c r="I1732">
        <v>99883</v>
      </c>
      <c r="J1732">
        <v>99853</v>
      </c>
      <c r="K1732">
        <v>99821</v>
      </c>
      <c r="L1732">
        <v>99789</v>
      </c>
      <c r="M1732">
        <v>99756</v>
      </c>
      <c r="N1732">
        <v>99722</v>
      </c>
      <c r="O1732">
        <v>99687</v>
      </c>
      <c r="P1732">
        <v>99652</v>
      </c>
      <c r="Q1732">
        <v>99615</v>
      </c>
      <c r="R1732">
        <v>99576</v>
      </c>
      <c r="S1732">
        <v>99536</v>
      </c>
      <c r="T1732">
        <v>99494</v>
      </c>
      <c r="U1732">
        <v>99449</v>
      </c>
      <c r="V1732">
        <v>99402</v>
      </c>
      <c r="W1732">
        <v>99350</v>
      </c>
      <c r="X1732">
        <v>99295</v>
      </c>
      <c r="Y1732">
        <v>99233</v>
      </c>
      <c r="Z1732">
        <v>99167</v>
      </c>
      <c r="AA1732">
        <v>99093</v>
      </c>
      <c r="AB1732">
        <v>99010</v>
      </c>
      <c r="AC1732">
        <v>98917</v>
      </c>
      <c r="AD1732">
        <v>98810</v>
      </c>
      <c r="AE1732">
        <v>98687</v>
      </c>
      <c r="AF1732">
        <v>98549</v>
      </c>
      <c r="AG1732">
        <v>98390</v>
      </c>
      <c r="AH1732">
        <v>98214</v>
      </c>
      <c r="AI1732">
        <v>98013</v>
      </c>
      <c r="AJ1732">
        <v>97795</v>
      </c>
      <c r="AK1732">
        <v>97552</v>
      </c>
      <c r="AL1732">
        <v>97288</v>
      </c>
      <c r="AM1732">
        <v>96998</v>
      </c>
      <c r="AN1732">
        <v>96685</v>
      </c>
      <c r="AO1732">
        <v>96346</v>
      </c>
      <c r="AP1732">
        <v>95986</v>
      </c>
      <c r="AQ1732">
        <v>95595</v>
      </c>
      <c r="AR1732">
        <v>95185</v>
      </c>
      <c r="AS1732">
        <v>94733</v>
      </c>
      <c r="AT1732">
        <v>94296</v>
      </c>
      <c r="AU1732">
        <v>93832</v>
      </c>
      <c r="AV1732">
        <v>93352</v>
      </c>
      <c r="AW1732">
        <v>92864</v>
      </c>
      <c r="AX1732">
        <v>92334</v>
      </c>
      <c r="AY1732">
        <v>91796</v>
      </c>
      <c r="AZ1732">
        <v>91241</v>
      </c>
      <c r="BA1732">
        <v>90629</v>
      </c>
      <c r="BB1732">
        <v>90051</v>
      </c>
      <c r="BC1732">
        <v>89365</v>
      </c>
      <c r="BD1732">
        <v>88727</v>
      </c>
      <c r="BE1732">
        <v>88024</v>
      </c>
      <c r="BF1732">
        <v>87285</v>
      </c>
      <c r="BG1732">
        <v>86482</v>
      </c>
      <c r="BH1732">
        <v>85596</v>
      </c>
      <c r="BI1732">
        <v>84603</v>
      </c>
      <c r="BJ1732">
        <v>83577</v>
      </c>
      <c r="BK1732">
        <v>82289</v>
      </c>
      <c r="BL1732">
        <v>80975</v>
      </c>
      <c r="BM1732">
        <v>79204</v>
      </c>
      <c r="BN1732">
        <v>77464</v>
      </c>
      <c r="BO1732">
        <v>75353</v>
      </c>
      <c r="BP1732">
        <v>73145</v>
      </c>
      <c r="BQ1732">
        <v>70478</v>
      </c>
      <c r="BR1732">
        <v>67429</v>
      </c>
      <c r="BS1732">
        <v>63961</v>
      </c>
      <c r="BT1732">
        <v>60069</v>
      </c>
      <c r="BU1732">
        <v>55710</v>
      </c>
      <c r="BV1732">
        <v>50997</v>
      </c>
      <c r="BW1732">
        <v>45845</v>
      </c>
      <c r="BX1732">
        <v>40543</v>
      </c>
      <c r="BY1732">
        <v>35050</v>
      </c>
      <c r="BZ1732">
        <v>29592</v>
      </c>
      <c r="CA1732">
        <v>24307</v>
      </c>
      <c r="CB1732">
        <v>19347</v>
      </c>
      <c r="CC1732">
        <v>14844</v>
      </c>
      <c r="CD1732">
        <v>10939</v>
      </c>
      <c r="CE1732">
        <v>7715</v>
      </c>
      <c r="DC1732">
        <v>65.959999999999994</v>
      </c>
      <c r="DD1732">
        <v>64.98</v>
      </c>
      <c r="DE1732">
        <v>64</v>
      </c>
      <c r="DF1732">
        <v>63.02</v>
      </c>
      <c r="DG1732">
        <v>62.04</v>
      </c>
      <c r="DH1732">
        <v>61.06</v>
      </c>
      <c r="DI1732">
        <v>60.08</v>
      </c>
      <c r="DJ1732">
        <v>59.09</v>
      </c>
      <c r="DK1732">
        <v>58.11</v>
      </c>
      <c r="DL1732">
        <v>57.13</v>
      </c>
      <c r="DM1732">
        <v>56.15</v>
      </c>
      <c r="DN1732">
        <v>55.17</v>
      </c>
      <c r="DO1732">
        <v>54.19</v>
      </c>
      <c r="DP1732">
        <v>53.21</v>
      </c>
      <c r="DQ1732">
        <v>52.24</v>
      </c>
      <c r="DR1732">
        <v>51.26</v>
      </c>
      <c r="DS1732">
        <v>50.28</v>
      </c>
      <c r="DT1732">
        <v>49.3</v>
      </c>
      <c r="DU1732">
        <v>48.33</v>
      </c>
      <c r="DV1732">
        <v>47.36</v>
      </c>
      <c r="DW1732">
        <v>46.39</v>
      </c>
      <c r="DX1732">
        <v>45.42</v>
      </c>
      <c r="DY1732">
        <v>44.45</v>
      </c>
      <c r="DZ1732">
        <v>43.49</v>
      </c>
      <c r="EA1732">
        <v>42.53</v>
      </c>
      <c r="EB1732">
        <v>41.57</v>
      </c>
      <c r="EC1732">
        <v>40.619999999999997</v>
      </c>
      <c r="ED1732">
        <v>39.68</v>
      </c>
      <c r="EE1732">
        <v>38.74</v>
      </c>
      <c r="EF1732">
        <v>37.81</v>
      </c>
      <c r="EG1732">
        <v>36.89</v>
      </c>
      <c r="EH1732">
        <v>35.97</v>
      </c>
      <c r="EI1732">
        <v>35.06</v>
      </c>
      <c r="EJ1732">
        <v>34.15</v>
      </c>
      <c r="EK1732">
        <v>33.25</v>
      </c>
      <c r="EL1732">
        <v>32.36</v>
      </c>
      <c r="EM1732">
        <v>31.47</v>
      </c>
      <c r="EN1732">
        <v>30.59</v>
      </c>
      <c r="EO1732">
        <v>29.71</v>
      </c>
      <c r="EP1732">
        <v>28.83</v>
      </c>
      <c r="EQ1732">
        <v>27.97</v>
      </c>
      <c r="ER1732">
        <v>27.1</v>
      </c>
      <c r="ES1732">
        <v>26.23</v>
      </c>
      <c r="ET1732">
        <v>25.36</v>
      </c>
      <c r="EU1732">
        <v>24.49</v>
      </c>
      <c r="EV1732">
        <v>23.63</v>
      </c>
      <c r="EW1732">
        <v>22.76</v>
      </c>
      <c r="EX1732">
        <v>21.9</v>
      </c>
      <c r="EY1732">
        <v>21.05</v>
      </c>
      <c r="EZ1732">
        <v>20.18</v>
      </c>
      <c r="FA1732">
        <v>19.329999999999998</v>
      </c>
      <c r="FB1732">
        <v>18.46</v>
      </c>
      <c r="FC1732">
        <v>17.61</v>
      </c>
      <c r="FD1732">
        <v>16.75</v>
      </c>
      <c r="FE1732">
        <v>15.9</v>
      </c>
      <c r="FF1732">
        <v>15.06</v>
      </c>
      <c r="FG1732">
        <v>14.23</v>
      </c>
      <c r="FH1732">
        <v>13.4</v>
      </c>
      <c r="FI1732">
        <v>12.6</v>
      </c>
      <c r="FJ1732">
        <v>11.8</v>
      </c>
      <c r="FK1732">
        <v>11.05</v>
      </c>
      <c r="FL1732">
        <v>10.29</v>
      </c>
      <c r="FM1732">
        <v>9.56</v>
      </c>
      <c r="FN1732">
        <v>8.84</v>
      </c>
      <c r="FO1732">
        <v>8.15</v>
      </c>
      <c r="FP1732">
        <v>7.5</v>
      </c>
      <c r="FQ1732">
        <v>6.88</v>
      </c>
      <c r="FR1732">
        <v>6.29</v>
      </c>
      <c r="FS1732">
        <v>5.74</v>
      </c>
      <c r="FT1732">
        <v>5.23</v>
      </c>
      <c r="FU1732">
        <v>4.76</v>
      </c>
      <c r="FV1732">
        <v>4.32</v>
      </c>
      <c r="FW1732">
        <v>3.92</v>
      </c>
      <c r="FX1732">
        <v>3.55</v>
      </c>
      <c r="FY1732">
        <v>3.21</v>
      </c>
      <c r="FZ1732">
        <v>2.9</v>
      </c>
      <c r="GA1732">
        <v>2.63</v>
      </c>
      <c r="GB1732">
        <v>2.39</v>
      </c>
      <c r="GC1732">
        <v>2.19</v>
      </c>
    </row>
    <row r="1733" spans="1:188" x14ac:dyDescent="0.25">
      <c r="A1733" t="s">
        <v>1520</v>
      </c>
      <c r="B1733">
        <v>78</v>
      </c>
      <c r="C1733">
        <v>78</v>
      </c>
      <c r="E1733">
        <v>100000</v>
      </c>
      <c r="F1733">
        <v>99970</v>
      </c>
      <c r="G1733">
        <v>99940</v>
      </c>
      <c r="H1733">
        <v>99910</v>
      </c>
      <c r="I1733">
        <v>99878</v>
      </c>
      <c r="J1733">
        <v>99846</v>
      </c>
      <c r="K1733">
        <v>99814</v>
      </c>
      <c r="L1733">
        <v>99780</v>
      </c>
      <c r="M1733">
        <v>99745</v>
      </c>
      <c r="N1733">
        <v>99710</v>
      </c>
      <c r="O1733">
        <v>99674</v>
      </c>
      <c r="P1733">
        <v>99636</v>
      </c>
      <c r="Q1733">
        <v>99597</v>
      </c>
      <c r="R1733">
        <v>99557</v>
      </c>
      <c r="S1733">
        <v>99514</v>
      </c>
      <c r="T1733">
        <v>99468</v>
      </c>
      <c r="U1733">
        <v>99420</v>
      </c>
      <c r="V1733">
        <v>99367</v>
      </c>
      <c r="W1733">
        <v>99311</v>
      </c>
      <c r="X1733">
        <v>99248</v>
      </c>
      <c r="Y1733">
        <v>99181</v>
      </c>
      <c r="Z1733">
        <v>99106</v>
      </c>
      <c r="AA1733">
        <v>99022</v>
      </c>
      <c r="AB1733">
        <v>98927</v>
      </c>
      <c r="AC1733">
        <v>98819</v>
      </c>
      <c r="AD1733">
        <v>98695</v>
      </c>
      <c r="AE1733">
        <v>98554</v>
      </c>
      <c r="AF1733">
        <v>98393</v>
      </c>
      <c r="AG1733">
        <v>98215</v>
      </c>
      <c r="AH1733">
        <v>98010</v>
      </c>
      <c r="AI1733">
        <v>97789</v>
      </c>
      <c r="AJ1733">
        <v>97544</v>
      </c>
      <c r="AK1733">
        <v>97275</v>
      </c>
      <c r="AL1733">
        <v>96981</v>
      </c>
      <c r="AM1733">
        <v>96665</v>
      </c>
      <c r="AN1733">
        <v>96321</v>
      </c>
      <c r="AO1733">
        <v>95956</v>
      </c>
      <c r="AP1733">
        <v>95560</v>
      </c>
      <c r="AQ1733">
        <v>95143</v>
      </c>
      <c r="AR1733">
        <v>94686</v>
      </c>
      <c r="AS1733">
        <v>94242</v>
      </c>
      <c r="AT1733">
        <v>93771</v>
      </c>
      <c r="AU1733">
        <v>93283</v>
      </c>
      <c r="AV1733">
        <v>92786</v>
      </c>
      <c r="AW1733">
        <v>92248</v>
      </c>
      <c r="AX1733">
        <v>91700</v>
      </c>
      <c r="AY1733">
        <v>91134</v>
      </c>
      <c r="AZ1733">
        <v>90510</v>
      </c>
      <c r="BA1733">
        <v>89922</v>
      </c>
      <c r="BB1733">
        <v>89224</v>
      </c>
      <c r="BC1733">
        <v>88574</v>
      </c>
      <c r="BD1733">
        <v>87855</v>
      </c>
      <c r="BE1733">
        <v>87103</v>
      </c>
      <c r="BF1733">
        <v>86285</v>
      </c>
      <c r="BG1733">
        <v>85384</v>
      </c>
      <c r="BH1733">
        <v>84374</v>
      </c>
      <c r="BI1733">
        <v>83326</v>
      </c>
      <c r="BJ1733">
        <v>82018</v>
      </c>
      <c r="BK1733">
        <v>80679</v>
      </c>
      <c r="BL1733">
        <v>78887</v>
      </c>
      <c r="BM1733">
        <v>77118</v>
      </c>
      <c r="BN1733">
        <v>74979</v>
      </c>
      <c r="BO1733">
        <v>72747</v>
      </c>
      <c r="BP1733">
        <v>70058</v>
      </c>
      <c r="BQ1733">
        <v>66989</v>
      </c>
      <c r="BR1733">
        <v>63494</v>
      </c>
      <c r="BS1733">
        <v>59578</v>
      </c>
      <c r="BT1733">
        <v>55212</v>
      </c>
      <c r="BU1733">
        <v>50489</v>
      </c>
      <c r="BV1733">
        <v>45348</v>
      </c>
      <c r="BW1733">
        <v>40055</v>
      </c>
      <c r="BX1733">
        <v>34594</v>
      </c>
      <c r="BY1733">
        <v>29168</v>
      </c>
      <c r="BZ1733">
        <v>23927</v>
      </c>
      <c r="CA1733">
        <v>19019</v>
      </c>
      <c r="CB1733">
        <v>14592</v>
      </c>
      <c r="CC1733">
        <v>10753</v>
      </c>
      <c r="CD1733">
        <v>7584</v>
      </c>
      <c r="DC1733">
        <v>64.86</v>
      </c>
      <c r="DD1733">
        <v>63.88</v>
      </c>
      <c r="DE1733">
        <v>62.9</v>
      </c>
      <c r="DF1733">
        <v>61.92</v>
      </c>
      <c r="DG1733">
        <v>60.94</v>
      </c>
      <c r="DH1733">
        <v>59.96</v>
      </c>
      <c r="DI1733">
        <v>58.98</v>
      </c>
      <c r="DJ1733">
        <v>58</v>
      </c>
      <c r="DK1733">
        <v>57.02</v>
      </c>
      <c r="DL1733">
        <v>56.04</v>
      </c>
      <c r="DM1733">
        <v>55.06</v>
      </c>
      <c r="DN1733">
        <v>54.08</v>
      </c>
      <c r="DO1733">
        <v>53.1</v>
      </c>
      <c r="DP1733">
        <v>52.12</v>
      </c>
      <c r="DQ1733">
        <v>51.14</v>
      </c>
      <c r="DR1733">
        <v>50.16</v>
      </c>
      <c r="DS1733">
        <v>49.19</v>
      </c>
      <c r="DT1733">
        <v>48.21</v>
      </c>
      <c r="DU1733">
        <v>47.24</v>
      </c>
      <c r="DV1733">
        <v>46.27</v>
      </c>
      <c r="DW1733">
        <v>45.3</v>
      </c>
      <c r="DX1733">
        <v>44.34</v>
      </c>
      <c r="DY1733">
        <v>43.37</v>
      </c>
      <c r="DZ1733">
        <v>42.41</v>
      </c>
      <c r="EA1733">
        <v>41.46</v>
      </c>
      <c r="EB1733">
        <v>40.51</v>
      </c>
      <c r="EC1733">
        <v>39.57</v>
      </c>
      <c r="ED1733">
        <v>38.630000000000003</v>
      </c>
      <c r="EE1733">
        <v>37.700000000000003</v>
      </c>
      <c r="EF1733">
        <v>36.78</v>
      </c>
      <c r="EG1733">
        <v>35.86</v>
      </c>
      <c r="EH1733">
        <v>34.950000000000003</v>
      </c>
      <c r="EI1733">
        <v>34.04</v>
      </c>
      <c r="EJ1733">
        <v>33.15</v>
      </c>
      <c r="EK1733">
        <v>32.25</v>
      </c>
      <c r="EL1733">
        <v>31.37</v>
      </c>
      <c r="EM1733">
        <v>30.48</v>
      </c>
      <c r="EN1733">
        <v>29.61</v>
      </c>
      <c r="EO1733">
        <v>28.74</v>
      </c>
      <c r="EP1733">
        <v>27.87</v>
      </c>
      <c r="EQ1733">
        <v>27</v>
      </c>
      <c r="ER1733">
        <v>26.13</v>
      </c>
      <c r="ES1733">
        <v>25.27</v>
      </c>
      <c r="ET1733">
        <v>24.4</v>
      </c>
      <c r="EU1733">
        <v>23.54</v>
      </c>
      <c r="EV1733">
        <v>22.68</v>
      </c>
      <c r="EW1733">
        <v>21.82</v>
      </c>
      <c r="EX1733">
        <v>20.96</v>
      </c>
      <c r="EY1733">
        <v>20.100000000000001</v>
      </c>
      <c r="EZ1733">
        <v>19.25</v>
      </c>
      <c r="FA1733">
        <v>18.39</v>
      </c>
      <c r="FB1733">
        <v>17.53</v>
      </c>
      <c r="FC1733">
        <v>16.68</v>
      </c>
      <c r="FD1733">
        <v>15.83</v>
      </c>
      <c r="FE1733">
        <v>15</v>
      </c>
      <c r="FF1733">
        <v>14.17</v>
      </c>
      <c r="FG1733">
        <v>13.34</v>
      </c>
      <c r="FH1733">
        <v>12.55</v>
      </c>
      <c r="FI1733">
        <v>11.75</v>
      </c>
      <c r="FJ1733">
        <v>11</v>
      </c>
      <c r="FK1733">
        <v>10.24</v>
      </c>
      <c r="FL1733">
        <v>9.52</v>
      </c>
      <c r="FM1733">
        <v>8.8000000000000007</v>
      </c>
      <c r="FN1733">
        <v>8.1199999999999992</v>
      </c>
      <c r="FO1733">
        <v>7.47</v>
      </c>
      <c r="FP1733">
        <v>6.85</v>
      </c>
      <c r="FQ1733">
        <v>6.27</v>
      </c>
      <c r="FR1733">
        <v>5.72</v>
      </c>
      <c r="FS1733">
        <v>5.21</v>
      </c>
      <c r="FT1733">
        <v>4.74</v>
      </c>
      <c r="FU1733">
        <v>4.3099999999999996</v>
      </c>
      <c r="FV1733">
        <v>3.91</v>
      </c>
      <c r="FW1733">
        <v>3.54</v>
      </c>
      <c r="FX1733">
        <v>3.21</v>
      </c>
      <c r="FY1733">
        <v>2.9</v>
      </c>
      <c r="FZ1733">
        <v>2.63</v>
      </c>
      <c r="GA1733">
        <v>2.39</v>
      </c>
      <c r="GB1733">
        <v>2.19</v>
      </c>
    </row>
    <row r="1734" spans="1:188" x14ac:dyDescent="0.25">
      <c r="A1734" t="s">
        <v>1521</v>
      </c>
      <c r="B1734">
        <v>77</v>
      </c>
      <c r="C1734">
        <v>77</v>
      </c>
      <c r="E1734">
        <v>100000</v>
      </c>
      <c r="F1734">
        <v>99969</v>
      </c>
      <c r="G1734">
        <v>99938</v>
      </c>
      <c r="H1734">
        <v>99906</v>
      </c>
      <c r="I1734">
        <v>99873</v>
      </c>
      <c r="J1734">
        <v>99840</v>
      </c>
      <c r="K1734">
        <v>99805</v>
      </c>
      <c r="L1734">
        <v>99770</v>
      </c>
      <c r="M1734">
        <v>99734</v>
      </c>
      <c r="N1734">
        <v>99698</v>
      </c>
      <c r="O1734">
        <v>99659</v>
      </c>
      <c r="P1734">
        <v>99620</v>
      </c>
      <c r="Q1734">
        <v>99578</v>
      </c>
      <c r="R1734">
        <v>99535</v>
      </c>
      <c r="S1734">
        <v>99489</v>
      </c>
      <c r="T1734">
        <v>99439</v>
      </c>
      <c r="U1734">
        <v>99386</v>
      </c>
      <c r="V1734">
        <v>99329</v>
      </c>
      <c r="W1734">
        <v>99265</v>
      </c>
      <c r="X1734">
        <v>99197</v>
      </c>
      <c r="Y1734">
        <v>99121</v>
      </c>
      <c r="Z1734">
        <v>99035</v>
      </c>
      <c r="AA1734">
        <v>98940</v>
      </c>
      <c r="AB1734">
        <v>98830</v>
      </c>
      <c r="AC1734">
        <v>98703</v>
      </c>
      <c r="AD1734">
        <v>98561</v>
      </c>
      <c r="AE1734">
        <v>98397</v>
      </c>
      <c r="AF1734">
        <v>98217</v>
      </c>
      <c r="AG1734">
        <v>98009</v>
      </c>
      <c r="AH1734">
        <v>97785</v>
      </c>
      <c r="AI1734">
        <v>97536</v>
      </c>
      <c r="AJ1734">
        <v>97264</v>
      </c>
      <c r="AK1734">
        <v>96966</v>
      </c>
      <c r="AL1734">
        <v>96645</v>
      </c>
      <c r="AM1734">
        <v>96297</v>
      </c>
      <c r="AN1734">
        <v>95927</v>
      </c>
      <c r="AO1734">
        <v>95525</v>
      </c>
      <c r="AP1734">
        <v>95104</v>
      </c>
      <c r="AQ1734">
        <v>94639</v>
      </c>
      <c r="AR1734">
        <v>94188</v>
      </c>
      <c r="AS1734">
        <v>93710</v>
      </c>
      <c r="AT1734">
        <v>93215</v>
      </c>
      <c r="AU1734">
        <v>92709</v>
      </c>
      <c r="AV1734">
        <v>92162</v>
      </c>
      <c r="AW1734">
        <v>91604</v>
      </c>
      <c r="AX1734">
        <v>91027</v>
      </c>
      <c r="AY1734">
        <v>90392</v>
      </c>
      <c r="AZ1734">
        <v>89791</v>
      </c>
      <c r="BA1734">
        <v>89082</v>
      </c>
      <c r="BB1734">
        <v>88420</v>
      </c>
      <c r="BC1734">
        <v>87687</v>
      </c>
      <c r="BD1734">
        <v>86918</v>
      </c>
      <c r="BE1734">
        <v>86086</v>
      </c>
      <c r="BF1734">
        <v>85169</v>
      </c>
      <c r="BG1734">
        <v>84143</v>
      </c>
      <c r="BH1734">
        <v>83077</v>
      </c>
      <c r="BI1734">
        <v>81745</v>
      </c>
      <c r="BJ1734">
        <v>80384</v>
      </c>
      <c r="BK1734">
        <v>78566</v>
      </c>
      <c r="BL1734">
        <v>76775</v>
      </c>
      <c r="BM1734">
        <v>74606</v>
      </c>
      <c r="BN1734">
        <v>72343</v>
      </c>
      <c r="BO1734">
        <v>69632</v>
      </c>
      <c r="BP1734">
        <v>66543</v>
      </c>
      <c r="BQ1734">
        <v>63030</v>
      </c>
      <c r="BR1734">
        <v>59091</v>
      </c>
      <c r="BS1734">
        <v>54708</v>
      </c>
      <c r="BT1734">
        <v>49985</v>
      </c>
      <c r="BU1734">
        <v>44845</v>
      </c>
      <c r="BV1734">
        <v>39573</v>
      </c>
      <c r="BW1734">
        <v>34134</v>
      </c>
      <c r="BX1734">
        <v>28750</v>
      </c>
      <c r="BY1734">
        <v>23552</v>
      </c>
      <c r="BZ1734">
        <v>18696</v>
      </c>
      <c r="CA1734">
        <v>14325</v>
      </c>
      <c r="CB1734">
        <v>10556</v>
      </c>
      <c r="CC1734">
        <v>7445</v>
      </c>
      <c r="DC1734">
        <v>63.76</v>
      </c>
      <c r="DD1734">
        <v>62.78</v>
      </c>
      <c r="DE1734">
        <v>61.8</v>
      </c>
      <c r="DF1734">
        <v>60.82</v>
      </c>
      <c r="DG1734">
        <v>59.84</v>
      </c>
      <c r="DH1734">
        <v>58.86</v>
      </c>
      <c r="DI1734">
        <v>57.88</v>
      </c>
      <c r="DJ1734">
        <v>56.9</v>
      </c>
      <c r="DK1734">
        <v>55.92</v>
      </c>
      <c r="DL1734">
        <v>54.94</v>
      </c>
      <c r="DM1734">
        <v>53.96</v>
      </c>
      <c r="DN1734">
        <v>52.98</v>
      </c>
      <c r="DO1734">
        <v>52</v>
      </c>
      <c r="DP1734">
        <v>51.02</v>
      </c>
      <c r="DQ1734">
        <v>50.05</v>
      </c>
      <c r="DR1734">
        <v>49.07</v>
      </c>
      <c r="DS1734">
        <v>48.1</v>
      </c>
      <c r="DT1734">
        <v>47.12</v>
      </c>
      <c r="DU1734">
        <v>46.15</v>
      </c>
      <c r="DV1734">
        <v>45.19</v>
      </c>
      <c r="DW1734">
        <v>44.22</v>
      </c>
      <c r="DX1734">
        <v>43.26</v>
      </c>
      <c r="DY1734">
        <v>42.3</v>
      </c>
      <c r="DZ1734">
        <v>41.35</v>
      </c>
      <c r="EA1734">
        <v>40.4</v>
      </c>
      <c r="EB1734">
        <v>39.46</v>
      </c>
      <c r="EC1734">
        <v>38.520000000000003</v>
      </c>
      <c r="ED1734">
        <v>37.590000000000003</v>
      </c>
      <c r="EE1734">
        <v>36.67</v>
      </c>
      <c r="EF1734">
        <v>35.75</v>
      </c>
      <c r="EG1734">
        <v>34.840000000000003</v>
      </c>
      <c r="EH1734">
        <v>33.94</v>
      </c>
      <c r="EI1734">
        <v>33.04</v>
      </c>
      <c r="EJ1734">
        <v>32.15</v>
      </c>
      <c r="EK1734">
        <v>31.26</v>
      </c>
      <c r="EL1734">
        <v>30.38</v>
      </c>
      <c r="EM1734">
        <v>29.51</v>
      </c>
      <c r="EN1734">
        <v>28.64</v>
      </c>
      <c r="EO1734">
        <v>27.77</v>
      </c>
      <c r="EP1734">
        <v>26.9</v>
      </c>
      <c r="EQ1734">
        <v>26.04</v>
      </c>
      <c r="ER1734">
        <v>25.18</v>
      </c>
      <c r="ES1734">
        <v>24.31</v>
      </c>
      <c r="ET1734">
        <v>23.45</v>
      </c>
      <c r="EU1734">
        <v>22.59</v>
      </c>
      <c r="EV1734">
        <v>21.73</v>
      </c>
      <c r="EW1734">
        <v>20.88</v>
      </c>
      <c r="EX1734">
        <v>20.02</v>
      </c>
      <c r="EY1734">
        <v>19.170000000000002</v>
      </c>
      <c r="EZ1734">
        <v>18.309999999999999</v>
      </c>
      <c r="FA1734">
        <v>17.46</v>
      </c>
      <c r="FB1734">
        <v>16.61</v>
      </c>
      <c r="FC1734">
        <v>15.77</v>
      </c>
      <c r="FD1734">
        <v>14.93</v>
      </c>
      <c r="FE1734">
        <v>14.11</v>
      </c>
      <c r="FF1734">
        <v>13.28</v>
      </c>
      <c r="FG1734">
        <v>12.49</v>
      </c>
      <c r="FH1734">
        <v>11.69</v>
      </c>
      <c r="FI1734">
        <v>10.95</v>
      </c>
      <c r="FJ1734">
        <v>10.199999999999999</v>
      </c>
      <c r="FK1734">
        <v>9.48</v>
      </c>
      <c r="FL1734">
        <v>8.76</v>
      </c>
      <c r="FM1734">
        <v>8.08</v>
      </c>
      <c r="FN1734">
        <v>7.43</v>
      </c>
      <c r="FO1734">
        <v>6.82</v>
      </c>
      <c r="FP1734">
        <v>6.24</v>
      </c>
      <c r="FQ1734">
        <v>5.7</v>
      </c>
      <c r="FR1734">
        <v>5.19</v>
      </c>
      <c r="FS1734">
        <v>4.7300000000000004</v>
      </c>
      <c r="FT1734">
        <v>4.29</v>
      </c>
      <c r="FU1734">
        <v>3.89</v>
      </c>
      <c r="FV1734">
        <v>3.53</v>
      </c>
      <c r="FW1734">
        <v>3.2</v>
      </c>
      <c r="FX1734">
        <v>2.9</v>
      </c>
      <c r="FY1734">
        <v>2.63</v>
      </c>
      <c r="FZ1734">
        <v>2.39</v>
      </c>
      <c r="GA1734">
        <v>2.19</v>
      </c>
    </row>
    <row r="1735" spans="1:188" x14ac:dyDescent="0.25">
      <c r="A1735" t="s">
        <v>1522</v>
      </c>
      <c r="B1735">
        <v>76</v>
      </c>
      <c r="C1735">
        <v>76</v>
      </c>
      <c r="E1735">
        <v>100000</v>
      </c>
      <c r="F1735">
        <v>99968</v>
      </c>
      <c r="G1735">
        <v>99935</v>
      </c>
      <c r="H1735">
        <v>99902</v>
      </c>
      <c r="I1735">
        <v>99868</v>
      </c>
      <c r="J1735">
        <v>99833</v>
      </c>
      <c r="K1735">
        <v>99797</v>
      </c>
      <c r="L1735">
        <v>99760</v>
      </c>
      <c r="M1735">
        <v>99723</v>
      </c>
      <c r="N1735">
        <v>99684</v>
      </c>
      <c r="O1735">
        <v>99644</v>
      </c>
      <c r="P1735">
        <v>99602</v>
      </c>
      <c r="Q1735">
        <v>99558</v>
      </c>
      <c r="R1735">
        <v>99510</v>
      </c>
      <c r="S1735">
        <v>99460</v>
      </c>
      <c r="T1735">
        <v>99406</v>
      </c>
      <c r="U1735">
        <v>99348</v>
      </c>
      <c r="V1735">
        <v>99284</v>
      </c>
      <c r="W1735">
        <v>99214</v>
      </c>
      <c r="X1735">
        <v>99137</v>
      </c>
      <c r="Y1735">
        <v>99050</v>
      </c>
      <c r="Z1735">
        <v>98953</v>
      </c>
      <c r="AA1735">
        <v>98842</v>
      </c>
      <c r="AB1735">
        <v>98714</v>
      </c>
      <c r="AC1735">
        <v>98569</v>
      </c>
      <c r="AD1735">
        <v>98403</v>
      </c>
      <c r="AE1735">
        <v>98220</v>
      </c>
      <c r="AF1735">
        <v>98010</v>
      </c>
      <c r="AG1735">
        <v>97783</v>
      </c>
      <c r="AH1735">
        <v>97530</v>
      </c>
      <c r="AI1735">
        <v>97254</v>
      </c>
      <c r="AJ1735">
        <v>96952</v>
      </c>
      <c r="AK1735">
        <v>96627</v>
      </c>
      <c r="AL1735">
        <v>96274</v>
      </c>
      <c r="AM1735">
        <v>95899</v>
      </c>
      <c r="AN1735">
        <v>95492</v>
      </c>
      <c r="AO1735">
        <v>95064</v>
      </c>
      <c r="AP1735">
        <v>94594</v>
      </c>
      <c r="AQ1735">
        <v>94135</v>
      </c>
      <c r="AR1735">
        <v>93650</v>
      </c>
      <c r="AS1735">
        <v>93146</v>
      </c>
      <c r="AT1735">
        <v>92632</v>
      </c>
      <c r="AU1735">
        <v>92076</v>
      </c>
      <c r="AV1735">
        <v>91508</v>
      </c>
      <c r="AW1735">
        <v>90921</v>
      </c>
      <c r="AX1735">
        <v>90274</v>
      </c>
      <c r="AY1735">
        <v>89661</v>
      </c>
      <c r="AZ1735">
        <v>88939</v>
      </c>
      <c r="BA1735">
        <v>88264</v>
      </c>
      <c r="BB1735">
        <v>87518</v>
      </c>
      <c r="BC1735">
        <v>86735</v>
      </c>
      <c r="BD1735">
        <v>85884</v>
      </c>
      <c r="BE1735">
        <v>84951</v>
      </c>
      <c r="BF1735">
        <v>83908</v>
      </c>
      <c r="BG1735">
        <v>82824</v>
      </c>
      <c r="BH1735">
        <v>81473</v>
      </c>
      <c r="BI1735">
        <v>80086</v>
      </c>
      <c r="BJ1735">
        <v>78247</v>
      </c>
      <c r="BK1735">
        <v>76427</v>
      </c>
      <c r="BL1735">
        <v>74235</v>
      </c>
      <c r="BM1735">
        <v>71941</v>
      </c>
      <c r="BN1735">
        <v>69200</v>
      </c>
      <c r="BO1735">
        <v>66090</v>
      </c>
      <c r="BP1735">
        <v>62560</v>
      </c>
      <c r="BQ1735">
        <v>58608</v>
      </c>
      <c r="BR1735">
        <v>54209</v>
      </c>
      <c r="BS1735">
        <v>49477</v>
      </c>
      <c r="BT1735">
        <v>44349</v>
      </c>
      <c r="BU1735">
        <v>39087</v>
      </c>
      <c r="BV1735">
        <v>33681</v>
      </c>
      <c r="BW1735">
        <v>28331</v>
      </c>
      <c r="BX1735">
        <v>23183</v>
      </c>
      <c r="BY1735">
        <v>18378</v>
      </c>
      <c r="BZ1735">
        <v>14063</v>
      </c>
      <c r="CA1735">
        <v>10349</v>
      </c>
      <c r="CB1735">
        <v>7300</v>
      </c>
      <c r="DC1735">
        <v>62.65</v>
      </c>
      <c r="DD1735">
        <v>61.67</v>
      </c>
      <c r="DE1735">
        <v>60.69</v>
      </c>
      <c r="DF1735">
        <v>59.71</v>
      </c>
      <c r="DG1735">
        <v>58.73</v>
      </c>
      <c r="DH1735">
        <v>57.76</v>
      </c>
      <c r="DI1735">
        <v>56.78</v>
      </c>
      <c r="DJ1735">
        <v>55.8</v>
      </c>
      <c r="DK1735">
        <v>54.82</v>
      </c>
      <c r="DL1735">
        <v>53.84</v>
      </c>
      <c r="DM1735">
        <v>52.86</v>
      </c>
      <c r="DN1735">
        <v>51.88</v>
      </c>
      <c r="DO1735">
        <v>50.9</v>
      </c>
      <c r="DP1735">
        <v>49.93</v>
      </c>
      <c r="DQ1735">
        <v>48.95</v>
      </c>
      <c r="DR1735">
        <v>47.98</v>
      </c>
      <c r="DS1735">
        <v>47.01</v>
      </c>
      <c r="DT1735">
        <v>46.04</v>
      </c>
      <c r="DU1735">
        <v>45.07</v>
      </c>
      <c r="DV1735">
        <v>44.1</v>
      </c>
      <c r="DW1735">
        <v>43.14</v>
      </c>
      <c r="DX1735">
        <v>42.18</v>
      </c>
      <c r="DY1735">
        <v>41.23</v>
      </c>
      <c r="DZ1735">
        <v>40.28</v>
      </c>
      <c r="EA1735">
        <v>39.340000000000003</v>
      </c>
      <c r="EB1735">
        <v>38.409999999999997</v>
      </c>
      <c r="EC1735">
        <v>37.479999999999997</v>
      </c>
      <c r="ED1735">
        <v>36.56</v>
      </c>
      <c r="EE1735">
        <v>35.64</v>
      </c>
      <c r="EF1735">
        <v>34.729999999999997</v>
      </c>
      <c r="EG1735">
        <v>33.83</v>
      </c>
      <c r="EH1735">
        <v>32.93</v>
      </c>
      <c r="EI1735">
        <v>32.04</v>
      </c>
      <c r="EJ1735">
        <v>31.16</v>
      </c>
      <c r="EK1735">
        <v>30.28</v>
      </c>
      <c r="EL1735">
        <v>29.41</v>
      </c>
      <c r="EM1735">
        <v>28.54</v>
      </c>
      <c r="EN1735">
        <v>27.68</v>
      </c>
      <c r="EO1735">
        <v>26.81</v>
      </c>
      <c r="EP1735">
        <v>25.94</v>
      </c>
      <c r="EQ1735">
        <v>25.08</v>
      </c>
      <c r="ER1735">
        <v>24.22</v>
      </c>
      <c r="ES1735">
        <v>23.36</v>
      </c>
      <c r="ET1735">
        <v>22.5</v>
      </c>
      <c r="EU1735">
        <v>21.65</v>
      </c>
      <c r="EV1735">
        <v>20.8</v>
      </c>
      <c r="EW1735">
        <v>19.940000000000001</v>
      </c>
      <c r="EX1735">
        <v>19.09</v>
      </c>
      <c r="EY1735">
        <v>18.239999999999998</v>
      </c>
      <c r="EZ1735">
        <v>17.39</v>
      </c>
      <c r="FA1735">
        <v>16.54</v>
      </c>
      <c r="FB1735">
        <v>15.7</v>
      </c>
      <c r="FC1735">
        <v>14.86</v>
      </c>
      <c r="FD1735">
        <v>14.04</v>
      </c>
      <c r="FE1735">
        <v>13.22</v>
      </c>
      <c r="FF1735">
        <v>12.43</v>
      </c>
      <c r="FG1735">
        <v>11.64</v>
      </c>
      <c r="FH1735">
        <v>10.9</v>
      </c>
      <c r="FI1735">
        <v>10.15</v>
      </c>
      <c r="FJ1735">
        <v>9.43</v>
      </c>
      <c r="FK1735">
        <v>8.7200000000000006</v>
      </c>
      <c r="FL1735">
        <v>8.0399999999999991</v>
      </c>
      <c r="FM1735">
        <v>7.4</v>
      </c>
      <c r="FN1735">
        <v>6.79</v>
      </c>
      <c r="FO1735">
        <v>6.21</v>
      </c>
      <c r="FP1735">
        <v>5.67</v>
      </c>
      <c r="FQ1735">
        <v>5.17</v>
      </c>
      <c r="FR1735">
        <v>4.71</v>
      </c>
      <c r="FS1735">
        <v>4.28</v>
      </c>
      <c r="FT1735">
        <v>3.88</v>
      </c>
      <c r="FU1735">
        <v>3.52</v>
      </c>
      <c r="FV1735">
        <v>3.19</v>
      </c>
      <c r="FW1735">
        <v>2.89</v>
      </c>
      <c r="FX1735">
        <v>2.63</v>
      </c>
      <c r="FY1735">
        <v>2.39</v>
      </c>
      <c r="FZ1735">
        <v>2.19</v>
      </c>
    </row>
    <row r="1736" spans="1:188" x14ac:dyDescent="0.25">
      <c r="A1736" t="s">
        <v>1523</v>
      </c>
      <c r="B1736">
        <v>75</v>
      </c>
      <c r="C1736">
        <v>75</v>
      </c>
      <c r="E1736">
        <v>100000</v>
      </c>
      <c r="F1736">
        <v>99967</v>
      </c>
      <c r="G1736">
        <v>99933</v>
      </c>
      <c r="H1736">
        <v>99898</v>
      </c>
      <c r="I1736">
        <v>99862</v>
      </c>
      <c r="J1736">
        <v>99826</v>
      </c>
      <c r="K1736">
        <v>99788</v>
      </c>
      <c r="L1736">
        <v>99750</v>
      </c>
      <c r="M1736">
        <v>99711</v>
      </c>
      <c r="N1736">
        <v>99670</v>
      </c>
      <c r="O1736">
        <v>99627</v>
      </c>
      <c r="P1736">
        <v>99582</v>
      </c>
      <c r="Q1736">
        <v>99534</v>
      </c>
      <c r="R1736">
        <v>99483</v>
      </c>
      <c r="S1736">
        <v>99428</v>
      </c>
      <c r="T1736">
        <v>99369</v>
      </c>
      <c r="U1736">
        <v>99303</v>
      </c>
      <c r="V1736">
        <v>99233</v>
      </c>
      <c r="W1736">
        <v>99154</v>
      </c>
      <c r="X1736">
        <v>99067</v>
      </c>
      <c r="Y1736">
        <v>98968</v>
      </c>
      <c r="Z1736">
        <v>98855</v>
      </c>
      <c r="AA1736">
        <v>98725</v>
      </c>
      <c r="AB1736">
        <v>98579</v>
      </c>
      <c r="AC1736">
        <v>98411</v>
      </c>
      <c r="AD1736">
        <v>98225</v>
      </c>
      <c r="AE1736">
        <v>98012</v>
      </c>
      <c r="AF1736">
        <v>97781</v>
      </c>
      <c r="AG1736">
        <v>97525</v>
      </c>
      <c r="AH1736">
        <v>97245</v>
      </c>
      <c r="AI1736">
        <v>96938</v>
      </c>
      <c r="AJ1736">
        <v>96609</v>
      </c>
      <c r="AK1736">
        <v>96251</v>
      </c>
      <c r="AL1736">
        <v>95872</v>
      </c>
      <c r="AM1736">
        <v>95459</v>
      </c>
      <c r="AN1736">
        <v>95026</v>
      </c>
      <c r="AO1736">
        <v>94549</v>
      </c>
      <c r="AP1736">
        <v>94084</v>
      </c>
      <c r="AQ1736">
        <v>93589</v>
      </c>
      <c r="AR1736">
        <v>93078</v>
      </c>
      <c r="AS1736">
        <v>92555</v>
      </c>
      <c r="AT1736">
        <v>91990</v>
      </c>
      <c r="AU1736">
        <v>91413</v>
      </c>
      <c r="AV1736">
        <v>90815</v>
      </c>
      <c r="AW1736">
        <v>90157</v>
      </c>
      <c r="AX1736">
        <v>89531</v>
      </c>
      <c r="AY1736">
        <v>88796</v>
      </c>
      <c r="AZ1736">
        <v>88107</v>
      </c>
      <c r="BA1736">
        <v>87348</v>
      </c>
      <c r="BB1736">
        <v>86550</v>
      </c>
      <c r="BC1736">
        <v>85684</v>
      </c>
      <c r="BD1736">
        <v>84731</v>
      </c>
      <c r="BE1736">
        <v>83671</v>
      </c>
      <c r="BF1736">
        <v>82568</v>
      </c>
      <c r="BG1736">
        <v>81198</v>
      </c>
      <c r="BH1736">
        <v>79790</v>
      </c>
      <c r="BI1736">
        <v>77924</v>
      </c>
      <c r="BJ1736">
        <v>76081</v>
      </c>
      <c r="BK1736">
        <v>73859</v>
      </c>
      <c r="BL1736">
        <v>71542</v>
      </c>
      <c r="BM1736">
        <v>68769</v>
      </c>
      <c r="BN1736">
        <v>65631</v>
      </c>
      <c r="BO1736">
        <v>62084</v>
      </c>
      <c r="BP1736">
        <v>58119</v>
      </c>
      <c r="BQ1736">
        <v>53715</v>
      </c>
      <c r="BR1736">
        <v>48974</v>
      </c>
      <c r="BS1736">
        <v>43848</v>
      </c>
      <c r="BT1736">
        <v>38608</v>
      </c>
      <c r="BU1736">
        <v>33226</v>
      </c>
      <c r="BV1736">
        <v>27918</v>
      </c>
      <c r="BW1736">
        <v>22814</v>
      </c>
      <c r="BX1736">
        <v>18065</v>
      </c>
      <c r="BY1736">
        <v>13805</v>
      </c>
      <c r="BZ1736">
        <v>10146</v>
      </c>
      <c r="CA1736">
        <v>7148</v>
      </c>
      <c r="DC1736">
        <v>61.55</v>
      </c>
      <c r="DD1736">
        <v>60.57</v>
      </c>
      <c r="DE1736">
        <v>59.59</v>
      </c>
      <c r="DF1736">
        <v>58.61</v>
      </c>
      <c r="DG1736">
        <v>57.63</v>
      </c>
      <c r="DH1736">
        <v>56.65</v>
      </c>
      <c r="DI1736">
        <v>55.68</v>
      </c>
      <c r="DJ1736">
        <v>54.7</v>
      </c>
      <c r="DK1736">
        <v>53.72</v>
      </c>
      <c r="DL1736">
        <v>52.74</v>
      </c>
      <c r="DM1736">
        <v>51.76</v>
      </c>
      <c r="DN1736">
        <v>50.79</v>
      </c>
      <c r="DO1736">
        <v>49.81</v>
      </c>
      <c r="DP1736">
        <v>48.84</v>
      </c>
      <c r="DQ1736">
        <v>47.86</v>
      </c>
      <c r="DR1736">
        <v>46.89</v>
      </c>
      <c r="DS1736">
        <v>45.92</v>
      </c>
      <c r="DT1736">
        <v>44.95</v>
      </c>
      <c r="DU1736">
        <v>43.99</v>
      </c>
      <c r="DV1736">
        <v>43.03</v>
      </c>
      <c r="DW1736">
        <v>42.07</v>
      </c>
      <c r="DX1736">
        <v>41.12</v>
      </c>
      <c r="DY1736">
        <v>40.17</v>
      </c>
      <c r="DZ1736">
        <v>39.229999999999997</v>
      </c>
      <c r="EA1736">
        <v>38.299999999999997</v>
      </c>
      <c r="EB1736">
        <v>37.369999999999997</v>
      </c>
      <c r="EC1736">
        <v>36.450000000000003</v>
      </c>
      <c r="ED1736">
        <v>35.53</v>
      </c>
      <c r="EE1736">
        <v>34.619999999999997</v>
      </c>
      <c r="EF1736">
        <v>33.72</v>
      </c>
      <c r="EG1736">
        <v>32.83</v>
      </c>
      <c r="EH1736">
        <v>31.94</v>
      </c>
      <c r="EI1736">
        <v>31.05</v>
      </c>
      <c r="EJ1736">
        <v>30.18</v>
      </c>
      <c r="EK1736">
        <v>29.3</v>
      </c>
      <c r="EL1736">
        <v>28.43</v>
      </c>
      <c r="EM1736">
        <v>27.58</v>
      </c>
      <c r="EN1736">
        <v>26.71</v>
      </c>
      <c r="EO1736">
        <v>25.85</v>
      </c>
      <c r="EP1736">
        <v>24.99</v>
      </c>
      <c r="EQ1736">
        <v>24.13</v>
      </c>
      <c r="ER1736">
        <v>23.27</v>
      </c>
      <c r="ES1736">
        <v>22.41</v>
      </c>
      <c r="ET1736">
        <v>21.56</v>
      </c>
      <c r="EU1736">
        <v>20.71</v>
      </c>
      <c r="EV1736">
        <v>19.850000000000001</v>
      </c>
      <c r="EW1736">
        <v>19.010000000000002</v>
      </c>
      <c r="EX1736">
        <v>18.16</v>
      </c>
      <c r="EY1736">
        <v>17.309999999999999</v>
      </c>
      <c r="EZ1736">
        <v>16.47</v>
      </c>
      <c r="FA1736">
        <v>15.63</v>
      </c>
      <c r="FB1736">
        <v>14.8</v>
      </c>
      <c r="FC1736">
        <v>13.98</v>
      </c>
      <c r="FD1736">
        <v>13.16</v>
      </c>
      <c r="FE1736">
        <v>12.37</v>
      </c>
      <c r="FF1736">
        <v>11.58</v>
      </c>
      <c r="FG1736">
        <v>10.85</v>
      </c>
      <c r="FH1736">
        <v>10.1</v>
      </c>
      <c r="FI1736">
        <v>9.39</v>
      </c>
      <c r="FJ1736">
        <v>8.68</v>
      </c>
      <c r="FK1736">
        <v>8.01</v>
      </c>
      <c r="FL1736">
        <v>7.36</v>
      </c>
      <c r="FM1736">
        <v>6.76</v>
      </c>
      <c r="FN1736">
        <v>6.18</v>
      </c>
      <c r="FO1736">
        <v>5.65</v>
      </c>
      <c r="FP1736">
        <v>5.15</v>
      </c>
      <c r="FQ1736">
        <v>4.6900000000000004</v>
      </c>
      <c r="FR1736">
        <v>4.26</v>
      </c>
      <c r="FS1736">
        <v>3.87</v>
      </c>
      <c r="FT1736">
        <v>3.51</v>
      </c>
      <c r="FU1736">
        <v>3.18</v>
      </c>
      <c r="FV1736">
        <v>2.89</v>
      </c>
      <c r="FW1736">
        <v>2.63</v>
      </c>
      <c r="FX1736">
        <v>2.39</v>
      </c>
      <c r="FY1736">
        <v>2.19</v>
      </c>
    </row>
    <row r="1737" spans="1:188" x14ac:dyDescent="0.25">
      <c r="A1737" t="s">
        <v>1524</v>
      </c>
      <c r="B1737">
        <v>74</v>
      </c>
      <c r="C1737">
        <v>74</v>
      </c>
      <c r="E1737">
        <v>100000</v>
      </c>
      <c r="F1737">
        <v>99965</v>
      </c>
      <c r="G1737">
        <v>99930</v>
      </c>
      <c r="H1737">
        <v>99893</v>
      </c>
      <c r="I1737">
        <v>99856</v>
      </c>
      <c r="J1737">
        <v>99818</v>
      </c>
      <c r="K1737">
        <v>99779</v>
      </c>
      <c r="L1737">
        <v>99739</v>
      </c>
      <c r="M1737">
        <v>99697</v>
      </c>
      <c r="N1737">
        <v>99654</v>
      </c>
      <c r="O1737">
        <v>99608</v>
      </c>
      <c r="P1737">
        <v>99559</v>
      </c>
      <c r="Q1737">
        <v>99508</v>
      </c>
      <c r="R1737">
        <v>99452</v>
      </c>
      <c r="S1737">
        <v>99392</v>
      </c>
      <c r="T1737">
        <v>99325</v>
      </c>
      <c r="U1737">
        <v>99254</v>
      </c>
      <c r="V1737">
        <v>99174</v>
      </c>
      <c r="W1737">
        <v>99085</v>
      </c>
      <c r="X1737">
        <v>98985</v>
      </c>
      <c r="Y1737">
        <v>98870</v>
      </c>
      <c r="Z1737">
        <v>98739</v>
      </c>
      <c r="AA1737">
        <v>98590</v>
      </c>
      <c r="AB1737">
        <v>98419</v>
      </c>
      <c r="AC1737">
        <v>98231</v>
      </c>
      <c r="AD1737">
        <v>98015</v>
      </c>
      <c r="AE1737">
        <v>97781</v>
      </c>
      <c r="AF1737">
        <v>97521</v>
      </c>
      <c r="AG1737">
        <v>97237</v>
      </c>
      <c r="AH1737">
        <v>96927</v>
      </c>
      <c r="AI1737">
        <v>96592</v>
      </c>
      <c r="AJ1737">
        <v>96230</v>
      </c>
      <c r="AK1737">
        <v>95845</v>
      </c>
      <c r="AL1737">
        <v>95428</v>
      </c>
      <c r="AM1737">
        <v>94988</v>
      </c>
      <c r="AN1737">
        <v>94505</v>
      </c>
      <c r="AO1737">
        <v>94032</v>
      </c>
      <c r="AP1737">
        <v>93531</v>
      </c>
      <c r="AQ1737">
        <v>93010</v>
      </c>
      <c r="AR1737">
        <v>92479</v>
      </c>
      <c r="AS1737">
        <v>91905</v>
      </c>
      <c r="AT1737">
        <v>91317</v>
      </c>
      <c r="AU1737">
        <v>90709</v>
      </c>
      <c r="AV1737">
        <v>90039</v>
      </c>
      <c r="AW1737">
        <v>89402</v>
      </c>
      <c r="AX1737">
        <v>88653</v>
      </c>
      <c r="AY1737">
        <v>87950</v>
      </c>
      <c r="AZ1737">
        <v>87175</v>
      </c>
      <c r="BA1737">
        <v>86364</v>
      </c>
      <c r="BB1737">
        <v>85482</v>
      </c>
      <c r="BC1737">
        <v>84513</v>
      </c>
      <c r="BD1737">
        <v>83430</v>
      </c>
      <c r="BE1737">
        <v>82309</v>
      </c>
      <c r="BF1737">
        <v>80919</v>
      </c>
      <c r="BG1737">
        <v>79491</v>
      </c>
      <c r="BH1737">
        <v>77604</v>
      </c>
      <c r="BI1737">
        <v>75731</v>
      </c>
      <c r="BJ1737">
        <v>73487</v>
      </c>
      <c r="BK1737">
        <v>71137</v>
      </c>
      <c r="BL1737">
        <v>68343</v>
      </c>
      <c r="BM1737">
        <v>65175</v>
      </c>
      <c r="BN1737">
        <v>61602</v>
      </c>
      <c r="BO1737">
        <v>57625</v>
      </c>
      <c r="BP1737">
        <v>53215</v>
      </c>
      <c r="BQ1737">
        <v>48476</v>
      </c>
      <c r="BR1737">
        <v>43354</v>
      </c>
      <c r="BS1737">
        <v>38126</v>
      </c>
      <c r="BT1737">
        <v>32776</v>
      </c>
      <c r="BU1737">
        <v>27503</v>
      </c>
      <c r="BV1737">
        <v>22451</v>
      </c>
      <c r="BW1737">
        <v>17753</v>
      </c>
      <c r="BX1737">
        <v>13552</v>
      </c>
      <c r="BY1737">
        <v>9947</v>
      </c>
      <c r="BZ1737">
        <v>6999</v>
      </c>
      <c r="DC1737">
        <v>60.45</v>
      </c>
      <c r="DD1737">
        <v>59.47</v>
      </c>
      <c r="DE1737">
        <v>58.49</v>
      </c>
      <c r="DF1737">
        <v>57.51</v>
      </c>
      <c r="DG1737">
        <v>56.53</v>
      </c>
      <c r="DH1737">
        <v>55.55</v>
      </c>
      <c r="DI1737">
        <v>54.58</v>
      </c>
      <c r="DJ1737">
        <v>53.6</v>
      </c>
      <c r="DK1737">
        <v>52.62</v>
      </c>
      <c r="DL1737">
        <v>51.64</v>
      </c>
      <c r="DM1737">
        <v>50.67</v>
      </c>
      <c r="DN1737">
        <v>49.69</v>
      </c>
      <c r="DO1737">
        <v>48.72</v>
      </c>
      <c r="DP1737">
        <v>47.74</v>
      </c>
      <c r="DQ1737">
        <v>46.77</v>
      </c>
      <c r="DR1737">
        <v>45.8</v>
      </c>
      <c r="DS1737">
        <v>44.84</v>
      </c>
      <c r="DT1737">
        <v>43.87</v>
      </c>
      <c r="DU1737">
        <v>42.91</v>
      </c>
      <c r="DV1737">
        <v>41.95</v>
      </c>
      <c r="DW1737">
        <v>41</v>
      </c>
      <c r="DX1737">
        <v>40.06</v>
      </c>
      <c r="DY1737">
        <v>39.119999999999997</v>
      </c>
      <c r="DZ1737">
        <v>38.18</v>
      </c>
      <c r="EA1737">
        <v>37.25</v>
      </c>
      <c r="EB1737">
        <v>36.340000000000003</v>
      </c>
      <c r="EC1737">
        <v>35.42</v>
      </c>
      <c r="ED1737">
        <v>34.51</v>
      </c>
      <c r="EE1737">
        <v>33.61</v>
      </c>
      <c r="EF1737">
        <v>32.72</v>
      </c>
      <c r="EG1737">
        <v>31.83</v>
      </c>
      <c r="EH1737">
        <v>30.95</v>
      </c>
      <c r="EI1737">
        <v>30.07</v>
      </c>
      <c r="EJ1737">
        <v>29.2</v>
      </c>
      <c r="EK1737">
        <v>28.33</v>
      </c>
      <c r="EL1737">
        <v>27.48</v>
      </c>
      <c r="EM1737">
        <v>26.61</v>
      </c>
      <c r="EN1737">
        <v>25.75</v>
      </c>
      <c r="EO1737">
        <v>24.89</v>
      </c>
      <c r="EP1737">
        <v>24.03</v>
      </c>
      <c r="EQ1737">
        <v>23.18</v>
      </c>
      <c r="ER1737">
        <v>22.33</v>
      </c>
      <c r="ES1737">
        <v>21.47</v>
      </c>
      <c r="ET1737">
        <v>20.63</v>
      </c>
      <c r="EU1737">
        <v>19.77</v>
      </c>
      <c r="EV1737">
        <v>18.93</v>
      </c>
      <c r="EW1737">
        <v>18.079999999999998</v>
      </c>
      <c r="EX1737">
        <v>17.239999999999998</v>
      </c>
      <c r="EY1737">
        <v>16.399999999999999</v>
      </c>
      <c r="EZ1737">
        <v>15.56</v>
      </c>
      <c r="FA1737">
        <v>14.73</v>
      </c>
      <c r="FB1737">
        <v>13.92</v>
      </c>
      <c r="FC1737">
        <v>13.1</v>
      </c>
      <c r="FD1737">
        <v>12.32</v>
      </c>
      <c r="FE1737">
        <v>11.53</v>
      </c>
      <c r="FF1737">
        <v>10.8</v>
      </c>
      <c r="FG1737">
        <v>10.050000000000001</v>
      </c>
      <c r="FH1737">
        <v>9.34</v>
      </c>
      <c r="FI1737">
        <v>8.6300000000000008</v>
      </c>
      <c r="FJ1737">
        <v>7.97</v>
      </c>
      <c r="FK1737">
        <v>7.33</v>
      </c>
      <c r="FL1737">
        <v>6.73</v>
      </c>
      <c r="FM1737">
        <v>6.16</v>
      </c>
      <c r="FN1737">
        <v>5.62</v>
      </c>
      <c r="FO1737">
        <v>5.13</v>
      </c>
      <c r="FP1737">
        <v>4.67</v>
      </c>
      <c r="FQ1737">
        <v>4.24</v>
      </c>
      <c r="FR1737">
        <v>3.86</v>
      </c>
      <c r="FS1737">
        <v>3.5</v>
      </c>
      <c r="FT1737">
        <v>3.17</v>
      </c>
      <c r="FU1737">
        <v>2.88</v>
      </c>
      <c r="FV1737">
        <v>2.62</v>
      </c>
      <c r="FW1737">
        <v>2.39</v>
      </c>
      <c r="FX1737">
        <v>2.1800000000000002</v>
      </c>
    </row>
    <row r="1738" spans="1:188" x14ac:dyDescent="0.25">
      <c r="A1738" t="s">
        <v>1525</v>
      </c>
      <c r="B1738">
        <v>73</v>
      </c>
      <c r="C1738">
        <v>73</v>
      </c>
      <c r="E1738">
        <v>100000</v>
      </c>
      <c r="F1738">
        <v>99964</v>
      </c>
      <c r="G1738">
        <v>99927</v>
      </c>
      <c r="H1738">
        <v>99889</v>
      </c>
      <c r="I1738">
        <v>99850</v>
      </c>
      <c r="J1738">
        <v>99810</v>
      </c>
      <c r="K1738">
        <v>99769</v>
      </c>
      <c r="L1738">
        <v>99727</v>
      </c>
      <c r="M1738">
        <v>99683</v>
      </c>
      <c r="N1738">
        <v>99636</v>
      </c>
      <c r="O1738">
        <v>99587</v>
      </c>
      <c r="P1738">
        <v>99534</v>
      </c>
      <c r="Q1738">
        <v>99477</v>
      </c>
      <c r="R1738">
        <v>99416</v>
      </c>
      <c r="S1738">
        <v>99349</v>
      </c>
      <c r="T1738">
        <v>99276</v>
      </c>
      <c r="U1738">
        <v>99195</v>
      </c>
      <c r="V1738">
        <v>99105</v>
      </c>
      <c r="W1738">
        <v>99003</v>
      </c>
      <c r="X1738">
        <v>98887</v>
      </c>
      <c r="Y1738">
        <v>98753</v>
      </c>
      <c r="Z1738">
        <v>98603</v>
      </c>
      <c r="AA1738">
        <v>98430</v>
      </c>
      <c r="AB1738">
        <v>98239</v>
      </c>
      <c r="AC1738">
        <v>98020</v>
      </c>
      <c r="AD1738">
        <v>97783</v>
      </c>
      <c r="AE1738">
        <v>97519</v>
      </c>
      <c r="AF1738">
        <v>97231</v>
      </c>
      <c r="AG1738">
        <v>96916</v>
      </c>
      <c r="AH1738">
        <v>96578</v>
      </c>
      <c r="AI1738">
        <v>96210</v>
      </c>
      <c r="AJ1738">
        <v>95819</v>
      </c>
      <c r="AK1738">
        <v>95396</v>
      </c>
      <c r="AL1738">
        <v>94952</v>
      </c>
      <c r="AM1738">
        <v>94462</v>
      </c>
      <c r="AN1738">
        <v>93982</v>
      </c>
      <c r="AO1738">
        <v>93473</v>
      </c>
      <c r="AP1738">
        <v>92944</v>
      </c>
      <c r="AQ1738">
        <v>92402</v>
      </c>
      <c r="AR1738">
        <v>91819</v>
      </c>
      <c r="AS1738">
        <v>91222</v>
      </c>
      <c r="AT1738">
        <v>90603</v>
      </c>
      <c r="AU1738">
        <v>89923</v>
      </c>
      <c r="AV1738">
        <v>89273</v>
      </c>
      <c r="AW1738">
        <v>88512</v>
      </c>
      <c r="AX1738">
        <v>87793</v>
      </c>
      <c r="AY1738">
        <v>87003</v>
      </c>
      <c r="AZ1738">
        <v>86175</v>
      </c>
      <c r="BA1738">
        <v>85278</v>
      </c>
      <c r="BB1738">
        <v>84292</v>
      </c>
      <c r="BC1738">
        <v>83192</v>
      </c>
      <c r="BD1738">
        <v>82047</v>
      </c>
      <c r="BE1738">
        <v>80637</v>
      </c>
      <c r="BF1738">
        <v>79188</v>
      </c>
      <c r="BG1738">
        <v>77280</v>
      </c>
      <c r="BH1738">
        <v>75384</v>
      </c>
      <c r="BI1738">
        <v>73110</v>
      </c>
      <c r="BJ1738">
        <v>70736</v>
      </c>
      <c r="BK1738">
        <v>67911</v>
      </c>
      <c r="BL1738">
        <v>64723</v>
      </c>
      <c r="BM1738">
        <v>61124</v>
      </c>
      <c r="BN1738">
        <v>57126</v>
      </c>
      <c r="BO1738">
        <v>52712</v>
      </c>
      <c r="BP1738">
        <v>47975</v>
      </c>
      <c r="BQ1738">
        <v>42865</v>
      </c>
      <c r="BR1738">
        <v>37650</v>
      </c>
      <c r="BS1738">
        <v>32326</v>
      </c>
      <c r="BT1738">
        <v>27096</v>
      </c>
      <c r="BU1738">
        <v>22088</v>
      </c>
      <c r="BV1738">
        <v>17446</v>
      </c>
      <c r="BW1738">
        <v>13300</v>
      </c>
      <c r="BX1738">
        <v>9752</v>
      </c>
      <c r="BY1738">
        <v>6854</v>
      </c>
      <c r="DC1738">
        <v>59.35</v>
      </c>
      <c r="DD1738">
        <v>58.37</v>
      </c>
      <c r="DE1738">
        <v>57.39</v>
      </c>
      <c r="DF1738">
        <v>56.41</v>
      </c>
      <c r="DG1738">
        <v>55.43</v>
      </c>
      <c r="DH1738">
        <v>54.46</v>
      </c>
      <c r="DI1738">
        <v>53.48</v>
      </c>
      <c r="DJ1738">
        <v>52.5</v>
      </c>
      <c r="DK1738">
        <v>51.52</v>
      </c>
      <c r="DL1738">
        <v>50.55</v>
      </c>
      <c r="DM1738">
        <v>49.57</v>
      </c>
      <c r="DN1738">
        <v>48.6</v>
      </c>
      <c r="DO1738">
        <v>47.62</v>
      </c>
      <c r="DP1738">
        <v>46.65</v>
      </c>
      <c r="DQ1738">
        <v>45.69</v>
      </c>
      <c r="DR1738">
        <v>44.72</v>
      </c>
      <c r="DS1738">
        <v>43.75</v>
      </c>
      <c r="DT1738">
        <v>42.79</v>
      </c>
      <c r="DU1738">
        <v>41.84</v>
      </c>
      <c r="DV1738">
        <v>40.89</v>
      </c>
      <c r="DW1738">
        <v>39.94</v>
      </c>
      <c r="DX1738">
        <v>39</v>
      </c>
      <c r="DY1738">
        <v>38.07</v>
      </c>
      <c r="DZ1738">
        <v>37.14</v>
      </c>
      <c r="EA1738">
        <v>36.22</v>
      </c>
      <c r="EB1738">
        <v>35.31</v>
      </c>
      <c r="EC1738">
        <v>34.4</v>
      </c>
      <c r="ED1738">
        <v>33.5</v>
      </c>
      <c r="EE1738">
        <v>32.61</v>
      </c>
      <c r="EF1738">
        <v>31.72</v>
      </c>
      <c r="EG1738">
        <v>30.84</v>
      </c>
      <c r="EH1738">
        <v>29.97</v>
      </c>
      <c r="EI1738">
        <v>29.1</v>
      </c>
      <c r="EJ1738">
        <v>28.23</v>
      </c>
      <c r="EK1738">
        <v>27.38</v>
      </c>
      <c r="EL1738">
        <v>26.51</v>
      </c>
      <c r="EM1738">
        <v>25.65</v>
      </c>
      <c r="EN1738">
        <v>24.8</v>
      </c>
      <c r="EO1738">
        <v>23.94</v>
      </c>
      <c r="EP1738">
        <v>23.09</v>
      </c>
      <c r="EQ1738">
        <v>22.24</v>
      </c>
      <c r="ER1738">
        <v>21.39</v>
      </c>
      <c r="ES1738">
        <v>20.54</v>
      </c>
      <c r="ET1738">
        <v>19.690000000000001</v>
      </c>
      <c r="EU1738">
        <v>18.850000000000001</v>
      </c>
      <c r="EV1738">
        <v>18</v>
      </c>
      <c r="EW1738">
        <v>17.16</v>
      </c>
      <c r="EX1738">
        <v>16.32</v>
      </c>
      <c r="EY1738">
        <v>15.49</v>
      </c>
      <c r="EZ1738">
        <v>14.67</v>
      </c>
      <c r="FA1738">
        <v>13.85</v>
      </c>
      <c r="FB1738">
        <v>13.04</v>
      </c>
      <c r="FC1738">
        <v>12.26</v>
      </c>
      <c r="FD1738">
        <v>11.47</v>
      </c>
      <c r="FE1738">
        <v>10.74</v>
      </c>
      <c r="FF1738">
        <v>10</v>
      </c>
      <c r="FG1738">
        <v>9.3000000000000007</v>
      </c>
      <c r="FH1738">
        <v>8.59</v>
      </c>
      <c r="FI1738">
        <v>7.93</v>
      </c>
      <c r="FJ1738">
        <v>7.3</v>
      </c>
      <c r="FK1738">
        <v>6.7</v>
      </c>
      <c r="FL1738">
        <v>6.13</v>
      </c>
      <c r="FM1738">
        <v>5.6</v>
      </c>
      <c r="FN1738">
        <v>5.0999999999999996</v>
      </c>
      <c r="FO1738">
        <v>4.6500000000000004</v>
      </c>
      <c r="FP1738">
        <v>4.2300000000000004</v>
      </c>
      <c r="FQ1738">
        <v>3.84</v>
      </c>
      <c r="FR1738">
        <v>3.49</v>
      </c>
      <c r="FS1738">
        <v>3.16</v>
      </c>
      <c r="FT1738">
        <v>2.87</v>
      </c>
      <c r="FU1738">
        <v>2.61</v>
      </c>
      <c r="FV1738">
        <v>2.38</v>
      </c>
      <c r="FW1738">
        <v>2.1800000000000002</v>
      </c>
    </row>
    <row r="1739" spans="1:188" x14ac:dyDescent="0.25">
      <c r="A1739" t="s">
        <v>1526</v>
      </c>
      <c r="B1739">
        <v>72</v>
      </c>
      <c r="C1739">
        <v>72</v>
      </c>
      <c r="E1739">
        <v>100000</v>
      </c>
      <c r="F1739">
        <v>99962</v>
      </c>
      <c r="G1739">
        <v>99923</v>
      </c>
      <c r="H1739">
        <v>99884</v>
      </c>
      <c r="I1739">
        <v>99843</v>
      </c>
      <c r="J1739">
        <v>99802</v>
      </c>
      <c r="K1739">
        <v>99759</v>
      </c>
      <c r="L1739">
        <v>99714</v>
      </c>
      <c r="M1739">
        <v>99666</v>
      </c>
      <c r="N1739">
        <v>99616</v>
      </c>
      <c r="O1739">
        <v>99563</v>
      </c>
      <c r="P1739">
        <v>99505</v>
      </c>
      <c r="Q1739">
        <v>99443</v>
      </c>
      <c r="R1739">
        <v>99374</v>
      </c>
      <c r="S1739">
        <v>99300</v>
      </c>
      <c r="T1739">
        <v>99218</v>
      </c>
      <c r="U1739">
        <v>99126</v>
      </c>
      <c r="V1739">
        <v>99023</v>
      </c>
      <c r="W1739">
        <v>98905</v>
      </c>
      <c r="X1739">
        <v>98770</v>
      </c>
      <c r="Y1739">
        <v>98617</v>
      </c>
      <c r="Z1739">
        <v>98442</v>
      </c>
      <c r="AA1739">
        <v>98248</v>
      </c>
      <c r="AB1739">
        <v>98026</v>
      </c>
      <c r="AC1739">
        <v>97786</v>
      </c>
      <c r="AD1739">
        <v>97519</v>
      </c>
      <c r="AE1739">
        <v>97227</v>
      </c>
      <c r="AF1739">
        <v>96908</v>
      </c>
      <c r="AG1739">
        <v>96564</v>
      </c>
      <c r="AH1739">
        <v>96191</v>
      </c>
      <c r="AI1739">
        <v>95795</v>
      </c>
      <c r="AJ1739">
        <v>95366</v>
      </c>
      <c r="AK1739">
        <v>94916</v>
      </c>
      <c r="AL1739">
        <v>94419</v>
      </c>
      <c r="AM1739">
        <v>93932</v>
      </c>
      <c r="AN1739">
        <v>93416</v>
      </c>
      <c r="AO1739">
        <v>92878</v>
      </c>
      <c r="AP1739">
        <v>92328</v>
      </c>
      <c r="AQ1739">
        <v>91734</v>
      </c>
      <c r="AR1739">
        <v>91127</v>
      </c>
      <c r="AS1739">
        <v>90497</v>
      </c>
      <c r="AT1739">
        <v>89806</v>
      </c>
      <c r="AU1739">
        <v>89144</v>
      </c>
      <c r="AV1739">
        <v>88369</v>
      </c>
      <c r="AW1739">
        <v>87637</v>
      </c>
      <c r="AX1739">
        <v>86832</v>
      </c>
      <c r="AY1739">
        <v>85986</v>
      </c>
      <c r="AZ1739">
        <v>85072</v>
      </c>
      <c r="BA1739">
        <v>84069</v>
      </c>
      <c r="BB1739">
        <v>82951</v>
      </c>
      <c r="BC1739">
        <v>81787</v>
      </c>
      <c r="BD1739">
        <v>80352</v>
      </c>
      <c r="BE1739">
        <v>78881</v>
      </c>
      <c r="BF1739">
        <v>76952</v>
      </c>
      <c r="BG1739">
        <v>75034</v>
      </c>
      <c r="BH1739">
        <v>72736</v>
      </c>
      <c r="BI1739">
        <v>70331</v>
      </c>
      <c r="BJ1739">
        <v>67484</v>
      </c>
      <c r="BK1739">
        <v>64266</v>
      </c>
      <c r="BL1739">
        <v>60651</v>
      </c>
      <c r="BM1739">
        <v>56631</v>
      </c>
      <c r="BN1739">
        <v>52203</v>
      </c>
      <c r="BO1739">
        <v>47470</v>
      </c>
      <c r="BP1739">
        <v>42374</v>
      </c>
      <c r="BQ1739">
        <v>37181</v>
      </c>
      <c r="BR1739">
        <v>31882</v>
      </c>
      <c r="BS1739">
        <v>26688</v>
      </c>
      <c r="BT1739">
        <v>21731</v>
      </c>
      <c r="BU1739">
        <v>17141</v>
      </c>
      <c r="BV1739">
        <v>13052</v>
      </c>
      <c r="BW1739">
        <v>9558</v>
      </c>
      <c r="BX1739">
        <v>6711</v>
      </c>
      <c r="DC1739">
        <v>58.25</v>
      </c>
      <c r="DD1739">
        <v>57.27</v>
      </c>
      <c r="DE1739">
        <v>56.29</v>
      </c>
      <c r="DF1739">
        <v>55.31</v>
      </c>
      <c r="DG1739">
        <v>54.33</v>
      </c>
      <c r="DH1739">
        <v>53.36</v>
      </c>
      <c r="DI1739">
        <v>52.38</v>
      </c>
      <c r="DJ1739">
        <v>51.4</v>
      </c>
      <c r="DK1739">
        <v>50.43</v>
      </c>
      <c r="DL1739">
        <v>49.45</v>
      </c>
      <c r="DM1739">
        <v>48.48</v>
      </c>
      <c r="DN1739">
        <v>47.51</v>
      </c>
      <c r="DO1739">
        <v>46.53</v>
      </c>
      <c r="DP1739">
        <v>45.57</v>
      </c>
      <c r="DQ1739">
        <v>44.6</v>
      </c>
      <c r="DR1739">
        <v>43.64</v>
      </c>
      <c r="DS1739">
        <v>42.68</v>
      </c>
      <c r="DT1739">
        <v>41.72</v>
      </c>
      <c r="DU1739">
        <v>40.770000000000003</v>
      </c>
      <c r="DV1739">
        <v>39.83</v>
      </c>
      <c r="DW1739">
        <v>38.89</v>
      </c>
      <c r="DX1739">
        <v>37.950000000000003</v>
      </c>
      <c r="DY1739">
        <v>37.03</v>
      </c>
      <c r="DZ1739">
        <v>36.11</v>
      </c>
      <c r="EA1739">
        <v>35.200000000000003</v>
      </c>
      <c r="EB1739">
        <v>34.29</v>
      </c>
      <c r="EC1739">
        <v>33.39</v>
      </c>
      <c r="ED1739">
        <v>32.5</v>
      </c>
      <c r="EE1739">
        <v>31.62</v>
      </c>
      <c r="EF1739">
        <v>30.74</v>
      </c>
      <c r="EG1739">
        <v>29.86</v>
      </c>
      <c r="EH1739">
        <v>28.99</v>
      </c>
      <c r="EI1739">
        <v>28.13</v>
      </c>
      <c r="EJ1739">
        <v>27.28</v>
      </c>
      <c r="EK1739">
        <v>26.41</v>
      </c>
      <c r="EL1739">
        <v>25.56</v>
      </c>
      <c r="EM1739">
        <v>24.7</v>
      </c>
      <c r="EN1739">
        <v>23.85</v>
      </c>
      <c r="EO1739">
        <v>23</v>
      </c>
      <c r="EP1739">
        <v>22.15</v>
      </c>
      <c r="EQ1739">
        <v>21.3</v>
      </c>
      <c r="ER1739">
        <v>20.46</v>
      </c>
      <c r="ES1739">
        <v>19.61</v>
      </c>
      <c r="ET1739">
        <v>18.77</v>
      </c>
      <c r="EU1739">
        <v>17.93</v>
      </c>
      <c r="EV1739">
        <v>17.09</v>
      </c>
      <c r="EW1739">
        <v>16.25</v>
      </c>
      <c r="EX1739">
        <v>15.42</v>
      </c>
      <c r="EY1739">
        <v>14.6</v>
      </c>
      <c r="EZ1739">
        <v>13.79</v>
      </c>
      <c r="FA1739">
        <v>12.98</v>
      </c>
      <c r="FB1739">
        <v>12.2</v>
      </c>
      <c r="FC1739">
        <v>11.42</v>
      </c>
      <c r="FD1739">
        <v>10.69</v>
      </c>
      <c r="FE1739">
        <v>9.9499999999999993</v>
      </c>
      <c r="FF1739">
        <v>9.25</v>
      </c>
      <c r="FG1739">
        <v>8.5500000000000007</v>
      </c>
      <c r="FH1739">
        <v>7.89</v>
      </c>
      <c r="FI1739">
        <v>7.26</v>
      </c>
      <c r="FJ1739">
        <v>6.66</v>
      </c>
      <c r="FK1739">
        <v>6.1</v>
      </c>
      <c r="FL1739">
        <v>5.58</v>
      </c>
      <c r="FM1739">
        <v>5.08</v>
      </c>
      <c r="FN1739">
        <v>4.63</v>
      </c>
      <c r="FO1739">
        <v>4.21</v>
      </c>
      <c r="FP1739">
        <v>3.83</v>
      </c>
      <c r="FQ1739">
        <v>3.48</v>
      </c>
      <c r="FR1739">
        <v>3.16</v>
      </c>
      <c r="FS1739">
        <v>2.87</v>
      </c>
      <c r="FT1739">
        <v>2.61</v>
      </c>
      <c r="FU1739">
        <v>2.38</v>
      </c>
      <c r="FV1739">
        <v>2.17</v>
      </c>
    </row>
    <row r="1740" spans="1:188" x14ac:dyDescent="0.25">
      <c r="A1740" t="s">
        <v>1527</v>
      </c>
      <c r="B1740">
        <v>71</v>
      </c>
      <c r="C1740">
        <v>71</v>
      </c>
      <c r="E1740">
        <v>100000</v>
      </c>
      <c r="F1740">
        <v>99961</v>
      </c>
      <c r="G1740">
        <v>99920</v>
      </c>
      <c r="H1740">
        <v>99879</v>
      </c>
      <c r="I1740">
        <v>99836</v>
      </c>
      <c r="J1740">
        <v>99792</v>
      </c>
      <c r="K1740">
        <v>99747</v>
      </c>
      <c r="L1740">
        <v>99698</v>
      </c>
      <c r="M1740">
        <v>99647</v>
      </c>
      <c r="N1740">
        <v>99593</v>
      </c>
      <c r="O1740">
        <v>99534</v>
      </c>
      <c r="P1740">
        <v>99472</v>
      </c>
      <c r="Q1740">
        <v>99402</v>
      </c>
      <c r="R1740">
        <v>99327</v>
      </c>
      <c r="S1740">
        <v>99243</v>
      </c>
      <c r="T1740">
        <v>99150</v>
      </c>
      <c r="U1740">
        <v>99045</v>
      </c>
      <c r="V1740">
        <v>98926</v>
      </c>
      <c r="W1740">
        <v>98788</v>
      </c>
      <c r="X1740">
        <v>98633</v>
      </c>
      <c r="Y1740">
        <v>98456</v>
      </c>
      <c r="Z1740">
        <v>98260</v>
      </c>
      <c r="AA1740">
        <v>98035</v>
      </c>
      <c r="AB1740">
        <v>97791</v>
      </c>
      <c r="AC1740">
        <v>97520</v>
      </c>
      <c r="AD1740">
        <v>97225</v>
      </c>
      <c r="AE1740">
        <v>96901</v>
      </c>
      <c r="AF1740">
        <v>96552</v>
      </c>
      <c r="AG1740">
        <v>96174</v>
      </c>
      <c r="AH1740">
        <v>95773</v>
      </c>
      <c r="AI1740">
        <v>95338</v>
      </c>
      <c r="AJ1740">
        <v>94881</v>
      </c>
      <c r="AK1740">
        <v>94378</v>
      </c>
      <c r="AL1740">
        <v>93884</v>
      </c>
      <c r="AM1740">
        <v>93359</v>
      </c>
      <c r="AN1740">
        <v>92813</v>
      </c>
      <c r="AO1740">
        <v>92253</v>
      </c>
      <c r="AP1740">
        <v>91651</v>
      </c>
      <c r="AQ1740">
        <v>91031</v>
      </c>
      <c r="AR1740">
        <v>90391</v>
      </c>
      <c r="AS1740">
        <v>89689</v>
      </c>
      <c r="AT1740">
        <v>89015</v>
      </c>
      <c r="AU1740">
        <v>88227</v>
      </c>
      <c r="AV1740">
        <v>87480</v>
      </c>
      <c r="AW1740">
        <v>86661</v>
      </c>
      <c r="AX1740">
        <v>85798</v>
      </c>
      <c r="AY1740">
        <v>84866</v>
      </c>
      <c r="AZ1740">
        <v>83844</v>
      </c>
      <c r="BA1740">
        <v>82708</v>
      </c>
      <c r="BB1740">
        <v>81525</v>
      </c>
      <c r="BC1740">
        <v>80069</v>
      </c>
      <c r="BD1740">
        <v>78571</v>
      </c>
      <c r="BE1740">
        <v>76621</v>
      </c>
      <c r="BF1740">
        <v>74679</v>
      </c>
      <c r="BG1740">
        <v>72359</v>
      </c>
      <c r="BH1740">
        <v>69930</v>
      </c>
      <c r="BI1740">
        <v>67052</v>
      </c>
      <c r="BJ1740">
        <v>63814</v>
      </c>
      <c r="BK1740">
        <v>60173</v>
      </c>
      <c r="BL1740">
        <v>56142</v>
      </c>
      <c r="BM1740">
        <v>51699</v>
      </c>
      <c r="BN1740">
        <v>46961</v>
      </c>
      <c r="BO1740">
        <v>41880</v>
      </c>
      <c r="BP1740">
        <v>36710</v>
      </c>
      <c r="BQ1740">
        <v>31445</v>
      </c>
      <c r="BR1740">
        <v>26286</v>
      </c>
      <c r="BS1740">
        <v>21374</v>
      </c>
      <c r="BT1740">
        <v>16841</v>
      </c>
      <c r="BU1740">
        <v>12806</v>
      </c>
      <c r="BV1740">
        <v>9368</v>
      </c>
      <c r="BW1740">
        <v>6569</v>
      </c>
      <c r="DC1740">
        <v>57.14</v>
      </c>
      <c r="DD1740">
        <v>56.17</v>
      </c>
      <c r="DE1740">
        <v>55.19</v>
      </c>
      <c r="DF1740">
        <v>54.21</v>
      </c>
      <c r="DG1740">
        <v>53.23</v>
      </c>
      <c r="DH1740">
        <v>52.26</v>
      </c>
      <c r="DI1740">
        <v>51.28</v>
      </c>
      <c r="DJ1740">
        <v>50.31</v>
      </c>
      <c r="DK1740">
        <v>49.33</v>
      </c>
      <c r="DL1740">
        <v>48.36</v>
      </c>
      <c r="DM1740">
        <v>47.39</v>
      </c>
      <c r="DN1740">
        <v>46.42</v>
      </c>
      <c r="DO1740">
        <v>45.45</v>
      </c>
      <c r="DP1740">
        <v>44.48</v>
      </c>
      <c r="DQ1740">
        <v>43.52</v>
      </c>
      <c r="DR1740">
        <v>42.56</v>
      </c>
      <c r="DS1740">
        <v>41.6</v>
      </c>
      <c r="DT1740">
        <v>40.65</v>
      </c>
      <c r="DU1740">
        <v>39.71</v>
      </c>
      <c r="DV1740">
        <v>38.770000000000003</v>
      </c>
      <c r="DW1740">
        <v>37.840000000000003</v>
      </c>
      <c r="DX1740">
        <v>36.909999999999997</v>
      </c>
      <c r="DY1740">
        <v>36</v>
      </c>
      <c r="DZ1740">
        <v>35.090000000000003</v>
      </c>
      <c r="EA1740">
        <v>34.18</v>
      </c>
      <c r="EB1740">
        <v>33.29</v>
      </c>
      <c r="EC1740">
        <v>32.39</v>
      </c>
      <c r="ED1740">
        <v>31.51</v>
      </c>
      <c r="EE1740">
        <v>30.63</v>
      </c>
      <c r="EF1740">
        <v>29.76</v>
      </c>
      <c r="EG1740">
        <v>28.89</v>
      </c>
      <c r="EH1740">
        <v>28.03</v>
      </c>
      <c r="EI1740">
        <v>27.17</v>
      </c>
      <c r="EJ1740">
        <v>26.32</v>
      </c>
      <c r="EK1740">
        <v>25.46</v>
      </c>
      <c r="EL1740">
        <v>24.61</v>
      </c>
      <c r="EM1740">
        <v>23.75</v>
      </c>
      <c r="EN1740">
        <v>22.91</v>
      </c>
      <c r="EO1740">
        <v>22.06</v>
      </c>
      <c r="EP1740">
        <v>21.21</v>
      </c>
      <c r="EQ1740">
        <v>20.37</v>
      </c>
      <c r="ER1740">
        <v>19.52</v>
      </c>
      <c r="ES1740">
        <v>18.690000000000001</v>
      </c>
      <c r="ET1740">
        <v>17.850000000000001</v>
      </c>
      <c r="EU1740">
        <v>17.010000000000002</v>
      </c>
      <c r="EV1740">
        <v>16.18</v>
      </c>
      <c r="EW1740">
        <v>15.35</v>
      </c>
      <c r="EX1740">
        <v>14.53</v>
      </c>
      <c r="EY1740">
        <v>13.73</v>
      </c>
      <c r="EZ1740">
        <v>12.92</v>
      </c>
      <c r="FA1740">
        <v>12.14</v>
      </c>
      <c r="FB1740">
        <v>11.37</v>
      </c>
      <c r="FC1740">
        <v>10.64</v>
      </c>
      <c r="FD1740">
        <v>9.91</v>
      </c>
      <c r="FE1740">
        <v>9.2100000000000009</v>
      </c>
      <c r="FF1740">
        <v>8.51</v>
      </c>
      <c r="FG1740">
        <v>7.85</v>
      </c>
      <c r="FH1740">
        <v>7.23</v>
      </c>
      <c r="FI1740">
        <v>6.63</v>
      </c>
      <c r="FJ1740">
        <v>6.07</v>
      </c>
      <c r="FK1740">
        <v>5.55</v>
      </c>
      <c r="FL1740">
        <v>5.0599999999999996</v>
      </c>
      <c r="FM1740">
        <v>4.62</v>
      </c>
      <c r="FN1740">
        <v>4.2</v>
      </c>
      <c r="FO1740">
        <v>3.81</v>
      </c>
      <c r="FP1740">
        <v>3.47</v>
      </c>
      <c r="FQ1740">
        <v>3.15</v>
      </c>
      <c r="FR1740">
        <v>2.86</v>
      </c>
      <c r="FS1740">
        <v>2.6</v>
      </c>
      <c r="FT1740">
        <v>2.37</v>
      </c>
      <c r="FU1740">
        <v>2.17</v>
      </c>
    </row>
    <row r="1741" spans="1:188" x14ac:dyDescent="0.25">
      <c r="A1741" t="s">
        <v>1528</v>
      </c>
      <c r="B1741">
        <v>70</v>
      </c>
      <c r="C1741">
        <v>70</v>
      </c>
      <c r="E1741">
        <v>100000</v>
      </c>
      <c r="F1741">
        <v>99959</v>
      </c>
      <c r="G1741">
        <v>99917</v>
      </c>
      <c r="H1741">
        <v>99873</v>
      </c>
      <c r="I1741">
        <v>99828</v>
      </c>
      <c r="J1741">
        <v>99782</v>
      </c>
      <c r="K1741">
        <v>99733</v>
      </c>
      <c r="L1741">
        <v>99681</v>
      </c>
      <c r="M1741">
        <v>99626</v>
      </c>
      <c r="N1741">
        <v>99566</v>
      </c>
      <c r="O1741">
        <v>99502</v>
      </c>
      <c r="P1741">
        <v>99431</v>
      </c>
      <c r="Q1741">
        <v>99355</v>
      </c>
      <c r="R1741">
        <v>99270</v>
      </c>
      <c r="S1741">
        <v>99176</v>
      </c>
      <c r="T1741">
        <v>99069</v>
      </c>
      <c r="U1741">
        <v>98948</v>
      </c>
      <c r="V1741">
        <v>98809</v>
      </c>
      <c r="W1741">
        <v>98651</v>
      </c>
      <c r="X1741">
        <v>98471</v>
      </c>
      <c r="Y1741">
        <v>98272</v>
      </c>
      <c r="Z1741">
        <v>98045</v>
      </c>
      <c r="AA1741">
        <v>97798</v>
      </c>
      <c r="AB1741">
        <v>97523</v>
      </c>
      <c r="AC1741">
        <v>97224</v>
      </c>
      <c r="AD1741">
        <v>96895</v>
      </c>
      <c r="AE1741">
        <v>96542</v>
      </c>
      <c r="AF1741">
        <v>96159</v>
      </c>
      <c r="AG1741">
        <v>95752</v>
      </c>
      <c r="AH1741">
        <v>95311</v>
      </c>
      <c r="AI1741">
        <v>94847</v>
      </c>
      <c r="AJ1741">
        <v>94337</v>
      </c>
      <c r="AK1741">
        <v>93836</v>
      </c>
      <c r="AL1741">
        <v>93303</v>
      </c>
      <c r="AM1741">
        <v>92749</v>
      </c>
      <c r="AN1741">
        <v>92180</v>
      </c>
      <c r="AO1741">
        <v>91567</v>
      </c>
      <c r="AP1741">
        <v>90939</v>
      </c>
      <c r="AQ1741">
        <v>90285</v>
      </c>
      <c r="AR1741">
        <v>89571</v>
      </c>
      <c r="AS1741">
        <v>88885</v>
      </c>
      <c r="AT1741">
        <v>88085</v>
      </c>
      <c r="AU1741">
        <v>87324</v>
      </c>
      <c r="AV1741">
        <v>86488</v>
      </c>
      <c r="AW1741">
        <v>85611</v>
      </c>
      <c r="AX1741">
        <v>84660</v>
      </c>
      <c r="AY1741">
        <v>83619</v>
      </c>
      <c r="AZ1741">
        <v>82462</v>
      </c>
      <c r="BA1741">
        <v>81259</v>
      </c>
      <c r="BB1741">
        <v>79783</v>
      </c>
      <c r="BC1741">
        <v>78263</v>
      </c>
      <c r="BD1741">
        <v>76285</v>
      </c>
      <c r="BE1741">
        <v>74320</v>
      </c>
      <c r="BF1741">
        <v>71978</v>
      </c>
      <c r="BG1741">
        <v>69525</v>
      </c>
      <c r="BH1741">
        <v>66625</v>
      </c>
      <c r="BI1741">
        <v>63359</v>
      </c>
      <c r="BJ1741">
        <v>59701</v>
      </c>
      <c r="BK1741">
        <v>55649</v>
      </c>
      <c r="BL1741">
        <v>51203</v>
      </c>
      <c r="BM1741">
        <v>46458</v>
      </c>
      <c r="BN1741">
        <v>41383</v>
      </c>
      <c r="BO1741">
        <v>36237</v>
      </c>
      <c r="BP1741">
        <v>31007</v>
      </c>
      <c r="BQ1741">
        <v>25891</v>
      </c>
      <c r="BR1741">
        <v>21024</v>
      </c>
      <c r="BS1741">
        <v>16542</v>
      </c>
      <c r="BT1741">
        <v>12565</v>
      </c>
      <c r="BU1741">
        <v>9180</v>
      </c>
      <c r="BV1741">
        <v>6431</v>
      </c>
      <c r="DC1741">
        <v>56.04</v>
      </c>
      <c r="DD1741">
        <v>55.07</v>
      </c>
      <c r="DE1741">
        <v>54.09</v>
      </c>
      <c r="DF1741">
        <v>53.11</v>
      </c>
      <c r="DG1741">
        <v>52.14</v>
      </c>
      <c r="DH1741">
        <v>51.16</v>
      </c>
      <c r="DI1741">
        <v>50.18</v>
      </c>
      <c r="DJ1741">
        <v>49.21</v>
      </c>
      <c r="DK1741">
        <v>48.24</v>
      </c>
      <c r="DL1741">
        <v>47.27</v>
      </c>
      <c r="DM1741">
        <v>46.3</v>
      </c>
      <c r="DN1741">
        <v>45.33</v>
      </c>
      <c r="DO1741">
        <v>44.36</v>
      </c>
      <c r="DP1741">
        <v>43.4</v>
      </c>
      <c r="DQ1741">
        <v>42.44</v>
      </c>
      <c r="DR1741">
        <v>41.49</v>
      </c>
      <c r="DS1741">
        <v>40.54</v>
      </c>
      <c r="DT1741">
        <v>39.590000000000003</v>
      </c>
      <c r="DU1741">
        <v>38.659999999999997</v>
      </c>
      <c r="DV1741">
        <v>37.729999999999997</v>
      </c>
      <c r="DW1741">
        <v>36.799999999999997</v>
      </c>
      <c r="DX1741">
        <v>35.89</v>
      </c>
      <c r="DY1741">
        <v>34.97</v>
      </c>
      <c r="DZ1741">
        <v>34.07</v>
      </c>
      <c r="EA1741">
        <v>33.18</v>
      </c>
      <c r="EB1741">
        <v>32.29</v>
      </c>
      <c r="EC1741">
        <v>31.4</v>
      </c>
      <c r="ED1741">
        <v>30.53</v>
      </c>
      <c r="EE1741">
        <v>29.65</v>
      </c>
      <c r="EF1741">
        <v>28.79</v>
      </c>
      <c r="EG1741">
        <v>27.93</v>
      </c>
      <c r="EH1741">
        <v>27.07</v>
      </c>
      <c r="EI1741">
        <v>26.22</v>
      </c>
      <c r="EJ1741">
        <v>25.36</v>
      </c>
      <c r="EK1741">
        <v>24.51</v>
      </c>
      <c r="EL1741">
        <v>23.66</v>
      </c>
      <c r="EM1741">
        <v>22.82</v>
      </c>
      <c r="EN1741">
        <v>21.97</v>
      </c>
      <c r="EO1741">
        <v>21.12</v>
      </c>
      <c r="EP1741">
        <v>20.29</v>
      </c>
      <c r="EQ1741">
        <v>19.440000000000001</v>
      </c>
      <c r="ER1741">
        <v>18.61</v>
      </c>
      <c r="ES1741">
        <v>17.77</v>
      </c>
      <c r="ET1741">
        <v>16.940000000000001</v>
      </c>
      <c r="EU1741">
        <v>16.11</v>
      </c>
      <c r="EV1741">
        <v>15.28</v>
      </c>
      <c r="EW1741">
        <v>14.47</v>
      </c>
      <c r="EX1741">
        <v>13.66</v>
      </c>
      <c r="EY1741">
        <v>12.86</v>
      </c>
      <c r="EZ1741">
        <v>12.09</v>
      </c>
      <c r="FA1741">
        <v>11.31</v>
      </c>
      <c r="FB1741">
        <v>10.59</v>
      </c>
      <c r="FC1741">
        <v>9.86</v>
      </c>
      <c r="FD1741">
        <v>9.16</v>
      </c>
      <c r="FE1741">
        <v>8.4700000000000006</v>
      </c>
      <c r="FF1741">
        <v>7.81</v>
      </c>
      <c r="FG1741">
        <v>7.19</v>
      </c>
      <c r="FH1741">
        <v>6.6</v>
      </c>
      <c r="FI1741">
        <v>6.05</v>
      </c>
      <c r="FJ1741">
        <v>5.53</v>
      </c>
      <c r="FK1741">
        <v>5.04</v>
      </c>
      <c r="FL1741">
        <v>4.5999999999999996</v>
      </c>
      <c r="FM1741">
        <v>4.18</v>
      </c>
      <c r="FN1741">
        <v>3.8</v>
      </c>
      <c r="FO1741">
        <v>3.45</v>
      </c>
      <c r="FP1741">
        <v>3.14</v>
      </c>
      <c r="FQ1741">
        <v>2.85</v>
      </c>
      <c r="FR1741">
        <v>2.6</v>
      </c>
      <c r="FS1741">
        <v>2.37</v>
      </c>
      <c r="FT1741">
        <v>2.17</v>
      </c>
    </row>
    <row r="1742" spans="1:188" x14ac:dyDescent="0.25">
      <c r="A1742" t="s">
        <v>1529</v>
      </c>
      <c r="B1742">
        <v>69</v>
      </c>
      <c r="C1742">
        <v>69</v>
      </c>
      <c r="E1742">
        <v>100000</v>
      </c>
      <c r="F1742">
        <v>99957</v>
      </c>
      <c r="G1742">
        <v>99913</v>
      </c>
      <c r="H1742">
        <v>99867</v>
      </c>
      <c r="I1742">
        <v>99820</v>
      </c>
      <c r="J1742">
        <v>99770</v>
      </c>
      <c r="K1742">
        <v>99717</v>
      </c>
      <c r="L1742">
        <v>99661</v>
      </c>
      <c r="M1742">
        <v>99600</v>
      </c>
      <c r="N1742">
        <v>99535</v>
      </c>
      <c r="O1742">
        <v>99463</v>
      </c>
      <c r="P1742">
        <v>99386</v>
      </c>
      <c r="Q1742">
        <v>99300</v>
      </c>
      <c r="R1742">
        <v>99204</v>
      </c>
      <c r="S1742">
        <v>99096</v>
      </c>
      <c r="T1742">
        <v>98972</v>
      </c>
      <c r="U1742">
        <v>98831</v>
      </c>
      <c r="V1742">
        <v>98672</v>
      </c>
      <c r="W1742">
        <v>98489</v>
      </c>
      <c r="X1742">
        <v>98287</v>
      </c>
      <c r="Y1742">
        <v>98057</v>
      </c>
      <c r="Z1742">
        <v>97807</v>
      </c>
      <c r="AA1742">
        <v>97528</v>
      </c>
      <c r="AB1742">
        <v>97225</v>
      </c>
      <c r="AC1742">
        <v>96892</v>
      </c>
      <c r="AD1742">
        <v>96534</v>
      </c>
      <c r="AE1742">
        <v>96146</v>
      </c>
      <c r="AF1742">
        <v>95733</v>
      </c>
      <c r="AG1742">
        <v>95285</v>
      </c>
      <c r="AH1742">
        <v>94816</v>
      </c>
      <c r="AI1742">
        <v>94299</v>
      </c>
      <c r="AJ1742">
        <v>93789</v>
      </c>
      <c r="AK1742">
        <v>93248</v>
      </c>
      <c r="AL1742">
        <v>92685</v>
      </c>
      <c r="AM1742">
        <v>92108</v>
      </c>
      <c r="AN1742">
        <v>91485</v>
      </c>
      <c r="AO1742">
        <v>90845</v>
      </c>
      <c r="AP1742">
        <v>90182</v>
      </c>
      <c r="AQ1742">
        <v>89454</v>
      </c>
      <c r="AR1742">
        <v>88755</v>
      </c>
      <c r="AS1742">
        <v>87942</v>
      </c>
      <c r="AT1742">
        <v>87168</v>
      </c>
      <c r="AU1742">
        <v>86317</v>
      </c>
      <c r="AV1742">
        <v>85422</v>
      </c>
      <c r="AW1742">
        <v>84455</v>
      </c>
      <c r="AX1742">
        <v>83394</v>
      </c>
      <c r="AY1742">
        <v>82216</v>
      </c>
      <c r="AZ1742">
        <v>80991</v>
      </c>
      <c r="BA1742">
        <v>79495</v>
      </c>
      <c r="BB1742">
        <v>77952</v>
      </c>
      <c r="BC1742">
        <v>75953</v>
      </c>
      <c r="BD1742">
        <v>73958</v>
      </c>
      <c r="BE1742">
        <v>71593</v>
      </c>
      <c r="BF1742">
        <v>69116</v>
      </c>
      <c r="BG1742">
        <v>66195</v>
      </c>
      <c r="BH1742">
        <v>62908</v>
      </c>
      <c r="BI1742">
        <v>59225</v>
      </c>
      <c r="BJ1742">
        <v>55163</v>
      </c>
      <c r="BK1742">
        <v>50703</v>
      </c>
      <c r="BL1742">
        <v>45962</v>
      </c>
      <c r="BM1742">
        <v>40893</v>
      </c>
      <c r="BN1742">
        <v>35763</v>
      </c>
      <c r="BO1742">
        <v>30568</v>
      </c>
      <c r="BP1742">
        <v>25497</v>
      </c>
      <c r="BQ1742">
        <v>20680</v>
      </c>
      <c r="BR1742">
        <v>16249</v>
      </c>
      <c r="BS1742">
        <v>12325</v>
      </c>
      <c r="BT1742">
        <v>8995</v>
      </c>
      <c r="BU1742">
        <v>6294</v>
      </c>
      <c r="DC1742">
        <v>54.94</v>
      </c>
      <c r="DD1742">
        <v>53.97</v>
      </c>
      <c r="DE1742">
        <v>52.99</v>
      </c>
      <c r="DF1742">
        <v>52.01</v>
      </c>
      <c r="DG1742">
        <v>51.04</v>
      </c>
      <c r="DH1742">
        <v>50.06</v>
      </c>
      <c r="DI1742">
        <v>49.09</v>
      </c>
      <c r="DJ1742">
        <v>48.12</v>
      </c>
      <c r="DK1742">
        <v>47.15</v>
      </c>
      <c r="DL1742">
        <v>46.18</v>
      </c>
      <c r="DM1742">
        <v>45.21</v>
      </c>
      <c r="DN1742">
        <v>44.24</v>
      </c>
      <c r="DO1742">
        <v>43.28</v>
      </c>
      <c r="DP1742">
        <v>42.32</v>
      </c>
      <c r="DQ1742">
        <v>41.37</v>
      </c>
      <c r="DR1742">
        <v>40.42</v>
      </c>
      <c r="DS1742">
        <v>39.479999999999997</v>
      </c>
      <c r="DT1742">
        <v>38.54</v>
      </c>
      <c r="DU1742">
        <v>37.61</v>
      </c>
      <c r="DV1742">
        <v>36.69</v>
      </c>
      <c r="DW1742">
        <v>35.770000000000003</v>
      </c>
      <c r="DX1742">
        <v>34.86</v>
      </c>
      <c r="DY1742">
        <v>33.96</v>
      </c>
      <c r="DZ1742">
        <v>33.07</v>
      </c>
      <c r="EA1742">
        <v>32.18</v>
      </c>
      <c r="EB1742">
        <v>31.29</v>
      </c>
      <c r="EC1742">
        <v>30.42</v>
      </c>
      <c r="ED1742">
        <v>29.55</v>
      </c>
      <c r="EE1742">
        <v>28.68</v>
      </c>
      <c r="EF1742">
        <v>27.82</v>
      </c>
      <c r="EG1742">
        <v>26.97</v>
      </c>
      <c r="EH1742">
        <v>26.12</v>
      </c>
      <c r="EI1742">
        <v>25.27</v>
      </c>
      <c r="EJ1742">
        <v>24.42</v>
      </c>
      <c r="EK1742">
        <v>23.57</v>
      </c>
      <c r="EL1742">
        <v>22.72</v>
      </c>
      <c r="EM1742">
        <v>21.88</v>
      </c>
      <c r="EN1742">
        <v>21.04</v>
      </c>
      <c r="EO1742">
        <v>20.2</v>
      </c>
      <c r="EP1742">
        <v>19.36</v>
      </c>
      <c r="EQ1742">
        <v>18.53</v>
      </c>
      <c r="ER1742">
        <v>17.690000000000001</v>
      </c>
      <c r="ES1742">
        <v>16.86</v>
      </c>
      <c r="ET1742">
        <v>16.03</v>
      </c>
      <c r="EU1742">
        <v>15.21</v>
      </c>
      <c r="EV1742">
        <v>14.4</v>
      </c>
      <c r="EW1742">
        <v>13.6</v>
      </c>
      <c r="EX1742">
        <v>12.8</v>
      </c>
      <c r="EY1742">
        <v>12.03</v>
      </c>
      <c r="EZ1742">
        <v>11.26</v>
      </c>
      <c r="FA1742">
        <v>10.54</v>
      </c>
      <c r="FB1742">
        <v>9.81</v>
      </c>
      <c r="FC1742">
        <v>9.1199999999999992</v>
      </c>
      <c r="FD1742">
        <v>8.43</v>
      </c>
      <c r="FE1742">
        <v>7.78</v>
      </c>
      <c r="FF1742">
        <v>7.16</v>
      </c>
      <c r="FG1742">
        <v>6.57</v>
      </c>
      <c r="FH1742">
        <v>6.02</v>
      </c>
      <c r="FI1742">
        <v>5.5</v>
      </c>
      <c r="FJ1742">
        <v>5.0199999999999996</v>
      </c>
      <c r="FK1742">
        <v>4.58</v>
      </c>
      <c r="FL1742">
        <v>4.17</v>
      </c>
      <c r="FM1742">
        <v>3.79</v>
      </c>
      <c r="FN1742">
        <v>3.44</v>
      </c>
      <c r="FO1742">
        <v>3.13</v>
      </c>
      <c r="FP1742">
        <v>2.84</v>
      </c>
      <c r="FQ1742">
        <v>2.59</v>
      </c>
      <c r="FR1742">
        <v>2.37</v>
      </c>
      <c r="FS1742">
        <v>2.17</v>
      </c>
    </row>
    <row r="1743" spans="1:188" x14ac:dyDescent="0.25">
      <c r="A1743" t="s">
        <v>1530</v>
      </c>
      <c r="B1743">
        <v>68</v>
      </c>
      <c r="C1743">
        <v>68</v>
      </c>
      <c r="E1743">
        <v>100000</v>
      </c>
      <c r="F1743">
        <v>99955</v>
      </c>
      <c r="G1743">
        <v>99908</v>
      </c>
      <c r="H1743">
        <v>99860</v>
      </c>
      <c r="I1743">
        <v>99809</v>
      </c>
      <c r="J1743">
        <v>99755</v>
      </c>
      <c r="K1743">
        <v>99698</v>
      </c>
      <c r="L1743">
        <v>99636</v>
      </c>
      <c r="M1743">
        <v>99570</v>
      </c>
      <c r="N1743">
        <v>99497</v>
      </c>
      <c r="O1743">
        <v>99419</v>
      </c>
      <c r="P1743">
        <v>99331</v>
      </c>
      <c r="Q1743">
        <v>99234</v>
      </c>
      <c r="R1743">
        <v>99124</v>
      </c>
      <c r="S1743">
        <v>98999</v>
      </c>
      <c r="T1743">
        <v>98856</v>
      </c>
      <c r="U1743">
        <v>98694</v>
      </c>
      <c r="V1743">
        <v>98509</v>
      </c>
      <c r="W1743">
        <v>98304</v>
      </c>
      <c r="X1743">
        <v>98070</v>
      </c>
      <c r="Y1743">
        <v>97817</v>
      </c>
      <c r="Z1743">
        <v>97535</v>
      </c>
      <c r="AA1743">
        <v>97227</v>
      </c>
      <c r="AB1743">
        <v>96890</v>
      </c>
      <c r="AC1743">
        <v>96527</v>
      </c>
      <c r="AD1743">
        <v>96134</v>
      </c>
      <c r="AE1743">
        <v>95715</v>
      </c>
      <c r="AF1743">
        <v>95262</v>
      </c>
      <c r="AG1743">
        <v>94785</v>
      </c>
      <c r="AH1743">
        <v>94261</v>
      </c>
      <c r="AI1743">
        <v>93743</v>
      </c>
      <c r="AJ1743">
        <v>93194</v>
      </c>
      <c r="AK1743">
        <v>92622</v>
      </c>
      <c r="AL1743">
        <v>92035</v>
      </c>
      <c r="AM1743">
        <v>91403</v>
      </c>
      <c r="AN1743">
        <v>90752</v>
      </c>
      <c r="AO1743">
        <v>90077</v>
      </c>
      <c r="AP1743">
        <v>89339</v>
      </c>
      <c r="AQ1743">
        <v>88624</v>
      </c>
      <c r="AR1743">
        <v>87799</v>
      </c>
      <c r="AS1743">
        <v>87010</v>
      </c>
      <c r="AT1743">
        <v>86145</v>
      </c>
      <c r="AU1743">
        <v>85234</v>
      </c>
      <c r="AV1743">
        <v>84248</v>
      </c>
      <c r="AW1743">
        <v>83169</v>
      </c>
      <c r="AX1743">
        <v>81970</v>
      </c>
      <c r="AY1743">
        <v>80722</v>
      </c>
      <c r="AZ1743">
        <v>79203</v>
      </c>
      <c r="BA1743">
        <v>77638</v>
      </c>
      <c r="BB1743">
        <v>75617</v>
      </c>
      <c r="BC1743">
        <v>73598</v>
      </c>
      <c r="BD1743">
        <v>71203</v>
      </c>
      <c r="BE1743">
        <v>68703</v>
      </c>
      <c r="BF1743">
        <v>65759</v>
      </c>
      <c r="BG1743">
        <v>62455</v>
      </c>
      <c r="BH1743">
        <v>58756</v>
      </c>
      <c r="BI1743">
        <v>54673</v>
      </c>
      <c r="BJ1743">
        <v>50210</v>
      </c>
      <c r="BK1743">
        <v>45464</v>
      </c>
      <c r="BL1743">
        <v>40411</v>
      </c>
      <c r="BM1743">
        <v>35296</v>
      </c>
      <c r="BN1743">
        <v>30129</v>
      </c>
      <c r="BO1743">
        <v>25103</v>
      </c>
      <c r="BP1743">
        <v>20337</v>
      </c>
      <c r="BQ1743">
        <v>15961</v>
      </c>
      <c r="BR1743">
        <v>12091</v>
      </c>
      <c r="BS1743">
        <v>8813</v>
      </c>
      <c r="BT1743">
        <v>6160</v>
      </c>
      <c r="DC1743">
        <v>53.84</v>
      </c>
      <c r="DD1743">
        <v>52.87</v>
      </c>
      <c r="DE1743">
        <v>51.89</v>
      </c>
      <c r="DF1743">
        <v>50.92</v>
      </c>
      <c r="DG1743">
        <v>49.94</v>
      </c>
      <c r="DH1743">
        <v>48.97</v>
      </c>
      <c r="DI1743">
        <v>48</v>
      </c>
      <c r="DJ1743">
        <v>47.03</v>
      </c>
      <c r="DK1743">
        <v>46.06</v>
      </c>
      <c r="DL1743">
        <v>45.09</v>
      </c>
      <c r="DM1743">
        <v>44.13</v>
      </c>
      <c r="DN1743">
        <v>43.16</v>
      </c>
      <c r="DO1743">
        <v>42.21</v>
      </c>
      <c r="DP1743">
        <v>41.25</v>
      </c>
      <c r="DQ1743">
        <v>40.299999999999997</v>
      </c>
      <c r="DR1743">
        <v>39.36</v>
      </c>
      <c r="DS1743">
        <v>38.42</v>
      </c>
      <c r="DT1743">
        <v>37.5</v>
      </c>
      <c r="DU1743">
        <v>36.57</v>
      </c>
      <c r="DV1743">
        <v>35.659999999999997</v>
      </c>
      <c r="DW1743">
        <v>34.75</v>
      </c>
      <c r="DX1743">
        <v>33.85</v>
      </c>
      <c r="DY1743">
        <v>32.950000000000003</v>
      </c>
      <c r="DZ1743">
        <v>32.07</v>
      </c>
      <c r="EA1743">
        <v>31.19</v>
      </c>
      <c r="EB1743">
        <v>30.31</v>
      </c>
      <c r="EC1743">
        <v>29.44</v>
      </c>
      <c r="ED1743">
        <v>28.58</v>
      </c>
      <c r="EE1743">
        <v>27.72</v>
      </c>
      <c r="EF1743">
        <v>26.87</v>
      </c>
      <c r="EG1743">
        <v>26.02</v>
      </c>
      <c r="EH1743">
        <v>25.17</v>
      </c>
      <c r="EI1743">
        <v>24.32</v>
      </c>
      <c r="EJ1743">
        <v>23.47</v>
      </c>
      <c r="EK1743">
        <v>22.63</v>
      </c>
      <c r="EL1743">
        <v>21.79</v>
      </c>
      <c r="EM1743">
        <v>20.95</v>
      </c>
      <c r="EN1743">
        <v>20.12</v>
      </c>
      <c r="EO1743">
        <v>19.28</v>
      </c>
      <c r="EP1743">
        <v>18.45</v>
      </c>
      <c r="EQ1743">
        <v>17.62</v>
      </c>
      <c r="ER1743">
        <v>16.79</v>
      </c>
      <c r="ES1743">
        <v>15.96</v>
      </c>
      <c r="ET1743">
        <v>15.14</v>
      </c>
      <c r="EU1743">
        <v>14.33</v>
      </c>
      <c r="EV1743">
        <v>13.54</v>
      </c>
      <c r="EW1743">
        <v>12.74</v>
      </c>
      <c r="EX1743">
        <v>11.97</v>
      </c>
      <c r="EY1743">
        <v>11.2</v>
      </c>
      <c r="EZ1743">
        <v>10.49</v>
      </c>
      <c r="FA1743">
        <v>9.76</v>
      </c>
      <c r="FB1743">
        <v>9.07</v>
      </c>
      <c r="FC1743">
        <v>8.39</v>
      </c>
      <c r="FD1743">
        <v>7.74</v>
      </c>
      <c r="FE1743">
        <v>7.12</v>
      </c>
      <c r="FF1743">
        <v>6.54</v>
      </c>
      <c r="FG1743">
        <v>5.99</v>
      </c>
      <c r="FH1743">
        <v>5.48</v>
      </c>
      <c r="FI1743">
        <v>5</v>
      </c>
      <c r="FJ1743">
        <v>4.5599999999999996</v>
      </c>
      <c r="FK1743">
        <v>4.1500000000000004</v>
      </c>
      <c r="FL1743">
        <v>3.78</v>
      </c>
      <c r="FM1743">
        <v>3.43</v>
      </c>
      <c r="FN1743">
        <v>3.12</v>
      </c>
      <c r="FO1743">
        <v>2.84</v>
      </c>
      <c r="FP1743">
        <v>2.59</v>
      </c>
      <c r="FQ1743">
        <v>2.36</v>
      </c>
      <c r="FR1743">
        <v>2.16</v>
      </c>
    </row>
    <row r="1744" spans="1:188" x14ac:dyDescent="0.25">
      <c r="A1744" t="s">
        <v>1531</v>
      </c>
      <c r="B1744">
        <v>67</v>
      </c>
      <c r="C1744">
        <v>67</v>
      </c>
      <c r="E1744">
        <v>100000</v>
      </c>
      <c r="F1744">
        <v>99952</v>
      </c>
      <c r="G1744">
        <v>99903</v>
      </c>
      <c r="H1744">
        <v>99851</v>
      </c>
      <c r="I1744">
        <v>99796</v>
      </c>
      <c r="J1744">
        <v>99738</v>
      </c>
      <c r="K1744">
        <v>99675</v>
      </c>
      <c r="L1744">
        <v>99608</v>
      </c>
      <c r="M1744">
        <v>99534</v>
      </c>
      <c r="N1744">
        <v>99454</v>
      </c>
      <c r="O1744">
        <v>99365</v>
      </c>
      <c r="P1744">
        <v>99266</v>
      </c>
      <c r="Q1744">
        <v>99155</v>
      </c>
      <c r="R1744">
        <v>99028</v>
      </c>
      <c r="S1744">
        <v>98883</v>
      </c>
      <c r="T1744">
        <v>98719</v>
      </c>
      <c r="U1744">
        <v>98531</v>
      </c>
      <c r="V1744">
        <v>98324</v>
      </c>
      <c r="W1744">
        <v>98087</v>
      </c>
      <c r="X1744">
        <v>97829</v>
      </c>
      <c r="Y1744">
        <v>97544</v>
      </c>
      <c r="Z1744">
        <v>97232</v>
      </c>
      <c r="AA1744">
        <v>96891</v>
      </c>
      <c r="AB1744">
        <v>96523</v>
      </c>
      <c r="AC1744">
        <v>96124</v>
      </c>
      <c r="AD1744">
        <v>95700</v>
      </c>
      <c r="AE1744">
        <v>95240</v>
      </c>
      <c r="AF1744">
        <v>94757</v>
      </c>
      <c r="AG1744">
        <v>94226</v>
      </c>
      <c r="AH1744">
        <v>93700</v>
      </c>
      <c r="AI1744">
        <v>93141</v>
      </c>
      <c r="AJ1744">
        <v>92560</v>
      </c>
      <c r="AK1744">
        <v>91964</v>
      </c>
      <c r="AL1744">
        <v>91321</v>
      </c>
      <c r="AM1744">
        <v>90661</v>
      </c>
      <c r="AN1744">
        <v>89974</v>
      </c>
      <c r="AO1744">
        <v>89223</v>
      </c>
      <c r="AP1744">
        <v>88497</v>
      </c>
      <c r="AQ1744">
        <v>87655</v>
      </c>
      <c r="AR1744">
        <v>86852</v>
      </c>
      <c r="AS1744">
        <v>85971</v>
      </c>
      <c r="AT1744">
        <v>85045</v>
      </c>
      <c r="AU1744">
        <v>84042</v>
      </c>
      <c r="AV1744">
        <v>82943</v>
      </c>
      <c r="AW1744">
        <v>81725</v>
      </c>
      <c r="AX1744">
        <v>80454</v>
      </c>
      <c r="AY1744">
        <v>78910</v>
      </c>
      <c r="AZ1744">
        <v>77320</v>
      </c>
      <c r="BA1744">
        <v>75279</v>
      </c>
      <c r="BB1744">
        <v>73236</v>
      </c>
      <c r="BC1744">
        <v>70818</v>
      </c>
      <c r="BD1744">
        <v>68285</v>
      </c>
      <c r="BE1744">
        <v>65321</v>
      </c>
      <c r="BF1744">
        <v>61997</v>
      </c>
      <c r="BG1744">
        <v>58283</v>
      </c>
      <c r="BH1744">
        <v>54191</v>
      </c>
      <c r="BI1744">
        <v>49715</v>
      </c>
      <c r="BJ1744">
        <v>44973</v>
      </c>
      <c r="BK1744">
        <v>39927</v>
      </c>
      <c r="BL1744">
        <v>34837</v>
      </c>
      <c r="BM1744">
        <v>29698</v>
      </c>
      <c r="BN1744">
        <v>24709</v>
      </c>
      <c r="BO1744">
        <v>19996</v>
      </c>
      <c r="BP1744">
        <v>15675</v>
      </c>
      <c r="BQ1744">
        <v>11861</v>
      </c>
      <c r="BR1744">
        <v>8634</v>
      </c>
      <c r="BS1744">
        <v>6028</v>
      </c>
      <c r="DC1744">
        <v>52.74</v>
      </c>
      <c r="DD1744">
        <v>51.77</v>
      </c>
      <c r="DE1744">
        <v>50.79</v>
      </c>
      <c r="DF1744">
        <v>49.82</v>
      </c>
      <c r="DG1744">
        <v>48.85</v>
      </c>
      <c r="DH1744">
        <v>47.88</v>
      </c>
      <c r="DI1744">
        <v>46.91</v>
      </c>
      <c r="DJ1744">
        <v>45.94</v>
      </c>
      <c r="DK1744">
        <v>44.97</v>
      </c>
      <c r="DL1744">
        <v>44.01</v>
      </c>
      <c r="DM1744">
        <v>43.04</v>
      </c>
      <c r="DN1744">
        <v>42.09</v>
      </c>
      <c r="DO1744">
        <v>41.13</v>
      </c>
      <c r="DP1744">
        <v>40.19</v>
      </c>
      <c r="DQ1744">
        <v>39.24</v>
      </c>
      <c r="DR1744">
        <v>38.31</v>
      </c>
      <c r="DS1744">
        <v>37.380000000000003</v>
      </c>
      <c r="DT1744">
        <v>36.46</v>
      </c>
      <c r="DU1744">
        <v>35.549999999999997</v>
      </c>
      <c r="DV1744">
        <v>34.64</v>
      </c>
      <c r="DW1744">
        <v>33.74</v>
      </c>
      <c r="DX1744">
        <v>32.840000000000003</v>
      </c>
      <c r="DY1744">
        <v>31.96</v>
      </c>
      <c r="DZ1744">
        <v>31.08</v>
      </c>
      <c r="EA1744">
        <v>30.2</v>
      </c>
      <c r="EB1744">
        <v>29.34</v>
      </c>
      <c r="EC1744">
        <v>28.48</v>
      </c>
      <c r="ED1744">
        <v>27.62</v>
      </c>
      <c r="EE1744">
        <v>26.77</v>
      </c>
      <c r="EF1744">
        <v>25.92</v>
      </c>
      <c r="EG1744">
        <v>25.07</v>
      </c>
      <c r="EH1744">
        <v>24.23</v>
      </c>
      <c r="EI1744">
        <v>23.38</v>
      </c>
      <c r="EJ1744">
        <v>22.54</v>
      </c>
      <c r="EK1744">
        <v>21.7</v>
      </c>
      <c r="EL1744">
        <v>20.86</v>
      </c>
      <c r="EM1744">
        <v>20.03</v>
      </c>
      <c r="EN1744">
        <v>19.190000000000001</v>
      </c>
      <c r="EO1744">
        <v>18.37</v>
      </c>
      <c r="EP1744">
        <v>17.54</v>
      </c>
      <c r="EQ1744">
        <v>16.71</v>
      </c>
      <c r="ER1744">
        <v>15.89</v>
      </c>
      <c r="ES1744">
        <v>15.07</v>
      </c>
      <c r="ET1744">
        <v>14.27</v>
      </c>
      <c r="EU1744">
        <v>13.47</v>
      </c>
      <c r="EV1744">
        <v>12.68</v>
      </c>
      <c r="EW1744">
        <v>11.92</v>
      </c>
      <c r="EX1744">
        <v>11.15</v>
      </c>
      <c r="EY1744">
        <v>10.44</v>
      </c>
      <c r="EZ1744">
        <v>9.7200000000000006</v>
      </c>
      <c r="FA1744">
        <v>9.0299999999999994</v>
      </c>
      <c r="FB1744">
        <v>8.35</v>
      </c>
      <c r="FC1744">
        <v>7.7</v>
      </c>
      <c r="FD1744">
        <v>7.09</v>
      </c>
      <c r="FE1744">
        <v>6.51</v>
      </c>
      <c r="FF1744">
        <v>5.96</v>
      </c>
      <c r="FG1744">
        <v>5.46</v>
      </c>
      <c r="FH1744">
        <v>4.9800000000000004</v>
      </c>
      <c r="FI1744">
        <v>4.54</v>
      </c>
      <c r="FJ1744">
        <v>4.13</v>
      </c>
      <c r="FK1744">
        <v>3.76</v>
      </c>
      <c r="FL1744">
        <v>3.42</v>
      </c>
      <c r="FM1744">
        <v>3.11</v>
      </c>
      <c r="FN1744">
        <v>2.83</v>
      </c>
      <c r="FO1744">
        <v>2.58</v>
      </c>
      <c r="FP1744">
        <v>2.36</v>
      </c>
      <c r="FQ1744">
        <v>2.16</v>
      </c>
    </row>
    <row r="1745" spans="1:172" x14ac:dyDescent="0.25">
      <c r="A1745" t="s">
        <v>1532</v>
      </c>
      <c r="B1745">
        <v>66</v>
      </c>
      <c r="C1745">
        <v>66</v>
      </c>
      <c r="E1745">
        <v>100000</v>
      </c>
      <c r="F1745">
        <v>99949</v>
      </c>
      <c r="G1745">
        <v>99897</v>
      </c>
      <c r="H1745">
        <v>99841</v>
      </c>
      <c r="I1745">
        <v>99782</v>
      </c>
      <c r="J1745">
        <v>99718</v>
      </c>
      <c r="K1745">
        <v>99650</v>
      </c>
      <c r="L1745">
        <v>99574</v>
      </c>
      <c r="M1745">
        <v>99493</v>
      </c>
      <c r="N1745">
        <v>99403</v>
      </c>
      <c r="O1745">
        <v>99302</v>
      </c>
      <c r="P1745">
        <v>99190</v>
      </c>
      <c r="Q1745">
        <v>99061</v>
      </c>
      <c r="R1745">
        <v>98913</v>
      </c>
      <c r="S1745">
        <v>98747</v>
      </c>
      <c r="T1745">
        <v>98556</v>
      </c>
      <c r="U1745">
        <v>98346</v>
      </c>
      <c r="V1745">
        <v>98106</v>
      </c>
      <c r="W1745">
        <v>97845</v>
      </c>
      <c r="X1745">
        <v>97555</v>
      </c>
      <c r="Y1745">
        <v>97239</v>
      </c>
      <c r="Z1745">
        <v>96894</v>
      </c>
      <c r="AA1745">
        <v>96521</v>
      </c>
      <c r="AB1745">
        <v>96117</v>
      </c>
      <c r="AC1745">
        <v>95687</v>
      </c>
      <c r="AD1745">
        <v>95221</v>
      </c>
      <c r="AE1745">
        <v>94731</v>
      </c>
      <c r="AF1745">
        <v>94193</v>
      </c>
      <c r="AG1745">
        <v>93658</v>
      </c>
      <c r="AH1745">
        <v>93092</v>
      </c>
      <c r="AI1745">
        <v>92501</v>
      </c>
      <c r="AJ1745">
        <v>91893</v>
      </c>
      <c r="AK1745">
        <v>91241</v>
      </c>
      <c r="AL1745">
        <v>90570</v>
      </c>
      <c r="AM1745">
        <v>89872</v>
      </c>
      <c r="AN1745">
        <v>89109</v>
      </c>
      <c r="AO1745">
        <v>88368</v>
      </c>
      <c r="AP1745">
        <v>87515</v>
      </c>
      <c r="AQ1745">
        <v>86693</v>
      </c>
      <c r="AR1745">
        <v>85798</v>
      </c>
      <c r="AS1745">
        <v>84855</v>
      </c>
      <c r="AT1745">
        <v>83835</v>
      </c>
      <c r="AU1745">
        <v>82718</v>
      </c>
      <c r="AV1745">
        <v>81478</v>
      </c>
      <c r="AW1745">
        <v>80186</v>
      </c>
      <c r="AX1745">
        <v>78619</v>
      </c>
      <c r="AY1745">
        <v>77003</v>
      </c>
      <c r="AZ1745">
        <v>74936</v>
      </c>
      <c r="BA1745">
        <v>72870</v>
      </c>
      <c r="BB1745">
        <v>70429</v>
      </c>
      <c r="BC1745">
        <v>67873</v>
      </c>
      <c r="BD1745">
        <v>64878</v>
      </c>
      <c r="BE1745">
        <v>61536</v>
      </c>
      <c r="BF1745">
        <v>57807</v>
      </c>
      <c r="BG1745">
        <v>53706</v>
      </c>
      <c r="BH1745">
        <v>49227</v>
      </c>
      <c r="BI1745">
        <v>44482</v>
      </c>
      <c r="BJ1745">
        <v>39451</v>
      </c>
      <c r="BK1745">
        <v>34377</v>
      </c>
      <c r="BL1745">
        <v>29274</v>
      </c>
      <c r="BM1745">
        <v>24323</v>
      </c>
      <c r="BN1745">
        <v>19655</v>
      </c>
      <c r="BO1745">
        <v>15390</v>
      </c>
      <c r="BP1745">
        <v>11633</v>
      </c>
      <c r="BQ1745">
        <v>8459</v>
      </c>
      <c r="BR1745">
        <v>5898</v>
      </c>
      <c r="DC1745">
        <v>51.65</v>
      </c>
      <c r="DD1745">
        <v>50.67</v>
      </c>
      <c r="DE1745">
        <v>49.7</v>
      </c>
      <c r="DF1745">
        <v>48.72</v>
      </c>
      <c r="DG1745">
        <v>47.75</v>
      </c>
      <c r="DH1745">
        <v>46.78</v>
      </c>
      <c r="DI1745">
        <v>45.82</v>
      </c>
      <c r="DJ1745">
        <v>44.85</v>
      </c>
      <c r="DK1745">
        <v>43.89</v>
      </c>
      <c r="DL1745">
        <v>42.93</v>
      </c>
      <c r="DM1745">
        <v>41.97</v>
      </c>
      <c r="DN1745">
        <v>41.02</v>
      </c>
      <c r="DO1745">
        <v>40.07</v>
      </c>
      <c r="DP1745">
        <v>39.130000000000003</v>
      </c>
      <c r="DQ1745">
        <v>38.19</v>
      </c>
      <c r="DR1745">
        <v>37.270000000000003</v>
      </c>
      <c r="DS1745">
        <v>36.340000000000003</v>
      </c>
      <c r="DT1745">
        <v>35.43</v>
      </c>
      <c r="DU1745">
        <v>34.520000000000003</v>
      </c>
      <c r="DV1745">
        <v>33.630000000000003</v>
      </c>
      <c r="DW1745">
        <v>32.729999999999997</v>
      </c>
      <c r="DX1745">
        <v>31.85</v>
      </c>
      <c r="DY1745">
        <v>30.97</v>
      </c>
      <c r="DZ1745">
        <v>30.1</v>
      </c>
      <c r="EA1745">
        <v>29.23</v>
      </c>
      <c r="EB1745">
        <v>28.37</v>
      </c>
      <c r="EC1745">
        <v>27.52</v>
      </c>
      <c r="ED1745">
        <v>26.67</v>
      </c>
      <c r="EE1745">
        <v>25.82</v>
      </c>
      <c r="EF1745">
        <v>24.97</v>
      </c>
      <c r="EG1745">
        <v>24.13</v>
      </c>
      <c r="EH1745">
        <v>23.29</v>
      </c>
      <c r="EI1745">
        <v>22.45</v>
      </c>
      <c r="EJ1745">
        <v>21.61</v>
      </c>
      <c r="EK1745">
        <v>20.78</v>
      </c>
      <c r="EL1745">
        <v>19.95</v>
      </c>
      <c r="EM1745">
        <v>19.11</v>
      </c>
      <c r="EN1745">
        <v>18.29</v>
      </c>
      <c r="EO1745">
        <v>17.46</v>
      </c>
      <c r="EP1745">
        <v>16.64</v>
      </c>
      <c r="EQ1745">
        <v>15.82</v>
      </c>
      <c r="ER1745">
        <v>15</v>
      </c>
      <c r="ES1745">
        <v>14.2</v>
      </c>
      <c r="ET1745">
        <v>13.41</v>
      </c>
      <c r="EU1745">
        <v>12.62</v>
      </c>
      <c r="EV1745">
        <v>11.86</v>
      </c>
      <c r="EW1745">
        <v>11.1</v>
      </c>
      <c r="EX1745">
        <v>10.39</v>
      </c>
      <c r="EY1745">
        <v>9.67</v>
      </c>
      <c r="EZ1745">
        <v>8.99</v>
      </c>
      <c r="FA1745">
        <v>8.31</v>
      </c>
      <c r="FB1745">
        <v>7.67</v>
      </c>
      <c r="FC1745">
        <v>7.06</v>
      </c>
      <c r="FD1745">
        <v>6.48</v>
      </c>
      <c r="FE1745">
        <v>5.94</v>
      </c>
      <c r="FF1745">
        <v>5.43</v>
      </c>
      <c r="FG1745">
        <v>4.96</v>
      </c>
      <c r="FH1745">
        <v>4.5199999999999996</v>
      </c>
      <c r="FI1745">
        <v>4.12</v>
      </c>
      <c r="FJ1745">
        <v>3.75</v>
      </c>
      <c r="FK1745">
        <v>3.41</v>
      </c>
      <c r="FL1745">
        <v>3.1</v>
      </c>
      <c r="FM1745">
        <v>2.82</v>
      </c>
      <c r="FN1745">
        <v>2.57</v>
      </c>
      <c r="FO1745">
        <v>2.35</v>
      </c>
      <c r="FP1745">
        <v>2.16</v>
      </c>
    </row>
    <row r="1746" spans="1:172" x14ac:dyDescent="0.25">
      <c r="A1746" t="s">
        <v>1533</v>
      </c>
      <c r="B1746">
        <v>65</v>
      </c>
      <c r="C1746">
        <v>65</v>
      </c>
      <c r="E1746">
        <v>100000</v>
      </c>
      <c r="F1746">
        <v>99946</v>
      </c>
      <c r="G1746">
        <v>99889</v>
      </c>
      <c r="H1746">
        <v>99829</v>
      </c>
      <c r="I1746">
        <v>99764</v>
      </c>
      <c r="J1746">
        <v>99694</v>
      </c>
      <c r="K1746">
        <v>99618</v>
      </c>
      <c r="L1746">
        <v>99535</v>
      </c>
      <c r="M1746">
        <v>99444</v>
      </c>
      <c r="N1746">
        <v>99342</v>
      </c>
      <c r="O1746">
        <v>99227</v>
      </c>
      <c r="P1746">
        <v>99096</v>
      </c>
      <c r="Q1746">
        <v>98947</v>
      </c>
      <c r="R1746">
        <v>98778</v>
      </c>
      <c r="S1746">
        <v>98585</v>
      </c>
      <c r="T1746">
        <v>98371</v>
      </c>
      <c r="U1746">
        <v>98128</v>
      </c>
      <c r="V1746">
        <v>97864</v>
      </c>
      <c r="W1746">
        <v>97570</v>
      </c>
      <c r="X1746">
        <v>97250</v>
      </c>
      <c r="Y1746">
        <v>96899</v>
      </c>
      <c r="Z1746">
        <v>96522</v>
      </c>
      <c r="AA1746">
        <v>96113</v>
      </c>
      <c r="AB1746">
        <v>95677</v>
      </c>
      <c r="AC1746">
        <v>95205</v>
      </c>
      <c r="AD1746">
        <v>94708</v>
      </c>
      <c r="AE1746">
        <v>94163</v>
      </c>
      <c r="AF1746">
        <v>93619</v>
      </c>
      <c r="AG1746">
        <v>93044</v>
      </c>
      <c r="AH1746">
        <v>92444</v>
      </c>
      <c r="AI1746">
        <v>91826</v>
      </c>
      <c r="AJ1746">
        <v>91162</v>
      </c>
      <c r="AK1746">
        <v>90480</v>
      </c>
      <c r="AL1746">
        <v>89770</v>
      </c>
      <c r="AM1746">
        <v>88995</v>
      </c>
      <c r="AN1746">
        <v>88242</v>
      </c>
      <c r="AO1746">
        <v>87373</v>
      </c>
      <c r="AP1746">
        <v>86539</v>
      </c>
      <c r="AQ1746">
        <v>85624</v>
      </c>
      <c r="AR1746">
        <v>84665</v>
      </c>
      <c r="AS1746">
        <v>83627</v>
      </c>
      <c r="AT1746">
        <v>82492</v>
      </c>
      <c r="AU1746">
        <v>81233</v>
      </c>
      <c r="AV1746">
        <v>79917</v>
      </c>
      <c r="AW1746">
        <v>78329</v>
      </c>
      <c r="AX1746">
        <v>76686</v>
      </c>
      <c r="AY1746">
        <v>74595</v>
      </c>
      <c r="AZ1746">
        <v>72501</v>
      </c>
      <c r="BA1746">
        <v>70038</v>
      </c>
      <c r="BB1746">
        <v>67458</v>
      </c>
      <c r="BC1746">
        <v>64442</v>
      </c>
      <c r="BD1746">
        <v>61071</v>
      </c>
      <c r="BE1746">
        <v>57329</v>
      </c>
      <c r="BF1746">
        <v>53218</v>
      </c>
      <c r="BG1746">
        <v>48738</v>
      </c>
      <c r="BH1746">
        <v>43999</v>
      </c>
      <c r="BI1746">
        <v>38976</v>
      </c>
      <c r="BJ1746">
        <v>33927</v>
      </c>
      <c r="BK1746">
        <v>28852</v>
      </c>
      <c r="BL1746">
        <v>23945</v>
      </c>
      <c r="BM1746">
        <v>19322</v>
      </c>
      <c r="BN1746">
        <v>15108</v>
      </c>
      <c r="BO1746">
        <v>11406</v>
      </c>
      <c r="BP1746">
        <v>8285</v>
      </c>
      <c r="BQ1746">
        <v>5772</v>
      </c>
      <c r="DC1746">
        <v>50.55</v>
      </c>
      <c r="DD1746">
        <v>49.57</v>
      </c>
      <c r="DE1746">
        <v>48.6</v>
      </c>
      <c r="DF1746">
        <v>47.63</v>
      </c>
      <c r="DG1746">
        <v>46.66</v>
      </c>
      <c r="DH1746">
        <v>45.69</v>
      </c>
      <c r="DI1746">
        <v>44.73</v>
      </c>
      <c r="DJ1746">
        <v>43.77</v>
      </c>
      <c r="DK1746">
        <v>42.81</v>
      </c>
      <c r="DL1746">
        <v>41.85</v>
      </c>
      <c r="DM1746">
        <v>40.9</v>
      </c>
      <c r="DN1746">
        <v>39.950000000000003</v>
      </c>
      <c r="DO1746">
        <v>39.01</v>
      </c>
      <c r="DP1746">
        <v>38.08</v>
      </c>
      <c r="DQ1746">
        <v>37.15</v>
      </c>
      <c r="DR1746">
        <v>36.229999999999997</v>
      </c>
      <c r="DS1746">
        <v>35.32</v>
      </c>
      <c r="DT1746">
        <v>34.409999999999997</v>
      </c>
      <c r="DU1746">
        <v>33.51</v>
      </c>
      <c r="DV1746">
        <v>32.619999999999997</v>
      </c>
      <c r="DW1746">
        <v>31.74</v>
      </c>
      <c r="DX1746">
        <v>30.86</v>
      </c>
      <c r="DY1746">
        <v>29.99</v>
      </c>
      <c r="DZ1746">
        <v>29.12</v>
      </c>
      <c r="EA1746">
        <v>28.27</v>
      </c>
      <c r="EB1746">
        <v>27.41</v>
      </c>
      <c r="EC1746">
        <v>26.57</v>
      </c>
      <c r="ED1746">
        <v>25.72</v>
      </c>
      <c r="EE1746">
        <v>24.87</v>
      </c>
      <c r="EF1746">
        <v>24.03</v>
      </c>
      <c r="EG1746">
        <v>23.19</v>
      </c>
      <c r="EH1746">
        <v>22.36</v>
      </c>
      <c r="EI1746">
        <v>21.52</v>
      </c>
      <c r="EJ1746">
        <v>20.69</v>
      </c>
      <c r="EK1746">
        <v>19.86</v>
      </c>
      <c r="EL1746">
        <v>19.03</v>
      </c>
      <c r="EM1746">
        <v>18.21</v>
      </c>
      <c r="EN1746">
        <v>17.38</v>
      </c>
      <c r="EO1746">
        <v>16.559999999999999</v>
      </c>
      <c r="EP1746">
        <v>15.75</v>
      </c>
      <c r="EQ1746">
        <v>14.94</v>
      </c>
      <c r="ER1746">
        <v>14.13</v>
      </c>
      <c r="ES1746">
        <v>13.35</v>
      </c>
      <c r="ET1746">
        <v>12.56</v>
      </c>
      <c r="EU1746">
        <v>11.8</v>
      </c>
      <c r="EV1746">
        <v>11.04</v>
      </c>
      <c r="EW1746">
        <v>10.34</v>
      </c>
      <c r="EX1746">
        <v>9.6199999999999992</v>
      </c>
      <c r="EY1746">
        <v>8.94</v>
      </c>
      <c r="EZ1746">
        <v>8.27</v>
      </c>
      <c r="FA1746">
        <v>7.63</v>
      </c>
      <c r="FB1746">
        <v>7.02</v>
      </c>
      <c r="FC1746">
        <v>6.45</v>
      </c>
      <c r="FD1746">
        <v>5.91</v>
      </c>
      <c r="FE1746">
        <v>5.41</v>
      </c>
      <c r="FF1746">
        <v>4.9400000000000004</v>
      </c>
      <c r="FG1746">
        <v>4.51</v>
      </c>
      <c r="FH1746">
        <v>4.0999999999999996</v>
      </c>
      <c r="FI1746">
        <v>3.74</v>
      </c>
      <c r="FJ1746">
        <v>3.4</v>
      </c>
      <c r="FK1746">
        <v>3.09</v>
      </c>
      <c r="FL1746">
        <v>2.82</v>
      </c>
      <c r="FM1746">
        <v>2.57</v>
      </c>
      <c r="FN1746">
        <v>2.35</v>
      </c>
      <c r="FO1746">
        <v>2.15</v>
      </c>
    </row>
    <row r="1747" spans="1:172" x14ac:dyDescent="0.25">
      <c r="A1747" t="s">
        <v>1534</v>
      </c>
      <c r="B1747">
        <v>64</v>
      </c>
      <c r="C1747">
        <v>64</v>
      </c>
      <c r="E1747">
        <v>100000</v>
      </c>
      <c r="F1747">
        <v>99942</v>
      </c>
      <c r="G1747">
        <v>99880</v>
      </c>
      <c r="H1747">
        <v>99814</v>
      </c>
      <c r="I1747">
        <v>99743</v>
      </c>
      <c r="J1747">
        <v>99665</v>
      </c>
      <c r="K1747">
        <v>99582</v>
      </c>
      <c r="L1747">
        <v>99488</v>
      </c>
      <c r="M1747">
        <v>99385</v>
      </c>
      <c r="N1747">
        <v>99269</v>
      </c>
      <c r="O1747">
        <v>99136</v>
      </c>
      <c r="P1747">
        <v>98984</v>
      </c>
      <c r="Q1747">
        <v>98813</v>
      </c>
      <c r="R1747">
        <v>98617</v>
      </c>
      <c r="S1747">
        <v>98401</v>
      </c>
      <c r="T1747">
        <v>98154</v>
      </c>
      <c r="U1747">
        <v>97886</v>
      </c>
      <c r="V1747">
        <v>97589</v>
      </c>
      <c r="W1747">
        <v>97264</v>
      </c>
      <c r="X1747">
        <v>96908</v>
      </c>
      <c r="Y1747">
        <v>96526</v>
      </c>
      <c r="Z1747">
        <v>96112</v>
      </c>
      <c r="AA1747">
        <v>95670</v>
      </c>
      <c r="AB1747">
        <v>95192</v>
      </c>
      <c r="AC1747">
        <v>94689</v>
      </c>
      <c r="AD1747">
        <v>94136</v>
      </c>
      <c r="AE1747">
        <v>93584</v>
      </c>
      <c r="AF1747">
        <v>92999</v>
      </c>
      <c r="AG1747">
        <v>92389</v>
      </c>
      <c r="AH1747">
        <v>91761</v>
      </c>
      <c r="AI1747">
        <v>91086</v>
      </c>
      <c r="AJ1747">
        <v>90392</v>
      </c>
      <c r="AK1747">
        <v>89671</v>
      </c>
      <c r="AL1747">
        <v>88883</v>
      </c>
      <c r="AM1747">
        <v>88116</v>
      </c>
      <c r="AN1747">
        <v>87234</v>
      </c>
      <c r="AO1747">
        <v>86383</v>
      </c>
      <c r="AP1747">
        <v>85454</v>
      </c>
      <c r="AQ1747">
        <v>84474</v>
      </c>
      <c r="AR1747">
        <v>83419</v>
      </c>
      <c r="AS1747">
        <v>82265</v>
      </c>
      <c r="AT1747">
        <v>80987</v>
      </c>
      <c r="AU1747">
        <v>79650</v>
      </c>
      <c r="AV1747">
        <v>78037</v>
      </c>
      <c r="AW1747">
        <v>76372</v>
      </c>
      <c r="AX1747">
        <v>74255</v>
      </c>
      <c r="AY1747">
        <v>72133</v>
      </c>
      <c r="AZ1747">
        <v>69643</v>
      </c>
      <c r="BA1747">
        <v>67040</v>
      </c>
      <c r="BB1747">
        <v>64003</v>
      </c>
      <c r="BC1747">
        <v>60614</v>
      </c>
      <c r="BD1747">
        <v>56847</v>
      </c>
      <c r="BE1747">
        <v>52729</v>
      </c>
      <c r="BF1747">
        <v>48248</v>
      </c>
      <c r="BG1747">
        <v>43515</v>
      </c>
      <c r="BH1747">
        <v>38509</v>
      </c>
      <c r="BI1747">
        <v>33477</v>
      </c>
      <c r="BJ1747">
        <v>28437</v>
      </c>
      <c r="BK1747">
        <v>23568</v>
      </c>
      <c r="BL1747">
        <v>18996</v>
      </c>
      <c r="BM1747">
        <v>14832</v>
      </c>
      <c r="BN1747">
        <v>11183</v>
      </c>
      <c r="BO1747">
        <v>8114</v>
      </c>
      <c r="BP1747">
        <v>5647</v>
      </c>
      <c r="DC1747">
        <v>49.45</v>
      </c>
      <c r="DD1747">
        <v>48.48</v>
      </c>
      <c r="DE1747">
        <v>47.51</v>
      </c>
      <c r="DF1747">
        <v>46.54</v>
      </c>
      <c r="DG1747">
        <v>45.57</v>
      </c>
      <c r="DH1747">
        <v>44.61</v>
      </c>
      <c r="DI1747">
        <v>43.65</v>
      </c>
      <c r="DJ1747">
        <v>42.69</v>
      </c>
      <c r="DK1747">
        <v>41.73</v>
      </c>
      <c r="DL1747">
        <v>40.78</v>
      </c>
      <c r="DM1747">
        <v>39.83</v>
      </c>
      <c r="DN1747">
        <v>38.89</v>
      </c>
      <c r="DO1747">
        <v>37.96</v>
      </c>
      <c r="DP1747">
        <v>37.03</v>
      </c>
      <c r="DQ1747">
        <v>36.11</v>
      </c>
      <c r="DR1747">
        <v>35.200000000000003</v>
      </c>
      <c r="DS1747">
        <v>34.299999999999997</v>
      </c>
      <c r="DT1747">
        <v>33.4</v>
      </c>
      <c r="DU1747">
        <v>32.51</v>
      </c>
      <c r="DV1747">
        <v>31.63</v>
      </c>
      <c r="DW1747">
        <v>30.75</v>
      </c>
      <c r="DX1747">
        <v>29.88</v>
      </c>
      <c r="DY1747">
        <v>29.02</v>
      </c>
      <c r="DZ1747">
        <v>28.16</v>
      </c>
      <c r="EA1747">
        <v>27.31</v>
      </c>
      <c r="EB1747">
        <v>26.47</v>
      </c>
      <c r="EC1747">
        <v>25.62</v>
      </c>
      <c r="ED1747">
        <v>24.78</v>
      </c>
      <c r="EE1747">
        <v>23.94</v>
      </c>
      <c r="EF1747">
        <v>23.1</v>
      </c>
      <c r="EG1747">
        <v>22.26</v>
      </c>
      <c r="EH1747">
        <v>21.43</v>
      </c>
      <c r="EI1747">
        <v>20.6</v>
      </c>
      <c r="EJ1747">
        <v>19.78</v>
      </c>
      <c r="EK1747">
        <v>18.95</v>
      </c>
      <c r="EL1747">
        <v>18.13</v>
      </c>
      <c r="EM1747">
        <v>17.309999999999999</v>
      </c>
      <c r="EN1747">
        <v>16.489999999999998</v>
      </c>
      <c r="EO1747">
        <v>15.67</v>
      </c>
      <c r="EP1747">
        <v>14.87</v>
      </c>
      <c r="EQ1747">
        <v>14.07</v>
      </c>
      <c r="ER1747">
        <v>13.28</v>
      </c>
      <c r="ES1747">
        <v>12.5</v>
      </c>
      <c r="ET1747">
        <v>11.74</v>
      </c>
      <c r="EU1747">
        <v>10.99</v>
      </c>
      <c r="EV1747">
        <v>10.29</v>
      </c>
      <c r="EW1747">
        <v>9.58</v>
      </c>
      <c r="EX1747">
        <v>8.9</v>
      </c>
      <c r="EY1747">
        <v>8.23</v>
      </c>
      <c r="EZ1747">
        <v>7.59</v>
      </c>
      <c r="FA1747">
        <v>6.99</v>
      </c>
      <c r="FB1747">
        <v>6.42</v>
      </c>
      <c r="FC1747">
        <v>5.88</v>
      </c>
      <c r="FD1747">
        <v>5.38</v>
      </c>
      <c r="FE1747">
        <v>4.91</v>
      </c>
      <c r="FF1747">
        <v>4.49</v>
      </c>
      <c r="FG1747">
        <v>4.09</v>
      </c>
      <c r="FH1747">
        <v>3.72</v>
      </c>
      <c r="FI1747">
        <v>3.39</v>
      </c>
      <c r="FJ1747">
        <v>3.08</v>
      </c>
      <c r="FK1747">
        <v>2.81</v>
      </c>
      <c r="FL1747">
        <v>2.56</v>
      </c>
      <c r="FM1747">
        <v>2.34</v>
      </c>
      <c r="FN1747">
        <v>2.15</v>
      </c>
    </row>
    <row r="1748" spans="1:172" x14ac:dyDescent="0.25">
      <c r="A1748" t="s">
        <v>1535</v>
      </c>
      <c r="B1748">
        <v>63</v>
      </c>
      <c r="C1748">
        <v>63</v>
      </c>
      <c r="E1748">
        <v>100000</v>
      </c>
      <c r="F1748">
        <v>99937</v>
      </c>
      <c r="G1748">
        <v>99870</v>
      </c>
      <c r="H1748">
        <v>99798</v>
      </c>
      <c r="I1748">
        <v>99718</v>
      </c>
      <c r="J1748">
        <v>99633</v>
      </c>
      <c r="K1748">
        <v>99538</v>
      </c>
      <c r="L1748">
        <v>99433</v>
      </c>
      <c r="M1748">
        <v>99315</v>
      </c>
      <c r="N1748">
        <v>99181</v>
      </c>
      <c r="O1748">
        <v>99027</v>
      </c>
      <c r="P1748">
        <v>98853</v>
      </c>
      <c r="Q1748">
        <v>98655</v>
      </c>
      <c r="R1748">
        <v>98435</v>
      </c>
      <c r="S1748">
        <v>98185</v>
      </c>
      <c r="T1748">
        <v>97913</v>
      </c>
      <c r="U1748">
        <v>97611</v>
      </c>
      <c r="V1748">
        <v>97283</v>
      </c>
      <c r="W1748">
        <v>96923</v>
      </c>
      <c r="X1748">
        <v>96535</v>
      </c>
      <c r="Y1748">
        <v>96115</v>
      </c>
      <c r="Z1748">
        <v>95668</v>
      </c>
      <c r="AA1748">
        <v>95183</v>
      </c>
      <c r="AB1748">
        <v>94673</v>
      </c>
      <c r="AC1748">
        <v>94113</v>
      </c>
      <c r="AD1748">
        <v>93553</v>
      </c>
      <c r="AE1748">
        <v>92959</v>
      </c>
      <c r="AF1748">
        <v>92338</v>
      </c>
      <c r="AG1748">
        <v>91699</v>
      </c>
      <c r="AH1748">
        <v>91014</v>
      </c>
      <c r="AI1748">
        <v>90307</v>
      </c>
      <c r="AJ1748">
        <v>89573</v>
      </c>
      <c r="AK1748">
        <v>88773</v>
      </c>
      <c r="AL1748">
        <v>87993</v>
      </c>
      <c r="AM1748">
        <v>87097</v>
      </c>
      <c r="AN1748">
        <v>86231</v>
      </c>
      <c r="AO1748">
        <v>85284</v>
      </c>
      <c r="AP1748">
        <v>84289</v>
      </c>
      <c r="AQ1748">
        <v>83212</v>
      </c>
      <c r="AR1748">
        <v>82039</v>
      </c>
      <c r="AS1748">
        <v>80741</v>
      </c>
      <c r="AT1748">
        <v>79383</v>
      </c>
      <c r="AU1748">
        <v>77748</v>
      </c>
      <c r="AV1748">
        <v>76056</v>
      </c>
      <c r="AW1748">
        <v>73917</v>
      </c>
      <c r="AX1748">
        <v>71768</v>
      </c>
      <c r="AY1748">
        <v>69251</v>
      </c>
      <c r="AZ1748">
        <v>66619</v>
      </c>
      <c r="BA1748">
        <v>63561</v>
      </c>
      <c r="BB1748">
        <v>60154</v>
      </c>
      <c r="BC1748">
        <v>56374</v>
      </c>
      <c r="BD1748">
        <v>52237</v>
      </c>
      <c r="BE1748">
        <v>47756</v>
      </c>
      <c r="BF1748">
        <v>43030</v>
      </c>
      <c r="BG1748">
        <v>38042</v>
      </c>
      <c r="BH1748">
        <v>33036</v>
      </c>
      <c r="BI1748">
        <v>28025</v>
      </c>
      <c r="BJ1748">
        <v>23199</v>
      </c>
      <c r="BK1748">
        <v>18672</v>
      </c>
      <c r="BL1748">
        <v>14562</v>
      </c>
      <c r="BM1748">
        <v>10964</v>
      </c>
      <c r="BN1748">
        <v>7945</v>
      </c>
      <c r="BO1748">
        <v>5524</v>
      </c>
      <c r="DC1748">
        <v>48.36</v>
      </c>
      <c r="DD1748">
        <v>47.39</v>
      </c>
      <c r="DE1748">
        <v>46.42</v>
      </c>
      <c r="DF1748">
        <v>45.45</v>
      </c>
      <c r="DG1748">
        <v>44.49</v>
      </c>
      <c r="DH1748">
        <v>43.52</v>
      </c>
      <c r="DI1748">
        <v>42.57</v>
      </c>
      <c r="DJ1748">
        <v>41.61</v>
      </c>
      <c r="DK1748">
        <v>40.659999999999997</v>
      </c>
      <c r="DL1748">
        <v>39.71</v>
      </c>
      <c r="DM1748">
        <v>38.770000000000003</v>
      </c>
      <c r="DN1748">
        <v>37.840000000000003</v>
      </c>
      <c r="DO1748">
        <v>36.92</v>
      </c>
      <c r="DP1748">
        <v>36</v>
      </c>
      <c r="DQ1748">
        <v>35.090000000000003</v>
      </c>
      <c r="DR1748">
        <v>34.18</v>
      </c>
      <c r="DS1748">
        <v>33.29</v>
      </c>
      <c r="DT1748">
        <v>32.4</v>
      </c>
      <c r="DU1748">
        <v>31.52</v>
      </c>
      <c r="DV1748">
        <v>30.64</v>
      </c>
      <c r="DW1748">
        <v>29.77</v>
      </c>
      <c r="DX1748">
        <v>28.91</v>
      </c>
      <c r="DY1748">
        <v>28.06</v>
      </c>
      <c r="DZ1748">
        <v>27.2</v>
      </c>
      <c r="EA1748">
        <v>26.36</v>
      </c>
      <c r="EB1748">
        <v>25.52</v>
      </c>
      <c r="EC1748">
        <v>24.68</v>
      </c>
      <c r="ED1748">
        <v>23.84</v>
      </c>
      <c r="EE1748">
        <v>23</v>
      </c>
      <c r="EF1748">
        <v>22.17</v>
      </c>
      <c r="EG1748">
        <v>21.34</v>
      </c>
      <c r="EH1748">
        <v>20.51</v>
      </c>
      <c r="EI1748">
        <v>19.690000000000001</v>
      </c>
      <c r="EJ1748">
        <v>18.86</v>
      </c>
      <c r="EK1748">
        <v>18.05</v>
      </c>
      <c r="EL1748">
        <v>17.23</v>
      </c>
      <c r="EM1748">
        <v>16.41</v>
      </c>
      <c r="EN1748">
        <v>15.6</v>
      </c>
      <c r="EO1748">
        <v>14.8</v>
      </c>
      <c r="EP1748">
        <v>14</v>
      </c>
      <c r="EQ1748">
        <v>13.22</v>
      </c>
      <c r="ER1748">
        <v>12.44</v>
      </c>
      <c r="ES1748">
        <v>11.69</v>
      </c>
      <c r="ET1748">
        <v>10.94</v>
      </c>
      <c r="EU1748">
        <v>10.24</v>
      </c>
      <c r="EV1748">
        <v>9.5299999999999994</v>
      </c>
      <c r="EW1748">
        <v>8.86</v>
      </c>
      <c r="EX1748">
        <v>8.19</v>
      </c>
      <c r="EY1748">
        <v>7.56</v>
      </c>
      <c r="EZ1748">
        <v>6.96</v>
      </c>
      <c r="FA1748">
        <v>6.39</v>
      </c>
      <c r="FB1748">
        <v>5.86</v>
      </c>
      <c r="FC1748">
        <v>5.36</v>
      </c>
      <c r="FD1748">
        <v>4.8899999999999997</v>
      </c>
      <c r="FE1748">
        <v>4.47</v>
      </c>
      <c r="FF1748">
        <v>4.07</v>
      </c>
      <c r="FG1748">
        <v>3.71</v>
      </c>
      <c r="FH1748">
        <v>3.38</v>
      </c>
      <c r="FI1748">
        <v>3.08</v>
      </c>
      <c r="FJ1748">
        <v>2.8</v>
      </c>
      <c r="FK1748">
        <v>2.56</v>
      </c>
      <c r="FL1748">
        <v>2.34</v>
      </c>
      <c r="FM1748">
        <v>2.15</v>
      </c>
    </row>
    <row r="1749" spans="1:172" x14ac:dyDescent="0.25">
      <c r="A1749" t="s">
        <v>1536</v>
      </c>
      <c r="B1749">
        <v>62</v>
      </c>
      <c r="C1749">
        <v>62</v>
      </c>
      <c r="E1749">
        <v>100000</v>
      </c>
      <c r="F1749">
        <v>99931</v>
      </c>
      <c r="G1749">
        <v>99858</v>
      </c>
      <c r="H1749">
        <v>99777</v>
      </c>
      <c r="I1749">
        <v>99690</v>
      </c>
      <c r="J1749">
        <v>99594</v>
      </c>
      <c r="K1749">
        <v>99487</v>
      </c>
      <c r="L1749">
        <v>99367</v>
      </c>
      <c r="M1749">
        <v>99231</v>
      </c>
      <c r="N1749">
        <v>99075</v>
      </c>
      <c r="O1749">
        <v>98898</v>
      </c>
      <c r="P1749">
        <v>98697</v>
      </c>
      <c r="Q1749">
        <v>98475</v>
      </c>
      <c r="R1749">
        <v>98221</v>
      </c>
      <c r="S1749">
        <v>97945</v>
      </c>
      <c r="T1749">
        <v>97640</v>
      </c>
      <c r="U1749">
        <v>97306</v>
      </c>
      <c r="V1749">
        <v>96941</v>
      </c>
      <c r="W1749">
        <v>96549</v>
      </c>
      <c r="X1749">
        <v>96122</v>
      </c>
      <c r="Y1749">
        <v>95670</v>
      </c>
      <c r="Z1749">
        <v>95179</v>
      </c>
      <c r="AA1749">
        <v>94662</v>
      </c>
      <c r="AB1749">
        <v>94094</v>
      </c>
      <c r="AC1749">
        <v>93526</v>
      </c>
      <c r="AD1749">
        <v>92922</v>
      </c>
      <c r="AE1749">
        <v>92293</v>
      </c>
      <c r="AF1749">
        <v>91642</v>
      </c>
      <c r="AG1749">
        <v>90945</v>
      </c>
      <c r="AH1749">
        <v>90227</v>
      </c>
      <c r="AI1749">
        <v>89479</v>
      </c>
      <c r="AJ1749">
        <v>88665</v>
      </c>
      <c r="AK1749">
        <v>87871</v>
      </c>
      <c r="AL1749">
        <v>86961</v>
      </c>
      <c r="AM1749">
        <v>86080</v>
      </c>
      <c r="AN1749">
        <v>85117</v>
      </c>
      <c r="AO1749">
        <v>84103</v>
      </c>
      <c r="AP1749">
        <v>83010</v>
      </c>
      <c r="AQ1749">
        <v>81813</v>
      </c>
      <c r="AR1749">
        <v>80495</v>
      </c>
      <c r="AS1749">
        <v>79115</v>
      </c>
      <c r="AT1749">
        <v>77459</v>
      </c>
      <c r="AU1749">
        <v>75743</v>
      </c>
      <c r="AV1749">
        <v>73579</v>
      </c>
      <c r="AW1749">
        <v>71405</v>
      </c>
      <c r="AX1749">
        <v>68861</v>
      </c>
      <c r="AY1749">
        <v>66201</v>
      </c>
      <c r="AZ1749">
        <v>63118</v>
      </c>
      <c r="BA1749">
        <v>59693</v>
      </c>
      <c r="BB1749">
        <v>55899</v>
      </c>
      <c r="BC1749">
        <v>51755</v>
      </c>
      <c r="BD1749">
        <v>47263</v>
      </c>
      <c r="BE1749">
        <v>42546</v>
      </c>
      <c r="BF1749">
        <v>37576</v>
      </c>
      <c r="BG1749">
        <v>32596</v>
      </c>
      <c r="BH1749">
        <v>27621</v>
      </c>
      <c r="BI1749">
        <v>22833</v>
      </c>
      <c r="BJ1749">
        <v>18356</v>
      </c>
      <c r="BK1749">
        <v>14295</v>
      </c>
      <c r="BL1749">
        <v>10751</v>
      </c>
      <c r="BM1749">
        <v>7780</v>
      </c>
      <c r="BN1749">
        <v>5402</v>
      </c>
      <c r="DC1749">
        <v>47.26</v>
      </c>
      <c r="DD1749">
        <v>46.3</v>
      </c>
      <c r="DE1749">
        <v>45.33</v>
      </c>
      <c r="DF1749">
        <v>44.37</v>
      </c>
      <c r="DG1749">
        <v>43.4</v>
      </c>
      <c r="DH1749">
        <v>42.44</v>
      </c>
      <c r="DI1749">
        <v>41.49</v>
      </c>
      <c r="DJ1749">
        <v>40.54</v>
      </c>
      <c r="DK1749">
        <v>39.590000000000003</v>
      </c>
      <c r="DL1749">
        <v>38.659999999999997</v>
      </c>
      <c r="DM1749">
        <v>37.72</v>
      </c>
      <c r="DN1749">
        <v>36.799999999999997</v>
      </c>
      <c r="DO1749">
        <v>35.880000000000003</v>
      </c>
      <c r="DP1749">
        <v>34.97</v>
      </c>
      <c r="DQ1749">
        <v>34.07</v>
      </c>
      <c r="DR1749">
        <v>33.18</v>
      </c>
      <c r="DS1749">
        <v>32.29</v>
      </c>
      <c r="DT1749">
        <v>31.41</v>
      </c>
      <c r="DU1749">
        <v>30.53</v>
      </c>
      <c r="DV1749">
        <v>29.67</v>
      </c>
      <c r="DW1749">
        <v>28.8</v>
      </c>
      <c r="DX1749">
        <v>27.95</v>
      </c>
      <c r="DY1749">
        <v>27.1</v>
      </c>
      <c r="DZ1749">
        <v>26.26</v>
      </c>
      <c r="EA1749">
        <v>25.42</v>
      </c>
      <c r="EB1749">
        <v>24.58</v>
      </c>
      <c r="EC1749">
        <v>23.74</v>
      </c>
      <c r="ED1749">
        <v>22.91</v>
      </c>
      <c r="EE1749">
        <v>22.08</v>
      </c>
      <c r="EF1749">
        <v>21.25</v>
      </c>
      <c r="EG1749">
        <v>20.420000000000002</v>
      </c>
      <c r="EH1749">
        <v>19.61</v>
      </c>
      <c r="EI1749">
        <v>18.78</v>
      </c>
      <c r="EJ1749">
        <v>17.97</v>
      </c>
      <c r="EK1749">
        <v>17.149999999999999</v>
      </c>
      <c r="EL1749">
        <v>16.34</v>
      </c>
      <c r="EM1749">
        <v>15.53</v>
      </c>
      <c r="EN1749">
        <v>14.73</v>
      </c>
      <c r="EO1749">
        <v>13.94</v>
      </c>
      <c r="EP1749">
        <v>13.16</v>
      </c>
      <c r="EQ1749">
        <v>12.38</v>
      </c>
      <c r="ER1749">
        <v>11.63</v>
      </c>
      <c r="ES1749">
        <v>10.88</v>
      </c>
      <c r="ET1749">
        <v>10.19</v>
      </c>
      <c r="EU1749">
        <v>9.48</v>
      </c>
      <c r="EV1749">
        <v>8.81</v>
      </c>
      <c r="EW1749">
        <v>8.15</v>
      </c>
      <c r="EX1749">
        <v>7.52</v>
      </c>
      <c r="EY1749">
        <v>6.93</v>
      </c>
      <c r="EZ1749">
        <v>6.36</v>
      </c>
      <c r="FA1749">
        <v>5.83</v>
      </c>
      <c r="FB1749">
        <v>5.34</v>
      </c>
      <c r="FC1749">
        <v>4.87</v>
      </c>
      <c r="FD1749">
        <v>4.45</v>
      </c>
      <c r="FE1749">
        <v>4.0599999999999996</v>
      </c>
      <c r="FF1749">
        <v>3.7</v>
      </c>
      <c r="FG1749">
        <v>3.37</v>
      </c>
      <c r="FH1749">
        <v>3.07</v>
      </c>
      <c r="FI1749">
        <v>2.8</v>
      </c>
      <c r="FJ1749">
        <v>2.5499999999999998</v>
      </c>
      <c r="FK1749">
        <v>2.34</v>
      </c>
      <c r="FL1749">
        <v>2.15</v>
      </c>
    </row>
    <row r="1750" spans="1:172" x14ac:dyDescent="0.25">
      <c r="A1750" t="s">
        <v>1537</v>
      </c>
      <c r="B1750">
        <v>61</v>
      </c>
      <c r="C1750">
        <v>61</v>
      </c>
      <c r="E1750">
        <v>100000</v>
      </c>
      <c r="F1750">
        <v>99925</v>
      </c>
      <c r="G1750">
        <v>99843</v>
      </c>
      <c r="H1750">
        <v>99754</v>
      </c>
      <c r="I1750">
        <v>99656</v>
      </c>
      <c r="J1750">
        <v>99548</v>
      </c>
      <c r="K1750">
        <v>99426</v>
      </c>
      <c r="L1750">
        <v>99287</v>
      </c>
      <c r="M1750">
        <v>99129</v>
      </c>
      <c r="N1750">
        <v>98951</v>
      </c>
      <c r="O1750">
        <v>98747</v>
      </c>
      <c r="P1750">
        <v>98521</v>
      </c>
      <c r="Q1750">
        <v>98264</v>
      </c>
      <c r="R1750">
        <v>97984</v>
      </c>
      <c r="S1750">
        <v>97674</v>
      </c>
      <c r="T1750">
        <v>97336</v>
      </c>
      <c r="U1750">
        <v>96966</v>
      </c>
      <c r="V1750">
        <v>96568</v>
      </c>
      <c r="W1750">
        <v>96137</v>
      </c>
      <c r="X1750">
        <v>95677</v>
      </c>
      <c r="Y1750">
        <v>95180</v>
      </c>
      <c r="Z1750">
        <v>94657</v>
      </c>
      <c r="AA1750">
        <v>94082</v>
      </c>
      <c r="AB1750">
        <v>93504</v>
      </c>
      <c r="AC1750">
        <v>92892</v>
      </c>
      <c r="AD1750">
        <v>92252</v>
      </c>
      <c r="AE1750">
        <v>91591</v>
      </c>
      <c r="AF1750">
        <v>90882</v>
      </c>
      <c r="AG1750">
        <v>90151</v>
      </c>
      <c r="AH1750">
        <v>89390</v>
      </c>
      <c r="AI1750">
        <v>88563</v>
      </c>
      <c r="AJ1750">
        <v>87753</v>
      </c>
      <c r="AK1750">
        <v>86829</v>
      </c>
      <c r="AL1750">
        <v>85932</v>
      </c>
      <c r="AM1750">
        <v>84953</v>
      </c>
      <c r="AN1750">
        <v>83921</v>
      </c>
      <c r="AO1750">
        <v>82807</v>
      </c>
      <c r="AP1750">
        <v>81594</v>
      </c>
      <c r="AQ1750">
        <v>80250</v>
      </c>
      <c r="AR1750">
        <v>78848</v>
      </c>
      <c r="AS1750">
        <v>77170</v>
      </c>
      <c r="AT1750">
        <v>75430</v>
      </c>
      <c r="AU1750">
        <v>73244</v>
      </c>
      <c r="AV1750">
        <v>71042</v>
      </c>
      <c r="AW1750">
        <v>68475</v>
      </c>
      <c r="AX1750">
        <v>65787</v>
      </c>
      <c r="AY1750">
        <v>62678</v>
      </c>
      <c r="AZ1750">
        <v>59231</v>
      </c>
      <c r="BA1750">
        <v>55424</v>
      </c>
      <c r="BB1750">
        <v>51272</v>
      </c>
      <c r="BC1750">
        <v>46780</v>
      </c>
      <c r="BD1750">
        <v>42061</v>
      </c>
      <c r="BE1750">
        <v>37111</v>
      </c>
      <c r="BF1750">
        <v>32157</v>
      </c>
      <c r="BG1750">
        <v>27219</v>
      </c>
      <c r="BH1750">
        <v>22475</v>
      </c>
      <c r="BI1750">
        <v>18042</v>
      </c>
      <c r="BJ1750">
        <v>14034</v>
      </c>
      <c r="BK1750">
        <v>10540</v>
      </c>
      <c r="BL1750">
        <v>7619</v>
      </c>
      <c r="BM1750">
        <v>5284</v>
      </c>
      <c r="DC1750">
        <v>46.17</v>
      </c>
      <c r="DD1750">
        <v>45.21</v>
      </c>
      <c r="DE1750">
        <v>44.24</v>
      </c>
      <c r="DF1750">
        <v>43.28</v>
      </c>
      <c r="DG1750">
        <v>42.32</v>
      </c>
      <c r="DH1750">
        <v>41.37</v>
      </c>
      <c r="DI1750">
        <v>40.42</v>
      </c>
      <c r="DJ1750">
        <v>39.479999999999997</v>
      </c>
      <c r="DK1750">
        <v>38.54</v>
      </c>
      <c r="DL1750">
        <v>37.61</v>
      </c>
      <c r="DM1750">
        <v>36.68</v>
      </c>
      <c r="DN1750">
        <v>35.770000000000003</v>
      </c>
      <c r="DO1750">
        <v>34.86</v>
      </c>
      <c r="DP1750">
        <v>33.96</v>
      </c>
      <c r="DQ1750">
        <v>33.06</v>
      </c>
      <c r="DR1750">
        <v>32.17</v>
      </c>
      <c r="DS1750">
        <v>31.3</v>
      </c>
      <c r="DT1750">
        <v>30.42</v>
      </c>
      <c r="DU1750">
        <v>29.56</v>
      </c>
      <c r="DV1750">
        <v>28.7</v>
      </c>
      <c r="DW1750">
        <v>27.84</v>
      </c>
      <c r="DX1750">
        <v>27</v>
      </c>
      <c r="DY1750">
        <v>26.16</v>
      </c>
      <c r="DZ1750">
        <v>25.32</v>
      </c>
      <c r="EA1750">
        <v>24.48</v>
      </c>
      <c r="EB1750">
        <v>23.65</v>
      </c>
      <c r="EC1750">
        <v>22.81</v>
      </c>
      <c r="ED1750">
        <v>21.99</v>
      </c>
      <c r="EE1750">
        <v>21.16</v>
      </c>
      <c r="EF1750">
        <v>20.34</v>
      </c>
      <c r="EG1750">
        <v>19.52</v>
      </c>
      <c r="EH1750">
        <v>18.7</v>
      </c>
      <c r="EI1750">
        <v>17.89</v>
      </c>
      <c r="EJ1750">
        <v>17.07</v>
      </c>
      <c r="EK1750">
        <v>16.260000000000002</v>
      </c>
      <c r="EL1750">
        <v>15.46</v>
      </c>
      <c r="EM1750">
        <v>14.66</v>
      </c>
      <c r="EN1750">
        <v>13.87</v>
      </c>
      <c r="EO1750">
        <v>13.09</v>
      </c>
      <c r="EP1750">
        <v>12.32</v>
      </c>
      <c r="EQ1750">
        <v>11.57</v>
      </c>
      <c r="ER1750">
        <v>10.83</v>
      </c>
      <c r="ES1750">
        <v>10.14</v>
      </c>
      <c r="ET1750">
        <v>9.44</v>
      </c>
      <c r="EU1750">
        <v>8.77</v>
      </c>
      <c r="EV1750">
        <v>8.11</v>
      </c>
      <c r="EW1750">
        <v>7.49</v>
      </c>
      <c r="EX1750">
        <v>6.89</v>
      </c>
      <c r="EY1750">
        <v>6.33</v>
      </c>
      <c r="EZ1750">
        <v>5.81</v>
      </c>
      <c r="FA1750">
        <v>5.31</v>
      </c>
      <c r="FB1750">
        <v>4.8499999999999996</v>
      </c>
      <c r="FC1750">
        <v>4.4400000000000004</v>
      </c>
      <c r="FD1750">
        <v>4.04</v>
      </c>
      <c r="FE1750">
        <v>3.68</v>
      </c>
      <c r="FF1750">
        <v>3.36</v>
      </c>
      <c r="FG1750">
        <v>3.06</v>
      </c>
      <c r="FH1750">
        <v>2.79</v>
      </c>
      <c r="FI1750">
        <v>2.5499999999999998</v>
      </c>
      <c r="FJ1750">
        <v>2.33</v>
      </c>
      <c r="FK1750">
        <v>2.14</v>
      </c>
    </row>
    <row r="1751" spans="1:172" x14ac:dyDescent="0.25">
      <c r="A1751" t="s">
        <v>1538</v>
      </c>
      <c r="B1751">
        <v>60</v>
      </c>
      <c r="C1751">
        <v>60</v>
      </c>
      <c r="E1751">
        <v>100000</v>
      </c>
      <c r="F1751">
        <v>99916</v>
      </c>
      <c r="G1751">
        <v>99826</v>
      </c>
      <c r="H1751">
        <v>99727</v>
      </c>
      <c r="I1751">
        <v>99616</v>
      </c>
      <c r="J1751">
        <v>99492</v>
      </c>
      <c r="K1751">
        <v>99352</v>
      </c>
      <c r="L1751">
        <v>99191</v>
      </c>
      <c r="M1751">
        <v>99010</v>
      </c>
      <c r="N1751">
        <v>98803</v>
      </c>
      <c r="O1751">
        <v>98574</v>
      </c>
      <c r="P1751">
        <v>98314</v>
      </c>
      <c r="Q1751">
        <v>98030</v>
      </c>
      <c r="R1751">
        <v>97716</v>
      </c>
      <c r="S1751">
        <v>97373</v>
      </c>
      <c r="T1751">
        <v>96999</v>
      </c>
      <c r="U1751">
        <v>96595</v>
      </c>
      <c r="V1751">
        <v>96158</v>
      </c>
      <c r="W1751">
        <v>95692</v>
      </c>
      <c r="X1751">
        <v>95188</v>
      </c>
      <c r="Y1751">
        <v>94657</v>
      </c>
      <c r="Z1751">
        <v>94075</v>
      </c>
      <c r="AA1751">
        <v>93489</v>
      </c>
      <c r="AB1751">
        <v>92867</v>
      </c>
      <c r="AC1751">
        <v>92217</v>
      </c>
      <c r="AD1751">
        <v>91545</v>
      </c>
      <c r="AE1751">
        <v>90825</v>
      </c>
      <c r="AF1751">
        <v>90080</v>
      </c>
      <c r="AG1751">
        <v>89306</v>
      </c>
      <c r="AH1751">
        <v>88466</v>
      </c>
      <c r="AI1751">
        <v>87640</v>
      </c>
      <c r="AJ1751">
        <v>86700</v>
      </c>
      <c r="AK1751">
        <v>85787</v>
      </c>
      <c r="AL1751">
        <v>84791</v>
      </c>
      <c r="AM1751">
        <v>83742</v>
      </c>
      <c r="AN1751">
        <v>82609</v>
      </c>
      <c r="AO1751">
        <v>81374</v>
      </c>
      <c r="AP1751">
        <v>80012</v>
      </c>
      <c r="AQ1751">
        <v>78582</v>
      </c>
      <c r="AR1751">
        <v>76881</v>
      </c>
      <c r="AS1751">
        <v>75118</v>
      </c>
      <c r="AT1751">
        <v>72910</v>
      </c>
      <c r="AU1751">
        <v>70683</v>
      </c>
      <c r="AV1751">
        <v>68089</v>
      </c>
      <c r="AW1751">
        <v>65377</v>
      </c>
      <c r="AX1751">
        <v>62242</v>
      </c>
      <c r="AY1751">
        <v>58772</v>
      </c>
      <c r="AZ1751">
        <v>54948</v>
      </c>
      <c r="BA1751">
        <v>50789</v>
      </c>
      <c r="BB1751">
        <v>46298</v>
      </c>
      <c r="BC1751">
        <v>41587</v>
      </c>
      <c r="BD1751">
        <v>36647</v>
      </c>
      <c r="BE1751">
        <v>31721</v>
      </c>
      <c r="BF1751">
        <v>26819</v>
      </c>
      <c r="BG1751">
        <v>22119</v>
      </c>
      <c r="BH1751">
        <v>17736</v>
      </c>
      <c r="BI1751">
        <v>13777</v>
      </c>
      <c r="BJ1751">
        <v>10334</v>
      </c>
      <c r="BK1751">
        <v>7461</v>
      </c>
      <c r="BL1751">
        <v>5169</v>
      </c>
      <c r="DC1751">
        <v>45.08</v>
      </c>
      <c r="DD1751">
        <v>44.12</v>
      </c>
      <c r="DE1751">
        <v>43.16</v>
      </c>
      <c r="DF1751">
        <v>42.2</v>
      </c>
      <c r="DG1751">
        <v>41.25</v>
      </c>
      <c r="DH1751">
        <v>40.299999999999997</v>
      </c>
      <c r="DI1751">
        <v>39.36</v>
      </c>
      <c r="DJ1751">
        <v>38.42</v>
      </c>
      <c r="DK1751">
        <v>37.49</v>
      </c>
      <c r="DL1751">
        <v>36.57</v>
      </c>
      <c r="DM1751">
        <v>35.65</v>
      </c>
      <c r="DN1751">
        <v>34.74</v>
      </c>
      <c r="DO1751">
        <v>33.840000000000003</v>
      </c>
      <c r="DP1751">
        <v>32.950000000000003</v>
      </c>
      <c r="DQ1751">
        <v>32.06</v>
      </c>
      <c r="DR1751">
        <v>31.18</v>
      </c>
      <c r="DS1751">
        <v>30.31</v>
      </c>
      <c r="DT1751">
        <v>29.45</v>
      </c>
      <c r="DU1751">
        <v>28.59</v>
      </c>
      <c r="DV1751">
        <v>27.74</v>
      </c>
      <c r="DW1751">
        <v>26.89</v>
      </c>
      <c r="DX1751">
        <v>26.05</v>
      </c>
      <c r="DY1751">
        <v>25.21</v>
      </c>
      <c r="DZ1751">
        <v>24.38</v>
      </c>
      <c r="EA1751">
        <v>23.55</v>
      </c>
      <c r="EB1751">
        <v>22.72</v>
      </c>
      <c r="EC1751">
        <v>21.89</v>
      </c>
      <c r="ED1751">
        <v>21.07</v>
      </c>
      <c r="EE1751">
        <v>20.25</v>
      </c>
      <c r="EF1751">
        <v>19.440000000000001</v>
      </c>
      <c r="EG1751">
        <v>18.61</v>
      </c>
      <c r="EH1751">
        <v>17.809999999999999</v>
      </c>
      <c r="EI1751">
        <v>17</v>
      </c>
      <c r="EJ1751">
        <v>16.190000000000001</v>
      </c>
      <c r="EK1751">
        <v>15.39</v>
      </c>
      <c r="EL1751">
        <v>14.59</v>
      </c>
      <c r="EM1751">
        <v>13.8</v>
      </c>
      <c r="EN1751">
        <v>13.03</v>
      </c>
      <c r="EO1751">
        <v>12.26</v>
      </c>
      <c r="EP1751">
        <v>11.52</v>
      </c>
      <c r="EQ1751">
        <v>10.78</v>
      </c>
      <c r="ER1751">
        <v>10.09</v>
      </c>
      <c r="ES1751">
        <v>9.39</v>
      </c>
      <c r="ET1751">
        <v>8.73</v>
      </c>
      <c r="EU1751">
        <v>8.07</v>
      </c>
      <c r="EV1751">
        <v>7.45</v>
      </c>
      <c r="EW1751">
        <v>6.86</v>
      </c>
      <c r="EX1751">
        <v>6.3</v>
      </c>
      <c r="EY1751">
        <v>5.78</v>
      </c>
      <c r="EZ1751">
        <v>5.29</v>
      </c>
      <c r="FA1751">
        <v>4.83</v>
      </c>
      <c r="FB1751">
        <v>4.42</v>
      </c>
      <c r="FC1751">
        <v>4.03</v>
      </c>
      <c r="FD1751">
        <v>3.67</v>
      </c>
      <c r="FE1751">
        <v>3.35</v>
      </c>
      <c r="FF1751">
        <v>3.05</v>
      </c>
      <c r="FG1751">
        <v>2.78</v>
      </c>
      <c r="FH1751">
        <v>2.54</v>
      </c>
      <c r="FI1751">
        <v>2.33</v>
      </c>
      <c r="FJ1751">
        <v>2.14</v>
      </c>
    </row>
    <row r="1752" spans="1:172" x14ac:dyDescent="0.25">
      <c r="A1752" t="s">
        <v>1539</v>
      </c>
      <c r="B1752">
        <v>59</v>
      </c>
      <c r="C1752">
        <v>59</v>
      </c>
      <c r="E1752">
        <v>100000</v>
      </c>
      <c r="F1752">
        <v>99908</v>
      </c>
      <c r="G1752">
        <v>99807</v>
      </c>
      <c r="H1752">
        <v>99694</v>
      </c>
      <c r="I1752">
        <v>99568</v>
      </c>
      <c r="J1752">
        <v>99425</v>
      </c>
      <c r="K1752">
        <v>99262</v>
      </c>
      <c r="L1752">
        <v>99078</v>
      </c>
      <c r="M1752">
        <v>98869</v>
      </c>
      <c r="N1752">
        <v>98637</v>
      </c>
      <c r="O1752">
        <v>98373</v>
      </c>
      <c r="P1752">
        <v>98085</v>
      </c>
      <c r="Q1752">
        <v>97767</v>
      </c>
      <c r="R1752">
        <v>97420</v>
      </c>
      <c r="S1752">
        <v>97040</v>
      </c>
      <c r="T1752">
        <v>96630</v>
      </c>
      <c r="U1752">
        <v>96187</v>
      </c>
      <c r="V1752">
        <v>95715</v>
      </c>
      <c r="W1752">
        <v>95205</v>
      </c>
      <c r="X1752">
        <v>94665</v>
      </c>
      <c r="Y1752">
        <v>94076</v>
      </c>
      <c r="Z1752">
        <v>93482</v>
      </c>
      <c r="AA1752">
        <v>92851</v>
      </c>
      <c r="AB1752">
        <v>92190</v>
      </c>
      <c r="AC1752">
        <v>91507</v>
      </c>
      <c r="AD1752">
        <v>90775</v>
      </c>
      <c r="AE1752">
        <v>90018</v>
      </c>
      <c r="AF1752">
        <v>89230</v>
      </c>
      <c r="AG1752">
        <v>88375</v>
      </c>
      <c r="AH1752">
        <v>87534</v>
      </c>
      <c r="AI1752">
        <v>86578</v>
      </c>
      <c r="AJ1752">
        <v>85647</v>
      </c>
      <c r="AK1752">
        <v>84634</v>
      </c>
      <c r="AL1752">
        <v>83567</v>
      </c>
      <c r="AM1752">
        <v>82416</v>
      </c>
      <c r="AN1752">
        <v>81160</v>
      </c>
      <c r="AO1752">
        <v>79775</v>
      </c>
      <c r="AP1752">
        <v>78325</v>
      </c>
      <c r="AQ1752">
        <v>76596</v>
      </c>
      <c r="AR1752">
        <v>74808</v>
      </c>
      <c r="AS1752">
        <v>72577</v>
      </c>
      <c r="AT1752">
        <v>70326</v>
      </c>
      <c r="AU1752">
        <v>67709</v>
      </c>
      <c r="AV1752">
        <v>64968</v>
      </c>
      <c r="AW1752">
        <v>61813</v>
      </c>
      <c r="AX1752">
        <v>58320</v>
      </c>
      <c r="AY1752">
        <v>54478</v>
      </c>
      <c r="AZ1752">
        <v>50307</v>
      </c>
      <c r="BA1752">
        <v>45817</v>
      </c>
      <c r="BB1752">
        <v>41115</v>
      </c>
      <c r="BC1752">
        <v>36193</v>
      </c>
      <c r="BD1752">
        <v>31287</v>
      </c>
      <c r="BE1752">
        <v>26423</v>
      </c>
      <c r="BF1752">
        <v>21767</v>
      </c>
      <c r="BG1752">
        <v>17433</v>
      </c>
      <c r="BH1752">
        <v>13525</v>
      </c>
      <c r="BI1752">
        <v>10132</v>
      </c>
      <c r="BJ1752">
        <v>7306</v>
      </c>
      <c r="BK1752">
        <v>5056</v>
      </c>
      <c r="DC1752">
        <v>44</v>
      </c>
      <c r="DD1752">
        <v>43.04</v>
      </c>
      <c r="DE1752">
        <v>42.08</v>
      </c>
      <c r="DF1752">
        <v>41.13</v>
      </c>
      <c r="DG1752">
        <v>40.18</v>
      </c>
      <c r="DH1752">
        <v>39.24</v>
      </c>
      <c r="DI1752">
        <v>38.299999999999997</v>
      </c>
      <c r="DJ1752">
        <v>37.369999999999997</v>
      </c>
      <c r="DK1752">
        <v>36.450000000000003</v>
      </c>
      <c r="DL1752">
        <v>35.53</v>
      </c>
      <c r="DM1752">
        <v>34.630000000000003</v>
      </c>
      <c r="DN1752">
        <v>33.729999999999997</v>
      </c>
      <c r="DO1752">
        <v>32.83</v>
      </c>
      <c r="DP1752">
        <v>31.95</v>
      </c>
      <c r="DQ1752">
        <v>31.07</v>
      </c>
      <c r="DR1752">
        <v>30.2</v>
      </c>
      <c r="DS1752">
        <v>29.34</v>
      </c>
      <c r="DT1752">
        <v>28.48</v>
      </c>
      <c r="DU1752">
        <v>27.63</v>
      </c>
      <c r="DV1752">
        <v>26.79</v>
      </c>
      <c r="DW1752">
        <v>25.95</v>
      </c>
      <c r="DX1752">
        <v>25.11</v>
      </c>
      <c r="DY1752">
        <v>24.28</v>
      </c>
      <c r="DZ1752">
        <v>23.45</v>
      </c>
      <c r="EA1752">
        <v>22.62</v>
      </c>
      <c r="EB1752">
        <v>21.8</v>
      </c>
      <c r="EC1752">
        <v>20.98</v>
      </c>
      <c r="ED1752">
        <v>20.16</v>
      </c>
      <c r="EE1752">
        <v>19.350000000000001</v>
      </c>
      <c r="EF1752">
        <v>18.53</v>
      </c>
      <c r="EG1752">
        <v>17.73</v>
      </c>
      <c r="EH1752">
        <v>16.920000000000002</v>
      </c>
      <c r="EI1752">
        <v>16.11</v>
      </c>
      <c r="EJ1752">
        <v>15.31</v>
      </c>
      <c r="EK1752">
        <v>14.52</v>
      </c>
      <c r="EL1752">
        <v>13.74</v>
      </c>
      <c r="EM1752">
        <v>12.97</v>
      </c>
      <c r="EN1752">
        <v>12.2</v>
      </c>
      <c r="EO1752">
        <v>11.46</v>
      </c>
      <c r="EP1752">
        <v>10.72</v>
      </c>
      <c r="EQ1752">
        <v>10.039999999999999</v>
      </c>
      <c r="ER1752">
        <v>9.34</v>
      </c>
      <c r="ES1752">
        <v>8.69</v>
      </c>
      <c r="ET1752">
        <v>8.0299999999999994</v>
      </c>
      <c r="EU1752">
        <v>7.41</v>
      </c>
      <c r="EV1752">
        <v>6.83</v>
      </c>
      <c r="EW1752">
        <v>6.28</v>
      </c>
      <c r="EX1752">
        <v>5.75</v>
      </c>
      <c r="EY1752">
        <v>5.27</v>
      </c>
      <c r="EZ1752">
        <v>4.8099999999999996</v>
      </c>
      <c r="FA1752">
        <v>4.4000000000000004</v>
      </c>
      <c r="FB1752">
        <v>4.01</v>
      </c>
      <c r="FC1752">
        <v>3.66</v>
      </c>
      <c r="FD1752">
        <v>3.34</v>
      </c>
      <c r="FE1752">
        <v>3.04</v>
      </c>
      <c r="FF1752">
        <v>2.77</v>
      </c>
      <c r="FG1752">
        <v>2.54</v>
      </c>
      <c r="FH1752">
        <v>2.3199999999999998</v>
      </c>
      <c r="FI1752">
        <v>2.14</v>
      </c>
    </row>
    <row r="1753" spans="1:172" x14ac:dyDescent="0.25">
      <c r="A1753" t="s">
        <v>1540</v>
      </c>
      <c r="B1753">
        <v>58</v>
      </c>
      <c r="C1753">
        <v>58</v>
      </c>
      <c r="E1753">
        <v>100000</v>
      </c>
      <c r="F1753">
        <v>99897</v>
      </c>
      <c r="G1753">
        <v>99782</v>
      </c>
      <c r="H1753">
        <v>99654</v>
      </c>
      <c r="I1753">
        <v>99509</v>
      </c>
      <c r="J1753">
        <v>99343</v>
      </c>
      <c r="K1753">
        <v>99156</v>
      </c>
      <c r="L1753">
        <v>98944</v>
      </c>
      <c r="M1753">
        <v>98708</v>
      </c>
      <c r="N1753">
        <v>98441</v>
      </c>
      <c r="O1753">
        <v>98150</v>
      </c>
      <c r="P1753">
        <v>97827</v>
      </c>
      <c r="Q1753">
        <v>97475</v>
      </c>
      <c r="R1753">
        <v>97090</v>
      </c>
      <c r="S1753">
        <v>96675</v>
      </c>
      <c r="T1753">
        <v>96226</v>
      </c>
      <c r="U1753">
        <v>95747</v>
      </c>
      <c r="V1753">
        <v>95230</v>
      </c>
      <c r="W1753">
        <v>94683</v>
      </c>
      <c r="X1753">
        <v>94085</v>
      </c>
      <c r="Y1753">
        <v>93482</v>
      </c>
      <c r="Z1753">
        <v>92842</v>
      </c>
      <c r="AA1753">
        <v>92171</v>
      </c>
      <c r="AB1753">
        <v>91476</v>
      </c>
      <c r="AC1753">
        <v>90733</v>
      </c>
      <c r="AD1753">
        <v>89963</v>
      </c>
      <c r="AE1753">
        <v>89162</v>
      </c>
      <c r="AF1753">
        <v>88291</v>
      </c>
      <c r="AG1753">
        <v>87434</v>
      </c>
      <c r="AH1753">
        <v>86463</v>
      </c>
      <c r="AI1753">
        <v>85513</v>
      </c>
      <c r="AJ1753">
        <v>84482</v>
      </c>
      <c r="AK1753">
        <v>83397</v>
      </c>
      <c r="AL1753">
        <v>82226</v>
      </c>
      <c r="AM1753">
        <v>80950</v>
      </c>
      <c r="AN1753">
        <v>79544</v>
      </c>
      <c r="AO1753">
        <v>78068</v>
      </c>
      <c r="AP1753">
        <v>76319</v>
      </c>
      <c r="AQ1753">
        <v>74500</v>
      </c>
      <c r="AR1753">
        <v>72246</v>
      </c>
      <c r="AS1753">
        <v>69970</v>
      </c>
      <c r="AT1753">
        <v>67330</v>
      </c>
      <c r="AU1753">
        <v>64565</v>
      </c>
      <c r="AV1753">
        <v>61384</v>
      </c>
      <c r="AW1753">
        <v>57874</v>
      </c>
      <c r="AX1753">
        <v>54013</v>
      </c>
      <c r="AY1753">
        <v>49830</v>
      </c>
      <c r="AZ1753">
        <v>45337</v>
      </c>
      <c r="BA1753">
        <v>40644</v>
      </c>
      <c r="BB1753">
        <v>35742</v>
      </c>
      <c r="BC1753">
        <v>30863</v>
      </c>
      <c r="BD1753">
        <v>26028</v>
      </c>
      <c r="BE1753">
        <v>21417</v>
      </c>
      <c r="BF1753">
        <v>17132</v>
      </c>
      <c r="BG1753">
        <v>13277</v>
      </c>
      <c r="BH1753">
        <v>9934</v>
      </c>
      <c r="BI1753">
        <v>7155</v>
      </c>
      <c r="BJ1753">
        <v>4946</v>
      </c>
      <c r="DC1753">
        <v>42.91</v>
      </c>
      <c r="DD1753">
        <v>41.96</v>
      </c>
      <c r="DE1753">
        <v>41.01</v>
      </c>
      <c r="DF1753">
        <v>40.06</v>
      </c>
      <c r="DG1753">
        <v>39.119999999999997</v>
      </c>
      <c r="DH1753">
        <v>38.18</v>
      </c>
      <c r="DI1753">
        <v>37.25</v>
      </c>
      <c r="DJ1753">
        <v>36.33</v>
      </c>
      <c r="DK1753">
        <v>35.42</v>
      </c>
      <c r="DL1753">
        <v>34.51</v>
      </c>
      <c r="DM1753">
        <v>33.61</v>
      </c>
      <c r="DN1753">
        <v>32.72</v>
      </c>
      <c r="DO1753">
        <v>31.84</v>
      </c>
      <c r="DP1753">
        <v>30.96</v>
      </c>
      <c r="DQ1753">
        <v>30.09</v>
      </c>
      <c r="DR1753">
        <v>29.23</v>
      </c>
      <c r="DS1753">
        <v>28.37</v>
      </c>
      <c r="DT1753">
        <v>27.52</v>
      </c>
      <c r="DU1753">
        <v>26.68</v>
      </c>
      <c r="DV1753">
        <v>25.85</v>
      </c>
      <c r="DW1753">
        <v>25.01</v>
      </c>
      <c r="DX1753">
        <v>24.18</v>
      </c>
      <c r="DY1753">
        <v>23.35</v>
      </c>
      <c r="DZ1753">
        <v>22.53</v>
      </c>
      <c r="EA1753">
        <v>21.71</v>
      </c>
      <c r="EB1753">
        <v>20.89</v>
      </c>
      <c r="EC1753">
        <v>20.07</v>
      </c>
      <c r="ED1753">
        <v>19.260000000000002</v>
      </c>
      <c r="EE1753">
        <v>18.45</v>
      </c>
      <c r="EF1753">
        <v>17.649999999999999</v>
      </c>
      <c r="EG1753">
        <v>16.84</v>
      </c>
      <c r="EH1753">
        <v>16.04</v>
      </c>
      <c r="EI1753">
        <v>15.24</v>
      </c>
      <c r="EJ1753">
        <v>14.45</v>
      </c>
      <c r="EK1753">
        <v>13.67</v>
      </c>
      <c r="EL1753">
        <v>12.9</v>
      </c>
      <c r="EM1753">
        <v>12.14</v>
      </c>
      <c r="EN1753">
        <v>11.4</v>
      </c>
      <c r="EO1753">
        <v>10.67</v>
      </c>
      <c r="EP1753">
        <v>9.99</v>
      </c>
      <c r="EQ1753">
        <v>9.3000000000000007</v>
      </c>
      <c r="ER1753">
        <v>8.64</v>
      </c>
      <c r="ES1753">
        <v>7.99</v>
      </c>
      <c r="ET1753">
        <v>7.38</v>
      </c>
      <c r="EU1753">
        <v>6.8</v>
      </c>
      <c r="EV1753">
        <v>6.25</v>
      </c>
      <c r="EW1753">
        <v>5.73</v>
      </c>
      <c r="EX1753">
        <v>5.25</v>
      </c>
      <c r="EY1753">
        <v>4.8</v>
      </c>
      <c r="EZ1753">
        <v>4.38</v>
      </c>
      <c r="FA1753">
        <v>4</v>
      </c>
      <c r="FB1753">
        <v>3.65</v>
      </c>
      <c r="FC1753">
        <v>3.33</v>
      </c>
      <c r="FD1753">
        <v>3.03</v>
      </c>
      <c r="FE1753">
        <v>2.77</v>
      </c>
      <c r="FF1753">
        <v>2.5299999999999998</v>
      </c>
      <c r="FG1753">
        <v>2.3199999999999998</v>
      </c>
      <c r="FH1753">
        <v>2.13</v>
      </c>
    </row>
    <row r="1754" spans="1:172" x14ac:dyDescent="0.25">
      <c r="A1754" t="s">
        <v>1541</v>
      </c>
      <c r="B1754">
        <v>57</v>
      </c>
      <c r="C1754">
        <v>57</v>
      </c>
      <c r="E1754">
        <v>100000</v>
      </c>
      <c r="F1754">
        <v>99883</v>
      </c>
      <c r="G1754">
        <v>99753</v>
      </c>
      <c r="H1754">
        <v>99605</v>
      </c>
      <c r="I1754">
        <v>99437</v>
      </c>
      <c r="J1754">
        <v>99247</v>
      </c>
      <c r="K1754">
        <v>99032</v>
      </c>
      <c r="L1754">
        <v>98792</v>
      </c>
      <c r="M1754">
        <v>98522</v>
      </c>
      <c r="N1754">
        <v>98227</v>
      </c>
      <c r="O1754">
        <v>97899</v>
      </c>
      <c r="P1754">
        <v>97542</v>
      </c>
      <c r="Q1754">
        <v>97152</v>
      </c>
      <c r="R1754">
        <v>96731</v>
      </c>
      <c r="S1754">
        <v>96276</v>
      </c>
      <c r="T1754">
        <v>95791</v>
      </c>
      <c r="U1754">
        <v>95266</v>
      </c>
      <c r="V1754">
        <v>94712</v>
      </c>
      <c r="W1754">
        <v>94107</v>
      </c>
      <c r="X1754">
        <v>93493</v>
      </c>
      <c r="Y1754">
        <v>92843</v>
      </c>
      <c r="Z1754">
        <v>92162</v>
      </c>
      <c r="AA1754">
        <v>91457</v>
      </c>
      <c r="AB1754">
        <v>90700</v>
      </c>
      <c r="AC1754">
        <v>89918</v>
      </c>
      <c r="AD1754">
        <v>89102</v>
      </c>
      <c r="AE1754">
        <v>88219</v>
      </c>
      <c r="AF1754">
        <v>87345</v>
      </c>
      <c r="AG1754">
        <v>86356</v>
      </c>
      <c r="AH1754">
        <v>85390</v>
      </c>
      <c r="AI1754">
        <v>84338</v>
      </c>
      <c r="AJ1754">
        <v>83232</v>
      </c>
      <c r="AK1754">
        <v>82042</v>
      </c>
      <c r="AL1754">
        <v>80746</v>
      </c>
      <c r="AM1754">
        <v>79318</v>
      </c>
      <c r="AN1754">
        <v>77819</v>
      </c>
      <c r="AO1754">
        <v>76044</v>
      </c>
      <c r="AP1754">
        <v>74203</v>
      </c>
      <c r="AQ1754">
        <v>71920</v>
      </c>
      <c r="AR1754">
        <v>69619</v>
      </c>
      <c r="AS1754">
        <v>66955</v>
      </c>
      <c r="AT1754">
        <v>64165</v>
      </c>
      <c r="AU1754">
        <v>60963</v>
      </c>
      <c r="AV1754">
        <v>57430</v>
      </c>
      <c r="AW1754">
        <v>53557</v>
      </c>
      <c r="AX1754">
        <v>49362</v>
      </c>
      <c r="AY1754">
        <v>44865</v>
      </c>
      <c r="AZ1754">
        <v>40176</v>
      </c>
      <c r="BA1754">
        <v>35295</v>
      </c>
      <c r="BB1754">
        <v>30442</v>
      </c>
      <c r="BC1754">
        <v>25645</v>
      </c>
      <c r="BD1754">
        <v>21071</v>
      </c>
      <c r="BE1754">
        <v>16836</v>
      </c>
      <c r="BF1754">
        <v>13032</v>
      </c>
      <c r="BG1754">
        <v>9740</v>
      </c>
      <c r="BH1754">
        <v>7007</v>
      </c>
      <c r="BI1754">
        <v>4838</v>
      </c>
      <c r="DC1754">
        <v>41.84</v>
      </c>
      <c r="DD1754">
        <v>40.880000000000003</v>
      </c>
      <c r="DE1754">
        <v>39.94</v>
      </c>
      <c r="DF1754">
        <v>38.99</v>
      </c>
      <c r="DG1754">
        <v>38.06</v>
      </c>
      <c r="DH1754">
        <v>37.130000000000003</v>
      </c>
      <c r="DI1754">
        <v>36.21</v>
      </c>
      <c r="DJ1754">
        <v>35.299999999999997</v>
      </c>
      <c r="DK1754">
        <v>34.39</v>
      </c>
      <c r="DL1754">
        <v>33.5</v>
      </c>
      <c r="DM1754">
        <v>32.61</v>
      </c>
      <c r="DN1754">
        <v>31.72</v>
      </c>
      <c r="DO1754">
        <v>30.85</v>
      </c>
      <c r="DP1754">
        <v>29.98</v>
      </c>
      <c r="DQ1754">
        <v>29.12</v>
      </c>
      <c r="DR1754">
        <v>28.26</v>
      </c>
      <c r="DS1754">
        <v>27.42</v>
      </c>
      <c r="DT1754">
        <v>26.58</v>
      </c>
      <c r="DU1754">
        <v>25.74</v>
      </c>
      <c r="DV1754">
        <v>24.91</v>
      </c>
      <c r="DW1754">
        <v>24.08</v>
      </c>
      <c r="DX1754">
        <v>23.25</v>
      </c>
      <c r="DY1754">
        <v>22.43</v>
      </c>
      <c r="DZ1754">
        <v>21.61</v>
      </c>
      <c r="EA1754">
        <v>20.8</v>
      </c>
      <c r="EB1754">
        <v>19.98</v>
      </c>
      <c r="EC1754">
        <v>19.18</v>
      </c>
      <c r="ED1754">
        <v>18.36</v>
      </c>
      <c r="EE1754">
        <v>17.57</v>
      </c>
      <c r="EF1754">
        <v>16.760000000000002</v>
      </c>
      <c r="EG1754">
        <v>15.96</v>
      </c>
      <c r="EH1754">
        <v>15.17</v>
      </c>
      <c r="EI1754">
        <v>14.38</v>
      </c>
      <c r="EJ1754">
        <v>13.61</v>
      </c>
      <c r="EK1754">
        <v>12.84</v>
      </c>
      <c r="EL1754">
        <v>12.08</v>
      </c>
      <c r="EM1754">
        <v>11.35</v>
      </c>
      <c r="EN1754">
        <v>10.62</v>
      </c>
      <c r="EO1754">
        <v>9.94</v>
      </c>
      <c r="EP1754">
        <v>9.25</v>
      </c>
      <c r="EQ1754">
        <v>8.6</v>
      </c>
      <c r="ER1754">
        <v>7.95</v>
      </c>
      <c r="ES1754">
        <v>7.34</v>
      </c>
      <c r="ET1754">
        <v>6.76</v>
      </c>
      <c r="EU1754">
        <v>6.22</v>
      </c>
      <c r="EV1754">
        <v>5.7</v>
      </c>
      <c r="EW1754">
        <v>5.22</v>
      </c>
      <c r="EX1754">
        <v>4.78</v>
      </c>
      <c r="EY1754">
        <v>4.37</v>
      </c>
      <c r="EZ1754">
        <v>3.98</v>
      </c>
      <c r="FA1754">
        <v>3.64</v>
      </c>
      <c r="FB1754">
        <v>3.32</v>
      </c>
      <c r="FC1754">
        <v>3.02</v>
      </c>
      <c r="FD1754">
        <v>2.76</v>
      </c>
      <c r="FE1754">
        <v>2.5299999999999998</v>
      </c>
      <c r="FF1754">
        <v>2.3199999999999998</v>
      </c>
      <c r="FG1754">
        <v>2.13</v>
      </c>
    </row>
    <row r="1755" spans="1:172" x14ac:dyDescent="0.25">
      <c r="A1755" t="s">
        <v>1542</v>
      </c>
      <c r="B1755">
        <v>56</v>
      </c>
      <c r="C1755">
        <v>56</v>
      </c>
      <c r="E1755">
        <v>100000</v>
      </c>
      <c r="F1755">
        <v>99867</v>
      </c>
      <c r="G1755">
        <v>99717</v>
      </c>
      <c r="H1755">
        <v>99546</v>
      </c>
      <c r="I1755">
        <v>99353</v>
      </c>
      <c r="J1755">
        <v>99134</v>
      </c>
      <c r="K1755">
        <v>98891</v>
      </c>
      <c r="L1755">
        <v>98617</v>
      </c>
      <c r="M1755">
        <v>98318</v>
      </c>
      <c r="N1755">
        <v>97986</v>
      </c>
      <c r="O1755">
        <v>97624</v>
      </c>
      <c r="P1755">
        <v>97228</v>
      </c>
      <c r="Q1755">
        <v>96802</v>
      </c>
      <c r="R1755">
        <v>96340</v>
      </c>
      <c r="S1755">
        <v>95848</v>
      </c>
      <c r="T1755">
        <v>95316</v>
      </c>
      <c r="U1755">
        <v>94754</v>
      </c>
      <c r="V1755">
        <v>94141</v>
      </c>
      <c r="W1755">
        <v>93518</v>
      </c>
      <c r="X1755">
        <v>92857</v>
      </c>
      <c r="Y1755">
        <v>92166</v>
      </c>
      <c r="Z1755">
        <v>91449</v>
      </c>
      <c r="AA1755">
        <v>90681</v>
      </c>
      <c r="AB1755">
        <v>89885</v>
      </c>
      <c r="AC1755">
        <v>89056</v>
      </c>
      <c r="AD1755">
        <v>88156</v>
      </c>
      <c r="AE1755">
        <v>87267</v>
      </c>
      <c r="AF1755">
        <v>86261</v>
      </c>
      <c r="AG1755">
        <v>85275</v>
      </c>
      <c r="AH1755">
        <v>84206</v>
      </c>
      <c r="AI1755">
        <v>83079</v>
      </c>
      <c r="AJ1755">
        <v>81866</v>
      </c>
      <c r="AK1755">
        <v>80549</v>
      </c>
      <c r="AL1755">
        <v>79099</v>
      </c>
      <c r="AM1755">
        <v>77577</v>
      </c>
      <c r="AN1755">
        <v>75779</v>
      </c>
      <c r="AO1755">
        <v>73909</v>
      </c>
      <c r="AP1755">
        <v>71606</v>
      </c>
      <c r="AQ1755">
        <v>69271</v>
      </c>
      <c r="AR1755">
        <v>66583</v>
      </c>
      <c r="AS1755">
        <v>63769</v>
      </c>
      <c r="AT1755">
        <v>60546</v>
      </c>
      <c r="AU1755">
        <v>56995</v>
      </c>
      <c r="AV1755">
        <v>53104</v>
      </c>
      <c r="AW1755">
        <v>48902</v>
      </c>
      <c r="AX1755">
        <v>44401</v>
      </c>
      <c r="AY1755">
        <v>39717</v>
      </c>
      <c r="AZ1755">
        <v>34851</v>
      </c>
      <c r="BA1755">
        <v>30026</v>
      </c>
      <c r="BB1755">
        <v>25265</v>
      </c>
      <c r="BC1755">
        <v>20735</v>
      </c>
      <c r="BD1755">
        <v>16543</v>
      </c>
      <c r="BE1755">
        <v>12790</v>
      </c>
      <c r="BF1755">
        <v>9548</v>
      </c>
      <c r="BG1755">
        <v>6862</v>
      </c>
      <c r="BH1755">
        <v>4733</v>
      </c>
      <c r="DC1755">
        <v>40.76</v>
      </c>
      <c r="DD1755">
        <v>39.81</v>
      </c>
      <c r="DE1755">
        <v>38.869999999999997</v>
      </c>
      <c r="DF1755">
        <v>37.94</v>
      </c>
      <c r="DG1755">
        <v>37.01</v>
      </c>
      <c r="DH1755">
        <v>36.090000000000003</v>
      </c>
      <c r="DI1755">
        <v>35.18</v>
      </c>
      <c r="DJ1755">
        <v>34.28</v>
      </c>
      <c r="DK1755">
        <v>33.380000000000003</v>
      </c>
      <c r="DL1755">
        <v>32.49</v>
      </c>
      <c r="DM1755">
        <v>31.61</v>
      </c>
      <c r="DN1755">
        <v>30.74</v>
      </c>
      <c r="DO1755">
        <v>29.87</v>
      </c>
      <c r="DP1755">
        <v>29.01</v>
      </c>
      <c r="DQ1755">
        <v>28.16</v>
      </c>
      <c r="DR1755">
        <v>27.31</v>
      </c>
      <c r="DS1755">
        <v>26.47</v>
      </c>
      <c r="DT1755">
        <v>25.64</v>
      </c>
      <c r="DU1755">
        <v>24.81</v>
      </c>
      <c r="DV1755">
        <v>23.98</v>
      </c>
      <c r="DW1755">
        <v>23.16</v>
      </c>
      <c r="DX1755">
        <v>22.33</v>
      </c>
      <c r="DY1755">
        <v>21.52</v>
      </c>
      <c r="DZ1755">
        <v>20.7</v>
      </c>
      <c r="EA1755">
        <v>19.89</v>
      </c>
      <c r="EB1755">
        <v>19.09</v>
      </c>
      <c r="EC1755">
        <v>18.28</v>
      </c>
      <c r="ED1755">
        <v>17.489999999999998</v>
      </c>
      <c r="EE1755">
        <v>16.68</v>
      </c>
      <c r="EF1755">
        <v>15.89</v>
      </c>
      <c r="EG1755">
        <v>15.1</v>
      </c>
      <c r="EH1755">
        <v>14.31</v>
      </c>
      <c r="EI1755">
        <v>13.54</v>
      </c>
      <c r="EJ1755">
        <v>12.78</v>
      </c>
      <c r="EK1755">
        <v>12.02</v>
      </c>
      <c r="EL1755">
        <v>11.29</v>
      </c>
      <c r="EM1755">
        <v>10.57</v>
      </c>
      <c r="EN1755">
        <v>9.89</v>
      </c>
      <c r="EO1755">
        <v>9.2100000000000009</v>
      </c>
      <c r="EP1755">
        <v>8.56</v>
      </c>
      <c r="EQ1755">
        <v>7.91</v>
      </c>
      <c r="ER1755">
        <v>7.31</v>
      </c>
      <c r="ES1755">
        <v>6.73</v>
      </c>
      <c r="ET1755">
        <v>6.19</v>
      </c>
      <c r="EU1755">
        <v>5.68</v>
      </c>
      <c r="EV1755">
        <v>5.2</v>
      </c>
      <c r="EW1755">
        <v>4.76</v>
      </c>
      <c r="EX1755">
        <v>4.3499999999999996</v>
      </c>
      <c r="EY1755">
        <v>3.97</v>
      </c>
      <c r="EZ1755">
        <v>3.62</v>
      </c>
      <c r="FA1755">
        <v>3.31</v>
      </c>
      <c r="FB1755">
        <v>3.02</v>
      </c>
      <c r="FC1755">
        <v>2.75</v>
      </c>
      <c r="FD1755">
        <v>2.52</v>
      </c>
      <c r="FE1755">
        <v>2.31</v>
      </c>
      <c r="FF1755">
        <v>2.13</v>
      </c>
    </row>
    <row r="1756" spans="1:172" x14ac:dyDescent="0.25">
      <c r="A1756" t="s">
        <v>1543</v>
      </c>
      <c r="B1756">
        <v>55</v>
      </c>
      <c r="C1756">
        <v>55</v>
      </c>
      <c r="E1756">
        <v>100000</v>
      </c>
      <c r="F1756">
        <v>99847</v>
      </c>
      <c r="G1756">
        <v>99673</v>
      </c>
      <c r="H1756">
        <v>99477</v>
      </c>
      <c r="I1756">
        <v>99254</v>
      </c>
      <c r="J1756">
        <v>99008</v>
      </c>
      <c r="K1756">
        <v>98730</v>
      </c>
      <c r="L1756">
        <v>98426</v>
      </c>
      <c r="M1756">
        <v>98090</v>
      </c>
      <c r="N1756">
        <v>97723</v>
      </c>
      <c r="O1756">
        <v>97322</v>
      </c>
      <c r="P1756">
        <v>96890</v>
      </c>
      <c r="Q1756">
        <v>96422</v>
      </c>
      <c r="R1756">
        <v>95923</v>
      </c>
      <c r="S1756">
        <v>95383</v>
      </c>
      <c r="T1756">
        <v>94813</v>
      </c>
      <c r="U1756">
        <v>94190</v>
      </c>
      <c r="V1756">
        <v>93558</v>
      </c>
      <c r="W1756">
        <v>92887</v>
      </c>
      <c r="X1756">
        <v>92184</v>
      </c>
      <c r="Y1756">
        <v>91455</v>
      </c>
      <c r="Z1756">
        <v>90676</v>
      </c>
      <c r="AA1756">
        <v>89867</v>
      </c>
      <c r="AB1756">
        <v>89022</v>
      </c>
      <c r="AC1756">
        <v>88109</v>
      </c>
      <c r="AD1756">
        <v>87202</v>
      </c>
      <c r="AE1756">
        <v>86180</v>
      </c>
      <c r="AF1756">
        <v>85175</v>
      </c>
      <c r="AG1756">
        <v>84085</v>
      </c>
      <c r="AH1756">
        <v>82938</v>
      </c>
      <c r="AI1756">
        <v>81703</v>
      </c>
      <c r="AJ1756">
        <v>80362</v>
      </c>
      <c r="AK1756">
        <v>78890</v>
      </c>
      <c r="AL1756">
        <v>77344</v>
      </c>
      <c r="AM1756">
        <v>75521</v>
      </c>
      <c r="AN1756">
        <v>73626</v>
      </c>
      <c r="AO1756">
        <v>71296</v>
      </c>
      <c r="AP1756">
        <v>68939</v>
      </c>
      <c r="AQ1756">
        <v>66219</v>
      </c>
      <c r="AR1756">
        <v>63380</v>
      </c>
      <c r="AS1756">
        <v>60135</v>
      </c>
      <c r="AT1756">
        <v>56566</v>
      </c>
      <c r="AU1756">
        <v>52662</v>
      </c>
      <c r="AV1756">
        <v>48448</v>
      </c>
      <c r="AW1756">
        <v>43948</v>
      </c>
      <c r="AX1756">
        <v>39267</v>
      </c>
      <c r="AY1756">
        <v>34416</v>
      </c>
      <c r="AZ1756">
        <v>29615</v>
      </c>
      <c r="BA1756">
        <v>24891</v>
      </c>
      <c r="BB1756">
        <v>20404</v>
      </c>
      <c r="BC1756">
        <v>16259</v>
      </c>
      <c r="BD1756">
        <v>12552</v>
      </c>
      <c r="BE1756">
        <v>9360</v>
      </c>
      <c r="BF1756">
        <v>6719</v>
      </c>
      <c r="BG1756">
        <v>4630</v>
      </c>
      <c r="DC1756">
        <v>39.69</v>
      </c>
      <c r="DD1756">
        <v>38.75</v>
      </c>
      <c r="DE1756">
        <v>37.82</v>
      </c>
      <c r="DF1756">
        <v>36.89</v>
      </c>
      <c r="DG1756">
        <v>35.97</v>
      </c>
      <c r="DH1756">
        <v>35.06</v>
      </c>
      <c r="DI1756">
        <v>34.159999999999997</v>
      </c>
      <c r="DJ1756">
        <v>33.26</v>
      </c>
      <c r="DK1756">
        <v>32.380000000000003</v>
      </c>
      <c r="DL1756">
        <v>31.5</v>
      </c>
      <c r="DM1756">
        <v>30.62</v>
      </c>
      <c r="DN1756">
        <v>29.76</v>
      </c>
      <c r="DO1756">
        <v>28.9</v>
      </c>
      <c r="DP1756">
        <v>28.05</v>
      </c>
      <c r="DQ1756">
        <v>27.2</v>
      </c>
      <c r="DR1756">
        <v>26.36</v>
      </c>
      <c r="DS1756">
        <v>25.53</v>
      </c>
      <c r="DT1756">
        <v>24.7</v>
      </c>
      <c r="DU1756">
        <v>23.88</v>
      </c>
      <c r="DV1756">
        <v>23.06</v>
      </c>
      <c r="DW1756">
        <v>22.24</v>
      </c>
      <c r="DX1756">
        <v>21.42</v>
      </c>
      <c r="DY1756">
        <v>20.61</v>
      </c>
      <c r="DZ1756">
        <v>19.8</v>
      </c>
      <c r="EA1756">
        <v>19</v>
      </c>
      <c r="EB1756">
        <v>18.2</v>
      </c>
      <c r="EC1756">
        <v>17.399999999999999</v>
      </c>
      <c r="ED1756">
        <v>16.600000000000001</v>
      </c>
      <c r="EE1756">
        <v>15.81</v>
      </c>
      <c r="EF1756">
        <v>15.02</v>
      </c>
      <c r="EG1756">
        <v>14.24</v>
      </c>
      <c r="EH1756">
        <v>13.47</v>
      </c>
      <c r="EI1756">
        <v>12.72</v>
      </c>
      <c r="EJ1756">
        <v>11.96</v>
      </c>
      <c r="EK1756">
        <v>11.24</v>
      </c>
      <c r="EL1756">
        <v>10.51</v>
      </c>
      <c r="EM1756">
        <v>9.84</v>
      </c>
      <c r="EN1756">
        <v>9.16</v>
      </c>
      <c r="EO1756">
        <v>8.52</v>
      </c>
      <c r="EP1756">
        <v>7.87</v>
      </c>
      <c r="EQ1756">
        <v>7.27</v>
      </c>
      <c r="ER1756">
        <v>6.7</v>
      </c>
      <c r="ES1756">
        <v>6.16</v>
      </c>
      <c r="ET1756">
        <v>5.65</v>
      </c>
      <c r="EU1756">
        <v>5.18</v>
      </c>
      <c r="EV1756">
        <v>4.74</v>
      </c>
      <c r="EW1756">
        <v>4.33</v>
      </c>
      <c r="EX1756">
        <v>3.96</v>
      </c>
      <c r="EY1756">
        <v>3.61</v>
      </c>
      <c r="EZ1756">
        <v>3.3</v>
      </c>
      <c r="FA1756">
        <v>3.01</v>
      </c>
      <c r="FB1756">
        <v>2.75</v>
      </c>
      <c r="FC1756">
        <v>2.52</v>
      </c>
      <c r="FD1756">
        <v>2.31</v>
      </c>
      <c r="FE1756">
        <v>2.12</v>
      </c>
    </row>
    <row r="1757" spans="1:172" x14ac:dyDescent="0.25">
      <c r="A1757" t="s">
        <v>1544</v>
      </c>
      <c r="B1757">
        <v>54</v>
      </c>
      <c r="C1757">
        <v>54</v>
      </c>
      <c r="E1757">
        <v>100000</v>
      </c>
      <c r="F1757">
        <v>99823</v>
      </c>
      <c r="G1757">
        <v>99624</v>
      </c>
      <c r="H1757">
        <v>99398</v>
      </c>
      <c r="I1757">
        <v>99147</v>
      </c>
      <c r="J1757">
        <v>98865</v>
      </c>
      <c r="K1757">
        <v>98556</v>
      </c>
      <c r="L1757">
        <v>98215</v>
      </c>
      <c r="M1757">
        <v>97844</v>
      </c>
      <c r="N1757">
        <v>97437</v>
      </c>
      <c r="O1757">
        <v>96999</v>
      </c>
      <c r="P1757">
        <v>96524</v>
      </c>
      <c r="Q1757">
        <v>96019</v>
      </c>
      <c r="R1757">
        <v>95471</v>
      </c>
      <c r="S1757">
        <v>94893</v>
      </c>
      <c r="T1757">
        <v>94262</v>
      </c>
      <c r="U1757">
        <v>93619</v>
      </c>
      <c r="V1757">
        <v>92938</v>
      </c>
      <c r="W1757">
        <v>92223</v>
      </c>
      <c r="X1757">
        <v>91481</v>
      </c>
      <c r="Y1757">
        <v>90688</v>
      </c>
      <c r="Z1757">
        <v>89867</v>
      </c>
      <c r="AA1757">
        <v>89008</v>
      </c>
      <c r="AB1757">
        <v>88079</v>
      </c>
      <c r="AC1757">
        <v>87156</v>
      </c>
      <c r="AD1757">
        <v>86116</v>
      </c>
      <c r="AE1757">
        <v>85092</v>
      </c>
      <c r="AF1757">
        <v>83981</v>
      </c>
      <c r="AG1757">
        <v>82812</v>
      </c>
      <c r="AH1757">
        <v>81556</v>
      </c>
      <c r="AI1757">
        <v>80190</v>
      </c>
      <c r="AJ1757">
        <v>78693</v>
      </c>
      <c r="AK1757">
        <v>77122</v>
      </c>
      <c r="AL1757">
        <v>75276</v>
      </c>
      <c r="AM1757">
        <v>73354</v>
      </c>
      <c r="AN1757">
        <v>71000</v>
      </c>
      <c r="AO1757">
        <v>68613</v>
      </c>
      <c r="AP1757">
        <v>65872</v>
      </c>
      <c r="AQ1757">
        <v>62998</v>
      </c>
      <c r="AR1757">
        <v>59732</v>
      </c>
      <c r="AS1757">
        <v>56145</v>
      </c>
      <c r="AT1757">
        <v>52227</v>
      </c>
      <c r="AU1757">
        <v>48006</v>
      </c>
      <c r="AV1757">
        <v>43501</v>
      </c>
      <c r="AW1757">
        <v>38829</v>
      </c>
      <c r="AX1757">
        <v>33992</v>
      </c>
      <c r="AY1757">
        <v>29214</v>
      </c>
      <c r="AZ1757">
        <v>24522</v>
      </c>
      <c r="BA1757">
        <v>20078</v>
      </c>
      <c r="BB1757">
        <v>15981</v>
      </c>
      <c r="BC1757">
        <v>12322</v>
      </c>
      <c r="BD1757">
        <v>9176</v>
      </c>
      <c r="BE1757">
        <v>6580</v>
      </c>
      <c r="BF1757">
        <v>4529</v>
      </c>
      <c r="DC1757">
        <v>38.630000000000003</v>
      </c>
      <c r="DD1757">
        <v>37.700000000000003</v>
      </c>
      <c r="DE1757">
        <v>36.770000000000003</v>
      </c>
      <c r="DF1757">
        <v>35.85</v>
      </c>
      <c r="DG1757">
        <v>34.94</v>
      </c>
      <c r="DH1757">
        <v>34.04</v>
      </c>
      <c r="DI1757">
        <v>33.15</v>
      </c>
      <c r="DJ1757">
        <v>32.26</v>
      </c>
      <c r="DK1757">
        <v>31.38</v>
      </c>
      <c r="DL1757">
        <v>30.51</v>
      </c>
      <c r="DM1757">
        <v>29.65</v>
      </c>
      <c r="DN1757">
        <v>28.79</v>
      </c>
      <c r="DO1757">
        <v>27.94</v>
      </c>
      <c r="DP1757">
        <v>27.1</v>
      </c>
      <c r="DQ1757">
        <v>26.26</v>
      </c>
      <c r="DR1757">
        <v>25.43</v>
      </c>
      <c r="DS1757">
        <v>24.6</v>
      </c>
      <c r="DT1757">
        <v>23.78</v>
      </c>
      <c r="DU1757">
        <v>22.96</v>
      </c>
      <c r="DV1757">
        <v>22.14</v>
      </c>
      <c r="DW1757">
        <v>21.33</v>
      </c>
      <c r="DX1757">
        <v>20.52</v>
      </c>
      <c r="DY1757">
        <v>19.71</v>
      </c>
      <c r="DZ1757">
        <v>18.920000000000002</v>
      </c>
      <c r="EA1757">
        <v>18.11</v>
      </c>
      <c r="EB1757">
        <v>17.32</v>
      </c>
      <c r="EC1757">
        <v>16.53</v>
      </c>
      <c r="ED1757">
        <v>15.74</v>
      </c>
      <c r="EE1757">
        <v>14.95</v>
      </c>
      <c r="EF1757">
        <v>14.18</v>
      </c>
      <c r="EG1757">
        <v>13.41</v>
      </c>
      <c r="EH1757">
        <v>12.65</v>
      </c>
      <c r="EI1757">
        <v>11.9</v>
      </c>
      <c r="EJ1757">
        <v>11.18</v>
      </c>
      <c r="EK1757">
        <v>10.46</v>
      </c>
      <c r="EL1757">
        <v>9.7899999999999991</v>
      </c>
      <c r="EM1757">
        <v>9.11</v>
      </c>
      <c r="EN1757">
        <v>8.4700000000000006</v>
      </c>
      <c r="EO1757">
        <v>7.84</v>
      </c>
      <c r="EP1757">
        <v>7.24</v>
      </c>
      <c r="EQ1757">
        <v>6.67</v>
      </c>
      <c r="ER1757">
        <v>6.13</v>
      </c>
      <c r="ES1757">
        <v>5.63</v>
      </c>
      <c r="ET1757">
        <v>5.16</v>
      </c>
      <c r="EU1757">
        <v>4.72</v>
      </c>
      <c r="EV1757">
        <v>4.32</v>
      </c>
      <c r="EW1757">
        <v>3.94</v>
      </c>
      <c r="EX1757">
        <v>3.6</v>
      </c>
      <c r="EY1757">
        <v>3.29</v>
      </c>
      <c r="EZ1757">
        <v>3</v>
      </c>
      <c r="FA1757">
        <v>2.74</v>
      </c>
      <c r="FB1757">
        <v>2.5099999999999998</v>
      </c>
      <c r="FC1757">
        <v>2.2999999999999998</v>
      </c>
      <c r="FD1757">
        <v>2.12</v>
      </c>
    </row>
    <row r="1758" spans="1:172" x14ac:dyDescent="0.25">
      <c r="A1758" t="s">
        <v>1545</v>
      </c>
      <c r="B1758">
        <v>53</v>
      </c>
      <c r="C1758">
        <v>53</v>
      </c>
      <c r="E1758">
        <v>100000</v>
      </c>
      <c r="F1758">
        <v>99797</v>
      </c>
      <c r="G1758">
        <v>99568</v>
      </c>
      <c r="H1758">
        <v>99313</v>
      </c>
      <c r="I1758">
        <v>99026</v>
      </c>
      <c r="J1758">
        <v>98713</v>
      </c>
      <c r="K1758">
        <v>98367</v>
      </c>
      <c r="L1758">
        <v>97989</v>
      </c>
      <c r="M1758">
        <v>97578</v>
      </c>
      <c r="N1758">
        <v>97133</v>
      </c>
      <c r="O1758">
        <v>96652</v>
      </c>
      <c r="P1758">
        <v>96139</v>
      </c>
      <c r="Q1758">
        <v>95584</v>
      </c>
      <c r="R1758">
        <v>94997</v>
      </c>
      <c r="S1758">
        <v>94357</v>
      </c>
      <c r="T1758">
        <v>93704</v>
      </c>
      <c r="U1758">
        <v>93010</v>
      </c>
      <c r="V1758">
        <v>92285</v>
      </c>
      <c r="W1758">
        <v>91530</v>
      </c>
      <c r="X1758">
        <v>90723</v>
      </c>
      <c r="Y1758">
        <v>89888</v>
      </c>
      <c r="Z1758">
        <v>89015</v>
      </c>
      <c r="AA1758">
        <v>88071</v>
      </c>
      <c r="AB1758">
        <v>87129</v>
      </c>
      <c r="AC1758">
        <v>86073</v>
      </c>
      <c r="AD1758">
        <v>85028</v>
      </c>
      <c r="AE1758">
        <v>83898</v>
      </c>
      <c r="AF1758">
        <v>82706</v>
      </c>
      <c r="AG1758">
        <v>81426</v>
      </c>
      <c r="AH1758">
        <v>80038</v>
      </c>
      <c r="AI1758">
        <v>78514</v>
      </c>
      <c r="AJ1758">
        <v>76915</v>
      </c>
      <c r="AK1758">
        <v>75044</v>
      </c>
      <c r="AL1758">
        <v>73095</v>
      </c>
      <c r="AM1758">
        <v>70717</v>
      </c>
      <c r="AN1758">
        <v>68303</v>
      </c>
      <c r="AO1758">
        <v>65533</v>
      </c>
      <c r="AP1758">
        <v>62638</v>
      </c>
      <c r="AQ1758">
        <v>59339</v>
      </c>
      <c r="AR1758">
        <v>55733</v>
      </c>
      <c r="AS1758">
        <v>51802</v>
      </c>
      <c r="AT1758">
        <v>47573</v>
      </c>
      <c r="AU1758">
        <v>43068</v>
      </c>
      <c r="AV1758">
        <v>38399</v>
      </c>
      <c r="AW1758">
        <v>33580</v>
      </c>
      <c r="AX1758">
        <v>28824</v>
      </c>
      <c r="AY1758">
        <v>24164</v>
      </c>
      <c r="AZ1758">
        <v>19758</v>
      </c>
      <c r="BA1758">
        <v>15707</v>
      </c>
      <c r="BB1758">
        <v>12097</v>
      </c>
      <c r="BC1758">
        <v>8998</v>
      </c>
      <c r="BD1758">
        <v>6444</v>
      </c>
      <c r="BE1758">
        <v>4431</v>
      </c>
      <c r="DC1758">
        <v>37.58</v>
      </c>
      <c r="DD1758">
        <v>36.65</v>
      </c>
      <c r="DE1758">
        <v>35.729999999999997</v>
      </c>
      <c r="DF1758">
        <v>34.82</v>
      </c>
      <c r="DG1758">
        <v>33.92</v>
      </c>
      <c r="DH1758">
        <v>33.03</v>
      </c>
      <c r="DI1758">
        <v>32.14</v>
      </c>
      <c r="DJ1758">
        <v>31.27</v>
      </c>
      <c r="DK1758">
        <v>30.4</v>
      </c>
      <c r="DL1758">
        <v>29.53</v>
      </c>
      <c r="DM1758">
        <v>28.68</v>
      </c>
      <c r="DN1758">
        <v>27.83</v>
      </c>
      <c r="DO1758">
        <v>26.99</v>
      </c>
      <c r="DP1758">
        <v>26.15</v>
      </c>
      <c r="DQ1758">
        <v>25.32</v>
      </c>
      <c r="DR1758">
        <v>24.5</v>
      </c>
      <c r="DS1758">
        <v>23.68</v>
      </c>
      <c r="DT1758">
        <v>22.86</v>
      </c>
      <c r="DU1758">
        <v>22.04</v>
      </c>
      <c r="DV1758">
        <v>21.23</v>
      </c>
      <c r="DW1758">
        <v>20.43</v>
      </c>
      <c r="DX1758">
        <v>19.62</v>
      </c>
      <c r="DY1758">
        <v>18.829999999999998</v>
      </c>
      <c r="DZ1758">
        <v>18.03</v>
      </c>
      <c r="EA1758">
        <v>17.239999999999998</v>
      </c>
      <c r="EB1758">
        <v>16.45</v>
      </c>
      <c r="EC1758">
        <v>15.66</v>
      </c>
      <c r="ED1758">
        <v>14.88</v>
      </c>
      <c r="EE1758">
        <v>14.11</v>
      </c>
      <c r="EF1758">
        <v>13.34</v>
      </c>
      <c r="EG1758">
        <v>12.59</v>
      </c>
      <c r="EH1758">
        <v>11.84</v>
      </c>
      <c r="EI1758">
        <v>11.13</v>
      </c>
      <c r="EJ1758">
        <v>10.41</v>
      </c>
      <c r="EK1758">
        <v>9.74</v>
      </c>
      <c r="EL1758">
        <v>9.07</v>
      </c>
      <c r="EM1758">
        <v>8.43</v>
      </c>
      <c r="EN1758">
        <v>7.8</v>
      </c>
      <c r="EO1758">
        <v>7.2</v>
      </c>
      <c r="EP1758">
        <v>6.64</v>
      </c>
      <c r="EQ1758">
        <v>6.1</v>
      </c>
      <c r="ER1758">
        <v>5.6</v>
      </c>
      <c r="ES1758">
        <v>5.13</v>
      </c>
      <c r="ET1758">
        <v>4.7</v>
      </c>
      <c r="EU1758">
        <v>4.3</v>
      </c>
      <c r="EV1758">
        <v>3.93</v>
      </c>
      <c r="EW1758">
        <v>3.59</v>
      </c>
      <c r="EX1758">
        <v>3.28</v>
      </c>
      <c r="EY1758">
        <v>2.99</v>
      </c>
      <c r="EZ1758">
        <v>2.74</v>
      </c>
      <c r="FA1758">
        <v>2.5099999999999998</v>
      </c>
      <c r="FB1758">
        <v>2.2999999999999998</v>
      </c>
      <c r="FC1758">
        <v>2.12</v>
      </c>
    </row>
    <row r="1759" spans="1:172" x14ac:dyDescent="0.25">
      <c r="A1759" t="s">
        <v>1546</v>
      </c>
      <c r="B1759">
        <v>52</v>
      </c>
      <c r="C1759">
        <v>52</v>
      </c>
      <c r="E1759">
        <v>100000</v>
      </c>
      <c r="F1759">
        <v>99767</v>
      </c>
      <c r="G1759">
        <v>99508</v>
      </c>
      <c r="H1759">
        <v>99216</v>
      </c>
      <c r="I1759">
        <v>98898</v>
      </c>
      <c r="J1759">
        <v>98547</v>
      </c>
      <c r="K1759">
        <v>98164</v>
      </c>
      <c r="L1759">
        <v>97745</v>
      </c>
      <c r="M1759">
        <v>97295</v>
      </c>
      <c r="N1759">
        <v>96808</v>
      </c>
      <c r="O1759">
        <v>96287</v>
      </c>
      <c r="P1759">
        <v>95724</v>
      </c>
      <c r="Q1759">
        <v>95129</v>
      </c>
      <c r="R1759">
        <v>94479</v>
      </c>
      <c r="S1759">
        <v>93815</v>
      </c>
      <c r="T1759">
        <v>93111</v>
      </c>
      <c r="U1759">
        <v>92371</v>
      </c>
      <c r="V1759">
        <v>91604</v>
      </c>
      <c r="W1759">
        <v>90784</v>
      </c>
      <c r="X1759">
        <v>89932</v>
      </c>
      <c r="Y1759">
        <v>89044</v>
      </c>
      <c r="Z1759">
        <v>88085</v>
      </c>
      <c r="AA1759">
        <v>87126</v>
      </c>
      <c r="AB1759">
        <v>86051</v>
      </c>
      <c r="AC1759">
        <v>84988</v>
      </c>
      <c r="AD1759">
        <v>83836</v>
      </c>
      <c r="AE1759">
        <v>82623</v>
      </c>
      <c r="AF1759">
        <v>81318</v>
      </c>
      <c r="AG1759">
        <v>79903</v>
      </c>
      <c r="AH1759">
        <v>78355</v>
      </c>
      <c r="AI1759">
        <v>76727</v>
      </c>
      <c r="AJ1759">
        <v>74827</v>
      </c>
      <c r="AK1759">
        <v>72851</v>
      </c>
      <c r="AL1759">
        <v>70448</v>
      </c>
      <c r="AM1759">
        <v>68006</v>
      </c>
      <c r="AN1759">
        <v>65211</v>
      </c>
      <c r="AO1759">
        <v>62284</v>
      </c>
      <c r="AP1759">
        <v>58968</v>
      </c>
      <c r="AQ1759">
        <v>55333</v>
      </c>
      <c r="AR1759">
        <v>51387</v>
      </c>
      <c r="AS1759">
        <v>47149</v>
      </c>
      <c r="AT1759">
        <v>42644</v>
      </c>
      <c r="AU1759">
        <v>37982</v>
      </c>
      <c r="AV1759">
        <v>33177</v>
      </c>
      <c r="AW1759">
        <v>28445</v>
      </c>
      <c r="AX1759">
        <v>23816</v>
      </c>
      <c r="AY1759">
        <v>19447</v>
      </c>
      <c r="AZ1759">
        <v>15440</v>
      </c>
      <c r="BA1759">
        <v>11877</v>
      </c>
      <c r="BB1759">
        <v>8824</v>
      </c>
      <c r="BC1759">
        <v>6312</v>
      </c>
      <c r="BD1759">
        <v>4336</v>
      </c>
      <c r="DC1759">
        <v>36.53</v>
      </c>
      <c r="DD1759">
        <v>35.61</v>
      </c>
      <c r="DE1759">
        <v>34.71</v>
      </c>
      <c r="DF1759">
        <v>33.81</v>
      </c>
      <c r="DG1759">
        <v>32.909999999999997</v>
      </c>
      <c r="DH1759">
        <v>32.03</v>
      </c>
      <c r="DI1759">
        <v>31.15</v>
      </c>
      <c r="DJ1759">
        <v>30.28</v>
      </c>
      <c r="DK1759">
        <v>29.42</v>
      </c>
      <c r="DL1759">
        <v>28.57</v>
      </c>
      <c r="DM1759">
        <v>27.72</v>
      </c>
      <c r="DN1759">
        <v>26.88</v>
      </c>
      <c r="DO1759">
        <v>26.04</v>
      </c>
      <c r="DP1759">
        <v>25.22</v>
      </c>
      <c r="DQ1759">
        <v>24.39</v>
      </c>
      <c r="DR1759">
        <v>23.57</v>
      </c>
      <c r="DS1759">
        <v>22.76</v>
      </c>
      <c r="DT1759">
        <v>21.95</v>
      </c>
      <c r="DU1759">
        <v>21.14</v>
      </c>
      <c r="DV1759">
        <v>20.34</v>
      </c>
      <c r="DW1759">
        <v>19.53</v>
      </c>
      <c r="DX1759">
        <v>18.739999999999998</v>
      </c>
      <c r="DY1759">
        <v>17.940000000000001</v>
      </c>
      <c r="DZ1759">
        <v>17.16</v>
      </c>
      <c r="EA1759">
        <v>16.37</v>
      </c>
      <c r="EB1759">
        <v>15.59</v>
      </c>
      <c r="EC1759">
        <v>14.81</v>
      </c>
      <c r="ED1759">
        <v>14.04</v>
      </c>
      <c r="EE1759">
        <v>13.28</v>
      </c>
      <c r="EF1759">
        <v>12.53</v>
      </c>
      <c r="EG1759">
        <v>11.78</v>
      </c>
      <c r="EH1759">
        <v>11.07</v>
      </c>
      <c r="EI1759">
        <v>10.36</v>
      </c>
      <c r="EJ1759">
        <v>9.69</v>
      </c>
      <c r="EK1759">
        <v>9.02</v>
      </c>
      <c r="EL1759">
        <v>8.39</v>
      </c>
      <c r="EM1759">
        <v>7.76</v>
      </c>
      <c r="EN1759">
        <v>7.17</v>
      </c>
      <c r="EO1759">
        <v>6.61</v>
      </c>
      <c r="EP1759">
        <v>6.07</v>
      </c>
      <c r="EQ1759">
        <v>5.58</v>
      </c>
      <c r="ER1759">
        <v>5.1100000000000003</v>
      </c>
      <c r="ES1759">
        <v>4.68</v>
      </c>
      <c r="ET1759">
        <v>4.28</v>
      </c>
      <c r="EU1759">
        <v>3.91</v>
      </c>
      <c r="EV1759">
        <v>3.58</v>
      </c>
      <c r="EW1759">
        <v>3.27</v>
      </c>
      <c r="EX1759">
        <v>2.98</v>
      </c>
      <c r="EY1759">
        <v>2.73</v>
      </c>
      <c r="EZ1759">
        <v>2.5</v>
      </c>
      <c r="FA1759">
        <v>2.2999999999999998</v>
      </c>
      <c r="FB1759">
        <v>2.12</v>
      </c>
    </row>
    <row r="1760" spans="1:172" x14ac:dyDescent="0.25">
      <c r="A1760" t="s">
        <v>1547</v>
      </c>
      <c r="B1760">
        <v>51</v>
      </c>
      <c r="C1760">
        <v>51</v>
      </c>
      <c r="E1760">
        <v>100000</v>
      </c>
      <c r="F1760">
        <v>99736</v>
      </c>
      <c r="G1760">
        <v>99441</v>
      </c>
      <c r="H1760">
        <v>99117</v>
      </c>
      <c r="I1760">
        <v>98760</v>
      </c>
      <c r="J1760">
        <v>98371</v>
      </c>
      <c r="K1760">
        <v>97946</v>
      </c>
      <c r="L1760">
        <v>97489</v>
      </c>
      <c r="M1760">
        <v>96994</v>
      </c>
      <c r="N1760">
        <v>96466</v>
      </c>
      <c r="O1760">
        <v>95895</v>
      </c>
      <c r="P1760">
        <v>95291</v>
      </c>
      <c r="Q1760">
        <v>94632</v>
      </c>
      <c r="R1760">
        <v>93957</v>
      </c>
      <c r="S1760">
        <v>93241</v>
      </c>
      <c r="T1760">
        <v>92489</v>
      </c>
      <c r="U1760">
        <v>91707</v>
      </c>
      <c r="V1760">
        <v>90874</v>
      </c>
      <c r="W1760">
        <v>90007</v>
      </c>
      <c r="X1760">
        <v>89101</v>
      </c>
      <c r="Y1760">
        <v>88126</v>
      </c>
      <c r="Z1760">
        <v>87149</v>
      </c>
      <c r="AA1760">
        <v>86057</v>
      </c>
      <c r="AB1760">
        <v>84971</v>
      </c>
      <c r="AC1760">
        <v>83799</v>
      </c>
      <c r="AD1760">
        <v>82562</v>
      </c>
      <c r="AE1760">
        <v>81234</v>
      </c>
      <c r="AF1760">
        <v>79793</v>
      </c>
      <c r="AG1760">
        <v>78217</v>
      </c>
      <c r="AH1760">
        <v>76562</v>
      </c>
      <c r="AI1760">
        <v>74632</v>
      </c>
      <c r="AJ1760">
        <v>72624</v>
      </c>
      <c r="AK1760">
        <v>70196</v>
      </c>
      <c r="AL1760">
        <v>67726</v>
      </c>
      <c r="AM1760">
        <v>64904</v>
      </c>
      <c r="AN1760">
        <v>61950</v>
      </c>
      <c r="AO1760">
        <v>58605</v>
      </c>
      <c r="AP1760">
        <v>54955</v>
      </c>
      <c r="AQ1760">
        <v>50984</v>
      </c>
      <c r="AR1760">
        <v>46737</v>
      </c>
      <c r="AS1760">
        <v>42231</v>
      </c>
      <c r="AT1760">
        <v>37575</v>
      </c>
      <c r="AU1760">
        <v>32787</v>
      </c>
      <c r="AV1760">
        <v>28075</v>
      </c>
      <c r="AW1760">
        <v>23479</v>
      </c>
      <c r="AX1760">
        <v>19147</v>
      </c>
      <c r="AY1760">
        <v>15181</v>
      </c>
      <c r="AZ1760">
        <v>11663</v>
      </c>
      <c r="BA1760">
        <v>8655</v>
      </c>
      <c r="BB1760">
        <v>6184</v>
      </c>
      <c r="BC1760">
        <v>4243</v>
      </c>
      <c r="DC1760">
        <v>35.49</v>
      </c>
      <c r="DD1760">
        <v>34.590000000000003</v>
      </c>
      <c r="DE1760">
        <v>33.69</v>
      </c>
      <c r="DF1760">
        <v>32.799999999999997</v>
      </c>
      <c r="DG1760">
        <v>31.91</v>
      </c>
      <c r="DH1760">
        <v>31.04</v>
      </c>
      <c r="DI1760">
        <v>30.17</v>
      </c>
      <c r="DJ1760">
        <v>29.31</v>
      </c>
      <c r="DK1760">
        <v>28.46</v>
      </c>
      <c r="DL1760">
        <v>27.61</v>
      </c>
      <c r="DM1760">
        <v>26.77</v>
      </c>
      <c r="DN1760">
        <v>25.94</v>
      </c>
      <c r="DO1760">
        <v>25.11</v>
      </c>
      <c r="DP1760">
        <v>24.29</v>
      </c>
      <c r="DQ1760">
        <v>23.47</v>
      </c>
      <c r="DR1760">
        <v>22.66</v>
      </c>
      <c r="DS1760">
        <v>21.85</v>
      </c>
      <c r="DT1760">
        <v>21.04</v>
      </c>
      <c r="DU1760">
        <v>20.239999999999998</v>
      </c>
      <c r="DV1760">
        <v>19.440000000000001</v>
      </c>
      <c r="DW1760">
        <v>18.649999999999999</v>
      </c>
      <c r="DX1760">
        <v>17.86</v>
      </c>
      <c r="DY1760">
        <v>17.079999999999998</v>
      </c>
      <c r="DZ1760">
        <v>16.29</v>
      </c>
      <c r="EA1760">
        <v>15.51</v>
      </c>
      <c r="EB1760">
        <v>14.73</v>
      </c>
      <c r="EC1760">
        <v>13.97</v>
      </c>
      <c r="ED1760">
        <v>13.21</v>
      </c>
      <c r="EE1760">
        <v>12.47</v>
      </c>
      <c r="EF1760">
        <v>11.72</v>
      </c>
      <c r="EG1760">
        <v>11.01</v>
      </c>
      <c r="EH1760">
        <v>10.31</v>
      </c>
      <c r="EI1760">
        <v>9.64</v>
      </c>
      <c r="EJ1760">
        <v>8.98</v>
      </c>
      <c r="EK1760">
        <v>8.35</v>
      </c>
      <c r="EL1760">
        <v>7.72</v>
      </c>
      <c r="EM1760">
        <v>7.13</v>
      </c>
      <c r="EN1760">
        <v>6.57</v>
      </c>
      <c r="EO1760">
        <v>6.05</v>
      </c>
      <c r="EP1760">
        <v>5.55</v>
      </c>
      <c r="EQ1760">
        <v>5.09</v>
      </c>
      <c r="ER1760">
        <v>4.66</v>
      </c>
      <c r="ES1760">
        <v>4.2699999999999996</v>
      </c>
      <c r="ET1760">
        <v>3.9</v>
      </c>
      <c r="EU1760">
        <v>3.56</v>
      </c>
      <c r="EV1760">
        <v>3.26</v>
      </c>
      <c r="EW1760">
        <v>2.98</v>
      </c>
      <c r="EX1760">
        <v>2.72</v>
      </c>
      <c r="EY1760">
        <v>2.5</v>
      </c>
      <c r="EZ1760">
        <v>2.29</v>
      </c>
      <c r="FA1760">
        <v>2.11</v>
      </c>
    </row>
    <row r="1761" spans="1:156" x14ac:dyDescent="0.25">
      <c r="A1761" t="s">
        <v>1548</v>
      </c>
      <c r="B1761">
        <v>50</v>
      </c>
      <c r="C1761">
        <v>50</v>
      </c>
      <c r="E1761">
        <v>100000</v>
      </c>
      <c r="F1761">
        <v>99699</v>
      </c>
      <c r="G1761">
        <v>99370</v>
      </c>
      <c r="H1761">
        <v>99007</v>
      </c>
      <c r="I1761">
        <v>98612</v>
      </c>
      <c r="J1761">
        <v>98181</v>
      </c>
      <c r="K1761">
        <v>97716</v>
      </c>
      <c r="L1761">
        <v>97214</v>
      </c>
      <c r="M1761">
        <v>96678</v>
      </c>
      <c r="N1761">
        <v>96099</v>
      </c>
      <c r="O1761">
        <v>95485</v>
      </c>
      <c r="P1761">
        <v>94816</v>
      </c>
      <c r="Q1761">
        <v>94130</v>
      </c>
      <c r="R1761">
        <v>93402</v>
      </c>
      <c r="S1761">
        <v>92637</v>
      </c>
      <c r="T1761">
        <v>91842</v>
      </c>
      <c r="U1761">
        <v>90992</v>
      </c>
      <c r="V1761">
        <v>90110</v>
      </c>
      <c r="W1761">
        <v>89188</v>
      </c>
      <c r="X1761">
        <v>88193</v>
      </c>
      <c r="Y1761">
        <v>87199</v>
      </c>
      <c r="Z1761">
        <v>86088</v>
      </c>
      <c r="AA1761">
        <v>84983</v>
      </c>
      <c r="AB1761">
        <v>83787</v>
      </c>
      <c r="AC1761">
        <v>82528</v>
      </c>
      <c r="AD1761">
        <v>81174</v>
      </c>
      <c r="AE1761">
        <v>79708</v>
      </c>
      <c r="AF1761">
        <v>78103</v>
      </c>
      <c r="AG1761">
        <v>76418</v>
      </c>
      <c r="AH1761">
        <v>74461</v>
      </c>
      <c r="AI1761">
        <v>72419</v>
      </c>
      <c r="AJ1761">
        <v>69961</v>
      </c>
      <c r="AK1761">
        <v>67462</v>
      </c>
      <c r="AL1761">
        <v>64613</v>
      </c>
      <c r="AM1761">
        <v>61631</v>
      </c>
      <c r="AN1761">
        <v>58261</v>
      </c>
      <c r="AO1761">
        <v>54585</v>
      </c>
      <c r="AP1761">
        <v>50603</v>
      </c>
      <c r="AQ1761">
        <v>46337</v>
      </c>
      <c r="AR1761">
        <v>41828</v>
      </c>
      <c r="AS1761">
        <v>37179</v>
      </c>
      <c r="AT1761">
        <v>32406</v>
      </c>
      <c r="AU1761">
        <v>27718</v>
      </c>
      <c r="AV1761">
        <v>23150</v>
      </c>
      <c r="AW1761">
        <v>18856</v>
      </c>
      <c r="AX1761">
        <v>14930</v>
      </c>
      <c r="AY1761">
        <v>11455</v>
      </c>
      <c r="AZ1761">
        <v>8490</v>
      </c>
      <c r="BA1761">
        <v>6060</v>
      </c>
      <c r="BB1761">
        <v>4154</v>
      </c>
      <c r="DC1761">
        <v>34.47</v>
      </c>
      <c r="DD1761">
        <v>33.57</v>
      </c>
      <c r="DE1761">
        <v>32.68</v>
      </c>
      <c r="DF1761">
        <v>31.8</v>
      </c>
      <c r="DG1761">
        <v>30.92</v>
      </c>
      <c r="DH1761">
        <v>30.06</v>
      </c>
      <c r="DI1761">
        <v>29.2</v>
      </c>
      <c r="DJ1761">
        <v>28.34</v>
      </c>
      <c r="DK1761">
        <v>27.5</v>
      </c>
      <c r="DL1761">
        <v>26.66</v>
      </c>
      <c r="DM1761">
        <v>25.83</v>
      </c>
      <c r="DN1761">
        <v>25.01</v>
      </c>
      <c r="DO1761">
        <v>24.19</v>
      </c>
      <c r="DP1761">
        <v>23.37</v>
      </c>
      <c r="DQ1761">
        <v>22.56</v>
      </c>
      <c r="DR1761">
        <v>21.75</v>
      </c>
      <c r="DS1761">
        <v>20.95</v>
      </c>
      <c r="DT1761">
        <v>20.149999999999999</v>
      </c>
      <c r="DU1761">
        <v>19.350000000000001</v>
      </c>
      <c r="DV1761">
        <v>18.57</v>
      </c>
      <c r="DW1761">
        <v>17.77</v>
      </c>
      <c r="DX1761">
        <v>16.989999999999998</v>
      </c>
      <c r="DY1761">
        <v>16.21</v>
      </c>
      <c r="DZ1761">
        <v>15.43</v>
      </c>
      <c r="EA1761">
        <v>14.66</v>
      </c>
      <c r="EB1761">
        <v>13.9</v>
      </c>
      <c r="EC1761">
        <v>13.14</v>
      </c>
      <c r="ED1761">
        <v>12.4</v>
      </c>
      <c r="EE1761">
        <v>11.67</v>
      </c>
      <c r="EF1761">
        <v>10.96</v>
      </c>
      <c r="EG1761">
        <v>10.25</v>
      </c>
      <c r="EH1761">
        <v>9.6</v>
      </c>
      <c r="EI1761">
        <v>8.93</v>
      </c>
      <c r="EJ1761">
        <v>8.31</v>
      </c>
      <c r="EK1761">
        <v>7.68</v>
      </c>
      <c r="EL1761">
        <v>7.1</v>
      </c>
      <c r="EM1761">
        <v>6.54</v>
      </c>
      <c r="EN1761">
        <v>6.02</v>
      </c>
      <c r="EO1761">
        <v>5.53</v>
      </c>
      <c r="EP1761">
        <v>5.07</v>
      </c>
      <c r="EQ1761">
        <v>4.6399999999999997</v>
      </c>
      <c r="ER1761">
        <v>4.25</v>
      </c>
      <c r="ES1761">
        <v>3.88</v>
      </c>
      <c r="ET1761">
        <v>3.55</v>
      </c>
      <c r="EU1761">
        <v>3.25</v>
      </c>
      <c r="EV1761">
        <v>2.97</v>
      </c>
      <c r="EW1761">
        <v>2.72</v>
      </c>
      <c r="EX1761">
        <v>2.4900000000000002</v>
      </c>
      <c r="EY1761">
        <v>2.29</v>
      </c>
      <c r="EZ1761">
        <v>2.11</v>
      </c>
    </row>
    <row r="1762" spans="1:156" x14ac:dyDescent="0.25">
      <c r="A1762" t="s">
        <v>1549</v>
      </c>
      <c r="B1762">
        <v>49</v>
      </c>
      <c r="C1762">
        <v>49</v>
      </c>
      <c r="E1762">
        <v>100000</v>
      </c>
      <c r="F1762">
        <v>99665</v>
      </c>
      <c r="G1762">
        <v>99296</v>
      </c>
      <c r="H1762">
        <v>98894</v>
      </c>
      <c r="I1762">
        <v>98456</v>
      </c>
      <c r="J1762">
        <v>97984</v>
      </c>
      <c r="K1762">
        <v>97474</v>
      </c>
      <c r="L1762">
        <v>96929</v>
      </c>
      <c r="M1762">
        <v>96341</v>
      </c>
      <c r="N1762">
        <v>95718</v>
      </c>
      <c r="O1762">
        <v>95039</v>
      </c>
      <c r="P1762">
        <v>94341</v>
      </c>
      <c r="Q1762">
        <v>93601</v>
      </c>
      <c r="R1762">
        <v>92823</v>
      </c>
      <c r="S1762">
        <v>92012</v>
      </c>
      <c r="T1762">
        <v>91148</v>
      </c>
      <c r="U1762">
        <v>90248</v>
      </c>
      <c r="V1762">
        <v>89309</v>
      </c>
      <c r="W1762">
        <v>88298</v>
      </c>
      <c r="X1762">
        <v>87281</v>
      </c>
      <c r="Y1762">
        <v>86151</v>
      </c>
      <c r="Z1762">
        <v>85025</v>
      </c>
      <c r="AA1762">
        <v>83807</v>
      </c>
      <c r="AB1762">
        <v>82523</v>
      </c>
      <c r="AC1762">
        <v>81144</v>
      </c>
      <c r="AD1762">
        <v>79651</v>
      </c>
      <c r="AE1762">
        <v>78019</v>
      </c>
      <c r="AF1762">
        <v>76302</v>
      </c>
      <c r="AG1762">
        <v>74313</v>
      </c>
      <c r="AH1762">
        <v>72241</v>
      </c>
      <c r="AI1762">
        <v>69751</v>
      </c>
      <c r="AJ1762">
        <v>67218</v>
      </c>
      <c r="AK1762">
        <v>64341</v>
      </c>
      <c r="AL1762">
        <v>61330</v>
      </c>
      <c r="AM1762">
        <v>57935</v>
      </c>
      <c r="AN1762">
        <v>54237</v>
      </c>
      <c r="AO1762">
        <v>50233</v>
      </c>
      <c r="AP1762">
        <v>45961</v>
      </c>
      <c r="AQ1762">
        <v>41440</v>
      </c>
      <c r="AR1762">
        <v>36795</v>
      </c>
      <c r="AS1762">
        <v>32037</v>
      </c>
      <c r="AT1762">
        <v>27371</v>
      </c>
      <c r="AU1762">
        <v>22833</v>
      </c>
      <c r="AV1762">
        <v>18574</v>
      </c>
      <c r="AW1762">
        <v>14689</v>
      </c>
      <c r="AX1762">
        <v>11255</v>
      </c>
      <c r="AY1762">
        <v>8330</v>
      </c>
      <c r="AZ1762">
        <v>5939</v>
      </c>
      <c r="BA1762">
        <v>4067</v>
      </c>
      <c r="DC1762">
        <v>33.450000000000003</v>
      </c>
      <c r="DD1762">
        <v>32.56</v>
      </c>
      <c r="DE1762">
        <v>31.68</v>
      </c>
      <c r="DF1762">
        <v>30.81</v>
      </c>
      <c r="DG1762">
        <v>29.94</v>
      </c>
      <c r="DH1762">
        <v>29.08</v>
      </c>
      <c r="DI1762">
        <v>28.23</v>
      </c>
      <c r="DJ1762">
        <v>27.39</v>
      </c>
      <c r="DK1762">
        <v>26.55</v>
      </c>
      <c r="DL1762">
        <v>25.72</v>
      </c>
      <c r="DM1762">
        <v>24.9</v>
      </c>
      <c r="DN1762">
        <v>24.08</v>
      </c>
      <c r="DO1762">
        <v>23.27</v>
      </c>
      <c r="DP1762">
        <v>22.46</v>
      </c>
      <c r="DQ1762">
        <v>21.65</v>
      </c>
      <c r="DR1762">
        <v>20.85</v>
      </c>
      <c r="DS1762">
        <v>20.059999999999999</v>
      </c>
      <c r="DT1762">
        <v>19.260000000000002</v>
      </c>
      <c r="DU1762">
        <v>18.48</v>
      </c>
      <c r="DV1762">
        <v>17.690000000000001</v>
      </c>
      <c r="DW1762">
        <v>16.91</v>
      </c>
      <c r="DX1762">
        <v>16.13</v>
      </c>
      <c r="DY1762">
        <v>15.36</v>
      </c>
      <c r="DZ1762">
        <v>14.59</v>
      </c>
      <c r="EA1762">
        <v>13.83</v>
      </c>
      <c r="EB1762">
        <v>13.08</v>
      </c>
      <c r="EC1762">
        <v>12.34</v>
      </c>
      <c r="ED1762">
        <v>11.61</v>
      </c>
      <c r="EE1762">
        <v>10.9</v>
      </c>
      <c r="EF1762">
        <v>10.199999999999999</v>
      </c>
      <c r="EG1762">
        <v>9.5500000000000007</v>
      </c>
      <c r="EH1762">
        <v>8.89</v>
      </c>
      <c r="EI1762">
        <v>8.26</v>
      </c>
      <c r="EJ1762">
        <v>7.65</v>
      </c>
      <c r="EK1762">
        <v>7.06</v>
      </c>
      <c r="EL1762">
        <v>6.51</v>
      </c>
      <c r="EM1762">
        <v>5.99</v>
      </c>
      <c r="EN1762">
        <v>5.5</v>
      </c>
      <c r="EO1762">
        <v>5.05</v>
      </c>
      <c r="EP1762">
        <v>4.62</v>
      </c>
      <c r="EQ1762">
        <v>4.2300000000000004</v>
      </c>
      <c r="ER1762">
        <v>3.87</v>
      </c>
      <c r="ES1762">
        <v>3.54</v>
      </c>
      <c r="ET1762">
        <v>3.24</v>
      </c>
      <c r="EU1762">
        <v>2.96</v>
      </c>
      <c r="EV1762">
        <v>2.71</v>
      </c>
      <c r="EW1762">
        <v>2.4900000000000002</v>
      </c>
      <c r="EX1762">
        <v>2.29</v>
      </c>
      <c r="EY1762">
        <v>2.11</v>
      </c>
    </row>
    <row r="1763" spans="1:156" x14ac:dyDescent="0.25">
      <c r="A1763" t="s">
        <v>1550</v>
      </c>
      <c r="B1763">
        <v>48</v>
      </c>
      <c r="C1763">
        <v>48</v>
      </c>
      <c r="E1763">
        <v>100000</v>
      </c>
      <c r="F1763">
        <v>99625</v>
      </c>
      <c r="G1763">
        <v>99216</v>
      </c>
      <c r="H1763">
        <v>98770</v>
      </c>
      <c r="I1763">
        <v>98290</v>
      </c>
      <c r="J1763">
        <v>97772</v>
      </c>
      <c r="K1763">
        <v>97218</v>
      </c>
      <c r="L1763">
        <v>96620</v>
      </c>
      <c r="M1763">
        <v>95988</v>
      </c>
      <c r="N1763">
        <v>95299</v>
      </c>
      <c r="O1763">
        <v>94589</v>
      </c>
      <c r="P1763">
        <v>93835</v>
      </c>
      <c r="Q1763">
        <v>93044</v>
      </c>
      <c r="R1763">
        <v>92217</v>
      </c>
      <c r="S1763">
        <v>91337</v>
      </c>
      <c r="T1763">
        <v>90421</v>
      </c>
      <c r="U1763">
        <v>89462</v>
      </c>
      <c r="V1763">
        <v>88433</v>
      </c>
      <c r="W1763">
        <v>87397</v>
      </c>
      <c r="X1763">
        <v>86244</v>
      </c>
      <c r="Y1763">
        <v>85096</v>
      </c>
      <c r="Z1763">
        <v>83856</v>
      </c>
      <c r="AA1763">
        <v>82547</v>
      </c>
      <c r="AB1763">
        <v>81141</v>
      </c>
      <c r="AC1763">
        <v>79622</v>
      </c>
      <c r="AD1763">
        <v>77960</v>
      </c>
      <c r="AE1763">
        <v>76213</v>
      </c>
      <c r="AF1763">
        <v>74191</v>
      </c>
      <c r="AG1763">
        <v>72084</v>
      </c>
      <c r="AH1763">
        <v>69566</v>
      </c>
      <c r="AI1763">
        <v>66997</v>
      </c>
      <c r="AJ1763">
        <v>64086</v>
      </c>
      <c r="AK1763">
        <v>61046</v>
      </c>
      <c r="AL1763">
        <v>57625</v>
      </c>
      <c r="AM1763">
        <v>53904</v>
      </c>
      <c r="AN1763">
        <v>49882</v>
      </c>
      <c r="AO1763">
        <v>45593</v>
      </c>
      <c r="AP1763">
        <v>41072</v>
      </c>
      <c r="AQ1763">
        <v>36423</v>
      </c>
      <c r="AR1763">
        <v>31678</v>
      </c>
      <c r="AS1763">
        <v>27033</v>
      </c>
      <c r="AT1763">
        <v>22525</v>
      </c>
      <c r="AU1763">
        <v>18301</v>
      </c>
      <c r="AV1763">
        <v>14453</v>
      </c>
      <c r="AW1763">
        <v>11061</v>
      </c>
      <c r="AX1763">
        <v>8177</v>
      </c>
      <c r="AY1763">
        <v>5822</v>
      </c>
      <c r="AZ1763">
        <v>3983</v>
      </c>
      <c r="DC1763">
        <v>32.44</v>
      </c>
      <c r="DD1763">
        <v>31.56</v>
      </c>
      <c r="DE1763">
        <v>30.69</v>
      </c>
      <c r="DF1763">
        <v>29.83</v>
      </c>
      <c r="DG1763">
        <v>28.97</v>
      </c>
      <c r="DH1763">
        <v>28.12</v>
      </c>
      <c r="DI1763">
        <v>27.28</v>
      </c>
      <c r="DJ1763">
        <v>26.44</v>
      </c>
      <c r="DK1763">
        <v>25.61</v>
      </c>
      <c r="DL1763">
        <v>24.8</v>
      </c>
      <c r="DM1763">
        <v>23.98</v>
      </c>
      <c r="DN1763">
        <v>23.17</v>
      </c>
      <c r="DO1763">
        <v>22.36</v>
      </c>
      <c r="DP1763">
        <v>21.55</v>
      </c>
      <c r="DQ1763">
        <v>20.76</v>
      </c>
      <c r="DR1763">
        <v>19.96</v>
      </c>
      <c r="DS1763">
        <v>19.170000000000002</v>
      </c>
      <c r="DT1763">
        <v>18.39</v>
      </c>
      <c r="DU1763">
        <v>17.600000000000001</v>
      </c>
      <c r="DV1763">
        <v>16.829999999999998</v>
      </c>
      <c r="DW1763">
        <v>16.05</v>
      </c>
      <c r="DX1763">
        <v>15.28</v>
      </c>
      <c r="DY1763">
        <v>14.51</v>
      </c>
      <c r="DZ1763">
        <v>13.76</v>
      </c>
      <c r="EA1763">
        <v>13.01</v>
      </c>
      <c r="EB1763">
        <v>12.28</v>
      </c>
      <c r="EC1763">
        <v>11.55</v>
      </c>
      <c r="ED1763">
        <v>10.85</v>
      </c>
      <c r="EE1763">
        <v>10.15</v>
      </c>
      <c r="EF1763">
        <v>9.5</v>
      </c>
      <c r="EG1763">
        <v>8.84</v>
      </c>
      <c r="EH1763">
        <v>8.2200000000000006</v>
      </c>
      <c r="EI1763">
        <v>7.61</v>
      </c>
      <c r="EJ1763">
        <v>7.03</v>
      </c>
      <c r="EK1763">
        <v>6.48</v>
      </c>
      <c r="EL1763">
        <v>5.96</v>
      </c>
      <c r="EM1763">
        <v>5.48</v>
      </c>
      <c r="EN1763">
        <v>5.0199999999999996</v>
      </c>
      <c r="EO1763">
        <v>4.5999999999999996</v>
      </c>
      <c r="EP1763">
        <v>4.22</v>
      </c>
      <c r="EQ1763">
        <v>3.86</v>
      </c>
      <c r="ER1763">
        <v>3.53</v>
      </c>
      <c r="ES1763">
        <v>3.23</v>
      </c>
      <c r="ET1763">
        <v>2.95</v>
      </c>
      <c r="EU1763">
        <v>2.7</v>
      </c>
      <c r="EV1763">
        <v>2.48</v>
      </c>
      <c r="EW1763">
        <v>2.2799999999999998</v>
      </c>
      <c r="EX1763">
        <v>2.1</v>
      </c>
    </row>
    <row r="1764" spans="1:156" x14ac:dyDescent="0.25">
      <c r="A1764" t="s">
        <v>1551</v>
      </c>
      <c r="B1764">
        <v>47</v>
      </c>
      <c r="C1764">
        <v>47</v>
      </c>
      <c r="E1764">
        <v>100000</v>
      </c>
      <c r="F1764">
        <v>99583</v>
      </c>
      <c r="G1764">
        <v>99130</v>
      </c>
      <c r="H1764">
        <v>98642</v>
      </c>
      <c r="I1764">
        <v>98114</v>
      </c>
      <c r="J1764">
        <v>97551</v>
      </c>
      <c r="K1764">
        <v>96944</v>
      </c>
      <c r="L1764">
        <v>96300</v>
      </c>
      <c r="M1764">
        <v>95601</v>
      </c>
      <c r="N1764">
        <v>94879</v>
      </c>
      <c r="O1764">
        <v>94112</v>
      </c>
      <c r="P1764">
        <v>93305</v>
      </c>
      <c r="Q1764">
        <v>92464</v>
      </c>
      <c r="R1764">
        <v>91567</v>
      </c>
      <c r="S1764">
        <v>90633</v>
      </c>
      <c r="T1764">
        <v>89657</v>
      </c>
      <c r="U1764">
        <v>88606</v>
      </c>
      <c r="V1764">
        <v>87549</v>
      </c>
      <c r="W1764">
        <v>86376</v>
      </c>
      <c r="X1764">
        <v>85201</v>
      </c>
      <c r="Y1764">
        <v>83938</v>
      </c>
      <c r="Z1764">
        <v>82605</v>
      </c>
      <c r="AA1764">
        <v>81173</v>
      </c>
      <c r="AB1764">
        <v>79623</v>
      </c>
      <c r="AC1764">
        <v>77933</v>
      </c>
      <c r="AD1764">
        <v>76152</v>
      </c>
      <c r="AE1764">
        <v>74100</v>
      </c>
      <c r="AF1764">
        <v>71957</v>
      </c>
      <c r="AG1764">
        <v>69405</v>
      </c>
      <c r="AH1764">
        <v>66803</v>
      </c>
      <c r="AI1764">
        <v>63858</v>
      </c>
      <c r="AJ1764">
        <v>60781</v>
      </c>
      <c r="AK1764">
        <v>57333</v>
      </c>
      <c r="AL1764">
        <v>53588</v>
      </c>
      <c r="AM1764">
        <v>49547</v>
      </c>
      <c r="AN1764">
        <v>45245</v>
      </c>
      <c r="AO1764">
        <v>40714</v>
      </c>
      <c r="AP1764">
        <v>36072</v>
      </c>
      <c r="AQ1764">
        <v>31331</v>
      </c>
      <c r="AR1764">
        <v>26706</v>
      </c>
      <c r="AS1764">
        <v>22226</v>
      </c>
      <c r="AT1764">
        <v>18036</v>
      </c>
      <c r="AU1764">
        <v>14227</v>
      </c>
      <c r="AV1764">
        <v>10874</v>
      </c>
      <c r="AW1764">
        <v>8029</v>
      </c>
      <c r="AX1764">
        <v>5710</v>
      </c>
      <c r="AY1764">
        <v>3902</v>
      </c>
      <c r="DC1764">
        <v>31.44</v>
      </c>
      <c r="DD1764">
        <v>30.57</v>
      </c>
      <c r="DE1764">
        <v>29.71</v>
      </c>
      <c r="DF1764">
        <v>28.85</v>
      </c>
      <c r="DG1764">
        <v>28.01</v>
      </c>
      <c r="DH1764">
        <v>27.17</v>
      </c>
      <c r="DI1764">
        <v>26.33</v>
      </c>
      <c r="DJ1764">
        <v>25.51</v>
      </c>
      <c r="DK1764">
        <v>24.69</v>
      </c>
      <c r="DL1764">
        <v>23.87</v>
      </c>
      <c r="DM1764">
        <v>23.06</v>
      </c>
      <c r="DN1764">
        <v>22.26</v>
      </c>
      <c r="DO1764">
        <v>21.46</v>
      </c>
      <c r="DP1764">
        <v>20.66</v>
      </c>
      <c r="DQ1764">
        <v>19.87</v>
      </c>
      <c r="DR1764">
        <v>19.079999999999998</v>
      </c>
      <c r="DS1764">
        <v>18.3</v>
      </c>
      <c r="DT1764">
        <v>17.52</v>
      </c>
      <c r="DU1764">
        <v>16.75</v>
      </c>
      <c r="DV1764">
        <v>15.97</v>
      </c>
      <c r="DW1764">
        <v>15.2</v>
      </c>
      <c r="DX1764">
        <v>14.44</v>
      </c>
      <c r="DY1764">
        <v>13.69</v>
      </c>
      <c r="DZ1764">
        <v>12.94</v>
      </c>
      <c r="EA1764">
        <v>12.21</v>
      </c>
      <c r="EB1764">
        <v>11.49</v>
      </c>
      <c r="EC1764">
        <v>10.79</v>
      </c>
      <c r="ED1764">
        <v>10.1</v>
      </c>
      <c r="EE1764">
        <v>9.4499999999999993</v>
      </c>
      <c r="EF1764">
        <v>8.8000000000000007</v>
      </c>
      <c r="EG1764">
        <v>8.18</v>
      </c>
      <c r="EH1764">
        <v>7.57</v>
      </c>
      <c r="EI1764">
        <v>7</v>
      </c>
      <c r="EJ1764">
        <v>6.45</v>
      </c>
      <c r="EK1764">
        <v>5.94</v>
      </c>
      <c r="EL1764">
        <v>5.45</v>
      </c>
      <c r="EM1764">
        <v>5</v>
      </c>
      <c r="EN1764">
        <v>4.58</v>
      </c>
      <c r="EO1764">
        <v>4.2</v>
      </c>
      <c r="EP1764">
        <v>3.84</v>
      </c>
      <c r="EQ1764">
        <v>3.52</v>
      </c>
      <c r="ER1764">
        <v>3.22</v>
      </c>
      <c r="ES1764">
        <v>2.94</v>
      </c>
      <c r="ET1764">
        <v>2.7</v>
      </c>
      <c r="EU1764">
        <v>2.48</v>
      </c>
      <c r="EV1764">
        <v>2.2799999999999998</v>
      </c>
      <c r="EW1764">
        <v>2.1</v>
      </c>
    </row>
    <row r="1765" spans="1:156" x14ac:dyDescent="0.25">
      <c r="A1765" t="s">
        <v>1552</v>
      </c>
      <c r="B1765">
        <v>46</v>
      </c>
      <c r="C1765">
        <v>46</v>
      </c>
      <c r="E1765">
        <v>100000</v>
      </c>
      <c r="F1765">
        <v>99538</v>
      </c>
      <c r="G1765">
        <v>99042</v>
      </c>
      <c r="H1765">
        <v>98505</v>
      </c>
      <c r="I1765">
        <v>97932</v>
      </c>
      <c r="J1765">
        <v>97314</v>
      </c>
      <c r="K1765">
        <v>96659</v>
      </c>
      <c r="L1765">
        <v>95947</v>
      </c>
      <c r="M1765">
        <v>95213</v>
      </c>
      <c r="N1765">
        <v>94432</v>
      </c>
      <c r="O1765">
        <v>93611</v>
      </c>
      <c r="P1765">
        <v>92753</v>
      </c>
      <c r="Q1765">
        <v>91840</v>
      </c>
      <c r="R1765">
        <v>90887</v>
      </c>
      <c r="S1765">
        <v>89891</v>
      </c>
      <c r="T1765">
        <v>88821</v>
      </c>
      <c r="U1765">
        <v>87739</v>
      </c>
      <c r="V1765">
        <v>86545</v>
      </c>
      <c r="W1765">
        <v>85347</v>
      </c>
      <c r="X1765">
        <v>84054</v>
      </c>
      <c r="Y1765">
        <v>82696</v>
      </c>
      <c r="Z1765">
        <v>81237</v>
      </c>
      <c r="AA1765">
        <v>79659</v>
      </c>
      <c r="AB1765">
        <v>77936</v>
      </c>
      <c r="AC1765">
        <v>76124</v>
      </c>
      <c r="AD1765">
        <v>74037</v>
      </c>
      <c r="AE1765">
        <v>71860</v>
      </c>
      <c r="AF1765">
        <v>69273</v>
      </c>
      <c r="AG1765">
        <v>66633</v>
      </c>
      <c r="AH1765">
        <v>63656</v>
      </c>
      <c r="AI1765">
        <v>60542</v>
      </c>
      <c r="AJ1765">
        <v>57060</v>
      </c>
      <c r="AK1765">
        <v>53290</v>
      </c>
      <c r="AL1765">
        <v>49229</v>
      </c>
      <c r="AM1765">
        <v>44913</v>
      </c>
      <c r="AN1765">
        <v>40376</v>
      </c>
      <c r="AO1765">
        <v>35730</v>
      </c>
      <c r="AP1765">
        <v>31004</v>
      </c>
      <c r="AQ1765">
        <v>26390</v>
      </c>
      <c r="AR1765">
        <v>21937</v>
      </c>
      <c r="AS1765">
        <v>17780</v>
      </c>
      <c r="AT1765">
        <v>14008</v>
      </c>
      <c r="AU1765">
        <v>10694</v>
      </c>
      <c r="AV1765">
        <v>7886</v>
      </c>
      <c r="AW1765">
        <v>5602</v>
      </c>
      <c r="AX1765">
        <v>3824</v>
      </c>
      <c r="DC1765">
        <v>30.46</v>
      </c>
      <c r="DD1765">
        <v>29.59</v>
      </c>
      <c r="DE1765">
        <v>28.74</v>
      </c>
      <c r="DF1765">
        <v>27.89</v>
      </c>
      <c r="DG1765">
        <v>27.05</v>
      </c>
      <c r="DH1765">
        <v>26.22</v>
      </c>
      <c r="DI1765">
        <v>25.4</v>
      </c>
      <c r="DJ1765">
        <v>24.58</v>
      </c>
      <c r="DK1765">
        <v>23.77</v>
      </c>
      <c r="DL1765">
        <v>22.96</v>
      </c>
      <c r="DM1765">
        <v>22.16</v>
      </c>
      <c r="DN1765">
        <v>21.36</v>
      </c>
      <c r="DO1765">
        <v>20.57</v>
      </c>
      <c r="DP1765">
        <v>19.78</v>
      </c>
      <c r="DQ1765">
        <v>18.989999999999998</v>
      </c>
      <c r="DR1765">
        <v>18.21</v>
      </c>
      <c r="DS1765">
        <v>17.43</v>
      </c>
      <c r="DT1765">
        <v>16.66</v>
      </c>
      <c r="DU1765">
        <v>15.89</v>
      </c>
      <c r="DV1765">
        <v>15.13</v>
      </c>
      <c r="DW1765">
        <v>14.37</v>
      </c>
      <c r="DX1765">
        <v>13.62</v>
      </c>
      <c r="DY1765">
        <v>12.88</v>
      </c>
      <c r="DZ1765">
        <v>12.15</v>
      </c>
      <c r="EA1765">
        <v>11.43</v>
      </c>
      <c r="EB1765">
        <v>10.74</v>
      </c>
      <c r="EC1765">
        <v>10.050000000000001</v>
      </c>
      <c r="ED1765">
        <v>9.4</v>
      </c>
      <c r="EE1765">
        <v>8.75</v>
      </c>
      <c r="EF1765">
        <v>8.14</v>
      </c>
      <c r="EG1765">
        <v>7.53</v>
      </c>
      <c r="EH1765">
        <v>6.96</v>
      </c>
      <c r="EI1765">
        <v>6.42</v>
      </c>
      <c r="EJ1765">
        <v>5.91</v>
      </c>
      <c r="EK1765">
        <v>5.43</v>
      </c>
      <c r="EL1765">
        <v>4.9800000000000004</v>
      </c>
      <c r="EM1765">
        <v>4.5599999999999996</v>
      </c>
      <c r="EN1765">
        <v>4.18</v>
      </c>
      <c r="EO1765">
        <v>3.83</v>
      </c>
      <c r="EP1765">
        <v>3.5</v>
      </c>
      <c r="EQ1765">
        <v>3.21</v>
      </c>
      <c r="ER1765">
        <v>2.94</v>
      </c>
      <c r="ES1765">
        <v>2.69</v>
      </c>
      <c r="ET1765">
        <v>2.4700000000000002</v>
      </c>
      <c r="EU1765">
        <v>2.27</v>
      </c>
      <c r="EV1765">
        <v>2.1</v>
      </c>
    </row>
    <row r="1766" spans="1:156" x14ac:dyDescent="0.25">
      <c r="A1766" t="s">
        <v>1553</v>
      </c>
      <c r="B1766">
        <v>45</v>
      </c>
      <c r="C1766">
        <v>45</v>
      </c>
      <c r="E1766">
        <v>100000</v>
      </c>
      <c r="F1766">
        <v>99493</v>
      </c>
      <c r="G1766">
        <v>98947</v>
      </c>
      <c r="H1766">
        <v>98363</v>
      </c>
      <c r="I1766">
        <v>97734</v>
      </c>
      <c r="J1766">
        <v>97067</v>
      </c>
      <c r="K1766">
        <v>96344</v>
      </c>
      <c r="L1766">
        <v>95594</v>
      </c>
      <c r="M1766">
        <v>94800</v>
      </c>
      <c r="N1766">
        <v>93964</v>
      </c>
      <c r="O1766">
        <v>93089</v>
      </c>
      <c r="P1766">
        <v>92158</v>
      </c>
      <c r="Q1766">
        <v>91187</v>
      </c>
      <c r="R1766">
        <v>90170</v>
      </c>
      <c r="S1766">
        <v>89079</v>
      </c>
      <c r="T1766">
        <v>87975</v>
      </c>
      <c r="U1766">
        <v>86755</v>
      </c>
      <c r="V1766">
        <v>85532</v>
      </c>
      <c r="W1766">
        <v>84215</v>
      </c>
      <c r="X1766">
        <v>82824</v>
      </c>
      <c r="Y1766">
        <v>81337</v>
      </c>
      <c r="Z1766">
        <v>79730</v>
      </c>
      <c r="AA1766">
        <v>77976</v>
      </c>
      <c r="AB1766">
        <v>76128</v>
      </c>
      <c r="AC1766">
        <v>74009</v>
      </c>
      <c r="AD1766">
        <v>71793</v>
      </c>
      <c r="AE1766">
        <v>69173</v>
      </c>
      <c r="AF1766">
        <v>66494</v>
      </c>
      <c r="AG1766">
        <v>63479</v>
      </c>
      <c r="AH1766">
        <v>60330</v>
      </c>
      <c r="AI1766">
        <v>56813</v>
      </c>
      <c r="AJ1766">
        <v>53012</v>
      </c>
      <c r="AK1766">
        <v>48930</v>
      </c>
      <c r="AL1766">
        <v>44599</v>
      </c>
      <c r="AM1766">
        <v>40053</v>
      </c>
      <c r="AN1766">
        <v>35406</v>
      </c>
      <c r="AO1766">
        <v>30686</v>
      </c>
      <c r="AP1766">
        <v>26092</v>
      </c>
      <c r="AQ1766">
        <v>21659</v>
      </c>
      <c r="AR1766">
        <v>17533</v>
      </c>
      <c r="AS1766">
        <v>13797</v>
      </c>
      <c r="AT1766">
        <v>10519</v>
      </c>
      <c r="AU1766">
        <v>7748</v>
      </c>
      <c r="AV1766">
        <v>5498</v>
      </c>
      <c r="AW1766">
        <v>3749</v>
      </c>
      <c r="DC1766">
        <v>29.48</v>
      </c>
      <c r="DD1766">
        <v>28.63</v>
      </c>
      <c r="DE1766">
        <v>27.78</v>
      </c>
      <c r="DF1766">
        <v>26.94</v>
      </c>
      <c r="DG1766">
        <v>26.11</v>
      </c>
      <c r="DH1766">
        <v>25.29</v>
      </c>
      <c r="DI1766">
        <v>24.48</v>
      </c>
      <c r="DJ1766">
        <v>23.66</v>
      </c>
      <c r="DK1766">
        <v>22.86</v>
      </c>
      <c r="DL1766">
        <v>22.06</v>
      </c>
      <c r="DM1766">
        <v>21.26</v>
      </c>
      <c r="DN1766">
        <v>20.47</v>
      </c>
      <c r="DO1766">
        <v>19.68</v>
      </c>
      <c r="DP1766">
        <v>18.899999999999999</v>
      </c>
      <c r="DQ1766">
        <v>18.12</v>
      </c>
      <c r="DR1766">
        <v>17.34</v>
      </c>
      <c r="DS1766">
        <v>16.579999999999998</v>
      </c>
      <c r="DT1766">
        <v>15.81</v>
      </c>
      <c r="DU1766">
        <v>15.05</v>
      </c>
      <c r="DV1766">
        <v>14.29</v>
      </c>
      <c r="DW1766">
        <v>13.55</v>
      </c>
      <c r="DX1766">
        <v>12.81</v>
      </c>
      <c r="DY1766">
        <v>12.09</v>
      </c>
      <c r="DZ1766">
        <v>11.37</v>
      </c>
      <c r="EA1766">
        <v>10.68</v>
      </c>
      <c r="EB1766">
        <v>9.99</v>
      </c>
      <c r="EC1766">
        <v>9.35</v>
      </c>
      <c r="ED1766">
        <v>8.7100000000000009</v>
      </c>
      <c r="EE1766">
        <v>8.1</v>
      </c>
      <c r="EF1766">
        <v>7.5</v>
      </c>
      <c r="EG1766">
        <v>6.93</v>
      </c>
      <c r="EH1766">
        <v>6.39</v>
      </c>
      <c r="EI1766">
        <v>5.88</v>
      </c>
      <c r="EJ1766">
        <v>5.4</v>
      </c>
      <c r="EK1766">
        <v>4.96</v>
      </c>
      <c r="EL1766">
        <v>4.55</v>
      </c>
      <c r="EM1766">
        <v>4.17</v>
      </c>
      <c r="EN1766">
        <v>3.81</v>
      </c>
      <c r="EO1766">
        <v>3.49</v>
      </c>
      <c r="EP1766">
        <v>3.2</v>
      </c>
      <c r="EQ1766">
        <v>2.93</v>
      </c>
      <c r="ER1766">
        <v>2.68</v>
      </c>
      <c r="ES1766">
        <v>2.4700000000000002</v>
      </c>
      <c r="ET1766">
        <v>2.27</v>
      </c>
      <c r="EU1766">
        <v>2.1</v>
      </c>
    </row>
    <row r="1767" spans="1:156" x14ac:dyDescent="0.25">
      <c r="A1767" t="s">
        <v>1554</v>
      </c>
      <c r="B1767">
        <v>44</v>
      </c>
      <c r="C1767">
        <v>44</v>
      </c>
      <c r="E1767">
        <v>100000</v>
      </c>
      <c r="F1767">
        <v>99443</v>
      </c>
      <c r="G1767">
        <v>98849</v>
      </c>
      <c r="H1767">
        <v>98208</v>
      </c>
      <c r="I1767">
        <v>97528</v>
      </c>
      <c r="J1767">
        <v>96792</v>
      </c>
      <c r="K1767">
        <v>96028</v>
      </c>
      <c r="L1767">
        <v>95217</v>
      </c>
      <c r="M1767">
        <v>94365</v>
      </c>
      <c r="N1767">
        <v>93474</v>
      </c>
      <c r="O1767">
        <v>92524</v>
      </c>
      <c r="P1767">
        <v>91533</v>
      </c>
      <c r="Q1767">
        <v>90496</v>
      </c>
      <c r="R1767">
        <v>89382</v>
      </c>
      <c r="S1767">
        <v>88254</v>
      </c>
      <c r="T1767">
        <v>87011</v>
      </c>
      <c r="U1767">
        <v>85757</v>
      </c>
      <c r="V1767">
        <v>84414</v>
      </c>
      <c r="W1767">
        <v>82995</v>
      </c>
      <c r="X1767">
        <v>81474</v>
      </c>
      <c r="Y1767">
        <v>79836</v>
      </c>
      <c r="Z1767">
        <v>78051</v>
      </c>
      <c r="AA1767">
        <v>76168</v>
      </c>
      <c r="AB1767">
        <v>74012</v>
      </c>
      <c r="AC1767">
        <v>71760</v>
      </c>
      <c r="AD1767">
        <v>69102</v>
      </c>
      <c r="AE1767">
        <v>66386</v>
      </c>
      <c r="AF1767">
        <v>63331</v>
      </c>
      <c r="AG1767">
        <v>60142</v>
      </c>
      <c r="AH1767">
        <v>56593</v>
      </c>
      <c r="AI1767">
        <v>52758</v>
      </c>
      <c r="AJ1767">
        <v>48648</v>
      </c>
      <c r="AK1767">
        <v>44300</v>
      </c>
      <c r="AL1767">
        <v>39746</v>
      </c>
      <c r="AM1767">
        <v>35097</v>
      </c>
      <c r="AN1767">
        <v>30385</v>
      </c>
      <c r="AO1767">
        <v>25803</v>
      </c>
      <c r="AP1767">
        <v>21396</v>
      </c>
      <c r="AQ1767">
        <v>17294</v>
      </c>
      <c r="AR1767">
        <v>13592</v>
      </c>
      <c r="AS1767">
        <v>10351</v>
      </c>
      <c r="AT1767">
        <v>7615</v>
      </c>
      <c r="AU1767">
        <v>5398</v>
      </c>
      <c r="AV1767">
        <v>3676</v>
      </c>
      <c r="DC1767">
        <v>28.51</v>
      </c>
      <c r="DD1767">
        <v>27.67</v>
      </c>
      <c r="DE1767">
        <v>26.83</v>
      </c>
      <c r="DF1767">
        <v>26</v>
      </c>
      <c r="DG1767">
        <v>25.18</v>
      </c>
      <c r="DH1767">
        <v>24.37</v>
      </c>
      <c r="DI1767">
        <v>23.56</v>
      </c>
      <c r="DJ1767">
        <v>22.75</v>
      </c>
      <c r="DK1767">
        <v>21.96</v>
      </c>
      <c r="DL1767">
        <v>21.16</v>
      </c>
      <c r="DM1767">
        <v>20.37</v>
      </c>
      <c r="DN1767">
        <v>19.59</v>
      </c>
      <c r="DO1767">
        <v>18.809999999999999</v>
      </c>
      <c r="DP1767">
        <v>18.03</v>
      </c>
      <c r="DQ1767">
        <v>17.260000000000002</v>
      </c>
      <c r="DR1767">
        <v>16.5</v>
      </c>
      <c r="DS1767">
        <v>15.73</v>
      </c>
      <c r="DT1767">
        <v>14.97</v>
      </c>
      <c r="DU1767">
        <v>14.22</v>
      </c>
      <c r="DV1767">
        <v>13.48</v>
      </c>
      <c r="DW1767">
        <v>12.74</v>
      </c>
      <c r="DX1767">
        <v>12.02</v>
      </c>
      <c r="DY1767">
        <v>11.31</v>
      </c>
      <c r="DZ1767">
        <v>10.62</v>
      </c>
      <c r="EA1767">
        <v>9.94</v>
      </c>
      <c r="EB1767">
        <v>9.3000000000000007</v>
      </c>
      <c r="EC1767">
        <v>8.66</v>
      </c>
      <c r="ED1767">
        <v>8.06</v>
      </c>
      <c r="EE1767">
        <v>7.46</v>
      </c>
      <c r="EF1767">
        <v>6.9</v>
      </c>
      <c r="EG1767">
        <v>6.36</v>
      </c>
      <c r="EH1767">
        <v>5.86</v>
      </c>
      <c r="EI1767">
        <v>5.38</v>
      </c>
      <c r="EJ1767">
        <v>4.9400000000000004</v>
      </c>
      <c r="EK1767">
        <v>4.53</v>
      </c>
      <c r="EL1767">
        <v>4.1500000000000004</v>
      </c>
      <c r="EM1767">
        <v>3.8</v>
      </c>
      <c r="EN1767">
        <v>3.48</v>
      </c>
      <c r="EO1767">
        <v>3.19</v>
      </c>
      <c r="EP1767">
        <v>2.92</v>
      </c>
      <c r="EQ1767">
        <v>2.68</v>
      </c>
      <c r="ER1767">
        <v>2.46</v>
      </c>
      <c r="ES1767">
        <v>2.27</v>
      </c>
      <c r="ET1767">
        <v>2.09</v>
      </c>
    </row>
    <row r="1768" spans="1:156" x14ac:dyDescent="0.25">
      <c r="A1768" t="s">
        <v>1555</v>
      </c>
      <c r="B1768">
        <v>43</v>
      </c>
      <c r="C1768">
        <v>43</v>
      </c>
      <c r="E1768">
        <v>100000</v>
      </c>
      <c r="F1768">
        <v>99393</v>
      </c>
      <c r="G1768">
        <v>98741</v>
      </c>
      <c r="H1768">
        <v>98047</v>
      </c>
      <c r="I1768">
        <v>97297</v>
      </c>
      <c r="J1768">
        <v>96517</v>
      </c>
      <c r="K1768">
        <v>95690</v>
      </c>
      <c r="L1768">
        <v>94820</v>
      </c>
      <c r="M1768">
        <v>93911</v>
      </c>
      <c r="N1768">
        <v>92943</v>
      </c>
      <c r="O1768">
        <v>91931</v>
      </c>
      <c r="P1768">
        <v>90871</v>
      </c>
      <c r="Q1768">
        <v>89736</v>
      </c>
      <c r="R1768">
        <v>88582</v>
      </c>
      <c r="S1768">
        <v>87313</v>
      </c>
      <c r="T1768">
        <v>86033</v>
      </c>
      <c r="U1768">
        <v>84657</v>
      </c>
      <c r="V1768">
        <v>83209</v>
      </c>
      <c r="W1768">
        <v>81658</v>
      </c>
      <c r="X1768">
        <v>79982</v>
      </c>
      <c r="Y1768">
        <v>78164</v>
      </c>
      <c r="Z1768">
        <v>76245</v>
      </c>
      <c r="AA1768">
        <v>74054</v>
      </c>
      <c r="AB1768">
        <v>71760</v>
      </c>
      <c r="AC1768">
        <v>69067</v>
      </c>
      <c r="AD1768">
        <v>66308</v>
      </c>
      <c r="AE1768">
        <v>63217</v>
      </c>
      <c r="AF1768">
        <v>59985</v>
      </c>
      <c r="AG1768">
        <v>56397</v>
      </c>
      <c r="AH1768">
        <v>52532</v>
      </c>
      <c r="AI1768">
        <v>48392</v>
      </c>
      <c r="AJ1768">
        <v>44020</v>
      </c>
      <c r="AK1768">
        <v>39455</v>
      </c>
      <c r="AL1768">
        <v>34804</v>
      </c>
      <c r="AM1768">
        <v>30098</v>
      </c>
      <c r="AN1768">
        <v>25529</v>
      </c>
      <c r="AO1768">
        <v>21140</v>
      </c>
      <c r="AP1768">
        <v>17070</v>
      </c>
      <c r="AQ1768">
        <v>13396</v>
      </c>
      <c r="AR1768">
        <v>10189</v>
      </c>
      <c r="AS1768">
        <v>7488</v>
      </c>
      <c r="AT1768">
        <v>5301</v>
      </c>
      <c r="AU1768">
        <v>3607</v>
      </c>
      <c r="DC1768">
        <v>27.55</v>
      </c>
      <c r="DD1768">
        <v>26.72</v>
      </c>
      <c r="DE1768">
        <v>25.89</v>
      </c>
      <c r="DF1768">
        <v>25.07</v>
      </c>
      <c r="DG1768">
        <v>24.26</v>
      </c>
      <c r="DH1768">
        <v>23.45</v>
      </c>
      <c r="DI1768">
        <v>22.65</v>
      </c>
      <c r="DJ1768">
        <v>21.85</v>
      </c>
      <c r="DK1768">
        <v>21.06</v>
      </c>
      <c r="DL1768">
        <v>20.27</v>
      </c>
      <c r="DM1768">
        <v>19.489999999999998</v>
      </c>
      <c r="DN1768">
        <v>18.71</v>
      </c>
      <c r="DO1768">
        <v>17.940000000000001</v>
      </c>
      <c r="DP1768">
        <v>17.170000000000002</v>
      </c>
      <c r="DQ1768">
        <v>16.41</v>
      </c>
      <c r="DR1768">
        <v>15.65</v>
      </c>
      <c r="DS1768">
        <v>14.9</v>
      </c>
      <c r="DT1768">
        <v>14.15</v>
      </c>
      <c r="DU1768">
        <v>13.41</v>
      </c>
      <c r="DV1768">
        <v>12.68</v>
      </c>
      <c r="DW1768">
        <v>11.96</v>
      </c>
      <c r="DX1768">
        <v>11.25</v>
      </c>
      <c r="DY1768">
        <v>10.57</v>
      </c>
      <c r="DZ1768">
        <v>9.89</v>
      </c>
      <c r="EA1768">
        <v>9.25</v>
      </c>
      <c r="EB1768">
        <v>8.6199999999999992</v>
      </c>
      <c r="EC1768">
        <v>8.02</v>
      </c>
      <c r="ED1768">
        <v>7.42</v>
      </c>
      <c r="EE1768">
        <v>6.86</v>
      </c>
      <c r="EF1768">
        <v>6.33</v>
      </c>
      <c r="EG1768">
        <v>5.83</v>
      </c>
      <c r="EH1768">
        <v>5.36</v>
      </c>
      <c r="EI1768">
        <v>4.92</v>
      </c>
      <c r="EJ1768">
        <v>4.51</v>
      </c>
      <c r="EK1768">
        <v>4.1399999999999997</v>
      </c>
      <c r="EL1768">
        <v>3.79</v>
      </c>
      <c r="EM1768">
        <v>3.47</v>
      </c>
      <c r="EN1768">
        <v>3.18</v>
      </c>
      <c r="EO1768">
        <v>2.91</v>
      </c>
      <c r="EP1768">
        <v>2.67</v>
      </c>
      <c r="EQ1768">
        <v>2.46</v>
      </c>
      <c r="ER1768">
        <v>2.2599999999999998</v>
      </c>
      <c r="ES1768">
        <v>2.09</v>
      </c>
    </row>
    <row r="1769" spans="1:156" x14ac:dyDescent="0.25">
      <c r="A1769" t="s">
        <v>1556</v>
      </c>
      <c r="B1769">
        <v>42</v>
      </c>
      <c r="C1769">
        <v>42</v>
      </c>
      <c r="E1769">
        <v>100000</v>
      </c>
      <c r="F1769">
        <v>99334</v>
      </c>
      <c r="G1769">
        <v>98626</v>
      </c>
      <c r="H1769">
        <v>97861</v>
      </c>
      <c r="I1769">
        <v>97065</v>
      </c>
      <c r="J1769">
        <v>96221</v>
      </c>
      <c r="K1769">
        <v>95333</v>
      </c>
      <c r="L1769">
        <v>94403</v>
      </c>
      <c r="M1769">
        <v>93416</v>
      </c>
      <c r="N1769">
        <v>92383</v>
      </c>
      <c r="O1769">
        <v>91300</v>
      </c>
      <c r="P1769">
        <v>90141</v>
      </c>
      <c r="Q1769">
        <v>88962</v>
      </c>
      <c r="R1769">
        <v>87666</v>
      </c>
      <c r="S1769">
        <v>86356</v>
      </c>
      <c r="T1769">
        <v>84951</v>
      </c>
      <c r="U1769">
        <v>83467</v>
      </c>
      <c r="V1769">
        <v>81884</v>
      </c>
      <c r="W1769">
        <v>80175</v>
      </c>
      <c r="X1769">
        <v>78315</v>
      </c>
      <c r="Y1769">
        <v>76360</v>
      </c>
      <c r="Z1769">
        <v>74132</v>
      </c>
      <c r="AA1769">
        <v>71798</v>
      </c>
      <c r="AB1769">
        <v>69064</v>
      </c>
      <c r="AC1769">
        <v>66265</v>
      </c>
      <c r="AD1769">
        <v>63131</v>
      </c>
      <c r="AE1769">
        <v>59860</v>
      </c>
      <c r="AF1769">
        <v>56231</v>
      </c>
      <c r="AG1769">
        <v>52329</v>
      </c>
      <c r="AH1769">
        <v>48162</v>
      </c>
      <c r="AI1769">
        <v>43765</v>
      </c>
      <c r="AJ1769">
        <v>39182</v>
      </c>
      <c r="AK1769">
        <v>34525</v>
      </c>
      <c r="AL1769">
        <v>29824</v>
      </c>
      <c r="AM1769">
        <v>25267</v>
      </c>
      <c r="AN1769">
        <v>20899</v>
      </c>
      <c r="AO1769">
        <v>16852</v>
      </c>
      <c r="AP1769">
        <v>13210</v>
      </c>
      <c r="AQ1769">
        <v>10033</v>
      </c>
      <c r="AR1769">
        <v>7364</v>
      </c>
      <c r="AS1769">
        <v>5209</v>
      </c>
      <c r="AT1769">
        <v>3540</v>
      </c>
      <c r="DC1769">
        <v>26.6</v>
      </c>
      <c r="DD1769">
        <v>25.78</v>
      </c>
      <c r="DE1769">
        <v>24.96</v>
      </c>
      <c r="DF1769">
        <v>24.15</v>
      </c>
      <c r="DG1769">
        <v>23.35</v>
      </c>
      <c r="DH1769">
        <v>22.55</v>
      </c>
      <c r="DI1769">
        <v>21.75</v>
      </c>
      <c r="DJ1769">
        <v>20.96</v>
      </c>
      <c r="DK1769">
        <v>20.18</v>
      </c>
      <c r="DL1769">
        <v>19.399999999999999</v>
      </c>
      <c r="DM1769">
        <v>18.62</v>
      </c>
      <c r="DN1769">
        <v>17.86</v>
      </c>
      <c r="DO1769">
        <v>17.09</v>
      </c>
      <c r="DP1769">
        <v>16.329999999999998</v>
      </c>
      <c r="DQ1769">
        <v>15.57</v>
      </c>
      <c r="DR1769">
        <v>14.82</v>
      </c>
      <c r="DS1769">
        <v>14.07</v>
      </c>
      <c r="DT1769">
        <v>13.34</v>
      </c>
      <c r="DU1769">
        <v>12.61</v>
      </c>
      <c r="DV1769">
        <v>11.9</v>
      </c>
      <c r="DW1769">
        <v>11.19</v>
      </c>
      <c r="DX1769">
        <v>10.51</v>
      </c>
      <c r="DY1769">
        <v>9.84</v>
      </c>
      <c r="DZ1769">
        <v>9.2100000000000009</v>
      </c>
      <c r="EA1769">
        <v>8.57</v>
      </c>
      <c r="EB1769">
        <v>7.97</v>
      </c>
      <c r="EC1769">
        <v>7.38</v>
      </c>
      <c r="ED1769">
        <v>6.83</v>
      </c>
      <c r="EE1769">
        <v>6.3</v>
      </c>
      <c r="EF1769">
        <v>5.8</v>
      </c>
      <c r="EG1769">
        <v>5.33</v>
      </c>
      <c r="EH1769">
        <v>4.9000000000000004</v>
      </c>
      <c r="EI1769">
        <v>4.49</v>
      </c>
      <c r="EJ1769">
        <v>4.12</v>
      </c>
      <c r="EK1769">
        <v>3.77</v>
      </c>
      <c r="EL1769">
        <v>3.46</v>
      </c>
      <c r="EM1769">
        <v>3.17</v>
      </c>
      <c r="EN1769">
        <v>2.9</v>
      </c>
      <c r="EO1769">
        <v>2.67</v>
      </c>
      <c r="EP1769">
        <v>2.4500000000000002</v>
      </c>
      <c r="EQ1769">
        <v>2.2599999999999998</v>
      </c>
      <c r="ER1769">
        <v>2.09</v>
      </c>
    </row>
    <row r="1770" spans="1:156" x14ac:dyDescent="0.25">
      <c r="A1770" t="s">
        <v>1557</v>
      </c>
      <c r="B1770">
        <v>41</v>
      </c>
      <c r="C1770">
        <v>41</v>
      </c>
      <c r="E1770">
        <v>100000</v>
      </c>
      <c r="F1770">
        <v>99276</v>
      </c>
      <c r="G1770">
        <v>98497</v>
      </c>
      <c r="H1770">
        <v>97683</v>
      </c>
      <c r="I1770">
        <v>96820</v>
      </c>
      <c r="J1770">
        <v>95912</v>
      </c>
      <c r="K1770">
        <v>94962</v>
      </c>
      <c r="L1770">
        <v>93952</v>
      </c>
      <c r="M1770">
        <v>92898</v>
      </c>
      <c r="N1770">
        <v>91792</v>
      </c>
      <c r="O1770">
        <v>90608</v>
      </c>
      <c r="P1770">
        <v>89400</v>
      </c>
      <c r="Q1770">
        <v>88078</v>
      </c>
      <c r="R1770">
        <v>86736</v>
      </c>
      <c r="S1770">
        <v>85299</v>
      </c>
      <c r="T1770">
        <v>83783</v>
      </c>
      <c r="U1770">
        <v>82160</v>
      </c>
      <c r="V1770">
        <v>80416</v>
      </c>
      <c r="W1770">
        <v>78521</v>
      </c>
      <c r="X1770">
        <v>76519</v>
      </c>
      <c r="Y1770">
        <v>74252</v>
      </c>
      <c r="Z1770">
        <v>71877</v>
      </c>
      <c r="AA1770">
        <v>69105</v>
      </c>
      <c r="AB1770">
        <v>66259</v>
      </c>
      <c r="AC1770">
        <v>63085</v>
      </c>
      <c r="AD1770">
        <v>59767</v>
      </c>
      <c r="AE1770">
        <v>56100</v>
      </c>
      <c r="AF1770">
        <v>52158</v>
      </c>
      <c r="AG1770">
        <v>47957</v>
      </c>
      <c r="AH1770">
        <v>43536</v>
      </c>
      <c r="AI1770">
        <v>38933</v>
      </c>
      <c r="AJ1770">
        <v>34265</v>
      </c>
      <c r="AK1770">
        <v>29567</v>
      </c>
      <c r="AL1770">
        <v>25020</v>
      </c>
      <c r="AM1770">
        <v>20669</v>
      </c>
      <c r="AN1770">
        <v>16646</v>
      </c>
      <c r="AO1770">
        <v>13031</v>
      </c>
      <c r="AP1770">
        <v>9887</v>
      </c>
      <c r="AQ1770">
        <v>7247</v>
      </c>
      <c r="AR1770">
        <v>5120</v>
      </c>
      <c r="AS1770">
        <v>3477</v>
      </c>
      <c r="DC1770">
        <v>25.67</v>
      </c>
      <c r="DD1770">
        <v>24.85</v>
      </c>
      <c r="DE1770">
        <v>24.04</v>
      </c>
      <c r="DF1770">
        <v>23.24</v>
      </c>
      <c r="DG1770">
        <v>22.44</v>
      </c>
      <c r="DH1770">
        <v>21.65</v>
      </c>
      <c r="DI1770">
        <v>20.86</v>
      </c>
      <c r="DJ1770">
        <v>20.079999999999998</v>
      </c>
      <c r="DK1770">
        <v>19.3</v>
      </c>
      <c r="DL1770">
        <v>18.53</v>
      </c>
      <c r="DM1770">
        <v>17.77</v>
      </c>
      <c r="DN1770">
        <v>17</v>
      </c>
      <c r="DO1770">
        <v>16.25</v>
      </c>
      <c r="DP1770">
        <v>15.49</v>
      </c>
      <c r="DQ1770">
        <v>14.74</v>
      </c>
      <c r="DR1770">
        <v>14</v>
      </c>
      <c r="DS1770">
        <v>13.27</v>
      </c>
      <c r="DT1770">
        <v>12.54</v>
      </c>
      <c r="DU1770">
        <v>11.83</v>
      </c>
      <c r="DV1770">
        <v>11.13</v>
      </c>
      <c r="DW1770">
        <v>10.46</v>
      </c>
      <c r="DX1770">
        <v>9.7799999999999994</v>
      </c>
      <c r="DY1770">
        <v>9.16</v>
      </c>
      <c r="DZ1770">
        <v>8.5299999999999994</v>
      </c>
      <c r="EA1770">
        <v>7.93</v>
      </c>
      <c r="EB1770">
        <v>7.35</v>
      </c>
      <c r="EC1770">
        <v>6.79</v>
      </c>
      <c r="ED1770">
        <v>6.27</v>
      </c>
      <c r="EE1770">
        <v>5.77</v>
      </c>
      <c r="EF1770">
        <v>5.31</v>
      </c>
      <c r="EG1770">
        <v>4.88</v>
      </c>
      <c r="EH1770">
        <v>4.47</v>
      </c>
      <c r="EI1770">
        <v>4.1100000000000003</v>
      </c>
      <c r="EJ1770">
        <v>3.76</v>
      </c>
      <c r="EK1770">
        <v>3.45</v>
      </c>
      <c r="EL1770">
        <v>3.16</v>
      </c>
      <c r="EM1770">
        <v>2.9</v>
      </c>
      <c r="EN1770">
        <v>2.66</v>
      </c>
      <c r="EO1770">
        <v>2.4500000000000002</v>
      </c>
      <c r="EP1770">
        <v>2.2599999999999998</v>
      </c>
      <c r="EQ1770">
        <v>2.09</v>
      </c>
    </row>
    <row r="1771" spans="1:156" x14ac:dyDescent="0.25">
      <c r="A1771" t="s">
        <v>1558</v>
      </c>
      <c r="B1771">
        <v>40</v>
      </c>
      <c r="C1771">
        <v>40</v>
      </c>
      <c r="E1771">
        <v>100000</v>
      </c>
      <c r="F1771">
        <v>99203</v>
      </c>
      <c r="G1771">
        <v>98371</v>
      </c>
      <c r="H1771">
        <v>97489</v>
      </c>
      <c r="I1771">
        <v>96560</v>
      </c>
      <c r="J1771">
        <v>95587</v>
      </c>
      <c r="K1771">
        <v>94555</v>
      </c>
      <c r="L1771">
        <v>93475</v>
      </c>
      <c r="M1771">
        <v>92346</v>
      </c>
      <c r="N1771">
        <v>91136</v>
      </c>
      <c r="O1771">
        <v>89899</v>
      </c>
      <c r="P1771">
        <v>88547</v>
      </c>
      <c r="Q1771">
        <v>87176</v>
      </c>
      <c r="R1771">
        <v>85704</v>
      </c>
      <c r="S1771">
        <v>84152</v>
      </c>
      <c r="T1771">
        <v>82494</v>
      </c>
      <c r="U1771">
        <v>80707</v>
      </c>
      <c r="V1771">
        <v>78773</v>
      </c>
      <c r="W1771">
        <v>76731</v>
      </c>
      <c r="X1771">
        <v>74416</v>
      </c>
      <c r="Y1771">
        <v>71997</v>
      </c>
      <c r="Z1771">
        <v>69184</v>
      </c>
      <c r="AA1771">
        <v>66294</v>
      </c>
      <c r="AB1771">
        <v>63073</v>
      </c>
      <c r="AC1771">
        <v>59711</v>
      </c>
      <c r="AD1771">
        <v>55999</v>
      </c>
      <c r="AE1771">
        <v>52020</v>
      </c>
      <c r="AF1771">
        <v>47781</v>
      </c>
      <c r="AG1771">
        <v>43330</v>
      </c>
      <c r="AH1771">
        <v>38710</v>
      </c>
      <c r="AI1771">
        <v>34027</v>
      </c>
      <c r="AJ1771">
        <v>29325</v>
      </c>
      <c r="AK1771">
        <v>24786</v>
      </c>
      <c r="AL1771">
        <v>20452</v>
      </c>
      <c r="AM1771">
        <v>16451</v>
      </c>
      <c r="AN1771">
        <v>12863</v>
      </c>
      <c r="AO1771">
        <v>9746</v>
      </c>
      <c r="AP1771">
        <v>7136</v>
      </c>
      <c r="AQ1771">
        <v>5035</v>
      </c>
      <c r="AR1771">
        <v>3415</v>
      </c>
      <c r="DC1771">
        <v>24.74</v>
      </c>
      <c r="DD1771">
        <v>23.94</v>
      </c>
      <c r="DE1771">
        <v>23.13</v>
      </c>
      <c r="DF1771">
        <v>22.34</v>
      </c>
      <c r="DG1771">
        <v>21.55</v>
      </c>
      <c r="DH1771">
        <v>20.76</v>
      </c>
      <c r="DI1771">
        <v>19.98</v>
      </c>
      <c r="DJ1771">
        <v>19.21</v>
      </c>
      <c r="DK1771">
        <v>18.440000000000001</v>
      </c>
      <c r="DL1771">
        <v>17.68</v>
      </c>
      <c r="DM1771">
        <v>16.91</v>
      </c>
      <c r="DN1771">
        <v>16.16</v>
      </c>
      <c r="DO1771">
        <v>15.41</v>
      </c>
      <c r="DP1771">
        <v>14.67</v>
      </c>
      <c r="DQ1771">
        <v>13.93</v>
      </c>
      <c r="DR1771">
        <v>13.2</v>
      </c>
      <c r="DS1771">
        <v>12.48</v>
      </c>
      <c r="DT1771">
        <v>11.77</v>
      </c>
      <c r="DU1771">
        <v>11.07</v>
      </c>
      <c r="DV1771">
        <v>10.4</v>
      </c>
      <c r="DW1771">
        <v>9.73</v>
      </c>
      <c r="DX1771">
        <v>9.11</v>
      </c>
      <c r="DY1771">
        <v>8.48</v>
      </c>
      <c r="DZ1771">
        <v>7.89</v>
      </c>
      <c r="EA1771">
        <v>7.31</v>
      </c>
      <c r="EB1771">
        <v>6.76</v>
      </c>
      <c r="EC1771">
        <v>6.24</v>
      </c>
      <c r="ED1771">
        <v>5.75</v>
      </c>
      <c r="EE1771">
        <v>5.29</v>
      </c>
      <c r="EF1771">
        <v>4.8600000000000003</v>
      </c>
      <c r="EG1771">
        <v>4.46</v>
      </c>
      <c r="EH1771">
        <v>4.09</v>
      </c>
      <c r="EI1771">
        <v>3.75</v>
      </c>
      <c r="EJ1771">
        <v>3.44</v>
      </c>
      <c r="EK1771">
        <v>3.15</v>
      </c>
      <c r="EL1771">
        <v>2.89</v>
      </c>
      <c r="EM1771">
        <v>2.65</v>
      </c>
      <c r="EN1771">
        <v>2.44</v>
      </c>
      <c r="EO1771">
        <v>2.25</v>
      </c>
      <c r="EP1771">
        <v>2.08</v>
      </c>
    </row>
    <row r="1772" spans="1:156" x14ac:dyDescent="0.25">
      <c r="A1772" t="s">
        <v>1559</v>
      </c>
      <c r="B1772">
        <v>39</v>
      </c>
      <c r="C1772">
        <v>39</v>
      </c>
      <c r="E1772">
        <v>100000</v>
      </c>
      <c r="F1772">
        <v>99147</v>
      </c>
      <c r="G1772">
        <v>98245</v>
      </c>
      <c r="H1772">
        <v>97293</v>
      </c>
      <c r="I1772">
        <v>96296</v>
      </c>
      <c r="J1772">
        <v>95240</v>
      </c>
      <c r="K1772">
        <v>94135</v>
      </c>
      <c r="L1772">
        <v>92976</v>
      </c>
      <c r="M1772">
        <v>91741</v>
      </c>
      <c r="N1772">
        <v>90475</v>
      </c>
      <c r="O1772">
        <v>89092</v>
      </c>
      <c r="P1772">
        <v>87685</v>
      </c>
      <c r="Q1772">
        <v>86180</v>
      </c>
      <c r="R1772">
        <v>84590</v>
      </c>
      <c r="S1772">
        <v>82892</v>
      </c>
      <c r="T1772">
        <v>81066</v>
      </c>
      <c r="U1772">
        <v>79085</v>
      </c>
      <c r="V1772">
        <v>77000</v>
      </c>
      <c r="W1772">
        <v>74642</v>
      </c>
      <c r="X1772">
        <v>72169</v>
      </c>
      <c r="Y1772">
        <v>69312</v>
      </c>
      <c r="Z1772">
        <v>66375</v>
      </c>
      <c r="AA1772">
        <v>63108</v>
      </c>
      <c r="AB1772">
        <v>59695</v>
      </c>
      <c r="AC1772">
        <v>55940</v>
      </c>
      <c r="AD1772">
        <v>51917</v>
      </c>
      <c r="AE1772">
        <v>47643</v>
      </c>
      <c r="AF1772">
        <v>43158</v>
      </c>
      <c r="AG1772">
        <v>38511</v>
      </c>
      <c r="AH1772">
        <v>33816</v>
      </c>
      <c r="AI1772">
        <v>29106</v>
      </c>
      <c r="AJ1772">
        <v>24568</v>
      </c>
      <c r="AK1772">
        <v>20248</v>
      </c>
      <c r="AL1772">
        <v>16267</v>
      </c>
      <c r="AM1772">
        <v>12703</v>
      </c>
      <c r="AN1772">
        <v>9614</v>
      </c>
      <c r="AO1772">
        <v>7030</v>
      </c>
      <c r="AP1772">
        <v>4955</v>
      </c>
      <c r="AQ1772">
        <v>3357</v>
      </c>
      <c r="DC1772">
        <v>23.83</v>
      </c>
      <c r="DD1772">
        <v>23.03</v>
      </c>
      <c r="DE1772">
        <v>22.23</v>
      </c>
      <c r="DF1772">
        <v>21.45</v>
      </c>
      <c r="DG1772">
        <v>20.66</v>
      </c>
      <c r="DH1772">
        <v>19.89</v>
      </c>
      <c r="DI1772">
        <v>19.11</v>
      </c>
      <c r="DJ1772">
        <v>18.350000000000001</v>
      </c>
      <c r="DK1772">
        <v>17.59</v>
      </c>
      <c r="DL1772">
        <v>16.829999999999998</v>
      </c>
      <c r="DM1772">
        <v>16.079999999999998</v>
      </c>
      <c r="DN1772">
        <v>15.33</v>
      </c>
      <c r="DO1772">
        <v>14.59</v>
      </c>
      <c r="DP1772">
        <v>13.85</v>
      </c>
      <c r="DQ1772">
        <v>13.13</v>
      </c>
      <c r="DR1772">
        <v>12.41</v>
      </c>
      <c r="DS1772">
        <v>11.71</v>
      </c>
      <c r="DT1772">
        <v>11.01</v>
      </c>
      <c r="DU1772">
        <v>10.34</v>
      </c>
      <c r="DV1772">
        <v>9.68</v>
      </c>
      <c r="DW1772">
        <v>9.06</v>
      </c>
      <c r="DX1772">
        <v>8.44</v>
      </c>
      <c r="DY1772">
        <v>7.85</v>
      </c>
      <c r="DZ1772">
        <v>7.27</v>
      </c>
      <c r="EA1772">
        <v>6.72</v>
      </c>
      <c r="EB1772">
        <v>6.21</v>
      </c>
      <c r="EC1772">
        <v>5.72</v>
      </c>
      <c r="ED1772">
        <v>5.26</v>
      </c>
      <c r="EE1772">
        <v>4.84</v>
      </c>
      <c r="EF1772">
        <v>4.4400000000000004</v>
      </c>
      <c r="EG1772">
        <v>4.07</v>
      </c>
      <c r="EH1772">
        <v>3.74</v>
      </c>
      <c r="EI1772">
        <v>3.43</v>
      </c>
      <c r="EJ1772">
        <v>3.14</v>
      </c>
      <c r="EK1772">
        <v>2.88</v>
      </c>
      <c r="EL1772">
        <v>2.65</v>
      </c>
      <c r="EM1772">
        <v>2.44</v>
      </c>
      <c r="EN1772">
        <v>2.25</v>
      </c>
      <c r="EO1772">
        <v>2.08</v>
      </c>
    </row>
    <row r="1773" spans="1:156" x14ac:dyDescent="0.25">
      <c r="A1773" t="s">
        <v>1560</v>
      </c>
      <c r="B1773">
        <v>38</v>
      </c>
      <c r="C1773">
        <v>38</v>
      </c>
      <c r="E1773">
        <v>100000</v>
      </c>
      <c r="F1773">
        <v>99074</v>
      </c>
      <c r="G1773">
        <v>98100</v>
      </c>
      <c r="H1773">
        <v>97078</v>
      </c>
      <c r="I1773">
        <v>95995</v>
      </c>
      <c r="J1773">
        <v>94863</v>
      </c>
      <c r="K1773">
        <v>93675</v>
      </c>
      <c r="L1773">
        <v>92409</v>
      </c>
      <c r="M1773">
        <v>91113</v>
      </c>
      <c r="N1773">
        <v>89699</v>
      </c>
      <c r="O1773">
        <v>88256</v>
      </c>
      <c r="P1773">
        <v>86714</v>
      </c>
      <c r="Q1773">
        <v>85087</v>
      </c>
      <c r="R1773">
        <v>83347</v>
      </c>
      <c r="S1773">
        <v>81477</v>
      </c>
      <c r="T1773">
        <v>79454</v>
      </c>
      <c r="U1773">
        <v>77315</v>
      </c>
      <c r="V1773">
        <v>74912</v>
      </c>
      <c r="W1773">
        <v>72391</v>
      </c>
      <c r="X1773">
        <v>69480</v>
      </c>
      <c r="Y1773">
        <v>66494</v>
      </c>
      <c r="Z1773">
        <v>63180</v>
      </c>
      <c r="AA1773">
        <v>59718</v>
      </c>
      <c r="AB1773">
        <v>55912</v>
      </c>
      <c r="AC1773">
        <v>51846</v>
      </c>
      <c r="AD1773">
        <v>47530</v>
      </c>
      <c r="AE1773">
        <v>43013</v>
      </c>
      <c r="AF1773">
        <v>38338</v>
      </c>
      <c r="AG1773">
        <v>33622</v>
      </c>
      <c r="AH1773">
        <v>28907</v>
      </c>
      <c r="AI1773">
        <v>24368</v>
      </c>
      <c r="AJ1773">
        <v>20056</v>
      </c>
      <c r="AK1773">
        <v>16093</v>
      </c>
      <c r="AL1773">
        <v>12552</v>
      </c>
      <c r="AM1773">
        <v>9488</v>
      </c>
      <c r="AN1773">
        <v>6930</v>
      </c>
      <c r="AO1773">
        <v>4879</v>
      </c>
      <c r="AP1773">
        <v>3303</v>
      </c>
      <c r="DC1773">
        <v>22.92</v>
      </c>
      <c r="DD1773">
        <v>22.13</v>
      </c>
      <c r="DE1773">
        <v>21.34</v>
      </c>
      <c r="DF1773">
        <v>20.56</v>
      </c>
      <c r="DG1773">
        <v>19.79</v>
      </c>
      <c r="DH1773">
        <v>19.02</v>
      </c>
      <c r="DI1773">
        <v>18.25</v>
      </c>
      <c r="DJ1773">
        <v>17.5</v>
      </c>
      <c r="DK1773">
        <v>16.739999999999998</v>
      </c>
      <c r="DL1773">
        <v>15.99</v>
      </c>
      <c r="DM1773">
        <v>15.25</v>
      </c>
      <c r="DN1773">
        <v>14.51</v>
      </c>
      <c r="DO1773">
        <v>13.78</v>
      </c>
      <c r="DP1773">
        <v>13.06</v>
      </c>
      <c r="DQ1773">
        <v>12.34</v>
      </c>
      <c r="DR1773">
        <v>11.65</v>
      </c>
      <c r="DS1773">
        <v>10.95</v>
      </c>
      <c r="DT1773">
        <v>10.29</v>
      </c>
      <c r="DU1773">
        <v>9.6300000000000008</v>
      </c>
      <c r="DV1773">
        <v>9.01</v>
      </c>
      <c r="DW1773">
        <v>8.39</v>
      </c>
      <c r="DX1773">
        <v>7.81</v>
      </c>
      <c r="DY1773">
        <v>7.23</v>
      </c>
      <c r="DZ1773">
        <v>6.69</v>
      </c>
      <c r="EA1773">
        <v>6.18</v>
      </c>
      <c r="EB1773">
        <v>5.69</v>
      </c>
      <c r="EC1773">
        <v>5.24</v>
      </c>
      <c r="ED1773">
        <v>4.8099999999999996</v>
      </c>
      <c r="EE1773">
        <v>4.42</v>
      </c>
      <c r="EF1773">
        <v>4.0599999999999996</v>
      </c>
      <c r="EG1773">
        <v>3.72</v>
      </c>
      <c r="EH1773">
        <v>3.41</v>
      </c>
      <c r="EI1773">
        <v>3.13</v>
      </c>
      <c r="EJ1773">
        <v>2.87</v>
      </c>
      <c r="EK1773">
        <v>2.64</v>
      </c>
      <c r="EL1773">
        <v>2.4300000000000002</v>
      </c>
      <c r="EM1773">
        <v>2.2400000000000002</v>
      </c>
      <c r="EN1773">
        <v>2.08</v>
      </c>
    </row>
    <row r="1774" spans="1:156" x14ac:dyDescent="0.25">
      <c r="A1774" t="s">
        <v>1561</v>
      </c>
      <c r="B1774">
        <v>37</v>
      </c>
      <c r="C1774">
        <v>37</v>
      </c>
      <c r="E1774">
        <v>100000</v>
      </c>
      <c r="F1774">
        <v>98999</v>
      </c>
      <c r="G1774">
        <v>97952</v>
      </c>
      <c r="H1774">
        <v>96840</v>
      </c>
      <c r="I1774">
        <v>95678</v>
      </c>
      <c r="J1774">
        <v>94461</v>
      </c>
      <c r="K1774">
        <v>93163</v>
      </c>
      <c r="L1774">
        <v>91830</v>
      </c>
      <c r="M1774">
        <v>90384</v>
      </c>
      <c r="N1774">
        <v>88906</v>
      </c>
      <c r="O1774">
        <v>87323</v>
      </c>
      <c r="P1774">
        <v>85654</v>
      </c>
      <c r="Q1774">
        <v>83874</v>
      </c>
      <c r="R1774">
        <v>81958</v>
      </c>
      <c r="S1774">
        <v>79886</v>
      </c>
      <c r="T1774">
        <v>77699</v>
      </c>
      <c r="U1774">
        <v>75240</v>
      </c>
      <c r="V1774">
        <v>72668</v>
      </c>
      <c r="W1774">
        <v>69709</v>
      </c>
      <c r="X1774">
        <v>66661</v>
      </c>
      <c r="Y1774">
        <v>63297</v>
      </c>
      <c r="Z1774">
        <v>59782</v>
      </c>
      <c r="AA1774">
        <v>55928</v>
      </c>
      <c r="AB1774">
        <v>51811</v>
      </c>
      <c r="AC1774">
        <v>47454</v>
      </c>
      <c r="AD1774">
        <v>42898</v>
      </c>
      <c r="AE1774">
        <v>38195</v>
      </c>
      <c r="AF1774">
        <v>33456</v>
      </c>
      <c r="AG1774">
        <v>28728</v>
      </c>
      <c r="AH1774">
        <v>24188</v>
      </c>
      <c r="AI1774">
        <v>19881</v>
      </c>
      <c r="AJ1774">
        <v>15931</v>
      </c>
      <c r="AK1774">
        <v>12410</v>
      </c>
      <c r="AL1774">
        <v>9369</v>
      </c>
      <c r="AM1774">
        <v>6836</v>
      </c>
      <c r="AN1774">
        <v>4807</v>
      </c>
      <c r="AO1774">
        <v>3251</v>
      </c>
      <c r="DC1774">
        <v>22.02</v>
      </c>
      <c r="DD1774">
        <v>21.24</v>
      </c>
      <c r="DE1774">
        <v>20.46</v>
      </c>
      <c r="DF1774">
        <v>19.690000000000001</v>
      </c>
      <c r="DG1774">
        <v>18.920000000000002</v>
      </c>
      <c r="DH1774">
        <v>18.16</v>
      </c>
      <c r="DI1774">
        <v>17.41</v>
      </c>
      <c r="DJ1774">
        <v>16.649999999999999</v>
      </c>
      <c r="DK1774">
        <v>15.91</v>
      </c>
      <c r="DL1774">
        <v>15.17</v>
      </c>
      <c r="DM1774">
        <v>14.43</v>
      </c>
      <c r="DN1774">
        <v>13.7</v>
      </c>
      <c r="DO1774">
        <v>12.99</v>
      </c>
      <c r="DP1774">
        <v>12.28</v>
      </c>
      <c r="DQ1774">
        <v>11.58</v>
      </c>
      <c r="DR1774">
        <v>10.89</v>
      </c>
      <c r="DS1774">
        <v>10.23</v>
      </c>
      <c r="DT1774">
        <v>9.58</v>
      </c>
      <c r="DU1774">
        <v>8.9600000000000009</v>
      </c>
      <c r="DV1774">
        <v>8.35</v>
      </c>
      <c r="DW1774">
        <v>7.77</v>
      </c>
      <c r="DX1774">
        <v>7.2</v>
      </c>
      <c r="DY1774">
        <v>6.66</v>
      </c>
      <c r="DZ1774">
        <v>6.15</v>
      </c>
      <c r="EA1774">
        <v>5.66</v>
      </c>
      <c r="EB1774">
        <v>5.21</v>
      </c>
      <c r="EC1774">
        <v>4.79</v>
      </c>
      <c r="ED1774">
        <v>4.4000000000000004</v>
      </c>
      <c r="EE1774">
        <v>4.04</v>
      </c>
      <c r="EF1774">
        <v>3.71</v>
      </c>
      <c r="EG1774">
        <v>3.4</v>
      </c>
      <c r="EH1774">
        <v>3.12</v>
      </c>
      <c r="EI1774">
        <v>2.87</v>
      </c>
      <c r="EJ1774">
        <v>2.64</v>
      </c>
      <c r="EK1774">
        <v>2.4300000000000002</v>
      </c>
      <c r="EL1774">
        <v>2.2400000000000002</v>
      </c>
      <c r="EM1774">
        <v>2.08</v>
      </c>
    </row>
    <row r="1775" spans="1:156" x14ac:dyDescent="0.25">
      <c r="A1775" t="s">
        <v>1562</v>
      </c>
      <c r="B1775">
        <v>36</v>
      </c>
      <c r="C1775">
        <v>36</v>
      </c>
      <c r="E1775">
        <v>100000</v>
      </c>
      <c r="F1775">
        <v>98922</v>
      </c>
      <c r="G1775">
        <v>97783</v>
      </c>
      <c r="H1775">
        <v>96588</v>
      </c>
      <c r="I1775">
        <v>95337</v>
      </c>
      <c r="J1775">
        <v>94006</v>
      </c>
      <c r="K1775">
        <v>92637</v>
      </c>
      <c r="L1775">
        <v>91152</v>
      </c>
      <c r="M1775">
        <v>89636</v>
      </c>
      <c r="N1775">
        <v>88015</v>
      </c>
      <c r="O1775">
        <v>86301</v>
      </c>
      <c r="P1775">
        <v>84474</v>
      </c>
      <c r="Q1775">
        <v>82513</v>
      </c>
      <c r="R1775">
        <v>80390</v>
      </c>
      <c r="S1775">
        <v>78149</v>
      </c>
      <c r="T1775">
        <v>75639</v>
      </c>
      <c r="U1775">
        <v>73004</v>
      </c>
      <c r="V1775">
        <v>69993</v>
      </c>
      <c r="W1775">
        <v>66889</v>
      </c>
      <c r="X1775">
        <v>63461</v>
      </c>
      <c r="Y1775">
        <v>59892</v>
      </c>
      <c r="Z1775">
        <v>55985</v>
      </c>
      <c r="AA1775">
        <v>51819</v>
      </c>
      <c r="AB1775">
        <v>47413</v>
      </c>
      <c r="AC1775">
        <v>42818</v>
      </c>
      <c r="AD1775">
        <v>38081</v>
      </c>
      <c r="AE1775">
        <v>33318</v>
      </c>
      <c r="AF1775">
        <v>28574</v>
      </c>
      <c r="AG1775">
        <v>24026</v>
      </c>
      <c r="AH1775">
        <v>19724</v>
      </c>
      <c r="AI1775">
        <v>15783</v>
      </c>
      <c r="AJ1775">
        <v>12279</v>
      </c>
      <c r="AK1775">
        <v>9259</v>
      </c>
      <c r="AL1775">
        <v>6747</v>
      </c>
      <c r="AM1775">
        <v>4740</v>
      </c>
      <c r="AN1775">
        <v>3202</v>
      </c>
      <c r="DC1775">
        <v>21.14</v>
      </c>
      <c r="DD1775">
        <v>20.36</v>
      </c>
      <c r="DE1775">
        <v>19.59</v>
      </c>
      <c r="DF1775">
        <v>18.829999999999998</v>
      </c>
      <c r="DG1775">
        <v>18.07</v>
      </c>
      <c r="DH1775">
        <v>17.32</v>
      </c>
      <c r="DI1775">
        <v>16.57</v>
      </c>
      <c r="DJ1775">
        <v>15.83</v>
      </c>
      <c r="DK1775">
        <v>15.09</v>
      </c>
      <c r="DL1775">
        <v>14.36</v>
      </c>
      <c r="DM1775">
        <v>13.63</v>
      </c>
      <c r="DN1775">
        <v>12.91</v>
      </c>
      <c r="DO1775">
        <v>12.21</v>
      </c>
      <c r="DP1775">
        <v>11.52</v>
      </c>
      <c r="DQ1775">
        <v>10.84</v>
      </c>
      <c r="DR1775">
        <v>10.18</v>
      </c>
      <c r="DS1775">
        <v>9.5299999999999994</v>
      </c>
      <c r="DT1775">
        <v>8.92</v>
      </c>
      <c r="DU1775">
        <v>8.31</v>
      </c>
      <c r="DV1775">
        <v>7.73</v>
      </c>
      <c r="DW1775">
        <v>7.16</v>
      </c>
      <c r="DX1775">
        <v>6.62</v>
      </c>
      <c r="DY1775">
        <v>6.12</v>
      </c>
      <c r="DZ1775">
        <v>5.64</v>
      </c>
      <c r="EA1775">
        <v>5.19</v>
      </c>
      <c r="EB1775">
        <v>4.7699999999999996</v>
      </c>
      <c r="EC1775">
        <v>4.38</v>
      </c>
      <c r="ED1775">
        <v>4.03</v>
      </c>
      <c r="EE1775">
        <v>3.7</v>
      </c>
      <c r="EF1775">
        <v>3.39</v>
      </c>
      <c r="EG1775">
        <v>3.11</v>
      </c>
      <c r="EH1775">
        <v>2.86</v>
      </c>
      <c r="EI1775">
        <v>2.63</v>
      </c>
      <c r="EJ1775">
        <v>2.42</v>
      </c>
      <c r="EK1775">
        <v>2.2400000000000002</v>
      </c>
      <c r="EL1775">
        <v>2.0699999999999998</v>
      </c>
    </row>
    <row r="1776" spans="1:156" x14ac:dyDescent="0.25">
      <c r="A1776" t="s">
        <v>1563</v>
      </c>
      <c r="B1776">
        <v>35</v>
      </c>
      <c r="C1776">
        <v>35</v>
      </c>
      <c r="E1776">
        <v>100000</v>
      </c>
      <c r="F1776">
        <v>98827</v>
      </c>
      <c r="G1776">
        <v>97601</v>
      </c>
      <c r="H1776">
        <v>96314</v>
      </c>
      <c r="I1776">
        <v>94946</v>
      </c>
      <c r="J1776">
        <v>93538</v>
      </c>
      <c r="K1776">
        <v>92015</v>
      </c>
      <c r="L1776">
        <v>90453</v>
      </c>
      <c r="M1776">
        <v>88790</v>
      </c>
      <c r="N1776">
        <v>87033</v>
      </c>
      <c r="O1776">
        <v>85157</v>
      </c>
      <c r="P1776">
        <v>83144</v>
      </c>
      <c r="Q1776">
        <v>80971</v>
      </c>
      <c r="R1776">
        <v>78672</v>
      </c>
      <c r="S1776">
        <v>76104</v>
      </c>
      <c r="T1776">
        <v>73411</v>
      </c>
      <c r="U1776">
        <v>70336</v>
      </c>
      <c r="V1776">
        <v>67174</v>
      </c>
      <c r="W1776">
        <v>63688</v>
      </c>
      <c r="X1776">
        <v>60049</v>
      </c>
      <c r="Y1776">
        <v>56086</v>
      </c>
      <c r="Z1776">
        <v>51868</v>
      </c>
      <c r="AA1776">
        <v>47413</v>
      </c>
      <c r="AB1776">
        <v>42772</v>
      </c>
      <c r="AC1776">
        <v>37999</v>
      </c>
      <c r="AD1776">
        <v>33206</v>
      </c>
      <c r="AE1776">
        <v>28446</v>
      </c>
      <c r="AF1776">
        <v>23886</v>
      </c>
      <c r="AG1776">
        <v>19583</v>
      </c>
      <c r="AH1776">
        <v>15651</v>
      </c>
      <c r="AI1776">
        <v>12159</v>
      </c>
      <c r="AJ1776">
        <v>9156</v>
      </c>
      <c r="AK1776">
        <v>6665</v>
      </c>
      <c r="AL1776">
        <v>4677</v>
      </c>
      <c r="AM1776">
        <v>3156</v>
      </c>
      <c r="DC1776">
        <v>20.260000000000002</v>
      </c>
      <c r="DD1776">
        <v>19.489999999999998</v>
      </c>
      <c r="DE1776">
        <v>18.73</v>
      </c>
      <c r="DF1776">
        <v>17.98</v>
      </c>
      <c r="DG1776">
        <v>17.23</v>
      </c>
      <c r="DH1776">
        <v>16.48</v>
      </c>
      <c r="DI1776">
        <v>15.74</v>
      </c>
      <c r="DJ1776">
        <v>15.01</v>
      </c>
      <c r="DK1776">
        <v>14.28</v>
      </c>
      <c r="DL1776">
        <v>13.56</v>
      </c>
      <c r="DM1776">
        <v>12.84</v>
      </c>
      <c r="DN1776">
        <v>12.14</v>
      </c>
      <c r="DO1776">
        <v>11.46</v>
      </c>
      <c r="DP1776">
        <v>10.78</v>
      </c>
      <c r="DQ1776">
        <v>10.119999999999999</v>
      </c>
      <c r="DR1776">
        <v>9.48</v>
      </c>
      <c r="DS1776">
        <v>8.8699999999999992</v>
      </c>
      <c r="DT1776">
        <v>8.26</v>
      </c>
      <c r="DU1776">
        <v>7.69</v>
      </c>
      <c r="DV1776">
        <v>7.12</v>
      </c>
      <c r="DW1776">
        <v>6.59</v>
      </c>
      <c r="DX1776">
        <v>6.09</v>
      </c>
      <c r="DY1776">
        <v>5.61</v>
      </c>
      <c r="DZ1776">
        <v>5.17</v>
      </c>
      <c r="EA1776">
        <v>4.75</v>
      </c>
      <c r="EB1776">
        <v>4.3600000000000003</v>
      </c>
      <c r="EC1776">
        <v>4.01</v>
      </c>
      <c r="ED1776">
        <v>3.68</v>
      </c>
      <c r="EE1776">
        <v>3.38</v>
      </c>
      <c r="EF1776">
        <v>3.1</v>
      </c>
      <c r="EG1776">
        <v>2.85</v>
      </c>
      <c r="EH1776">
        <v>2.62</v>
      </c>
      <c r="EI1776">
        <v>2.42</v>
      </c>
      <c r="EJ1776">
        <v>2.23</v>
      </c>
      <c r="EK1776">
        <v>2.0699999999999998</v>
      </c>
    </row>
    <row r="1777" spans="1:140" x14ac:dyDescent="0.25">
      <c r="A1777" t="s">
        <v>1564</v>
      </c>
      <c r="B1777">
        <v>34</v>
      </c>
      <c r="C1777">
        <v>34</v>
      </c>
      <c r="E1777">
        <v>100000</v>
      </c>
      <c r="F1777">
        <v>98736</v>
      </c>
      <c r="G1777">
        <v>97412</v>
      </c>
      <c r="H1777">
        <v>96004</v>
      </c>
      <c r="I1777">
        <v>94553</v>
      </c>
      <c r="J1777">
        <v>92988</v>
      </c>
      <c r="K1777">
        <v>91381</v>
      </c>
      <c r="L1777">
        <v>89668</v>
      </c>
      <c r="M1777">
        <v>87864</v>
      </c>
      <c r="N1777">
        <v>85939</v>
      </c>
      <c r="O1777">
        <v>83871</v>
      </c>
      <c r="P1777">
        <v>81641</v>
      </c>
      <c r="Q1777">
        <v>79285</v>
      </c>
      <c r="R1777">
        <v>76655</v>
      </c>
      <c r="S1777">
        <v>73896</v>
      </c>
      <c r="T1777">
        <v>70762</v>
      </c>
      <c r="U1777">
        <v>67526</v>
      </c>
      <c r="V1777">
        <v>63978</v>
      </c>
      <c r="W1777">
        <v>60275</v>
      </c>
      <c r="X1777">
        <v>56241</v>
      </c>
      <c r="Y1777">
        <v>51966</v>
      </c>
      <c r="Z1777">
        <v>47458</v>
      </c>
      <c r="AA1777">
        <v>42769</v>
      </c>
      <c r="AB1777">
        <v>37953</v>
      </c>
      <c r="AC1777">
        <v>33129</v>
      </c>
      <c r="AD1777">
        <v>28344</v>
      </c>
      <c r="AE1777">
        <v>23772</v>
      </c>
      <c r="AF1777">
        <v>19462</v>
      </c>
      <c r="AG1777">
        <v>15533</v>
      </c>
      <c r="AH1777">
        <v>12052</v>
      </c>
      <c r="AI1777">
        <v>9064</v>
      </c>
      <c r="AJ1777">
        <v>6589</v>
      </c>
      <c r="AK1777">
        <v>4619</v>
      </c>
      <c r="AL1777">
        <v>3114</v>
      </c>
      <c r="DC1777">
        <v>19.39</v>
      </c>
      <c r="DD1777">
        <v>18.64</v>
      </c>
      <c r="DE1777">
        <v>17.88</v>
      </c>
      <c r="DF1777">
        <v>17.14</v>
      </c>
      <c r="DG1777">
        <v>16.39</v>
      </c>
      <c r="DH1777">
        <v>15.66</v>
      </c>
      <c r="DI1777">
        <v>14.93</v>
      </c>
      <c r="DJ1777">
        <v>14.2</v>
      </c>
      <c r="DK1777">
        <v>13.48</v>
      </c>
      <c r="DL1777">
        <v>12.77</v>
      </c>
      <c r="DM1777">
        <v>12.08</v>
      </c>
      <c r="DN1777">
        <v>11.39</v>
      </c>
      <c r="DO1777">
        <v>10.72</v>
      </c>
      <c r="DP1777">
        <v>10.07</v>
      </c>
      <c r="DQ1777">
        <v>9.42</v>
      </c>
      <c r="DR1777">
        <v>8.82</v>
      </c>
      <c r="DS1777">
        <v>8.2200000000000006</v>
      </c>
      <c r="DT1777">
        <v>7.65</v>
      </c>
      <c r="DU1777">
        <v>7.09</v>
      </c>
      <c r="DV1777">
        <v>6.56</v>
      </c>
      <c r="DW1777">
        <v>6.06</v>
      </c>
      <c r="DX1777">
        <v>5.58</v>
      </c>
      <c r="DY1777">
        <v>5.14</v>
      </c>
      <c r="DZ1777">
        <v>4.7300000000000004</v>
      </c>
      <c r="EA1777">
        <v>4.3499999999999996</v>
      </c>
      <c r="EB1777">
        <v>4</v>
      </c>
      <c r="EC1777">
        <v>3.67</v>
      </c>
      <c r="ED1777">
        <v>3.37</v>
      </c>
      <c r="EE1777">
        <v>3.1</v>
      </c>
      <c r="EF1777">
        <v>2.85</v>
      </c>
      <c r="EG1777">
        <v>2.62</v>
      </c>
      <c r="EH1777">
        <v>2.41</v>
      </c>
      <c r="EI1777">
        <v>2.23</v>
      </c>
      <c r="EJ1777">
        <v>2.0699999999999998</v>
      </c>
    </row>
    <row r="1778" spans="1:140" x14ac:dyDescent="0.25">
      <c r="A1778" t="s">
        <v>1565</v>
      </c>
      <c r="B1778">
        <v>33</v>
      </c>
      <c r="C1778">
        <v>33</v>
      </c>
      <c r="E1778">
        <v>100000</v>
      </c>
      <c r="F1778">
        <v>98633</v>
      </c>
      <c r="G1778">
        <v>97186</v>
      </c>
      <c r="H1778">
        <v>95687</v>
      </c>
      <c r="I1778">
        <v>94076</v>
      </c>
      <c r="J1778">
        <v>92420</v>
      </c>
      <c r="K1778">
        <v>90657</v>
      </c>
      <c r="L1778">
        <v>88797</v>
      </c>
      <c r="M1778">
        <v>86819</v>
      </c>
      <c r="N1778">
        <v>84697</v>
      </c>
      <c r="O1778">
        <v>82405</v>
      </c>
      <c r="P1778">
        <v>79984</v>
      </c>
      <c r="Q1778">
        <v>77293</v>
      </c>
      <c r="R1778">
        <v>74464</v>
      </c>
      <c r="S1778">
        <v>71261</v>
      </c>
      <c r="T1778">
        <v>67958</v>
      </c>
      <c r="U1778">
        <v>64333</v>
      </c>
      <c r="V1778">
        <v>60561</v>
      </c>
      <c r="W1778">
        <v>56462</v>
      </c>
      <c r="X1778">
        <v>52113</v>
      </c>
      <c r="Y1778">
        <v>47548</v>
      </c>
      <c r="Z1778">
        <v>42808</v>
      </c>
      <c r="AA1778">
        <v>37947</v>
      </c>
      <c r="AB1778">
        <v>33083</v>
      </c>
      <c r="AC1778">
        <v>28272</v>
      </c>
      <c r="AD1778">
        <v>23680</v>
      </c>
      <c r="AE1778">
        <v>19363</v>
      </c>
      <c r="AF1778">
        <v>15433</v>
      </c>
      <c r="AG1778">
        <v>11958</v>
      </c>
      <c r="AH1778">
        <v>8982</v>
      </c>
      <c r="AI1778">
        <v>6521</v>
      </c>
      <c r="AJ1778">
        <v>4565</v>
      </c>
      <c r="AK1778">
        <v>3075</v>
      </c>
      <c r="DC1778">
        <v>18.54</v>
      </c>
      <c r="DD1778">
        <v>17.79</v>
      </c>
      <c r="DE1778">
        <v>17.05</v>
      </c>
      <c r="DF1778">
        <v>16.309999999999999</v>
      </c>
      <c r="DG1778">
        <v>15.58</v>
      </c>
      <c r="DH1778">
        <v>14.85</v>
      </c>
      <c r="DI1778">
        <v>14.12</v>
      </c>
      <c r="DJ1778">
        <v>13.41</v>
      </c>
      <c r="DK1778">
        <v>12.7</v>
      </c>
      <c r="DL1778">
        <v>12.01</v>
      </c>
      <c r="DM1778">
        <v>11.33</v>
      </c>
      <c r="DN1778">
        <v>10.66</v>
      </c>
      <c r="DO1778">
        <v>10.01</v>
      </c>
      <c r="DP1778">
        <v>9.3699999999999992</v>
      </c>
      <c r="DQ1778">
        <v>8.77</v>
      </c>
      <c r="DR1778">
        <v>8.17</v>
      </c>
      <c r="DS1778">
        <v>7.61</v>
      </c>
      <c r="DT1778">
        <v>7.05</v>
      </c>
      <c r="DU1778">
        <v>6.52</v>
      </c>
      <c r="DV1778">
        <v>6.03</v>
      </c>
      <c r="DW1778">
        <v>5.56</v>
      </c>
      <c r="DX1778">
        <v>5.12</v>
      </c>
      <c r="DY1778">
        <v>4.71</v>
      </c>
      <c r="DZ1778">
        <v>4.33</v>
      </c>
      <c r="EA1778">
        <v>3.98</v>
      </c>
      <c r="EB1778">
        <v>3.65</v>
      </c>
      <c r="EC1778">
        <v>3.36</v>
      </c>
      <c r="ED1778">
        <v>3.09</v>
      </c>
      <c r="EE1778">
        <v>2.84</v>
      </c>
      <c r="EF1778">
        <v>2.61</v>
      </c>
      <c r="EG1778">
        <v>2.41</v>
      </c>
      <c r="EH1778">
        <v>2.23</v>
      </c>
      <c r="EI1778">
        <v>2.06</v>
      </c>
    </row>
    <row r="1779" spans="1:140" x14ac:dyDescent="0.25">
      <c r="A1779" t="s">
        <v>1566</v>
      </c>
      <c r="B1779">
        <v>32</v>
      </c>
      <c r="C1779">
        <v>32</v>
      </c>
      <c r="E1779">
        <v>100000</v>
      </c>
      <c r="F1779">
        <v>98505</v>
      </c>
      <c r="G1779">
        <v>96960</v>
      </c>
      <c r="H1779">
        <v>95299</v>
      </c>
      <c r="I1779">
        <v>93588</v>
      </c>
      <c r="J1779">
        <v>91770</v>
      </c>
      <c r="K1779">
        <v>89853</v>
      </c>
      <c r="L1779">
        <v>87812</v>
      </c>
      <c r="M1779">
        <v>85632</v>
      </c>
      <c r="N1779">
        <v>83279</v>
      </c>
      <c r="O1779">
        <v>80788</v>
      </c>
      <c r="P1779">
        <v>78027</v>
      </c>
      <c r="Q1779">
        <v>75127</v>
      </c>
      <c r="R1779">
        <v>71851</v>
      </c>
      <c r="S1779">
        <v>68469</v>
      </c>
      <c r="T1779">
        <v>64772</v>
      </c>
      <c r="U1779">
        <v>60915</v>
      </c>
      <c r="V1779">
        <v>56745</v>
      </c>
      <c r="W1779">
        <v>52328</v>
      </c>
      <c r="X1779">
        <v>47689</v>
      </c>
      <c r="Y1779">
        <v>42891</v>
      </c>
      <c r="Z1779">
        <v>37981</v>
      </c>
      <c r="AA1779">
        <v>33075</v>
      </c>
      <c r="AB1779">
        <v>28229</v>
      </c>
      <c r="AC1779">
        <v>23616</v>
      </c>
      <c r="AD1779">
        <v>19285</v>
      </c>
      <c r="AE1779">
        <v>15351</v>
      </c>
      <c r="AF1779">
        <v>11878</v>
      </c>
      <c r="AG1779">
        <v>8910</v>
      </c>
      <c r="AH1779">
        <v>6461</v>
      </c>
      <c r="AI1779">
        <v>4518</v>
      </c>
      <c r="AJ1779">
        <v>3040</v>
      </c>
      <c r="DC1779">
        <v>17.690000000000001</v>
      </c>
      <c r="DD1779">
        <v>16.95</v>
      </c>
      <c r="DE1779">
        <v>16.22</v>
      </c>
      <c r="DF1779">
        <v>15.49</v>
      </c>
      <c r="DG1779">
        <v>14.77</v>
      </c>
      <c r="DH1779">
        <v>14.05</v>
      </c>
      <c r="DI1779">
        <v>13.34</v>
      </c>
      <c r="DJ1779">
        <v>12.64</v>
      </c>
      <c r="DK1779">
        <v>11.94</v>
      </c>
      <c r="DL1779">
        <v>11.27</v>
      </c>
      <c r="DM1779">
        <v>10.6</v>
      </c>
      <c r="DN1779">
        <v>9.9600000000000009</v>
      </c>
      <c r="DO1779">
        <v>9.32</v>
      </c>
      <c r="DP1779">
        <v>8.7200000000000006</v>
      </c>
      <c r="DQ1779">
        <v>8.1300000000000008</v>
      </c>
      <c r="DR1779">
        <v>7.57</v>
      </c>
      <c r="DS1779">
        <v>7.01</v>
      </c>
      <c r="DT1779">
        <v>6.49</v>
      </c>
      <c r="DU1779">
        <v>6</v>
      </c>
      <c r="DV1779">
        <v>5.53</v>
      </c>
      <c r="DW1779">
        <v>5.0999999999999996</v>
      </c>
      <c r="DX1779">
        <v>4.6900000000000004</v>
      </c>
      <c r="DY1779">
        <v>4.3099999999999996</v>
      </c>
      <c r="DZ1779">
        <v>3.96</v>
      </c>
      <c r="EA1779">
        <v>3.64</v>
      </c>
      <c r="EB1779">
        <v>3.35</v>
      </c>
      <c r="EC1779">
        <v>3.08</v>
      </c>
      <c r="ED1779">
        <v>2.83</v>
      </c>
      <c r="EE1779">
        <v>2.61</v>
      </c>
      <c r="EF1779">
        <v>2.4</v>
      </c>
      <c r="EG1779">
        <v>2.2200000000000002</v>
      </c>
      <c r="EH1779">
        <v>2.06</v>
      </c>
    </row>
    <row r="1780" spans="1:140" x14ac:dyDescent="0.25">
      <c r="A1780" t="s">
        <v>1567</v>
      </c>
      <c r="B1780">
        <v>31</v>
      </c>
      <c r="C1780">
        <v>31</v>
      </c>
      <c r="E1780">
        <v>100000</v>
      </c>
      <c r="F1780">
        <v>98398</v>
      </c>
      <c r="G1780">
        <v>96685</v>
      </c>
      <c r="H1780">
        <v>94915</v>
      </c>
      <c r="I1780">
        <v>93036</v>
      </c>
      <c r="J1780">
        <v>91058</v>
      </c>
      <c r="K1780">
        <v>88953</v>
      </c>
      <c r="L1780">
        <v>86700</v>
      </c>
      <c r="M1780">
        <v>84282</v>
      </c>
      <c r="N1780">
        <v>81721</v>
      </c>
      <c r="O1780">
        <v>78883</v>
      </c>
      <c r="P1780">
        <v>75902</v>
      </c>
      <c r="Q1780">
        <v>72552</v>
      </c>
      <c r="R1780">
        <v>69085</v>
      </c>
      <c r="S1780">
        <v>65304</v>
      </c>
      <c r="T1780">
        <v>61366</v>
      </c>
      <c r="U1780">
        <v>57106</v>
      </c>
      <c r="V1780">
        <v>52614</v>
      </c>
      <c r="W1780">
        <v>47904</v>
      </c>
      <c r="X1780">
        <v>43031</v>
      </c>
      <c r="Y1780">
        <v>38065</v>
      </c>
      <c r="Z1780">
        <v>33111</v>
      </c>
      <c r="AA1780">
        <v>28227</v>
      </c>
      <c r="AB1780">
        <v>23583</v>
      </c>
      <c r="AC1780">
        <v>19234</v>
      </c>
      <c r="AD1780">
        <v>15290</v>
      </c>
      <c r="AE1780">
        <v>11816</v>
      </c>
      <c r="AF1780">
        <v>8851</v>
      </c>
      <c r="AG1780">
        <v>6410</v>
      </c>
      <c r="AH1780">
        <v>4478</v>
      </c>
      <c r="AI1780">
        <v>3009</v>
      </c>
      <c r="DC1780">
        <v>16.86</v>
      </c>
      <c r="DD1780">
        <v>16.13</v>
      </c>
      <c r="DE1780">
        <v>15.41</v>
      </c>
      <c r="DF1780">
        <v>14.68</v>
      </c>
      <c r="DG1780">
        <v>13.97</v>
      </c>
      <c r="DH1780">
        <v>13.26</v>
      </c>
      <c r="DI1780">
        <v>12.57</v>
      </c>
      <c r="DJ1780">
        <v>11.88</v>
      </c>
      <c r="DK1780">
        <v>11.2</v>
      </c>
      <c r="DL1780">
        <v>10.54</v>
      </c>
      <c r="DM1780">
        <v>9.9</v>
      </c>
      <c r="DN1780">
        <v>9.27</v>
      </c>
      <c r="DO1780">
        <v>8.68</v>
      </c>
      <c r="DP1780">
        <v>8.09</v>
      </c>
      <c r="DQ1780">
        <v>7.53</v>
      </c>
      <c r="DR1780">
        <v>6.98</v>
      </c>
      <c r="DS1780">
        <v>6.46</v>
      </c>
      <c r="DT1780">
        <v>5.97</v>
      </c>
      <c r="DU1780">
        <v>5.51</v>
      </c>
      <c r="DV1780">
        <v>5.07</v>
      </c>
      <c r="DW1780">
        <v>4.67</v>
      </c>
      <c r="DX1780">
        <v>4.29</v>
      </c>
      <c r="DY1780">
        <v>3.95</v>
      </c>
      <c r="DZ1780">
        <v>3.63</v>
      </c>
      <c r="EA1780">
        <v>3.34</v>
      </c>
      <c r="EB1780">
        <v>3.07</v>
      </c>
      <c r="EC1780">
        <v>2.82</v>
      </c>
      <c r="ED1780">
        <v>2.6</v>
      </c>
      <c r="EE1780">
        <v>2.4</v>
      </c>
      <c r="EF1780">
        <v>2.2200000000000002</v>
      </c>
      <c r="EG1780">
        <v>2.06</v>
      </c>
    </row>
    <row r="1781" spans="1:140" x14ac:dyDescent="0.25">
      <c r="A1781" t="s">
        <v>1568</v>
      </c>
      <c r="B1781">
        <v>30</v>
      </c>
      <c r="C1781">
        <v>30</v>
      </c>
      <c r="E1781">
        <v>100000</v>
      </c>
      <c r="F1781">
        <v>98227</v>
      </c>
      <c r="G1781">
        <v>96396</v>
      </c>
      <c r="H1781">
        <v>94451</v>
      </c>
      <c r="I1781">
        <v>92403</v>
      </c>
      <c r="J1781">
        <v>90229</v>
      </c>
      <c r="K1781">
        <v>87904</v>
      </c>
      <c r="L1781">
        <v>85406</v>
      </c>
      <c r="M1781">
        <v>82769</v>
      </c>
      <c r="N1781">
        <v>79854</v>
      </c>
      <c r="O1781">
        <v>76787</v>
      </c>
      <c r="P1781">
        <v>73351</v>
      </c>
      <c r="Q1781">
        <v>69799</v>
      </c>
      <c r="R1781">
        <v>65927</v>
      </c>
      <c r="S1781">
        <v>61895</v>
      </c>
      <c r="T1781">
        <v>57550</v>
      </c>
      <c r="U1781">
        <v>52964</v>
      </c>
      <c r="V1781">
        <v>48177</v>
      </c>
      <c r="W1781">
        <v>43233</v>
      </c>
      <c r="X1781">
        <v>38193</v>
      </c>
      <c r="Y1781">
        <v>33185</v>
      </c>
      <c r="Z1781">
        <v>28259</v>
      </c>
      <c r="AA1781">
        <v>23580</v>
      </c>
      <c r="AB1781">
        <v>19206</v>
      </c>
      <c r="AC1781">
        <v>15248</v>
      </c>
      <c r="AD1781">
        <v>11768</v>
      </c>
      <c r="AE1781">
        <v>8804</v>
      </c>
      <c r="AF1781">
        <v>6368</v>
      </c>
      <c r="AG1781">
        <v>4443</v>
      </c>
      <c r="AH1781">
        <v>2983</v>
      </c>
      <c r="DC1781">
        <v>16.04</v>
      </c>
      <c r="DD1781">
        <v>15.32</v>
      </c>
      <c r="DE1781">
        <v>14.6</v>
      </c>
      <c r="DF1781">
        <v>13.89</v>
      </c>
      <c r="DG1781">
        <v>13.19</v>
      </c>
      <c r="DH1781">
        <v>12.5</v>
      </c>
      <c r="DI1781">
        <v>11.81</v>
      </c>
      <c r="DJ1781">
        <v>11.14</v>
      </c>
      <c r="DK1781">
        <v>10.48</v>
      </c>
      <c r="DL1781">
        <v>9.85</v>
      </c>
      <c r="DM1781">
        <v>9.2200000000000006</v>
      </c>
      <c r="DN1781">
        <v>8.6300000000000008</v>
      </c>
      <c r="DO1781">
        <v>8.0399999999999991</v>
      </c>
      <c r="DP1781">
        <v>7.49</v>
      </c>
      <c r="DQ1781">
        <v>6.94</v>
      </c>
      <c r="DR1781">
        <v>6.43</v>
      </c>
      <c r="DS1781">
        <v>5.94</v>
      </c>
      <c r="DT1781">
        <v>5.48</v>
      </c>
      <c r="DU1781">
        <v>5.05</v>
      </c>
      <c r="DV1781">
        <v>4.6500000000000004</v>
      </c>
      <c r="DW1781">
        <v>4.28</v>
      </c>
      <c r="DX1781">
        <v>3.93</v>
      </c>
      <c r="DY1781">
        <v>3.62</v>
      </c>
      <c r="DZ1781">
        <v>3.33</v>
      </c>
      <c r="EA1781">
        <v>3.06</v>
      </c>
      <c r="EB1781">
        <v>2.82</v>
      </c>
      <c r="EC1781">
        <v>2.59</v>
      </c>
      <c r="ED1781">
        <v>2.4</v>
      </c>
      <c r="EE1781">
        <v>2.2200000000000002</v>
      </c>
      <c r="EF1781">
        <v>2.06</v>
      </c>
    </row>
    <row r="1782" spans="1:140" x14ac:dyDescent="0.25">
      <c r="A1782" t="s">
        <v>1569</v>
      </c>
      <c r="B1782">
        <v>29</v>
      </c>
      <c r="C1782">
        <v>29</v>
      </c>
      <c r="E1782">
        <v>100000</v>
      </c>
      <c r="F1782">
        <v>98096</v>
      </c>
      <c r="G1782">
        <v>96082</v>
      </c>
      <c r="H1782">
        <v>93958</v>
      </c>
      <c r="I1782">
        <v>91704</v>
      </c>
      <c r="J1782">
        <v>89301</v>
      </c>
      <c r="K1782">
        <v>86720</v>
      </c>
      <c r="L1782">
        <v>83990</v>
      </c>
      <c r="M1782">
        <v>80991</v>
      </c>
      <c r="N1782">
        <v>77834</v>
      </c>
      <c r="O1782">
        <v>74304</v>
      </c>
      <c r="P1782">
        <v>70651</v>
      </c>
      <c r="Q1782">
        <v>66685</v>
      </c>
      <c r="R1782">
        <v>62550</v>
      </c>
      <c r="S1782">
        <v>58105</v>
      </c>
      <c r="T1782">
        <v>53426</v>
      </c>
      <c r="U1782">
        <v>48539</v>
      </c>
      <c r="V1782">
        <v>43514</v>
      </c>
      <c r="W1782">
        <v>38400</v>
      </c>
      <c r="X1782">
        <v>33319</v>
      </c>
      <c r="Y1782">
        <v>28340</v>
      </c>
      <c r="Z1782">
        <v>23619</v>
      </c>
      <c r="AA1782">
        <v>19214</v>
      </c>
      <c r="AB1782">
        <v>15234</v>
      </c>
      <c r="AC1782">
        <v>11742</v>
      </c>
      <c r="AD1782">
        <v>8773</v>
      </c>
      <c r="AE1782">
        <v>6339</v>
      </c>
      <c r="AF1782">
        <v>4417</v>
      </c>
      <c r="AG1782">
        <v>2962</v>
      </c>
      <c r="DC1782">
        <v>15.23</v>
      </c>
      <c r="DD1782">
        <v>14.52</v>
      </c>
      <c r="DE1782">
        <v>13.81</v>
      </c>
      <c r="DF1782">
        <v>13.11</v>
      </c>
      <c r="DG1782">
        <v>12.43</v>
      </c>
      <c r="DH1782">
        <v>11.75</v>
      </c>
      <c r="DI1782">
        <v>11.08</v>
      </c>
      <c r="DJ1782">
        <v>10.42</v>
      </c>
      <c r="DK1782">
        <v>9.7899999999999991</v>
      </c>
      <c r="DL1782">
        <v>9.17</v>
      </c>
      <c r="DM1782">
        <v>8.58</v>
      </c>
      <c r="DN1782">
        <v>8</v>
      </c>
      <c r="DO1782">
        <v>7.44</v>
      </c>
      <c r="DP1782">
        <v>6.9</v>
      </c>
      <c r="DQ1782">
        <v>6.39</v>
      </c>
      <c r="DR1782">
        <v>5.91</v>
      </c>
      <c r="DS1782">
        <v>5.45</v>
      </c>
      <c r="DT1782">
        <v>5.03</v>
      </c>
      <c r="DU1782">
        <v>4.63</v>
      </c>
      <c r="DV1782">
        <v>4.26</v>
      </c>
      <c r="DW1782">
        <v>3.92</v>
      </c>
      <c r="DX1782">
        <v>3.6</v>
      </c>
      <c r="DY1782">
        <v>3.31</v>
      </c>
      <c r="DZ1782">
        <v>3.05</v>
      </c>
      <c r="EA1782">
        <v>2.81</v>
      </c>
      <c r="EB1782">
        <v>2.59</v>
      </c>
      <c r="EC1782">
        <v>2.39</v>
      </c>
      <c r="ED1782">
        <v>2.21</v>
      </c>
      <c r="EE1782">
        <v>2.0499999999999998</v>
      </c>
    </row>
    <row r="1783" spans="1:140" x14ac:dyDescent="0.25">
      <c r="A1783" t="s">
        <v>1570</v>
      </c>
      <c r="B1783">
        <v>28</v>
      </c>
      <c r="C1783">
        <v>28</v>
      </c>
      <c r="E1783">
        <v>100000</v>
      </c>
      <c r="F1783">
        <v>97905</v>
      </c>
      <c r="G1783">
        <v>95702</v>
      </c>
      <c r="H1783">
        <v>93362</v>
      </c>
      <c r="I1783">
        <v>90869</v>
      </c>
      <c r="J1783">
        <v>88198</v>
      </c>
      <c r="K1783">
        <v>85373</v>
      </c>
      <c r="L1783">
        <v>82272</v>
      </c>
      <c r="M1783">
        <v>79018</v>
      </c>
      <c r="N1783">
        <v>75391</v>
      </c>
      <c r="O1783">
        <v>71630</v>
      </c>
      <c r="P1783">
        <v>67555</v>
      </c>
      <c r="Q1783">
        <v>63315</v>
      </c>
      <c r="R1783">
        <v>58759</v>
      </c>
      <c r="S1783">
        <v>53973</v>
      </c>
      <c r="T1783">
        <v>48989</v>
      </c>
      <c r="U1783">
        <v>43861</v>
      </c>
      <c r="V1783">
        <v>38665</v>
      </c>
      <c r="W1783">
        <v>33511</v>
      </c>
      <c r="X1783">
        <v>28463</v>
      </c>
      <c r="Y1783">
        <v>23693</v>
      </c>
      <c r="Z1783">
        <v>19251</v>
      </c>
      <c r="AA1783">
        <v>15244</v>
      </c>
      <c r="AB1783">
        <v>11734</v>
      </c>
      <c r="AC1783">
        <v>8757</v>
      </c>
      <c r="AD1783">
        <v>6318</v>
      </c>
      <c r="AE1783">
        <v>4398</v>
      </c>
      <c r="AF1783">
        <v>2946</v>
      </c>
      <c r="DC1783">
        <v>14.44</v>
      </c>
      <c r="DD1783">
        <v>13.74</v>
      </c>
      <c r="DE1783">
        <v>13.04</v>
      </c>
      <c r="DF1783">
        <v>12.35</v>
      </c>
      <c r="DG1783">
        <v>11.68</v>
      </c>
      <c r="DH1783">
        <v>11.02</v>
      </c>
      <c r="DI1783">
        <v>10.37</v>
      </c>
      <c r="DJ1783">
        <v>9.74</v>
      </c>
      <c r="DK1783">
        <v>9.1199999999999992</v>
      </c>
      <c r="DL1783">
        <v>8.5299999999999994</v>
      </c>
      <c r="DM1783">
        <v>7.96</v>
      </c>
      <c r="DN1783">
        <v>7.4</v>
      </c>
      <c r="DO1783">
        <v>6.87</v>
      </c>
      <c r="DP1783">
        <v>6.36</v>
      </c>
      <c r="DQ1783">
        <v>5.88</v>
      </c>
      <c r="DR1783">
        <v>5.43</v>
      </c>
      <c r="DS1783">
        <v>5</v>
      </c>
      <c r="DT1783">
        <v>4.6100000000000003</v>
      </c>
      <c r="DU1783">
        <v>4.24</v>
      </c>
      <c r="DV1783">
        <v>3.9</v>
      </c>
      <c r="DW1783">
        <v>3.59</v>
      </c>
      <c r="DX1783">
        <v>3.3</v>
      </c>
      <c r="DY1783">
        <v>3.04</v>
      </c>
      <c r="DZ1783">
        <v>2.8</v>
      </c>
      <c r="EA1783">
        <v>2.58</v>
      </c>
      <c r="EB1783">
        <v>2.39</v>
      </c>
      <c r="EC1783">
        <v>2.21</v>
      </c>
      <c r="ED1783">
        <v>2.0499999999999998</v>
      </c>
    </row>
    <row r="1784" spans="1:140" x14ac:dyDescent="0.25">
      <c r="A1784" t="s">
        <v>1571</v>
      </c>
      <c r="B1784">
        <v>27</v>
      </c>
      <c r="C1784">
        <v>27</v>
      </c>
      <c r="E1784">
        <v>100000</v>
      </c>
      <c r="F1784">
        <v>97703</v>
      </c>
      <c r="G1784">
        <v>95273</v>
      </c>
      <c r="H1784">
        <v>92680</v>
      </c>
      <c r="I1784">
        <v>89906</v>
      </c>
      <c r="J1784">
        <v>86976</v>
      </c>
      <c r="K1784">
        <v>83768</v>
      </c>
      <c r="L1784">
        <v>80394</v>
      </c>
      <c r="M1784">
        <v>76660</v>
      </c>
      <c r="N1784">
        <v>72786</v>
      </c>
      <c r="O1784">
        <v>68590</v>
      </c>
      <c r="P1784">
        <v>64225</v>
      </c>
      <c r="Q1784">
        <v>59553</v>
      </c>
      <c r="R1784">
        <v>54647</v>
      </c>
      <c r="S1784">
        <v>49547</v>
      </c>
      <c r="T1784">
        <v>44315</v>
      </c>
      <c r="U1784">
        <v>39014</v>
      </c>
      <c r="V1784">
        <v>33775</v>
      </c>
      <c r="W1784">
        <v>28654</v>
      </c>
      <c r="X1784">
        <v>23816</v>
      </c>
      <c r="Y1784">
        <v>19327</v>
      </c>
      <c r="Z1784">
        <v>15286</v>
      </c>
      <c r="AA1784">
        <v>11751</v>
      </c>
      <c r="AB1784">
        <v>8758</v>
      </c>
      <c r="AC1784">
        <v>6312</v>
      </c>
      <c r="AD1784">
        <v>4388</v>
      </c>
      <c r="AE1784">
        <v>2937</v>
      </c>
      <c r="DC1784">
        <v>13.66</v>
      </c>
      <c r="DD1784">
        <v>12.97</v>
      </c>
      <c r="DE1784">
        <v>12.28</v>
      </c>
      <c r="DF1784">
        <v>11.61</v>
      </c>
      <c r="DG1784">
        <v>10.96</v>
      </c>
      <c r="DH1784">
        <v>10.31</v>
      </c>
      <c r="DI1784">
        <v>9.68</v>
      </c>
      <c r="DJ1784">
        <v>9.07</v>
      </c>
      <c r="DK1784">
        <v>8.49</v>
      </c>
      <c r="DL1784">
        <v>7.91</v>
      </c>
      <c r="DM1784">
        <v>7.36</v>
      </c>
      <c r="DN1784">
        <v>6.83</v>
      </c>
      <c r="DO1784">
        <v>6.33</v>
      </c>
      <c r="DP1784">
        <v>5.85</v>
      </c>
      <c r="DQ1784">
        <v>5.4</v>
      </c>
      <c r="DR1784">
        <v>4.9800000000000004</v>
      </c>
      <c r="DS1784">
        <v>4.59</v>
      </c>
      <c r="DT1784">
        <v>4.22</v>
      </c>
      <c r="DU1784">
        <v>3.89</v>
      </c>
      <c r="DV1784">
        <v>3.58</v>
      </c>
      <c r="DW1784">
        <v>3.29</v>
      </c>
      <c r="DX1784">
        <v>3.03</v>
      </c>
      <c r="DY1784">
        <v>2.79</v>
      </c>
      <c r="DZ1784">
        <v>2.58</v>
      </c>
      <c r="EA1784">
        <v>2.38</v>
      </c>
      <c r="EB1784">
        <v>2.21</v>
      </c>
      <c r="EC1784">
        <v>2.0499999999999998</v>
      </c>
    </row>
    <row r="1785" spans="1:140" x14ac:dyDescent="0.25">
      <c r="A1785" t="s">
        <v>1572</v>
      </c>
      <c r="B1785">
        <v>26</v>
      </c>
      <c r="C1785">
        <v>26</v>
      </c>
      <c r="E1785">
        <v>100000</v>
      </c>
      <c r="F1785">
        <v>97461</v>
      </c>
      <c r="G1785">
        <v>94764</v>
      </c>
      <c r="H1785">
        <v>91875</v>
      </c>
      <c r="I1785">
        <v>88823</v>
      </c>
      <c r="J1785">
        <v>85497</v>
      </c>
      <c r="K1785">
        <v>81998</v>
      </c>
      <c r="L1785">
        <v>78133</v>
      </c>
      <c r="M1785">
        <v>74133</v>
      </c>
      <c r="N1785">
        <v>69809</v>
      </c>
      <c r="O1785">
        <v>65306</v>
      </c>
      <c r="P1785">
        <v>60497</v>
      </c>
      <c r="Q1785">
        <v>55463</v>
      </c>
      <c r="R1785">
        <v>50232</v>
      </c>
      <c r="S1785">
        <v>44876</v>
      </c>
      <c r="T1785">
        <v>39465</v>
      </c>
      <c r="U1785">
        <v>34117</v>
      </c>
      <c r="V1785">
        <v>28911</v>
      </c>
      <c r="W1785">
        <v>24001</v>
      </c>
      <c r="X1785">
        <v>19448</v>
      </c>
      <c r="Y1785">
        <v>15362</v>
      </c>
      <c r="Z1785">
        <v>11795</v>
      </c>
      <c r="AA1785">
        <v>8780</v>
      </c>
      <c r="AB1785">
        <v>6320</v>
      </c>
      <c r="AC1785">
        <v>4389</v>
      </c>
      <c r="AD1785">
        <v>2934</v>
      </c>
      <c r="DC1785">
        <v>12.89</v>
      </c>
      <c r="DD1785">
        <v>12.21</v>
      </c>
      <c r="DE1785">
        <v>11.55</v>
      </c>
      <c r="DF1785">
        <v>10.89</v>
      </c>
      <c r="DG1785">
        <v>10.25</v>
      </c>
      <c r="DH1785">
        <v>9.6300000000000008</v>
      </c>
      <c r="DI1785">
        <v>9.02</v>
      </c>
      <c r="DJ1785">
        <v>8.44</v>
      </c>
      <c r="DK1785">
        <v>7.87</v>
      </c>
      <c r="DL1785">
        <v>7.32</v>
      </c>
      <c r="DM1785">
        <v>6.8</v>
      </c>
      <c r="DN1785">
        <v>6.3</v>
      </c>
      <c r="DO1785">
        <v>5.82</v>
      </c>
      <c r="DP1785">
        <v>5.38</v>
      </c>
      <c r="DQ1785">
        <v>4.96</v>
      </c>
      <c r="DR1785">
        <v>4.57</v>
      </c>
      <c r="DS1785">
        <v>4.21</v>
      </c>
      <c r="DT1785">
        <v>3.87</v>
      </c>
      <c r="DU1785">
        <v>3.57</v>
      </c>
      <c r="DV1785">
        <v>3.28</v>
      </c>
      <c r="DW1785">
        <v>3.02</v>
      </c>
      <c r="DX1785">
        <v>2.79</v>
      </c>
      <c r="DY1785">
        <v>2.57</v>
      </c>
      <c r="DZ1785">
        <v>2.38</v>
      </c>
      <c r="EA1785">
        <v>2.2000000000000002</v>
      </c>
      <c r="EB1785">
        <v>2.0499999999999998</v>
      </c>
    </row>
    <row r="1786" spans="1:140" x14ac:dyDescent="0.25">
      <c r="A1786" t="s">
        <v>1573</v>
      </c>
      <c r="B1786">
        <v>25</v>
      </c>
      <c r="C1786">
        <v>25</v>
      </c>
      <c r="E1786">
        <v>100000</v>
      </c>
      <c r="F1786">
        <v>97176</v>
      </c>
      <c r="G1786">
        <v>94166</v>
      </c>
      <c r="H1786">
        <v>90978</v>
      </c>
      <c r="I1786">
        <v>87514</v>
      </c>
      <c r="J1786">
        <v>83874</v>
      </c>
      <c r="K1786">
        <v>79869</v>
      </c>
      <c r="L1786">
        <v>75713</v>
      </c>
      <c r="M1786">
        <v>71247</v>
      </c>
      <c r="N1786">
        <v>66595</v>
      </c>
      <c r="O1786">
        <v>61632</v>
      </c>
      <c r="P1786">
        <v>56445</v>
      </c>
      <c r="Q1786">
        <v>51071</v>
      </c>
      <c r="R1786">
        <v>45574</v>
      </c>
      <c r="S1786">
        <v>40030</v>
      </c>
      <c r="T1786">
        <v>34566</v>
      </c>
      <c r="U1786">
        <v>29250</v>
      </c>
      <c r="V1786">
        <v>24252</v>
      </c>
      <c r="W1786">
        <v>19627</v>
      </c>
      <c r="X1786">
        <v>15480</v>
      </c>
      <c r="Y1786">
        <v>11871</v>
      </c>
      <c r="Z1786">
        <v>8826</v>
      </c>
      <c r="AA1786">
        <v>6346</v>
      </c>
      <c r="AB1786">
        <v>4402</v>
      </c>
      <c r="AC1786">
        <v>2940</v>
      </c>
      <c r="DC1786">
        <v>12.14</v>
      </c>
      <c r="DD1786">
        <v>11.48</v>
      </c>
      <c r="DE1786">
        <v>10.83</v>
      </c>
      <c r="DF1786">
        <v>10.19</v>
      </c>
      <c r="DG1786">
        <v>9.57</v>
      </c>
      <c r="DH1786">
        <v>8.9700000000000006</v>
      </c>
      <c r="DI1786">
        <v>8.39</v>
      </c>
      <c r="DJ1786">
        <v>7.83</v>
      </c>
      <c r="DK1786">
        <v>7.29</v>
      </c>
      <c r="DL1786">
        <v>6.76</v>
      </c>
      <c r="DM1786">
        <v>6.26</v>
      </c>
      <c r="DN1786">
        <v>5.79</v>
      </c>
      <c r="DO1786">
        <v>5.35</v>
      </c>
      <c r="DP1786">
        <v>4.9400000000000004</v>
      </c>
      <c r="DQ1786">
        <v>4.55</v>
      </c>
      <c r="DR1786">
        <v>4.1900000000000004</v>
      </c>
      <c r="DS1786">
        <v>3.86</v>
      </c>
      <c r="DT1786">
        <v>3.55</v>
      </c>
      <c r="DU1786">
        <v>3.27</v>
      </c>
      <c r="DV1786">
        <v>3.01</v>
      </c>
      <c r="DW1786">
        <v>2.78</v>
      </c>
      <c r="DX1786">
        <v>2.57</v>
      </c>
      <c r="DY1786">
        <v>2.37</v>
      </c>
      <c r="DZ1786">
        <v>2.2000000000000002</v>
      </c>
      <c r="EA1786">
        <v>2.04</v>
      </c>
    </row>
    <row r="1787" spans="1:140" x14ac:dyDescent="0.25">
      <c r="A1787" t="s">
        <v>1574</v>
      </c>
      <c r="B1787">
        <v>24</v>
      </c>
      <c r="C1787">
        <v>24</v>
      </c>
      <c r="E1787">
        <v>100000</v>
      </c>
      <c r="F1787">
        <v>96841</v>
      </c>
      <c r="G1787">
        <v>93507</v>
      </c>
      <c r="H1787">
        <v>89887</v>
      </c>
      <c r="I1787">
        <v>86083</v>
      </c>
      <c r="J1787">
        <v>81918</v>
      </c>
      <c r="K1787">
        <v>77594</v>
      </c>
      <c r="L1787">
        <v>72951</v>
      </c>
      <c r="M1787">
        <v>68131</v>
      </c>
      <c r="N1787">
        <v>62999</v>
      </c>
      <c r="O1787">
        <v>57636</v>
      </c>
      <c r="P1787">
        <v>52093</v>
      </c>
      <c r="Q1787">
        <v>46437</v>
      </c>
      <c r="R1787">
        <v>40739</v>
      </c>
      <c r="S1787">
        <v>35133</v>
      </c>
      <c r="T1787">
        <v>29695</v>
      </c>
      <c r="U1787">
        <v>24584</v>
      </c>
      <c r="V1787">
        <v>19872</v>
      </c>
      <c r="W1787">
        <v>15653</v>
      </c>
      <c r="X1787">
        <v>11986</v>
      </c>
      <c r="Y1787">
        <v>8901</v>
      </c>
      <c r="Z1787">
        <v>6392</v>
      </c>
      <c r="AA1787">
        <v>4429</v>
      </c>
      <c r="AB1787">
        <v>2955</v>
      </c>
      <c r="DC1787">
        <v>11.41</v>
      </c>
      <c r="DD1787">
        <v>10.77</v>
      </c>
      <c r="DE1787">
        <v>10.130000000000001</v>
      </c>
      <c r="DF1787">
        <v>9.52</v>
      </c>
      <c r="DG1787">
        <v>8.92</v>
      </c>
      <c r="DH1787">
        <v>8.35</v>
      </c>
      <c r="DI1787">
        <v>7.78</v>
      </c>
      <c r="DJ1787">
        <v>7.25</v>
      </c>
      <c r="DK1787">
        <v>6.72</v>
      </c>
      <c r="DL1787">
        <v>6.23</v>
      </c>
      <c r="DM1787">
        <v>5.76</v>
      </c>
      <c r="DN1787">
        <v>5.32</v>
      </c>
      <c r="DO1787">
        <v>4.91</v>
      </c>
      <c r="DP1787">
        <v>4.53</v>
      </c>
      <c r="DQ1787">
        <v>4.17</v>
      </c>
      <c r="DR1787">
        <v>3.84</v>
      </c>
      <c r="DS1787">
        <v>3.54</v>
      </c>
      <c r="DT1787">
        <v>3.26</v>
      </c>
      <c r="DU1787">
        <v>3.01</v>
      </c>
      <c r="DV1787">
        <v>2.77</v>
      </c>
      <c r="DW1787">
        <v>2.56</v>
      </c>
      <c r="DX1787">
        <v>2.37</v>
      </c>
      <c r="DY1787">
        <v>2.2000000000000002</v>
      </c>
      <c r="DZ1787">
        <v>2.04</v>
      </c>
    </row>
    <row r="1788" spans="1:140" x14ac:dyDescent="0.25">
      <c r="A1788" t="s">
        <v>1575</v>
      </c>
      <c r="B1788">
        <v>23</v>
      </c>
      <c r="C1788">
        <v>23</v>
      </c>
      <c r="E1788">
        <v>100000</v>
      </c>
      <c r="F1788">
        <v>96487</v>
      </c>
      <c r="G1788">
        <v>92696</v>
      </c>
      <c r="H1788">
        <v>88703</v>
      </c>
      <c r="I1788">
        <v>84350</v>
      </c>
      <c r="J1788">
        <v>79834</v>
      </c>
      <c r="K1788">
        <v>74995</v>
      </c>
      <c r="L1788">
        <v>69967</v>
      </c>
      <c r="M1788">
        <v>64640</v>
      </c>
      <c r="N1788">
        <v>59083</v>
      </c>
      <c r="O1788">
        <v>53342</v>
      </c>
      <c r="P1788">
        <v>47495</v>
      </c>
      <c r="Q1788">
        <v>41622</v>
      </c>
      <c r="R1788">
        <v>35849</v>
      </c>
      <c r="S1788">
        <v>30261</v>
      </c>
      <c r="T1788">
        <v>25022</v>
      </c>
      <c r="U1788">
        <v>20195</v>
      </c>
      <c r="V1788">
        <v>15888</v>
      </c>
      <c r="W1788">
        <v>12151</v>
      </c>
      <c r="X1788">
        <v>9010</v>
      </c>
      <c r="Y1788">
        <v>6463</v>
      </c>
      <c r="Z1788">
        <v>4474</v>
      </c>
      <c r="AA1788">
        <v>2982</v>
      </c>
      <c r="DC1788">
        <v>10.7</v>
      </c>
      <c r="DD1788">
        <v>10.07</v>
      </c>
      <c r="DE1788">
        <v>9.4600000000000009</v>
      </c>
      <c r="DF1788">
        <v>8.8699999999999992</v>
      </c>
      <c r="DG1788">
        <v>8.3000000000000007</v>
      </c>
      <c r="DH1788">
        <v>7.74</v>
      </c>
      <c r="DI1788">
        <v>7.21</v>
      </c>
      <c r="DJ1788">
        <v>6.69</v>
      </c>
      <c r="DK1788">
        <v>6.2</v>
      </c>
      <c r="DL1788">
        <v>5.74</v>
      </c>
      <c r="DM1788">
        <v>5.3</v>
      </c>
      <c r="DN1788">
        <v>4.8899999999999997</v>
      </c>
      <c r="DO1788">
        <v>4.51</v>
      </c>
      <c r="DP1788">
        <v>4.16</v>
      </c>
      <c r="DQ1788">
        <v>3.83</v>
      </c>
      <c r="DR1788">
        <v>3.53</v>
      </c>
      <c r="DS1788">
        <v>3.25</v>
      </c>
      <c r="DT1788">
        <v>3</v>
      </c>
      <c r="DU1788">
        <v>2.76</v>
      </c>
      <c r="DV1788">
        <v>2.5499999999999998</v>
      </c>
      <c r="DW1788">
        <v>2.36</v>
      </c>
      <c r="DX1788">
        <v>2.19</v>
      </c>
      <c r="DY1788">
        <v>2.04</v>
      </c>
    </row>
    <row r="1789" spans="1:140" x14ac:dyDescent="0.25">
      <c r="A1789" t="s">
        <v>1576</v>
      </c>
      <c r="B1789">
        <v>22</v>
      </c>
      <c r="C1789">
        <v>22</v>
      </c>
      <c r="E1789">
        <v>100000</v>
      </c>
      <c r="F1789">
        <v>96000</v>
      </c>
      <c r="G1789">
        <v>91800</v>
      </c>
      <c r="H1789">
        <v>87231</v>
      </c>
      <c r="I1789">
        <v>82487</v>
      </c>
      <c r="J1789">
        <v>77423</v>
      </c>
      <c r="K1789">
        <v>72163</v>
      </c>
      <c r="L1789">
        <v>66597</v>
      </c>
      <c r="M1789">
        <v>60816</v>
      </c>
      <c r="N1789">
        <v>54852</v>
      </c>
      <c r="O1789">
        <v>48782</v>
      </c>
      <c r="P1789">
        <v>42699</v>
      </c>
      <c r="Q1789">
        <v>36734</v>
      </c>
      <c r="R1789">
        <v>30967</v>
      </c>
      <c r="S1789">
        <v>25571</v>
      </c>
      <c r="T1789">
        <v>20613</v>
      </c>
      <c r="U1789">
        <v>16192</v>
      </c>
      <c r="V1789">
        <v>12368</v>
      </c>
      <c r="W1789">
        <v>9160</v>
      </c>
      <c r="X1789">
        <v>6562</v>
      </c>
      <c r="Y1789">
        <v>4537</v>
      </c>
      <c r="Z1789">
        <v>3021</v>
      </c>
      <c r="DC1789">
        <v>10.01</v>
      </c>
      <c r="DD1789">
        <v>9.41</v>
      </c>
      <c r="DE1789">
        <v>8.82</v>
      </c>
      <c r="DF1789">
        <v>8.25</v>
      </c>
      <c r="DG1789">
        <v>7.7</v>
      </c>
      <c r="DH1789">
        <v>7.17</v>
      </c>
      <c r="DI1789">
        <v>6.65</v>
      </c>
      <c r="DJ1789">
        <v>6.17</v>
      </c>
      <c r="DK1789">
        <v>5.71</v>
      </c>
      <c r="DL1789">
        <v>5.27</v>
      </c>
      <c r="DM1789">
        <v>4.87</v>
      </c>
      <c r="DN1789">
        <v>4.49</v>
      </c>
      <c r="DO1789">
        <v>4.1399999999999997</v>
      </c>
      <c r="DP1789">
        <v>3.82</v>
      </c>
      <c r="DQ1789">
        <v>3.51</v>
      </c>
      <c r="DR1789">
        <v>3.24</v>
      </c>
      <c r="DS1789">
        <v>2.99</v>
      </c>
      <c r="DT1789">
        <v>2.76</v>
      </c>
      <c r="DU1789">
        <v>2.5499999999999998</v>
      </c>
      <c r="DV1789">
        <v>2.36</v>
      </c>
      <c r="DW1789">
        <v>2.19</v>
      </c>
      <c r="DX1789">
        <v>2.04</v>
      </c>
    </row>
    <row r="1790" spans="1:140" x14ac:dyDescent="0.25">
      <c r="A1790" t="s">
        <v>1577</v>
      </c>
      <c r="B1790">
        <v>21</v>
      </c>
      <c r="C1790">
        <v>21</v>
      </c>
      <c r="E1790">
        <v>100000</v>
      </c>
      <c r="F1790">
        <v>95542</v>
      </c>
      <c r="G1790">
        <v>90726</v>
      </c>
      <c r="H1790">
        <v>85715</v>
      </c>
      <c r="I1790">
        <v>80379</v>
      </c>
      <c r="J1790">
        <v>74846</v>
      </c>
      <c r="K1790">
        <v>69005</v>
      </c>
      <c r="L1790">
        <v>62941</v>
      </c>
      <c r="M1790">
        <v>56713</v>
      </c>
      <c r="N1790">
        <v>50385</v>
      </c>
      <c r="O1790">
        <v>44048</v>
      </c>
      <c r="P1790">
        <v>37846</v>
      </c>
      <c r="Q1790">
        <v>31868</v>
      </c>
      <c r="R1790">
        <v>26279</v>
      </c>
      <c r="S1790">
        <v>21154</v>
      </c>
      <c r="T1790">
        <v>16597</v>
      </c>
      <c r="U1790">
        <v>12658</v>
      </c>
      <c r="V1790">
        <v>9364</v>
      </c>
      <c r="W1790">
        <v>6700</v>
      </c>
      <c r="X1790">
        <v>4627</v>
      </c>
      <c r="Y1790">
        <v>3078</v>
      </c>
      <c r="DC1790">
        <v>9.35</v>
      </c>
      <c r="DD1790">
        <v>8.76</v>
      </c>
      <c r="DE1790">
        <v>8.1999999999999993</v>
      </c>
      <c r="DF1790">
        <v>7.65</v>
      </c>
      <c r="DG1790">
        <v>7.13</v>
      </c>
      <c r="DH1790">
        <v>6.62</v>
      </c>
      <c r="DI1790">
        <v>6.14</v>
      </c>
      <c r="DJ1790">
        <v>5.68</v>
      </c>
      <c r="DK1790">
        <v>5.25</v>
      </c>
      <c r="DL1790">
        <v>4.8499999999999996</v>
      </c>
      <c r="DM1790">
        <v>4.47</v>
      </c>
      <c r="DN1790">
        <v>4.12</v>
      </c>
      <c r="DO1790">
        <v>3.8</v>
      </c>
      <c r="DP1790">
        <v>3.5</v>
      </c>
      <c r="DQ1790">
        <v>3.23</v>
      </c>
      <c r="DR1790">
        <v>2.98</v>
      </c>
      <c r="DS1790">
        <v>2.75</v>
      </c>
      <c r="DT1790">
        <v>2.54</v>
      </c>
      <c r="DU1790">
        <v>2.35</v>
      </c>
      <c r="DV1790">
        <v>2.19</v>
      </c>
      <c r="DW1790">
        <v>2.0299999999999998</v>
      </c>
    </row>
    <row r="1791" spans="1:140" x14ac:dyDescent="0.25">
      <c r="A1791" t="s">
        <v>1578</v>
      </c>
      <c r="B1791">
        <v>20</v>
      </c>
      <c r="C1791">
        <v>20</v>
      </c>
      <c r="E1791">
        <v>100000</v>
      </c>
      <c r="F1791">
        <v>94881</v>
      </c>
      <c r="G1791">
        <v>89567</v>
      </c>
      <c r="H1791">
        <v>83914</v>
      </c>
      <c r="I1791">
        <v>78054</v>
      </c>
      <c r="J1791">
        <v>71892</v>
      </c>
      <c r="K1791">
        <v>65505</v>
      </c>
      <c r="L1791">
        <v>58951</v>
      </c>
      <c r="M1791">
        <v>52319</v>
      </c>
      <c r="N1791">
        <v>45688</v>
      </c>
      <c r="O1791">
        <v>39205</v>
      </c>
      <c r="P1791">
        <v>32969</v>
      </c>
      <c r="Q1791">
        <v>27154</v>
      </c>
      <c r="R1791">
        <v>21829</v>
      </c>
      <c r="S1791">
        <v>17102</v>
      </c>
      <c r="T1791">
        <v>13028</v>
      </c>
      <c r="U1791">
        <v>9623</v>
      </c>
      <c r="V1791">
        <v>6877</v>
      </c>
      <c r="W1791">
        <v>4744</v>
      </c>
      <c r="X1791">
        <v>3152</v>
      </c>
      <c r="DC1791">
        <v>8.7100000000000009</v>
      </c>
      <c r="DD1791">
        <v>8.16</v>
      </c>
      <c r="DE1791">
        <v>7.61</v>
      </c>
      <c r="DF1791">
        <v>7.09</v>
      </c>
      <c r="DG1791">
        <v>6.58</v>
      </c>
      <c r="DH1791">
        <v>6.11</v>
      </c>
      <c r="DI1791">
        <v>5.65</v>
      </c>
      <c r="DJ1791">
        <v>5.22</v>
      </c>
      <c r="DK1791">
        <v>4.82</v>
      </c>
      <c r="DL1791">
        <v>4.45</v>
      </c>
      <c r="DM1791">
        <v>4.0999999999999996</v>
      </c>
      <c r="DN1791">
        <v>3.79</v>
      </c>
      <c r="DO1791">
        <v>3.49</v>
      </c>
      <c r="DP1791">
        <v>3.22</v>
      </c>
      <c r="DQ1791">
        <v>2.97</v>
      </c>
      <c r="DR1791">
        <v>2.74</v>
      </c>
      <c r="DS1791">
        <v>2.54</v>
      </c>
      <c r="DT1791">
        <v>2.35</v>
      </c>
      <c r="DU1791">
        <v>2.1800000000000002</v>
      </c>
      <c r="DV1791">
        <v>2.0299999999999998</v>
      </c>
    </row>
    <row r="1792" spans="1:140" x14ac:dyDescent="0.25">
      <c r="A1792" t="s">
        <v>1579</v>
      </c>
      <c r="B1792">
        <v>19</v>
      </c>
      <c r="C1792">
        <v>19</v>
      </c>
      <c r="E1792">
        <v>100000</v>
      </c>
      <c r="F1792">
        <v>94305</v>
      </c>
      <c r="G1792">
        <v>88279</v>
      </c>
      <c r="H1792">
        <v>82026</v>
      </c>
      <c r="I1792">
        <v>75466</v>
      </c>
      <c r="J1792">
        <v>68690</v>
      </c>
      <c r="K1792">
        <v>61748</v>
      </c>
      <c r="L1792">
        <v>54729</v>
      </c>
      <c r="M1792">
        <v>47741</v>
      </c>
      <c r="N1792">
        <v>40919</v>
      </c>
      <c r="O1792">
        <v>34366</v>
      </c>
      <c r="P1792">
        <v>28266</v>
      </c>
      <c r="Q1792">
        <v>22695</v>
      </c>
      <c r="R1792">
        <v>17756</v>
      </c>
      <c r="S1792">
        <v>13507</v>
      </c>
      <c r="T1792">
        <v>9965</v>
      </c>
      <c r="U1792">
        <v>7112</v>
      </c>
      <c r="V1792">
        <v>4901</v>
      </c>
      <c r="W1792">
        <v>3254</v>
      </c>
      <c r="DC1792">
        <v>8.11</v>
      </c>
      <c r="DD1792">
        <v>7.57</v>
      </c>
      <c r="DE1792">
        <v>7.05</v>
      </c>
      <c r="DF1792">
        <v>6.55</v>
      </c>
      <c r="DG1792">
        <v>6.07</v>
      </c>
      <c r="DH1792">
        <v>5.62</v>
      </c>
      <c r="DI1792">
        <v>5.2</v>
      </c>
      <c r="DJ1792">
        <v>4.8</v>
      </c>
      <c r="DK1792">
        <v>4.43</v>
      </c>
      <c r="DL1792">
        <v>4.09</v>
      </c>
      <c r="DM1792">
        <v>3.77</v>
      </c>
      <c r="DN1792">
        <v>3.48</v>
      </c>
      <c r="DO1792">
        <v>3.21</v>
      </c>
      <c r="DP1792">
        <v>2.96</v>
      </c>
      <c r="DQ1792">
        <v>2.74</v>
      </c>
      <c r="DR1792">
        <v>2.5299999999999998</v>
      </c>
      <c r="DS1792">
        <v>2.35</v>
      </c>
      <c r="DT1792">
        <v>2.1800000000000002</v>
      </c>
      <c r="DU1792">
        <v>2.0299999999999998</v>
      </c>
    </row>
    <row r="1793" spans="1:124" x14ac:dyDescent="0.25">
      <c r="A1793" t="s">
        <v>1580</v>
      </c>
      <c r="B1793">
        <v>18</v>
      </c>
      <c r="C1793">
        <v>18</v>
      </c>
      <c r="E1793">
        <v>100000</v>
      </c>
      <c r="F1793">
        <v>93514</v>
      </c>
      <c r="G1793">
        <v>86805</v>
      </c>
      <c r="H1793">
        <v>79775</v>
      </c>
      <c r="I1793">
        <v>72526</v>
      </c>
      <c r="J1793">
        <v>65123</v>
      </c>
      <c r="K1793">
        <v>57653</v>
      </c>
      <c r="L1793">
        <v>50223</v>
      </c>
      <c r="M1793">
        <v>42998</v>
      </c>
      <c r="N1793">
        <v>36070</v>
      </c>
      <c r="O1793">
        <v>29626</v>
      </c>
      <c r="P1793">
        <v>23754</v>
      </c>
      <c r="Q1793">
        <v>18562</v>
      </c>
      <c r="R1793">
        <v>14101</v>
      </c>
      <c r="S1793">
        <v>10389</v>
      </c>
      <c r="T1793">
        <v>7407</v>
      </c>
      <c r="U1793">
        <v>5097</v>
      </c>
      <c r="V1793">
        <v>3381</v>
      </c>
      <c r="DC1793">
        <v>7.52</v>
      </c>
      <c r="DD1793">
        <v>7.01</v>
      </c>
      <c r="DE1793">
        <v>6.51</v>
      </c>
      <c r="DF1793">
        <v>6.04</v>
      </c>
      <c r="DG1793">
        <v>5.6</v>
      </c>
      <c r="DH1793">
        <v>5.17</v>
      </c>
      <c r="DI1793">
        <v>4.78</v>
      </c>
      <c r="DJ1793">
        <v>4.41</v>
      </c>
      <c r="DK1793">
        <v>4.07</v>
      </c>
      <c r="DL1793">
        <v>3.76</v>
      </c>
      <c r="DM1793">
        <v>3.47</v>
      </c>
      <c r="DN1793">
        <v>3.2</v>
      </c>
      <c r="DO1793">
        <v>2.95</v>
      </c>
      <c r="DP1793">
        <v>2.73</v>
      </c>
      <c r="DQ1793">
        <v>2.5299999999999998</v>
      </c>
      <c r="DR1793">
        <v>2.34</v>
      </c>
      <c r="DS1793">
        <v>2.1800000000000002</v>
      </c>
      <c r="DT1793">
        <v>2.0299999999999998</v>
      </c>
    </row>
    <row r="1794" spans="1:124" x14ac:dyDescent="0.25">
      <c r="A1794" t="s">
        <v>1581</v>
      </c>
      <c r="B1794">
        <v>17</v>
      </c>
      <c r="C1794">
        <v>17</v>
      </c>
      <c r="E1794">
        <v>100000</v>
      </c>
      <c r="F1794">
        <v>92715</v>
      </c>
      <c r="G1794">
        <v>85121</v>
      </c>
      <c r="H1794">
        <v>77295</v>
      </c>
      <c r="I1794">
        <v>69319</v>
      </c>
      <c r="J1794">
        <v>61295</v>
      </c>
      <c r="K1794">
        <v>53330</v>
      </c>
      <c r="L1794">
        <v>45592</v>
      </c>
      <c r="M1794">
        <v>38202</v>
      </c>
      <c r="N1794">
        <v>31339</v>
      </c>
      <c r="O1794">
        <v>25094</v>
      </c>
      <c r="P1794">
        <v>19582</v>
      </c>
      <c r="Q1794">
        <v>14857</v>
      </c>
      <c r="R1794">
        <v>10932</v>
      </c>
      <c r="S1794">
        <v>7784</v>
      </c>
      <c r="T1794">
        <v>5351</v>
      </c>
      <c r="U1794">
        <v>3545</v>
      </c>
      <c r="DC1794">
        <v>6.97</v>
      </c>
      <c r="DD1794">
        <v>6.48</v>
      </c>
      <c r="DE1794">
        <v>6.01</v>
      </c>
      <c r="DF1794">
        <v>5.57</v>
      </c>
      <c r="DG1794">
        <v>5.15</v>
      </c>
      <c r="DH1794">
        <v>4.76</v>
      </c>
      <c r="DI1794">
        <v>4.3899999999999997</v>
      </c>
      <c r="DJ1794">
        <v>4.0599999999999996</v>
      </c>
      <c r="DK1794">
        <v>3.74</v>
      </c>
      <c r="DL1794">
        <v>3.45</v>
      </c>
      <c r="DM1794">
        <v>3.19</v>
      </c>
      <c r="DN1794">
        <v>2.94</v>
      </c>
      <c r="DO1794">
        <v>2.72</v>
      </c>
      <c r="DP1794">
        <v>2.52</v>
      </c>
      <c r="DQ1794">
        <v>2.34</v>
      </c>
      <c r="DR1794">
        <v>2.17</v>
      </c>
      <c r="DS1794">
        <v>2.02</v>
      </c>
    </row>
    <row r="1795" spans="1:124" x14ac:dyDescent="0.25">
      <c r="A1795" t="s">
        <v>1582</v>
      </c>
      <c r="B1795">
        <v>16</v>
      </c>
      <c r="C1795">
        <v>16</v>
      </c>
      <c r="E1795">
        <v>100000</v>
      </c>
      <c r="F1795">
        <v>91697</v>
      </c>
      <c r="G1795">
        <v>83177</v>
      </c>
      <c r="H1795">
        <v>74501</v>
      </c>
      <c r="I1795">
        <v>65791</v>
      </c>
      <c r="J1795">
        <v>57172</v>
      </c>
      <c r="K1795">
        <v>48813</v>
      </c>
      <c r="L1795">
        <v>40842</v>
      </c>
      <c r="M1795">
        <v>33464</v>
      </c>
      <c r="N1795">
        <v>26762</v>
      </c>
      <c r="O1795">
        <v>20855</v>
      </c>
      <c r="P1795">
        <v>15802</v>
      </c>
      <c r="Q1795">
        <v>11613</v>
      </c>
      <c r="R1795">
        <v>8258</v>
      </c>
      <c r="S1795">
        <v>5671</v>
      </c>
      <c r="T1795">
        <v>3753</v>
      </c>
      <c r="DC1795">
        <v>6.44</v>
      </c>
      <c r="DD1795">
        <v>5.98</v>
      </c>
      <c r="DE1795">
        <v>5.54</v>
      </c>
      <c r="DF1795">
        <v>5.12</v>
      </c>
      <c r="DG1795">
        <v>4.74</v>
      </c>
      <c r="DH1795">
        <v>4.38</v>
      </c>
      <c r="DI1795">
        <v>4.04</v>
      </c>
      <c r="DJ1795">
        <v>3.73</v>
      </c>
      <c r="DK1795">
        <v>3.44</v>
      </c>
      <c r="DL1795">
        <v>3.18</v>
      </c>
      <c r="DM1795">
        <v>2.94</v>
      </c>
      <c r="DN1795">
        <v>2.72</v>
      </c>
      <c r="DO1795">
        <v>2.5099999999999998</v>
      </c>
      <c r="DP1795">
        <v>2.33</v>
      </c>
      <c r="DQ1795">
        <v>2.17</v>
      </c>
      <c r="DR1795">
        <v>2.02</v>
      </c>
    </row>
    <row r="1796" spans="1:124" x14ac:dyDescent="0.25">
      <c r="A1796" t="s">
        <v>1583</v>
      </c>
      <c r="B1796">
        <v>15</v>
      </c>
      <c r="C1796">
        <v>15</v>
      </c>
      <c r="E1796">
        <v>100000</v>
      </c>
      <c r="F1796">
        <v>90590</v>
      </c>
      <c r="G1796">
        <v>81050</v>
      </c>
      <c r="H1796">
        <v>71480</v>
      </c>
      <c r="I1796">
        <v>62030</v>
      </c>
      <c r="J1796">
        <v>52893</v>
      </c>
      <c r="K1796">
        <v>44198</v>
      </c>
      <c r="L1796">
        <v>36159</v>
      </c>
      <c r="M1796">
        <v>28882</v>
      </c>
      <c r="N1796">
        <v>22479</v>
      </c>
      <c r="O1796">
        <v>17009</v>
      </c>
      <c r="P1796">
        <v>12484</v>
      </c>
      <c r="Q1796">
        <v>8868</v>
      </c>
      <c r="R1796">
        <v>6082</v>
      </c>
      <c r="S1796">
        <v>4021</v>
      </c>
      <c r="DC1796">
        <v>5.94</v>
      </c>
      <c r="DD1796">
        <v>5.51</v>
      </c>
      <c r="DE1796">
        <v>5.0999999999999996</v>
      </c>
      <c r="DF1796">
        <v>4.71</v>
      </c>
      <c r="DG1796">
        <v>4.3600000000000003</v>
      </c>
      <c r="DH1796">
        <v>4.0199999999999996</v>
      </c>
      <c r="DI1796">
        <v>3.72</v>
      </c>
      <c r="DJ1796">
        <v>3.43</v>
      </c>
      <c r="DK1796">
        <v>3.17</v>
      </c>
      <c r="DL1796">
        <v>2.93</v>
      </c>
      <c r="DM1796">
        <v>2.71</v>
      </c>
      <c r="DN1796">
        <v>2.5099999999999998</v>
      </c>
      <c r="DO1796">
        <v>2.33</v>
      </c>
      <c r="DP1796">
        <v>2.17</v>
      </c>
      <c r="DQ1796">
        <v>2.02</v>
      </c>
    </row>
    <row r="1797" spans="1:124" x14ac:dyDescent="0.25">
      <c r="A1797" t="s">
        <v>1584</v>
      </c>
      <c r="B1797">
        <v>14</v>
      </c>
      <c r="C1797">
        <v>14</v>
      </c>
      <c r="E1797">
        <v>100000</v>
      </c>
      <c r="F1797">
        <v>89346</v>
      </c>
      <c r="G1797">
        <v>78702</v>
      </c>
      <c r="H1797">
        <v>68205</v>
      </c>
      <c r="I1797">
        <v>58074</v>
      </c>
      <c r="J1797">
        <v>48464</v>
      </c>
      <c r="K1797">
        <v>39595</v>
      </c>
      <c r="L1797">
        <v>31579</v>
      </c>
      <c r="M1797">
        <v>24548</v>
      </c>
      <c r="N1797">
        <v>18552</v>
      </c>
      <c r="O1797">
        <v>13599</v>
      </c>
      <c r="P1797">
        <v>9647</v>
      </c>
      <c r="Q1797">
        <v>6610</v>
      </c>
      <c r="R1797">
        <v>4366</v>
      </c>
      <c r="DC1797">
        <v>5.48</v>
      </c>
      <c r="DD1797">
        <v>5.07</v>
      </c>
      <c r="DE1797">
        <v>4.6900000000000004</v>
      </c>
      <c r="DF1797">
        <v>4.34</v>
      </c>
      <c r="DG1797">
        <v>4.01</v>
      </c>
      <c r="DH1797">
        <v>3.7</v>
      </c>
      <c r="DI1797">
        <v>3.42</v>
      </c>
      <c r="DJ1797">
        <v>3.16</v>
      </c>
      <c r="DK1797">
        <v>2.92</v>
      </c>
      <c r="DL1797">
        <v>2.7</v>
      </c>
      <c r="DM1797">
        <v>2.5</v>
      </c>
      <c r="DN1797">
        <v>2.3199999999999998</v>
      </c>
      <c r="DO1797">
        <v>2.16</v>
      </c>
      <c r="DP1797">
        <v>2.02</v>
      </c>
    </row>
    <row r="1798" spans="1:124" x14ac:dyDescent="0.25">
      <c r="A1798" t="s">
        <v>1585</v>
      </c>
      <c r="B1798">
        <v>13</v>
      </c>
      <c r="C1798">
        <v>13</v>
      </c>
      <c r="E1798">
        <v>100000</v>
      </c>
      <c r="F1798">
        <v>87960</v>
      </c>
      <c r="G1798">
        <v>76133</v>
      </c>
      <c r="H1798">
        <v>64731</v>
      </c>
      <c r="I1798">
        <v>53942</v>
      </c>
      <c r="J1798">
        <v>44010</v>
      </c>
      <c r="K1798">
        <v>35052</v>
      </c>
      <c r="L1798">
        <v>27207</v>
      </c>
      <c r="M1798">
        <v>20537</v>
      </c>
      <c r="N1798">
        <v>15036</v>
      </c>
      <c r="O1798">
        <v>10654</v>
      </c>
      <c r="P1798">
        <v>7291</v>
      </c>
      <c r="Q1798">
        <v>4811</v>
      </c>
      <c r="DC1798">
        <v>5.05</v>
      </c>
      <c r="DD1798">
        <v>4.67</v>
      </c>
      <c r="DE1798">
        <v>4.32</v>
      </c>
      <c r="DF1798">
        <v>3.99</v>
      </c>
      <c r="DG1798">
        <v>3.69</v>
      </c>
      <c r="DH1798">
        <v>3.41</v>
      </c>
      <c r="DI1798">
        <v>3.15</v>
      </c>
      <c r="DJ1798">
        <v>2.91</v>
      </c>
      <c r="DK1798">
        <v>2.7</v>
      </c>
      <c r="DL1798">
        <v>2.5</v>
      </c>
      <c r="DM1798">
        <v>2.3199999999999998</v>
      </c>
      <c r="DN1798">
        <v>2.16</v>
      </c>
      <c r="DO1798">
        <v>2.0099999999999998</v>
      </c>
    </row>
    <row r="1799" spans="1:124" x14ac:dyDescent="0.25">
      <c r="A1799" t="s">
        <v>1586</v>
      </c>
      <c r="B1799">
        <v>12</v>
      </c>
      <c r="C1799">
        <v>12</v>
      </c>
      <c r="E1799">
        <v>100000</v>
      </c>
      <c r="F1799">
        <v>86424</v>
      </c>
      <c r="G1799">
        <v>73386</v>
      </c>
      <c r="H1799">
        <v>61066</v>
      </c>
      <c r="I1799">
        <v>49747</v>
      </c>
      <c r="J1799">
        <v>39567</v>
      </c>
      <c r="K1799">
        <v>30670</v>
      </c>
      <c r="L1799">
        <v>23116</v>
      </c>
      <c r="M1799">
        <v>16904</v>
      </c>
      <c r="N1799">
        <v>11964</v>
      </c>
      <c r="O1799">
        <v>8179</v>
      </c>
      <c r="P1799">
        <v>5391</v>
      </c>
      <c r="DC1799">
        <v>4.6500000000000004</v>
      </c>
      <c r="DD1799">
        <v>4.3</v>
      </c>
      <c r="DE1799">
        <v>3.97</v>
      </c>
      <c r="DF1799">
        <v>3.67</v>
      </c>
      <c r="DG1799">
        <v>3.39</v>
      </c>
      <c r="DH1799">
        <v>3.14</v>
      </c>
      <c r="DI1799">
        <v>2.9</v>
      </c>
      <c r="DJ1799">
        <v>2.69</v>
      </c>
      <c r="DK1799">
        <v>2.4900000000000002</v>
      </c>
      <c r="DL1799">
        <v>2.3199999999999998</v>
      </c>
      <c r="DM1799">
        <v>2.16</v>
      </c>
      <c r="DN1799">
        <v>2.0099999999999998</v>
      </c>
    </row>
    <row r="1800" spans="1:124" x14ac:dyDescent="0.25">
      <c r="A1800" t="s">
        <v>1587</v>
      </c>
      <c r="B1800">
        <v>11</v>
      </c>
      <c r="C1800">
        <v>11</v>
      </c>
      <c r="E1800">
        <v>100000</v>
      </c>
      <c r="F1800">
        <v>84780</v>
      </c>
      <c r="G1800">
        <v>70455</v>
      </c>
      <c r="H1800">
        <v>57309</v>
      </c>
      <c r="I1800">
        <v>45513</v>
      </c>
      <c r="J1800">
        <v>35230</v>
      </c>
      <c r="K1800">
        <v>26517</v>
      </c>
      <c r="L1800">
        <v>19363</v>
      </c>
      <c r="M1800">
        <v>13690</v>
      </c>
      <c r="N1800">
        <v>9349</v>
      </c>
      <c r="O1800">
        <v>6156</v>
      </c>
      <c r="DC1800">
        <v>4.28</v>
      </c>
      <c r="DD1800">
        <v>3.95</v>
      </c>
      <c r="DE1800">
        <v>3.66</v>
      </c>
      <c r="DF1800">
        <v>3.38</v>
      </c>
      <c r="DG1800">
        <v>3.13</v>
      </c>
      <c r="DH1800">
        <v>2.89</v>
      </c>
      <c r="DI1800">
        <v>2.68</v>
      </c>
      <c r="DJ1800">
        <v>2.4900000000000002</v>
      </c>
      <c r="DK1800">
        <v>2.31</v>
      </c>
      <c r="DL1800">
        <v>2.15</v>
      </c>
      <c r="DM1800">
        <v>2.0099999999999998</v>
      </c>
    </row>
    <row r="1801" spans="1:124" x14ac:dyDescent="0.25">
      <c r="A1801" t="s">
        <v>1588</v>
      </c>
      <c r="B1801">
        <v>10</v>
      </c>
      <c r="C1801">
        <v>10</v>
      </c>
      <c r="E1801">
        <v>100000</v>
      </c>
      <c r="F1801">
        <v>82972</v>
      </c>
      <c r="G1801">
        <v>67398</v>
      </c>
      <c r="H1801">
        <v>53446</v>
      </c>
      <c r="I1801">
        <v>41308</v>
      </c>
      <c r="J1801">
        <v>31050</v>
      </c>
      <c r="K1801">
        <v>22644</v>
      </c>
      <c r="L1801">
        <v>15987</v>
      </c>
      <c r="M1801">
        <v>10907</v>
      </c>
      <c r="N1801">
        <v>7175</v>
      </c>
      <c r="DC1801">
        <v>3.94</v>
      </c>
      <c r="DD1801">
        <v>3.64</v>
      </c>
      <c r="DE1801">
        <v>3.37</v>
      </c>
      <c r="DF1801">
        <v>3.12</v>
      </c>
      <c r="DG1801">
        <v>2.89</v>
      </c>
      <c r="DH1801">
        <v>2.67</v>
      </c>
      <c r="DI1801">
        <v>2.48</v>
      </c>
      <c r="DJ1801">
        <v>2.31</v>
      </c>
      <c r="DK1801">
        <v>2.15</v>
      </c>
      <c r="DL1801">
        <v>2.0099999999999998</v>
      </c>
    </row>
    <row r="1802" spans="1:124" x14ac:dyDescent="0.25">
      <c r="A1802" t="s">
        <v>1589</v>
      </c>
      <c r="B1802">
        <v>9</v>
      </c>
      <c r="C1802">
        <v>9</v>
      </c>
      <c r="E1802">
        <v>100000</v>
      </c>
      <c r="F1802">
        <v>81095</v>
      </c>
      <c r="G1802">
        <v>64220</v>
      </c>
      <c r="H1802">
        <v>49560</v>
      </c>
      <c r="I1802">
        <v>37197</v>
      </c>
      <c r="J1802">
        <v>27092</v>
      </c>
      <c r="K1802">
        <v>19104</v>
      </c>
      <c r="L1802">
        <v>13016</v>
      </c>
      <c r="M1802">
        <v>8555</v>
      </c>
      <c r="DC1802">
        <v>3.63</v>
      </c>
      <c r="DD1802">
        <v>3.36</v>
      </c>
      <c r="DE1802">
        <v>3.11</v>
      </c>
      <c r="DF1802">
        <v>2.88</v>
      </c>
      <c r="DG1802">
        <v>2.67</v>
      </c>
      <c r="DH1802">
        <v>2.48</v>
      </c>
      <c r="DI1802">
        <v>2.2999999999999998</v>
      </c>
      <c r="DJ1802">
        <v>2.15</v>
      </c>
      <c r="DK1802">
        <v>2.0099999999999998</v>
      </c>
    </row>
    <row r="1803" spans="1:124" x14ac:dyDescent="0.25">
      <c r="A1803" t="s">
        <v>1590</v>
      </c>
      <c r="B1803">
        <v>8</v>
      </c>
      <c r="C1803">
        <v>8</v>
      </c>
      <c r="E1803">
        <v>100000</v>
      </c>
      <c r="F1803">
        <v>79060</v>
      </c>
      <c r="G1803">
        <v>60930</v>
      </c>
      <c r="H1803">
        <v>45663</v>
      </c>
      <c r="I1803">
        <v>33210</v>
      </c>
      <c r="J1803">
        <v>23390</v>
      </c>
      <c r="K1803">
        <v>15918</v>
      </c>
      <c r="L1803">
        <v>10450</v>
      </c>
      <c r="DC1803">
        <v>3.34</v>
      </c>
      <c r="DD1803">
        <v>3.1</v>
      </c>
      <c r="DE1803">
        <v>2.87</v>
      </c>
      <c r="DF1803">
        <v>2.66</v>
      </c>
      <c r="DG1803">
        <v>2.4700000000000002</v>
      </c>
      <c r="DH1803">
        <v>2.2999999999999998</v>
      </c>
      <c r="DI1803">
        <v>2.14</v>
      </c>
      <c r="DJ1803">
        <v>2</v>
      </c>
    </row>
    <row r="1804" spans="1:124" x14ac:dyDescent="0.25">
      <c r="A1804" t="s">
        <v>1591</v>
      </c>
      <c r="B1804">
        <v>7</v>
      </c>
      <c r="C1804">
        <v>7</v>
      </c>
      <c r="E1804">
        <v>100000</v>
      </c>
      <c r="F1804">
        <v>76941</v>
      </c>
      <c r="G1804">
        <v>57585</v>
      </c>
      <c r="H1804">
        <v>41821</v>
      </c>
      <c r="I1804">
        <v>29414</v>
      </c>
      <c r="J1804">
        <v>19996</v>
      </c>
      <c r="K1804">
        <v>13114</v>
      </c>
      <c r="DC1804">
        <v>3.09</v>
      </c>
      <c r="DD1804">
        <v>2.86</v>
      </c>
      <c r="DE1804">
        <v>2.65</v>
      </c>
      <c r="DF1804">
        <v>2.4700000000000002</v>
      </c>
      <c r="DG1804">
        <v>2.29</v>
      </c>
      <c r="DH1804">
        <v>2.14</v>
      </c>
      <c r="DI1804">
        <v>2</v>
      </c>
    </row>
    <row r="1805" spans="1:124" x14ac:dyDescent="0.25">
      <c r="A1805" t="s">
        <v>1592</v>
      </c>
      <c r="B1805">
        <v>6</v>
      </c>
      <c r="C1805">
        <v>6</v>
      </c>
      <c r="E1805">
        <v>100000</v>
      </c>
      <c r="F1805">
        <v>74722</v>
      </c>
      <c r="G1805">
        <v>54197</v>
      </c>
      <c r="H1805">
        <v>38068</v>
      </c>
      <c r="I1805">
        <v>25847</v>
      </c>
      <c r="J1805">
        <v>16934</v>
      </c>
      <c r="DC1805">
        <v>2.85</v>
      </c>
      <c r="DD1805">
        <v>2.65</v>
      </c>
      <c r="DE1805">
        <v>2.46</v>
      </c>
      <c r="DF1805">
        <v>2.29</v>
      </c>
      <c r="DG1805">
        <v>2.14</v>
      </c>
      <c r="DH1805">
        <v>2</v>
      </c>
    </row>
    <row r="1806" spans="1:124" x14ac:dyDescent="0.25">
      <c r="A1806" t="s">
        <v>1593</v>
      </c>
      <c r="B1806">
        <v>5</v>
      </c>
      <c r="C1806">
        <v>5</v>
      </c>
      <c r="E1806">
        <v>100000</v>
      </c>
      <c r="F1806">
        <v>72419</v>
      </c>
      <c r="G1806">
        <v>50805</v>
      </c>
      <c r="H1806">
        <v>34452</v>
      </c>
      <c r="I1806">
        <v>22547</v>
      </c>
      <c r="DC1806">
        <v>2.64</v>
      </c>
      <c r="DD1806">
        <v>2.4500000000000002</v>
      </c>
      <c r="DE1806">
        <v>2.29</v>
      </c>
      <c r="DF1806">
        <v>2.13</v>
      </c>
      <c r="DG1806">
        <v>2</v>
      </c>
    </row>
    <row r="1807" spans="1:124" x14ac:dyDescent="0.25">
      <c r="A1807" t="s">
        <v>1594</v>
      </c>
      <c r="B1807">
        <v>4</v>
      </c>
      <c r="C1807">
        <v>4</v>
      </c>
      <c r="E1807">
        <v>100000</v>
      </c>
      <c r="F1807">
        <v>70052</v>
      </c>
      <c r="G1807">
        <v>47451</v>
      </c>
      <c r="H1807">
        <v>31019</v>
      </c>
      <c r="DC1807">
        <v>2.4500000000000002</v>
      </c>
      <c r="DD1807">
        <v>2.2799999999999998</v>
      </c>
      <c r="DE1807">
        <v>2.13</v>
      </c>
      <c r="DF1807">
        <v>1.99</v>
      </c>
    </row>
    <row r="1808" spans="1:124" x14ac:dyDescent="0.25">
      <c r="A1808" t="s">
        <v>1595</v>
      </c>
      <c r="B1808">
        <v>3</v>
      </c>
      <c r="C1808">
        <v>3</v>
      </c>
      <c r="E1808">
        <v>100000</v>
      </c>
      <c r="F1808">
        <v>67646</v>
      </c>
      <c r="G1808">
        <v>44177</v>
      </c>
      <c r="DC1808">
        <v>2.2799999999999998</v>
      </c>
      <c r="DD1808">
        <v>2.13</v>
      </c>
      <c r="DE1808">
        <v>1.99</v>
      </c>
    </row>
    <row r="1809" spans="1:189" x14ac:dyDescent="0.25">
      <c r="A1809" t="s">
        <v>1596</v>
      </c>
      <c r="B1809">
        <v>2</v>
      </c>
      <c r="C1809">
        <v>2</v>
      </c>
      <c r="E1809">
        <v>100000</v>
      </c>
      <c r="F1809">
        <v>65227</v>
      </c>
      <c r="DC1809">
        <v>2.12</v>
      </c>
      <c r="DD1809">
        <v>1.99</v>
      </c>
    </row>
    <row r="1810" spans="1:189" x14ac:dyDescent="0.25">
      <c r="A1810" t="s">
        <v>1597</v>
      </c>
      <c r="B1810">
        <v>1</v>
      </c>
      <c r="C1810">
        <v>1</v>
      </c>
      <c r="E1810">
        <v>100000</v>
      </c>
      <c r="DC1810">
        <v>1.99</v>
      </c>
    </row>
    <row r="1811" spans="1:189" x14ac:dyDescent="0.25">
      <c r="A1811" t="s">
        <v>1598</v>
      </c>
      <c r="B1811">
        <v>83</v>
      </c>
      <c r="C1811">
        <v>83</v>
      </c>
      <c r="E1811">
        <v>100000</v>
      </c>
      <c r="F1811">
        <v>99990</v>
      </c>
      <c r="G1811">
        <v>99979</v>
      </c>
      <c r="H1811">
        <v>99968</v>
      </c>
      <c r="I1811">
        <v>99957</v>
      </c>
      <c r="J1811">
        <v>99946</v>
      </c>
      <c r="K1811">
        <v>99935</v>
      </c>
      <c r="L1811">
        <v>99924</v>
      </c>
      <c r="M1811">
        <v>99913</v>
      </c>
      <c r="N1811">
        <v>99902</v>
      </c>
      <c r="O1811">
        <v>99890</v>
      </c>
      <c r="P1811">
        <v>99879</v>
      </c>
      <c r="Q1811">
        <v>99866</v>
      </c>
      <c r="R1811">
        <v>99853</v>
      </c>
      <c r="S1811">
        <v>99840</v>
      </c>
      <c r="T1811">
        <v>99826</v>
      </c>
      <c r="U1811">
        <v>99811</v>
      </c>
      <c r="V1811">
        <v>99795</v>
      </c>
      <c r="W1811">
        <v>99778</v>
      </c>
      <c r="X1811">
        <v>99758</v>
      </c>
      <c r="Y1811">
        <v>99737</v>
      </c>
      <c r="Z1811">
        <v>99715</v>
      </c>
      <c r="AA1811">
        <v>99689</v>
      </c>
      <c r="AB1811">
        <v>99662</v>
      </c>
      <c r="AC1811">
        <v>99632</v>
      </c>
      <c r="AD1811">
        <v>99599</v>
      </c>
      <c r="AE1811">
        <v>99563</v>
      </c>
      <c r="AF1811">
        <v>99522</v>
      </c>
      <c r="AG1811">
        <v>99478</v>
      </c>
      <c r="AH1811">
        <v>99428</v>
      </c>
      <c r="AI1811">
        <v>99372</v>
      </c>
      <c r="AJ1811">
        <v>99311</v>
      </c>
      <c r="AK1811">
        <v>99242</v>
      </c>
      <c r="AL1811">
        <v>99168</v>
      </c>
      <c r="AM1811">
        <v>99085</v>
      </c>
      <c r="AN1811">
        <v>98997</v>
      </c>
      <c r="AO1811">
        <v>98902</v>
      </c>
      <c r="AP1811">
        <v>98800</v>
      </c>
      <c r="AQ1811">
        <v>98691</v>
      </c>
      <c r="AR1811">
        <v>98574</v>
      </c>
      <c r="AS1811">
        <v>98449</v>
      </c>
      <c r="AT1811">
        <v>98320</v>
      </c>
      <c r="AU1811">
        <v>98182</v>
      </c>
      <c r="AV1811">
        <v>98042</v>
      </c>
      <c r="AW1811">
        <v>97890</v>
      </c>
      <c r="AX1811">
        <v>97752</v>
      </c>
      <c r="AY1811">
        <v>97610</v>
      </c>
      <c r="AZ1811">
        <v>97467</v>
      </c>
      <c r="BA1811">
        <v>97326</v>
      </c>
      <c r="BB1811">
        <v>97174</v>
      </c>
      <c r="BC1811">
        <v>97024</v>
      </c>
      <c r="BD1811">
        <v>96873</v>
      </c>
      <c r="BE1811">
        <v>96703</v>
      </c>
      <c r="BF1811">
        <v>96552</v>
      </c>
      <c r="BG1811">
        <v>96361</v>
      </c>
      <c r="BH1811">
        <v>96194</v>
      </c>
      <c r="BI1811">
        <v>96001</v>
      </c>
      <c r="BJ1811">
        <v>95798</v>
      </c>
      <c r="BK1811">
        <v>95571</v>
      </c>
      <c r="BL1811">
        <v>95314</v>
      </c>
      <c r="BM1811">
        <v>95014</v>
      </c>
      <c r="BN1811">
        <v>94704</v>
      </c>
      <c r="BO1811">
        <v>94272</v>
      </c>
      <c r="BP1811">
        <v>93834</v>
      </c>
      <c r="BQ1811">
        <v>93147</v>
      </c>
      <c r="BR1811">
        <v>92481</v>
      </c>
      <c r="BS1811">
        <v>91585</v>
      </c>
      <c r="BT1811">
        <v>90637</v>
      </c>
      <c r="BU1811">
        <v>89367</v>
      </c>
      <c r="BV1811">
        <v>87804</v>
      </c>
      <c r="BW1811">
        <v>85861</v>
      </c>
      <c r="BX1811">
        <v>83491</v>
      </c>
      <c r="BY1811">
        <v>80577</v>
      </c>
      <c r="BZ1811">
        <v>77147</v>
      </c>
      <c r="CA1811">
        <v>73002</v>
      </c>
      <c r="CB1811">
        <v>68346</v>
      </c>
      <c r="CC1811">
        <v>62876</v>
      </c>
      <c r="CD1811">
        <v>56723</v>
      </c>
      <c r="CE1811">
        <v>49953</v>
      </c>
      <c r="CF1811">
        <v>42719</v>
      </c>
      <c r="CG1811">
        <v>35288</v>
      </c>
      <c r="CH1811">
        <v>28013</v>
      </c>
      <c r="CI1811">
        <v>21258</v>
      </c>
      <c r="DC1811">
        <v>76.040000000000006</v>
      </c>
      <c r="DD1811">
        <v>75.05</v>
      </c>
      <c r="DE1811">
        <v>74.06</v>
      </c>
      <c r="DF1811">
        <v>73.069999999999993</v>
      </c>
      <c r="DG1811">
        <v>72.069999999999993</v>
      </c>
      <c r="DH1811">
        <v>71.08</v>
      </c>
      <c r="DI1811">
        <v>70.09</v>
      </c>
      <c r="DJ1811">
        <v>69.099999999999994</v>
      </c>
      <c r="DK1811">
        <v>68.099999999999994</v>
      </c>
      <c r="DL1811">
        <v>67.11</v>
      </c>
      <c r="DM1811">
        <v>66.12</v>
      </c>
      <c r="DN1811">
        <v>65.13</v>
      </c>
      <c r="DO1811">
        <v>64.14</v>
      </c>
      <c r="DP1811">
        <v>63.14</v>
      </c>
      <c r="DQ1811">
        <v>62.15</v>
      </c>
      <c r="DR1811">
        <v>61.16</v>
      </c>
      <c r="DS1811">
        <v>60.17</v>
      </c>
      <c r="DT1811">
        <v>59.18</v>
      </c>
      <c r="DU1811">
        <v>58.19</v>
      </c>
      <c r="DV1811">
        <v>57.2</v>
      </c>
      <c r="DW1811">
        <v>56.21</v>
      </c>
      <c r="DX1811">
        <v>55.23</v>
      </c>
      <c r="DY1811">
        <v>54.24</v>
      </c>
      <c r="DZ1811">
        <v>53.25</v>
      </c>
      <c r="EA1811">
        <v>52.27</v>
      </c>
      <c r="EB1811">
        <v>51.29</v>
      </c>
      <c r="EC1811">
        <v>50.31</v>
      </c>
      <c r="ED1811">
        <v>49.33</v>
      </c>
      <c r="EE1811">
        <v>48.35</v>
      </c>
      <c r="EF1811">
        <v>47.37</v>
      </c>
      <c r="EG1811">
        <v>46.4</v>
      </c>
      <c r="EH1811">
        <v>45.43</v>
      </c>
      <c r="EI1811">
        <v>44.46</v>
      </c>
      <c r="EJ1811">
        <v>43.49</v>
      </c>
      <c r="EK1811">
        <v>42.53</v>
      </c>
      <c r="EL1811">
        <v>41.56</v>
      </c>
      <c r="EM1811">
        <v>40.6</v>
      </c>
      <c r="EN1811">
        <v>39.64</v>
      </c>
      <c r="EO1811">
        <v>38.69</v>
      </c>
      <c r="EP1811">
        <v>37.729999999999997</v>
      </c>
      <c r="EQ1811">
        <v>36.78</v>
      </c>
      <c r="ER1811">
        <v>35.83</v>
      </c>
      <c r="ES1811">
        <v>34.880000000000003</v>
      </c>
      <c r="ET1811">
        <v>33.93</v>
      </c>
      <c r="EU1811">
        <v>32.979999999999997</v>
      </c>
      <c r="EV1811">
        <v>32.020000000000003</v>
      </c>
      <c r="EW1811">
        <v>31.07</v>
      </c>
      <c r="EX1811">
        <v>30.11</v>
      </c>
      <c r="EY1811">
        <v>29.16</v>
      </c>
      <c r="EZ1811">
        <v>28.2</v>
      </c>
      <c r="FA1811">
        <v>27.25</v>
      </c>
      <c r="FB1811">
        <v>26.29</v>
      </c>
      <c r="FC1811">
        <v>25.33</v>
      </c>
      <c r="FD1811">
        <v>24.37</v>
      </c>
      <c r="FE1811">
        <v>23.42</v>
      </c>
      <c r="FF1811">
        <v>22.46</v>
      </c>
      <c r="FG1811">
        <v>21.5</v>
      </c>
      <c r="FH1811">
        <v>20.55</v>
      </c>
      <c r="FI1811">
        <v>19.59</v>
      </c>
      <c r="FJ1811">
        <v>18.649999999999999</v>
      </c>
      <c r="FK1811">
        <v>17.7</v>
      </c>
      <c r="FL1811">
        <v>16.760000000000002</v>
      </c>
      <c r="FM1811">
        <v>15.83</v>
      </c>
      <c r="FN1811">
        <v>14.91</v>
      </c>
      <c r="FO1811">
        <v>14.01</v>
      </c>
      <c r="FP1811">
        <v>13.11</v>
      </c>
      <c r="FQ1811">
        <v>12.23</v>
      </c>
      <c r="FR1811">
        <v>11.36</v>
      </c>
      <c r="FS1811">
        <v>10.51</v>
      </c>
      <c r="FT1811">
        <v>9.69</v>
      </c>
      <c r="FU1811">
        <v>8.9</v>
      </c>
      <c r="FV1811">
        <v>8.1300000000000008</v>
      </c>
      <c r="FW1811">
        <v>7.41</v>
      </c>
      <c r="FX1811">
        <v>6.72</v>
      </c>
      <c r="FY1811">
        <v>6.07</v>
      </c>
      <c r="FZ1811">
        <v>5.45</v>
      </c>
      <c r="GA1811">
        <v>4.88</v>
      </c>
      <c r="GB1811">
        <v>4.3600000000000003</v>
      </c>
      <c r="GC1811">
        <v>3.88</v>
      </c>
      <c r="GD1811">
        <v>3.45</v>
      </c>
      <c r="GE1811">
        <v>3.07</v>
      </c>
      <c r="GF1811">
        <v>2.74</v>
      </c>
      <c r="GG1811">
        <v>2.4500000000000002</v>
      </c>
    </row>
    <row r="1812" spans="1:189" x14ac:dyDescent="0.25">
      <c r="A1812" t="s">
        <v>1599</v>
      </c>
      <c r="B1812">
        <v>82</v>
      </c>
      <c r="C1812">
        <v>82</v>
      </c>
      <c r="E1812">
        <v>100000</v>
      </c>
      <c r="F1812">
        <v>99989</v>
      </c>
      <c r="G1812">
        <v>99978</v>
      </c>
      <c r="H1812">
        <v>99967</v>
      </c>
      <c r="I1812">
        <v>99955</v>
      </c>
      <c r="J1812">
        <v>99944</v>
      </c>
      <c r="K1812">
        <v>99933</v>
      </c>
      <c r="L1812">
        <v>99921</v>
      </c>
      <c r="M1812">
        <v>99910</v>
      </c>
      <c r="N1812">
        <v>99898</v>
      </c>
      <c r="O1812">
        <v>99886</v>
      </c>
      <c r="P1812">
        <v>99873</v>
      </c>
      <c r="Q1812">
        <v>99860</v>
      </c>
      <c r="R1812">
        <v>99846</v>
      </c>
      <c r="S1812">
        <v>99832</v>
      </c>
      <c r="T1812">
        <v>99817</v>
      </c>
      <c r="U1812">
        <v>99801</v>
      </c>
      <c r="V1812">
        <v>99783</v>
      </c>
      <c r="W1812">
        <v>99763</v>
      </c>
      <c r="X1812">
        <v>99742</v>
      </c>
      <c r="Y1812">
        <v>99718</v>
      </c>
      <c r="Z1812">
        <v>99693</v>
      </c>
      <c r="AA1812">
        <v>99665</v>
      </c>
      <c r="AB1812">
        <v>99634</v>
      </c>
      <c r="AC1812">
        <v>99601</v>
      </c>
      <c r="AD1812">
        <v>99563</v>
      </c>
      <c r="AE1812">
        <v>99522</v>
      </c>
      <c r="AF1812">
        <v>99477</v>
      </c>
      <c r="AG1812">
        <v>99426</v>
      </c>
      <c r="AH1812">
        <v>99368</v>
      </c>
      <c r="AI1812">
        <v>99306</v>
      </c>
      <c r="AJ1812">
        <v>99236</v>
      </c>
      <c r="AK1812">
        <v>99161</v>
      </c>
      <c r="AL1812">
        <v>99075</v>
      </c>
      <c r="AM1812">
        <v>98986</v>
      </c>
      <c r="AN1812">
        <v>98889</v>
      </c>
      <c r="AO1812">
        <v>98785</v>
      </c>
      <c r="AP1812">
        <v>98673</v>
      </c>
      <c r="AQ1812">
        <v>98554</v>
      </c>
      <c r="AR1812">
        <v>98427</v>
      </c>
      <c r="AS1812">
        <v>98294</v>
      </c>
      <c r="AT1812">
        <v>98154</v>
      </c>
      <c r="AU1812">
        <v>98011</v>
      </c>
      <c r="AV1812">
        <v>97855</v>
      </c>
      <c r="AW1812">
        <v>97714</v>
      </c>
      <c r="AX1812">
        <v>97567</v>
      </c>
      <c r="AY1812">
        <v>97420</v>
      </c>
      <c r="AZ1812">
        <v>97275</v>
      </c>
      <c r="BA1812">
        <v>97119</v>
      </c>
      <c r="BB1812">
        <v>96965</v>
      </c>
      <c r="BC1812">
        <v>96808</v>
      </c>
      <c r="BD1812">
        <v>96633</v>
      </c>
      <c r="BE1812">
        <v>96477</v>
      </c>
      <c r="BF1812">
        <v>96279</v>
      </c>
      <c r="BG1812">
        <v>96106</v>
      </c>
      <c r="BH1812">
        <v>95907</v>
      </c>
      <c r="BI1812">
        <v>95696</v>
      </c>
      <c r="BJ1812">
        <v>95460</v>
      </c>
      <c r="BK1812">
        <v>95193</v>
      </c>
      <c r="BL1812">
        <v>94882</v>
      </c>
      <c r="BM1812">
        <v>94560</v>
      </c>
      <c r="BN1812">
        <v>94114</v>
      </c>
      <c r="BO1812">
        <v>93658</v>
      </c>
      <c r="BP1812">
        <v>92949</v>
      </c>
      <c r="BQ1812">
        <v>92264</v>
      </c>
      <c r="BR1812">
        <v>91343</v>
      </c>
      <c r="BS1812">
        <v>90362</v>
      </c>
      <c r="BT1812">
        <v>89060</v>
      </c>
      <c r="BU1812">
        <v>87454</v>
      </c>
      <c r="BV1812">
        <v>85474</v>
      </c>
      <c r="BW1812">
        <v>83051</v>
      </c>
      <c r="BX1812">
        <v>80095</v>
      </c>
      <c r="BY1812">
        <v>76608</v>
      </c>
      <c r="BZ1812">
        <v>72395</v>
      </c>
      <c r="CA1812">
        <v>67693</v>
      </c>
      <c r="CB1812">
        <v>62275</v>
      </c>
      <c r="CC1812">
        <v>56181</v>
      </c>
      <c r="CD1812">
        <v>49476</v>
      </c>
      <c r="CE1812">
        <v>42311</v>
      </c>
      <c r="CF1812">
        <v>34951</v>
      </c>
      <c r="CG1812">
        <v>27745</v>
      </c>
      <c r="CH1812">
        <v>21055</v>
      </c>
      <c r="DC1812">
        <v>74.94</v>
      </c>
      <c r="DD1812">
        <v>73.95</v>
      </c>
      <c r="DE1812">
        <v>72.959999999999994</v>
      </c>
      <c r="DF1812">
        <v>71.97</v>
      </c>
      <c r="DG1812">
        <v>70.98</v>
      </c>
      <c r="DH1812">
        <v>69.98</v>
      </c>
      <c r="DI1812">
        <v>68.989999999999995</v>
      </c>
      <c r="DJ1812">
        <v>68</v>
      </c>
      <c r="DK1812">
        <v>67.010000000000005</v>
      </c>
      <c r="DL1812">
        <v>66.02</v>
      </c>
      <c r="DM1812">
        <v>65.02</v>
      </c>
      <c r="DN1812">
        <v>64.03</v>
      </c>
      <c r="DO1812">
        <v>63.04</v>
      </c>
      <c r="DP1812">
        <v>62.05</v>
      </c>
      <c r="DQ1812">
        <v>61.06</v>
      </c>
      <c r="DR1812">
        <v>60.07</v>
      </c>
      <c r="DS1812">
        <v>59.08</v>
      </c>
      <c r="DT1812">
        <v>58.09</v>
      </c>
      <c r="DU1812">
        <v>57.1</v>
      </c>
      <c r="DV1812">
        <v>56.11</v>
      </c>
      <c r="DW1812">
        <v>55.12</v>
      </c>
      <c r="DX1812">
        <v>54.14</v>
      </c>
      <c r="DY1812">
        <v>53.15</v>
      </c>
      <c r="DZ1812">
        <v>52.17</v>
      </c>
      <c r="EA1812">
        <v>51.19</v>
      </c>
      <c r="EB1812">
        <v>50.21</v>
      </c>
      <c r="EC1812">
        <v>49.23</v>
      </c>
      <c r="ED1812">
        <v>48.25</v>
      </c>
      <c r="EE1812">
        <v>47.27</v>
      </c>
      <c r="EF1812">
        <v>46.3</v>
      </c>
      <c r="EG1812">
        <v>45.33</v>
      </c>
      <c r="EH1812">
        <v>44.36</v>
      </c>
      <c r="EI1812">
        <v>43.39</v>
      </c>
      <c r="EJ1812">
        <v>42.43</v>
      </c>
      <c r="EK1812">
        <v>41.47</v>
      </c>
      <c r="EL1812">
        <v>40.51</v>
      </c>
      <c r="EM1812">
        <v>39.549999999999997</v>
      </c>
      <c r="EN1812">
        <v>38.590000000000003</v>
      </c>
      <c r="EO1812">
        <v>37.64</v>
      </c>
      <c r="EP1812">
        <v>36.69</v>
      </c>
      <c r="EQ1812">
        <v>35.74</v>
      </c>
      <c r="ER1812">
        <v>34.79</v>
      </c>
      <c r="ES1812">
        <v>33.840000000000003</v>
      </c>
      <c r="ET1812">
        <v>32.89</v>
      </c>
      <c r="EU1812">
        <v>31.94</v>
      </c>
      <c r="EV1812">
        <v>30.99</v>
      </c>
      <c r="EW1812">
        <v>30.03</v>
      </c>
      <c r="EX1812">
        <v>29.08</v>
      </c>
      <c r="EY1812">
        <v>28.12</v>
      </c>
      <c r="EZ1812">
        <v>27.17</v>
      </c>
      <c r="FA1812">
        <v>26.21</v>
      </c>
      <c r="FB1812">
        <v>25.26</v>
      </c>
      <c r="FC1812">
        <v>24.3</v>
      </c>
      <c r="FD1812">
        <v>23.34</v>
      </c>
      <c r="FE1812">
        <v>22.39</v>
      </c>
      <c r="FF1812">
        <v>21.43</v>
      </c>
      <c r="FG1812">
        <v>20.48</v>
      </c>
      <c r="FH1812">
        <v>19.53</v>
      </c>
      <c r="FI1812">
        <v>18.579999999999998</v>
      </c>
      <c r="FJ1812">
        <v>17.64</v>
      </c>
      <c r="FK1812">
        <v>16.7</v>
      </c>
      <c r="FL1812">
        <v>15.77</v>
      </c>
      <c r="FM1812">
        <v>14.85</v>
      </c>
      <c r="FN1812">
        <v>13.96</v>
      </c>
      <c r="FO1812">
        <v>13.06</v>
      </c>
      <c r="FP1812">
        <v>12.18</v>
      </c>
      <c r="FQ1812">
        <v>11.31</v>
      </c>
      <c r="FR1812">
        <v>10.47</v>
      </c>
      <c r="FS1812">
        <v>9.65</v>
      </c>
      <c r="FT1812">
        <v>8.86</v>
      </c>
      <c r="FU1812">
        <v>8.11</v>
      </c>
      <c r="FV1812">
        <v>7.39</v>
      </c>
      <c r="FW1812">
        <v>6.7</v>
      </c>
      <c r="FX1812">
        <v>6.06</v>
      </c>
      <c r="FY1812">
        <v>5.45</v>
      </c>
      <c r="FZ1812">
        <v>4.88</v>
      </c>
      <c r="GA1812">
        <v>4.3600000000000003</v>
      </c>
      <c r="GB1812">
        <v>3.88</v>
      </c>
      <c r="GC1812">
        <v>3.45</v>
      </c>
      <c r="GD1812">
        <v>3.07</v>
      </c>
      <c r="GE1812">
        <v>2.74</v>
      </c>
      <c r="GF1812">
        <v>2.4500000000000002</v>
      </c>
    </row>
    <row r="1813" spans="1:189" x14ac:dyDescent="0.25">
      <c r="A1813" t="s">
        <v>1600</v>
      </c>
      <c r="B1813">
        <v>81</v>
      </c>
      <c r="C1813">
        <v>81</v>
      </c>
      <c r="E1813">
        <v>100000</v>
      </c>
      <c r="F1813">
        <v>99989</v>
      </c>
      <c r="G1813">
        <v>99977</v>
      </c>
      <c r="H1813">
        <v>99965</v>
      </c>
      <c r="I1813">
        <v>99954</v>
      </c>
      <c r="J1813">
        <v>99942</v>
      </c>
      <c r="K1813">
        <v>99930</v>
      </c>
      <c r="L1813">
        <v>99919</v>
      </c>
      <c r="M1813">
        <v>99907</v>
      </c>
      <c r="N1813">
        <v>99895</v>
      </c>
      <c r="O1813">
        <v>99882</v>
      </c>
      <c r="P1813">
        <v>99868</v>
      </c>
      <c r="Q1813">
        <v>99854</v>
      </c>
      <c r="R1813">
        <v>99840</v>
      </c>
      <c r="S1813">
        <v>99824</v>
      </c>
      <c r="T1813">
        <v>99807</v>
      </c>
      <c r="U1813">
        <v>99789</v>
      </c>
      <c r="V1813">
        <v>99769</v>
      </c>
      <c r="W1813">
        <v>99747</v>
      </c>
      <c r="X1813">
        <v>99723</v>
      </c>
      <c r="Y1813">
        <v>99697</v>
      </c>
      <c r="Z1813">
        <v>99669</v>
      </c>
      <c r="AA1813">
        <v>99637</v>
      </c>
      <c r="AB1813">
        <v>99603</v>
      </c>
      <c r="AC1813">
        <v>99565</v>
      </c>
      <c r="AD1813">
        <v>99523</v>
      </c>
      <c r="AE1813">
        <v>99476</v>
      </c>
      <c r="AF1813">
        <v>99424</v>
      </c>
      <c r="AG1813">
        <v>99366</v>
      </c>
      <c r="AH1813">
        <v>99302</v>
      </c>
      <c r="AI1813">
        <v>99230</v>
      </c>
      <c r="AJ1813">
        <v>99153</v>
      </c>
      <c r="AK1813">
        <v>99067</v>
      </c>
      <c r="AL1813">
        <v>98976</v>
      </c>
      <c r="AM1813">
        <v>98876</v>
      </c>
      <c r="AN1813">
        <v>98771</v>
      </c>
      <c r="AO1813">
        <v>98656</v>
      </c>
      <c r="AP1813">
        <v>98535</v>
      </c>
      <c r="AQ1813">
        <v>98405</v>
      </c>
      <c r="AR1813">
        <v>98269</v>
      </c>
      <c r="AS1813">
        <v>98125</v>
      </c>
      <c r="AT1813">
        <v>97979</v>
      </c>
      <c r="AU1813">
        <v>97820</v>
      </c>
      <c r="AV1813">
        <v>97675</v>
      </c>
      <c r="AW1813">
        <v>97525</v>
      </c>
      <c r="AX1813">
        <v>97373</v>
      </c>
      <c r="AY1813">
        <v>97224</v>
      </c>
      <c r="AZ1813">
        <v>97064</v>
      </c>
      <c r="BA1813">
        <v>96905</v>
      </c>
      <c r="BB1813">
        <v>96743</v>
      </c>
      <c r="BC1813">
        <v>96562</v>
      </c>
      <c r="BD1813">
        <v>96401</v>
      </c>
      <c r="BE1813">
        <v>96197</v>
      </c>
      <c r="BF1813">
        <v>96017</v>
      </c>
      <c r="BG1813">
        <v>95812</v>
      </c>
      <c r="BH1813">
        <v>95593</v>
      </c>
      <c r="BI1813">
        <v>95349</v>
      </c>
      <c r="BJ1813">
        <v>95071</v>
      </c>
      <c r="BK1813">
        <v>94749</v>
      </c>
      <c r="BL1813">
        <v>94415</v>
      </c>
      <c r="BM1813">
        <v>93953</v>
      </c>
      <c r="BN1813">
        <v>93482</v>
      </c>
      <c r="BO1813">
        <v>92751</v>
      </c>
      <c r="BP1813">
        <v>92041</v>
      </c>
      <c r="BQ1813">
        <v>91095</v>
      </c>
      <c r="BR1813">
        <v>90087</v>
      </c>
      <c r="BS1813">
        <v>88746</v>
      </c>
      <c r="BT1813">
        <v>87105</v>
      </c>
      <c r="BU1813">
        <v>85075</v>
      </c>
      <c r="BV1813">
        <v>82611</v>
      </c>
      <c r="BW1813">
        <v>79600</v>
      </c>
      <c r="BX1813">
        <v>76071</v>
      </c>
      <c r="BY1813">
        <v>71805</v>
      </c>
      <c r="BZ1813">
        <v>67039</v>
      </c>
      <c r="CA1813">
        <v>61587</v>
      </c>
      <c r="CB1813">
        <v>55561</v>
      </c>
      <c r="CC1813">
        <v>48930</v>
      </c>
      <c r="CD1813">
        <v>41843</v>
      </c>
      <c r="CE1813">
        <v>34565</v>
      </c>
      <c r="CF1813">
        <v>27439</v>
      </c>
      <c r="CG1813">
        <v>20823</v>
      </c>
      <c r="DC1813">
        <v>73.84</v>
      </c>
      <c r="DD1813">
        <v>72.849999999999994</v>
      </c>
      <c r="DE1813">
        <v>71.86</v>
      </c>
      <c r="DF1813">
        <v>70.87</v>
      </c>
      <c r="DG1813">
        <v>69.88</v>
      </c>
      <c r="DH1813">
        <v>68.88</v>
      </c>
      <c r="DI1813">
        <v>67.89</v>
      </c>
      <c r="DJ1813">
        <v>66.900000000000006</v>
      </c>
      <c r="DK1813">
        <v>65.91</v>
      </c>
      <c r="DL1813">
        <v>64.92</v>
      </c>
      <c r="DM1813">
        <v>63.92</v>
      </c>
      <c r="DN1813">
        <v>62.93</v>
      </c>
      <c r="DO1813">
        <v>61.94</v>
      </c>
      <c r="DP1813">
        <v>60.95</v>
      </c>
      <c r="DQ1813">
        <v>59.96</v>
      </c>
      <c r="DR1813">
        <v>58.97</v>
      </c>
      <c r="DS1813">
        <v>57.98</v>
      </c>
      <c r="DT1813">
        <v>56.99</v>
      </c>
      <c r="DU1813">
        <v>56</v>
      </c>
      <c r="DV1813">
        <v>55.02</v>
      </c>
      <c r="DW1813">
        <v>54.03</v>
      </c>
      <c r="DX1813">
        <v>53.05</v>
      </c>
      <c r="DY1813">
        <v>52.06</v>
      </c>
      <c r="DZ1813">
        <v>51.08</v>
      </c>
      <c r="EA1813">
        <v>50.1</v>
      </c>
      <c r="EB1813">
        <v>49.12</v>
      </c>
      <c r="EC1813">
        <v>48.14</v>
      </c>
      <c r="ED1813">
        <v>47.17</v>
      </c>
      <c r="EE1813">
        <v>46.2</v>
      </c>
      <c r="EF1813">
        <v>45.23</v>
      </c>
      <c r="EG1813">
        <v>44.26</v>
      </c>
      <c r="EH1813">
        <v>43.29</v>
      </c>
      <c r="EI1813">
        <v>42.33</v>
      </c>
      <c r="EJ1813">
        <v>41.37</v>
      </c>
      <c r="EK1813">
        <v>40.409999999999997</v>
      </c>
      <c r="EL1813">
        <v>39.450000000000003</v>
      </c>
      <c r="EM1813">
        <v>38.5</v>
      </c>
      <c r="EN1813">
        <v>37.54</v>
      </c>
      <c r="EO1813">
        <v>36.590000000000003</v>
      </c>
      <c r="EP1813">
        <v>35.64</v>
      </c>
      <c r="EQ1813">
        <v>34.69</v>
      </c>
      <c r="ER1813">
        <v>33.74</v>
      </c>
      <c r="ES1813">
        <v>32.799999999999997</v>
      </c>
      <c r="ET1813">
        <v>31.85</v>
      </c>
      <c r="EU1813">
        <v>30.9</v>
      </c>
      <c r="EV1813">
        <v>29.94</v>
      </c>
      <c r="EW1813">
        <v>28.99</v>
      </c>
      <c r="EX1813">
        <v>28.03</v>
      </c>
      <c r="EY1813">
        <v>27.08</v>
      </c>
      <c r="EZ1813">
        <v>26.12</v>
      </c>
      <c r="FA1813">
        <v>25.17</v>
      </c>
      <c r="FB1813">
        <v>24.21</v>
      </c>
      <c r="FC1813">
        <v>23.26</v>
      </c>
      <c r="FD1813">
        <v>22.31</v>
      </c>
      <c r="FE1813">
        <v>21.35</v>
      </c>
      <c r="FF1813">
        <v>20.399999999999999</v>
      </c>
      <c r="FG1813">
        <v>19.45</v>
      </c>
      <c r="FH1813">
        <v>18.510000000000002</v>
      </c>
      <c r="FI1813">
        <v>17.57</v>
      </c>
      <c r="FJ1813">
        <v>16.63</v>
      </c>
      <c r="FK1813">
        <v>15.71</v>
      </c>
      <c r="FL1813">
        <v>14.79</v>
      </c>
      <c r="FM1813">
        <v>13.9</v>
      </c>
      <c r="FN1813">
        <v>13</v>
      </c>
      <c r="FO1813">
        <v>12.13</v>
      </c>
      <c r="FP1813">
        <v>11.26</v>
      </c>
      <c r="FQ1813">
        <v>10.42</v>
      </c>
      <c r="FR1813">
        <v>9.61</v>
      </c>
      <c r="FS1813">
        <v>8.83</v>
      </c>
      <c r="FT1813">
        <v>8.08</v>
      </c>
      <c r="FU1813">
        <v>7.36</v>
      </c>
      <c r="FV1813">
        <v>6.68</v>
      </c>
      <c r="FW1813">
        <v>6.05</v>
      </c>
      <c r="FX1813">
        <v>5.44</v>
      </c>
      <c r="FY1813">
        <v>4.88</v>
      </c>
      <c r="FZ1813">
        <v>4.3600000000000003</v>
      </c>
      <c r="GA1813">
        <v>3.88</v>
      </c>
      <c r="GB1813">
        <v>3.45</v>
      </c>
      <c r="GC1813">
        <v>3.07</v>
      </c>
      <c r="GD1813">
        <v>2.74</v>
      </c>
      <c r="GE1813">
        <v>2.4500000000000002</v>
      </c>
    </row>
    <row r="1814" spans="1:189" x14ac:dyDescent="0.25">
      <c r="A1814" t="s">
        <v>1601</v>
      </c>
      <c r="B1814">
        <v>80</v>
      </c>
      <c r="C1814">
        <v>80</v>
      </c>
      <c r="E1814">
        <v>100000</v>
      </c>
      <c r="F1814">
        <v>99988</v>
      </c>
      <c r="G1814">
        <v>99976</v>
      </c>
      <c r="H1814">
        <v>99964</v>
      </c>
      <c r="I1814">
        <v>99953</v>
      </c>
      <c r="J1814">
        <v>99941</v>
      </c>
      <c r="K1814">
        <v>99929</v>
      </c>
      <c r="L1814">
        <v>99916</v>
      </c>
      <c r="M1814">
        <v>99904</v>
      </c>
      <c r="N1814">
        <v>99891</v>
      </c>
      <c r="O1814">
        <v>99877</v>
      </c>
      <c r="P1814">
        <v>99862</v>
      </c>
      <c r="Q1814">
        <v>99848</v>
      </c>
      <c r="R1814">
        <v>99832</v>
      </c>
      <c r="S1814">
        <v>99815</v>
      </c>
      <c r="T1814">
        <v>99796</v>
      </c>
      <c r="U1814">
        <v>99775</v>
      </c>
      <c r="V1814">
        <v>99753</v>
      </c>
      <c r="W1814">
        <v>99729</v>
      </c>
      <c r="X1814">
        <v>99702</v>
      </c>
      <c r="Y1814">
        <v>99673</v>
      </c>
      <c r="Z1814">
        <v>99640</v>
      </c>
      <c r="AA1814">
        <v>99606</v>
      </c>
      <c r="AB1814">
        <v>99567</v>
      </c>
      <c r="AC1814">
        <v>99524</v>
      </c>
      <c r="AD1814">
        <v>99477</v>
      </c>
      <c r="AE1814">
        <v>99423</v>
      </c>
      <c r="AF1814">
        <v>99364</v>
      </c>
      <c r="AG1814">
        <v>99298</v>
      </c>
      <c r="AH1814">
        <v>99225</v>
      </c>
      <c r="AI1814">
        <v>99147</v>
      </c>
      <c r="AJ1814">
        <v>99058</v>
      </c>
      <c r="AK1814">
        <v>98965</v>
      </c>
      <c r="AL1814">
        <v>98864</v>
      </c>
      <c r="AM1814">
        <v>98756</v>
      </c>
      <c r="AN1814">
        <v>98639</v>
      </c>
      <c r="AO1814">
        <v>98515</v>
      </c>
      <c r="AP1814">
        <v>98383</v>
      </c>
      <c r="AQ1814">
        <v>98245</v>
      </c>
      <c r="AR1814">
        <v>98098</v>
      </c>
      <c r="AS1814">
        <v>97948</v>
      </c>
      <c r="AT1814">
        <v>97786</v>
      </c>
      <c r="AU1814">
        <v>97637</v>
      </c>
      <c r="AV1814">
        <v>97483</v>
      </c>
      <c r="AW1814">
        <v>97327</v>
      </c>
      <c r="AX1814">
        <v>97174</v>
      </c>
      <c r="AY1814">
        <v>97008</v>
      </c>
      <c r="AZ1814">
        <v>96845</v>
      </c>
      <c r="BA1814">
        <v>96678</v>
      </c>
      <c r="BB1814">
        <v>96492</v>
      </c>
      <c r="BC1814">
        <v>96324</v>
      </c>
      <c r="BD1814">
        <v>96115</v>
      </c>
      <c r="BE1814">
        <v>95928</v>
      </c>
      <c r="BF1814">
        <v>95715</v>
      </c>
      <c r="BG1814">
        <v>95489</v>
      </c>
      <c r="BH1814">
        <v>95236</v>
      </c>
      <c r="BI1814">
        <v>94948</v>
      </c>
      <c r="BJ1814">
        <v>94614</v>
      </c>
      <c r="BK1814">
        <v>94267</v>
      </c>
      <c r="BL1814">
        <v>93790</v>
      </c>
      <c r="BM1814">
        <v>93302</v>
      </c>
      <c r="BN1814">
        <v>92551</v>
      </c>
      <c r="BO1814">
        <v>91817</v>
      </c>
      <c r="BP1814">
        <v>90842</v>
      </c>
      <c r="BQ1814">
        <v>89806</v>
      </c>
      <c r="BR1814">
        <v>88433</v>
      </c>
      <c r="BS1814">
        <v>86746</v>
      </c>
      <c r="BT1814">
        <v>84677</v>
      </c>
      <c r="BU1814">
        <v>82160</v>
      </c>
      <c r="BV1814">
        <v>79106</v>
      </c>
      <c r="BW1814">
        <v>75521</v>
      </c>
      <c r="BX1814">
        <v>71218</v>
      </c>
      <c r="BY1814">
        <v>66404</v>
      </c>
      <c r="BZ1814">
        <v>60901</v>
      </c>
      <c r="CA1814">
        <v>54857</v>
      </c>
      <c r="CB1814">
        <v>48310</v>
      </c>
      <c r="CC1814">
        <v>41313</v>
      </c>
      <c r="CD1814">
        <v>34127</v>
      </c>
      <c r="CE1814">
        <v>27091</v>
      </c>
      <c r="CF1814">
        <v>20559</v>
      </c>
      <c r="DC1814">
        <v>72.739999999999995</v>
      </c>
      <c r="DD1814">
        <v>71.739999999999995</v>
      </c>
      <c r="DE1814">
        <v>70.75</v>
      </c>
      <c r="DF1814">
        <v>69.760000000000005</v>
      </c>
      <c r="DG1814">
        <v>68.77</v>
      </c>
      <c r="DH1814">
        <v>67.78</v>
      </c>
      <c r="DI1814">
        <v>66.790000000000006</v>
      </c>
      <c r="DJ1814">
        <v>65.790000000000006</v>
      </c>
      <c r="DK1814">
        <v>64.8</v>
      </c>
      <c r="DL1814">
        <v>63.81</v>
      </c>
      <c r="DM1814">
        <v>62.82</v>
      </c>
      <c r="DN1814">
        <v>61.83</v>
      </c>
      <c r="DO1814">
        <v>60.84</v>
      </c>
      <c r="DP1814">
        <v>59.85</v>
      </c>
      <c r="DQ1814">
        <v>58.86</v>
      </c>
      <c r="DR1814">
        <v>57.87</v>
      </c>
      <c r="DS1814">
        <v>56.88</v>
      </c>
      <c r="DT1814">
        <v>55.89</v>
      </c>
      <c r="DU1814">
        <v>54.91</v>
      </c>
      <c r="DV1814">
        <v>53.92</v>
      </c>
      <c r="DW1814">
        <v>52.94</v>
      </c>
      <c r="DX1814">
        <v>51.95</v>
      </c>
      <c r="DY1814">
        <v>50.97</v>
      </c>
      <c r="DZ1814">
        <v>49.99</v>
      </c>
      <c r="EA1814">
        <v>49.01</v>
      </c>
      <c r="EB1814">
        <v>48.04</v>
      </c>
      <c r="EC1814">
        <v>47.06</v>
      </c>
      <c r="ED1814">
        <v>46.09</v>
      </c>
      <c r="EE1814">
        <v>45.12</v>
      </c>
      <c r="EF1814">
        <v>44.15</v>
      </c>
      <c r="EG1814">
        <v>43.19</v>
      </c>
      <c r="EH1814">
        <v>42.22</v>
      </c>
      <c r="EI1814">
        <v>41.26</v>
      </c>
      <c r="EJ1814">
        <v>40.299999999999997</v>
      </c>
      <c r="EK1814">
        <v>39.35</v>
      </c>
      <c r="EL1814">
        <v>38.39</v>
      </c>
      <c r="EM1814">
        <v>37.44</v>
      </c>
      <c r="EN1814">
        <v>36.49</v>
      </c>
      <c r="EO1814">
        <v>35.54</v>
      </c>
      <c r="EP1814">
        <v>34.6</v>
      </c>
      <c r="EQ1814">
        <v>33.65</v>
      </c>
      <c r="ER1814">
        <v>32.700000000000003</v>
      </c>
      <c r="ES1814">
        <v>31.75</v>
      </c>
      <c r="ET1814">
        <v>30.8</v>
      </c>
      <c r="EU1814">
        <v>29.85</v>
      </c>
      <c r="EV1814">
        <v>28.9</v>
      </c>
      <c r="EW1814">
        <v>27.94</v>
      </c>
      <c r="EX1814">
        <v>26.99</v>
      </c>
      <c r="EY1814">
        <v>26.04</v>
      </c>
      <c r="EZ1814">
        <v>25.09</v>
      </c>
      <c r="FA1814">
        <v>24.13</v>
      </c>
      <c r="FB1814">
        <v>23.18</v>
      </c>
      <c r="FC1814">
        <v>22.22</v>
      </c>
      <c r="FD1814">
        <v>21.27</v>
      </c>
      <c r="FE1814">
        <v>20.32</v>
      </c>
      <c r="FF1814">
        <v>19.37</v>
      </c>
      <c r="FG1814">
        <v>18.43</v>
      </c>
      <c r="FH1814">
        <v>17.489999999999998</v>
      </c>
      <c r="FI1814">
        <v>16.559999999999999</v>
      </c>
      <c r="FJ1814">
        <v>15.64</v>
      </c>
      <c r="FK1814">
        <v>14.72</v>
      </c>
      <c r="FL1814">
        <v>13.83</v>
      </c>
      <c r="FM1814">
        <v>12.94</v>
      </c>
      <c r="FN1814">
        <v>12.07</v>
      </c>
      <c r="FO1814">
        <v>11.21</v>
      </c>
      <c r="FP1814">
        <v>10.37</v>
      </c>
      <c r="FQ1814">
        <v>9.56</v>
      </c>
      <c r="FR1814">
        <v>8.7899999999999991</v>
      </c>
      <c r="FS1814">
        <v>8.0399999999999991</v>
      </c>
      <c r="FT1814">
        <v>7.33</v>
      </c>
      <c r="FU1814">
        <v>6.66</v>
      </c>
      <c r="FV1814">
        <v>6.03</v>
      </c>
      <c r="FW1814">
        <v>5.43</v>
      </c>
      <c r="FX1814">
        <v>4.87</v>
      </c>
      <c r="FY1814">
        <v>4.3600000000000003</v>
      </c>
      <c r="FZ1814">
        <v>3.88</v>
      </c>
      <c r="GA1814">
        <v>3.45</v>
      </c>
      <c r="GB1814">
        <v>3.07</v>
      </c>
      <c r="GC1814">
        <v>2.74</v>
      </c>
      <c r="GD1814">
        <v>2.4500000000000002</v>
      </c>
    </row>
    <row r="1815" spans="1:189" x14ac:dyDescent="0.25">
      <c r="A1815" t="s">
        <v>1602</v>
      </c>
      <c r="B1815">
        <v>79</v>
      </c>
      <c r="C1815">
        <v>79</v>
      </c>
      <c r="E1815">
        <v>100000</v>
      </c>
      <c r="F1815">
        <v>99988</v>
      </c>
      <c r="G1815">
        <v>99976</v>
      </c>
      <c r="H1815">
        <v>99964</v>
      </c>
      <c r="I1815">
        <v>99951</v>
      </c>
      <c r="J1815">
        <v>99939</v>
      </c>
      <c r="K1815">
        <v>99927</v>
      </c>
      <c r="L1815">
        <v>99914</v>
      </c>
      <c r="M1815">
        <v>99900</v>
      </c>
      <c r="N1815">
        <v>99886</v>
      </c>
      <c r="O1815">
        <v>99871</v>
      </c>
      <c r="P1815">
        <v>99856</v>
      </c>
      <c r="Q1815">
        <v>99840</v>
      </c>
      <c r="R1815">
        <v>99822</v>
      </c>
      <c r="S1815">
        <v>99803</v>
      </c>
      <c r="T1815">
        <v>99782</v>
      </c>
      <c r="U1815">
        <v>99759</v>
      </c>
      <c r="V1815">
        <v>99734</v>
      </c>
      <c r="W1815">
        <v>99707</v>
      </c>
      <c r="X1815">
        <v>99678</v>
      </c>
      <c r="Y1815">
        <v>99644</v>
      </c>
      <c r="Z1815">
        <v>99609</v>
      </c>
      <c r="AA1815">
        <v>99569</v>
      </c>
      <c r="AB1815">
        <v>99526</v>
      </c>
      <c r="AC1815">
        <v>99477</v>
      </c>
      <c r="AD1815">
        <v>99423</v>
      </c>
      <c r="AE1815">
        <v>99362</v>
      </c>
      <c r="AF1815">
        <v>99295</v>
      </c>
      <c r="AG1815">
        <v>99221</v>
      </c>
      <c r="AH1815">
        <v>99141</v>
      </c>
      <c r="AI1815">
        <v>99050</v>
      </c>
      <c r="AJ1815">
        <v>98955</v>
      </c>
      <c r="AK1815">
        <v>98852</v>
      </c>
      <c r="AL1815">
        <v>98742</v>
      </c>
      <c r="AM1815">
        <v>98623</v>
      </c>
      <c r="AN1815">
        <v>98497</v>
      </c>
      <c r="AO1815">
        <v>98361</v>
      </c>
      <c r="AP1815">
        <v>98220</v>
      </c>
      <c r="AQ1815">
        <v>98070</v>
      </c>
      <c r="AR1815">
        <v>97917</v>
      </c>
      <c r="AS1815">
        <v>97751</v>
      </c>
      <c r="AT1815">
        <v>97599</v>
      </c>
      <c r="AU1815">
        <v>97440</v>
      </c>
      <c r="AV1815">
        <v>97280</v>
      </c>
      <c r="AW1815">
        <v>97123</v>
      </c>
      <c r="AX1815">
        <v>96953</v>
      </c>
      <c r="AY1815">
        <v>96784</v>
      </c>
      <c r="AZ1815">
        <v>96613</v>
      </c>
      <c r="BA1815">
        <v>96421</v>
      </c>
      <c r="BB1815">
        <v>96247</v>
      </c>
      <c r="BC1815">
        <v>96031</v>
      </c>
      <c r="BD1815">
        <v>95838</v>
      </c>
      <c r="BE1815">
        <v>95617</v>
      </c>
      <c r="BF1815">
        <v>95382</v>
      </c>
      <c r="BG1815">
        <v>95121</v>
      </c>
      <c r="BH1815">
        <v>94824</v>
      </c>
      <c r="BI1815">
        <v>94477</v>
      </c>
      <c r="BJ1815">
        <v>94118</v>
      </c>
      <c r="BK1815">
        <v>93625</v>
      </c>
      <c r="BL1815">
        <v>93120</v>
      </c>
      <c r="BM1815">
        <v>92347</v>
      </c>
      <c r="BN1815">
        <v>91591</v>
      </c>
      <c r="BO1815">
        <v>90587</v>
      </c>
      <c r="BP1815">
        <v>89519</v>
      </c>
      <c r="BQ1815">
        <v>88113</v>
      </c>
      <c r="BR1815">
        <v>86389</v>
      </c>
      <c r="BS1815">
        <v>84269</v>
      </c>
      <c r="BT1815">
        <v>81710</v>
      </c>
      <c r="BU1815">
        <v>78599</v>
      </c>
      <c r="BV1815">
        <v>74973</v>
      </c>
      <c r="BW1815">
        <v>70617</v>
      </c>
      <c r="BX1815">
        <v>65774</v>
      </c>
      <c r="BY1815">
        <v>60235</v>
      </c>
      <c r="BZ1815">
        <v>54156</v>
      </c>
      <c r="CA1815">
        <v>47612</v>
      </c>
      <c r="CB1815">
        <v>40717</v>
      </c>
      <c r="CC1815">
        <v>33635</v>
      </c>
      <c r="CD1815">
        <v>26700</v>
      </c>
      <c r="CE1815">
        <v>20262</v>
      </c>
      <c r="DC1815">
        <v>71.63</v>
      </c>
      <c r="DD1815">
        <v>70.63</v>
      </c>
      <c r="DE1815">
        <v>69.64</v>
      </c>
      <c r="DF1815">
        <v>68.650000000000006</v>
      </c>
      <c r="DG1815">
        <v>67.66</v>
      </c>
      <c r="DH1815">
        <v>66.67</v>
      </c>
      <c r="DI1815">
        <v>65.680000000000007</v>
      </c>
      <c r="DJ1815">
        <v>64.680000000000007</v>
      </c>
      <c r="DK1815">
        <v>63.69</v>
      </c>
      <c r="DL1815">
        <v>62.7</v>
      </c>
      <c r="DM1815">
        <v>61.71</v>
      </c>
      <c r="DN1815">
        <v>60.72</v>
      </c>
      <c r="DO1815">
        <v>59.73</v>
      </c>
      <c r="DP1815">
        <v>58.74</v>
      </c>
      <c r="DQ1815">
        <v>57.75</v>
      </c>
      <c r="DR1815">
        <v>56.76</v>
      </c>
      <c r="DS1815">
        <v>55.78</v>
      </c>
      <c r="DT1815">
        <v>54.79</v>
      </c>
      <c r="DU1815">
        <v>53.81</v>
      </c>
      <c r="DV1815">
        <v>52.82</v>
      </c>
      <c r="DW1815">
        <v>51.84</v>
      </c>
      <c r="DX1815">
        <v>50.86</v>
      </c>
      <c r="DY1815">
        <v>49.88</v>
      </c>
      <c r="DZ1815">
        <v>48.9</v>
      </c>
      <c r="EA1815">
        <v>47.92</v>
      </c>
      <c r="EB1815">
        <v>46.95</v>
      </c>
      <c r="EC1815">
        <v>45.98</v>
      </c>
      <c r="ED1815">
        <v>45.01</v>
      </c>
      <c r="EE1815">
        <v>44.04</v>
      </c>
      <c r="EF1815">
        <v>43.08</v>
      </c>
      <c r="EG1815">
        <v>42.11</v>
      </c>
      <c r="EH1815">
        <v>41.15</v>
      </c>
      <c r="EI1815">
        <v>40.200000000000003</v>
      </c>
      <c r="EJ1815">
        <v>39.24</v>
      </c>
      <c r="EK1815">
        <v>38.29</v>
      </c>
      <c r="EL1815">
        <v>37.340000000000003</v>
      </c>
      <c r="EM1815">
        <v>36.39</v>
      </c>
      <c r="EN1815">
        <v>35.44</v>
      </c>
      <c r="EO1815">
        <v>34.49</v>
      </c>
      <c r="EP1815">
        <v>33.549999999999997</v>
      </c>
      <c r="EQ1815">
        <v>32.6</v>
      </c>
      <c r="ER1815">
        <v>31.65</v>
      </c>
      <c r="ES1815">
        <v>30.7</v>
      </c>
      <c r="ET1815">
        <v>29.75</v>
      </c>
      <c r="EU1815">
        <v>28.8</v>
      </c>
      <c r="EV1815">
        <v>27.85</v>
      </c>
      <c r="EW1815">
        <v>26.9</v>
      </c>
      <c r="EX1815">
        <v>25.94</v>
      </c>
      <c r="EY1815">
        <v>24.99</v>
      </c>
      <c r="EZ1815">
        <v>24.04</v>
      </c>
      <c r="FA1815">
        <v>23.09</v>
      </c>
      <c r="FB1815">
        <v>22.14</v>
      </c>
      <c r="FC1815">
        <v>21.19</v>
      </c>
      <c r="FD1815">
        <v>20.239999999999998</v>
      </c>
      <c r="FE1815">
        <v>19.29</v>
      </c>
      <c r="FF1815">
        <v>18.350000000000001</v>
      </c>
      <c r="FG1815">
        <v>17.420000000000002</v>
      </c>
      <c r="FH1815">
        <v>16.48</v>
      </c>
      <c r="FI1815">
        <v>15.56</v>
      </c>
      <c r="FJ1815">
        <v>14.65</v>
      </c>
      <c r="FK1815">
        <v>13.76</v>
      </c>
      <c r="FL1815">
        <v>12.87</v>
      </c>
      <c r="FM1815">
        <v>12.01</v>
      </c>
      <c r="FN1815">
        <v>11.15</v>
      </c>
      <c r="FO1815">
        <v>10.32</v>
      </c>
      <c r="FP1815">
        <v>9.51</v>
      </c>
      <c r="FQ1815">
        <v>8.74</v>
      </c>
      <c r="FR1815">
        <v>8</v>
      </c>
      <c r="FS1815">
        <v>7.3</v>
      </c>
      <c r="FT1815">
        <v>6.63</v>
      </c>
      <c r="FU1815">
        <v>6</v>
      </c>
      <c r="FV1815">
        <v>5.41</v>
      </c>
      <c r="FW1815">
        <v>4.8600000000000003</v>
      </c>
      <c r="FX1815">
        <v>4.3499999999999996</v>
      </c>
      <c r="FY1815">
        <v>3.88</v>
      </c>
      <c r="FZ1815">
        <v>3.45</v>
      </c>
      <c r="GA1815">
        <v>3.07</v>
      </c>
      <c r="GB1815">
        <v>2.74</v>
      </c>
      <c r="GC1815">
        <v>2.4500000000000002</v>
      </c>
    </row>
    <row r="1816" spans="1:189" x14ac:dyDescent="0.25">
      <c r="A1816" t="s">
        <v>1603</v>
      </c>
      <c r="B1816">
        <v>78</v>
      </c>
      <c r="C1816">
        <v>78</v>
      </c>
      <c r="E1816">
        <v>100000</v>
      </c>
      <c r="F1816">
        <v>99988</v>
      </c>
      <c r="G1816">
        <v>99975</v>
      </c>
      <c r="H1816">
        <v>99962</v>
      </c>
      <c r="I1816">
        <v>99950</v>
      </c>
      <c r="J1816">
        <v>99937</v>
      </c>
      <c r="K1816">
        <v>99924</v>
      </c>
      <c r="L1816">
        <v>99910</v>
      </c>
      <c r="M1816">
        <v>99896</v>
      </c>
      <c r="N1816">
        <v>99881</v>
      </c>
      <c r="O1816">
        <v>99865</v>
      </c>
      <c r="P1816">
        <v>99849</v>
      </c>
      <c r="Q1816">
        <v>99831</v>
      </c>
      <c r="R1816">
        <v>99811</v>
      </c>
      <c r="S1816">
        <v>99790</v>
      </c>
      <c r="T1816">
        <v>99766</v>
      </c>
      <c r="U1816">
        <v>99741</v>
      </c>
      <c r="V1816">
        <v>99713</v>
      </c>
      <c r="W1816">
        <v>99683</v>
      </c>
      <c r="X1816">
        <v>99649</v>
      </c>
      <c r="Y1816">
        <v>99613</v>
      </c>
      <c r="Z1816">
        <v>99572</v>
      </c>
      <c r="AA1816">
        <v>99528</v>
      </c>
      <c r="AB1816">
        <v>99478</v>
      </c>
      <c r="AC1816">
        <v>99423</v>
      </c>
      <c r="AD1816">
        <v>99361</v>
      </c>
      <c r="AE1816">
        <v>99293</v>
      </c>
      <c r="AF1816">
        <v>99216</v>
      </c>
      <c r="AG1816">
        <v>99134</v>
      </c>
      <c r="AH1816">
        <v>99042</v>
      </c>
      <c r="AI1816">
        <v>98945</v>
      </c>
      <c r="AJ1816">
        <v>98840</v>
      </c>
      <c r="AK1816">
        <v>98728</v>
      </c>
      <c r="AL1816">
        <v>98607</v>
      </c>
      <c r="AM1816">
        <v>98478</v>
      </c>
      <c r="AN1816">
        <v>98339</v>
      </c>
      <c r="AO1816">
        <v>98195</v>
      </c>
      <c r="AP1816">
        <v>98042</v>
      </c>
      <c r="AQ1816">
        <v>97886</v>
      </c>
      <c r="AR1816">
        <v>97716</v>
      </c>
      <c r="AS1816">
        <v>97560</v>
      </c>
      <c r="AT1816">
        <v>97398</v>
      </c>
      <c r="AU1816">
        <v>97234</v>
      </c>
      <c r="AV1816">
        <v>97071</v>
      </c>
      <c r="AW1816">
        <v>96897</v>
      </c>
      <c r="AX1816">
        <v>96723</v>
      </c>
      <c r="AY1816">
        <v>96546</v>
      </c>
      <c r="AZ1816">
        <v>96349</v>
      </c>
      <c r="BA1816">
        <v>96170</v>
      </c>
      <c r="BB1816">
        <v>95946</v>
      </c>
      <c r="BC1816">
        <v>95746</v>
      </c>
      <c r="BD1816">
        <v>95518</v>
      </c>
      <c r="BE1816">
        <v>95275</v>
      </c>
      <c r="BF1816">
        <v>95004</v>
      </c>
      <c r="BG1816">
        <v>94697</v>
      </c>
      <c r="BH1816">
        <v>94340</v>
      </c>
      <c r="BI1816">
        <v>93966</v>
      </c>
      <c r="BJ1816">
        <v>93457</v>
      </c>
      <c r="BK1816">
        <v>92935</v>
      </c>
      <c r="BL1816">
        <v>92141</v>
      </c>
      <c r="BM1816">
        <v>91361</v>
      </c>
      <c r="BN1816">
        <v>90330</v>
      </c>
      <c r="BO1816">
        <v>89229</v>
      </c>
      <c r="BP1816">
        <v>87785</v>
      </c>
      <c r="BQ1816">
        <v>86025</v>
      </c>
      <c r="BR1816">
        <v>83864</v>
      </c>
      <c r="BS1816">
        <v>81250</v>
      </c>
      <c r="BT1816">
        <v>78096</v>
      </c>
      <c r="BU1816">
        <v>74413</v>
      </c>
      <c r="BV1816">
        <v>70021</v>
      </c>
      <c r="BW1816">
        <v>65131</v>
      </c>
      <c r="BX1816">
        <v>59576</v>
      </c>
      <c r="BY1816">
        <v>53477</v>
      </c>
      <c r="BZ1816">
        <v>46921</v>
      </c>
      <c r="CA1816">
        <v>40054</v>
      </c>
      <c r="CB1816">
        <v>33087</v>
      </c>
      <c r="CC1816">
        <v>26265</v>
      </c>
      <c r="CD1816">
        <v>19932</v>
      </c>
      <c r="DC1816">
        <v>70.510000000000005</v>
      </c>
      <c r="DD1816">
        <v>69.52</v>
      </c>
      <c r="DE1816">
        <v>68.53</v>
      </c>
      <c r="DF1816">
        <v>67.540000000000006</v>
      </c>
      <c r="DG1816">
        <v>66.55</v>
      </c>
      <c r="DH1816">
        <v>65.56</v>
      </c>
      <c r="DI1816">
        <v>64.56</v>
      </c>
      <c r="DJ1816">
        <v>63.57</v>
      </c>
      <c r="DK1816">
        <v>62.58</v>
      </c>
      <c r="DL1816">
        <v>61.59</v>
      </c>
      <c r="DM1816">
        <v>60.6</v>
      </c>
      <c r="DN1816">
        <v>59.61</v>
      </c>
      <c r="DO1816">
        <v>58.62</v>
      </c>
      <c r="DP1816">
        <v>57.63</v>
      </c>
      <c r="DQ1816">
        <v>56.64</v>
      </c>
      <c r="DR1816">
        <v>55.66</v>
      </c>
      <c r="DS1816">
        <v>54.67</v>
      </c>
      <c r="DT1816">
        <v>53.69</v>
      </c>
      <c r="DU1816">
        <v>52.7</v>
      </c>
      <c r="DV1816">
        <v>51.72</v>
      </c>
      <c r="DW1816">
        <v>50.74</v>
      </c>
      <c r="DX1816">
        <v>49.76</v>
      </c>
      <c r="DY1816">
        <v>48.78</v>
      </c>
      <c r="DZ1816">
        <v>47.81</v>
      </c>
      <c r="EA1816">
        <v>46.83</v>
      </c>
      <c r="EB1816">
        <v>45.86</v>
      </c>
      <c r="EC1816">
        <v>44.89</v>
      </c>
      <c r="ED1816">
        <v>43.93</v>
      </c>
      <c r="EE1816">
        <v>42.96</v>
      </c>
      <c r="EF1816">
        <v>42</v>
      </c>
      <c r="EG1816">
        <v>41.04</v>
      </c>
      <c r="EH1816">
        <v>40.090000000000003</v>
      </c>
      <c r="EI1816">
        <v>39.130000000000003</v>
      </c>
      <c r="EJ1816">
        <v>38.18</v>
      </c>
      <c r="EK1816">
        <v>37.229999999999997</v>
      </c>
      <c r="EL1816">
        <v>36.28</v>
      </c>
      <c r="EM1816">
        <v>35.33</v>
      </c>
      <c r="EN1816">
        <v>34.39</v>
      </c>
      <c r="EO1816">
        <v>33.44</v>
      </c>
      <c r="EP1816">
        <v>32.5</v>
      </c>
      <c r="EQ1816">
        <v>31.55</v>
      </c>
      <c r="ER1816">
        <v>30.6</v>
      </c>
      <c r="ES1816">
        <v>29.65</v>
      </c>
      <c r="ET1816">
        <v>28.7</v>
      </c>
      <c r="EU1816">
        <v>27.75</v>
      </c>
      <c r="EV1816">
        <v>26.8</v>
      </c>
      <c r="EW1816">
        <v>25.85</v>
      </c>
      <c r="EX1816">
        <v>24.9</v>
      </c>
      <c r="EY1816">
        <v>23.95</v>
      </c>
      <c r="EZ1816">
        <v>23</v>
      </c>
      <c r="FA1816">
        <v>22.05</v>
      </c>
      <c r="FB1816">
        <v>21.1</v>
      </c>
      <c r="FC1816">
        <v>20.149999999999999</v>
      </c>
      <c r="FD1816">
        <v>19.21</v>
      </c>
      <c r="FE1816">
        <v>18.27</v>
      </c>
      <c r="FF1816">
        <v>17.329999999999998</v>
      </c>
      <c r="FG1816">
        <v>16.399999999999999</v>
      </c>
      <c r="FH1816">
        <v>15.49</v>
      </c>
      <c r="FI1816">
        <v>14.57</v>
      </c>
      <c r="FJ1816">
        <v>13.69</v>
      </c>
      <c r="FK1816">
        <v>12.81</v>
      </c>
      <c r="FL1816">
        <v>11.95</v>
      </c>
      <c r="FM1816">
        <v>11.09</v>
      </c>
      <c r="FN1816">
        <v>10.26</v>
      </c>
      <c r="FO1816">
        <v>9.4600000000000009</v>
      </c>
      <c r="FP1816">
        <v>8.69</v>
      </c>
      <c r="FQ1816">
        <v>7.96</v>
      </c>
      <c r="FR1816">
        <v>7.26</v>
      </c>
      <c r="FS1816">
        <v>6.59</v>
      </c>
      <c r="FT1816">
        <v>5.97</v>
      </c>
      <c r="FU1816">
        <v>5.39</v>
      </c>
      <c r="FV1816">
        <v>4.84</v>
      </c>
      <c r="FW1816">
        <v>4.34</v>
      </c>
      <c r="FX1816">
        <v>3.87</v>
      </c>
      <c r="FY1816">
        <v>3.45</v>
      </c>
      <c r="FZ1816">
        <v>3.07</v>
      </c>
      <c r="GA1816">
        <v>2.74</v>
      </c>
      <c r="GB1816">
        <v>2.4500000000000002</v>
      </c>
    </row>
    <row r="1817" spans="1:189" x14ac:dyDescent="0.25">
      <c r="A1817" t="s">
        <v>1604</v>
      </c>
      <c r="B1817">
        <v>77</v>
      </c>
      <c r="C1817">
        <v>77</v>
      </c>
      <c r="E1817">
        <v>100000</v>
      </c>
      <c r="F1817">
        <v>99987</v>
      </c>
      <c r="G1817">
        <v>99974</v>
      </c>
      <c r="H1817">
        <v>99961</v>
      </c>
      <c r="I1817">
        <v>99948</v>
      </c>
      <c r="J1817">
        <v>99935</v>
      </c>
      <c r="K1817">
        <v>99921</v>
      </c>
      <c r="L1817">
        <v>99906</v>
      </c>
      <c r="M1817">
        <v>99891</v>
      </c>
      <c r="N1817">
        <v>99875</v>
      </c>
      <c r="O1817">
        <v>99858</v>
      </c>
      <c r="P1817">
        <v>99839</v>
      </c>
      <c r="Q1817">
        <v>99819</v>
      </c>
      <c r="R1817">
        <v>99797</v>
      </c>
      <c r="S1817">
        <v>99773</v>
      </c>
      <c r="T1817">
        <v>99747</v>
      </c>
      <c r="U1817">
        <v>99719</v>
      </c>
      <c r="V1817">
        <v>99688</v>
      </c>
      <c r="W1817">
        <v>99654</v>
      </c>
      <c r="X1817">
        <v>99617</v>
      </c>
      <c r="Y1817">
        <v>99576</v>
      </c>
      <c r="Z1817">
        <v>99530</v>
      </c>
      <c r="AA1817">
        <v>99480</v>
      </c>
      <c r="AB1817">
        <v>99423</v>
      </c>
      <c r="AC1817">
        <v>99360</v>
      </c>
      <c r="AD1817">
        <v>99290</v>
      </c>
      <c r="AE1817">
        <v>99212</v>
      </c>
      <c r="AF1817">
        <v>99129</v>
      </c>
      <c r="AG1817">
        <v>99035</v>
      </c>
      <c r="AH1817">
        <v>98936</v>
      </c>
      <c r="AI1817">
        <v>98828</v>
      </c>
      <c r="AJ1817">
        <v>98714</v>
      </c>
      <c r="AK1817">
        <v>98590</v>
      </c>
      <c r="AL1817">
        <v>98459</v>
      </c>
      <c r="AM1817">
        <v>98318</v>
      </c>
      <c r="AN1817">
        <v>98171</v>
      </c>
      <c r="AO1817">
        <v>98014</v>
      </c>
      <c r="AP1817">
        <v>97855</v>
      </c>
      <c r="AQ1817">
        <v>97682</v>
      </c>
      <c r="AR1817">
        <v>97521</v>
      </c>
      <c r="AS1817">
        <v>97355</v>
      </c>
      <c r="AT1817">
        <v>97187</v>
      </c>
      <c r="AU1817">
        <v>97020</v>
      </c>
      <c r="AV1817">
        <v>96840</v>
      </c>
      <c r="AW1817">
        <v>96662</v>
      </c>
      <c r="AX1817">
        <v>96479</v>
      </c>
      <c r="AY1817">
        <v>96276</v>
      </c>
      <c r="AZ1817">
        <v>96091</v>
      </c>
      <c r="BA1817">
        <v>95861</v>
      </c>
      <c r="BB1817">
        <v>95654</v>
      </c>
      <c r="BC1817">
        <v>95417</v>
      </c>
      <c r="BD1817">
        <v>95166</v>
      </c>
      <c r="BE1817">
        <v>94886</v>
      </c>
      <c r="BF1817">
        <v>94568</v>
      </c>
      <c r="BG1817">
        <v>94199</v>
      </c>
      <c r="BH1817">
        <v>93813</v>
      </c>
      <c r="BI1817">
        <v>93288</v>
      </c>
      <c r="BJ1817">
        <v>92747</v>
      </c>
      <c r="BK1817">
        <v>91931</v>
      </c>
      <c r="BL1817">
        <v>91127</v>
      </c>
      <c r="BM1817">
        <v>90069</v>
      </c>
      <c r="BN1817">
        <v>88938</v>
      </c>
      <c r="BO1817">
        <v>87455</v>
      </c>
      <c r="BP1817">
        <v>85652</v>
      </c>
      <c r="BQ1817">
        <v>83451</v>
      </c>
      <c r="BR1817">
        <v>80794</v>
      </c>
      <c r="BS1817">
        <v>77583</v>
      </c>
      <c r="BT1817">
        <v>73857</v>
      </c>
      <c r="BU1817">
        <v>69413</v>
      </c>
      <c r="BV1817">
        <v>64495</v>
      </c>
      <c r="BW1817">
        <v>58906</v>
      </c>
      <c r="BX1817">
        <v>52807</v>
      </c>
      <c r="BY1817">
        <v>46252</v>
      </c>
      <c r="BZ1817">
        <v>39398</v>
      </c>
      <c r="CA1817">
        <v>32485</v>
      </c>
      <c r="CB1817">
        <v>25787</v>
      </c>
      <c r="CC1817">
        <v>19570</v>
      </c>
      <c r="DC1817">
        <v>69.400000000000006</v>
      </c>
      <c r="DD1817">
        <v>68.41</v>
      </c>
      <c r="DE1817">
        <v>67.41</v>
      </c>
      <c r="DF1817">
        <v>66.42</v>
      </c>
      <c r="DG1817">
        <v>65.430000000000007</v>
      </c>
      <c r="DH1817">
        <v>64.44</v>
      </c>
      <c r="DI1817">
        <v>63.45</v>
      </c>
      <c r="DJ1817">
        <v>62.46</v>
      </c>
      <c r="DK1817">
        <v>61.47</v>
      </c>
      <c r="DL1817">
        <v>60.48</v>
      </c>
      <c r="DM1817">
        <v>59.49</v>
      </c>
      <c r="DN1817">
        <v>58.5</v>
      </c>
      <c r="DO1817">
        <v>57.51</v>
      </c>
      <c r="DP1817">
        <v>56.52</v>
      </c>
      <c r="DQ1817">
        <v>55.54</v>
      </c>
      <c r="DR1817">
        <v>54.55</v>
      </c>
      <c r="DS1817">
        <v>53.57</v>
      </c>
      <c r="DT1817">
        <v>52.58</v>
      </c>
      <c r="DU1817">
        <v>51.6</v>
      </c>
      <c r="DV1817">
        <v>50.62</v>
      </c>
      <c r="DW1817">
        <v>49.64</v>
      </c>
      <c r="DX1817">
        <v>48.66</v>
      </c>
      <c r="DY1817">
        <v>47.69</v>
      </c>
      <c r="DZ1817">
        <v>46.71</v>
      </c>
      <c r="EA1817">
        <v>45.74</v>
      </c>
      <c r="EB1817">
        <v>44.78</v>
      </c>
      <c r="EC1817">
        <v>43.81</v>
      </c>
      <c r="ED1817">
        <v>42.85</v>
      </c>
      <c r="EE1817">
        <v>41.89</v>
      </c>
      <c r="EF1817">
        <v>40.93</v>
      </c>
      <c r="EG1817">
        <v>39.97</v>
      </c>
      <c r="EH1817">
        <v>39.020000000000003</v>
      </c>
      <c r="EI1817">
        <v>38.07</v>
      </c>
      <c r="EJ1817">
        <v>37.119999999999997</v>
      </c>
      <c r="EK1817">
        <v>36.17</v>
      </c>
      <c r="EL1817">
        <v>35.22</v>
      </c>
      <c r="EM1817">
        <v>34.28</v>
      </c>
      <c r="EN1817">
        <v>33.33</v>
      </c>
      <c r="EO1817">
        <v>32.39</v>
      </c>
      <c r="EP1817">
        <v>31.44</v>
      </c>
      <c r="EQ1817">
        <v>30.5</v>
      </c>
      <c r="ER1817">
        <v>29.55</v>
      </c>
      <c r="ES1817">
        <v>28.6</v>
      </c>
      <c r="ET1817">
        <v>27.65</v>
      </c>
      <c r="EU1817">
        <v>26.7</v>
      </c>
      <c r="EV1817">
        <v>25.75</v>
      </c>
      <c r="EW1817">
        <v>24.8</v>
      </c>
      <c r="EX1817">
        <v>23.85</v>
      </c>
      <c r="EY1817">
        <v>22.91</v>
      </c>
      <c r="EZ1817">
        <v>21.95</v>
      </c>
      <c r="FA1817">
        <v>21.01</v>
      </c>
      <c r="FB1817">
        <v>20.059999999999999</v>
      </c>
      <c r="FC1817">
        <v>19.12</v>
      </c>
      <c r="FD1817">
        <v>18.18</v>
      </c>
      <c r="FE1817">
        <v>17.25</v>
      </c>
      <c r="FF1817">
        <v>16.32</v>
      </c>
      <c r="FG1817">
        <v>15.41</v>
      </c>
      <c r="FH1817">
        <v>14.5</v>
      </c>
      <c r="FI1817">
        <v>13.62</v>
      </c>
      <c r="FJ1817">
        <v>12.74</v>
      </c>
      <c r="FK1817">
        <v>11.88</v>
      </c>
      <c r="FL1817">
        <v>11.03</v>
      </c>
      <c r="FM1817">
        <v>10.199999999999999</v>
      </c>
      <c r="FN1817">
        <v>9.41</v>
      </c>
      <c r="FO1817">
        <v>8.64</v>
      </c>
      <c r="FP1817">
        <v>7.91</v>
      </c>
      <c r="FQ1817">
        <v>7.22</v>
      </c>
      <c r="FR1817">
        <v>6.56</v>
      </c>
      <c r="FS1817">
        <v>5.94</v>
      </c>
      <c r="FT1817">
        <v>5.36</v>
      </c>
      <c r="FU1817">
        <v>4.82</v>
      </c>
      <c r="FV1817">
        <v>4.32</v>
      </c>
      <c r="FW1817">
        <v>3.86</v>
      </c>
      <c r="FX1817">
        <v>3.44</v>
      </c>
      <c r="FY1817">
        <v>3.07</v>
      </c>
      <c r="FZ1817">
        <v>2.74</v>
      </c>
      <c r="GA1817">
        <v>2.4500000000000002</v>
      </c>
    </row>
    <row r="1818" spans="1:189" x14ac:dyDescent="0.25">
      <c r="A1818" t="s">
        <v>1605</v>
      </c>
      <c r="B1818">
        <v>76</v>
      </c>
      <c r="C1818">
        <v>76</v>
      </c>
      <c r="E1818">
        <v>100000</v>
      </c>
      <c r="F1818">
        <v>99987</v>
      </c>
      <c r="G1818">
        <v>99974</v>
      </c>
      <c r="H1818">
        <v>99960</v>
      </c>
      <c r="I1818">
        <v>99946</v>
      </c>
      <c r="J1818">
        <v>99932</v>
      </c>
      <c r="K1818">
        <v>99917</v>
      </c>
      <c r="L1818">
        <v>99901</v>
      </c>
      <c r="M1818">
        <v>99885</v>
      </c>
      <c r="N1818">
        <v>99868</v>
      </c>
      <c r="O1818">
        <v>99849</v>
      </c>
      <c r="P1818">
        <v>99828</v>
      </c>
      <c r="Q1818">
        <v>99806</v>
      </c>
      <c r="R1818">
        <v>99781</v>
      </c>
      <c r="S1818">
        <v>99755</v>
      </c>
      <c r="T1818">
        <v>99726</v>
      </c>
      <c r="U1818">
        <v>99694</v>
      </c>
      <c r="V1818">
        <v>99659</v>
      </c>
      <c r="W1818">
        <v>99621</v>
      </c>
      <c r="X1818">
        <v>99579</v>
      </c>
      <c r="Y1818">
        <v>99533</v>
      </c>
      <c r="Z1818">
        <v>99481</v>
      </c>
      <c r="AA1818">
        <v>99424</v>
      </c>
      <c r="AB1818">
        <v>99359</v>
      </c>
      <c r="AC1818">
        <v>99289</v>
      </c>
      <c r="AD1818">
        <v>99209</v>
      </c>
      <c r="AE1818">
        <v>99124</v>
      </c>
      <c r="AF1818">
        <v>99028</v>
      </c>
      <c r="AG1818">
        <v>98927</v>
      </c>
      <c r="AH1818">
        <v>98817</v>
      </c>
      <c r="AI1818">
        <v>98700</v>
      </c>
      <c r="AJ1818">
        <v>98574</v>
      </c>
      <c r="AK1818">
        <v>98440</v>
      </c>
      <c r="AL1818">
        <v>98296</v>
      </c>
      <c r="AM1818">
        <v>98146</v>
      </c>
      <c r="AN1818">
        <v>97987</v>
      </c>
      <c r="AO1818">
        <v>97824</v>
      </c>
      <c r="AP1818">
        <v>97647</v>
      </c>
      <c r="AQ1818">
        <v>97483</v>
      </c>
      <c r="AR1818">
        <v>97312</v>
      </c>
      <c r="AS1818">
        <v>97139</v>
      </c>
      <c r="AT1818">
        <v>96968</v>
      </c>
      <c r="AU1818">
        <v>96784</v>
      </c>
      <c r="AV1818">
        <v>96600</v>
      </c>
      <c r="AW1818">
        <v>96412</v>
      </c>
      <c r="AX1818">
        <v>96203</v>
      </c>
      <c r="AY1818">
        <v>96011</v>
      </c>
      <c r="AZ1818">
        <v>95775</v>
      </c>
      <c r="BA1818">
        <v>95561</v>
      </c>
      <c r="BB1818">
        <v>95316</v>
      </c>
      <c r="BC1818">
        <v>95056</v>
      </c>
      <c r="BD1818">
        <v>94766</v>
      </c>
      <c r="BE1818">
        <v>94437</v>
      </c>
      <c r="BF1818">
        <v>94055</v>
      </c>
      <c r="BG1818">
        <v>93657</v>
      </c>
      <c r="BH1818">
        <v>93117</v>
      </c>
      <c r="BI1818">
        <v>92557</v>
      </c>
      <c r="BJ1818">
        <v>91719</v>
      </c>
      <c r="BK1818">
        <v>90891</v>
      </c>
      <c r="BL1818">
        <v>89805</v>
      </c>
      <c r="BM1818">
        <v>88642</v>
      </c>
      <c r="BN1818">
        <v>87125</v>
      </c>
      <c r="BO1818">
        <v>85278</v>
      </c>
      <c r="BP1818">
        <v>83030</v>
      </c>
      <c r="BQ1818">
        <v>80330</v>
      </c>
      <c r="BR1818">
        <v>77075</v>
      </c>
      <c r="BS1818">
        <v>73291</v>
      </c>
      <c r="BT1818">
        <v>68812</v>
      </c>
      <c r="BU1818">
        <v>63848</v>
      </c>
      <c r="BV1818">
        <v>58244</v>
      </c>
      <c r="BW1818">
        <v>52129</v>
      </c>
      <c r="BX1818">
        <v>45594</v>
      </c>
      <c r="BY1818">
        <v>38766</v>
      </c>
      <c r="BZ1818">
        <v>31892</v>
      </c>
      <c r="CA1818">
        <v>25270</v>
      </c>
      <c r="CB1818">
        <v>19177</v>
      </c>
      <c r="DC1818">
        <v>68.28</v>
      </c>
      <c r="DD1818">
        <v>67.290000000000006</v>
      </c>
      <c r="DE1818">
        <v>66.3</v>
      </c>
      <c r="DF1818">
        <v>65.31</v>
      </c>
      <c r="DG1818">
        <v>64.319999999999993</v>
      </c>
      <c r="DH1818">
        <v>63.32</v>
      </c>
      <c r="DI1818">
        <v>62.33</v>
      </c>
      <c r="DJ1818">
        <v>61.34</v>
      </c>
      <c r="DK1818">
        <v>60.35</v>
      </c>
      <c r="DL1818">
        <v>59.36</v>
      </c>
      <c r="DM1818">
        <v>58.38</v>
      </c>
      <c r="DN1818">
        <v>57.39</v>
      </c>
      <c r="DO1818">
        <v>56.4</v>
      </c>
      <c r="DP1818">
        <v>55.41</v>
      </c>
      <c r="DQ1818">
        <v>54.43</v>
      </c>
      <c r="DR1818">
        <v>53.44</v>
      </c>
      <c r="DS1818">
        <v>52.46</v>
      </c>
      <c r="DT1818">
        <v>51.48</v>
      </c>
      <c r="DU1818">
        <v>50.5</v>
      </c>
      <c r="DV1818">
        <v>49.52</v>
      </c>
      <c r="DW1818">
        <v>48.54</v>
      </c>
      <c r="DX1818">
        <v>47.57</v>
      </c>
      <c r="DY1818">
        <v>46.59</v>
      </c>
      <c r="DZ1818">
        <v>45.62</v>
      </c>
      <c r="EA1818">
        <v>44.66</v>
      </c>
      <c r="EB1818">
        <v>43.69</v>
      </c>
      <c r="EC1818">
        <v>42.73</v>
      </c>
      <c r="ED1818">
        <v>41.77</v>
      </c>
      <c r="EE1818">
        <v>40.81</v>
      </c>
      <c r="EF1818">
        <v>39.86</v>
      </c>
      <c r="EG1818">
        <v>38.9</v>
      </c>
      <c r="EH1818">
        <v>37.950000000000003</v>
      </c>
      <c r="EI1818">
        <v>37</v>
      </c>
      <c r="EJ1818">
        <v>36.06</v>
      </c>
      <c r="EK1818">
        <v>35.11</v>
      </c>
      <c r="EL1818">
        <v>34.17</v>
      </c>
      <c r="EM1818">
        <v>33.22</v>
      </c>
      <c r="EN1818">
        <v>32.28</v>
      </c>
      <c r="EO1818">
        <v>31.34</v>
      </c>
      <c r="EP1818">
        <v>30.39</v>
      </c>
      <c r="EQ1818">
        <v>29.44</v>
      </c>
      <c r="ER1818">
        <v>28.5</v>
      </c>
      <c r="ES1818">
        <v>27.55</v>
      </c>
      <c r="ET1818">
        <v>26.6</v>
      </c>
      <c r="EU1818">
        <v>25.65</v>
      </c>
      <c r="EV1818">
        <v>24.71</v>
      </c>
      <c r="EW1818">
        <v>23.75</v>
      </c>
      <c r="EX1818">
        <v>22.81</v>
      </c>
      <c r="EY1818">
        <v>21.86</v>
      </c>
      <c r="EZ1818">
        <v>20.92</v>
      </c>
      <c r="FA1818">
        <v>19.97</v>
      </c>
      <c r="FB1818">
        <v>19.03</v>
      </c>
      <c r="FC1818">
        <v>18.100000000000001</v>
      </c>
      <c r="FD1818">
        <v>17.170000000000002</v>
      </c>
      <c r="FE1818">
        <v>16.239999999999998</v>
      </c>
      <c r="FF1818">
        <v>15.33</v>
      </c>
      <c r="FG1818">
        <v>14.42</v>
      </c>
      <c r="FH1818">
        <v>13.55</v>
      </c>
      <c r="FI1818">
        <v>12.67</v>
      </c>
      <c r="FJ1818">
        <v>11.81</v>
      </c>
      <c r="FK1818">
        <v>10.96</v>
      </c>
      <c r="FL1818">
        <v>10.14</v>
      </c>
      <c r="FM1818">
        <v>9.35</v>
      </c>
      <c r="FN1818">
        <v>8.59</v>
      </c>
      <c r="FO1818">
        <v>7.86</v>
      </c>
      <c r="FP1818">
        <v>7.17</v>
      </c>
      <c r="FQ1818">
        <v>6.52</v>
      </c>
      <c r="FR1818">
        <v>5.91</v>
      </c>
      <c r="FS1818">
        <v>5.33</v>
      </c>
      <c r="FT1818">
        <v>4.8</v>
      </c>
      <c r="FU1818">
        <v>4.3</v>
      </c>
      <c r="FV1818">
        <v>3.85</v>
      </c>
      <c r="FW1818">
        <v>3.43</v>
      </c>
      <c r="FX1818">
        <v>3.07</v>
      </c>
      <c r="FY1818">
        <v>2.74</v>
      </c>
      <c r="FZ1818">
        <v>2.4500000000000002</v>
      </c>
    </row>
    <row r="1819" spans="1:189" x14ac:dyDescent="0.25">
      <c r="A1819" t="s">
        <v>1606</v>
      </c>
      <c r="B1819">
        <v>75</v>
      </c>
      <c r="C1819">
        <v>75</v>
      </c>
      <c r="E1819">
        <v>100000</v>
      </c>
      <c r="F1819">
        <v>99986</v>
      </c>
      <c r="G1819">
        <v>99973</v>
      </c>
      <c r="H1819">
        <v>99959</v>
      </c>
      <c r="I1819">
        <v>99944</v>
      </c>
      <c r="J1819">
        <v>99928</v>
      </c>
      <c r="K1819">
        <v>99912</v>
      </c>
      <c r="L1819">
        <v>99896</v>
      </c>
      <c r="M1819">
        <v>99878</v>
      </c>
      <c r="N1819">
        <v>99859</v>
      </c>
      <c r="O1819">
        <v>99838</v>
      </c>
      <c r="P1819">
        <v>99815</v>
      </c>
      <c r="Q1819">
        <v>99790</v>
      </c>
      <c r="R1819">
        <v>99763</v>
      </c>
      <c r="S1819">
        <v>99733</v>
      </c>
      <c r="T1819">
        <v>99701</v>
      </c>
      <c r="U1819">
        <v>99665</v>
      </c>
      <c r="V1819">
        <v>99626</v>
      </c>
      <c r="W1819">
        <v>99583</v>
      </c>
      <c r="X1819">
        <v>99536</v>
      </c>
      <c r="Y1819">
        <v>99484</v>
      </c>
      <c r="Z1819">
        <v>99425</v>
      </c>
      <c r="AA1819">
        <v>99359</v>
      </c>
      <c r="AB1819">
        <v>99287</v>
      </c>
      <c r="AC1819">
        <v>99206</v>
      </c>
      <c r="AD1819">
        <v>99119</v>
      </c>
      <c r="AE1819">
        <v>99021</v>
      </c>
      <c r="AF1819">
        <v>98918</v>
      </c>
      <c r="AG1819">
        <v>98806</v>
      </c>
      <c r="AH1819">
        <v>98687</v>
      </c>
      <c r="AI1819">
        <v>98558</v>
      </c>
      <c r="AJ1819">
        <v>98421</v>
      </c>
      <c r="AK1819">
        <v>98274</v>
      </c>
      <c r="AL1819">
        <v>98122</v>
      </c>
      <c r="AM1819">
        <v>97959</v>
      </c>
      <c r="AN1819">
        <v>97793</v>
      </c>
      <c r="AO1819">
        <v>97612</v>
      </c>
      <c r="AP1819">
        <v>97444</v>
      </c>
      <c r="AQ1819">
        <v>97269</v>
      </c>
      <c r="AR1819">
        <v>97092</v>
      </c>
      <c r="AS1819">
        <v>96916</v>
      </c>
      <c r="AT1819">
        <v>96727</v>
      </c>
      <c r="AU1819">
        <v>96537</v>
      </c>
      <c r="AV1819">
        <v>96344</v>
      </c>
      <c r="AW1819">
        <v>96129</v>
      </c>
      <c r="AX1819">
        <v>95931</v>
      </c>
      <c r="AY1819">
        <v>95687</v>
      </c>
      <c r="AZ1819">
        <v>95467</v>
      </c>
      <c r="BA1819">
        <v>95214</v>
      </c>
      <c r="BB1819">
        <v>94945</v>
      </c>
      <c r="BC1819">
        <v>94644</v>
      </c>
      <c r="BD1819">
        <v>94305</v>
      </c>
      <c r="BE1819">
        <v>93911</v>
      </c>
      <c r="BF1819">
        <v>93498</v>
      </c>
      <c r="BG1819">
        <v>92942</v>
      </c>
      <c r="BH1819">
        <v>92366</v>
      </c>
      <c r="BI1819">
        <v>91504</v>
      </c>
      <c r="BJ1819">
        <v>90651</v>
      </c>
      <c r="BK1819">
        <v>89537</v>
      </c>
      <c r="BL1819">
        <v>88343</v>
      </c>
      <c r="BM1819">
        <v>86789</v>
      </c>
      <c r="BN1819">
        <v>84903</v>
      </c>
      <c r="BO1819">
        <v>82608</v>
      </c>
      <c r="BP1819">
        <v>79857</v>
      </c>
      <c r="BQ1819">
        <v>76559</v>
      </c>
      <c r="BR1819">
        <v>72733</v>
      </c>
      <c r="BS1819">
        <v>68201</v>
      </c>
      <c r="BT1819">
        <v>63209</v>
      </c>
      <c r="BU1819">
        <v>57574</v>
      </c>
      <c r="BV1819">
        <v>51460</v>
      </c>
      <c r="BW1819">
        <v>44930</v>
      </c>
      <c r="BX1819">
        <v>38144</v>
      </c>
      <c r="BY1819">
        <v>31321</v>
      </c>
      <c r="BZ1819">
        <v>24761</v>
      </c>
      <c r="CA1819">
        <v>18757</v>
      </c>
      <c r="DC1819">
        <v>67.16</v>
      </c>
      <c r="DD1819">
        <v>66.17</v>
      </c>
      <c r="DE1819">
        <v>65.180000000000007</v>
      </c>
      <c r="DF1819">
        <v>64.19</v>
      </c>
      <c r="DG1819">
        <v>63.2</v>
      </c>
      <c r="DH1819">
        <v>62.21</v>
      </c>
      <c r="DI1819">
        <v>61.22</v>
      </c>
      <c r="DJ1819">
        <v>60.23</v>
      </c>
      <c r="DK1819">
        <v>59.24</v>
      </c>
      <c r="DL1819">
        <v>58.25</v>
      </c>
      <c r="DM1819">
        <v>57.26</v>
      </c>
      <c r="DN1819">
        <v>56.28</v>
      </c>
      <c r="DO1819">
        <v>55.29</v>
      </c>
      <c r="DP1819">
        <v>54.3</v>
      </c>
      <c r="DQ1819">
        <v>53.32</v>
      </c>
      <c r="DR1819">
        <v>52.34</v>
      </c>
      <c r="DS1819">
        <v>51.36</v>
      </c>
      <c r="DT1819">
        <v>50.38</v>
      </c>
      <c r="DU1819">
        <v>49.4</v>
      </c>
      <c r="DV1819">
        <v>48.42</v>
      </c>
      <c r="DW1819">
        <v>47.45</v>
      </c>
      <c r="DX1819">
        <v>46.47</v>
      </c>
      <c r="DY1819">
        <v>45.5</v>
      </c>
      <c r="DZ1819">
        <v>44.54</v>
      </c>
      <c r="EA1819">
        <v>43.57</v>
      </c>
      <c r="EB1819">
        <v>42.61</v>
      </c>
      <c r="EC1819">
        <v>41.65</v>
      </c>
      <c r="ED1819">
        <v>40.700000000000003</v>
      </c>
      <c r="EE1819">
        <v>39.74</v>
      </c>
      <c r="EF1819">
        <v>38.79</v>
      </c>
      <c r="EG1819">
        <v>37.840000000000003</v>
      </c>
      <c r="EH1819">
        <v>36.89</v>
      </c>
      <c r="EI1819">
        <v>35.94</v>
      </c>
      <c r="EJ1819">
        <v>35</v>
      </c>
      <c r="EK1819">
        <v>34.06</v>
      </c>
      <c r="EL1819">
        <v>33.11</v>
      </c>
      <c r="EM1819">
        <v>32.17</v>
      </c>
      <c r="EN1819">
        <v>31.23</v>
      </c>
      <c r="EO1819">
        <v>30.28</v>
      </c>
      <c r="EP1819">
        <v>29.34</v>
      </c>
      <c r="EQ1819">
        <v>28.39</v>
      </c>
      <c r="ER1819">
        <v>27.45</v>
      </c>
      <c r="ES1819">
        <v>26.5</v>
      </c>
      <c r="ET1819">
        <v>25.55</v>
      </c>
      <c r="EU1819">
        <v>24.61</v>
      </c>
      <c r="EV1819">
        <v>23.66</v>
      </c>
      <c r="EW1819">
        <v>22.72</v>
      </c>
      <c r="EX1819">
        <v>21.77</v>
      </c>
      <c r="EY1819">
        <v>20.82</v>
      </c>
      <c r="EZ1819">
        <v>19.88</v>
      </c>
      <c r="FA1819">
        <v>18.940000000000001</v>
      </c>
      <c r="FB1819">
        <v>18.010000000000002</v>
      </c>
      <c r="FC1819">
        <v>17.079999999999998</v>
      </c>
      <c r="FD1819">
        <v>16.16</v>
      </c>
      <c r="FE1819">
        <v>15.25</v>
      </c>
      <c r="FF1819">
        <v>14.34</v>
      </c>
      <c r="FG1819">
        <v>13.47</v>
      </c>
      <c r="FH1819">
        <v>12.59</v>
      </c>
      <c r="FI1819">
        <v>11.74</v>
      </c>
      <c r="FJ1819">
        <v>10.9</v>
      </c>
      <c r="FK1819">
        <v>10.08</v>
      </c>
      <c r="FL1819">
        <v>9.2899999999999991</v>
      </c>
      <c r="FM1819">
        <v>8.5399999999999991</v>
      </c>
      <c r="FN1819">
        <v>7.82</v>
      </c>
      <c r="FO1819">
        <v>7.13</v>
      </c>
      <c r="FP1819">
        <v>6.48</v>
      </c>
      <c r="FQ1819">
        <v>5.88</v>
      </c>
      <c r="FR1819">
        <v>5.3</v>
      </c>
      <c r="FS1819">
        <v>4.7699999999999996</v>
      </c>
      <c r="FT1819">
        <v>4.28</v>
      </c>
      <c r="FU1819">
        <v>3.83</v>
      </c>
      <c r="FV1819">
        <v>3.42</v>
      </c>
      <c r="FW1819">
        <v>3.06</v>
      </c>
      <c r="FX1819">
        <v>2.74</v>
      </c>
      <c r="FY1819">
        <v>2.4500000000000002</v>
      </c>
    </row>
    <row r="1820" spans="1:189" x14ac:dyDescent="0.25">
      <c r="A1820" t="s">
        <v>1607</v>
      </c>
      <c r="B1820">
        <v>74</v>
      </c>
      <c r="C1820">
        <v>74</v>
      </c>
      <c r="E1820">
        <v>100000</v>
      </c>
      <c r="F1820">
        <v>99986</v>
      </c>
      <c r="G1820">
        <v>99971</v>
      </c>
      <c r="H1820">
        <v>99956</v>
      </c>
      <c r="I1820">
        <v>99941</v>
      </c>
      <c r="J1820">
        <v>99924</v>
      </c>
      <c r="K1820">
        <v>99907</v>
      </c>
      <c r="L1820">
        <v>99889</v>
      </c>
      <c r="M1820">
        <v>99869</v>
      </c>
      <c r="N1820">
        <v>99848</v>
      </c>
      <c r="O1820">
        <v>99825</v>
      </c>
      <c r="P1820">
        <v>99799</v>
      </c>
      <c r="Q1820">
        <v>99771</v>
      </c>
      <c r="R1820">
        <v>99741</v>
      </c>
      <c r="S1820">
        <v>99708</v>
      </c>
      <c r="T1820">
        <v>99671</v>
      </c>
      <c r="U1820">
        <v>99632</v>
      </c>
      <c r="V1820">
        <v>99588</v>
      </c>
      <c r="W1820">
        <v>99540</v>
      </c>
      <c r="X1820">
        <v>99486</v>
      </c>
      <c r="Y1820">
        <v>99426</v>
      </c>
      <c r="Z1820">
        <v>99359</v>
      </c>
      <c r="AA1820">
        <v>99286</v>
      </c>
      <c r="AB1820">
        <v>99203</v>
      </c>
      <c r="AC1820">
        <v>99115</v>
      </c>
      <c r="AD1820">
        <v>99015</v>
      </c>
      <c r="AE1820">
        <v>98910</v>
      </c>
      <c r="AF1820">
        <v>98795</v>
      </c>
      <c r="AG1820">
        <v>98673</v>
      </c>
      <c r="AH1820">
        <v>98542</v>
      </c>
      <c r="AI1820">
        <v>98402</v>
      </c>
      <c r="AJ1820">
        <v>98253</v>
      </c>
      <c r="AK1820">
        <v>98097</v>
      </c>
      <c r="AL1820">
        <v>97931</v>
      </c>
      <c r="AM1820">
        <v>97762</v>
      </c>
      <c r="AN1820">
        <v>97578</v>
      </c>
      <c r="AO1820">
        <v>97405</v>
      </c>
      <c r="AP1820">
        <v>97226</v>
      </c>
      <c r="AQ1820">
        <v>97045</v>
      </c>
      <c r="AR1820">
        <v>96864</v>
      </c>
      <c r="AS1820">
        <v>96669</v>
      </c>
      <c r="AT1820">
        <v>96475</v>
      </c>
      <c r="AU1820">
        <v>96276</v>
      </c>
      <c r="AV1820">
        <v>96055</v>
      </c>
      <c r="AW1820">
        <v>95851</v>
      </c>
      <c r="AX1820">
        <v>95600</v>
      </c>
      <c r="AY1820">
        <v>95370</v>
      </c>
      <c r="AZ1820">
        <v>95111</v>
      </c>
      <c r="BA1820">
        <v>94833</v>
      </c>
      <c r="BB1820">
        <v>94522</v>
      </c>
      <c r="BC1820">
        <v>94170</v>
      </c>
      <c r="BD1820">
        <v>93764</v>
      </c>
      <c r="BE1820">
        <v>93337</v>
      </c>
      <c r="BF1820">
        <v>92764</v>
      </c>
      <c r="BG1820">
        <v>92170</v>
      </c>
      <c r="BH1820">
        <v>91288</v>
      </c>
      <c r="BI1820">
        <v>90410</v>
      </c>
      <c r="BJ1820">
        <v>89265</v>
      </c>
      <c r="BK1820">
        <v>88039</v>
      </c>
      <c r="BL1820">
        <v>86449</v>
      </c>
      <c r="BM1820">
        <v>84524</v>
      </c>
      <c r="BN1820">
        <v>82186</v>
      </c>
      <c r="BO1820">
        <v>79384</v>
      </c>
      <c r="BP1820">
        <v>76035</v>
      </c>
      <c r="BQ1820">
        <v>72168</v>
      </c>
      <c r="BR1820">
        <v>67600</v>
      </c>
      <c r="BS1820">
        <v>62563</v>
      </c>
      <c r="BT1820">
        <v>56914</v>
      </c>
      <c r="BU1820">
        <v>50785</v>
      </c>
      <c r="BV1820">
        <v>44277</v>
      </c>
      <c r="BW1820">
        <v>37520</v>
      </c>
      <c r="BX1820">
        <v>30761</v>
      </c>
      <c r="BY1820">
        <v>24272</v>
      </c>
      <c r="BZ1820">
        <v>18346</v>
      </c>
      <c r="DC1820">
        <v>66.040000000000006</v>
      </c>
      <c r="DD1820">
        <v>65.05</v>
      </c>
      <c r="DE1820">
        <v>64.06</v>
      </c>
      <c r="DF1820">
        <v>63.07</v>
      </c>
      <c r="DG1820">
        <v>62.08</v>
      </c>
      <c r="DH1820">
        <v>61.09</v>
      </c>
      <c r="DI1820">
        <v>60.1</v>
      </c>
      <c r="DJ1820">
        <v>59.11</v>
      </c>
      <c r="DK1820">
        <v>58.12</v>
      </c>
      <c r="DL1820">
        <v>57.14</v>
      </c>
      <c r="DM1820">
        <v>56.15</v>
      </c>
      <c r="DN1820">
        <v>55.16</v>
      </c>
      <c r="DO1820">
        <v>54.18</v>
      </c>
      <c r="DP1820">
        <v>53.2</v>
      </c>
      <c r="DQ1820">
        <v>52.21</v>
      </c>
      <c r="DR1820">
        <v>51.23</v>
      </c>
      <c r="DS1820">
        <v>50.25</v>
      </c>
      <c r="DT1820">
        <v>49.27</v>
      </c>
      <c r="DU1820">
        <v>48.3</v>
      </c>
      <c r="DV1820">
        <v>47.32</v>
      </c>
      <c r="DW1820">
        <v>46.35</v>
      </c>
      <c r="DX1820">
        <v>45.38</v>
      </c>
      <c r="DY1820">
        <v>44.42</v>
      </c>
      <c r="DZ1820">
        <v>43.45</v>
      </c>
      <c r="EA1820">
        <v>42.49</v>
      </c>
      <c r="EB1820">
        <v>41.53</v>
      </c>
      <c r="EC1820">
        <v>40.58</v>
      </c>
      <c r="ED1820">
        <v>39.619999999999997</v>
      </c>
      <c r="EE1820">
        <v>38.67</v>
      </c>
      <c r="EF1820">
        <v>37.72</v>
      </c>
      <c r="EG1820">
        <v>36.78</v>
      </c>
      <c r="EH1820">
        <v>35.83</v>
      </c>
      <c r="EI1820">
        <v>34.89</v>
      </c>
      <c r="EJ1820">
        <v>33.94</v>
      </c>
      <c r="EK1820">
        <v>33</v>
      </c>
      <c r="EL1820">
        <v>32.06</v>
      </c>
      <c r="EM1820">
        <v>31.12</v>
      </c>
      <c r="EN1820">
        <v>30.18</v>
      </c>
      <c r="EO1820">
        <v>29.23</v>
      </c>
      <c r="EP1820">
        <v>28.29</v>
      </c>
      <c r="EQ1820">
        <v>27.34</v>
      </c>
      <c r="ER1820">
        <v>26.4</v>
      </c>
      <c r="ES1820">
        <v>25.45</v>
      </c>
      <c r="ET1820">
        <v>24.51</v>
      </c>
      <c r="EU1820">
        <v>23.56</v>
      </c>
      <c r="EV1820">
        <v>22.62</v>
      </c>
      <c r="EW1820">
        <v>21.67</v>
      </c>
      <c r="EX1820">
        <v>20.73</v>
      </c>
      <c r="EY1820">
        <v>19.79</v>
      </c>
      <c r="EZ1820">
        <v>18.850000000000001</v>
      </c>
      <c r="FA1820">
        <v>17.920000000000002</v>
      </c>
      <c r="FB1820">
        <v>17</v>
      </c>
      <c r="FC1820">
        <v>16.07</v>
      </c>
      <c r="FD1820">
        <v>15.17</v>
      </c>
      <c r="FE1820">
        <v>14.26</v>
      </c>
      <c r="FF1820">
        <v>13.4</v>
      </c>
      <c r="FG1820">
        <v>12.52</v>
      </c>
      <c r="FH1820">
        <v>11.67</v>
      </c>
      <c r="FI1820">
        <v>10.83</v>
      </c>
      <c r="FJ1820">
        <v>10.02</v>
      </c>
      <c r="FK1820">
        <v>9.24</v>
      </c>
      <c r="FL1820">
        <v>8.49</v>
      </c>
      <c r="FM1820">
        <v>7.77</v>
      </c>
      <c r="FN1820">
        <v>7.09</v>
      </c>
      <c r="FO1820">
        <v>6.44</v>
      </c>
      <c r="FP1820">
        <v>5.84</v>
      </c>
      <c r="FQ1820">
        <v>5.27</v>
      </c>
      <c r="FR1820">
        <v>4.75</v>
      </c>
      <c r="FS1820">
        <v>4.26</v>
      </c>
      <c r="FT1820">
        <v>3.81</v>
      </c>
      <c r="FU1820">
        <v>3.41</v>
      </c>
      <c r="FV1820">
        <v>3.04</v>
      </c>
      <c r="FW1820">
        <v>2.73</v>
      </c>
      <c r="FX1820">
        <v>2.44</v>
      </c>
    </row>
    <row r="1821" spans="1:189" x14ac:dyDescent="0.25">
      <c r="A1821" t="s">
        <v>1608</v>
      </c>
      <c r="B1821">
        <v>73</v>
      </c>
      <c r="C1821">
        <v>73</v>
      </c>
      <c r="E1821">
        <v>100000</v>
      </c>
      <c r="F1821">
        <v>99985</v>
      </c>
      <c r="G1821">
        <v>99970</v>
      </c>
      <c r="H1821">
        <v>99953</v>
      </c>
      <c r="I1821">
        <v>99937</v>
      </c>
      <c r="J1821">
        <v>99919</v>
      </c>
      <c r="K1821">
        <v>99901</v>
      </c>
      <c r="L1821">
        <v>99881</v>
      </c>
      <c r="M1821">
        <v>99859</v>
      </c>
      <c r="N1821">
        <v>99835</v>
      </c>
      <c r="O1821">
        <v>99809</v>
      </c>
      <c r="P1821">
        <v>99780</v>
      </c>
      <c r="Q1821">
        <v>99749</v>
      </c>
      <c r="R1821">
        <v>99716</v>
      </c>
      <c r="S1821">
        <v>99678</v>
      </c>
      <c r="T1821">
        <v>99638</v>
      </c>
      <c r="U1821">
        <v>99593</v>
      </c>
      <c r="V1821">
        <v>99544</v>
      </c>
      <c r="W1821">
        <v>99490</v>
      </c>
      <c r="X1821">
        <v>99429</v>
      </c>
      <c r="Y1821">
        <v>99360</v>
      </c>
      <c r="Z1821">
        <v>99285</v>
      </c>
      <c r="AA1821">
        <v>99201</v>
      </c>
      <c r="AB1821">
        <v>99111</v>
      </c>
      <c r="AC1821">
        <v>99009</v>
      </c>
      <c r="AD1821">
        <v>98902</v>
      </c>
      <c r="AE1821">
        <v>98785</v>
      </c>
      <c r="AF1821">
        <v>98661</v>
      </c>
      <c r="AG1821">
        <v>98527</v>
      </c>
      <c r="AH1821">
        <v>98384</v>
      </c>
      <c r="AI1821">
        <v>98231</v>
      </c>
      <c r="AJ1821">
        <v>98073</v>
      </c>
      <c r="AK1821">
        <v>97904</v>
      </c>
      <c r="AL1821">
        <v>97731</v>
      </c>
      <c r="AM1821">
        <v>97543</v>
      </c>
      <c r="AN1821">
        <v>97367</v>
      </c>
      <c r="AO1821">
        <v>97183</v>
      </c>
      <c r="AP1821">
        <v>96997</v>
      </c>
      <c r="AQ1821">
        <v>96812</v>
      </c>
      <c r="AR1821">
        <v>96612</v>
      </c>
      <c r="AS1821">
        <v>96412</v>
      </c>
      <c r="AT1821">
        <v>96207</v>
      </c>
      <c r="AU1821">
        <v>95980</v>
      </c>
      <c r="AV1821">
        <v>95770</v>
      </c>
      <c r="AW1821">
        <v>95512</v>
      </c>
      <c r="AX1821">
        <v>95275</v>
      </c>
      <c r="AY1821">
        <v>95005</v>
      </c>
      <c r="AZ1821">
        <v>94719</v>
      </c>
      <c r="BA1821">
        <v>94398</v>
      </c>
      <c r="BB1821">
        <v>94035</v>
      </c>
      <c r="BC1821">
        <v>93614</v>
      </c>
      <c r="BD1821">
        <v>93174</v>
      </c>
      <c r="BE1821">
        <v>92584</v>
      </c>
      <c r="BF1821">
        <v>91970</v>
      </c>
      <c r="BG1821">
        <v>91068</v>
      </c>
      <c r="BH1821">
        <v>90166</v>
      </c>
      <c r="BI1821">
        <v>88992</v>
      </c>
      <c r="BJ1821">
        <v>87733</v>
      </c>
      <c r="BK1821">
        <v>86106</v>
      </c>
      <c r="BL1821">
        <v>84140</v>
      </c>
      <c r="BM1821">
        <v>81759</v>
      </c>
      <c r="BN1821">
        <v>78912</v>
      </c>
      <c r="BO1821">
        <v>75511</v>
      </c>
      <c r="BP1821">
        <v>71595</v>
      </c>
      <c r="BQ1821">
        <v>66993</v>
      </c>
      <c r="BR1821">
        <v>61928</v>
      </c>
      <c r="BS1821">
        <v>56248</v>
      </c>
      <c r="BT1821">
        <v>50123</v>
      </c>
      <c r="BU1821">
        <v>43621</v>
      </c>
      <c r="BV1821">
        <v>36908</v>
      </c>
      <c r="BW1821">
        <v>30202</v>
      </c>
      <c r="BX1821">
        <v>23793</v>
      </c>
      <c r="BY1821">
        <v>17951</v>
      </c>
      <c r="DC1821">
        <v>64.930000000000007</v>
      </c>
      <c r="DD1821">
        <v>63.93</v>
      </c>
      <c r="DE1821">
        <v>62.94</v>
      </c>
      <c r="DF1821">
        <v>61.95</v>
      </c>
      <c r="DG1821">
        <v>60.96</v>
      </c>
      <c r="DH1821">
        <v>59.98</v>
      </c>
      <c r="DI1821">
        <v>58.99</v>
      </c>
      <c r="DJ1821">
        <v>58</v>
      </c>
      <c r="DK1821">
        <v>57.01</v>
      </c>
      <c r="DL1821">
        <v>56.02</v>
      </c>
      <c r="DM1821">
        <v>55.04</v>
      </c>
      <c r="DN1821">
        <v>54.05</v>
      </c>
      <c r="DO1821">
        <v>53.07</v>
      </c>
      <c r="DP1821">
        <v>52.09</v>
      </c>
      <c r="DQ1821">
        <v>51.11</v>
      </c>
      <c r="DR1821">
        <v>50.13</v>
      </c>
      <c r="DS1821">
        <v>49.15</v>
      </c>
      <c r="DT1821">
        <v>48.17</v>
      </c>
      <c r="DU1821">
        <v>47.2</v>
      </c>
      <c r="DV1821">
        <v>46.23</v>
      </c>
      <c r="DW1821">
        <v>45.26</v>
      </c>
      <c r="DX1821">
        <v>44.3</v>
      </c>
      <c r="DY1821">
        <v>43.33</v>
      </c>
      <c r="DZ1821">
        <v>42.37</v>
      </c>
      <c r="EA1821">
        <v>41.41</v>
      </c>
      <c r="EB1821">
        <v>40.46</v>
      </c>
      <c r="EC1821">
        <v>39.51</v>
      </c>
      <c r="ED1821">
        <v>38.549999999999997</v>
      </c>
      <c r="EE1821">
        <v>37.61</v>
      </c>
      <c r="EF1821">
        <v>36.659999999999997</v>
      </c>
      <c r="EG1821">
        <v>35.72</v>
      </c>
      <c r="EH1821">
        <v>34.770000000000003</v>
      </c>
      <c r="EI1821">
        <v>33.83</v>
      </c>
      <c r="EJ1821">
        <v>32.89</v>
      </c>
      <c r="EK1821">
        <v>31.95</v>
      </c>
      <c r="EL1821">
        <v>31.01</v>
      </c>
      <c r="EM1821">
        <v>30.07</v>
      </c>
      <c r="EN1821">
        <v>29.13</v>
      </c>
      <c r="EO1821">
        <v>28.18</v>
      </c>
      <c r="EP1821">
        <v>27.24</v>
      </c>
      <c r="EQ1821">
        <v>26.29</v>
      </c>
      <c r="ER1821">
        <v>25.35</v>
      </c>
      <c r="ES1821">
        <v>24.41</v>
      </c>
      <c r="ET1821">
        <v>23.46</v>
      </c>
      <c r="EU1821">
        <v>22.52</v>
      </c>
      <c r="EV1821">
        <v>21.58</v>
      </c>
      <c r="EW1821">
        <v>20.64</v>
      </c>
      <c r="EX1821">
        <v>19.7</v>
      </c>
      <c r="EY1821">
        <v>18.760000000000002</v>
      </c>
      <c r="EZ1821">
        <v>17.829999999999998</v>
      </c>
      <c r="FA1821">
        <v>16.91</v>
      </c>
      <c r="FB1821">
        <v>15.99</v>
      </c>
      <c r="FC1821">
        <v>15.09</v>
      </c>
      <c r="FD1821">
        <v>14.18</v>
      </c>
      <c r="FE1821">
        <v>13.32</v>
      </c>
      <c r="FF1821">
        <v>12.45</v>
      </c>
      <c r="FG1821">
        <v>11.61</v>
      </c>
      <c r="FH1821">
        <v>10.76</v>
      </c>
      <c r="FI1821">
        <v>9.9600000000000009</v>
      </c>
      <c r="FJ1821">
        <v>9.18</v>
      </c>
      <c r="FK1821">
        <v>8.43</v>
      </c>
      <c r="FL1821">
        <v>7.72</v>
      </c>
      <c r="FM1821">
        <v>7.04</v>
      </c>
      <c r="FN1821">
        <v>6.4</v>
      </c>
      <c r="FO1821">
        <v>5.81</v>
      </c>
      <c r="FP1821">
        <v>5.24</v>
      </c>
      <c r="FQ1821">
        <v>4.72</v>
      </c>
      <c r="FR1821">
        <v>4.24</v>
      </c>
      <c r="FS1821">
        <v>3.79</v>
      </c>
      <c r="FT1821">
        <v>3.39</v>
      </c>
      <c r="FU1821">
        <v>3.03</v>
      </c>
      <c r="FV1821">
        <v>2.72</v>
      </c>
      <c r="FW1821">
        <v>2.44</v>
      </c>
    </row>
    <row r="1822" spans="1:189" x14ac:dyDescent="0.25">
      <c r="A1822" t="s">
        <v>1609</v>
      </c>
      <c r="B1822">
        <v>72</v>
      </c>
      <c r="C1822">
        <v>72</v>
      </c>
      <c r="E1822">
        <v>100000</v>
      </c>
      <c r="F1822">
        <v>99984</v>
      </c>
      <c r="G1822">
        <v>99968</v>
      </c>
      <c r="H1822">
        <v>99950</v>
      </c>
      <c r="I1822">
        <v>99932</v>
      </c>
      <c r="J1822">
        <v>99914</v>
      </c>
      <c r="K1822">
        <v>99893</v>
      </c>
      <c r="L1822">
        <v>99871</v>
      </c>
      <c r="M1822">
        <v>99846</v>
      </c>
      <c r="N1822">
        <v>99820</v>
      </c>
      <c r="O1822">
        <v>99791</v>
      </c>
      <c r="P1822">
        <v>99759</v>
      </c>
      <c r="Q1822">
        <v>99725</v>
      </c>
      <c r="R1822">
        <v>99686</v>
      </c>
      <c r="S1822">
        <v>99645</v>
      </c>
      <c r="T1822">
        <v>99600</v>
      </c>
      <c r="U1822">
        <v>99549</v>
      </c>
      <c r="V1822">
        <v>99494</v>
      </c>
      <c r="W1822">
        <v>99431</v>
      </c>
      <c r="X1822">
        <v>99362</v>
      </c>
      <c r="Y1822">
        <v>99285</v>
      </c>
      <c r="Z1822">
        <v>99200</v>
      </c>
      <c r="AA1822">
        <v>99108</v>
      </c>
      <c r="AB1822">
        <v>99004</v>
      </c>
      <c r="AC1822">
        <v>98895</v>
      </c>
      <c r="AD1822">
        <v>98776</v>
      </c>
      <c r="AE1822">
        <v>98649</v>
      </c>
      <c r="AF1822">
        <v>98512</v>
      </c>
      <c r="AG1822">
        <v>98367</v>
      </c>
      <c r="AH1822">
        <v>98211</v>
      </c>
      <c r="AI1822">
        <v>98049</v>
      </c>
      <c r="AJ1822">
        <v>97876</v>
      </c>
      <c r="AK1822">
        <v>97700</v>
      </c>
      <c r="AL1822">
        <v>97509</v>
      </c>
      <c r="AM1822">
        <v>97329</v>
      </c>
      <c r="AN1822">
        <v>97141</v>
      </c>
      <c r="AO1822">
        <v>96950</v>
      </c>
      <c r="AP1822">
        <v>96759</v>
      </c>
      <c r="AQ1822">
        <v>96555</v>
      </c>
      <c r="AR1822">
        <v>96349</v>
      </c>
      <c r="AS1822">
        <v>96138</v>
      </c>
      <c r="AT1822">
        <v>95905</v>
      </c>
      <c r="AU1822">
        <v>95688</v>
      </c>
      <c r="AV1822">
        <v>95423</v>
      </c>
      <c r="AW1822">
        <v>95178</v>
      </c>
      <c r="AX1822">
        <v>94900</v>
      </c>
      <c r="AY1822">
        <v>94603</v>
      </c>
      <c r="AZ1822">
        <v>94274</v>
      </c>
      <c r="BA1822">
        <v>93899</v>
      </c>
      <c r="BB1822">
        <v>93465</v>
      </c>
      <c r="BC1822">
        <v>93008</v>
      </c>
      <c r="BD1822">
        <v>92402</v>
      </c>
      <c r="BE1822">
        <v>91770</v>
      </c>
      <c r="BF1822">
        <v>90843</v>
      </c>
      <c r="BG1822">
        <v>89918</v>
      </c>
      <c r="BH1822">
        <v>88718</v>
      </c>
      <c r="BI1822">
        <v>87424</v>
      </c>
      <c r="BJ1822">
        <v>85760</v>
      </c>
      <c r="BK1822">
        <v>83753</v>
      </c>
      <c r="BL1822">
        <v>81328</v>
      </c>
      <c r="BM1822">
        <v>78436</v>
      </c>
      <c r="BN1822">
        <v>74991</v>
      </c>
      <c r="BO1822">
        <v>71025</v>
      </c>
      <c r="BP1822">
        <v>66380</v>
      </c>
      <c r="BQ1822">
        <v>61289</v>
      </c>
      <c r="BR1822">
        <v>55596</v>
      </c>
      <c r="BS1822">
        <v>49457</v>
      </c>
      <c r="BT1822">
        <v>42978</v>
      </c>
      <c r="BU1822">
        <v>36295</v>
      </c>
      <c r="BV1822">
        <v>29654</v>
      </c>
      <c r="BW1822">
        <v>23317</v>
      </c>
      <c r="BX1822">
        <v>17565</v>
      </c>
      <c r="DC1822">
        <v>63.81</v>
      </c>
      <c r="DD1822">
        <v>62.82</v>
      </c>
      <c r="DE1822">
        <v>61.83</v>
      </c>
      <c r="DF1822">
        <v>60.84</v>
      </c>
      <c r="DG1822">
        <v>59.85</v>
      </c>
      <c r="DH1822">
        <v>58.86</v>
      </c>
      <c r="DI1822">
        <v>57.87</v>
      </c>
      <c r="DJ1822">
        <v>56.88</v>
      </c>
      <c r="DK1822">
        <v>55.9</v>
      </c>
      <c r="DL1822">
        <v>54.91</v>
      </c>
      <c r="DM1822">
        <v>53.93</v>
      </c>
      <c r="DN1822">
        <v>52.95</v>
      </c>
      <c r="DO1822">
        <v>51.96</v>
      </c>
      <c r="DP1822">
        <v>50.98</v>
      </c>
      <c r="DQ1822">
        <v>50</v>
      </c>
      <c r="DR1822">
        <v>49.03</v>
      </c>
      <c r="DS1822">
        <v>48.05</v>
      </c>
      <c r="DT1822">
        <v>47.08</v>
      </c>
      <c r="DU1822">
        <v>46.11</v>
      </c>
      <c r="DV1822">
        <v>45.14</v>
      </c>
      <c r="DW1822">
        <v>44.17</v>
      </c>
      <c r="DX1822">
        <v>43.21</v>
      </c>
      <c r="DY1822">
        <v>42.25</v>
      </c>
      <c r="DZ1822">
        <v>41.3</v>
      </c>
      <c r="EA1822">
        <v>40.340000000000003</v>
      </c>
      <c r="EB1822">
        <v>39.39</v>
      </c>
      <c r="EC1822">
        <v>38.44</v>
      </c>
      <c r="ED1822">
        <v>37.49</v>
      </c>
      <c r="EE1822">
        <v>36.549999999999997</v>
      </c>
      <c r="EF1822">
        <v>35.6</v>
      </c>
      <c r="EG1822">
        <v>34.659999999999997</v>
      </c>
      <c r="EH1822">
        <v>33.72</v>
      </c>
      <c r="EI1822">
        <v>32.78</v>
      </c>
      <c r="EJ1822">
        <v>31.84</v>
      </c>
      <c r="EK1822">
        <v>30.9</v>
      </c>
      <c r="EL1822">
        <v>29.96</v>
      </c>
      <c r="EM1822">
        <v>29.02</v>
      </c>
      <c r="EN1822">
        <v>28.08</v>
      </c>
      <c r="EO1822">
        <v>27.13</v>
      </c>
      <c r="EP1822">
        <v>26.19</v>
      </c>
      <c r="EQ1822">
        <v>25.25</v>
      </c>
      <c r="ER1822">
        <v>24.31</v>
      </c>
      <c r="ES1822">
        <v>23.36</v>
      </c>
      <c r="ET1822">
        <v>22.42</v>
      </c>
      <c r="EU1822">
        <v>21.48</v>
      </c>
      <c r="EV1822">
        <v>20.54</v>
      </c>
      <c r="EW1822">
        <v>19.61</v>
      </c>
      <c r="EX1822">
        <v>18.670000000000002</v>
      </c>
      <c r="EY1822">
        <v>17.739999999999998</v>
      </c>
      <c r="EZ1822">
        <v>16.82</v>
      </c>
      <c r="FA1822">
        <v>15.9</v>
      </c>
      <c r="FB1822">
        <v>15.01</v>
      </c>
      <c r="FC1822">
        <v>14.11</v>
      </c>
      <c r="FD1822">
        <v>13.24</v>
      </c>
      <c r="FE1822">
        <v>12.38</v>
      </c>
      <c r="FF1822">
        <v>11.54</v>
      </c>
      <c r="FG1822">
        <v>10.7</v>
      </c>
      <c r="FH1822">
        <v>9.9</v>
      </c>
      <c r="FI1822">
        <v>9.1199999999999992</v>
      </c>
      <c r="FJ1822">
        <v>8.3800000000000008</v>
      </c>
      <c r="FK1822">
        <v>7.67</v>
      </c>
      <c r="FL1822">
        <v>7</v>
      </c>
      <c r="FM1822">
        <v>6.36</v>
      </c>
      <c r="FN1822">
        <v>5.77</v>
      </c>
      <c r="FO1822">
        <v>5.21</v>
      </c>
      <c r="FP1822">
        <v>4.6900000000000004</v>
      </c>
      <c r="FQ1822">
        <v>4.21</v>
      </c>
      <c r="FR1822">
        <v>3.77</v>
      </c>
      <c r="FS1822">
        <v>3.38</v>
      </c>
      <c r="FT1822">
        <v>3.02</v>
      </c>
      <c r="FU1822">
        <v>2.71</v>
      </c>
      <c r="FV1822">
        <v>2.4300000000000002</v>
      </c>
    </row>
    <row r="1823" spans="1:189" x14ac:dyDescent="0.25">
      <c r="A1823" t="s">
        <v>1610</v>
      </c>
      <c r="B1823">
        <v>71</v>
      </c>
      <c r="C1823">
        <v>71</v>
      </c>
      <c r="E1823">
        <v>100000</v>
      </c>
      <c r="F1823">
        <v>99983</v>
      </c>
      <c r="G1823">
        <v>99965</v>
      </c>
      <c r="H1823">
        <v>99947</v>
      </c>
      <c r="I1823">
        <v>99928</v>
      </c>
      <c r="J1823">
        <v>99907</v>
      </c>
      <c r="K1823">
        <v>99884</v>
      </c>
      <c r="L1823">
        <v>99859</v>
      </c>
      <c r="M1823">
        <v>99832</v>
      </c>
      <c r="N1823">
        <v>99802</v>
      </c>
      <c r="O1823">
        <v>99770</v>
      </c>
      <c r="P1823">
        <v>99735</v>
      </c>
      <c r="Q1823">
        <v>99696</v>
      </c>
      <c r="R1823">
        <v>99654</v>
      </c>
      <c r="S1823">
        <v>99607</v>
      </c>
      <c r="T1823">
        <v>99556</v>
      </c>
      <c r="U1823">
        <v>99499</v>
      </c>
      <c r="V1823">
        <v>99436</v>
      </c>
      <c r="W1823">
        <v>99365</v>
      </c>
      <c r="X1823">
        <v>99287</v>
      </c>
      <c r="Y1823">
        <v>99200</v>
      </c>
      <c r="Z1823">
        <v>99106</v>
      </c>
      <c r="AA1823">
        <v>99000</v>
      </c>
      <c r="AB1823">
        <v>98889</v>
      </c>
      <c r="AC1823">
        <v>98768</v>
      </c>
      <c r="AD1823">
        <v>98639</v>
      </c>
      <c r="AE1823">
        <v>98499</v>
      </c>
      <c r="AF1823">
        <v>98351</v>
      </c>
      <c r="AG1823">
        <v>98191</v>
      </c>
      <c r="AH1823">
        <v>98026</v>
      </c>
      <c r="AI1823">
        <v>97850</v>
      </c>
      <c r="AJ1823">
        <v>97670</v>
      </c>
      <c r="AK1823">
        <v>97475</v>
      </c>
      <c r="AL1823">
        <v>97291</v>
      </c>
      <c r="AM1823">
        <v>97099</v>
      </c>
      <c r="AN1823">
        <v>96903</v>
      </c>
      <c r="AO1823">
        <v>96708</v>
      </c>
      <c r="AP1823">
        <v>96498</v>
      </c>
      <c r="AQ1823">
        <v>96287</v>
      </c>
      <c r="AR1823">
        <v>96070</v>
      </c>
      <c r="AS1823">
        <v>95830</v>
      </c>
      <c r="AT1823">
        <v>95607</v>
      </c>
      <c r="AU1823">
        <v>95334</v>
      </c>
      <c r="AV1823">
        <v>95081</v>
      </c>
      <c r="AW1823">
        <v>94795</v>
      </c>
      <c r="AX1823">
        <v>94488</v>
      </c>
      <c r="AY1823">
        <v>94146</v>
      </c>
      <c r="AZ1823">
        <v>93761</v>
      </c>
      <c r="BA1823">
        <v>93314</v>
      </c>
      <c r="BB1823">
        <v>92843</v>
      </c>
      <c r="BC1823">
        <v>92217</v>
      </c>
      <c r="BD1823">
        <v>91566</v>
      </c>
      <c r="BE1823">
        <v>90617</v>
      </c>
      <c r="BF1823">
        <v>89666</v>
      </c>
      <c r="BG1823">
        <v>88438</v>
      </c>
      <c r="BH1823">
        <v>87115</v>
      </c>
      <c r="BI1823">
        <v>85413</v>
      </c>
      <c r="BJ1823">
        <v>83364</v>
      </c>
      <c r="BK1823">
        <v>80895</v>
      </c>
      <c r="BL1823">
        <v>77958</v>
      </c>
      <c r="BM1823">
        <v>74467</v>
      </c>
      <c r="BN1823">
        <v>70458</v>
      </c>
      <c r="BO1823">
        <v>65771</v>
      </c>
      <c r="BP1823">
        <v>60645</v>
      </c>
      <c r="BQ1823">
        <v>54941</v>
      </c>
      <c r="BR1823">
        <v>48806</v>
      </c>
      <c r="BS1823">
        <v>42335</v>
      </c>
      <c r="BT1823">
        <v>35697</v>
      </c>
      <c r="BU1823">
        <v>29108</v>
      </c>
      <c r="BV1823">
        <v>22852</v>
      </c>
      <c r="BW1823">
        <v>17182</v>
      </c>
      <c r="DC1823">
        <v>62.69</v>
      </c>
      <c r="DD1823">
        <v>61.7</v>
      </c>
      <c r="DE1823">
        <v>60.71</v>
      </c>
      <c r="DF1823">
        <v>59.72</v>
      </c>
      <c r="DG1823">
        <v>58.73</v>
      </c>
      <c r="DH1823">
        <v>57.75</v>
      </c>
      <c r="DI1823">
        <v>56.76</v>
      </c>
      <c r="DJ1823">
        <v>55.77</v>
      </c>
      <c r="DK1823">
        <v>54.79</v>
      </c>
      <c r="DL1823">
        <v>53.8</v>
      </c>
      <c r="DM1823">
        <v>52.82</v>
      </c>
      <c r="DN1823">
        <v>51.84</v>
      </c>
      <c r="DO1823">
        <v>50.86</v>
      </c>
      <c r="DP1823">
        <v>49.88</v>
      </c>
      <c r="DQ1823">
        <v>48.9</v>
      </c>
      <c r="DR1823">
        <v>47.93</v>
      </c>
      <c r="DS1823">
        <v>46.96</v>
      </c>
      <c r="DT1823">
        <v>45.99</v>
      </c>
      <c r="DU1823">
        <v>45.02</v>
      </c>
      <c r="DV1823">
        <v>44.05</v>
      </c>
      <c r="DW1823">
        <v>43.09</v>
      </c>
      <c r="DX1823">
        <v>42.13</v>
      </c>
      <c r="DY1823">
        <v>41.18</v>
      </c>
      <c r="DZ1823">
        <v>40.22</v>
      </c>
      <c r="EA1823">
        <v>39.270000000000003</v>
      </c>
      <c r="EB1823">
        <v>38.32</v>
      </c>
      <c r="EC1823">
        <v>37.380000000000003</v>
      </c>
      <c r="ED1823">
        <v>36.43</v>
      </c>
      <c r="EE1823">
        <v>35.49</v>
      </c>
      <c r="EF1823">
        <v>34.549999999999997</v>
      </c>
      <c r="EG1823">
        <v>33.61</v>
      </c>
      <c r="EH1823">
        <v>32.67</v>
      </c>
      <c r="EI1823">
        <v>31.73</v>
      </c>
      <c r="EJ1823">
        <v>30.79</v>
      </c>
      <c r="EK1823">
        <v>29.85</v>
      </c>
      <c r="EL1823">
        <v>28.91</v>
      </c>
      <c r="EM1823">
        <v>27.97</v>
      </c>
      <c r="EN1823">
        <v>27.03</v>
      </c>
      <c r="EO1823">
        <v>26.09</v>
      </c>
      <c r="EP1823">
        <v>25.15</v>
      </c>
      <c r="EQ1823">
        <v>24.21</v>
      </c>
      <c r="ER1823">
        <v>23.26</v>
      </c>
      <c r="ES1823">
        <v>22.33</v>
      </c>
      <c r="ET1823">
        <v>21.39</v>
      </c>
      <c r="EU1823">
        <v>20.45</v>
      </c>
      <c r="EV1823">
        <v>19.510000000000002</v>
      </c>
      <c r="EW1823">
        <v>18.579999999999998</v>
      </c>
      <c r="EX1823">
        <v>17.66</v>
      </c>
      <c r="EY1823">
        <v>16.739999999999998</v>
      </c>
      <c r="EZ1823">
        <v>15.82</v>
      </c>
      <c r="FA1823">
        <v>14.93</v>
      </c>
      <c r="FB1823">
        <v>14.03</v>
      </c>
      <c r="FC1823">
        <v>13.17</v>
      </c>
      <c r="FD1823">
        <v>12.31</v>
      </c>
      <c r="FE1823">
        <v>11.47</v>
      </c>
      <c r="FF1823">
        <v>10.64</v>
      </c>
      <c r="FG1823">
        <v>9.84</v>
      </c>
      <c r="FH1823">
        <v>9.07</v>
      </c>
      <c r="FI1823">
        <v>8.33</v>
      </c>
      <c r="FJ1823">
        <v>7.62</v>
      </c>
      <c r="FK1823">
        <v>6.96</v>
      </c>
      <c r="FL1823">
        <v>6.32</v>
      </c>
      <c r="FM1823">
        <v>5.74</v>
      </c>
      <c r="FN1823">
        <v>5.18</v>
      </c>
      <c r="FO1823">
        <v>4.67</v>
      </c>
      <c r="FP1823">
        <v>4.1900000000000004</v>
      </c>
      <c r="FQ1823">
        <v>3.76</v>
      </c>
      <c r="FR1823">
        <v>3.36</v>
      </c>
      <c r="FS1823">
        <v>3.01</v>
      </c>
      <c r="FT1823">
        <v>2.7</v>
      </c>
      <c r="FU1823">
        <v>2.42</v>
      </c>
    </row>
    <row r="1824" spans="1:189" x14ac:dyDescent="0.25">
      <c r="A1824" t="s">
        <v>1611</v>
      </c>
      <c r="B1824">
        <v>70</v>
      </c>
      <c r="C1824">
        <v>70</v>
      </c>
      <c r="E1824">
        <v>100000</v>
      </c>
      <c r="F1824">
        <v>99982</v>
      </c>
      <c r="G1824">
        <v>99963</v>
      </c>
      <c r="H1824">
        <v>99943</v>
      </c>
      <c r="I1824">
        <v>99922</v>
      </c>
      <c r="J1824">
        <v>99899</v>
      </c>
      <c r="K1824">
        <v>99873</v>
      </c>
      <c r="L1824">
        <v>99845</v>
      </c>
      <c r="M1824">
        <v>99815</v>
      </c>
      <c r="N1824">
        <v>99782</v>
      </c>
      <c r="O1824">
        <v>99746</v>
      </c>
      <c r="P1824">
        <v>99706</v>
      </c>
      <c r="Q1824">
        <v>99664</v>
      </c>
      <c r="R1824">
        <v>99616</v>
      </c>
      <c r="S1824">
        <v>99563</v>
      </c>
      <c r="T1824">
        <v>99506</v>
      </c>
      <c r="U1824">
        <v>99441</v>
      </c>
      <c r="V1824">
        <v>99369</v>
      </c>
      <c r="W1824">
        <v>99289</v>
      </c>
      <c r="X1824">
        <v>99201</v>
      </c>
      <c r="Y1824">
        <v>99105</v>
      </c>
      <c r="Z1824">
        <v>98997</v>
      </c>
      <c r="AA1824">
        <v>98884</v>
      </c>
      <c r="AB1824">
        <v>98761</v>
      </c>
      <c r="AC1824">
        <v>98629</v>
      </c>
      <c r="AD1824">
        <v>98487</v>
      </c>
      <c r="AE1824">
        <v>98335</v>
      </c>
      <c r="AF1824">
        <v>98173</v>
      </c>
      <c r="AG1824">
        <v>98004</v>
      </c>
      <c r="AH1824">
        <v>97824</v>
      </c>
      <c r="AI1824">
        <v>97641</v>
      </c>
      <c r="AJ1824">
        <v>97442</v>
      </c>
      <c r="AK1824">
        <v>97254</v>
      </c>
      <c r="AL1824">
        <v>97057</v>
      </c>
      <c r="AM1824">
        <v>96857</v>
      </c>
      <c r="AN1824">
        <v>96657</v>
      </c>
      <c r="AO1824">
        <v>96441</v>
      </c>
      <c r="AP1824">
        <v>96225</v>
      </c>
      <c r="AQ1824">
        <v>96002</v>
      </c>
      <c r="AR1824">
        <v>95755</v>
      </c>
      <c r="AS1824">
        <v>95525</v>
      </c>
      <c r="AT1824">
        <v>95245</v>
      </c>
      <c r="AU1824">
        <v>94984</v>
      </c>
      <c r="AV1824">
        <v>94689</v>
      </c>
      <c r="AW1824">
        <v>94373</v>
      </c>
      <c r="AX1824">
        <v>94020</v>
      </c>
      <c r="AY1824">
        <v>93621</v>
      </c>
      <c r="AZ1824">
        <v>93162</v>
      </c>
      <c r="BA1824">
        <v>92675</v>
      </c>
      <c r="BB1824">
        <v>92032</v>
      </c>
      <c r="BC1824">
        <v>91360</v>
      </c>
      <c r="BD1824">
        <v>90389</v>
      </c>
      <c r="BE1824">
        <v>89412</v>
      </c>
      <c r="BF1824">
        <v>88153</v>
      </c>
      <c r="BG1824">
        <v>86800</v>
      </c>
      <c r="BH1824">
        <v>85064</v>
      </c>
      <c r="BI1824">
        <v>82973</v>
      </c>
      <c r="BJ1824">
        <v>80459</v>
      </c>
      <c r="BK1824">
        <v>77476</v>
      </c>
      <c r="BL1824">
        <v>73941</v>
      </c>
      <c r="BM1824">
        <v>69890</v>
      </c>
      <c r="BN1824">
        <v>65167</v>
      </c>
      <c r="BO1824">
        <v>60008</v>
      </c>
      <c r="BP1824">
        <v>54284</v>
      </c>
      <c r="BQ1824">
        <v>48154</v>
      </c>
      <c r="BR1824">
        <v>41707</v>
      </c>
      <c r="BS1824">
        <v>35099</v>
      </c>
      <c r="BT1824">
        <v>28575</v>
      </c>
      <c r="BU1824">
        <v>22390</v>
      </c>
      <c r="BV1824">
        <v>16809</v>
      </c>
      <c r="DC1824">
        <v>61.57</v>
      </c>
      <c r="DD1824">
        <v>60.58</v>
      </c>
      <c r="DE1824">
        <v>59.6</v>
      </c>
      <c r="DF1824">
        <v>58.61</v>
      </c>
      <c r="DG1824">
        <v>57.62</v>
      </c>
      <c r="DH1824">
        <v>56.63</v>
      </c>
      <c r="DI1824">
        <v>55.65</v>
      </c>
      <c r="DJ1824">
        <v>54.66</v>
      </c>
      <c r="DK1824">
        <v>53.68</v>
      </c>
      <c r="DL1824">
        <v>52.7</v>
      </c>
      <c r="DM1824">
        <v>51.72</v>
      </c>
      <c r="DN1824">
        <v>50.74</v>
      </c>
      <c r="DO1824">
        <v>49.76</v>
      </c>
      <c r="DP1824">
        <v>48.78</v>
      </c>
      <c r="DQ1824">
        <v>47.81</v>
      </c>
      <c r="DR1824">
        <v>46.83</v>
      </c>
      <c r="DS1824">
        <v>45.86</v>
      </c>
      <c r="DT1824">
        <v>44.9</v>
      </c>
      <c r="DU1824">
        <v>43.93</v>
      </c>
      <c r="DV1824">
        <v>42.97</v>
      </c>
      <c r="DW1824">
        <v>42.01</v>
      </c>
      <c r="DX1824">
        <v>41.06</v>
      </c>
      <c r="DY1824">
        <v>40.1</v>
      </c>
      <c r="DZ1824">
        <v>39.15</v>
      </c>
      <c r="EA1824">
        <v>38.21</v>
      </c>
      <c r="EB1824">
        <v>37.26</v>
      </c>
      <c r="EC1824">
        <v>36.32</v>
      </c>
      <c r="ED1824">
        <v>35.380000000000003</v>
      </c>
      <c r="EE1824">
        <v>34.44</v>
      </c>
      <c r="EF1824">
        <v>33.5</v>
      </c>
      <c r="EG1824">
        <v>32.56</v>
      </c>
      <c r="EH1824">
        <v>31.63</v>
      </c>
      <c r="EI1824">
        <v>30.69</v>
      </c>
      <c r="EJ1824">
        <v>29.75</v>
      </c>
      <c r="EK1824">
        <v>28.81</v>
      </c>
      <c r="EL1824">
        <v>27.87</v>
      </c>
      <c r="EM1824">
        <v>26.93</v>
      </c>
      <c r="EN1824">
        <v>25.99</v>
      </c>
      <c r="EO1824">
        <v>25.05</v>
      </c>
      <c r="EP1824">
        <v>24.11</v>
      </c>
      <c r="EQ1824">
        <v>23.17</v>
      </c>
      <c r="ER1824">
        <v>22.23</v>
      </c>
      <c r="ES1824">
        <v>21.29</v>
      </c>
      <c r="ET1824">
        <v>20.36</v>
      </c>
      <c r="EU1824">
        <v>19.420000000000002</v>
      </c>
      <c r="EV1824">
        <v>18.489999999999998</v>
      </c>
      <c r="EW1824">
        <v>17.57</v>
      </c>
      <c r="EX1824">
        <v>16.66</v>
      </c>
      <c r="EY1824">
        <v>15.74</v>
      </c>
      <c r="EZ1824">
        <v>14.85</v>
      </c>
      <c r="FA1824">
        <v>13.95</v>
      </c>
      <c r="FB1824">
        <v>13.1</v>
      </c>
      <c r="FC1824">
        <v>12.23</v>
      </c>
      <c r="FD1824">
        <v>11.4</v>
      </c>
      <c r="FE1824">
        <v>10.57</v>
      </c>
      <c r="FF1824">
        <v>9.7799999999999994</v>
      </c>
      <c r="FG1824">
        <v>9.01</v>
      </c>
      <c r="FH1824">
        <v>8.2799999999999994</v>
      </c>
      <c r="FI1824">
        <v>7.58</v>
      </c>
      <c r="FJ1824">
        <v>6.91</v>
      </c>
      <c r="FK1824">
        <v>6.29</v>
      </c>
      <c r="FL1824">
        <v>5.71</v>
      </c>
      <c r="FM1824">
        <v>5.15</v>
      </c>
      <c r="FN1824">
        <v>4.6399999999999997</v>
      </c>
      <c r="FO1824">
        <v>4.17</v>
      </c>
      <c r="FP1824">
        <v>3.74</v>
      </c>
      <c r="FQ1824">
        <v>3.35</v>
      </c>
      <c r="FR1824">
        <v>3</v>
      </c>
      <c r="FS1824">
        <v>2.69</v>
      </c>
      <c r="FT1824">
        <v>2.42</v>
      </c>
    </row>
    <row r="1825" spans="1:175" x14ac:dyDescent="0.25">
      <c r="A1825" t="s">
        <v>1612</v>
      </c>
      <c r="B1825">
        <v>69</v>
      </c>
      <c r="C1825">
        <v>69</v>
      </c>
      <c r="E1825">
        <v>100000</v>
      </c>
      <c r="F1825">
        <v>99981</v>
      </c>
      <c r="G1825">
        <v>99961</v>
      </c>
      <c r="H1825">
        <v>99939</v>
      </c>
      <c r="I1825">
        <v>99915</v>
      </c>
      <c r="J1825">
        <v>99889</v>
      </c>
      <c r="K1825">
        <v>99860</v>
      </c>
      <c r="L1825">
        <v>99829</v>
      </c>
      <c r="M1825">
        <v>99795</v>
      </c>
      <c r="N1825">
        <v>99759</v>
      </c>
      <c r="O1825">
        <v>99718</v>
      </c>
      <c r="P1825">
        <v>99675</v>
      </c>
      <c r="Q1825">
        <v>99626</v>
      </c>
      <c r="R1825">
        <v>99573</v>
      </c>
      <c r="S1825">
        <v>99514</v>
      </c>
      <c r="T1825">
        <v>99447</v>
      </c>
      <c r="U1825">
        <v>99374</v>
      </c>
      <c r="V1825">
        <v>99293</v>
      </c>
      <c r="W1825">
        <v>99202</v>
      </c>
      <c r="X1825">
        <v>99105</v>
      </c>
      <c r="Y1825">
        <v>98996</v>
      </c>
      <c r="Z1825">
        <v>98880</v>
      </c>
      <c r="AA1825">
        <v>98755</v>
      </c>
      <c r="AB1825">
        <v>98621</v>
      </c>
      <c r="AC1825">
        <v>98476</v>
      </c>
      <c r="AD1825">
        <v>98321</v>
      </c>
      <c r="AE1825">
        <v>98156</v>
      </c>
      <c r="AF1825">
        <v>97983</v>
      </c>
      <c r="AG1825">
        <v>97800</v>
      </c>
      <c r="AH1825">
        <v>97613</v>
      </c>
      <c r="AI1825">
        <v>97409</v>
      </c>
      <c r="AJ1825">
        <v>97217</v>
      </c>
      <c r="AK1825">
        <v>97016</v>
      </c>
      <c r="AL1825">
        <v>96811</v>
      </c>
      <c r="AM1825">
        <v>96606</v>
      </c>
      <c r="AN1825">
        <v>96385</v>
      </c>
      <c r="AO1825">
        <v>96163</v>
      </c>
      <c r="AP1825">
        <v>95934</v>
      </c>
      <c r="AQ1825">
        <v>95681</v>
      </c>
      <c r="AR1825">
        <v>95443</v>
      </c>
      <c r="AS1825">
        <v>95155</v>
      </c>
      <c r="AT1825">
        <v>94887</v>
      </c>
      <c r="AU1825">
        <v>94582</v>
      </c>
      <c r="AV1825">
        <v>94256</v>
      </c>
      <c r="AW1825">
        <v>93893</v>
      </c>
      <c r="AX1825">
        <v>93481</v>
      </c>
      <c r="AY1825">
        <v>93006</v>
      </c>
      <c r="AZ1825">
        <v>92506</v>
      </c>
      <c r="BA1825">
        <v>91845</v>
      </c>
      <c r="BB1825">
        <v>91153</v>
      </c>
      <c r="BC1825">
        <v>90156</v>
      </c>
      <c r="BD1825">
        <v>89155</v>
      </c>
      <c r="BE1825">
        <v>87868</v>
      </c>
      <c r="BF1825">
        <v>86479</v>
      </c>
      <c r="BG1825">
        <v>84709</v>
      </c>
      <c r="BH1825">
        <v>82582</v>
      </c>
      <c r="BI1825">
        <v>80023</v>
      </c>
      <c r="BJ1825">
        <v>76993</v>
      </c>
      <c r="BK1825">
        <v>73413</v>
      </c>
      <c r="BL1825">
        <v>69320</v>
      </c>
      <c r="BM1825">
        <v>64563</v>
      </c>
      <c r="BN1825">
        <v>59377</v>
      </c>
      <c r="BO1825">
        <v>53634</v>
      </c>
      <c r="BP1825">
        <v>47502</v>
      </c>
      <c r="BQ1825">
        <v>41080</v>
      </c>
      <c r="BR1825">
        <v>34518</v>
      </c>
      <c r="BS1825">
        <v>28046</v>
      </c>
      <c r="BT1825">
        <v>21941</v>
      </c>
      <c r="BU1825">
        <v>16441</v>
      </c>
      <c r="DC1825">
        <v>60.46</v>
      </c>
      <c r="DD1825">
        <v>59.47</v>
      </c>
      <c r="DE1825">
        <v>58.48</v>
      </c>
      <c r="DF1825">
        <v>57.49</v>
      </c>
      <c r="DG1825">
        <v>56.51</v>
      </c>
      <c r="DH1825">
        <v>55.52</v>
      </c>
      <c r="DI1825">
        <v>54.54</v>
      </c>
      <c r="DJ1825">
        <v>53.55</v>
      </c>
      <c r="DK1825">
        <v>52.57</v>
      </c>
      <c r="DL1825">
        <v>51.59</v>
      </c>
      <c r="DM1825">
        <v>50.61</v>
      </c>
      <c r="DN1825">
        <v>49.63</v>
      </c>
      <c r="DO1825">
        <v>48.66</v>
      </c>
      <c r="DP1825">
        <v>47.68</v>
      </c>
      <c r="DQ1825">
        <v>46.71</v>
      </c>
      <c r="DR1825">
        <v>45.74</v>
      </c>
      <c r="DS1825">
        <v>44.78</v>
      </c>
      <c r="DT1825">
        <v>43.81</v>
      </c>
      <c r="DU1825">
        <v>42.85</v>
      </c>
      <c r="DV1825">
        <v>41.89</v>
      </c>
      <c r="DW1825">
        <v>40.94</v>
      </c>
      <c r="DX1825">
        <v>39.99</v>
      </c>
      <c r="DY1825">
        <v>39.04</v>
      </c>
      <c r="DZ1825">
        <v>38.090000000000003</v>
      </c>
      <c r="EA1825">
        <v>37.14</v>
      </c>
      <c r="EB1825">
        <v>36.200000000000003</v>
      </c>
      <c r="EC1825">
        <v>35.26</v>
      </c>
      <c r="ED1825">
        <v>34.32</v>
      </c>
      <c r="EE1825">
        <v>33.39</v>
      </c>
      <c r="EF1825">
        <v>32.450000000000003</v>
      </c>
      <c r="EG1825">
        <v>31.52</v>
      </c>
      <c r="EH1825">
        <v>30.58</v>
      </c>
      <c r="EI1825">
        <v>29.64</v>
      </c>
      <c r="EJ1825">
        <v>28.7</v>
      </c>
      <c r="EK1825">
        <v>27.76</v>
      </c>
      <c r="EL1825">
        <v>26.82</v>
      </c>
      <c r="EM1825">
        <v>25.88</v>
      </c>
      <c r="EN1825">
        <v>24.95</v>
      </c>
      <c r="EO1825">
        <v>24.01</v>
      </c>
      <c r="EP1825">
        <v>23.07</v>
      </c>
      <c r="EQ1825">
        <v>22.14</v>
      </c>
      <c r="ER1825">
        <v>21.2</v>
      </c>
      <c r="ES1825">
        <v>20.260000000000002</v>
      </c>
      <c r="ET1825">
        <v>19.329999999999998</v>
      </c>
      <c r="EU1825">
        <v>18.41</v>
      </c>
      <c r="EV1825">
        <v>17.48</v>
      </c>
      <c r="EW1825">
        <v>16.57</v>
      </c>
      <c r="EX1825">
        <v>15.66</v>
      </c>
      <c r="EY1825">
        <v>14.77</v>
      </c>
      <c r="EZ1825">
        <v>13.88</v>
      </c>
      <c r="FA1825">
        <v>13.02</v>
      </c>
      <c r="FB1825">
        <v>12.16</v>
      </c>
      <c r="FC1825">
        <v>11.34</v>
      </c>
      <c r="FD1825">
        <v>10.51</v>
      </c>
      <c r="FE1825">
        <v>9.7200000000000006</v>
      </c>
      <c r="FF1825">
        <v>8.9600000000000009</v>
      </c>
      <c r="FG1825">
        <v>8.23</v>
      </c>
      <c r="FH1825">
        <v>7.53</v>
      </c>
      <c r="FI1825">
        <v>6.87</v>
      </c>
      <c r="FJ1825">
        <v>6.25</v>
      </c>
      <c r="FK1825">
        <v>5.67</v>
      </c>
      <c r="FL1825">
        <v>5.12</v>
      </c>
      <c r="FM1825">
        <v>4.62</v>
      </c>
      <c r="FN1825">
        <v>4.1500000000000004</v>
      </c>
      <c r="FO1825">
        <v>3.72</v>
      </c>
      <c r="FP1825">
        <v>3.34</v>
      </c>
      <c r="FQ1825">
        <v>2.99</v>
      </c>
      <c r="FR1825">
        <v>2.68</v>
      </c>
      <c r="FS1825">
        <v>2.41</v>
      </c>
    </row>
    <row r="1826" spans="1:175" x14ac:dyDescent="0.25">
      <c r="A1826" t="s">
        <v>1613</v>
      </c>
      <c r="B1826">
        <v>68</v>
      </c>
      <c r="C1826">
        <v>68</v>
      </c>
      <c r="E1826">
        <v>100000</v>
      </c>
      <c r="F1826">
        <v>99979</v>
      </c>
      <c r="G1826">
        <v>99957</v>
      </c>
      <c r="H1826">
        <v>99932</v>
      </c>
      <c r="I1826">
        <v>99906</v>
      </c>
      <c r="J1826">
        <v>99876</v>
      </c>
      <c r="K1826">
        <v>99845</v>
      </c>
      <c r="L1826">
        <v>99810</v>
      </c>
      <c r="M1826">
        <v>99773</v>
      </c>
      <c r="N1826">
        <v>99732</v>
      </c>
      <c r="O1826">
        <v>99687</v>
      </c>
      <c r="P1826">
        <v>99638</v>
      </c>
      <c r="Q1826">
        <v>99583</v>
      </c>
      <c r="R1826">
        <v>99523</v>
      </c>
      <c r="S1826">
        <v>99455</v>
      </c>
      <c r="T1826">
        <v>99380</v>
      </c>
      <c r="U1826">
        <v>99298</v>
      </c>
      <c r="V1826">
        <v>99206</v>
      </c>
      <c r="W1826">
        <v>99107</v>
      </c>
      <c r="X1826">
        <v>98995</v>
      </c>
      <c r="Y1826">
        <v>98878</v>
      </c>
      <c r="Z1826">
        <v>98750</v>
      </c>
      <c r="AA1826">
        <v>98613</v>
      </c>
      <c r="AB1826">
        <v>98466</v>
      </c>
      <c r="AC1826">
        <v>98309</v>
      </c>
      <c r="AD1826">
        <v>98140</v>
      </c>
      <c r="AE1826">
        <v>97964</v>
      </c>
      <c r="AF1826">
        <v>97777</v>
      </c>
      <c r="AG1826">
        <v>97585</v>
      </c>
      <c r="AH1826">
        <v>97378</v>
      </c>
      <c r="AI1826">
        <v>97181</v>
      </c>
      <c r="AJ1826">
        <v>96975</v>
      </c>
      <c r="AK1826">
        <v>96766</v>
      </c>
      <c r="AL1826">
        <v>96556</v>
      </c>
      <c r="AM1826">
        <v>96330</v>
      </c>
      <c r="AN1826">
        <v>96101</v>
      </c>
      <c r="AO1826">
        <v>95866</v>
      </c>
      <c r="AP1826">
        <v>95607</v>
      </c>
      <c r="AQ1826">
        <v>95362</v>
      </c>
      <c r="AR1826">
        <v>95066</v>
      </c>
      <c r="AS1826">
        <v>94788</v>
      </c>
      <c r="AT1826">
        <v>94475</v>
      </c>
      <c r="AU1826">
        <v>94139</v>
      </c>
      <c r="AV1826">
        <v>93764</v>
      </c>
      <c r="AW1826">
        <v>93341</v>
      </c>
      <c r="AX1826">
        <v>92851</v>
      </c>
      <c r="AY1826">
        <v>92333</v>
      </c>
      <c r="AZ1826">
        <v>91657</v>
      </c>
      <c r="BA1826">
        <v>90944</v>
      </c>
      <c r="BB1826">
        <v>89924</v>
      </c>
      <c r="BC1826">
        <v>88894</v>
      </c>
      <c r="BD1826">
        <v>87578</v>
      </c>
      <c r="BE1826">
        <v>86158</v>
      </c>
      <c r="BF1826">
        <v>84348</v>
      </c>
      <c r="BG1826">
        <v>82184</v>
      </c>
      <c r="BH1826">
        <v>79587</v>
      </c>
      <c r="BI1826">
        <v>76511</v>
      </c>
      <c r="BJ1826">
        <v>72884</v>
      </c>
      <c r="BK1826">
        <v>68749</v>
      </c>
      <c r="BL1826">
        <v>63959</v>
      </c>
      <c r="BM1826">
        <v>58747</v>
      </c>
      <c r="BN1826">
        <v>52993</v>
      </c>
      <c r="BO1826">
        <v>46859</v>
      </c>
      <c r="BP1826">
        <v>40456</v>
      </c>
      <c r="BQ1826">
        <v>33939</v>
      </c>
      <c r="BR1826">
        <v>27532</v>
      </c>
      <c r="BS1826">
        <v>21496</v>
      </c>
      <c r="BT1826">
        <v>16083</v>
      </c>
      <c r="DC1826">
        <v>59.34</v>
      </c>
      <c r="DD1826">
        <v>58.35</v>
      </c>
      <c r="DE1826">
        <v>57.37</v>
      </c>
      <c r="DF1826">
        <v>56.38</v>
      </c>
      <c r="DG1826">
        <v>55.4</v>
      </c>
      <c r="DH1826">
        <v>54.41</v>
      </c>
      <c r="DI1826">
        <v>53.43</v>
      </c>
      <c r="DJ1826">
        <v>52.45</v>
      </c>
      <c r="DK1826">
        <v>51.47</v>
      </c>
      <c r="DL1826">
        <v>50.49</v>
      </c>
      <c r="DM1826">
        <v>49.51</v>
      </c>
      <c r="DN1826">
        <v>48.53</v>
      </c>
      <c r="DO1826">
        <v>47.56</v>
      </c>
      <c r="DP1826">
        <v>46.59</v>
      </c>
      <c r="DQ1826">
        <v>45.62</v>
      </c>
      <c r="DR1826">
        <v>44.65</v>
      </c>
      <c r="DS1826">
        <v>43.69</v>
      </c>
      <c r="DT1826">
        <v>42.73</v>
      </c>
      <c r="DU1826">
        <v>41.77</v>
      </c>
      <c r="DV1826">
        <v>40.82</v>
      </c>
      <c r="DW1826">
        <v>39.869999999999997</v>
      </c>
      <c r="DX1826">
        <v>38.92</v>
      </c>
      <c r="DY1826">
        <v>37.97</v>
      </c>
      <c r="DZ1826">
        <v>37.03</v>
      </c>
      <c r="EA1826">
        <v>36.090000000000003</v>
      </c>
      <c r="EB1826">
        <v>35.15</v>
      </c>
      <c r="EC1826">
        <v>34.21</v>
      </c>
      <c r="ED1826">
        <v>33.270000000000003</v>
      </c>
      <c r="EE1826">
        <v>32.340000000000003</v>
      </c>
      <c r="EF1826">
        <v>31.41</v>
      </c>
      <c r="EG1826">
        <v>30.47</v>
      </c>
      <c r="EH1826">
        <v>29.53</v>
      </c>
      <c r="EI1826">
        <v>28.6</v>
      </c>
      <c r="EJ1826">
        <v>27.66</v>
      </c>
      <c r="EK1826">
        <v>26.72</v>
      </c>
      <c r="EL1826">
        <v>25.78</v>
      </c>
      <c r="EM1826">
        <v>24.84</v>
      </c>
      <c r="EN1826">
        <v>23.91</v>
      </c>
      <c r="EO1826">
        <v>22.97</v>
      </c>
      <c r="EP1826">
        <v>22.04</v>
      </c>
      <c r="EQ1826">
        <v>21.1</v>
      </c>
      <c r="ER1826">
        <v>20.170000000000002</v>
      </c>
      <c r="ES1826">
        <v>19.239999999999998</v>
      </c>
      <c r="ET1826">
        <v>18.32</v>
      </c>
      <c r="EU1826">
        <v>17.399999999999999</v>
      </c>
      <c r="EV1826">
        <v>16.489999999999998</v>
      </c>
      <c r="EW1826">
        <v>15.58</v>
      </c>
      <c r="EX1826">
        <v>14.69</v>
      </c>
      <c r="EY1826">
        <v>13.8</v>
      </c>
      <c r="EZ1826">
        <v>12.95</v>
      </c>
      <c r="FA1826">
        <v>12.09</v>
      </c>
      <c r="FB1826">
        <v>11.27</v>
      </c>
      <c r="FC1826">
        <v>10.45</v>
      </c>
      <c r="FD1826">
        <v>9.66</v>
      </c>
      <c r="FE1826">
        <v>8.9</v>
      </c>
      <c r="FF1826">
        <v>8.18</v>
      </c>
      <c r="FG1826">
        <v>7.48</v>
      </c>
      <c r="FH1826">
        <v>6.83</v>
      </c>
      <c r="FI1826">
        <v>6.21</v>
      </c>
      <c r="FJ1826">
        <v>5.64</v>
      </c>
      <c r="FK1826">
        <v>5.0999999999999996</v>
      </c>
      <c r="FL1826">
        <v>4.5999999999999996</v>
      </c>
      <c r="FM1826">
        <v>4.13</v>
      </c>
      <c r="FN1826">
        <v>3.71</v>
      </c>
      <c r="FO1826">
        <v>3.32</v>
      </c>
      <c r="FP1826">
        <v>2.98</v>
      </c>
      <c r="FQ1826">
        <v>2.67</v>
      </c>
      <c r="FR1826">
        <v>2.41</v>
      </c>
    </row>
    <row r="1827" spans="1:175" x14ac:dyDescent="0.25">
      <c r="A1827" t="s">
        <v>1614</v>
      </c>
      <c r="B1827">
        <v>67</v>
      </c>
      <c r="C1827">
        <v>67</v>
      </c>
      <c r="E1827">
        <v>100000</v>
      </c>
      <c r="F1827">
        <v>99977</v>
      </c>
      <c r="G1827">
        <v>99952</v>
      </c>
      <c r="H1827">
        <v>99925</v>
      </c>
      <c r="I1827">
        <v>99895</v>
      </c>
      <c r="J1827">
        <v>99863</v>
      </c>
      <c r="K1827">
        <v>99827</v>
      </c>
      <c r="L1827">
        <v>99789</v>
      </c>
      <c r="M1827">
        <v>99747</v>
      </c>
      <c r="N1827">
        <v>99702</v>
      </c>
      <c r="O1827">
        <v>99651</v>
      </c>
      <c r="P1827">
        <v>99596</v>
      </c>
      <c r="Q1827">
        <v>99534</v>
      </c>
      <c r="R1827">
        <v>99465</v>
      </c>
      <c r="S1827">
        <v>99389</v>
      </c>
      <c r="T1827">
        <v>99305</v>
      </c>
      <c r="U1827">
        <v>99211</v>
      </c>
      <c r="V1827">
        <v>99110</v>
      </c>
      <c r="W1827">
        <v>98996</v>
      </c>
      <c r="X1827">
        <v>98877</v>
      </c>
      <c r="Y1827">
        <v>98747</v>
      </c>
      <c r="Z1827">
        <v>98607</v>
      </c>
      <c r="AA1827">
        <v>98457</v>
      </c>
      <c r="AB1827">
        <v>98297</v>
      </c>
      <c r="AC1827">
        <v>98125</v>
      </c>
      <c r="AD1827">
        <v>97946</v>
      </c>
      <c r="AE1827">
        <v>97755</v>
      </c>
      <c r="AF1827">
        <v>97560</v>
      </c>
      <c r="AG1827">
        <v>97348</v>
      </c>
      <c r="AH1827">
        <v>97146</v>
      </c>
      <c r="AI1827">
        <v>96936</v>
      </c>
      <c r="AJ1827">
        <v>96722</v>
      </c>
      <c r="AK1827">
        <v>96506</v>
      </c>
      <c r="AL1827">
        <v>96275</v>
      </c>
      <c r="AM1827">
        <v>96041</v>
      </c>
      <c r="AN1827">
        <v>95800</v>
      </c>
      <c r="AO1827">
        <v>95533</v>
      </c>
      <c r="AP1827">
        <v>95281</v>
      </c>
      <c r="AQ1827">
        <v>94978</v>
      </c>
      <c r="AR1827">
        <v>94691</v>
      </c>
      <c r="AS1827">
        <v>94368</v>
      </c>
      <c r="AT1827">
        <v>94022</v>
      </c>
      <c r="AU1827">
        <v>93635</v>
      </c>
      <c r="AV1827">
        <v>93199</v>
      </c>
      <c r="AW1827">
        <v>92696</v>
      </c>
      <c r="AX1827">
        <v>92162</v>
      </c>
      <c r="AY1827">
        <v>91464</v>
      </c>
      <c r="AZ1827">
        <v>90734</v>
      </c>
      <c r="BA1827">
        <v>89691</v>
      </c>
      <c r="BB1827">
        <v>88634</v>
      </c>
      <c r="BC1827">
        <v>87285</v>
      </c>
      <c r="BD1827">
        <v>85833</v>
      </c>
      <c r="BE1827">
        <v>83988</v>
      </c>
      <c r="BF1827">
        <v>81780</v>
      </c>
      <c r="BG1827">
        <v>79144</v>
      </c>
      <c r="BH1827">
        <v>76029</v>
      </c>
      <c r="BI1827">
        <v>72357</v>
      </c>
      <c r="BJ1827">
        <v>68180</v>
      </c>
      <c r="BK1827">
        <v>63356</v>
      </c>
      <c r="BL1827">
        <v>58119</v>
      </c>
      <c r="BM1827">
        <v>52355</v>
      </c>
      <c r="BN1827">
        <v>46227</v>
      </c>
      <c r="BO1827">
        <v>39842</v>
      </c>
      <c r="BP1827">
        <v>33365</v>
      </c>
      <c r="BQ1827">
        <v>27022</v>
      </c>
      <c r="BR1827">
        <v>21064</v>
      </c>
      <c r="BS1827">
        <v>15730</v>
      </c>
      <c r="DC1827">
        <v>58.23</v>
      </c>
      <c r="DD1827">
        <v>57.24</v>
      </c>
      <c r="DE1827">
        <v>56.25</v>
      </c>
      <c r="DF1827">
        <v>55.27</v>
      </c>
      <c r="DG1827">
        <v>54.29</v>
      </c>
      <c r="DH1827">
        <v>53.3</v>
      </c>
      <c r="DI1827">
        <v>52.32</v>
      </c>
      <c r="DJ1827">
        <v>51.34</v>
      </c>
      <c r="DK1827">
        <v>50.36</v>
      </c>
      <c r="DL1827">
        <v>49.39</v>
      </c>
      <c r="DM1827">
        <v>48.41</v>
      </c>
      <c r="DN1827">
        <v>47.44</v>
      </c>
      <c r="DO1827">
        <v>46.47</v>
      </c>
      <c r="DP1827">
        <v>45.5</v>
      </c>
      <c r="DQ1827">
        <v>44.53</v>
      </c>
      <c r="DR1827">
        <v>43.57</v>
      </c>
      <c r="DS1827">
        <v>42.61</v>
      </c>
      <c r="DT1827">
        <v>41.65</v>
      </c>
      <c r="DU1827">
        <v>40.700000000000003</v>
      </c>
      <c r="DV1827">
        <v>39.75</v>
      </c>
      <c r="DW1827">
        <v>38.799999999999997</v>
      </c>
      <c r="DX1827">
        <v>37.86</v>
      </c>
      <c r="DY1827">
        <v>36.909999999999997</v>
      </c>
      <c r="DZ1827">
        <v>35.97</v>
      </c>
      <c r="EA1827">
        <v>35.03</v>
      </c>
      <c r="EB1827">
        <v>34.1</v>
      </c>
      <c r="EC1827">
        <v>33.159999999999997</v>
      </c>
      <c r="ED1827">
        <v>32.229999999999997</v>
      </c>
      <c r="EE1827">
        <v>31.3</v>
      </c>
      <c r="EF1827">
        <v>30.36</v>
      </c>
      <c r="EG1827">
        <v>29.43</v>
      </c>
      <c r="EH1827">
        <v>28.49</v>
      </c>
      <c r="EI1827">
        <v>27.55</v>
      </c>
      <c r="EJ1827">
        <v>26.62</v>
      </c>
      <c r="EK1827">
        <v>25.68</v>
      </c>
      <c r="EL1827">
        <v>24.74</v>
      </c>
      <c r="EM1827">
        <v>23.81</v>
      </c>
      <c r="EN1827">
        <v>22.87</v>
      </c>
      <c r="EO1827">
        <v>21.95</v>
      </c>
      <c r="EP1827">
        <v>21.01</v>
      </c>
      <c r="EQ1827">
        <v>20.079999999999998</v>
      </c>
      <c r="ER1827">
        <v>19.149999999999999</v>
      </c>
      <c r="ES1827">
        <v>18.23</v>
      </c>
      <c r="ET1827">
        <v>17.309999999999999</v>
      </c>
      <c r="EU1827">
        <v>16.399999999999999</v>
      </c>
      <c r="EV1827">
        <v>15.5</v>
      </c>
      <c r="EW1827">
        <v>14.61</v>
      </c>
      <c r="EX1827">
        <v>13.72</v>
      </c>
      <c r="EY1827">
        <v>12.88</v>
      </c>
      <c r="EZ1827">
        <v>12.03</v>
      </c>
      <c r="FA1827">
        <v>11.2</v>
      </c>
      <c r="FB1827">
        <v>10.38</v>
      </c>
      <c r="FC1827">
        <v>9.6</v>
      </c>
      <c r="FD1827">
        <v>8.85</v>
      </c>
      <c r="FE1827">
        <v>8.1300000000000008</v>
      </c>
      <c r="FF1827">
        <v>7.44</v>
      </c>
      <c r="FG1827">
        <v>6.79</v>
      </c>
      <c r="FH1827">
        <v>6.18</v>
      </c>
      <c r="FI1827">
        <v>5.61</v>
      </c>
      <c r="FJ1827">
        <v>5.07</v>
      </c>
      <c r="FK1827">
        <v>4.57</v>
      </c>
      <c r="FL1827">
        <v>4.1100000000000003</v>
      </c>
      <c r="FM1827">
        <v>3.69</v>
      </c>
      <c r="FN1827">
        <v>3.31</v>
      </c>
      <c r="FO1827">
        <v>2.97</v>
      </c>
      <c r="FP1827">
        <v>2.67</v>
      </c>
      <c r="FQ1827">
        <v>2.4</v>
      </c>
    </row>
    <row r="1828" spans="1:175" x14ac:dyDescent="0.25">
      <c r="A1828" t="s">
        <v>1615</v>
      </c>
      <c r="B1828">
        <v>66</v>
      </c>
      <c r="C1828">
        <v>66</v>
      </c>
      <c r="E1828">
        <v>100000</v>
      </c>
      <c r="F1828">
        <v>99974</v>
      </c>
      <c r="G1828">
        <v>99947</v>
      </c>
      <c r="H1828">
        <v>99916</v>
      </c>
      <c r="I1828">
        <v>99883</v>
      </c>
      <c r="J1828">
        <v>99847</v>
      </c>
      <c r="K1828">
        <v>99808</v>
      </c>
      <c r="L1828">
        <v>99765</v>
      </c>
      <c r="M1828">
        <v>99719</v>
      </c>
      <c r="N1828">
        <v>99667</v>
      </c>
      <c r="O1828">
        <v>99611</v>
      </c>
      <c r="P1828">
        <v>99548</v>
      </c>
      <c r="Q1828">
        <v>99478</v>
      </c>
      <c r="R1828">
        <v>99400</v>
      </c>
      <c r="S1828">
        <v>99314</v>
      </c>
      <c r="T1828">
        <v>99218</v>
      </c>
      <c r="U1828">
        <v>99115</v>
      </c>
      <c r="V1828">
        <v>99000</v>
      </c>
      <c r="W1828">
        <v>98878</v>
      </c>
      <c r="X1828">
        <v>98746</v>
      </c>
      <c r="Y1828">
        <v>98604</v>
      </c>
      <c r="Z1828">
        <v>98451</v>
      </c>
      <c r="AA1828">
        <v>98288</v>
      </c>
      <c r="AB1828">
        <v>98113</v>
      </c>
      <c r="AC1828">
        <v>97931</v>
      </c>
      <c r="AD1828">
        <v>97736</v>
      </c>
      <c r="AE1828">
        <v>97537</v>
      </c>
      <c r="AF1828">
        <v>97321</v>
      </c>
      <c r="AG1828">
        <v>97114</v>
      </c>
      <c r="AH1828">
        <v>96899</v>
      </c>
      <c r="AI1828">
        <v>96679</v>
      </c>
      <c r="AJ1828">
        <v>96458</v>
      </c>
      <c r="AK1828">
        <v>96222</v>
      </c>
      <c r="AL1828">
        <v>95982</v>
      </c>
      <c r="AM1828">
        <v>95735</v>
      </c>
      <c r="AN1828">
        <v>95461</v>
      </c>
      <c r="AO1828">
        <v>95201</v>
      </c>
      <c r="AP1828">
        <v>94890</v>
      </c>
      <c r="AQ1828">
        <v>94595</v>
      </c>
      <c r="AR1828">
        <v>94262</v>
      </c>
      <c r="AS1828">
        <v>93905</v>
      </c>
      <c r="AT1828">
        <v>93507</v>
      </c>
      <c r="AU1828">
        <v>93057</v>
      </c>
      <c r="AV1828">
        <v>92540</v>
      </c>
      <c r="AW1828">
        <v>91991</v>
      </c>
      <c r="AX1828">
        <v>91273</v>
      </c>
      <c r="AY1828">
        <v>90519</v>
      </c>
      <c r="AZ1828">
        <v>89455</v>
      </c>
      <c r="BA1828">
        <v>88372</v>
      </c>
      <c r="BB1828">
        <v>86994</v>
      </c>
      <c r="BC1828">
        <v>85504</v>
      </c>
      <c r="BD1828">
        <v>83624</v>
      </c>
      <c r="BE1828">
        <v>81378</v>
      </c>
      <c r="BF1828">
        <v>78696</v>
      </c>
      <c r="BG1828">
        <v>75542</v>
      </c>
      <c r="BH1828">
        <v>71833</v>
      </c>
      <c r="BI1828">
        <v>67613</v>
      </c>
      <c r="BJ1828">
        <v>62755</v>
      </c>
      <c r="BK1828">
        <v>57495</v>
      </c>
      <c r="BL1828">
        <v>51721</v>
      </c>
      <c r="BM1828">
        <v>45600</v>
      </c>
      <c r="BN1828">
        <v>39239</v>
      </c>
      <c r="BO1828">
        <v>32802</v>
      </c>
      <c r="BP1828">
        <v>26518</v>
      </c>
      <c r="BQ1828">
        <v>20638</v>
      </c>
      <c r="BR1828">
        <v>15388</v>
      </c>
      <c r="DC1828">
        <v>57.11</v>
      </c>
      <c r="DD1828">
        <v>56.13</v>
      </c>
      <c r="DE1828">
        <v>55.14</v>
      </c>
      <c r="DF1828">
        <v>54.16</v>
      </c>
      <c r="DG1828">
        <v>53.18</v>
      </c>
      <c r="DH1828">
        <v>52.2</v>
      </c>
      <c r="DI1828">
        <v>51.22</v>
      </c>
      <c r="DJ1828">
        <v>50.24</v>
      </c>
      <c r="DK1828">
        <v>49.26</v>
      </c>
      <c r="DL1828">
        <v>48.29</v>
      </c>
      <c r="DM1828">
        <v>47.32</v>
      </c>
      <c r="DN1828">
        <v>46.34</v>
      </c>
      <c r="DO1828">
        <v>45.38</v>
      </c>
      <c r="DP1828">
        <v>44.41</v>
      </c>
      <c r="DQ1828">
        <v>43.45</v>
      </c>
      <c r="DR1828">
        <v>42.49</v>
      </c>
      <c r="DS1828">
        <v>41.54</v>
      </c>
      <c r="DT1828">
        <v>40.58</v>
      </c>
      <c r="DU1828">
        <v>39.630000000000003</v>
      </c>
      <c r="DV1828">
        <v>38.68</v>
      </c>
      <c r="DW1828">
        <v>37.74</v>
      </c>
      <c r="DX1828">
        <v>36.799999999999997</v>
      </c>
      <c r="DY1828">
        <v>35.86</v>
      </c>
      <c r="DZ1828">
        <v>34.92</v>
      </c>
      <c r="EA1828">
        <v>33.979999999999997</v>
      </c>
      <c r="EB1828">
        <v>33.049999999999997</v>
      </c>
      <c r="EC1828">
        <v>32.119999999999997</v>
      </c>
      <c r="ED1828">
        <v>31.19</v>
      </c>
      <c r="EE1828">
        <v>30.25</v>
      </c>
      <c r="EF1828">
        <v>29.32</v>
      </c>
      <c r="EG1828">
        <v>28.39</v>
      </c>
      <c r="EH1828">
        <v>27.45</v>
      </c>
      <c r="EI1828">
        <v>26.52</v>
      </c>
      <c r="EJ1828">
        <v>25.58</v>
      </c>
      <c r="EK1828">
        <v>24.64</v>
      </c>
      <c r="EL1828">
        <v>23.71</v>
      </c>
      <c r="EM1828">
        <v>22.78</v>
      </c>
      <c r="EN1828">
        <v>21.85</v>
      </c>
      <c r="EO1828">
        <v>20.92</v>
      </c>
      <c r="EP1828">
        <v>19.989999999999998</v>
      </c>
      <c r="EQ1828">
        <v>19.059999999999999</v>
      </c>
      <c r="ER1828">
        <v>18.14</v>
      </c>
      <c r="ES1828">
        <v>17.23</v>
      </c>
      <c r="ET1828">
        <v>16.32</v>
      </c>
      <c r="EU1828">
        <v>15.42</v>
      </c>
      <c r="EV1828">
        <v>14.53</v>
      </c>
      <c r="EW1828">
        <v>13.65</v>
      </c>
      <c r="EX1828">
        <v>12.81</v>
      </c>
      <c r="EY1828">
        <v>11.96</v>
      </c>
      <c r="EZ1828">
        <v>11.14</v>
      </c>
      <c r="FA1828">
        <v>10.32</v>
      </c>
      <c r="FB1828">
        <v>9.5399999999999991</v>
      </c>
      <c r="FC1828">
        <v>8.7899999999999991</v>
      </c>
      <c r="FD1828">
        <v>8.08</v>
      </c>
      <c r="FE1828">
        <v>7.39</v>
      </c>
      <c r="FF1828">
        <v>6.75</v>
      </c>
      <c r="FG1828">
        <v>6.14</v>
      </c>
      <c r="FH1828">
        <v>5.58</v>
      </c>
      <c r="FI1828">
        <v>5.04</v>
      </c>
      <c r="FJ1828">
        <v>4.55</v>
      </c>
      <c r="FK1828">
        <v>4.09</v>
      </c>
      <c r="FL1828">
        <v>3.67</v>
      </c>
      <c r="FM1828">
        <v>3.3</v>
      </c>
      <c r="FN1828">
        <v>2.96</v>
      </c>
      <c r="FO1828">
        <v>2.66</v>
      </c>
      <c r="FP1828">
        <v>2.39</v>
      </c>
    </row>
    <row r="1829" spans="1:175" x14ac:dyDescent="0.25">
      <c r="A1829" t="s">
        <v>1616</v>
      </c>
      <c r="B1829">
        <v>65</v>
      </c>
      <c r="C1829">
        <v>65</v>
      </c>
      <c r="E1829">
        <v>100000</v>
      </c>
      <c r="F1829">
        <v>99972</v>
      </c>
      <c r="G1829">
        <v>99940</v>
      </c>
      <c r="H1829">
        <v>99907</v>
      </c>
      <c r="I1829">
        <v>99870</v>
      </c>
      <c r="J1829">
        <v>99830</v>
      </c>
      <c r="K1829">
        <v>99786</v>
      </c>
      <c r="L1829">
        <v>99739</v>
      </c>
      <c r="M1829">
        <v>99686</v>
      </c>
      <c r="N1829">
        <v>99629</v>
      </c>
      <c r="O1829">
        <v>99565</v>
      </c>
      <c r="P1829">
        <v>99493</v>
      </c>
      <c r="Q1829">
        <v>99414</v>
      </c>
      <c r="R1829">
        <v>99326</v>
      </c>
      <c r="S1829">
        <v>99229</v>
      </c>
      <c r="T1829">
        <v>99124</v>
      </c>
      <c r="U1829">
        <v>99006</v>
      </c>
      <c r="V1829">
        <v>98882</v>
      </c>
      <c r="W1829">
        <v>98747</v>
      </c>
      <c r="X1829">
        <v>98603</v>
      </c>
      <c r="Y1829">
        <v>98447</v>
      </c>
      <c r="Z1829">
        <v>98281</v>
      </c>
      <c r="AA1829">
        <v>98103</v>
      </c>
      <c r="AB1829">
        <v>97917</v>
      </c>
      <c r="AC1829">
        <v>97720</v>
      </c>
      <c r="AD1829">
        <v>97516</v>
      </c>
      <c r="AE1829">
        <v>97296</v>
      </c>
      <c r="AF1829">
        <v>97085</v>
      </c>
      <c r="AG1829">
        <v>96864</v>
      </c>
      <c r="AH1829">
        <v>96639</v>
      </c>
      <c r="AI1829">
        <v>96412</v>
      </c>
      <c r="AJ1829">
        <v>96170</v>
      </c>
      <c r="AK1829">
        <v>95924</v>
      </c>
      <c r="AL1829">
        <v>95671</v>
      </c>
      <c r="AM1829">
        <v>95391</v>
      </c>
      <c r="AN1829">
        <v>95124</v>
      </c>
      <c r="AO1829">
        <v>94803</v>
      </c>
      <c r="AP1829">
        <v>94500</v>
      </c>
      <c r="AQ1829">
        <v>94158</v>
      </c>
      <c r="AR1829">
        <v>93789</v>
      </c>
      <c r="AS1829">
        <v>93379</v>
      </c>
      <c r="AT1829">
        <v>92917</v>
      </c>
      <c r="AU1829">
        <v>92383</v>
      </c>
      <c r="AV1829">
        <v>91817</v>
      </c>
      <c r="AW1829">
        <v>91083</v>
      </c>
      <c r="AX1829">
        <v>90307</v>
      </c>
      <c r="AY1829">
        <v>89216</v>
      </c>
      <c r="AZ1829">
        <v>88109</v>
      </c>
      <c r="BA1829">
        <v>86701</v>
      </c>
      <c r="BB1829">
        <v>85177</v>
      </c>
      <c r="BC1829">
        <v>83255</v>
      </c>
      <c r="BD1829">
        <v>80972</v>
      </c>
      <c r="BE1829">
        <v>78250</v>
      </c>
      <c r="BF1829">
        <v>75049</v>
      </c>
      <c r="BG1829">
        <v>71303</v>
      </c>
      <c r="BH1829">
        <v>67050</v>
      </c>
      <c r="BI1829">
        <v>62159</v>
      </c>
      <c r="BJ1829">
        <v>56874</v>
      </c>
      <c r="BK1829">
        <v>51091</v>
      </c>
      <c r="BL1829">
        <v>44978</v>
      </c>
      <c r="BM1829">
        <v>38643</v>
      </c>
      <c r="BN1829">
        <v>32251</v>
      </c>
      <c r="BO1829">
        <v>26025</v>
      </c>
      <c r="BP1829">
        <v>20218</v>
      </c>
      <c r="BQ1829">
        <v>15051</v>
      </c>
      <c r="DC1829">
        <v>56</v>
      </c>
      <c r="DD1829">
        <v>55.02</v>
      </c>
      <c r="DE1829">
        <v>54.04</v>
      </c>
      <c r="DF1829">
        <v>53.05</v>
      </c>
      <c r="DG1829">
        <v>52.07</v>
      </c>
      <c r="DH1829">
        <v>51.09</v>
      </c>
      <c r="DI1829">
        <v>50.12</v>
      </c>
      <c r="DJ1829">
        <v>49.14</v>
      </c>
      <c r="DK1829">
        <v>48.16</v>
      </c>
      <c r="DL1829">
        <v>47.19</v>
      </c>
      <c r="DM1829">
        <v>46.22</v>
      </c>
      <c r="DN1829">
        <v>45.26</v>
      </c>
      <c r="DO1829">
        <v>44.29</v>
      </c>
      <c r="DP1829">
        <v>43.33</v>
      </c>
      <c r="DQ1829">
        <v>42.37</v>
      </c>
      <c r="DR1829">
        <v>41.42</v>
      </c>
      <c r="DS1829">
        <v>40.46</v>
      </c>
      <c r="DT1829">
        <v>39.51</v>
      </c>
      <c r="DU1829">
        <v>38.57</v>
      </c>
      <c r="DV1829">
        <v>37.619999999999997</v>
      </c>
      <c r="DW1829">
        <v>36.68</v>
      </c>
      <c r="DX1829">
        <v>35.74</v>
      </c>
      <c r="DY1829">
        <v>34.81</v>
      </c>
      <c r="DZ1829">
        <v>33.869999999999997</v>
      </c>
      <c r="EA1829">
        <v>32.94</v>
      </c>
      <c r="EB1829">
        <v>32.01</v>
      </c>
      <c r="EC1829">
        <v>31.08</v>
      </c>
      <c r="ED1829">
        <v>30.15</v>
      </c>
      <c r="EE1829">
        <v>29.21</v>
      </c>
      <c r="EF1829">
        <v>28.28</v>
      </c>
      <c r="EG1829">
        <v>27.35</v>
      </c>
      <c r="EH1829">
        <v>26.41</v>
      </c>
      <c r="EI1829">
        <v>25.48</v>
      </c>
      <c r="EJ1829">
        <v>24.55</v>
      </c>
      <c r="EK1829">
        <v>23.62</v>
      </c>
      <c r="EL1829">
        <v>22.68</v>
      </c>
      <c r="EM1829">
        <v>21.76</v>
      </c>
      <c r="EN1829">
        <v>20.82</v>
      </c>
      <c r="EO1829">
        <v>19.899999999999999</v>
      </c>
      <c r="EP1829">
        <v>18.97</v>
      </c>
      <c r="EQ1829">
        <v>18.059999999999999</v>
      </c>
      <c r="ER1829">
        <v>17.14</v>
      </c>
      <c r="ES1829">
        <v>16.239999999999998</v>
      </c>
      <c r="ET1829">
        <v>15.34</v>
      </c>
      <c r="EU1829">
        <v>14.46</v>
      </c>
      <c r="EV1829">
        <v>13.58</v>
      </c>
      <c r="EW1829">
        <v>12.74</v>
      </c>
      <c r="EX1829">
        <v>11.89</v>
      </c>
      <c r="EY1829">
        <v>11.07</v>
      </c>
      <c r="EZ1829">
        <v>10.26</v>
      </c>
      <c r="FA1829">
        <v>9.49</v>
      </c>
      <c r="FB1829">
        <v>8.74</v>
      </c>
      <c r="FC1829">
        <v>8.0299999999999994</v>
      </c>
      <c r="FD1829">
        <v>7.35</v>
      </c>
      <c r="FE1829">
        <v>6.71</v>
      </c>
      <c r="FF1829">
        <v>6.1</v>
      </c>
      <c r="FG1829">
        <v>5.54</v>
      </c>
      <c r="FH1829">
        <v>5.01</v>
      </c>
      <c r="FI1829">
        <v>4.5199999999999996</v>
      </c>
      <c r="FJ1829">
        <v>4.07</v>
      </c>
      <c r="FK1829">
        <v>3.66</v>
      </c>
      <c r="FL1829">
        <v>3.28</v>
      </c>
      <c r="FM1829">
        <v>2.95</v>
      </c>
      <c r="FN1829">
        <v>2.65</v>
      </c>
      <c r="FO1829">
        <v>2.39</v>
      </c>
    </row>
    <row r="1830" spans="1:175" x14ac:dyDescent="0.25">
      <c r="A1830" t="s">
        <v>1617</v>
      </c>
      <c r="B1830">
        <v>64</v>
      </c>
      <c r="C1830">
        <v>64</v>
      </c>
      <c r="E1830">
        <v>100000</v>
      </c>
      <c r="F1830">
        <v>99968</v>
      </c>
      <c r="G1830">
        <v>99934</v>
      </c>
      <c r="H1830">
        <v>99896</v>
      </c>
      <c r="I1830">
        <v>99856</v>
      </c>
      <c r="J1830">
        <v>99811</v>
      </c>
      <c r="K1830">
        <v>99762</v>
      </c>
      <c r="L1830">
        <v>99709</v>
      </c>
      <c r="M1830">
        <v>99650</v>
      </c>
      <c r="N1830">
        <v>99585</v>
      </c>
      <c r="O1830">
        <v>99512</v>
      </c>
      <c r="P1830">
        <v>99431</v>
      </c>
      <c r="Q1830">
        <v>99342</v>
      </c>
      <c r="R1830">
        <v>99242</v>
      </c>
      <c r="S1830">
        <v>99135</v>
      </c>
      <c r="T1830">
        <v>99016</v>
      </c>
      <c r="U1830">
        <v>98889</v>
      </c>
      <c r="V1830">
        <v>98752</v>
      </c>
      <c r="W1830">
        <v>98605</v>
      </c>
      <c r="X1830">
        <v>98447</v>
      </c>
      <c r="Y1830">
        <v>98278</v>
      </c>
      <c r="Z1830">
        <v>98097</v>
      </c>
      <c r="AA1830">
        <v>97907</v>
      </c>
      <c r="AB1830">
        <v>97706</v>
      </c>
      <c r="AC1830">
        <v>97499</v>
      </c>
      <c r="AD1830">
        <v>97274</v>
      </c>
      <c r="AE1830">
        <v>97058</v>
      </c>
      <c r="AF1830">
        <v>96832</v>
      </c>
      <c r="AG1830">
        <v>96601</v>
      </c>
      <c r="AH1830">
        <v>96369</v>
      </c>
      <c r="AI1830">
        <v>96120</v>
      </c>
      <c r="AJ1830">
        <v>95868</v>
      </c>
      <c r="AK1830">
        <v>95609</v>
      </c>
      <c r="AL1830">
        <v>95322</v>
      </c>
      <c r="AM1830">
        <v>95047</v>
      </c>
      <c r="AN1830">
        <v>94719</v>
      </c>
      <c r="AO1830">
        <v>94406</v>
      </c>
      <c r="AP1830">
        <v>94055</v>
      </c>
      <c r="AQ1830">
        <v>93676</v>
      </c>
      <c r="AR1830">
        <v>93252</v>
      </c>
      <c r="AS1830">
        <v>92776</v>
      </c>
      <c r="AT1830">
        <v>92229</v>
      </c>
      <c r="AU1830">
        <v>91645</v>
      </c>
      <c r="AV1830">
        <v>90891</v>
      </c>
      <c r="AW1830">
        <v>90096</v>
      </c>
      <c r="AX1830">
        <v>88979</v>
      </c>
      <c r="AY1830">
        <v>87841</v>
      </c>
      <c r="AZ1830">
        <v>86406</v>
      </c>
      <c r="BA1830">
        <v>84849</v>
      </c>
      <c r="BB1830">
        <v>82891</v>
      </c>
      <c r="BC1830">
        <v>80562</v>
      </c>
      <c r="BD1830">
        <v>77801</v>
      </c>
      <c r="BE1830">
        <v>74560</v>
      </c>
      <c r="BF1830">
        <v>70769</v>
      </c>
      <c r="BG1830">
        <v>66483</v>
      </c>
      <c r="BH1830">
        <v>61568</v>
      </c>
      <c r="BI1830">
        <v>56259</v>
      </c>
      <c r="BJ1830">
        <v>50468</v>
      </c>
      <c r="BK1830">
        <v>44362</v>
      </c>
      <c r="BL1830">
        <v>38054</v>
      </c>
      <c r="BM1830">
        <v>31707</v>
      </c>
      <c r="BN1830">
        <v>25544</v>
      </c>
      <c r="BO1830">
        <v>19808</v>
      </c>
      <c r="BP1830">
        <v>14721</v>
      </c>
      <c r="DC1830">
        <v>54.89</v>
      </c>
      <c r="DD1830">
        <v>53.91</v>
      </c>
      <c r="DE1830">
        <v>52.93</v>
      </c>
      <c r="DF1830">
        <v>51.95</v>
      </c>
      <c r="DG1830">
        <v>50.97</v>
      </c>
      <c r="DH1830">
        <v>49.99</v>
      </c>
      <c r="DI1830">
        <v>49.02</v>
      </c>
      <c r="DJ1830">
        <v>48.04</v>
      </c>
      <c r="DK1830">
        <v>47.07</v>
      </c>
      <c r="DL1830">
        <v>46.1</v>
      </c>
      <c r="DM1830">
        <v>45.13</v>
      </c>
      <c r="DN1830">
        <v>44.17</v>
      </c>
      <c r="DO1830">
        <v>43.21</v>
      </c>
      <c r="DP1830">
        <v>42.25</v>
      </c>
      <c r="DQ1830">
        <v>41.3</v>
      </c>
      <c r="DR1830">
        <v>40.35</v>
      </c>
      <c r="DS1830">
        <v>39.4</v>
      </c>
      <c r="DT1830">
        <v>38.450000000000003</v>
      </c>
      <c r="DU1830">
        <v>37.51</v>
      </c>
      <c r="DV1830">
        <v>36.57</v>
      </c>
      <c r="DW1830">
        <v>35.630000000000003</v>
      </c>
      <c r="DX1830">
        <v>34.69</v>
      </c>
      <c r="DY1830">
        <v>33.76</v>
      </c>
      <c r="DZ1830">
        <v>32.83</v>
      </c>
      <c r="EA1830">
        <v>31.9</v>
      </c>
      <c r="EB1830">
        <v>30.97</v>
      </c>
      <c r="EC1830">
        <v>30.04</v>
      </c>
      <c r="ED1830">
        <v>29.11</v>
      </c>
      <c r="EE1830">
        <v>28.17</v>
      </c>
      <c r="EF1830">
        <v>27.24</v>
      </c>
      <c r="EG1830">
        <v>26.31</v>
      </c>
      <c r="EH1830">
        <v>25.38</v>
      </c>
      <c r="EI1830">
        <v>24.45</v>
      </c>
      <c r="EJ1830">
        <v>23.52</v>
      </c>
      <c r="EK1830">
        <v>22.58</v>
      </c>
      <c r="EL1830">
        <v>21.66</v>
      </c>
      <c r="EM1830">
        <v>20.73</v>
      </c>
      <c r="EN1830">
        <v>19.809999999999999</v>
      </c>
      <c r="EO1830">
        <v>18.89</v>
      </c>
      <c r="EP1830">
        <v>17.97</v>
      </c>
      <c r="EQ1830">
        <v>17.059999999999999</v>
      </c>
      <c r="ER1830">
        <v>16.16</v>
      </c>
      <c r="ES1830">
        <v>15.26</v>
      </c>
      <c r="ET1830">
        <v>14.38</v>
      </c>
      <c r="EU1830">
        <v>13.5</v>
      </c>
      <c r="EV1830">
        <v>12.66</v>
      </c>
      <c r="EW1830">
        <v>11.82</v>
      </c>
      <c r="EX1830">
        <v>11.01</v>
      </c>
      <c r="EY1830">
        <v>10.199999999999999</v>
      </c>
      <c r="EZ1830">
        <v>9.43</v>
      </c>
      <c r="FA1830">
        <v>8.69</v>
      </c>
      <c r="FB1830">
        <v>7.98</v>
      </c>
      <c r="FC1830">
        <v>7.31</v>
      </c>
      <c r="FD1830">
        <v>6.67</v>
      </c>
      <c r="FE1830">
        <v>6.07</v>
      </c>
      <c r="FF1830">
        <v>5.51</v>
      </c>
      <c r="FG1830">
        <v>4.99</v>
      </c>
      <c r="FH1830">
        <v>4.5</v>
      </c>
      <c r="FI1830">
        <v>4.05</v>
      </c>
      <c r="FJ1830">
        <v>3.64</v>
      </c>
      <c r="FK1830">
        <v>3.27</v>
      </c>
      <c r="FL1830">
        <v>2.94</v>
      </c>
      <c r="FM1830">
        <v>2.64</v>
      </c>
      <c r="FN1830">
        <v>2.38</v>
      </c>
    </row>
    <row r="1831" spans="1:175" x14ac:dyDescent="0.25">
      <c r="A1831" t="s">
        <v>1618</v>
      </c>
      <c r="B1831">
        <v>63</v>
      </c>
      <c r="C1831">
        <v>63</v>
      </c>
      <c r="E1831">
        <v>100000</v>
      </c>
      <c r="F1831">
        <v>99965</v>
      </c>
      <c r="G1831">
        <v>99926</v>
      </c>
      <c r="H1831">
        <v>99885</v>
      </c>
      <c r="I1831">
        <v>99839</v>
      </c>
      <c r="J1831">
        <v>99790</v>
      </c>
      <c r="K1831">
        <v>99735</v>
      </c>
      <c r="L1831">
        <v>99675</v>
      </c>
      <c r="M1831">
        <v>99609</v>
      </c>
      <c r="N1831">
        <v>99534</v>
      </c>
      <c r="O1831">
        <v>99452</v>
      </c>
      <c r="P1831">
        <v>99361</v>
      </c>
      <c r="Q1831">
        <v>99260</v>
      </c>
      <c r="R1831">
        <v>99151</v>
      </c>
      <c r="S1831">
        <v>99029</v>
      </c>
      <c r="T1831">
        <v>98900</v>
      </c>
      <c r="U1831">
        <v>98760</v>
      </c>
      <c r="V1831">
        <v>98611</v>
      </c>
      <c r="W1831">
        <v>98450</v>
      </c>
      <c r="X1831">
        <v>98278</v>
      </c>
      <c r="Y1831">
        <v>98093</v>
      </c>
      <c r="Z1831">
        <v>97900</v>
      </c>
      <c r="AA1831">
        <v>97695</v>
      </c>
      <c r="AB1831">
        <v>97484</v>
      </c>
      <c r="AC1831">
        <v>97256</v>
      </c>
      <c r="AD1831">
        <v>97034</v>
      </c>
      <c r="AE1831">
        <v>96804</v>
      </c>
      <c r="AF1831">
        <v>96568</v>
      </c>
      <c r="AG1831">
        <v>96329</v>
      </c>
      <c r="AH1831">
        <v>96074</v>
      </c>
      <c r="AI1831">
        <v>95815</v>
      </c>
      <c r="AJ1831">
        <v>95549</v>
      </c>
      <c r="AK1831">
        <v>95255</v>
      </c>
      <c r="AL1831">
        <v>94973</v>
      </c>
      <c r="AM1831">
        <v>94637</v>
      </c>
      <c r="AN1831">
        <v>94315</v>
      </c>
      <c r="AO1831">
        <v>93952</v>
      </c>
      <c r="AP1831">
        <v>93563</v>
      </c>
      <c r="AQ1831">
        <v>93128</v>
      </c>
      <c r="AR1831">
        <v>92637</v>
      </c>
      <c r="AS1831">
        <v>92073</v>
      </c>
      <c r="AT1831">
        <v>91474</v>
      </c>
      <c r="AU1831">
        <v>90699</v>
      </c>
      <c r="AV1831">
        <v>89882</v>
      </c>
      <c r="AW1831">
        <v>88744</v>
      </c>
      <c r="AX1831">
        <v>87577</v>
      </c>
      <c r="AY1831">
        <v>86106</v>
      </c>
      <c r="AZ1831">
        <v>84520</v>
      </c>
      <c r="BA1831">
        <v>82525</v>
      </c>
      <c r="BB1831">
        <v>80157</v>
      </c>
      <c r="BC1831">
        <v>77348</v>
      </c>
      <c r="BD1831">
        <v>74067</v>
      </c>
      <c r="BE1831">
        <v>70239</v>
      </c>
      <c r="BF1831">
        <v>65912</v>
      </c>
      <c r="BG1831">
        <v>60974</v>
      </c>
      <c r="BH1831">
        <v>55651</v>
      </c>
      <c r="BI1831">
        <v>49851</v>
      </c>
      <c r="BJ1831">
        <v>43753</v>
      </c>
      <c r="BK1831">
        <v>37472</v>
      </c>
      <c r="BL1831">
        <v>31171</v>
      </c>
      <c r="BM1831">
        <v>25070</v>
      </c>
      <c r="BN1831">
        <v>19409</v>
      </c>
      <c r="BO1831">
        <v>14399</v>
      </c>
      <c r="DC1831">
        <v>53.78</v>
      </c>
      <c r="DD1831">
        <v>52.8</v>
      </c>
      <c r="DE1831">
        <v>51.82</v>
      </c>
      <c r="DF1831">
        <v>50.84</v>
      </c>
      <c r="DG1831">
        <v>49.87</v>
      </c>
      <c r="DH1831">
        <v>48.89</v>
      </c>
      <c r="DI1831">
        <v>47.92</v>
      </c>
      <c r="DJ1831">
        <v>46.95</v>
      </c>
      <c r="DK1831">
        <v>45.98</v>
      </c>
      <c r="DL1831">
        <v>45.01</v>
      </c>
      <c r="DM1831">
        <v>44.05</v>
      </c>
      <c r="DN1831">
        <v>43.09</v>
      </c>
      <c r="DO1831">
        <v>42.13</v>
      </c>
      <c r="DP1831">
        <v>41.18</v>
      </c>
      <c r="DQ1831">
        <v>40.229999999999997</v>
      </c>
      <c r="DR1831">
        <v>39.28</v>
      </c>
      <c r="DS1831">
        <v>38.33</v>
      </c>
      <c r="DT1831">
        <v>37.39</v>
      </c>
      <c r="DU1831">
        <v>36.450000000000003</v>
      </c>
      <c r="DV1831">
        <v>35.51</v>
      </c>
      <c r="DW1831">
        <v>34.58</v>
      </c>
      <c r="DX1831">
        <v>33.65</v>
      </c>
      <c r="DY1831">
        <v>32.72</v>
      </c>
      <c r="DZ1831">
        <v>31.79</v>
      </c>
      <c r="EA1831">
        <v>30.86</v>
      </c>
      <c r="EB1831">
        <v>29.93</v>
      </c>
      <c r="EC1831">
        <v>29</v>
      </c>
      <c r="ED1831">
        <v>28.07</v>
      </c>
      <c r="EE1831">
        <v>27.14</v>
      </c>
      <c r="EF1831">
        <v>26.21</v>
      </c>
      <c r="EG1831">
        <v>25.28</v>
      </c>
      <c r="EH1831">
        <v>24.35</v>
      </c>
      <c r="EI1831">
        <v>23.42</v>
      </c>
      <c r="EJ1831">
        <v>22.49</v>
      </c>
      <c r="EK1831">
        <v>21.57</v>
      </c>
      <c r="EL1831">
        <v>20.64</v>
      </c>
      <c r="EM1831">
        <v>19.72</v>
      </c>
      <c r="EN1831">
        <v>18.8</v>
      </c>
      <c r="EO1831">
        <v>17.88</v>
      </c>
      <c r="EP1831">
        <v>16.97</v>
      </c>
      <c r="EQ1831">
        <v>16.07</v>
      </c>
      <c r="ER1831">
        <v>15.18</v>
      </c>
      <c r="ES1831">
        <v>14.3</v>
      </c>
      <c r="ET1831">
        <v>13.43</v>
      </c>
      <c r="EU1831">
        <v>12.59</v>
      </c>
      <c r="EV1831">
        <v>11.75</v>
      </c>
      <c r="EW1831">
        <v>10.95</v>
      </c>
      <c r="EX1831">
        <v>10.14</v>
      </c>
      <c r="EY1831">
        <v>9.3800000000000008</v>
      </c>
      <c r="EZ1831">
        <v>8.64</v>
      </c>
      <c r="FA1831">
        <v>7.93</v>
      </c>
      <c r="FB1831">
        <v>7.26</v>
      </c>
      <c r="FC1831">
        <v>6.63</v>
      </c>
      <c r="FD1831">
        <v>6.03</v>
      </c>
      <c r="FE1831">
        <v>5.48</v>
      </c>
      <c r="FF1831">
        <v>4.96</v>
      </c>
      <c r="FG1831">
        <v>4.4800000000000004</v>
      </c>
      <c r="FH1831">
        <v>4.03</v>
      </c>
      <c r="FI1831">
        <v>3.62</v>
      </c>
      <c r="FJ1831">
        <v>3.26</v>
      </c>
      <c r="FK1831">
        <v>2.93</v>
      </c>
      <c r="FL1831">
        <v>2.63</v>
      </c>
      <c r="FM1831">
        <v>2.38</v>
      </c>
    </row>
    <row r="1832" spans="1:175" x14ac:dyDescent="0.25">
      <c r="A1832" t="s">
        <v>1619</v>
      </c>
      <c r="B1832">
        <v>62</v>
      </c>
      <c r="C1832">
        <v>62</v>
      </c>
      <c r="E1832">
        <v>100000</v>
      </c>
      <c r="F1832">
        <v>99961</v>
      </c>
      <c r="G1832">
        <v>99918</v>
      </c>
      <c r="H1832">
        <v>99872</v>
      </c>
      <c r="I1832">
        <v>99821</v>
      </c>
      <c r="J1832">
        <v>99765</v>
      </c>
      <c r="K1832">
        <v>99704</v>
      </c>
      <c r="L1832">
        <v>99636</v>
      </c>
      <c r="M1832">
        <v>99561</v>
      </c>
      <c r="N1832">
        <v>99477</v>
      </c>
      <c r="O1832">
        <v>99384</v>
      </c>
      <c r="P1832">
        <v>99281</v>
      </c>
      <c r="Q1832">
        <v>99170</v>
      </c>
      <c r="R1832">
        <v>99046</v>
      </c>
      <c r="S1832">
        <v>98915</v>
      </c>
      <c r="T1832">
        <v>98773</v>
      </c>
      <c r="U1832">
        <v>98621</v>
      </c>
      <c r="V1832">
        <v>98456</v>
      </c>
      <c r="W1832">
        <v>98281</v>
      </c>
      <c r="X1832">
        <v>98094</v>
      </c>
      <c r="Y1832">
        <v>97897</v>
      </c>
      <c r="Z1832">
        <v>97688</v>
      </c>
      <c r="AA1832">
        <v>97473</v>
      </c>
      <c r="AB1832">
        <v>97241</v>
      </c>
      <c r="AC1832">
        <v>97015</v>
      </c>
      <c r="AD1832">
        <v>96779</v>
      </c>
      <c r="AE1832">
        <v>96537</v>
      </c>
      <c r="AF1832">
        <v>96293</v>
      </c>
      <c r="AG1832">
        <v>96031</v>
      </c>
      <c r="AH1832">
        <v>95766</v>
      </c>
      <c r="AI1832">
        <v>95491</v>
      </c>
      <c r="AJ1832">
        <v>95191</v>
      </c>
      <c r="AK1832">
        <v>94901</v>
      </c>
      <c r="AL1832">
        <v>94557</v>
      </c>
      <c r="AM1832">
        <v>94226</v>
      </c>
      <c r="AN1832">
        <v>93853</v>
      </c>
      <c r="AO1832">
        <v>93451</v>
      </c>
      <c r="AP1832">
        <v>93005</v>
      </c>
      <c r="AQ1832">
        <v>92500</v>
      </c>
      <c r="AR1832">
        <v>91920</v>
      </c>
      <c r="AS1832">
        <v>91302</v>
      </c>
      <c r="AT1832">
        <v>90510</v>
      </c>
      <c r="AU1832">
        <v>89669</v>
      </c>
      <c r="AV1832">
        <v>88505</v>
      </c>
      <c r="AW1832">
        <v>87314</v>
      </c>
      <c r="AX1832">
        <v>85812</v>
      </c>
      <c r="AY1832">
        <v>84185</v>
      </c>
      <c r="AZ1832">
        <v>82158</v>
      </c>
      <c r="BA1832">
        <v>79751</v>
      </c>
      <c r="BB1832">
        <v>76901</v>
      </c>
      <c r="BC1832">
        <v>73572</v>
      </c>
      <c r="BD1832">
        <v>69707</v>
      </c>
      <c r="BE1832">
        <v>65348</v>
      </c>
      <c r="BF1832">
        <v>60378</v>
      </c>
      <c r="BG1832">
        <v>55042</v>
      </c>
      <c r="BH1832">
        <v>49243</v>
      </c>
      <c r="BI1832">
        <v>43153</v>
      </c>
      <c r="BJ1832">
        <v>36898</v>
      </c>
      <c r="BK1832">
        <v>30643</v>
      </c>
      <c r="BL1832">
        <v>24604</v>
      </c>
      <c r="BM1832">
        <v>19017</v>
      </c>
      <c r="BN1832">
        <v>14086</v>
      </c>
      <c r="DC1832">
        <v>52.68</v>
      </c>
      <c r="DD1832">
        <v>51.7</v>
      </c>
      <c r="DE1832">
        <v>50.72</v>
      </c>
      <c r="DF1832">
        <v>49.74</v>
      </c>
      <c r="DG1832">
        <v>48.77</v>
      </c>
      <c r="DH1832">
        <v>47.79</v>
      </c>
      <c r="DI1832">
        <v>46.82</v>
      </c>
      <c r="DJ1832">
        <v>45.86</v>
      </c>
      <c r="DK1832">
        <v>44.89</v>
      </c>
      <c r="DL1832">
        <v>43.93</v>
      </c>
      <c r="DM1832">
        <v>42.97</v>
      </c>
      <c r="DN1832">
        <v>42.01</v>
      </c>
      <c r="DO1832">
        <v>41.06</v>
      </c>
      <c r="DP1832">
        <v>40.11</v>
      </c>
      <c r="DQ1832">
        <v>39.159999999999997</v>
      </c>
      <c r="DR1832">
        <v>38.22</v>
      </c>
      <c r="DS1832">
        <v>37.28</v>
      </c>
      <c r="DT1832">
        <v>36.340000000000003</v>
      </c>
      <c r="DU1832">
        <v>35.4</v>
      </c>
      <c r="DV1832">
        <v>34.47</v>
      </c>
      <c r="DW1832">
        <v>33.54</v>
      </c>
      <c r="DX1832">
        <v>32.61</v>
      </c>
      <c r="DY1832">
        <v>31.68</v>
      </c>
      <c r="DZ1832">
        <v>30.75</v>
      </c>
      <c r="EA1832">
        <v>29.82</v>
      </c>
      <c r="EB1832">
        <v>28.89</v>
      </c>
      <c r="EC1832">
        <v>27.96</v>
      </c>
      <c r="ED1832">
        <v>27.03</v>
      </c>
      <c r="EE1832">
        <v>26.11</v>
      </c>
      <c r="EF1832">
        <v>25.18</v>
      </c>
      <c r="EG1832">
        <v>24.25</v>
      </c>
      <c r="EH1832">
        <v>23.32</v>
      </c>
      <c r="EI1832">
        <v>22.39</v>
      </c>
      <c r="EJ1832">
        <v>21.47</v>
      </c>
      <c r="EK1832">
        <v>20.55</v>
      </c>
      <c r="EL1832">
        <v>19.63</v>
      </c>
      <c r="EM1832">
        <v>18.71</v>
      </c>
      <c r="EN1832">
        <v>17.8</v>
      </c>
      <c r="EO1832">
        <v>16.89</v>
      </c>
      <c r="EP1832">
        <v>15.99</v>
      </c>
      <c r="EQ1832">
        <v>15.1</v>
      </c>
      <c r="ER1832">
        <v>14.23</v>
      </c>
      <c r="ES1832">
        <v>13.35</v>
      </c>
      <c r="ET1832">
        <v>12.52</v>
      </c>
      <c r="EU1832">
        <v>11.69</v>
      </c>
      <c r="EV1832">
        <v>10.88</v>
      </c>
      <c r="EW1832">
        <v>10.08</v>
      </c>
      <c r="EX1832">
        <v>9.32</v>
      </c>
      <c r="EY1832">
        <v>8.59</v>
      </c>
      <c r="EZ1832">
        <v>7.89</v>
      </c>
      <c r="FA1832">
        <v>7.22</v>
      </c>
      <c r="FB1832">
        <v>6.59</v>
      </c>
      <c r="FC1832">
        <v>6</v>
      </c>
      <c r="FD1832">
        <v>5.45</v>
      </c>
      <c r="FE1832">
        <v>4.93</v>
      </c>
      <c r="FF1832">
        <v>4.46</v>
      </c>
      <c r="FG1832">
        <v>4.01</v>
      </c>
      <c r="FH1832">
        <v>3.61</v>
      </c>
      <c r="FI1832">
        <v>3.24</v>
      </c>
      <c r="FJ1832">
        <v>2.92</v>
      </c>
      <c r="FK1832">
        <v>2.63</v>
      </c>
      <c r="FL1832">
        <v>2.37</v>
      </c>
    </row>
    <row r="1833" spans="1:175" x14ac:dyDescent="0.25">
      <c r="A1833" t="s">
        <v>1620</v>
      </c>
      <c r="B1833">
        <v>61</v>
      </c>
      <c r="C1833">
        <v>61</v>
      </c>
      <c r="E1833">
        <v>100000</v>
      </c>
      <c r="F1833">
        <v>99957</v>
      </c>
      <c r="G1833">
        <v>99909</v>
      </c>
      <c r="H1833">
        <v>99858</v>
      </c>
      <c r="I1833">
        <v>99801</v>
      </c>
      <c r="J1833">
        <v>99738</v>
      </c>
      <c r="K1833">
        <v>99669</v>
      </c>
      <c r="L1833">
        <v>99592</v>
      </c>
      <c r="M1833">
        <v>99507</v>
      </c>
      <c r="N1833">
        <v>99412</v>
      </c>
      <c r="O1833">
        <v>99308</v>
      </c>
      <c r="P1833">
        <v>99195</v>
      </c>
      <c r="Q1833">
        <v>99068</v>
      </c>
      <c r="R1833">
        <v>98935</v>
      </c>
      <c r="S1833">
        <v>98790</v>
      </c>
      <c r="T1833">
        <v>98635</v>
      </c>
      <c r="U1833">
        <v>98467</v>
      </c>
      <c r="V1833">
        <v>98289</v>
      </c>
      <c r="W1833">
        <v>98098</v>
      </c>
      <c r="X1833">
        <v>97898</v>
      </c>
      <c r="Y1833">
        <v>97686</v>
      </c>
      <c r="Z1833">
        <v>97467</v>
      </c>
      <c r="AA1833">
        <v>97230</v>
      </c>
      <c r="AB1833">
        <v>96999</v>
      </c>
      <c r="AC1833">
        <v>96759</v>
      </c>
      <c r="AD1833">
        <v>96511</v>
      </c>
      <c r="AE1833">
        <v>96260</v>
      </c>
      <c r="AF1833">
        <v>95993</v>
      </c>
      <c r="AG1833">
        <v>95720</v>
      </c>
      <c r="AH1833">
        <v>95439</v>
      </c>
      <c r="AI1833">
        <v>95129</v>
      </c>
      <c r="AJ1833">
        <v>94832</v>
      </c>
      <c r="AK1833">
        <v>94479</v>
      </c>
      <c r="AL1833">
        <v>94139</v>
      </c>
      <c r="AM1833">
        <v>93756</v>
      </c>
      <c r="AN1833">
        <v>93344</v>
      </c>
      <c r="AO1833">
        <v>92883</v>
      </c>
      <c r="AP1833">
        <v>92365</v>
      </c>
      <c r="AQ1833">
        <v>91770</v>
      </c>
      <c r="AR1833">
        <v>91133</v>
      </c>
      <c r="AS1833">
        <v>90319</v>
      </c>
      <c r="AT1833">
        <v>89458</v>
      </c>
      <c r="AU1833">
        <v>88268</v>
      </c>
      <c r="AV1833">
        <v>87047</v>
      </c>
      <c r="AW1833">
        <v>85518</v>
      </c>
      <c r="AX1833">
        <v>83855</v>
      </c>
      <c r="AY1833">
        <v>81784</v>
      </c>
      <c r="AZ1833">
        <v>79344</v>
      </c>
      <c r="BA1833">
        <v>76453</v>
      </c>
      <c r="BB1833">
        <v>73084</v>
      </c>
      <c r="BC1833">
        <v>69173</v>
      </c>
      <c r="BD1833">
        <v>64782</v>
      </c>
      <c r="BE1833">
        <v>59789</v>
      </c>
      <c r="BF1833">
        <v>54431</v>
      </c>
      <c r="BG1833">
        <v>48634</v>
      </c>
      <c r="BH1833">
        <v>42562</v>
      </c>
      <c r="BI1833">
        <v>36334</v>
      </c>
      <c r="BJ1833">
        <v>30124</v>
      </c>
      <c r="BK1833">
        <v>24147</v>
      </c>
      <c r="BL1833">
        <v>18632</v>
      </c>
      <c r="BM1833">
        <v>13780</v>
      </c>
      <c r="DC1833">
        <v>51.57</v>
      </c>
      <c r="DD1833">
        <v>50.59</v>
      </c>
      <c r="DE1833">
        <v>49.62</v>
      </c>
      <c r="DF1833">
        <v>48.64</v>
      </c>
      <c r="DG1833">
        <v>47.67</v>
      </c>
      <c r="DH1833">
        <v>46.7</v>
      </c>
      <c r="DI1833">
        <v>45.73</v>
      </c>
      <c r="DJ1833">
        <v>44.77</v>
      </c>
      <c r="DK1833">
        <v>43.81</v>
      </c>
      <c r="DL1833">
        <v>42.85</v>
      </c>
      <c r="DM1833">
        <v>41.89</v>
      </c>
      <c r="DN1833">
        <v>40.94</v>
      </c>
      <c r="DO1833">
        <v>39.99</v>
      </c>
      <c r="DP1833">
        <v>39.04</v>
      </c>
      <c r="DQ1833">
        <v>38.1</v>
      </c>
      <c r="DR1833">
        <v>37.159999999999997</v>
      </c>
      <c r="DS1833">
        <v>36.22</v>
      </c>
      <c r="DT1833">
        <v>35.29</v>
      </c>
      <c r="DU1833">
        <v>34.35</v>
      </c>
      <c r="DV1833">
        <v>33.42</v>
      </c>
      <c r="DW1833">
        <v>32.49</v>
      </c>
      <c r="DX1833">
        <v>31.57</v>
      </c>
      <c r="DY1833">
        <v>30.64</v>
      </c>
      <c r="DZ1833">
        <v>29.71</v>
      </c>
      <c r="EA1833">
        <v>28.79</v>
      </c>
      <c r="EB1833">
        <v>27.86</v>
      </c>
      <c r="EC1833">
        <v>26.93</v>
      </c>
      <c r="ED1833">
        <v>26</v>
      </c>
      <c r="EE1833">
        <v>25.08</v>
      </c>
      <c r="EF1833">
        <v>24.15</v>
      </c>
      <c r="EG1833">
        <v>23.23</v>
      </c>
      <c r="EH1833">
        <v>22.3</v>
      </c>
      <c r="EI1833">
        <v>21.38</v>
      </c>
      <c r="EJ1833">
        <v>20.45</v>
      </c>
      <c r="EK1833">
        <v>19.54</v>
      </c>
      <c r="EL1833">
        <v>18.62</v>
      </c>
      <c r="EM1833">
        <v>17.71</v>
      </c>
      <c r="EN1833">
        <v>16.809999999999999</v>
      </c>
      <c r="EO1833">
        <v>15.91</v>
      </c>
      <c r="EP1833">
        <v>15.02</v>
      </c>
      <c r="EQ1833">
        <v>14.15</v>
      </c>
      <c r="ER1833">
        <v>13.28</v>
      </c>
      <c r="ES1833">
        <v>12.45</v>
      </c>
      <c r="ET1833">
        <v>11.62</v>
      </c>
      <c r="EU1833">
        <v>10.82</v>
      </c>
      <c r="EV1833">
        <v>10.029999999999999</v>
      </c>
      <c r="EW1833">
        <v>9.27</v>
      </c>
      <c r="EX1833">
        <v>8.5399999999999991</v>
      </c>
      <c r="EY1833">
        <v>7.84</v>
      </c>
      <c r="EZ1833">
        <v>7.18</v>
      </c>
      <c r="FA1833">
        <v>6.56</v>
      </c>
      <c r="FB1833">
        <v>5.97</v>
      </c>
      <c r="FC1833">
        <v>5.42</v>
      </c>
      <c r="FD1833">
        <v>4.91</v>
      </c>
      <c r="FE1833">
        <v>4.43</v>
      </c>
      <c r="FF1833">
        <v>3.99</v>
      </c>
      <c r="FG1833">
        <v>3.59</v>
      </c>
      <c r="FH1833">
        <v>3.23</v>
      </c>
      <c r="FI1833">
        <v>2.91</v>
      </c>
      <c r="FJ1833">
        <v>2.62</v>
      </c>
      <c r="FK1833">
        <v>2.37</v>
      </c>
    </row>
    <row r="1834" spans="1:175" x14ac:dyDescent="0.25">
      <c r="A1834" t="s">
        <v>1621</v>
      </c>
      <c r="B1834">
        <v>60</v>
      </c>
      <c r="C1834">
        <v>60</v>
      </c>
      <c r="E1834">
        <v>100000</v>
      </c>
      <c r="F1834">
        <v>99951</v>
      </c>
      <c r="G1834">
        <v>99899</v>
      </c>
      <c r="H1834">
        <v>99841</v>
      </c>
      <c r="I1834">
        <v>99777</v>
      </c>
      <c r="J1834">
        <v>99706</v>
      </c>
      <c r="K1834">
        <v>99628</v>
      </c>
      <c r="L1834">
        <v>99541</v>
      </c>
      <c r="M1834">
        <v>99445</v>
      </c>
      <c r="N1834">
        <v>99338</v>
      </c>
      <c r="O1834">
        <v>99223</v>
      </c>
      <c r="P1834">
        <v>99095</v>
      </c>
      <c r="Q1834">
        <v>98959</v>
      </c>
      <c r="R1834">
        <v>98811</v>
      </c>
      <c r="S1834">
        <v>98653</v>
      </c>
      <c r="T1834">
        <v>98483</v>
      </c>
      <c r="U1834">
        <v>98302</v>
      </c>
      <c r="V1834">
        <v>98107</v>
      </c>
      <c r="W1834">
        <v>97904</v>
      </c>
      <c r="X1834">
        <v>97687</v>
      </c>
      <c r="Y1834">
        <v>97464</v>
      </c>
      <c r="Z1834">
        <v>97223</v>
      </c>
      <c r="AA1834">
        <v>96988</v>
      </c>
      <c r="AB1834">
        <v>96742</v>
      </c>
      <c r="AC1834">
        <v>96489</v>
      </c>
      <c r="AD1834">
        <v>96232</v>
      </c>
      <c r="AE1834">
        <v>95958</v>
      </c>
      <c r="AF1834">
        <v>95678</v>
      </c>
      <c r="AG1834">
        <v>95389</v>
      </c>
      <c r="AH1834">
        <v>95072</v>
      </c>
      <c r="AI1834">
        <v>94765</v>
      </c>
      <c r="AJ1834">
        <v>94404</v>
      </c>
      <c r="AK1834">
        <v>94055</v>
      </c>
      <c r="AL1834">
        <v>93662</v>
      </c>
      <c r="AM1834">
        <v>93238</v>
      </c>
      <c r="AN1834">
        <v>92764</v>
      </c>
      <c r="AO1834">
        <v>92230</v>
      </c>
      <c r="AP1834">
        <v>91620</v>
      </c>
      <c r="AQ1834">
        <v>90966</v>
      </c>
      <c r="AR1834">
        <v>90131</v>
      </c>
      <c r="AS1834">
        <v>89245</v>
      </c>
      <c r="AT1834">
        <v>88033</v>
      </c>
      <c r="AU1834">
        <v>86782</v>
      </c>
      <c r="AV1834">
        <v>85220</v>
      </c>
      <c r="AW1834">
        <v>83527</v>
      </c>
      <c r="AX1834">
        <v>81418</v>
      </c>
      <c r="AY1834">
        <v>78929</v>
      </c>
      <c r="AZ1834">
        <v>76005</v>
      </c>
      <c r="BA1834">
        <v>72596</v>
      </c>
      <c r="BB1834">
        <v>68648</v>
      </c>
      <c r="BC1834">
        <v>64215</v>
      </c>
      <c r="BD1834">
        <v>59200</v>
      </c>
      <c r="BE1834">
        <v>53829</v>
      </c>
      <c r="BF1834">
        <v>48027</v>
      </c>
      <c r="BG1834">
        <v>41973</v>
      </c>
      <c r="BH1834">
        <v>35779</v>
      </c>
      <c r="BI1834">
        <v>29614</v>
      </c>
      <c r="BJ1834">
        <v>23698</v>
      </c>
      <c r="BK1834">
        <v>18256</v>
      </c>
      <c r="BL1834">
        <v>13480</v>
      </c>
      <c r="DC1834">
        <v>50.47</v>
      </c>
      <c r="DD1834">
        <v>49.49</v>
      </c>
      <c r="DE1834">
        <v>48.52</v>
      </c>
      <c r="DF1834">
        <v>47.55</v>
      </c>
      <c r="DG1834">
        <v>46.58</v>
      </c>
      <c r="DH1834">
        <v>45.61</v>
      </c>
      <c r="DI1834">
        <v>44.65</v>
      </c>
      <c r="DJ1834">
        <v>43.68</v>
      </c>
      <c r="DK1834">
        <v>42.73</v>
      </c>
      <c r="DL1834">
        <v>41.77</v>
      </c>
      <c r="DM1834">
        <v>40.82</v>
      </c>
      <c r="DN1834">
        <v>39.869999999999997</v>
      </c>
      <c r="DO1834">
        <v>38.93</v>
      </c>
      <c r="DP1834">
        <v>37.979999999999997</v>
      </c>
      <c r="DQ1834">
        <v>37.04</v>
      </c>
      <c r="DR1834">
        <v>36.11</v>
      </c>
      <c r="DS1834">
        <v>35.17</v>
      </c>
      <c r="DT1834">
        <v>34.24</v>
      </c>
      <c r="DU1834">
        <v>33.31</v>
      </c>
      <c r="DV1834">
        <v>32.380000000000003</v>
      </c>
      <c r="DW1834">
        <v>31.46</v>
      </c>
      <c r="DX1834">
        <v>30.53</v>
      </c>
      <c r="DY1834">
        <v>29.61</v>
      </c>
      <c r="DZ1834">
        <v>28.68</v>
      </c>
      <c r="EA1834">
        <v>27.75</v>
      </c>
      <c r="EB1834">
        <v>26.83</v>
      </c>
      <c r="EC1834">
        <v>25.9</v>
      </c>
      <c r="ED1834">
        <v>24.98</v>
      </c>
      <c r="EE1834">
        <v>24.05</v>
      </c>
      <c r="EF1834">
        <v>23.13</v>
      </c>
      <c r="EG1834">
        <v>22.2</v>
      </c>
      <c r="EH1834">
        <v>21.29</v>
      </c>
      <c r="EI1834">
        <v>20.36</v>
      </c>
      <c r="EJ1834">
        <v>19.45</v>
      </c>
      <c r="EK1834">
        <v>18.53</v>
      </c>
      <c r="EL1834">
        <v>17.62</v>
      </c>
      <c r="EM1834">
        <v>16.72</v>
      </c>
      <c r="EN1834">
        <v>15.83</v>
      </c>
      <c r="EO1834">
        <v>14.94</v>
      </c>
      <c r="EP1834">
        <v>14.08</v>
      </c>
      <c r="EQ1834">
        <v>13.21</v>
      </c>
      <c r="ER1834">
        <v>12.39</v>
      </c>
      <c r="ES1834">
        <v>11.56</v>
      </c>
      <c r="ET1834">
        <v>10.76</v>
      </c>
      <c r="EU1834">
        <v>9.9700000000000006</v>
      </c>
      <c r="EV1834">
        <v>9.2100000000000009</v>
      </c>
      <c r="EW1834">
        <v>8.49</v>
      </c>
      <c r="EX1834">
        <v>7.79</v>
      </c>
      <c r="EY1834">
        <v>7.14</v>
      </c>
      <c r="EZ1834">
        <v>6.52</v>
      </c>
      <c r="FA1834">
        <v>5.93</v>
      </c>
      <c r="FB1834">
        <v>5.39</v>
      </c>
      <c r="FC1834">
        <v>4.88</v>
      </c>
      <c r="FD1834">
        <v>4.41</v>
      </c>
      <c r="FE1834">
        <v>3.98</v>
      </c>
      <c r="FF1834">
        <v>3.58</v>
      </c>
      <c r="FG1834">
        <v>3.22</v>
      </c>
      <c r="FH1834">
        <v>2.9</v>
      </c>
      <c r="FI1834">
        <v>2.61</v>
      </c>
      <c r="FJ1834">
        <v>2.36</v>
      </c>
    </row>
    <row r="1835" spans="1:175" x14ac:dyDescent="0.25">
      <c r="A1835" t="s">
        <v>1622</v>
      </c>
      <c r="B1835">
        <v>59</v>
      </c>
      <c r="C1835">
        <v>59</v>
      </c>
      <c r="E1835">
        <v>100000</v>
      </c>
      <c r="F1835">
        <v>99946</v>
      </c>
      <c r="G1835">
        <v>99887</v>
      </c>
      <c r="H1835">
        <v>99822</v>
      </c>
      <c r="I1835">
        <v>99750</v>
      </c>
      <c r="J1835">
        <v>99670</v>
      </c>
      <c r="K1835">
        <v>99581</v>
      </c>
      <c r="L1835">
        <v>99484</v>
      </c>
      <c r="M1835">
        <v>99375</v>
      </c>
      <c r="N1835">
        <v>99258</v>
      </c>
      <c r="O1835">
        <v>99128</v>
      </c>
      <c r="P1835">
        <v>98989</v>
      </c>
      <c r="Q1835">
        <v>98839</v>
      </c>
      <c r="R1835">
        <v>98678</v>
      </c>
      <c r="S1835">
        <v>98505</v>
      </c>
      <c r="T1835">
        <v>98320</v>
      </c>
      <c r="U1835">
        <v>98122</v>
      </c>
      <c r="V1835">
        <v>97915</v>
      </c>
      <c r="W1835">
        <v>97694</v>
      </c>
      <c r="X1835">
        <v>97468</v>
      </c>
      <c r="Y1835">
        <v>97222</v>
      </c>
      <c r="Z1835">
        <v>96981</v>
      </c>
      <c r="AA1835">
        <v>96730</v>
      </c>
      <c r="AB1835">
        <v>96472</v>
      </c>
      <c r="AC1835">
        <v>96210</v>
      </c>
      <c r="AD1835">
        <v>95928</v>
      </c>
      <c r="AE1835">
        <v>95642</v>
      </c>
      <c r="AF1835">
        <v>95345</v>
      </c>
      <c r="AG1835">
        <v>95020</v>
      </c>
      <c r="AH1835">
        <v>94705</v>
      </c>
      <c r="AI1835">
        <v>94333</v>
      </c>
      <c r="AJ1835">
        <v>93974</v>
      </c>
      <c r="AK1835">
        <v>93571</v>
      </c>
      <c r="AL1835">
        <v>93135</v>
      </c>
      <c r="AM1835">
        <v>92649</v>
      </c>
      <c r="AN1835">
        <v>92101</v>
      </c>
      <c r="AO1835">
        <v>91473</v>
      </c>
      <c r="AP1835">
        <v>90802</v>
      </c>
      <c r="AQ1835">
        <v>89947</v>
      </c>
      <c r="AR1835">
        <v>89036</v>
      </c>
      <c r="AS1835">
        <v>87797</v>
      </c>
      <c r="AT1835">
        <v>86520</v>
      </c>
      <c r="AU1835">
        <v>84925</v>
      </c>
      <c r="AV1835">
        <v>83195</v>
      </c>
      <c r="AW1835">
        <v>81053</v>
      </c>
      <c r="AX1835">
        <v>78524</v>
      </c>
      <c r="AY1835">
        <v>75551</v>
      </c>
      <c r="AZ1835">
        <v>72109</v>
      </c>
      <c r="BA1835">
        <v>68123</v>
      </c>
      <c r="BB1835">
        <v>63658</v>
      </c>
      <c r="BC1835">
        <v>58613</v>
      </c>
      <c r="BD1835">
        <v>53229</v>
      </c>
      <c r="BE1835">
        <v>47430</v>
      </c>
      <c r="BF1835">
        <v>41386</v>
      </c>
      <c r="BG1835">
        <v>35229</v>
      </c>
      <c r="BH1835">
        <v>29115</v>
      </c>
      <c r="BI1835">
        <v>23259</v>
      </c>
      <c r="BJ1835">
        <v>17888</v>
      </c>
      <c r="BK1835">
        <v>13187</v>
      </c>
      <c r="DC1835">
        <v>49.37</v>
      </c>
      <c r="DD1835">
        <v>48.4</v>
      </c>
      <c r="DE1835">
        <v>47.42</v>
      </c>
      <c r="DF1835">
        <v>46.45</v>
      </c>
      <c r="DG1835">
        <v>45.49</v>
      </c>
      <c r="DH1835">
        <v>44.52</v>
      </c>
      <c r="DI1835">
        <v>43.56</v>
      </c>
      <c r="DJ1835">
        <v>42.61</v>
      </c>
      <c r="DK1835">
        <v>41.65</v>
      </c>
      <c r="DL1835">
        <v>40.700000000000003</v>
      </c>
      <c r="DM1835">
        <v>39.75</v>
      </c>
      <c r="DN1835">
        <v>38.81</v>
      </c>
      <c r="DO1835">
        <v>37.869999999999997</v>
      </c>
      <c r="DP1835">
        <v>36.93</v>
      </c>
      <c r="DQ1835">
        <v>35.99</v>
      </c>
      <c r="DR1835">
        <v>35.06</v>
      </c>
      <c r="DS1835">
        <v>34.130000000000003</v>
      </c>
      <c r="DT1835">
        <v>33.200000000000003</v>
      </c>
      <c r="DU1835">
        <v>32.270000000000003</v>
      </c>
      <c r="DV1835">
        <v>31.35</v>
      </c>
      <c r="DW1835">
        <v>30.42</v>
      </c>
      <c r="DX1835">
        <v>29.5</v>
      </c>
      <c r="DY1835">
        <v>28.57</v>
      </c>
      <c r="DZ1835">
        <v>27.65</v>
      </c>
      <c r="EA1835">
        <v>26.72</v>
      </c>
      <c r="EB1835">
        <v>25.8</v>
      </c>
      <c r="EC1835">
        <v>24.88</v>
      </c>
      <c r="ED1835">
        <v>23.95</v>
      </c>
      <c r="EE1835">
        <v>23.03</v>
      </c>
      <c r="EF1835">
        <v>22.11</v>
      </c>
      <c r="EG1835">
        <v>21.19</v>
      </c>
      <c r="EH1835">
        <v>20.27</v>
      </c>
      <c r="EI1835">
        <v>19.36</v>
      </c>
      <c r="EJ1835">
        <v>18.440000000000001</v>
      </c>
      <c r="EK1835">
        <v>17.54</v>
      </c>
      <c r="EL1835">
        <v>16.64</v>
      </c>
      <c r="EM1835">
        <v>15.75</v>
      </c>
      <c r="EN1835">
        <v>14.86</v>
      </c>
      <c r="EO1835">
        <v>14</v>
      </c>
      <c r="EP1835">
        <v>13.14</v>
      </c>
      <c r="EQ1835">
        <v>12.32</v>
      </c>
      <c r="ER1835">
        <v>11.49</v>
      </c>
      <c r="ES1835">
        <v>10.7</v>
      </c>
      <c r="ET1835">
        <v>9.91</v>
      </c>
      <c r="EU1835">
        <v>9.16</v>
      </c>
      <c r="EV1835">
        <v>8.44</v>
      </c>
      <c r="EW1835">
        <v>7.75</v>
      </c>
      <c r="EX1835">
        <v>7.1</v>
      </c>
      <c r="EY1835">
        <v>6.48</v>
      </c>
      <c r="EZ1835">
        <v>5.9</v>
      </c>
      <c r="FA1835">
        <v>5.37</v>
      </c>
      <c r="FB1835">
        <v>4.8600000000000003</v>
      </c>
      <c r="FC1835">
        <v>4.3899999999999997</v>
      </c>
      <c r="FD1835">
        <v>3.96</v>
      </c>
      <c r="FE1835">
        <v>3.56</v>
      </c>
      <c r="FF1835">
        <v>3.21</v>
      </c>
      <c r="FG1835">
        <v>2.89</v>
      </c>
      <c r="FH1835">
        <v>2.61</v>
      </c>
      <c r="FI1835">
        <v>2.36</v>
      </c>
    </row>
    <row r="1836" spans="1:175" x14ac:dyDescent="0.25">
      <c r="A1836" t="s">
        <v>1623</v>
      </c>
      <c r="B1836">
        <v>58</v>
      </c>
      <c r="C1836">
        <v>58</v>
      </c>
      <c r="E1836">
        <v>100000</v>
      </c>
      <c r="F1836">
        <v>99939</v>
      </c>
      <c r="G1836">
        <v>99873</v>
      </c>
      <c r="H1836">
        <v>99800</v>
      </c>
      <c r="I1836">
        <v>99718</v>
      </c>
      <c r="J1836">
        <v>99628</v>
      </c>
      <c r="K1836">
        <v>99528</v>
      </c>
      <c r="L1836">
        <v>99418</v>
      </c>
      <c r="M1836">
        <v>99299</v>
      </c>
      <c r="N1836">
        <v>99166</v>
      </c>
      <c r="O1836">
        <v>99025</v>
      </c>
      <c r="P1836">
        <v>98872</v>
      </c>
      <c r="Q1836">
        <v>98709</v>
      </c>
      <c r="R1836">
        <v>98532</v>
      </c>
      <c r="S1836">
        <v>98344</v>
      </c>
      <c r="T1836">
        <v>98142</v>
      </c>
      <c r="U1836">
        <v>97931</v>
      </c>
      <c r="V1836">
        <v>97707</v>
      </c>
      <c r="W1836">
        <v>97476</v>
      </c>
      <c r="X1836">
        <v>97226</v>
      </c>
      <c r="Y1836">
        <v>96981</v>
      </c>
      <c r="Z1836">
        <v>96724</v>
      </c>
      <c r="AA1836">
        <v>96460</v>
      </c>
      <c r="AB1836">
        <v>96191</v>
      </c>
      <c r="AC1836">
        <v>95905</v>
      </c>
      <c r="AD1836">
        <v>95610</v>
      </c>
      <c r="AE1836">
        <v>95306</v>
      </c>
      <c r="AF1836">
        <v>94973</v>
      </c>
      <c r="AG1836">
        <v>94648</v>
      </c>
      <c r="AH1836">
        <v>94267</v>
      </c>
      <c r="AI1836">
        <v>93897</v>
      </c>
      <c r="AJ1836">
        <v>93482</v>
      </c>
      <c r="AK1836">
        <v>93035</v>
      </c>
      <c r="AL1836">
        <v>92536</v>
      </c>
      <c r="AM1836">
        <v>91974</v>
      </c>
      <c r="AN1836">
        <v>91330</v>
      </c>
      <c r="AO1836">
        <v>90638</v>
      </c>
      <c r="AP1836">
        <v>89764</v>
      </c>
      <c r="AQ1836">
        <v>88831</v>
      </c>
      <c r="AR1836">
        <v>87564</v>
      </c>
      <c r="AS1836">
        <v>86257</v>
      </c>
      <c r="AT1836">
        <v>84633</v>
      </c>
      <c r="AU1836">
        <v>82866</v>
      </c>
      <c r="AV1836">
        <v>80684</v>
      </c>
      <c r="AW1836">
        <v>78121</v>
      </c>
      <c r="AX1836">
        <v>75105</v>
      </c>
      <c r="AY1836">
        <v>71614</v>
      </c>
      <c r="AZ1836">
        <v>67600</v>
      </c>
      <c r="BA1836">
        <v>63103</v>
      </c>
      <c r="BB1836">
        <v>58036</v>
      </c>
      <c r="BC1836">
        <v>52631</v>
      </c>
      <c r="BD1836">
        <v>46835</v>
      </c>
      <c r="BE1836">
        <v>40810</v>
      </c>
      <c r="BF1836">
        <v>34681</v>
      </c>
      <c r="BG1836">
        <v>28620</v>
      </c>
      <c r="BH1836">
        <v>22829</v>
      </c>
      <c r="BI1836">
        <v>17528</v>
      </c>
      <c r="BJ1836">
        <v>12901</v>
      </c>
      <c r="DC1836">
        <v>48.27</v>
      </c>
      <c r="DD1836">
        <v>47.3</v>
      </c>
      <c r="DE1836">
        <v>46.33</v>
      </c>
      <c r="DF1836">
        <v>45.37</v>
      </c>
      <c r="DG1836">
        <v>44.4</v>
      </c>
      <c r="DH1836">
        <v>43.44</v>
      </c>
      <c r="DI1836">
        <v>42.48</v>
      </c>
      <c r="DJ1836">
        <v>41.53</v>
      </c>
      <c r="DK1836">
        <v>40.58</v>
      </c>
      <c r="DL1836">
        <v>39.630000000000003</v>
      </c>
      <c r="DM1836">
        <v>38.69</v>
      </c>
      <c r="DN1836">
        <v>37.75</v>
      </c>
      <c r="DO1836">
        <v>36.81</v>
      </c>
      <c r="DP1836">
        <v>35.880000000000003</v>
      </c>
      <c r="DQ1836">
        <v>34.94</v>
      </c>
      <c r="DR1836">
        <v>34.01</v>
      </c>
      <c r="DS1836">
        <v>33.090000000000003</v>
      </c>
      <c r="DT1836">
        <v>32.159999999999997</v>
      </c>
      <c r="DU1836">
        <v>31.24</v>
      </c>
      <c r="DV1836">
        <v>30.32</v>
      </c>
      <c r="DW1836">
        <v>29.39</v>
      </c>
      <c r="DX1836">
        <v>28.47</v>
      </c>
      <c r="DY1836">
        <v>27.54</v>
      </c>
      <c r="DZ1836">
        <v>26.62</v>
      </c>
      <c r="EA1836">
        <v>25.7</v>
      </c>
      <c r="EB1836">
        <v>24.78</v>
      </c>
      <c r="EC1836">
        <v>23.85</v>
      </c>
      <c r="ED1836">
        <v>22.93</v>
      </c>
      <c r="EE1836">
        <v>22.01</v>
      </c>
      <c r="EF1836">
        <v>21.1</v>
      </c>
      <c r="EG1836">
        <v>20.18</v>
      </c>
      <c r="EH1836">
        <v>19.27</v>
      </c>
      <c r="EI1836">
        <v>18.36</v>
      </c>
      <c r="EJ1836">
        <v>17.45</v>
      </c>
      <c r="EK1836">
        <v>16.559999999999999</v>
      </c>
      <c r="EL1836">
        <v>15.67</v>
      </c>
      <c r="EM1836">
        <v>14.79</v>
      </c>
      <c r="EN1836">
        <v>13.93</v>
      </c>
      <c r="EO1836">
        <v>13.07</v>
      </c>
      <c r="EP1836">
        <v>12.25</v>
      </c>
      <c r="EQ1836">
        <v>11.43</v>
      </c>
      <c r="ER1836">
        <v>10.64</v>
      </c>
      <c r="ES1836">
        <v>9.85</v>
      </c>
      <c r="ET1836">
        <v>9.1</v>
      </c>
      <c r="EU1836">
        <v>8.39</v>
      </c>
      <c r="EV1836">
        <v>7.7</v>
      </c>
      <c r="EW1836">
        <v>7.06</v>
      </c>
      <c r="EX1836">
        <v>6.44</v>
      </c>
      <c r="EY1836">
        <v>5.87</v>
      </c>
      <c r="EZ1836">
        <v>5.34</v>
      </c>
      <c r="FA1836">
        <v>4.83</v>
      </c>
      <c r="FB1836">
        <v>4.37</v>
      </c>
      <c r="FC1836">
        <v>3.94</v>
      </c>
      <c r="FD1836">
        <v>3.55</v>
      </c>
      <c r="FE1836">
        <v>3.19</v>
      </c>
      <c r="FF1836">
        <v>2.88</v>
      </c>
      <c r="FG1836">
        <v>2.6</v>
      </c>
      <c r="FH1836">
        <v>2.35</v>
      </c>
    </row>
    <row r="1837" spans="1:175" x14ac:dyDescent="0.25">
      <c r="A1837" t="s">
        <v>1624</v>
      </c>
      <c r="B1837">
        <v>57</v>
      </c>
      <c r="C1837">
        <v>57</v>
      </c>
      <c r="E1837">
        <v>100000</v>
      </c>
      <c r="F1837">
        <v>99932</v>
      </c>
      <c r="G1837">
        <v>99857</v>
      </c>
      <c r="H1837">
        <v>99774</v>
      </c>
      <c r="I1837">
        <v>99682</v>
      </c>
      <c r="J1837">
        <v>99581</v>
      </c>
      <c r="K1837">
        <v>99469</v>
      </c>
      <c r="L1837">
        <v>99347</v>
      </c>
      <c r="M1837">
        <v>99213</v>
      </c>
      <c r="N1837">
        <v>99069</v>
      </c>
      <c r="O1837">
        <v>98914</v>
      </c>
      <c r="P1837">
        <v>98747</v>
      </c>
      <c r="Q1837">
        <v>98567</v>
      </c>
      <c r="R1837">
        <v>98376</v>
      </c>
      <c r="S1837">
        <v>98170</v>
      </c>
      <c r="T1837">
        <v>97955</v>
      </c>
      <c r="U1837">
        <v>97727</v>
      </c>
      <c r="V1837">
        <v>97491</v>
      </c>
      <c r="W1837">
        <v>97237</v>
      </c>
      <c r="X1837">
        <v>96987</v>
      </c>
      <c r="Y1837">
        <v>96725</v>
      </c>
      <c r="Z1837">
        <v>96455</v>
      </c>
      <c r="AA1837">
        <v>96180</v>
      </c>
      <c r="AB1837">
        <v>95887</v>
      </c>
      <c r="AC1837">
        <v>95587</v>
      </c>
      <c r="AD1837">
        <v>95274</v>
      </c>
      <c r="AE1837">
        <v>94933</v>
      </c>
      <c r="AF1837">
        <v>94599</v>
      </c>
      <c r="AG1837">
        <v>94207</v>
      </c>
      <c r="AH1837">
        <v>93827</v>
      </c>
      <c r="AI1837">
        <v>93399</v>
      </c>
      <c r="AJ1837">
        <v>92940</v>
      </c>
      <c r="AK1837">
        <v>92428</v>
      </c>
      <c r="AL1837">
        <v>91851</v>
      </c>
      <c r="AM1837">
        <v>91190</v>
      </c>
      <c r="AN1837">
        <v>90480</v>
      </c>
      <c r="AO1837">
        <v>89583</v>
      </c>
      <c r="AP1837">
        <v>88628</v>
      </c>
      <c r="AQ1837">
        <v>87337</v>
      </c>
      <c r="AR1837">
        <v>85998</v>
      </c>
      <c r="AS1837">
        <v>84340</v>
      </c>
      <c r="AT1837">
        <v>82540</v>
      </c>
      <c r="AU1837">
        <v>80319</v>
      </c>
      <c r="AV1837">
        <v>77714</v>
      </c>
      <c r="AW1837">
        <v>74664</v>
      </c>
      <c r="AX1837">
        <v>71131</v>
      </c>
      <c r="AY1837">
        <v>67071</v>
      </c>
      <c r="AZ1837">
        <v>62552</v>
      </c>
      <c r="BA1837">
        <v>57463</v>
      </c>
      <c r="BB1837">
        <v>52047</v>
      </c>
      <c r="BC1837">
        <v>46245</v>
      </c>
      <c r="BD1837">
        <v>40240</v>
      </c>
      <c r="BE1837">
        <v>34146</v>
      </c>
      <c r="BF1837">
        <v>28130</v>
      </c>
      <c r="BG1837">
        <v>22405</v>
      </c>
      <c r="BH1837">
        <v>17177</v>
      </c>
      <c r="BI1837">
        <v>12623</v>
      </c>
      <c r="DC1837">
        <v>47.18</v>
      </c>
      <c r="DD1837">
        <v>46.21</v>
      </c>
      <c r="DE1837">
        <v>45.24</v>
      </c>
      <c r="DF1837">
        <v>44.28</v>
      </c>
      <c r="DG1837">
        <v>43.32</v>
      </c>
      <c r="DH1837">
        <v>42.36</v>
      </c>
      <c r="DI1837">
        <v>41.41</v>
      </c>
      <c r="DJ1837">
        <v>40.46</v>
      </c>
      <c r="DK1837">
        <v>39.520000000000003</v>
      </c>
      <c r="DL1837">
        <v>38.57</v>
      </c>
      <c r="DM1837">
        <v>37.630000000000003</v>
      </c>
      <c r="DN1837">
        <v>36.69</v>
      </c>
      <c r="DO1837">
        <v>35.76</v>
      </c>
      <c r="DP1837">
        <v>34.83</v>
      </c>
      <c r="DQ1837">
        <v>33.9</v>
      </c>
      <c r="DR1837">
        <v>32.97</v>
      </c>
      <c r="DS1837">
        <v>32.049999999999997</v>
      </c>
      <c r="DT1837">
        <v>31.13</v>
      </c>
      <c r="DU1837">
        <v>30.21</v>
      </c>
      <c r="DV1837">
        <v>29.28</v>
      </c>
      <c r="DW1837">
        <v>28.36</v>
      </c>
      <c r="DX1837">
        <v>27.44</v>
      </c>
      <c r="DY1837">
        <v>26.52</v>
      </c>
      <c r="DZ1837">
        <v>25.6</v>
      </c>
      <c r="EA1837">
        <v>24.67</v>
      </c>
      <c r="EB1837">
        <v>23.75</v>
      </c>
      <c r="EC1837">
        <v>22.84</v>
      </c>
      <c r="ED1837">
        <v>21.92</v>
      </c>
      <c r="EE1837">
        <v>21.01</v>
      </c>
      <c r="EF1837">
        <v>20.09</v>
      </c>
      <c r="EG1837">
        <v>19.18</v>
      </c>
      <c r="EH1837">
        <v>18.27</v>
      </c>
      <c r="EI1837">
        <v>17.37</v>
      </c>
      <c r="EJ1837">
        <v>16.47</v>
      </c>
      <c r="EK1837">
        <v>15.59</v>
      </c>
      <c r="EL1837">
        <v>14.71</v>
      </c>
      <c r="EM1837">
        <v>13.85</v>
      </c>
      <c r="EN1837">
        <v>13</v>
      </c>
      <c r="EO1837">
        <v>12.18</v>
      </c>
      <c r="EP1837">
        <v>11.36</v>
      </c>
      <c r="EQ1837">
        <v>10.58</v>
      </c>
      <c r="ER1837">
        <v>9.7899999999999991</v>
      </c>
      <c r="ES1837">
        <v>9.0500000000000007</v>
      </c>
      <c r="ET1837">
        <v>8.34</v>
      </c>
      <c r="EU1837">
        <v>7.66</v>
      </c>
      <c r="EV1837">
        <v>7.01</v>
      </c>
      <c r="EW1837">
        <v>6.41</v>
      </c>
      <c r="EX1837">
        <v>5.84</v>
      </c>
      <c r="EY1837">
        <v>5.31</v>
      </c>
      <c r="EZ1837">
        <v>4.8099999999999996</v>
      </c>
      <c r="FA1837">
        <v>4.3499999999999996</v>
      </c>
      <c r="FB1837">
        <v>3.92</v>
      </c>
      <c r="FC1837">
        <v>3.53</v>
      </c>
      <c r="FD1837">
        <v>3.18</v>
      </c>
      <c r="FE1837">
        <v>2.87</v>
      </c>
      <c r="FF1837">
        <v>2.59</v>
      </c>
      <c r="FG1837">
        <v>2.34</v>
      </c>
    </row>
    <row r="1838" spans="1:175" x14ac:dyDescent="0.25">
      <c r="A1838" t="s">
        <v>1625</v>
      </c>
      <c r="B1838">
        <v>56</v>
      </c>
      <c r="C1838">
        <v>56</v>
      </c>
      <c r="E1838">
        <v>100000</v>
      </c>
      <c r="F1838">
        <v>99924</v>
      </c>
      <c r="G1838">
        <v>99839</v>
      </c>
      <c r="H1838">
        <v>99745</v>
      </c>
      <c r="I1838">
        <v>99642</v>
      </c>
      <c r="J1838">
        <v>99528</v>
      </c>
      <c r="K1838">
        <v>99404</v>
      </c>
      <c r="L1838">
        <v>99267</v>
      </c>
      <c r="M1838">
        <v>99121</v>
      </c>
      <c r="N1838">
        <v>98963</v>
      </c>
      <c r="O1838">
        <v>98794</v>
      </c>
      <c r="P1838">
        <v>98611</v>
      </c>
      <c r="Q1838">
        <v>98416</v>
      </c>
      <c r="R1838">
        <v>98207</v>
      </c>
      <c r="S1838">
        <v>97987</v>
      </c>
      <c r="T1838">
        <v>97755</v>
      </c>
      <c r="U1838">
        <v>97515</v>
      </c>
      <c r="V1838">
        <v>97256</v>
      </c>
      <c r="W1838">
        <v>97001</v>
      </c>
      <c r="X1838">
        <v>96734</v>
      </c>
      <c r="Y1838">
        <v>96458</v>
      </c>
      <c r="Z1838">
        <v>96176</v>
      </c>
      <c r="AA1838">
        <v>95877</v>
      </c>
      <c r="AB1838">
        <v>95569</v>
      </c>
      <c r="AC1838">
        <v>95250</v>
      </c>
      <c r="AD1838">
        <v>94899</v>
      </c>
      <c r="AE1838">
        <v>94556</v>
      </c>
      <c r="AF1838">
        <v>94155</v>
      </c>
      <c r="AG1838">
        <v>93762</v>
      </c>
      <c r="AH1838">
        <v>93324</v>
      </c>
      <c r="AI1838">
        <v>92850</v>
      </c>
      <c r="AJ1838">
        <v>92324</v>
      </c>
      <c r="AK1838">
        <v>91732</v>
      </c>
      <c r="AL1838">
        <v>91055</v>
      </c>
      <c r="AM1838">
        <v>90326</v>
      </c>
      <c r="AN1838">
        <v>89409</v>
      </c>
      <c r="AO1838">
        <v>88427</v>
      </c>
      <c r="AP1838">
        <v>87112</v>
      </c>
      <c r="AQ1838">
        <v>85745</v>
      </c>
      <c r="AR1838">
        <v>84052</v>
      </c>
      <c r="AS1838">
        <v>82214</v>
      </c>
      <c r="AT1838">
        <v>79958</v>
      </c>
      <c r="AU1838">
        <v>77311</v>
      </c>
      <c r="AV1838">
        <v>74219</v>
      </c>
      <c r="AW1838">
        <v>70654</v>
      </c>
      <c r="AX1838">
        <v>66556</v>
      </c>
      <c r="AY1838">
        <v>61995</v>
      </c>
      <c r="AZ1838">
        <v>56894</v>
      </c>
      <c r="BA1838">
        <v>51466</v>
      </c>
      <c r="BB1838">
        <v>45668</v>
      </c>
      <c r="BC1838">
        <v>39674</v>
      </c>
      <c r="BD1838">
        <v>33616</v>
      </c>
      <c r="BE1838">
        <v>27652</v>
      </c>
      <c r="BF1838">
        <v>21986</v>
      </c>
      <c r="BG1838">
        <v>16831</v>
      </c>
      <c r="BH1838">
        <v>12351</v>
      </c>
      <c r="DC1838">
        <v>46.09</v>
      </c>
      <c r="DD1838">
        <v>45.12</v>
      </c>
      <c r="DE1838">
        <v>44.16</v>
      </c>
      <c r="DF1838">
        <v>43.2</v>
      </c>
      <c r="DG1838">
        <v>42.24</v>
      </c>
      <c r="DH1838">
        <v>41.29</v>
      </c>
      <c r="DI1838">
        <v>40.340000000000003</v>
      </c>
      <c r="DJ1838">
        <v>39.4</v>
      </c>
      <c r="DK1838">
        <v>38.450000000000003</v>
      </c>
      <c r="DL1838">
        <v>37.51</v>
      </c>
      <c r="DM1838">
        <v>36.58</v>
      </c>
      <c r="DN1838">
        <v>35.65</v>
      </c>
      <c r="DO1838">
        <v>34.71</v>
      </c>
      <c r="DP1838">
        <v>33.79</v>
      </c>
      <c r="DQ1838">
        <v>32.86</v>
      </c>
      <c r="DR1838">
        <v>31.94</v>
      </c>
      <c r="DS1838">
        <v>31.02</v>
      </c>
      <c r="DT1838">
        <v>30.1</v>
      </c>
      <c r="DU1838">
        <v>29.18</v>
      </c>
      <c r="DV1838">
        <v>28.25</v>
      </c>
      <c r="DW1838">
        <v>27.33</v>
      </c>
      <c r="DX1838">
        <v>26.41</v>
      </c>
      <c r="DY1838">
        <v>25.49</v>
      </c>
      <c r="DZ1838">
        <v>24.57</v>
      </c>
      <c r="EA1838">
        <v>23.65</v>
      </c>
      <c r="EB1838">
        <v>22.74</v>
      </c>
      <c r="EC1838">
        <v>21.82</v>
      </c>
      <c r="ED1838">
        <v>20.91</v>
      </c>
      <c r="EE1838">
        <v>20</v>
      </c>
      <c r="EF1838">
        <v>19.09</v>
      </c>
      <c r="EG1838">
        <v>18.18</v>
      </c>
      <c r="EH1838">
        <v>17.28</v>
      </c>
      <c r="EI1838">
        <v>16.39</v>
      </c>
      <c r="EJ1838">
        <v>15.51</v>
      </c>
      <c r="EK1838">
        <v>14.63</v>
      </c>
      <c r="EL1838">
        <v>13.78</v>
      </c>
      <c r="EM1838">
        <v>12.92</v>
      </c>
      <c r="EN1838">
        <v>12.11</v>
      </c>
      <c r="EO1838">
        <v>11.3</v>
      </c>
      <c r="EP1838">
        <v>10.51</v>
      </c>
      <c r="EQ1838">
        <v>9.74</v>
      </c>
      <c r="ER1838">
        <v>9</v>
      </c>
      <c r="ES1838">
        <v>8.2899999999999991</v>
      </c>
      <c r="ET1838">
        <v>7.61</v>
      </c>
      <c r="EU1838">
        <v>6.97</v>
      </c>
      <c r="EV1838">
        <v>6.37</v>
      </c>
      <c r="EW1838">
        <v>5.8</v>
      </c>
      <c r="EX1838">
        <v>5.28</v>
      </c>
      <c r="EY1838">
        <v>4.78</v>
      </c>
      <c r="EZ1838">
        <v>4.33</v>
      </c>
      <c r="FA1838">
        <v>3.91</v>
      </c>
      <c r="FB1838">
        <v>3.52</v>
      </c>
      <c r="FC1838">
        <v>3.17</v>
      </c>
      <c r="FD1838">
        <v>2.86</v>
      </c>
      <c r="FE1838">
        <v>2.58</v>
      </c>
      <c r="FF1838">
        <v>2.34</v>
      </c>
    </row>
    <row r="1839" spans="1:175" x14ac:dyDescent="0.25">
      <c r="A1839" t="s">
        <v>1626</v>
      </c>
      <c r="B1839">
        <v>55</v>
      </c>
      <c r="C1839">
        <v>55</v>
      </c>
      <c r="E1839">
        <v>100000</v>
      </c>
      <c r="F1839">
        <v>99914</v>
      </c>
      <c r="G1839">
        <v>99818</v>
      </c>
      <c r="H1839">
        <v>99713</v>
      </c>
      <c r="I1839">
        <v>99597</v>
      </c>
      <c r="J1839">
        <v>99470</v>
      </c>
      <c r="K1839">
        <v>99331</v>
      </c>
      <c r="L1839">
        <v>99183</v>
      </c>
      <c r="M1839">
        <v>99022</v>
      </c>
      <c r="N1839">
        <v>98850</v>
      </c>
      <c r="O1839">
        <v>98664</v>
      </c>
      <c r="P1839">
        <v>98465</v>
      </c>
      <c r="Q1839">
        <v>98252</v>
      </c>
      <c r="R1839">
        <v>98029</v>
      </c>
      <c r="S1839">
        <v>97792</v>
      </c>
      <c r="T1839">
        <v>97548</v>
      </c>
      <c r="U1839">
        <v>97284</v>
      </c>
      <c r="V1839">
        <v>97023</v>
      </c>
      <c r="W1839">
        <v>96751</v>
      </c>
      <c r="X1839">
        <v>96469</v>
      </c>
      <c r="Y1839">
        <v>96181</v>
      </c>
      <c r="Z1839">
        <v>95875</v>
      </c>
      <c r="AA1839">
        <v>95560</v>
      </c>
      <c r="AB1839">
        <v>95233</v>
      </c>
      <c r="AC1839">
        <v>94875</v>
      </c>
      <c r="AD1839">
        <v>94521</v>
      </c>
      <c r="AE1839">
        <v>94111</v>
      </c>
      <c r="AF1839">
        <v>93707</v>
      </c>
      <c r="AG1839">
        <v>93255</v>
      </c>
      <c r="AH1839">
        <v>92768</v>
      </c>
      <c r="AI1839">
        <v>92226</v>
      </c>
      <c r="AJ1839">
        <v>91618</v>
      </c>
      <c r="AK1839">
        <v>90924</v>
      </c>
      <c r="AL1839">
        <v>90177</v>
      </c>
      <c r="AM1839">
        <v>89239</v>
      </c>
      <c r="AN1839">
        <v>88234</v>
      </c>
      <c r="AO1839">
        <v>86890</v>
      </c>
      <c r="AP1839">
        <v>85494</v>
      </c>
      <c r="AQ1839">
        <v>83771</v>
      </c>
      <c r="AR1839">
        <v>81894</v>
      </c>
      <c r="AS1839">
        <v>79597</v>
      </c>
      <c r="AT1839">
        <v>76915</v>
      </c>
      <c r="AU1839">
        <v>73780</v>
      </c>
      <c r="AV1839">
        <v>70173</v>
      </c>
      <c r="AW1839">
        <v>66046</v>
      </c>
      <c r="AX1839">
        <v>61453</v>
      </c>
      <c r="AY1839">
        <v>56321</v>
      </c>
      <c r="AZ1839">
        <v>50892</v>
      </c>
      <c r="BA1839">
        <v>45098</v>
      </c>
      <c r="BB1839">
        <v>39123</v>
      </c>
      <c r="BC1839">
        <v>33093</v>
      </c>
      <c r="BD1839">
        <v>27180</v>
      </c>
      <c r="BE1839">
        <v>21578</v>
      </c>
      <c r="BF1839">
        <v>16491</v>
      </c>
      <c r="BG1839">
        <v>12084</v>
      </c>
      <c r="DC1839">
        <v>45</v>
      </c>
      <c r="DD1839">
        <v>44.04</v>
      </c>
      <c r="DE1839">
        <v>43.08</v>
      </c>
      <c r="DF1839">
        <v>42.12</v>
      </c>
      <c r="DG1839">
        <v>41.17</v>
      </c>
      <c r="DH1839">
        <v>40.22</v>
      </c>
      <c r="DI1839">
        <v>39.28</v>
      </c>
      <c r="DJ1839">
        <v>38.340000000000003</v>
      </c>
      <c r="DK1839">
        <v>37.4</v>
      </c>
      <c r="DL1839">
        <v>36.46</v>
      </c>
      <c r="DM1839">
        <v>35.53</v>
      </c>
      <c r="DN1839">
        <v>34.6</v>
      </c>
      <c r="DO1839">
        <v>33.67</v>
      </c>
      <c r="DP1839">
        <v>32.75</v>
      </c>
      <c r="DQ1839">
        <v>31.83</v>
      </c>
      <c r="DR1839">
        <v>30.91</v>
      </c>
      <c r="DS1839">
        <v>29.99</v>
      </c>
      <c r="DT1839">
        <v>29.07</v>
      </c>
      <c r="DU1839">
        <v>28.15</v>
      </c>
      <c r="DV1839">
        <v>27.23</v>
      </c>
      <c r="DW1839">
        <v>26.31</v>
      </c>
      <c r="DX1839">
        <v>25.39</v>
      </c>
      <c r="DY1839">
        <v>24.47</v>
      </c>
      <c r="DZ1839">
        <v>23.56</v>
      </c>
      <c r="EA1839">
        <v>22.64</v>
      </c>
      <c r="EB1839">
        <v>21.73</v>
      </c>
      <c r="EC1839">
        <v>20.82</v>
      </c>
      <c r="ED1839">
        <v>19.91</v>
      </c>
      <c r="EE1839">
        <v>19</v>
      </c>
      <c r="EF1839">
        <v>18.100000000000001</v>
      </c>
      <c r="EG1839">
        <v>17.2</v>
      </c>
      <c r="EH1839">
        <v>16.309999999999999</v>
      </c>
      <c r="EI1839">
        <v>15.43</v>
      </c>
      <c r="EJ1839">
        <v>14.56</v>
      </c>
      <c r="EK1839">
        <v>13.7</v>
      </c>
      <c r="EL1839">
        <v>12.85</v>
      </c>
      <c r="EM1839">
        <v>12.05</v>
      </c>
      <c r="EN1839">
        <v>11.23</v>
      </c>
      <c r="EO1839">
        <v>10.45</v>
      </c>
      <c r="EP1839">
        <v>9.68</v>
      </c>
      <c r="EQ1839">
        <v>8.9499999999999993</v>
      </c>
      <c r="ER1839">
        <v>8.24</v>
      </c>
      <c r="ES1839">
        <v>7.57</v>
      </c>
      <c r="ET1839">
        <v>6.93</v>
      </c>
      <c r="EU1839">
        <v>6.34</v>
      </c>
      <c r="EV1839">
        <v>5.77</v>
      </c>
      <c r="EW1839">
        <v>5.25</v>
      </c>
      <c r="EX1839">
        <v>4.76</v>
      </c>
      <c r="EY1839">
        <v>4.3099999999999996</v>
      </c>
      <c r="EZ1839">
        <v>3.89</v>
      </c>
      <c r="FA1839">
        <v>3.51</v>
      </c>
      <c r="FB1839">
        <v>3.16</v>
      </c>
      <c r="FC1839">
        <v>2.85</v>
      </c>
      <c r="FD1839">
        <v>2.58</v>
      </c>
      <c r="FE1839">
        <v>2.34</v>
      </c>
    </row>
    <row r="1840" spans="1:175" x14ac:dyDescent="0.25">
      <c r="A1840" t="s">
        <v>1627</v>
      </c>
      <c r="B1840">
        <v>54</v>
      </c>
      <c r="C1840">
        <v>54</v>
      </c>
      <c r="E1840">
        <v>100000</v>
      </c>
      <c r="F1840">
        <v>99902</v>
      </c>
      <c r="G1840">
        <v>99795</v>
      </c>
      <c r="H1840">
        <v>99677</v>
      </c>
      <c r="I1840">
        <v>99549</v>
      </c>
      <c r="J1840">
        <v>99407</v>
      </c>
      <c r="K1840">
        <v>99255</v>
      </c>
      <c r="L1840">
        <v>99092</v>
      </c>
      <c r="M1840">
        <v>98917</v>
      </c>
      <c r="N1840">
        <v>98728</v>
      </c>
      <c r="O1840">
        <v>98526</v>
      </c>
      <c r="P1840">
        <v>98309</v>
      </c>
      <c r="Q1840">
        <v>98082</v>
      </c>
      <c r="R1840">
        <v>97841</v>
      </c>
      <c r="S1840">
        <v>97592</v>
      </c>
      <c r="T1840">
        <v>97323</v>
      </c>
      <c r="U1840">
        <v>97057</v>
      </c>
      <c r="V1840">
        <v>96778</v>
      </c>
      <c r="W1840">
        <v>96491</v>
      </c>
      <c r="X1840">
        <v>96197</v>
      </c>
      <c r="Y1840">
        <v>95883</v>
      </c>
      <c r="Z1840">
        <v>95561</v>
      </c>
      <c r="AA1840">
        <v>95226</v>
      </c>
      <c r="AB1840">
        <v>94860</v>
      </c>
      <c r="AC1840">
        <v>94498</v>
      </c>
      <c r="AD1840">
        <v>94076</v>
      </c>
      <c r="AE1840">
        <v>93661</v>
      </c>
      <c r="AF1840">
        <v>93197</v>
      </c>
      <c r="AG1840">
        <v>92695</v>
      </c>
      <c r="AH1840">
        <v>92138</v>
      </c>
      <c r="AI1840">
        <v>91512</v>
      </c>
      <c r="AJ1840">
        <v>90801</v>
      </c>
      <c r="AK1840">
        <v>90034</v>
      </c>
      <c r="AL1840">
        <v>89074</v>
      </c>
      <c r="AM1840">
        <v>88046</v>
      </c>
      <c r="AN1840">
        <v>86677</v>
      </c>
      <c r="AO1840">
        <v>85247</v>
      </c>
      <c r="AP1840">
        <v>83494</v>
      </c>
      <c r="AQ1840">
        <v>81582</v>
      </c>
      <c r="AR1840">
        <v>79244</v>
      </c>
      <c r="AS1840">
        <v>76518</v>
      </c>
      <c r="AT1840">
        <v>73348</v>
      </c>
      <c r="AU1840">
        <v>69699</v>
      </c>
      <c r="AV1840">
        <v>65535</v>
      </c>
      <c r="AW1840">
        <v>60919</v>
      </c>
      <c r="AX1840">
        <v>55766</v>
      </c>
      <c r="AY1840">
        <v>50316</v>
      </c>
      <c r="AZ1840">
        <v>44535</v>
      </c>
      <c r="BA1840">
        <v>38579</v>
      </c>
      <c r="BB1840">
        <v>32585</v>
      </c>
      <c r="BC1840">
        <v>26716</v>
      </c>
      <c r="BD1840">
        <v>21178</v>
      </c>
      <c r="BE1840">
        <v>16160</v>
      </c>
      <c r="BF1840">
        <v>11823</v>
      </c>
      <c r="DC1840">
        <v>43.91</v>
      </c>
      <c r="DD1840">
        <v>42.96</v>
      </c>
      <c r="DE1840">
        <v>42</v>
      </c>
      <c r="DF1840">
        <v>41.05</v>
      </c>
      <c r="DG1840">
        <v>40.1</v>
      </c>
      <c r="DH1840">
        <v>39.159999999999997</v>
      </c>
      <c r="DI1840">
        <v>38.22</v>
      </c>
      <c r="DJ1840">
        <v>37.28</v>
      </c>
      <c r="DK1840">
        <v>36.35</v>
      </c>
      <c r="DL1840">
        <v>35.409999999999997</v>
      </c>
      <c r="DM1840">
        <v>34.49</v>
      </c>
      <c r="DN1840">
        <v>33.56</v>
      </c>
      <c r="DO1840">
        <v>32.64</v>
      </c>
      <c r="DP1840">
        <v>31.72</v>
      </c>
      <c r="DQ1840">
        <v>30.8</v>
      </c>
      <c r="DR1840">
        <v>29.88</v>
      </c>
      <c r="DS1840">
        <v>28.96</v>
      </c>
      <c r="DT1840">
        <v>28.04</v>
      </c>
      <c r="DU1840">
        <v>27.12</v>
      </c>
      <c r="DV1840">
        <v>26.21</v>
      </c>
      <c r="DW1840">
        <v>25.29</v>
      </c>
      <c r="DX1840">
        <v>24.37</v>
      </c>
      <c r="DY1840">
        <v>23.46</v>
      </c>
      <c r="DZ1840">
        <v>22.55</v>
      </c>
      <c r="EA1840">
        <v>21.63</v>
      </c>
      <c r="EB1840">
        <v>20.73</v>
      </c>
      <c r="EC1840">
        <v>19.809999999999999</v>
      </c>
      <c r="ED1840">
        <v>18.91</v>
      </c>
      <c r="EE1840">
        <v>18.010000000000002</v>
      </c>
      <c r="EF1840">
        <v>17.12</v>
      </c>
      <c r="EG1840">
        <v>16.23</v>
      </c>
      <c r="EH1840">
        <v>15.35</v>
      </c>
      <c r="EI1840">
        <v>14.48</v>
      </c>
      <c r="EJ1840">
        <v>13.63</v>
      </c>
      <c r="EK1840">
        <v>12.78</v>
      </c>
      <c r="EL1840">
        <v>11.98</v>
      </c>
      <c r="EM1840">
        <v>11.17</v>
      </c>
      <c r="EN1840">
        <v>10.39</v>
      </c>
      <c r="EO1840">
        <v>9.6300000000000008</v>
      </c>
      <c r="EP1840">
        <v>8.9</v>
      </c>
      <c r="EQ1840">
        <v>8.19</v>
      </c>
      <c r="ER1840">
        <v>7.53</v>
      </c>
      <c r="ES1840">
        <v>6.9</v>
      </c>
      <c r="ET1840">
        <v>6.3</v>
      </c>
      <c r="EU1840">
        <v>5.74</v>
      </c>
      <c r="EV1840">
        <v>5.23</v>
      </c>
      <c r="EW1840">
        <v>4.74</v>
      </c>
      <c r="EX1840">
        <v>4.29</v>
      </c>
      <c r="EY1840">
        <v>3.87</v>
      </c>
      <c r="EZ1840">
        <v>3.49</v>
      </c>
      <c r="FA1840">
        <v>3.15</v>
      </c>
      <c r="FB1840">
        <v>2.84</v>
      </c>
      <c r="FC1840">
        <v>2.57</v>
      </c>
      <c r="FD1840">
        <v>2.33</v>
      </c>
    </row>
    <row r="1841" spans="1:159" x14ac:dyDescent="0.25">
      <c r="A1841" t="s">
        <v>1628</v>
      </c>
      <c r="B1841">
        <v>53</v>
      </c>
      <c r="C1841">
        <v>53</v>
      </c>
      <c r="E1841">
        <v>100000</v>
      </c>
      <c r="F1841">
        <v>99891</v>
      </c>
      <c r="G1841">
        <v>99770</v>
      </c>
      <c r="H1841">
        <v>99640</v>
      </c>
      <c r="I1841">
        <v>99495</v>
      </c>
      <c r="J1841">
        <v>99341</v>
      </c>
      <c r="K1841">
        <v>99175</v>
      </c>
      <c r="L1841">
        <v>98997</v>
      </c>
      <c r="M1841">
        <v>98805</v>
      </c>
      <c r="N1841">
        <v>98599</v>
      </c>
      <c r="O1841">
        <v>98379</v>
      </c>
      <c r="P1841">
        <v>98148</v>
      </c>
      <c r="Q1841">
        <v>97902</v>
      </c>
      <c r="R1841">
        <v>97648</v>
      </c>
      <c r="S1841">
        <v>97375</v>
      </c>
      <c r="T1841">
        <v>97102</v>
      </c>
      <c r="U1841">
        <v>96818</v>
      </c>
      <c r="V1841">
        <v>96524</v>
      </c>
      <c r="W1841">
        <v>96224</v>
      </c>
      <c r="X1841">
        <v>95904</v>
      </c>
      <c r="Y1841">
        <v>95574</v>
      </c>
      <c r="Z1841">
        <v>95230</v>
      </c>
      <c r="AA1841">
        <v>94855</v>
      </c>
      <c r="AB1841">
        <v>94484</v>
      </c>
      <c r="AC1841">
        <v>94054</v>
      </c>
      <c r="AD1841">
        <v>93625</v>
      </c>
      <c r="AE1841">
        <v>93149</v>
      </c>
      <c r="AF1841">
        <v>92633</v>
      </c>
      <c r="AG1841">
        <v>92059</v>
      </c>
      <c r="AH1841">
        <v>91417</v>
      </c>
      <c r="AI1841">
        <v>90685</v>
      </c>
      <c r="AJ1841">
        <v>89898</v>
      </c>
      <c r="AK1841">
        <v>88917</v>
      </c>
      <c r="AL1841">
        <v>87864</v>
      </c>
      <c r="AM1841">
        <v>86469</v>
      </c>
      <c r="AN1841">
        <v>85011</v>
      </c>
      <c r="AO1841">
        <v>83220</v>
      </c>
      <c r="AP1841">
        <v>81274</v>
      </c>
      <c r="AQ1841">
        <v>78900</v>
      </c>
      <c r="AR1841">
        <v>76131</v>
      </c>
      <c r="AS1841">
        <v>72916</v>
      </c>
      <c r="AT1841">
        <v>69234</v>
      </c>
      <c r="AU1841">
        <v>65032</v>
      </c>
      <c r="AV1841">
        <v>60384</v>
      </c>
      <c r="AW1841">
        <v>55219</v>
      </c>
      <c r="AX1841">
        <v>49758</v>
      </c>
      <c r="AY1841">
        <v>43972</v>
      </c>
      <c r="AZ1841">
        <v>38044</v>
      </c>
      <c r="BA1841">
        <v>32084</v>
      </c>
      <c r="BB1841">
        <v>26266</v>
      </c>
      <c r="BC1841">
        <v>20784</v>
      </c>
      <c r="BD1841">
        <v>15836</v>
      </c>
      <c r="BE1841">
        <v>11570</v>
      </c>
      <c r="DC1841">
        <v>42.83</v>
      </c>
      <c r="DD1841">
        <v>41.88</v>
      </c>
      <c r="DE1841">
        <v>40.93</v>
      </c>
      <c r="DF1841">
        <v>39.979999999999997</v>
      </c>
      <c r="DG1841">
        <v>39.04</v>
      </c>
      <c r="DH1841">
        <v>38.1</v>
      </c>
      <c r="DI1841">
        <v>37.159999999999997</v>
      </c>
      <c r="DJ1841">
        <v>36.229999999999997</v>
      </c>
      <c r="DK1841">
        <v>35.299999999999997</v>
      </c>
      <c r="DL1841">
        <v>34.369999999999997</v>
      </c>
      <c r="DM1841">
        <v>33.450000000000003</v>
      </c>
      <c r="DN1841">
        <v>32.520000000000003</v>
      </c>
      <c r="DO1841">
        <v>31.61</v>
      </c>
      <c r="DP1841">
        <v>30.69</v>
      </c>
      <c r="DQ1841">
        <v>29.77</v>
      </c>
      <c r="DR1841">
        <v>28.85</v>
      </c>
      <c r="DS1841">
        <v>27.94</v>
      </c>
      <c r="DT1841">
        <v>27.02</v>
      </c>
      <c r="DU1841">
        <v>26.1</v>
      </c>
      <c r="DV1841">
        <v>25.19</v>
      </c>
      <c r="DW1841">
        <v>24.27</v>
      </c>
      <c r="DX1841">
        <v>23.36</v>
      </c>
      <c r="DY1841">
        <v>22.45</v>
      </c>
      <c r="DZ1841">
        <v>21.54</v>
      </c>
      <c r="EA1841">
        <v>20.63</v>
      </c>
      <c r="EB1841">
        <v>19.72</v>
      </c>
      <c r="EC1841">
        <v>18.82</v>
      </c>
      <c r="ED1841">
        <v>17.920000000000002</v>
      </c>
      <c r="EE1841">
        <v>17.03</v>
      </c>
      <c r="EF1841">
        <v>16.149999999999999</v>
      </c>
      <c r="EG1841">
        <v>15.28</v>
      </c>
      <c r="EH1841">
        <v>14.4</v>
      </c>
      <c r="EI1841">
        <v>13.56</v>
      </c>
      <c r="EJ1841">
        <v>12.71</v>
      </c>
      <c r="EK1841">
        <v>11.91</v>
      </c>
      <c r="EL1841">
        <v>11.11</v>
      </c>
      <c r="EM1841">
        <v>10.34</v>
      </c>
      <c r="EN1841">
        <v>9.57</v>
      </c>
      <c r="EO1841">
        <v>8.84</v>
      </c>
      <c r="EP1841">
        <v>8.15</v>
      </c>
      <c r="EQ1841">
        <v>7.48</v>
      </c>
      <c r="ER1841">
        <v>6.86</v>
      </c>
      <c r="ES1841">
        <v>6.27</v>
      </c>
      <c r="ET1841">
        <v>5.71</v>
      </c>
      <c r="EU1841">
        <v>5.2</v>
      </c>
      <c r="EV1841">
        <v>4.71</v>
      </c>
      <c r="EW1841">
        <v>4.2699999999999996</v>
      </c>
      <c r="EX1841">
        <v>3.86</v>
      </c>
      <c r="EY1841">
        <v>3.48</v>
      </c>
      <c r="EZ1841">
        <v>3.14</v>
      </c>
      <c r="FA1841">
        <v>2.83</v>
      </c>
      <c r="FB1841">
        <v>2.56</v>
      </c>
      <c r="FC1841">
        <v>2.33</v>
      </c>
    </row>
    <row r="1842" spans="1:159" x14ac:dyDescent="0.25">
      <c r="A1842" t="s">
        <v>1629</v>
      </c>
      <c r="B1842">
        <v>52</v>
      </c>
      <c r="C1842">
        <v>52</v>
      </c>
      <c r="E1842">
        <v>100000</v>
      </c>
      <c r="F1842">
        <v>99877</v>
      </c>
      <c r="G1842">
        <v>99744</v>
      </c>
      <c r="H1842">
        <v>99597</v>
      </c>
      <c r="I1842">
        <v>99441</v>
      </c>
      <c r="J1842">
        <v>99271</v>
      </c>
      <c r="K1842">
        <v>99090</v>
      </c>
      <c r="L1842">
        <v>98894</v>
      </c>
      <c r="M1842">
        <v>98686</v>
      </c>
      <c r="N1842">
        <v>98462</v>
      </c>
      <c r="O1842">
        <v>98226</v>
      </c>
      <c r="P1842">
        <v>97976</v>
      </c>
      <c r="Q1842">
        <v>97717</v>
      </c>
      <c r="R1842">
        <v>97439</v>
      </c>
      <c r="S1842">
        <v>97161</v>
      </c>
      <c r="T1842">
        <v>96870</v>
      </c>
      <c r="U1842">
        <v>96570</v>
      </c>
      <c r="V1842">
        <v>96262</v>
      </c>
      <c r="W1842">
        <v>95935</v>
      </c>
      <c r="X1842">
        <v>95598</v>
      </c>
      <c r="Y1842">
        <v>95246</v>
      </c>
      <c r="Z1842">
        <v>94863</v>
      </c>
      <c r="AA1842">
        <v>94482</v>
      </c>
      <c r="AB1842">
        <v>94041</v>
      </c>
      <c r="AC1842">
        <v>93603</v>
      </c>
      <c r="AD1842">
        <v>93112</v>
      </c>
      <c r="AE1842">
        <v>92582</v>
      </c>
      <c r="AF1842">
        <v>91993</v>
      </c>
      <c r="AG1842">
        <v>91331</v>
      </c>
      <c r="AH1842">
        <v>90580</v>
      </c>
      <c r="AI1842">
        <v>89770</v>
      </c>
      <c r="AJ1842">
        <v>88767</v>
      </c>
      <c r="AK1842">
        <v>87689</v>
      </c>
      <c r="AL1842">
        <v>86268</v>
      </c>
      <c r="AM1842">
        <v>84780</v>
      </c>
      <c r="AN1842">
        <v>82957</v>
      </c>
      <c r="AO1842">
        <v>80970</v>
      </c>
      <c r="AP1842">
        <v>78560</v>
      </c>
      <c r="AQ1842">
        <v>75753</v>
      </c>
      <c r="AR1842">
        <v>72494</v>
      </c>
      <c r="AS1842">
        <v>68770</v>
      </c>
      <c r="AT1842">
        <v>64538</v>
      </c>
      <c r="AU1842">
        <v>59859</v>
      </c>
      <c r="AV1842">
        <v>54672</v>
      </c>
      <c r="AW1842">
        <v>49209</v>
      </c>
      <c r="AX1842">
        <v>43427</v>
      </c>
      <c r="AY1842">
        <v>37510</v>
      </c>
      <c r="AZ1842">
        <v>31592</v>
      </c>
      <c r="BA1842">
        <v>25823</v>
      </c>
      <c r="BB1842">
        <v>20402</v>
      </c>
      <c r="BC1842">
        <v>15519</v>
      </c>
      <c r="BD1842">
        <v>11322</v>
      </c>
      <c r="DC1842">
        <v>41.76</v>
      </c>
      <c r="DD1842">
        <v>40.81</v>
      </c>
      <c r="DE1842">
        <v>39.86</v>
      </c>
      <c r="DF1842">
        <v>38.92</v>
      </c>
      <c r="DG1842">
        <v>37.979999999999997</v>
      </c>
      <c r="DH1842">
        <v>37.049999999999997</v>
      </c>
      <c r="DI1842">
        <v>36.11</v>
      </c>
      <c r="DJ1842">
        <v>35.18</v>
      </c>
      <c r="DK1842">
        <v>34.26</v>
      </c>
      <c r="DL1842">
        <v>33.33</v>
      </c>
      <c r="DM1842">
        <v>32.409999999999997</v>
      </c>
      <c r="DN1842">
        <v>31.49</v>
      </c>
      <c r="DO1842">
        <v>30.58</v>
      </c>
      <c r="DP1842">
        <v>29.66</v>
      </c>
      <c r="DQ1842">
        <v>28.75</v>
      </c>
      <c r="DR1842">
        <v>27.83</v>
      </c>
      <c r="DS1842">
        <v>26.92</v>
      </c>
      <c r="DT1842">
        <v>26</v>
      </c>
      <c r="DU1842">
        <v>25.09</v>
      </c>
      <c r="DV1842">
        <v>24.17</v>
      </c>
      <c r="DW1842">
        <v>23.26</v>
      </c>
      <c r="DX1842">
        <v>22.35</v>
      </c>
      <c r="DY1842">
        <v>21.44</v>
      </c>
      <c r="DZ1842">
        <v>20.54</v>
      </c>
      <c r="EA1842">
        <v>19.63</v>
      </c>
      <c r="EB1842">
        <v>18.73</v>
      </c>
      <c r="EC1842">
        <v>17.84</v>
      </c>
      <c r="ED1842">
        <v>16.95</v>
      </c>
      <c r="EE1842">
        <v>16.07</v>
      </c>
      <c r="EF1842">
        <v>15.2</v>
      </c>
      <c r="EG1842">
        <v>14.33</v>
      </c>
      <c r="EH1842">
        <v>13.49</v>
      </c>
      <c r="EI1842">
        <v>12.65</v>
      </c>
      <c r="EJ1842">
        <v>11.85</v>
      </c>
      <c r="EK1842">
        <v>11.04</v>
      </c>
      <c r="EL1842">
        <v>10.28</v>
      </c>
      <c r="EM1842">
        <v>9.52</v>
      </c>
      <c r="EN1842">
        <v>8.7899999999999991</v>
      </c>
      <c r="EO1842">
        <v>8.1</v>
      </c>
      <c r="EP1842">
        <v>7.44</v>
      </c>
      <c r="EQ1842">
        <v>6.82</v>
      </c>
      <c r="ER1842">
        <v>6.23</v>
      </c>
      <c r="ES1842">
        <v>5.68</v>
      </c>
      <c r="ET1842">
        <v>5.17</v>
      </c>
      <c r="EU1842">
        <v>4.6900000000000004</v>
      </c>
      <c r="EV1842">
        <v>4.25</v>
      </c>
      <c r="EW1842">
        <v>3.84</v>
      </c>
      <c r="EX1842">
        <v>3.47</v>
      </c>
      <c r="EY1842">
        <v>3.13</v>
      </c>
      <c r="EZ1842">
        <v>2.83</v>
      </c>
      <c r="FA1842">
        <v>2.56</v>
      </c>
      <c r="FB1842">
        <v>2.3199999999999998</v>
      </c>
    </row>
    <row r="1843" spans="1:159" x14ac:dyDescent="0.25">
      <c r="A1843" t="s">
        <v>1630</v>
      </c>
      <c r="B1843">
        <v>51</v>
      </c>
      <c r="C1843">
        <v>51</v>
      </c>
      <c r="E1843">
        <v>100000</v>
      </c>
      <c r="F1843">
        <v>99864</v>
      </c>
      <c r="G1843">
        <v>99715</v>
      </c>
      <c r="H1843">
        <v>99556</v>
      </c>
      <c r="I1843">
        <v>99383</v>
      </c>
      <c r="J1843">
        <v>99198</v>
      </c>
      <c r="K1843">
        <v>98999</v>
      </c>
      <c r="L1843">
        <v>98787</v>
      </c>
      <c r="M1843">
        <v>98559</v>
      </c>
      <c r="N1843">
        <v>98320</v>
      </c>
      <c r="O1843">
        <v>98066</v>
      </c>
      <c r="P1843">
        <v>97802</v>
      </c>
      <c r="Q1843">
        <v>97518</v>
      </c>
      <c r="R1843">
        <v>97234</v>
      </c>
      <c r="S1843">
        <v>96938</v>
      </c>
      <c r="T1843">
        <v>96630</v>
      </c>
      <c r="U1843">
        <v>96316</v>
      </c>
      <c r="V1843">
        <v>95981</v>
      </c>
      <c r="W1843">
        <v>95636</v>
      </c>
      <c r="X1843">
        <v>95277</v>
      </c>
      <c r="Y1843">
        <v>94884</v>
      </c>
      <c r="Z1843">
        <v>94493</v>
      </c>
      <c r="AA1843">
        <v>94041</v>
      </c>
      <c r="AB1843">
        <v>93591</v>
      </c>
      <c r="AC1843">
        <v>93089</v>
      </c>
      <c r="AD1843">
        <v>92543</v>
      </c>
      <c r="AE1843">
        <v>91938</v>
      </c>
      <c r="AF1843">
        <v>91259</v>
      </c>
      <c r="AG1843">
        <v>90487</v>
      </c>
      <c r="AH1843">
        <v>89655</v>
      </c>
      <c r="AI1843">
        <v>88625</v>
      </c>
      <c r="AJ1843">
        <v>87522</v>
      </c>
      <c r="AK1843">
        <v>86074</v>
      </c>
      <c r="AL1843">
        <v>84556</v>
      </c>
      <c r="AM1843">
        <v>82701</v>
      </c>
      <c r="AN1843">
        <v>80678</v>
      </c>
      <c r="AO1843">
        <v>78224</v>
      </c>
      <c r="AP1843">
        <v>75380</v>
      </c>
      <c r="AQ1843">
        <v>72084</v>
      </c>
      <c r="AR1843">
        <v>68316</v>
      </c>
      <c r="AS1843">
        <v>64047</v>
      </c>
      <c r="AT1843">
        <v>59344</v>
      </c>
      <c r="AU1843">
        <v>54136</v>
      </c>
      <c r="AV1843">
        <v>48662</v>
      </c>
      <c r="AW1843">
        <v>42893</v>
      </c>
      <c r="AX1843">
        <v>36994</v>
      </c>
      <c r="AY1843">
        <v>31104</v>
      </c>
      <c r="AZ1843">
        <v>25389</v>
      </c>
      <c r="BA1843">
        <v>20029</v>
      </c>
      <c r="BB1843">
        <v>15212</v>
      </c>
      <c r="BC1843">
        <v>11080</v>
      </c>
      <c r="DC1843">
        <v>40.69</v>
      </c>
      <c r="DD1843">
        <v>39.74</v>
      </c>
      <c r="DE1843">
        <v>38.799999999999997</v>
      </c>
      <c r="DF1843">
        <v>37.86</v>
      </c>
      <c r="DG1843">
        <v>36.93</v>
      </c>
      <c r="DH1843">
        <v>36</v>
      </c>
      <c r="DI1843">
        <v>35.07</v>
      </c>
      <c r="DJ1843">
        <v>34.14</v>
      </c>
      <c r="DK1843">
        <v>33.22</v>
      </c>
      <c r="DL1843">
        <v>32.299999999999997</v>
      </c>
      <c r="DM1843">
        <v>31.38</v>
      </c>
      <c r="DN1843">
        <v>30.47</v>
      </c>
      <c r="DO1843">
        <v>29.55</v>
      </c>
      <c r="DP1843">
        <v>28.64</v>
      </c>
      <c r="DQ1843">
        <v>27.72</v>
      </c>
      <c r="DR1843">
        <v>26.81</v>
      </c>
      <c r="DS1843">
        <v>25.9</v>
      </c>
      <c r="DT1843">
        <v>24.98</v>
      </c>
      <c r="DU1843">
        <v>24.07</v>
      </c>
      <c r="DV1843">
        <v>23.16</v>
      </c>
      <c r="DW1843">
        <v>22.26</v>
      </c>
      <c r="DX1843">
        <v>21.35</v>
      </c>
      <c r="DY1843">
        <v>20.45</v>
      </c>
      <c r="DZ1843">
        <v>19.54</v>
      </c>
      <c r="EA1843">
        <v>18.64</v>
      </c>
      <c r="EB1843">
        <v>17.75</v>
      </c>
      <c r="EC1843">
        <v>16.87</v>
      </c>
      <c r="ED1843">
        <v>15.99</v>
      </c>
      <c r="EE1843">
        <v>15.12</v>
      </c>
      <c r="EF1843">
        <v>14.25</v>
      </c>
      <c r="EG1843">
        <v>13.41</v>
      </c>
      <c r="EH1843">
        <v>12.58</v>
      </c>
      <c r="EI1843">
        <v>11.78</v>
      </c>
      <c r="EJ1843">
        <v>10.98</v>
      </c>
      <c r="EK1843">
        <v>10.220000000000001</v>
      </c>
      <c r="EL1843">
        <v>9.4600000000000009</v>
      </c>
      <c r="EM1843">
        <v>8.74</v>
      </c>
      <c r="EN1843">
        <v>8.0500000000000007</v>
      </c>
      <c r="EO1843">
        <v>7.4</v>
      </c>
      <c r="EP1843">
        <v>6.78</v>
      </c>
      <c r="EQ1843">
        <v>6.2</v>
      </c>
      <c r="ER1843">
        <v>5.65</v>
      </c>
      <c r="ES1843">
        <v>5.15</v>
      </c>
      <c r="ET1843">
        <v>4.67</v>
      </c>
      <c r="EU1843">
        <v>4.2300000000000004</v>
      </c>
      <c r="EV1843">
        <v>3.82</v>
      </c>
      <c r="EW1843">
        <v>3.45</v>
      </c>
      <c r="EX1843">
        <v>3.12</v>
      </c>
      <c r="EY1843">
        <v>2.82</v>
      </c>
      <c r="EZ1843">
        <v>2.5499999999999998</v>
      </c>
      <c r="FA1843">
        <v>2.3199999999999998</v>
      </c>
    </row>
    <row r="1844" spans="1:159" x14ac:dyDescent="0.25">
      <c r="A1844" t="s">
        <v>1631</v>
      </c>
      <c r="B1844">
        <v>50</v>
      </c>
      <c r="C1844">
        <v>50</v>
      </c>
      <c r="E1844">
        <v>100000</v>
      </c>
      <c r="F1844">
        <v>99848</v>
      </c>
      <c r="G1844">
        <v>99686</v>
      </c>
      <c r="H1844">
        <v>99510</v>
      </c>
      <c r="I1844">
        <v>99322</v>
      </c>
      <c r="J1844">
        <v>99120</v>
      </c>
      <c r="K1844">
        <v>98903</v>
      </c>
      <c r="L1844">
        <v>98672</v>
      </c>
      <c r="M1844">
        <v>98428</v>
      </c>
      <c r="N1844">
        <v>98169</v>
      </c>
      <c r="O1844">
        <v>97901</v>
      </c>
      <c r="P1844">
        <v>97613</v>
      </c>
      <c r="Q1844">
        <v>97323</v>
      </c>
      <c r="R1844">
        <v>97019</v>
      </c>
      <c r="S1844">
        <v>96705</v>
      </c>
      <c r="T1844">
        <v>96383</v>
      </c>
      <c r="U1844">
        <v>96041</v>
      </c>
      <c r="V1844">
        <v>95688</v>
      </c>
      <c r="W1844">
        <v>95319</v>
      </c>
      <c r="X1844">
        <v>94919</v>
      </c>
      <c r="Y1844">
        <v>94517</v>
      </c>
      <c r="Z1844">
        <v>94055</v>
      </c>
      <c r="AA1844">
        <v>93592</v>
      </c>
      <c r="AB1844">
        <v>93077</v>
      </c>
      <c r="AC1844">
        <v>92519</v>
      </c>
      <c r="AD1844">
        <v>91895</v>
      </c>
      <c r="AE1844">
        <v>91198</v>
      </c>
      <c r="AF1844">
        <v>90406</v>
      </c>
      <c r="AG1844">
        <v>89550</v>
      </c>
      <c r="AH1844">
        <v>88496</v>
      </c>
      <c r="AI1844">
        <v>87363</v>
      </c>
      <c r="AJ1844">
        <v>85888</v>
      </c>
      <c r="AK1844">
        <v>84338</v>
      </c>
      <c r="AL1844">
        <v>82451</v>
      </c>
      <c r="AM1844">
        <v>80392</v>
      </c>
      <c r="AN1844">
        <v>77900</v>
      </c>
      <c r="AO1844">
        <v>75010</v>
      </c>
      <c r="AP1844">
        <v>71678</v>
      </c>
      <c r="AQ1844">
        <v>67875</v>
      </c>
      <c r="AR1844">
        <v>63566</v>
      </c>
      <c r="AS1844">
        <v>58831</v>
      </c>
      <c r="AT1844">
        <v>53611</v>
      </c>
      <c r="AU1844">
        <v>48126</v>
      </c>
      <c r="AV1844">
        <v>42361</v>
      </c>
      <c r="AW1844">
        <v>36488</v>
      </c>
      <c r="AX1844">
        <v>30631</v>
      </c>
      <c r="AY1844">
        <v>24960</v>
      </c>
      <c r="AZ1844">
        <v>19663</v>
      </c>
      <c r="BA1844">
        <v>14912</v>
      </c>
      <c r="BB1844">
        <v>10846</v>
      </c>
      <c r="DC1844">
        <v>39.619999999999997</v>
      </c>
      <c r="DD1844">
        <v>38.68</v>
      </c>
      <c r="DE1844">
        <v>37.75</v>
      </c>
      <c r="DF1844">
        <v>36.81</v>
      </c>
      <c r="DG1844">
        <v>35.880000000000003</v>
      </c>
      <c r="DH1844">
        <v>34.950000000000003</v>
      </c>
      <c r="DI1844">
        <v>34.03</v>
      </c>
      <c r="DJ1844">
        <v>33.11</v>
      </c>
      <c r="DK1844">
        <v>32.19</v>
      </c>
      <c r="DL1844">
        <v>31.27</v>
      </c>
      <c r="DM1844">
        <v>30.36</v>
      </c>
      <c r="DN1844">
        <v>29.44</v>
      </c>
      <c r="DO1844">
        <v>28.53</v>
      </c>
      <c r="DP1844">
        <v>27.62</v>
      </c>
      <c r="DQ1844">
        <v>26.71</v>
      </c>
      <c r="DR1844">
        <v>25.79</v>
      </c>
      <c r="DS1844">
        <v>24.88</v>
      </c>
      <c r="DT1844">
        <v>23.97</v>
      </c>
      <c r="DU1844">
        <v>23.06</v>
      </c>
      <c r="DV1844">
        <v>22.16</v>
      </c>
      <c r="DW1844">
        <v>21.25</v>
      </c>
      <c r="DX1844">
        <v>20.350000000000001</v>
      </c>
      <c r="DY1844">
        <v>19.45</v>
      </c>
      <c r="DZ1844">
        <v>18.559999999999999</v>
      </c>
      <c r="EA1844">
        <v>17.66</v>
      </c>
      <c r="EB1844">
        <v>16.78</v>
      </c>
      <c r="EC1844">
        <v>15.91</v>
      </c>
      <c r="ED1844">
        <v>15.04</v>
      </c>
      <c r="EE1844">
        <v>14.18</v>
      </c>
      <c r="EF1844">
        <v>13.34</v>
      </c>
      <c r="EG1844">
        <v>12.51</v>
      </c>
      <c r="EH1844">
        <v>11.72</v>
      </c>
      <c r="EI1844">
        <v>10.92</v>
      </c>
      <c r="EJ1844">
        <v>10.16</v>
      </c>
      <c r="EK1844">
        <v>9.41</v>
      </c>
      <c r="EL1844">
        <v>8.69</v>
      </c>
      <c r="EM1844">
        <v>8.01</v>
      </c>
      <c r="EN1844">
        <v>7.36</v>
      </c>
      <c r="EO1844">
        <v>6.74</v>
      </c>
      <c r="EP1844">
        <v>6.16</v>
      </c>
      <c r="EQ1844">
        <v>5.62</v>
      </c>
      <c r="ER1844">
        <v>5.12</v>
      </c>
      <c r="ES1844">
        <v>4.6500000000000004</v>
      </c>
      <c r="ET1844">
        <v>4.21</v>
      </c>
      <c r="EU1844">
        <v>3.81</v>
      </c>
      <c r="EV1844">
        <v>3.44</v>
      </c>
      <c r="EW1844">
        <v>3.11</v>
      </c>
      <c r="EX1844">
        <v>2.81</v>
      </c>
      <c r="EY1844">
        <v>2.54</v>
      </c>
      <c r="EZ1844">
        <v>2.31</v>
      </c>
    </row>
    <row r="1845" spans="1:159" x14ac:dyDescent="0.25">
      <c r="A1845" t="s">
        <v>1632</v>
      </c>
      <c r="B1845">
        <v>49</v>
      </c>
      <c r="C1845">
        <v>49</v>
      </c>
      <c r="E1845">
        <v>100000</v>
      </c>
      <c r="F1845">
        <v>99834</v>
      </c>
      <c r="G1845">
        <v>99656</v>
      </c>
      <c r="H1845">
        <v>99465</v>
      </c>
      <c r="I1845">
        <v>99259</v>
      </c>
      <c r="J1845">
        <v>99038</v>
      </c>
      <c r="K1845">
        <v>98802</v>
      </c>
      <c r="L1845">
        <v>98554</v>
      </c>
      <c r="M1845">
        <v>98291</v>
      </c>
      <c r="N1845">
        <v>98018</v>
      </c>
      <c r="O1845">
        <v>97725</v>
      </c>
      <c r="P1845">
        <v>97429</v>
      </c>
      <c r="Q1845">
        <v>97119</v>
      </c>
      <c r="R1845">
        <v>96798</v>
      </c>
      <c r="S1845">
        <v>96468</v>
      </c>
      <c r="T1845">
        <v>96118</v>
      </c>
      <c r="U1845">
        <v>95756</v>
      </c>
      <c r="V1845">
        <v>95379</v>
      </c>
      <c r="W1845">
        <v>94969</v>
      </c>
      <c r="X1845">
        <v>94558</v>
      </c>
      <c r="Y1845">
        <v>94084</v>
      </c>
      <c r="Z1845">
        <v>93609</v>
      </c>
      <c r="AA1845">
        <v>93081</v>
      </c>
      <c r="AB1845">
        <v>92507</v>
      </c>
      <c r="AC1845">
        <v>91870</v>
      </c>
      <c r="AD1845">
        <v>91152</v>
      </c>
      <c r="AE1845">
        <v>90340</v>
      </c>
      <c r="AF1845">
        <v>89461</v>
      </c>
      <c r="AG1845">
        <v>88380</v>
      </c>
      <c r="AH1845">
        <v>87219</v>
      </c>
      <c r="AI1845">
        <v>85712</v>
      </c>
      <c r="AJ1845">
        <v>84130</v>
      </c>
      <c r="AK1845">
        <v>82210</v>
      </c>
      <c r="AL1845">
        <v>80113</v>
      </c>
      <c r="AM1845">
        <v>77584</v>
      </c>
      <c r="AN1845">
        <v>74656</v>
      </c>
      <c r="AO1845">
        <v>71277</v>
      </c>
      <c r="AP1845">
        <v>67439</v>
      </c>
      <c r="AQ1845">
        <v>63100</v>
      </c>
      <c r="AR1845">
        <v>58331</v>
      </c>
      <c r="AS1845">
        <v>53090</v>
      </c>
      <c r="AT1845">
        <v>47602</v>
      </c>
      <c r="AU1845">
        <v>41841</v>
      </c>
      <c r="AV1845">
        <v>35987</v>
      </c>
      <c r="AW1845">
        <v>30170</v>
      </c>
      <c r="AX1845">
        <v>24545</v>
      </c>
      <c r="AY1845">
        <v>19303</v>
      </c>
      <c r="AZ1845">
        <v>14619</v>
      </c>
      <c r="BA1845">
        <v>10618</v>
      </c>
      <c r="DC1845">
        <v>38.56</v>
      </c>
      <c r="DD1845">
        <v>37.630000000000003</v>
      </c>
      <c r="DE1845">
        <v>36.69</v>
      </c>
      <c r="DF1845">
        <v>35.76</v>
      </c>
      <c r="DG1845">
        <v>34.840000000000003</v>
      </c>
      <c r="DH1845">
        <v>33.909999999999997</v>
      </c>
      <c r="DI1845">
        <v>32.99</v>
      </c>
      <c r="DJ1845">
        <v>32.07</v>
      </c>
      <c r="DK1845">
        <v>31.16</v>
      </c>
      <c r="DL1845">
        <v>30.24</v>
      </c>
      <c r="DM1845">
        <v>29.33</v>
      </c>
      <c r="DN1845">
        <v>28.42</v>
      </c>
      <c r="DO1845">
        <v>27.51</v>
      </c>
      <c r="DP1845">
        <v>26.6</v>
      </c>
      <c r="DQ1845">
        <v>25.69</v>
      </c>
      <c r="DR1845">
        <v>24.78</v>
      </c>
      <c r="DS1845">
        <v>23.87</v>
      </c>
      <c r="DT1845">
        <v>22.97</v>
      </c>
      <c r="DU1845">
        <v>22.06</v>
      </c>
      <c r="DV1845">
        <v>21.16</v>
      </c>
      <c r="DW1845">
        <v>20.260000000000002</v>
      </c>
      <c r="DX1845">
        <v>19.36</v>
      </c>
      <c r="DY1845">
        <v>18.47</v>
      </c>
      <c r="DZ1845">
        <v>17.579999999999998</v>
      </c>
      <c r="EA1845">
        <v>16.7</v>
      </c>
      <c r="EB1845">
        <v>15.83</v>
      </c>
      <c r="EC1845">
        <v>14.96</v>
      </c>
      <c r="ED1845">
        <v>14.1</v>
      </c>
      <c r="EE1845">
        <v>13.27</v>
      </c>
      <c r="EF1845">
        <v>12.44</v>
      </c>
      <c r="EG1845">
        <v>11.65</v>
      </c>
      <c r="EH1845">
        <v>10.86</v>
      </c>
      <c r="EI1845">
        <v>10.1</v>
      </c>
      <c r="EJ1845">
        <v>9.35</v>
      </c>
      <c r="EK1845">
        <v>8.64</v>
      </c>
      <c r="EL1845">
        <v>7.96</v>
      </c>
      <c r="EM1845">
        <v>7.32</v>
      </c>
      <c r="EN1845">
        <v>6.7</v>
      </c>
      <c r="EO1845">
        <v>6.13</v>
      </c>
      <c r="EP1845">
        <v>5.59</v>
      </c>
      <c r="EQ1845">
        <v>5.09</v>
      </c>
      <c r="ER1845">
        <v>4.62</v>
      </c>
      <c r="ES1845">
        <v>4.1900000000000004</v>
      </c>
      <c r="ET1845">
        <v>3.79</v>
      </c>
      <c r="EU1845">
        <v>3.43</v>
      </c>
      <c r="EV1845">
        <v>3.1</v>
      </c>
      <c r="EW1845">
        <v>2.8</v>
      </c>
      <c r="EX1845">
        <v>2.54</v>
      </c>
      <c r="EY1845">
        <v>2.31</v>
      </c>
    </row>
    <row r="1846" spans="1:159" x14ac:dyDescent="0.25">
      <c r="A1846" t="s">
        <v>1633</v>
      </c>
      <c r="B1846">
        <v>48</v>
      </c>
      <c r="C1846">
        <v>48</v>
      </c>
      <c r="E1846">
        <v>100000</v>
      </c>
      <c r="F1846">
        <v>99818</v>
      </c>
      <c r="G1846">
        <v>99623</v>
      </c>
      <c r="H1846">
        <v>99414</v>
      </c>
      <c r="I1846">
        <v>99190</v>
      </c>
      <c r="J1846">
        <v>98950</v>
      </c>
      <c r="K1846">
        <v>98697</v>
      </c>
      <c r="L1846">
        <v>98429</v>
      </c>
      <c r="M1846">
        <v>98151</v>
      </c>
      <c r="N1846">
        <v>97852</v>
      </c>
      <c r="O1846">
        <v>97551</v>
      </c>
      <c r="P1846">
        <v>97234</v>
      </c>
      <c r="Q1846">
        <v>96906</v>
      </c>
      <c r="R1846">
        <v>96569</v>
      </c>
      <c r="S1846">
        <v>96211</v>
      </c>
      <c r="T1846">
        <v>95840</v>
      </c>
      <c r="U1846">
        <v>95453</v>
      </c>
      <c r="V1846">
        <v>95033</v>
      </c>
      <c r="W1846">
        <v>94611</v>
      </c>
      <c r="X1846">
        <v>94128</v>
      </c>
      <c r="Y1846">
        <v>93640</v>
      </c>
      <c r="Z1846">
        <v>93097</v>
      </c>
      <c r="AA1846">
        <v>92508</v>
      </c>
      <c r="AB1846">
        <v>91854</v>
      </c>
      <c r="AC1846">
        <v>91121</v>
      </c>
      <c r="AD1846">
        <v>90285</v>
      </c>
      <c r="AE1846">
        <v>89383</v>
      </c>
      <c r="AF1846">
        <v>88277</v>
      </c>
      <c r="AG1846">
        <v>87085</v>
      </c>
      <c r="AH1846">
        <v>85549</v>
      </c>
      <c r="AI1846">
        <v>83929</v>
      </c>
      <c r="AJ1846">
        <v>81975</v>
      </c>
      <c r="AK1846">
        <v>79841</v>
      </c>
      <c r="AL1846">
        <v>77273</v>
      </c>
      <c r="AM1846">
        <v>74306</v>
      </c>
      <c r="AN1846">
        <v>70889</v>
      </c>
      <c r="AO1846">
        <v>67006</v>
      </c>
      <c r="AP1846">
        <v>62637</v>
      </c>
      <c r="AQ1846">
        <v>57844</v>
      </c>
      <c r="AR1846">
        <v>52580</v>
      </c>
      <c r="AS1846">
        <v>47082</v>
      </c>
      <c r="AT1846">
        <v>41332</v>
      </c>
      <c r="AU1846">
        <v>35496</v>
      </c>
      <c r="AV1846">
        <v>29713</v>
      </c>
      <c r="AW1846">
        <v>24141</v>
      </c>
      <c r="AX1846">
        <v>18955</v>
      </c>
      <c r="AY1846">
        <v>14331</v>
      </c>
      <c r="AZ1846">
        <v>10395</v>
      </c>
      <c r="DC1846">
        <v>37.51</v>
      </c>
      <c r="DD1846">
        <v>36.58</v>
      </c>
      <c r="DE1846">
        <v>35.65</v>
      </c>
      <c r="DF1846">
        <v>34.72</v>
      </c>
      <c r="DG1846">
        <v>33.799999999999997</v>
      </c>
      <c r="DH1846">
        <v>32.880000000000003</v>
      </c>
      <c r="DI1846">
        <v>31.96</v>
      </c>
      <c r="DJ1846">
        <v>31.05</v>
      </c>
      <c r="DK1846">
        <v>30.13</v>
      </c>
      <c r="DL1846">
        <v>29.22</v>
      </c>
      <c r="DM1846">
        <v>28.31</v>
      </c>
      <c r="DN1846">
        <v>27.4</v>
      </c>
      <c r="DO1846">
        <v>26.5</v>
      </c>
      <c r="DP1846">
        <v>25.59</v>
      </c>
      <c r="DQ1846">
        <v>24.68</v>
      </c>
      <c r="DR1846">
        <v>23.77</v>
      </c>
      <c r="DS1846">
        <v>22.87</v>
      </c>
      <c r="DT1846">
        <v>21.97</v>
      </c>
      <c r="DU1846">
        <v>21.06</v>
      </c>
      <c r="DV1846">
        <v>20.170000000000002</v>
      </c>
      <c r="DW1846">
        <v>19.27</v>
      </c>
      <c r="DX1846">
        <v>18.38</v>
      </c>
      <c r="DY1846">
        <v>17.489999999999998</v>
      </c>
      <c r="DZ1846">
        <v>16.61</v>
      </c>
      <c r="EA1846">
        <v>15.74</v>
      </c>
      <c r="EB1846">
        <v>14.89</v>
      </c>
      <c r="EC1846">
        <v>14.03</v>
      </c>
      <c r="ED1846">
        <v>13.2</v>
      </c>
      <c r="EE1846">
        <v>12.37</v>
      </c>
      <c r="EF1846">
        <v>11.59</v>
      </c>
      <c r="EG1846">
        <v>10.8</v>
      </c>
      <c r="EH1846">
        <v>10.050000000000001</v>
      </c>
      <c r="EI1846">
        <v>9.3000000000000007</v>
      </c>
      <c r="EJ1846">
        <v>8.59</v>
      </c>
      <c r="EK1846">
        <v>7.92</v>
      </c>
      <c r="EL1846">
        <v>7.27</v>
      </c>
      <c r="EM1846">
        <v>6.67</v>
      </c>
      <c r="EN1846">
        <v>6.1</v>
      </c>
      <c r="EO1846">
        <v>5.56</v>
      </c>
      <c r="EP1846">
        <v>5.07</v>
      </c>
      <c r="EQ1846">
        <v>4.5999999999999996</v>
      </c>
      <c r="ER1846">
        <v>4.17</v>
      </c>
      <c r="ES1846">
        <v>3.78</v>
      </c>
      <c r="ET1846">
        <v>3.41</v>
      </c>
      <c r="EU1846">
        <v>3.09</v>
      </c>
      <c r="EV1846">
        <v>2.79</v>
      </c>
      <c r="EW1846">
        <v>2.5299999999999998</v>
      </c>
      <c r="EX1846">
        <v>2.2999999999999998</v>
      </c>
    </row>
    <row r="1847" spans="1:159" x14ac:dyDescent="0.25">
      <c r="A1847" t="s">
        <v>1634</v>
      </c>
      <c r="B1847">
        <v>47</v>
      </c>
      <c r="C1847">
        <v>47</v>
      </c>
      <c r="E1847">
        <v>100000</v>
      </c>
      <c r="F1847">
        <v>99802</v>
      </c>
      <c r="G1847">
        <v>99588</v>
      </c>
      <c r="H1847">
        <v>99360</v>
      </c>
      <c r="I1847">
        <v>99116</v>
      </c>
      <c r="J1847">
        <v>98859</v>
      </c>
      <c r="K1847">
        <v>98586</v>
      </c>
      <c r="L1847">
        <v>98302</v>
      </c>
      <c r="M1847">
        <v>97999</v>
      </c>
      <c r="N1847">
        <v>97691</v>
      </c>
      <c r="O1847">
        <v>97368</v>
      </c>
      <c r="P1847">
        <v>97033</v>
      </c>
      <c r="Q1847">
        <v>96688</v>
      </c>
      <c r="R1847">
        <v>96321</v>
      </c>
      <c r="S1847">
        <v>95942</v>
      </c>
      <c r="T1847">
        <v>95545</v>
      </c>
      <c r="U1847">
        <v>95115</v>
      </c>
      <c r="V1847">
        <v>94682</v>
      </c>
      <c r="W1847">
        <v>94188</v>
      </c>
      <c r="X1847">
        <v>93688</v>
      </c>
      <c r="Y1847">
        <v>93131</v>
      </c>
      <c r="Z1847">
        <v>92526</v>
      </c>
      <c r="AA1847">
        <v>91854</v>
      </c>
      <c r="AB1847">
        <v>91102</v>
      </c>
      <c r="AC1847">
        <v>90248</v>
      </c>
      <c r="AD1847">
        <v>89319</v>
      </c>
      <c r="AE1847">
        <v>88188</v>
      </c>
      <c r="AF1847">
        <v>86967</v>
      </c>
      <c r="AG1847">
        <v>85397</v>
      </c>
      <c r="AH1847">
        <v>83744</v>
      </c>
      <c r="AI1847">
        <v>81749</v>
      </c>
      <c r="AJ1847">
        <v>79576</v>
      </c>
      <c r="AK1847">
        <v>76970</v>
      </c>
      <c r="AL1847">
        <v>73963</v>
      </c>
      <c r="AM1847">
        <v>70507</v>
      </c>
      <c r="AN1847">
        <v>66589</v>
      </c>
      <c r="AO1847">
        <v>62179</v>
      </c>
      <c r="AP1847">
        <v>57362</v>
      </c>
      <c r="AQ1847">
        <v>52085</v>
      </c>
      <c r="AR1847">
        <v>46575</v>
      </c>
      <c r="AS1847">
        <v>40828</v>
      </c>
      <c r="AT1847">
        <v>35018</v>
      </c>
      <c r="AU1847">
        <v>29267</v>
      </c>
      <c r="AV1847">
        <v>23741</v>
      </c>
      <c r="AW1847">
        <v>18615</v>
      </c>
      <c r="AX1847">
        <v>14053</v>
      </c>
      <c r="AY1847">
        <v>10177</v>
      </c>
      <c r="DC1847">
        <v>36.46</v>
      </c>
      <c r="DD1847">
        <v>35.53</v>
      </c>
      <c r="DE1847">
        <v>34.61</v>
      </c>
      <c r="DF1847">
        <v>33.68</v>
      </c>
      <c r="DG1847">
        <v>32.770000000000003</v>
      </c>
      <c r="DH1847">
        <v>31.85</v>
      </c>
      <c r="DI1847">
        <v>30.94</v>
      </c>
      <c r="DJ1847">
        <v>30.02</v>
      </c>
      <c r="DK1847">
        <v>29.12</v>
      </c>
      <c r="DL1847">
        <v>28.21</v>
      </c>
      <c r="DM1847">
        <v>27.3</v>
      </c>
      <c r="DN1847">
        <v>26.39</v>
      </c>
      <c r="DO1847">
        <v>25.48</v>
      </c>
      <c r="DP1847">
        <v>24.58</v>
      </c>
      <c r="DQ1847">
        <v>23.67</v>
      </c>
      <c r="DR1847">
        <v>22.77</v>
      </c>
      <c r="DS1847">
        <v>21.87</v>
      </c>
      <c r="DT1847">
        <v>20.97</v>
      </c>
      <c r="DU1847">
        <v>20.07</v>
      </c>
      <c r="DV1847">
        <v>19.18</v>
      </c>
      <c r="DW1847">
        <v>18.29</v>
      </c>
      <c r="DX1847">
        <v>17.41</v>
      </c>
      <c r="DY1847">
        <v>16.53</v>
      </c>
      <c r="DZ1847">
        <v>15.66</v>
      </c>
      <c r="EA1847">
        <v>14.81</v>
      </c>
      <c r="EB1847">
        <v>13.96</v>
      </c>
      <c r="EC1847">
        <v>13.13</v>
      </c>
      <c r="ED1847">
        <v>12.31</v>
      </c>
      <c r="EE1847">
        <v>11.52</v>
      </c>
      <c r="EF1847">
        <v>10.74</v>
      </c>
      <c r="EG1847">
        <v>9.99</v>
      </c>
      <c r="EH1847">
        <v>9.25</v>
      </c>
      <c r="EI1847">
        <v>8.5500000000000007</v>
      </c>
      <c r="EJ1847">
        <v>7.87</v>
      </c>
      <c r="EK1847">
        <v>7.23</v>
      </c>
      <c r="EL1847">
        <v>6.63</v>
      </c>
      <c r="EM1847">
        <v>6.06</v>
      </c>
      <c r="EN1847">
        <v>5.53</v>
      </c>
      <c r="EO1847">
        <v>5.04</v>
      </c>
      <c r="EP1847">
        <v>4.58</v>
      </c>
      <c r="EQ1847">
        <v>4.1500000000000004</v>
      </c>
      <c r="ER1847">
        <v>3.76</v>
      </c>
      <c r="ES1847">
        <v>3.4</v>
      </c>
      <c r="ET1847">
        <v>3.08</v>
      </c>
      <c r="EU1847">
        <v>2.78</v>
      </c>
      <c r="EV1847">
        <v>2.5299999999999998</v>
      </c>
      <c r="EW1847">
        <v>2.2999999999999998</v>
      </c>
    </row>
    <row r="1848" spans="1:159" x14ac:dyDescent="0.25">
      <c r="A1848" t="s">
        <v>1635</v>
      </c>
      <c r="B1848">
        <v>46</v>
      </c>
      <c r="C1848">
        <v>46</v>
      </c>
      <c r="E1848">
        <v>100000</v>
      </c>
      <c r="F1848">
        <v>99783</v>
      </c>
      <c r="G1848">
        <v>99551</v>
      </c>
      <c r="H1848">
        <v>99302</v>
      </c>
      <c r="I1848">
        <v>99040</v>
      </c>
      <c r="J1848">
        <v>98762</v>
      </c>
      <c r="K1848">
        <v>98473</v>
      </c>
      <c r="L1848">
        <v>98164</v>
      </c>
      <c r="M1848">
        <v>97850</v>
      </c>
      <c r="N1848">
        <v>97521</v>
      </c>
      <c r="O1848">
        <v>97179</v>
      </c>
      <c r="P1848">
        <v>96825</v>
      </c>
      <c r="Q1848">
        <v>96450</v>
      </c>
      <c r="R1848">
        <v>96062</v>
      </c>
      <c r="S1848">
        <v>95656</v>
      </c>
      <c r="T1848">
        <v>95215</v>
      </c>
      <c r="U1848">
        <v>94770</v>
      </c>
      <c r="V1848">
        <v>94264</v>
      </c>
      <c r="W1848">
        <v>93751</v>
      </c>
      <c r="X1848">
        <v>93181</v>
      </c>
      <c r="Y1848">
        <v>92560</v>
      </c>
      <c r="Z1848">
        <v>91870</v>
      </c>
      <c r="AA1848">
        <v>91098</v>
      </c>
      <c r="AB1848">
        <v>90223</v>
      </c>
      <c r="AC1848">
        <v>89273</v>
      </c>
      <c r="AD1848">
        <v>88113</v>
      </c>
      <c r="AE1848">
        <v>86862</v>
      </c>
      <c r="AF1848">
        <v>85263</v>
      </c>
      <c r="AG1848">
        <v>83570</v>
      </c>
      <c r="AH1848">
        <v>81539</v>
      </c>
      <c r="AI1848">
        <v>79320</v>
      </c>
      <c r="AJ1848">
        <v>76674</v>
      </c>
      <c r="AK1848">
        <v>73627</v>
      </c>
      <c r="AL1848">
        <v>70132</v>
      </c>
      <c r="AM1848">
        <v>66177</v>
      </c>
      <c r="AN1848">
        <v>61736</v>
      </c>
      <c r="AO1848">
        <v>56885</v>
      </c>
      <c r="AP1848">
        <v>51595</v>
      </c>
      <c r="AQ1848">
        <v>46081</v>
      </c>
      <c r="AR1848">
        <v>40338</v>
      </c>
      <c r="AS1848">
        <v>34545</v>
      </c>
      <c r="AT1848">
        <v>28833</v>
      </c>
      <c r="AU1848">
        <v>23351</v>
      </c>
      <c r="AV1848">
        <v>18281</v>
      </c>
      <c r="AW1848">
        <v>13782</v>
      </c>
      <c r="AX1848">
        <v>9967</v>
      </c>
      <c r="DC1848">
        <v>35.409999999999997</v>
      </c>
      <c r="DD1848">
        <v>34.49</v>
      </c>
      <c r="DE1848">
        <v>33.57</v>
      </c>
      <c r="DF1848">
        <v>32.65</v>
      </c>
      <c r="DG1848">
        <v>31.74</v>
      </c>
      <c r="DH1848">
        <v>30.82</v>
      </c>
      <c r="DI1848">
        <v>29.91</v>
      </c>
      <c r="DJ1848">
        <v>29.01</v>
      </c>
      <c r="DK1848">
        <v>28.1</v>
      </c>
      <c r="DL1848">
        <v>27.19</v>
      </c>
      <c r="DM1848">
        <v>26.28</v>
      </c>
      <c r="DN1848">
        <v>25.38</v>
      </c>
      <c r="DO1848">
        <v>24.48</v>
      </c>
      <c r="DP1848">
        <v>23.57</v>
      </c>
      <c r="DQ1848">
        <v>22.67</v>
      </c>
      <c r="DR1848">
        <v>21.77</v>
      </c>
      <c r="DS1848">
        <v>20.87</v>
      </c>
      <c r="DT1848">
        <v>19.98</v>
      </c>
      <c r="DU1848">
        <v>19.09</v>
      </c>
      <c r="DV1848">
        <v>18.2</v>
      </c>
      <c r="DW1848">
        <v>17.32</v>
      </c>
      <c r="DX1848">
        <v>16.45</v>
      </c>
      <c r="DY1848">
        <v>15.58</v>
      </c>
      <c r="DZ1848">
        <v>14.73</v>
      </c>
      <c r="EA1848">
        <v>13.88</v>
      </c>
      <c r="EB1848">
        <v>13.06</v>
      </c>
      <c r="EC1848">
        <v>12.24</v>
      </c>
      <c r="ED1848">
        <v>11.46</v>
      </c>
      <c r="EE1848">
        <v>10.68</v>
      </c>
      <c r="EF1848">
        <v>9.93</v>
      </c>
      <c r="EG1848">
        <v>9.1999999999999993</v>
      </c>
      <c r="EH1848">
        <v>8.5</v>
      </c>
      <c r="EI1848">
        <v>7.83</v>
      </c>
      <c r="EJ1848">
        <v>7.19</v>
      </c>
      <c r="EK1848">
        <v>6.59</v>
      </c>
      <c r="EL1848">
        <v>6.03</v>
      </c>
      <c r="EM1848">
        <v>5.5</v>
      </c>
      <c r="EN1848">
        <v>5.0199999999999996</v>
      </c>
      <c r="EO1848">
        <v>4.5599999999999996</v>
      </c>
      <c r="EP1848">
        <v>4.1399999999999997</v>
      </c>
      <c r="EQ1848">
        <v>3.74</v>
      </c>
      <c r="ER1848">
        <v>3.39</v>
      </c>
      <c r="ES1848">
        <v>3.07</v>
      </c>
      <c r="ET1848">
        <v>2.78</v>
      </c>
      <c r="EU1848">
        <v>2.52</v>
      </c>
      <c r="EV1848">
        <v>2.29</v>
      </c>
    </row>
    <row r="1849" spans="1:159" x14ac:dyDescent="0.25">
      <c r="A1849" t="s">
        <v>1636</v>
      </c>
      <c r="B1849">
        <v>45</v>
      </c>
      <c r="C1849">
        <v>45</v>
      </c>
      <c r="E1849">
        <v>100000</v>
      </c>
      <c r="F1849">
        <v>99763</v>
      </c>
      <c r="G1849">
        <v>99510</v>
      </c>
      <c r="H1849">
        <v>99244</v>
      </c>
      <c r="I1849">
        <v>98961</v>
      </c>
      <c r="J1849">
        <v>98666</v>
      </c>
      <c r="K1849">
        <v>98351</v>
      </c>
      <c r="L1849">
        <v>98030</v>
      </c>
      <c r="M1849">
        <v>97695</v>
      </c>
      <c r="N1849">
        <v>97345</v>
      </c>
      <c r="O1849">
        <v>96985</v>
      </c>
      <c r="P1849">
        <v>96601</v>
      </c>
      <c r="Q1849">
        <v>96203</v>
      </c>
      <c r="R1849">
        <v>95787</v>
      </c>
      <c r="S1849">
        <v>95336</v>
      </c>
      <c r="T1849">
        <v>94879</v>
      </c>
      <c r="U1849">
        <v>94360</v>
      </c>
      <c r="V1849">
        <v>93833</v>
      </c>
      <c r="W1849">
        <v>93248</v>
      </c>
      <c r="X1849">
        <v>92612</v>
      </c>
      <c r="Y1849">
        <v>91904</v>
      </c>
      <c r="Z1849">
        <v>91112</v>
      </c>
      <c r="AA1849">
        <v>90215</v>
      </c>
      <c r="AB1849">
        <v>89240</v>
      </c>
      <c r="AC1849">
        <v>88058</v>
      </c>
      <c r="AD1849">
        <v>86773</v>
      </c>
      <c r="AE1849">
        <v>85142</v>
      </c>
      <c r="AF1849">
        <v>83415</v>
      </c>
      <c r="AG1849">
        <v>81341</v>
      </c>
      <c r="AH1849">
        <v>79082</v>
      </c>
      <c r="AI1849">
        <v>76387</v>
      </c>
      <c r="AJ1849">
        <v>73299</v>
      </c>
      <c r="AK1849">
        <v>69765</v>
      </c>
      <c r="AL1849">
        <v>65773</v>
      </c>
      <c r="AM1849">
        <v>61300</v>
      </c>
      <c r="AN1849">
        <v>56425</v>
      </c>
      <c r="AO1849">
        <v>51112</v>
      </c>
      <c r="AP1849">
        <v>45595</v>
      </c>
      <c r="AQ1849">
        <v>39861</v>
      </c>
      <c r="AR1849">
        <v>34085</v>
      </c>
      <c r="AS1849">
        <v>28404</v>
      </c>
      <c r="AT1849">
        <v>22973</v>
      </c>
      <c r="AU1849">
        <v>17957</v>
      </c>
      <c r="AV1849">
        <v>13517</v>
      </c>
      <c r="AW1849">
        <v>9763</v>
      </c>
      <c r="DC1849">
        <v>34.369999999999997</v>
      </c>
      <c r="DD1849">
        <v>33.450000000000003</v>
      </c>
      <c r="DE1849">
        <v>32.54</v>
      </c>
      <c r="DF1849">
        <v>31.62</v>
      </c>
      <c r="DG1849">
        <v>30.71</v>
      </c>
      <c r="DH1849">
        <v>29.8</v>
      </c>
      <c r="DI1849">
        <v>28.9</v>
      </c>
      <c r="DJ1849">
        <v>27.99</v>
      </c>
      <c r="DK1849">
        <v>27.08</v>
      </c>
      <c r="DL1849">
        <v>26.18</v>
      </c>
      <c r="DM1849">
        <v>25.28</v>
      </c>
      <c r="DN1849">
        <v>24.37</v>
      </c>
      <c r="DO1849">
        <v>23.47</v>
      </c>
      <c r="DP1849">
        <v>22.57</v>
      </c>
      <c r="DQ1849">
        <v>21.68</v>
      </c>
      <c r="DR1849">
        <v>20.78</v>
      </c>
      <c r="DS1849">
        <v>19.89</v>
      </c>
      <c r="DT1849">
        <v>19</v>
      </c>
      <c r="DU1849">
        <v>18.12</v>
      </c>
      <c r="DV1849">
        <v>17.239999999999998</v>
      </c>
      <c r="DW1849">
        <v>16.36</v>
      </c>
      <c r="DX1849">
        <v>15.5</v>
      </c>
      <c r="DY1849">
        <v>14.65</v>
      </c>
      <c r="DZ1849">
        <v>13.81</v>
      </c>
      <c r="EA1849">
        <v>12.99</v>
      </c>
      <c r="EB1849">
        <v>12.17</v>
      </c>
      <c r="EC1849">
        <v>11.39</v>
      </c>
      <c r="ED1849">
        <v>10.62</v>
      </c>
      <c r="EE1849">
        <v>9.8800000000000008</v>
      </c>
      <c r="EF1849">
        <v>9.15</v>
      </c>
      <c r="EG1849">
        <v>8.4499999999999993</v>
      </c>
      <c r="EH1849">
        <v>7.79</v>
      </c>
      <c r="EI1849">
        <v>7.15</v>
      </c>
      <c r="EJ1849">
        <v>6.56</v>
      </c>
      <c r="EK1849">
        <v>6</v>
      </c>
      <c r="EL1849">
        <v>5.48</v>
      </c>
      <c r="EM1849">
        <v>4.99</v>
      </c>
      <c r="EN1849">
        <v>4.54</v>
      </c>
      <c r="EO1849">
        <v>4.12</v>
      </c>
      <c r="EP1849">
        <v>3.73</v>
      </c>
      <c r="EQ1849">
        <v>3.38</v>
      </c>
      <c r="ER1849">
        <v>3.06</v>
      </c>
      <c r="ES1849">
        <v>2.77</v>
      </c>
      <c r="ET1849">
        <v>2.5099999999999998</v>
      </c>
      <c r="EU1849">
        <v>2.29</v>
      </c>
    </row>
    <row r="1850" spans="1:159" x14ac:dyDescent="0.25">
      <c r="A1850" t="s">
        <v>1637</v>
      </c>
      <c r="B1850">
        <v>44</v>
      </c>
      <c r="C1850">
        <v>44</v>
      </c>
      <c r="E1850">
        <v>100000</v>
      </c>
      <c r="F1850">
        <v>99742</v>
      </c>
      <c r="G1850">
        <v>99470</v>
      </c>
      <c r="H1850">
        <v>99182</v>
      </c>
      <c r="I1850">
        <v>98882</v>
      </c>
      <c r="J1850">
        <v>98561</v>
      </c>
      <c r="K1850">
        <v>98234</v>
      </c>
      <c r="L1850">
        <v>97891</v>
      </c>
      <c r="M1850">
        <v>97535</v>
      </c>
      <c r="N1850">
        <v>97165</v>
      </c>
      <c r="O1850">
        <v>96774</v>
      </c>
      <c r="P1850">
        <v>96366</v>
      </c>
      <c r="Q1850">
        <v>95940</v>
      </c>
      <c r="R1850">
        <v>95478</v>
      </c>
      <c r="S1850">
        <v>95009</v>
      </c>
      <c r="T1850">
        <v>94477</v>
      </c>
      <c r="U1850">
        <v>93935</v>
      </c>
      <c r="V1850">
        <v>93335</v>
      </c>
      <c r="W1850">
        <v>92682</v>
      </c>
      <c r="X1850">
        <v>91958</v>
      </c>
      <c r="Y1850">
        <v>91145</v>
      </c>
      <c r="Z1850">
        <v>90225</v>
      </c>
      <c r="AA1850">
        <v>89225</v>
      </c>
      <c r="AB1850">
        <v>88015</v>
      </c>
      <c r="AC1850">
        <v>86704</v>
      </c>
      <c r="AD1850">
        <v>85038</v>
      </c>
      <c r="AE1850">
        <v>83274</v>
      </c>
      <c r="AF1850">
        <v>81163</v>
      </c>
      <c r="AG1850">
        <v>78855</v>
      </c>
      <c r="AH1850">
        <v>76119</v>
      </c>
      <c r="AI1850">
        <v>72981</v>
      </c>
      <c r="AJ1850">
        <v>69407</v>
      </c>
      <c r="AK1850">
        <v>65377</v>
      </c>
      <c r="AL1850">
        <v>60873</v>
      </c>
      <c r="AM1850">
        <v>55972</v>
      </c>
      <c r="AN1850">
        <v>50645</v>
      </c>
      <c r="AO1850">
        <v>45115</v>
      </c>
      <c r="AP1850">
        <v>39392</v>
      </c>
      <c r="AQ1850">
        <v>33639</v>
      </c>
      <c r="AR1850">
        <v>27988</v>
      </c>
      <c r="AS1850">
        <v>22600</v>
      </c>
      <c r="AT1850">
        <v>17641</v>
      </c>
      <c r="AU1850">
        <v>13259</v>
      </c>
      <c r="AV1850">
        <v>9563</v>
      </c>
      <c r="DC1850">
        <v>33.340000000000003</v>
      </c>
      <c r="DD1850">
        <v>32.42</v>
      </c>
      <c r="DE1850">
        <v>31.51</v>
      </c>
      <c r="DF1850">
        <v>30.6</v>
      </c>
      <c r="DG1850">
        <v>29.69</v>
      </c>
      <c r="DH1850">
        <v>28.79</v>
      </c>
      <c r="DI1850">
        <v>27.88</v>
      </c>
      <c r="DJ1850">
        <v>26.98</v>
      </c>
      <c r="DK1850">
        <v>26.07</v>
      </c>
      <c r="DL1850">
        <v>25.17</v>
      </c>
      <c r="DM1850">
        <v>24.27</v>
      </c>
      <c r="DN1850">
        <v>23.37</v>
      </c>
      <c r="DO1850">
        <v>22.47</v>
      </c>
      <c r="DP1850">
        <v>21.58</v>
      </c>
      <c r="DQ1850">
        <v>20.68</v>
      </c>
      <c r="DR1850">
        <v>19.8</v>
      </c>
      <c r="DS1850">
        <v>18.91</v>
      </c>
      <c r="DT1850">
        <v>18.03</v>
      </c>
      <c r="DU1850">
        <v>17.149999999999999</v>
      </c>
      <c r="DV1850">
        <v>16.28</v>
      </c>
      <c r="DW1850">
        <v>15.42</v>
      </c>
      <c r="DX1850">
        <v>14.57</v>
      </c>
      <c r="DY1850">
        <v>13.73</v>
      </c>
      <c r="DZ1850">
        <v>12.91</v>
      </c>
      <c r="EA1850">
        <v>12.1</v>
      </c>
      <c r="EB1850">
        <v>11.33</v>
      </c>
      <c r="EC1850">
        <v>10.56</v>
      </c>
      <c r="ED1850">
        <v>9.82</v>
      </c>
      <c r="EE1850">
        <v>9.09</v>
      </c>
      <c r="EF1850">
        <v>8.4</v>
      </c>
      <c r="EG1850">
        <v>7.74</v>
      </c>
      <c r="EH1850">
        <v>7.12</v>
      </c>
      <c r="EI1850">
        <v>6.52</v>
      </c>
      <c r="EJ1850">
        <v>5.97</v>
      </c>
      <c r="EK1850">
        <v>5.45</v>
      </c>
      <c r="EL1850">
        <v>4.97</v>
      </c>
      <c r="EM1850">
        <v>4.5199999999999996</v>
      </c>
      <c r="EN1850">
        <v>4.0999999999999996</v>
      </c>
      <c r="EO1850">
        <v>3.71</v>
      </c>
      <c r="EP1850">
        <v>3.36</v>
      </c>
      <c r="EQ1850">
        <v>3.05</v>
      </c>
      <c r="ER1850">
        <v>2.76</v>
      </c>
      <c r="ES1850">
        <v>2.5099999999999998</v>
      </c>
      <c r="ET1850">
        <v>2.2799999999999998</v>
      </c>
    </row>
    <row r="1851" spans="1:159" x14ac:dyDescent="0.25">
      <c r="A1851" t="s">
        <v>1638</v>
      </c>
      <c r="B1851">
        <v>43</v>
      </c>
      <c r="C1851">
        <v>43</v>
      </c>
      <c r="E1851">
        <v>100000</v>
      </c>
      <c r="F1851">
        <v>99723</v>
      </c>
      <c r="G1851">
        <v>99429</v>
      </c>
      <c r="H1851">
        <v>99123</v>
      </c>
      <c r="I1851">
        <v>98797</v>
      </c>
      <c r="J1851">
        <v>98462</v>
      </c>
      <c r="K1851">
        <v>98112</v>
      </c>
      <c r="L1851">
        <v>97747</v>
      </c>
      <c r="M1851">
        <v>97371</v>
      </c>
      <c r="N1851">
        <v>96970</v>
      </c>
      <c r="O1851">
        <v>96554</v>
      </c>
      <c r="P1851">
        <v>96117</v>
      </c>
      <c r="Q1851">
        <v>95644</v>
      </c>
      <c r="R1851">
        <v>95162</v>
      </c>
      <c r="S1851">
        <v>94617</v>
      </c>
      <c r="T1851">
        <v>94060</v>
      </c>
      <c r="U1851">
        <v>93444</v>
      </c>
      <c r="V1851">
        <v>92773</v>
      </c>
      <c r="W1851">
        <v>92030</v>
      </c>
      <c r="X1851">
        <v>91198</v>
      </c>
      <c r="Y1851">
        <v>90255</v>
      </c>
      <c r="Z1851">
        <v>89229</v>
      </c>
      <c r="AA1851">
        <v>87992</v>
      </c>
      <c r="AB1851">
        <v>86649</v>
      </c>
      <c r="AC1851">
        <v>84956</v>
      </c>
      <c r="AD1851">
        <v>83149</v>
      </c>
      <c r="AE1851">
        <v>81000</v>
      </c>
      <c r="AF1851">
        <v>78649</v>
      </c>
      <c r="AG1851">
        <v>75863</v>
      </c>
      <c r="AH1851">
        <v>72683</v>
      </c>
      <c r="AI1851">
        <v>69058</v>
      </c>
      <c r="AJ1851">
        <v>64990</v>
      </c>
      <c r="AK1851">
        <v>60454</v>
      </c>
      <c r="AL1851">
        <v>55527</v>
      </c>
      <c r="AM1851">
        <v>50186</v>
      </c>
      <c r="AN1851">
        <v>44651</v>
      </c>
      <c r="AO1851">
        <v>38930</v>
      </c>
      <c r="AP1851">
        <v>33200</v>
      </c>
      <c r="AQ1851">
        <v>27585</v>
      </c>
      <c r="AR1851">
        <v>22239</v>
      </c>
      <c r="AS1851">
        <v>17332</v>
      </c>
      <c r="AT1851">
        <v>13009</v>
      </c>
      <c r="AU1851">
        <v>9369</v>
      </c>
      <c r="DC1851">
        <v>32.31</v>
      </c>
      <c r="DD1851">
        <v>31.4</v>
      </c>
      <c r="DE1851">
        <v>30.49</v>
      </c>
      <c r="DF1851">
        <v>29.58</v>
      </c>
      <c r="DG1851">
        <v>28.68</v>
      </c>
      <c r="DH1851">
        <v>27.77</v>
      </c>
      <c r="DI1851">
        <v>26.87</v>
      </c>
      <c r="DJ1851">
        <v>25.97</v>
      </c>
      <c r="DK1851">
        <v>25.07</v>
      </c>
      <c r="DL1851">
        <v>24.17</v>
      </c>
      <c r="DM1851">
        <v>23.27</v>
      </c>
      <c r="DN1851">
        <v>22.38</v>
      </c>
      <c r="DO1851">
        <v>21.48</v>
      </c>
      <c r="DP1851">
        <v>20.59</v>
      </c>
      <c r="DQ1851">
        <v>19.71</v>
      </c>
      <c r="DR1851">
        <v>18.82</v>
      </c>
      <c r="DS1851">
        <v>17.940000000000001</v>
      </c>
      <c r="DT1851">
        <v>17.07</v>
      </c>
      <c r="DU1851">
        <v>16.2</v>
      </c>
      <c r="DV1851">
        <v>15.34</v>
      </c>
      <c r="DW1851">
        <v>14.5</v>
      </c>
      <c r="DX1851">
        <v>13.66</v>
      </c>
      <c r="DY1851">
        <v>12.84</v>
      </c>
      <c r="DZ1851">
        <v>12.04</v>
      </c>
      <c r="EA1851">
        <v>11.27</v>
      </c>
      <c r="EB1851">
        <v>10.5</v>
      </c>
      <c r="EC1851">
        <v>9.76</v>
      </c>
      <c r="ED1851">
        <v>9.0399999999999991</v>
      </c>
      <c r="EE1851">
        <v>8.35</v>
      </c>
      <c r="EF1851">
        <v>7.7</v>
      </c>
      <c r="EG1851">
        <v>7.08</v>
      </c>
      <c r="EH1851">
        <v>6.49</v>
      </c>
      <c r="EI1851">
        <v>5.94</v>
      </c>
      <c r="EJ1851">
        <v>5.42</v>
      </c>
      <c r="EK1851">
        <v>4.9400000000000004</v>
      </c>
      <c r="EL1851">
        <v>4.49</v>
      </c>
      <c r="EM1851">
        <v>4.08</v>
      </c>
      <c r="EN1851">
        <v>3.7</v>
      </c>
      <c r="EO1851">
        <v>3.35</v>
      </c>
      <c r="EP1851">
        <v>3.04</v>
      </c>
      <c r="EQ1851">
        <v>2.75</v>
      </c>
      <c r="ER1851">
        <v>2.5</v>
      </c>
      <c r="ES1851">
        <v>2.2799999999999998</v>
      </c>
    </row>
    <row r="1852" spans="1:159" x14ac:dyDescent="0.25">
      <c r="A1852" t="s">
        <v>1639</v>
      </c>
      <c r="B1852">
        <v>42</v>
      </c>
      <c r="C1852">
        <v>42</v>
      </c>
      <c r="E1852">
        <v>100000</v>
      </c>
      <c r="F1852">
        <v>99701</v>
      </c>
      <c r="G1852">
        <v>99389</v>
      </c>
      <c r="H1852">
        <v>99056</v>
      </c>
      <c r="I1852">
        <v>98715</v>
      </c>
      <c r="J1852">
        <v>98357</v>
      </c>
      <c r="K1852">
        <v>97984</v>
      </c>
      <c r="L1852">
        <v>97598</v>
      </c>
      <c r="M1852">
        <v>97190</v>
      </c>
      <c r="N1852">
        <v>96763</v>
      </c>
      <c r="O1852">
        <v>96317</v>
      </c>
      <c r="P1852">
        <v>95832</v>
      </c>
      <c r="Q1852">
        <v>95337</v>
      </c>
      <c r="R1852">
        <v>94779</v>
      </c>
      <c r="S1852">
        <v>94207</v>
      </c>
      <c r="T1852">
        <v>93574</v>
      </c>
      <c r="U1852">
        <v>92885</v>
      </c>
      <c r="V1852">
        <v>92121</v>
      </c>
      <c r="W1852">
        <v>91268</v>
      </c>
      <c r="X1852">
        <v>90305</v>
      </c>
      <c r="Y1852">
        <v>89251</v>
      </c>
      <c r="Z1852">
        <v>87986</v>
      </c>
      <c r="AA1852">
        <v>86611</v>
      </c>
      <c r="AB1852">
        <v>84885</v>
      </c>
      <c r="AC1852">
        <v>83047</v>
      </c>
      <c r="AD1852">
        <v>80851</v>
      </c>
      <c r="AE1852">
        <v>78458</v>
      </c>
      <c r="AF1852">
        <v>75628</v>
      </c>
      <c r="AG1852">
        <v>72395</v>
      </c>
      <c r="AH1852">
        <v>68728</v>
      </c>
      <c r="AI1852">
        <v>64612</v>
      </c>
      <c r="AJ1852">
        <v>60042</v>
      </c>
      <c r="AK1852">
        <v>55090</v>
      </c>
      <c r="AL1852">
        <v>49735</v>
      </c>
      <c r="AM1852">
        <v>44195</v>
      </c>
      <c r="AN1852">
        <v>38483</v>
      </c>
      <c r="AO1852">
        <v>32768</v>
      </c>
      <c r="AP1852">
        <v>27189</v>
      </c>
      <c r="AQ1852">
        <v>21889</v>
      </c>
      <c r="AR1852">
        <v>17032</v>
      </c>
      <c r="AS1852">
        <v>12765</v>
      </c>
      <c r="AT1852">
        <v>9182</v>
      </c>
      <c r="DC1852">
        <v>31.29</v>
      </c>
      <c r="DD1852">
        <v>30.38</v>
      </c>
      <c r="DE1852">
        <v>29.47</v>
      </c>
      <c r="DF1852">
        <v>28.57</v>
      </c>
      <c r="DG1852">
        <v>27.67</v>
      </c>
      <c r="DH1852">
        <v>26.76</v>
      </c>
      <c r="DI1852">
        <v>25.86</v>
      </c>
      <c r="DJ1852">
        <v>24.96</v>
      </c>
      <c r="DK1852">
        <v>24.07</v>
      </c>
      <c r="DL1852">
        <v>23.17</v>
      </c>
      <c r="DM1852">
        <v>22.28</v>
      </c>
      <c r="DN1852">
        <v>21.39</v>
      </c>
      <c r="DO1852">
        <v>20.49</v>
      </c>
      <c r="DP1852">
        <v>19.61</v>
      </c>
      <c r="DQ1852">
        <v>18.73</v>
      </c>
      <c r="DR1852">
        <v>17.850000000000001</v>
      </c>
      <c r="DS1852">
        <v>16.98</v>
      </c>
      <c r="DT1852">
        <v>16.12</v>
      </c>
      <c r="DU1852">
        <v>15.26</v>
      </c>
      <c r="DV1852">
        <v>14.42</v>
      </c>
      <c r="DW1852">
        <v>13.59</v>
      </c>
      <c r="DX1852">
        <v>12.77</v>
      </c>
      <c r="DY1852">
        <v>11.97</v>
      </c>
      <c r="DZ1852">
        <v>11.2</v>
      </c>
      <c r="EA1852">
        <v>10.44</v>
      </c>
      <c r="EB1852">
        <v>9.7100000000000009</v>
      </c>
      <c r="EC1852">
        <v>8.99</v>
      </c>
      <c r="ED1852">
        <v>8.31</v>
      </c>
      <c r="EE1852">
        <v>7.66</v>
      </c>
      <c r="EF1852">
        <v>7.04</v>
      </c>
      <c r="EG1852">
        <v>6.45</v>
      </c>
      <c r="EH1852">
        <v>5.91</v>
      </c>
      <c r="EI1852">
        <v>5.39</v>
      </c>
      <c r="EJ1852">
        <v>4.92</v>
      </c>
      <c r="EK1852">
        <v>4.47</v>
      </c>
      <c r="EL1852">
        <v>4.0599999999999996</v>
      </c>
      <c r="EM1852">
        <v>3.68</v>
      </c>
      <c r="EN1852">
        <v>3.34</v>
      </c>
      <c r="EO1852">
        <v>3.03</v>
      </c>
      <c r="EP1852">
        <v>2.75</v>
      </c>
      <c r="EQ1852">
        <v>2.5</v>
      </c>
      <c r="ER1852">
        <v>2.2799999999999998</v>
      </c>
    </row>
    <row r="1853" spans="1:159" x14ac:dyDescent="0.25">
      <c r="A1853" t="s">
        <v>1640</v>
      </c>
      <c r="B1853">
        <v>41</v>
      </c>
      <c r="C1853">
        <v>41</v>
      </c>
      <c r="E1853">
        <v>100000</v>
      </c>
      <c r="F1853">
        <v>99681</v>
      </c>
      <c r="G1853">
        <v>99343</v>
      </c>
      <c r="H1853">
        <v>98994</v>
      </c>
      <c r="I1853">
        <v>98629</v>
      </c>
      <c r="J1853">
        <v>98247</v>
      </c>
      <c r="K1853">
        <v>97852</v>
      </c>
      <c r="L1853">
        <v>97434</v>
      </c>
      <c r="M1853">
        <v>96999</v>
      </c>
      <c r="N1853">
        <v>96541</v>
      </c>
      <c r="O1853">
        <v>96047</v>
      </c>
      <c r="P1853">
        <v>95538</v>
      </c>
      <c r="Q1853">
        <v>94966</v>
      </c>
      <c r="R1853">
        <v>94378</v>
      </c>
      <c r="S1853">
        <v>93727</v>
      </c>
      <c r="T1853">
        <v>93020</v>
      </c>
      <c r="U1853">
        <v>92236</v>
      </c>
      <c r="V1853">
        <v>91360</v>
      </c>
      <c r="W1853">
        <v>90372</v>
      </c>
      <c r="X1853">
        <v>89295</v>
      </c>
      <c r="Y1853">
        <v>88000</v>
      </c>
      <c r="Z1853">
        <v>86592</v>
      </c>
      <c r="AA1853">
        <v>84832</v>
      </c>
      <c r="AB1853">
        <v>82956</v>
      </c>
      <c r="AC1853">
        <v>80727</v>
      </c>
      <c r="AD1853">
        <v>78281</v>
      </c>
      <c r="AE1853">
        <v>75407</v>
      </c>
      <c r="AF1853">
        <v>72128</v>
      </c>
      <c r="AG1853">
        <v>68409</v>
      </c>
      <c r="AH1853">
        <v>64254</v>
      </c>
      <c r="AI1853">
        <v>59641</v>
      </c>
      <c r="AJ1853">
        <v>54662</v>
      </c>
      <c r="AK1853">
        <v>49292</v>
      </c>
      <c r="AL1853">
        <v>43748</v>
      </c>
      <c r="AM1853">
        <v>38044</v>
      </c>
      <c r="AN1853">
        <v>32351</v>
      </c>
      <c r="AO1853">
        <v>26800</v>
      </c>
      <c r="AP1853">
        <v>21546</v>
      </c>
      <c r="AQ1853">
        <v>16742</v>
      </c>
      <c r="AR1853">
        <v>12528</v>
      </c>
      <c r="AS1853">
        <v>8998</v>
      </c>
      <c r="DC1853">
        <v>30.27</v>
      </c>
      <c r="DD1853">
        <v>29.36</v>
      </c>
      <c r="DE1853">
        <v>28.46</v>
      </c>
      <c r="DF1853">
        <v>27.56</v>
      </c>
      <c r="DG1853">
        <v>26.66</v>
      </c>
      <c r="DH1853">
        <v>25.76</v>
      </c>
      <c r="DI1853">
        <v>24.86</v>
      </c>
      <c r="DJ1853">
        <v>23.97</v>
      </c>
      <c r="DK1853">
        <v>23.07</v>
      </c>
      <c r="DL1853">
        <v>22.18</v>
      </c>
      <c r="DM1853">
        <v>21.29</v>
      </c>
      <c r="DN1853">
        <v>20.399999999999999</v>
      </c>
      <c r="DO1853">
        <v>19.52</v>
      </c>
      <c r="DP1853">
        <v>18.64</v>
      </c>
      <c r="DQ1853">
        <v>17.760000000000002</v>
      </c>
      <c r="DR1853">
        <v>16.899999999999999</v>
      </c>
      <c r="DS1853">
        <v>16.04</v>
      </c>
      <c r="DT1853">
        <v>15.18</v>
      </c>
      <c r="DU1853">
        <v>14.34</v>
      </c>
      <c r="DV1853">
        <v>13.51</v>
      </c>
      <c r="DW1853">
        <v>12.7</v>
      </c>
      <c r="DX1853">
        <v>11.9</v>
      </c>
      <c r="DY1853">
        <v>11.14</v>
      </c>
      <c r="DZ1853">
        <v>10.38</v>
      </c>
      <c r="EA1853">
        <v>9.65</v>
      </c>
      <c r="EB1853">
        <v>8.94</v>
      </c>
      <c r="EC1853">
        <v>8.26</v>
      </c>
      <c r="ED1853">
        <v>7.61</v>
      </c>
      <c r="EE1853">
        <v>7</v>
      </c>
      <c r="EF1853">
        <v>6.42</v>
      </c>
      <c r="EG1853">
        <v>5.88</v>
      </c>
      <c r="EH1853">
        <v>5.37</v>
      </c>
      <c r="EI1853">
        <v>4.9000000000000004</v>
      </c>
      <c r="EJ1853">
        <v>4.45</v>
      </c>
      <c r="EK1853">
        <v>4.05</v>
      </c>
      <c r="EL1853">
        <v>3.67</v>
      </c>
      <c r="EM1853">
        <v>3.33</v>
      </c>
      <c r="EN1853">
        <v>3.02</v>
      </c>
      <c r="EO1853">
        <v>2.74</v>
      </c>
      <c r="EP1853">
        <v>2.4900000000000002</v>
      </c>
      <c r="EQ1853">
        <v>2.27</v>
      </c>
    </row>
    <row r="1854" spans="1:159" x14ac:dyDescent="0.25">
      <c r="A1854" t="s">
        <v>1641</v>
      </c>
      <c r="B1854">
        <v>40</v>
      </c>
      <c r="C1854">
        <v>40</v>
      </c>
      <c r="E1854">
        <v>100000</v>
      </c>
      <c r="F1854">
        <v>99654</v>
      </c>
      <c r="G1854">
        <v>99298</v>
      </c>
      <c r="H1854">
        <v>98925</v>
      </c>
      <c r="I1854">
        <v>98536</v>
      </c>
      <c r="J1854">
        <v>98131</v>
      </c>
      <c r="K1854">
        <v>97703</v>
      </c>
      <c r="L1854">
        <v>97257</v>
      </c>
      <c r="M1854">
        <v>96789</v>
      </c>
      <c r="N1854">
        <v>96283</v>
      </c>
      <c r="O1854">
        <v>95762</v>
      </c>
      <c r="P1854">
        <v>95176</v>
      </c>
      <c r="Q1854">
        <v>94572</v>
      </c>
      <c r="R1854">
        <v>93904</v>
      </c>
      <c r="S1854">
        <v>93176</v>
      </c>
      <c r="T1854">
        <v>92371</v>
      </c>
      <c r="U1854">
        <v>91472</v>
      </c>
      <c r="V1854">
        <v>90459</v>
      </c>
      <c r="W1854">
        <v>89353</v>
      </c>
      <c r="X1854">
        <v>88033</v>
      </c>
      <c r="Y1854">
        <v>86591</v>
      </c>
      <c r="Z1854">
        <v>84797</v>
      </c>
      <c r="AA1854">
        <v>82880</v>
      </c>
      <c r="AB1854">
        <v>80611</v>
      </c>
      <c r="AC1854">
        <v>78127</v>
      </c>
      <c r="AD1854">
        <v>75199</v>
      </c>
      <c r="AE1854">
        <v>71875</v>
      </c>
      <c r="AF1854">
        <v>68111</v>
      </c>
      <c r="AG1854">
        <v>63906</v>
      </c>
      <c r="AH1854">
        <v>59258</v>
      </c>
      <c r="AI1854">
        <v>54242</v>
      </c>
      <c r="AJ1854">
        <v>48857</v>
      </c>
      <c r="AK1854">
        <v>43308</v>
      </c>
      <c r="AL1854">
        <v>37613</v>
      </c>
      <c r="AM1854">
        <v>31941</v>
      </c>
      <c r="AN1854">
        <v>26424</v>
      </c>
      <c r="AO1854">
        <v>21209</v>
      </c>
      <c r="AP1854">
        <v>16457</v>
      </c>
      <c r="AQ1854">
        <v>12298</v>
      </c>
      <c r="AR1854">
        <v>8821</v>
      </c>
      <c r="DC1854">
        <v>29.25</v>
      </c>
      <c r="DD1854">
        <v>28.35</v>
      </c>
      <c r="DE1854">
        <v>27.45</v>
      </c>
      <c r="DF1854">
        <v>26.55</v>
      </c>
      <c r="DG1854">
        <v>25.65</v>
      </c>
      <c r="DH1854">
        <v>24.76</v>
      </c>
      <c r="DI1854">
        <v>23.86</v>
      </c>
      <c r="DJ1854">
        <v>22.97</v>
      </c>
      <c r="DK1854">
        <v>22.08</v>
      </c>
      <c r="DL1854">
        <v>21.19</v>
      </c>
      <c r="DM1854">
        <v>20.309999999999999</v>
      </c>
      <c r="DN1854">
        <v>19.43</v>
      </c>
      <c r="DO1854">
        <v>18.55</v>
      </c>
      <c r="DP1854">
        <v>17.68</v>
      </c>
      <c r="DQ1854">
        <v>16.809999999999999</v>
      </c>
      <c r="DR1854">
        <v>15.95</v>
      </c>
      <c r="DS1854">
        <v>15.11</v>
      </c>
      <c r="DT1854">
        <v>14.27</v>
      </c>
      <c r="DU1854">
        <v>13.44</v>
      </c>
      <c r="DV1854">
        <v>12.63</v>
      </c>
      <c r="DW1854">
        <v>11.84</v>
      </c>
      <c r="DX1854">
        <v>11.08</v>
      </c>
      <c r="DY1854">
        <v>10.32</v>
      </c>
      <c r="DZ1854">
        <v>9.6</v>
      </c>
      <c r="EA1854">
        <v>8.89</v>
      </c>
      <c r="EB1854">
        <v>8.2100000000000009</v>
      </c>
      <c r="EC1854">
        <v>7.57</v>
      </c>
      <c r="ED1854">
        <v>6.96</v>
      </c>
      <c r="EE1854">
        <v>6.38</v>
      </c>
      <c r="EF1854">
        <v>5.85</v>
      </c>
      <c r="EG1854">
        <v>5.34</v>
      </c>
      <c r="EH1854">
        <v>4.87</v>
      </c>
      <c r="EI1854">
        <v>4.43</v>
      </c>
      <c r="EJ1854">
        <v>4.03</v>
      </c>
      <c r="EK1854">
        <v>3.66</v>
      </c>
      <c r="EL1854">
        <v>3.31</v>
      </c>
      <c r="EM1854">
        <v>3.01</v>
      </c>
      <c r="EN1854">
        <v>2.73</v>
      </c>
      <c r="EO1854">
        <v>2.4900000000000002</v>
      </c>
      <c r="EP1854">
        <v>2.27</v>
      </c>
    </row>
    <row r="1855" spans="1:159" x14ac:dyDescent="0.25">
      <c r="A1855" t="s">
        <v>1642</v>
      </c>
      <c r="B1855">
        <v>39</v>
      </c>
      <c r="C1855">
        <v>39</v>
      </c>
      <c r="E1855">
        <v>100000</v>
      </c>
      <c r="F1855">
        <v>99636</v>
      </c>
      <c r="G1855">
        <v>99254</v>
      </c>
      <c r="H1855">
        <v>98857</v>
      </c>
      <c r="I1855">
        <v>98443</v>
      </c>
      <c r="J1855">
        <v>98005</v>
      </c>
      <c r="K1855">
        <v>97547</v>
      </c>
      <c r="L1855">
        <v>97067</v>
      </c>
      <c r="M1855">
        <v>96550</v>
      </c>
      <c r="N1855">
        <v>96015</v>
      </c>
      <c r="O1855">
        <v>95417</v>
      </c>
      <c r="P1855">
        <v>94796</v>
      </c>
      <c r="Q1855">
        <v>94109</v>
      </c>
      <c r="R1855">
        <v>93362</v>
      </c>
      <c r="S1855">
        <v>92535</v>
      </c>
      <c r="T1855">
        <v>91612</v>
      </c>
      <c r="U1855">
        <v>90572</v>
      </c>
      <c r="V1855">
        <v>89437</v>
      </c>
      <c r="W1855">
        <v>88086</v>
      </c>
      <c r="X1855">
        <v>86614</v>
      </c>
      <c r="Y1855">
        <v>84785</v>
      </c>
      <c r="Z1855">
        <v>82828</v>
      </c>
      <c r="AA1855">
        <v>80516</v>
      </c>
      <c r="AB1855">
        <v>77986</v>
      </c>
      <c r="AC1855">
        <v>75019</v>
      </c>
      <c r="AD1855">
        <v>71639</v>
      </c>
      <c r="AE1855">
        <v>67830</v>
      </c>
      <c r="AF1855">
        <v>63582</v>
      </c>
      <c r="AG1855">
        <v>58889</v>
      </c>
      <c r="AH1855">
        <v>53845</v>
      </c>
      <c r="AI1855">
        <v>48433</v>
      </c>
      <c r="AJ1855">
        <v>42878</v>
      </c>
      <c r="AK1855">
        <v>37192</v>
      </c>
      <c r="AL1855">
        <v>31541</v>
      </c>
      <c r="AM1855">
        <v>26056</v>
      </c>
      <c r="AN1855">
        <v>20885</v>
      </c>
      <c r="AO1855">
        <v>16179</v>
      </c>
      <c r="AP1855">
        <v>12075</v>
      </c>
      <c r="AQ1855">
        <v>8650</v>
      </c>
      <c r="DC1855">
        <v>28.24</v>
      </c>
      <c r="DD1855">
        <v>27.34</v>
      </c>
      <c r="DE1855">
        <v>26.44</v>
      </c>
      <c r="DF1855">
        <v>25.55</v>
      </c>
      <c r="DG1855">
        <v>24.65</v>
      </c>
      <c r="DH1855">
        <v>23.76</v>
      </c>
      <c r="DI1855">
        <v>22.87</v>
      </c>
      <c r="DJ1855">
        <v>21.98</v>
      </c>
      <c r="DK1855">
        <v>21.1</v>
      </c>
      <c r="DL1855">
        <v>20.21</v>
      </c>
      <c r="DM1855">
        <v>19.34</v>
      </c>
      <c r="DN1855">
        <v>18.46</v>
      </c>
      <c r="DO1855">
        <v>17.59</v>
      </c>
      <c r="DP1855">
        <v>16.73</v>
      </c>
      <c r="DQ1855">
        <v>15.87</v>
      </c>
      <c r="DR1855">
        <v>15.03</v>
      </c>
      <c r="DS1855">
        <v>14.19</v>
      </c>
      <c r="DT1855">
        <v>13.37</v>
      </c>
      <c r="DU1855">
        <v>12.56</v>
      </c>
      <c r="DV1855">
        <v>11.77</v>
      </c>
      <c r="DW1855">
        <v>11.01</v>
      </c>
      <c r="DX1855">
        <v>10.26</v>
      </c>
      <c r="DY1855">
        <v>9.5399999999999991</v>
      </c>
      <c r="DZ1855">
        <v>8.83</v>
      </c>
      <c r="EA1855">
        <v>8.16</v>
      </c>
      <c r="EB1855">
        <v>7.53</v>
      </c>
      <c r="EC1855">
        <v>6.92</v>
      </c>
      <c r="ED1855">
        <v>6.35</v>
      </c>
      <c r="EE1855">
        <v>5.81</v>
      </c>
      <c r="EF1855">
        <v>5.31</v>
      </c>
      <c r="EG1855">
        <v>4.8499999999999996</v>
      </c>
      <c r="EH1855">
        <v>4.41</v>
      </c>
      <c r="EI1855">
        <v>4.01</v>
      </c>
      <c r="EJ1855">
        <v>3.64</v>
      </c>
      <c r="EK1855">
        <v>3.3</v>
      </c>
      <c r="EL1855">
        <v>3</v>
      </c>
      <c r="EM1855">
        <v>2.72</v>
      </c>
      <c r="EN1855">
        <v>2.48</v>
      </c>
      <c r="EO1855">
        <v>2.2599999999999998</v>
      </c>
    </row>
    <row r="1856" spans="1:159" x14ac:dyDescent="0.25">
      <c r="A1856" t="s">
        <v>1643</v>
      </c>
      <c r="B1856">
        <v>38</v>
      </c>
      <c r="C1856">
        <v>38</v>
      </c>
      <c r="E1856">
        <v>100000</v>
      </c>
      <c r="F1856">
        <v>99610</v>
      </c>
      <c r="G1856">
        <v>99203</v>
      </c>
      <c r="H1856">
        <v>98780</v>
      </c>
      <c r="I1856">
        <v>98332</v>
      </c>
      <c r="J1856">
        <v>97863</v>
      </c>
      <c r="K1856">
        <v>97371</v>
      </c>
      <c r="L1856">
        <v>96841</v>
      </c>
      <c r="M1856">
        <v>96293</v>
      </c>
      <c r="N1856">
        <v>95680</v>
      </c>
      <c r="O1856">
        <v>95043</v>
      </c>
      <c r="P1856">
        <v>94339</v>
      </c>
      <c r="Q1856">
        <v>93571</v>
      </c>
      <c r="R1856">
        <v>92721</v>
      </c>
      <c r="S1856">
        <v>91773</v>
      </c>
      <c r="T1856">
        <v>90706</v>
      </c>
      <c r="U1856">
        <v>89541</v>
      </c>
      <c r="V1856">
        <v>88158</v>
      </c>
      <c r="W1856">
        <v>86650</v>
      </c>
      <c r="X1856">
        <v>84791</v>
      </c>
      <c r="Y1856">
        <v>82792</v>
      </c>
      <c r="Z1856">
        <v>80437</v>
      </c>
      <c r="AA1856">
        <v>77859</v>
      </c>
      <c r="AB1856">
        <v>74845</v>
      </c>
      <c r="AC1856">
        <v>71426</v>
      </c>
      <c r="AD1856">
        <v>67561</v>
      </c>
      <c r="AE1856">
        <v>63270</v>
      </c>
      <c r="AF1856">
        <v>58539</v>
      </c>
      <c r="AG1856">
        <v>53456</v>
      </c>
      <c r="AH1856">
        <v>48028</v>
      </c>
      <c r="AI1856">
        <v>42457</v>
      </c>
      <c r="AJ1856">
        <v>36778</v>
      </c>
      <c r="AK1856">
        <v>31148</v>
      </c>
      <c r="AL1856">
        <v>25695</v>
      </c>
      <c r="AM1856">
        <v>20566</v>
      </c>
      <c r="AN1856">
        <v>15911</v>
      </c>
      <c r="AO1856">
        <v>11856</v>
      </c>
      <c r="AP1856">
        <v>8482</v>
      </c>
      <c r="DC1856">
        <v>27.23</v>
      </c>
      <c r="DD1856">
        <v>26.34</v>
      </c>
      <c r="DE1856">
        <v>25.44</v>
      </c>
      <c r="DF1856">
        <v>24.55</v>
      </c>
      <c r="DG1856">
        <v>23.66</v>
      </c>
      <c r="DH1856">
        <v>22.77</v>
      </c>
      <c r="DI1856">
        <v>21.88</v>
      </c>
      <c r="DJ1856">
        <v>21</v>
      </c>
      <c r="DK1856">
        <v>20.12</v>
      </c>
      <c r="DL1856">
        <v>19.239999999999998</v>
      </c>
      <c r="DM1856">
        <v>18.37</v>
      </c>
      <c r="DN1856">
        <v>17.5</v>
      </c>
      <c r="DO1856">
        <v>16.64</v>
      </c>
      <c r="DP1856">
        <v>15.79</v>
      </c>
      <c r="DQ1856">
        <v>14.95</v>
      </c>
      <c r="DR1856">
        <v>14.12</v>
      </c>
      <c r="DS1856">
        <v>13.29</v>
      </c>
      <c r="DT1856">
        <v>12.5</v>
      </c>
      <c r="DU1856">
        <v>11.7</v>
      </c>
      <c r="DV1856">
        <v>10.95</v>
      </c>
      <c r="DW1856">
        <v>10.199999999999999</v>
      </c>
      <c r="DX1856">
        <v>9.49</v>
      </c>
      <c r="DY1856">
        <v>8.7799999999999994</v>
      </c>
      <c r="DZ1856">
        <v>8.1199999999999992</v>
      </c>
      <c r="EA1856">
        <v>7.48</v>
      </c>
      <c r="EB1856">
        <v>6.88</v>
      </c>
      <c r="EC1856">
        <v>6.31</v>
      </c>
      <c r="ED1856">
        <v>5.78</v>
      </c>
      <c r="EE1856">
        <v>5.29</v>
      </c>
      <c r="EF1856">
        <v>4.83</v>
      </c>
      <c r="EG1856">
        <v>4.3899999999999997</v>
      </c>
      <c r="EH1856">
        <v>4</v>
      </c>
      <c r="EI1856">
        <v>3.63</v>
      </c>
      <c r="EJ1856">
        <v>3.29</v>
      </c>
      <c r="EK1856">
        <v>2.99</v>
      </c>
      <c r="EL1856">
        <v>2.72</v>
      </c>
      <c r="EM1856">
        <v>2.4700000000000002</v>
      </c>
      <c r="EN1856">
        <v>2.2599999999999998</v>
      </c>
    </row>
    <row r="1857" spans="1:143" x14ac:dyDescent="0.25">
      <c r="A1857" t="s">
        <v>1644</v>
      </c>
      <c r="B1857">
        <v>37</v>
      </c>
      <c r="C1857">
        <v>37</v>
      </c>
      <c r="E1857">
        <v>100000</v>
      </c>
      <c r="F1857">
        <v>99583</v>
      </c>
      <c r="G1857">
        <v>99150</v>
      </c>
      <c r="H1857">
        <v>98692</v>
      </c>
      <c r="I1857">
        <v>98212</v>
      </c>
      <c r="J1857">
        <v>97707</v>
      </c>
      <c r="K1857">
        <v>97164</v>
      </c>
      <c r="L1857">
        <v>96601</v>
      </c>
      <c r="M1857">
        <v>95975</v>
      </c>
      <c r="N1857">
        <v>95320</v>
      </c>
      <c r="O1857">
        <v>94599</v>
      </c>
      <c r="P1857">
        <v>93809</v>
      </c>
      <c r="Q1857">
        <v>92936</v>
      </c>
      <c r="R1857">
        <v>91963</v>
      </c>
      <c r="S1857">
        <v>90869</v>
      </c>
      <c r="T1857">
        <v>89672</v>
      </c>
      <c r="U1857">
        <v>88256</v>
      </c>
      <c r="V1857">
        <v>86711</v>
      </c>
      <c r="W1857">
        <v>84815</v>
      </c>
      <c r="X1857">
        <v>82779</v>
      </c>
      <c r="Y1857">
        <v>80380</v>
      </c>
      <c r="Z1857">
        <v>77754</v>
      </c>
      <c r="AA1857">
        <v>74690</v>
      </c>
      <c r="AB1857">
        <v>71222</v>
      </c>
      <c r="AC1857">
        <v>67319</v>
      </c>
      <c r="AD1857">
        <v>62974</v>
      </c>
      <c r="AE1857">
        <v>58205</v>
      </c>
      <c r="AF1857">
        <v>53091</v>
      </c>
      <c r="AG1857">
        <v>47635</v>
      </c>
      <c r="AH1857">
        <v>42056</v>
      </c>
      <c r="AI1857">
        <v>36376</v>
      </c>
      <c r="AJ1857">
        <v>30764</v>
      </c>
      <c r="AK1857">
        <v>25344</v>
      </c>
      <c r="AL1857">
        <v>20256</v>
      </c>
      <c r="AM1857">
        <v>15649</v>
      </c>
      <c r="AN1857">
        <v>11646</v>
      </c>
      <c r="AO1857">
        <v>8320</v>
      </c>
      <c r="DC1857">
        <v>26.23</v>
      </c>
      <c r="DD1857">
        <v>25.34</v>
      </c>
      <c r="DE1857">
        <v>24.45</v>
      </c>
      <c r="DF1857">
        <v>23.56</v>
      </c>
      <c r="DG1857">
        <v>22.67</v>
      </c>
      <c r="DH1857">
        <v>21.79</v>
      </c>
      <c r="DI1857">
        <v>20.9</v>
      </c>
      <c r="DJ1857">
        <v>20.02</v>
      </c>
      <c r="DK1857">
        <v>19.149999999999999</v>
      </c>
      <c r="DL1857">
        <v>18.28</v>
      </c>
      <c r="DM1857">
        <v>17.41</v>
      </c>
      <c r="DN1857">
        <v>16.559999999999999</v>
      </c>
      <c r="DO1857">
        <v>15.71</v>
      </c>
      <c r="DP1857">
        <v>14.87</v>
      </c>
      <c r="DQ1857">
        <v>14.04</v>
      </c>
      <c r="DR1857">
        <v>13.22</v>
      </c>
      <c r="DS1857">
        <v>12.43</v>
      </c>
      <c r="DT1857">
        <v>11.64</v>
      </c>
      <c r="DU1857">
        <v>10.89</v>
      </c>
      <c r="DV1857">
        <v>10.14</v>
      </c>
      <c r="DW1857">
        <v>9.43</v>
      </c>
      <c r="DX1857">
        <v>8.73</v>
      </c>
      <c r="DY1857">
        <v>8.07</v>
      </c>
      <c r="DZ1857">
        <v>7.44</v>
      </c>
      <c r="EA1857">
        <v>6.84</v>
      </c>
      <c r="EB1857">
        <v>6.28</v>
      </c>
      <c r="EC1857">
        <v>5.75</v>
      </c>
      <c r="ED1857">
        <v>5.26</v>
      </c>
      <c r="EE1857">
        <v>4.8</v>
      </c>
      <c r="EF1857">
        <v>4.37</v>
      </c>
      <c r="EG1857">
        <v>3.98</v>
      </c>
      <c r="EH1857">
        <v>3.61</v>
      </c>
      <c r="EI1857">
        <v>3.28</v>
      </c>
      <c r="EJ1857">
        <v>2.98</v>
      </c>
      <c r="EK1857">
        <v>2.71</v>
      </c>
      <c r="EL1857">
        <v>2.4700000000000002</v>
      </c>
      <c r="EM1857">
        <v>2.2599999999999998</v>
      </c>
    </row>
    <row r="1858" spans="1:143" x14ac:dyDescent="0.25">
      <c r="A1858" t="s">
        <v>1645</v>
      </c>
      <c r="B1858">
        <v>36</v>
      </c>
      <c r="C1858">
        <v>36</v>
      </c>
      <c r="E1858">
        <v>100000</v>
      </c>
      <c r="F1858">
        <v>99556</v>
      </c>
      <c r="G1858">
        <v>99087</v>
      </c>
      <c r="H1858">
        <v>98595</v>
      </c>
      <c r="I1858">
        <v>98078</v>
      </c>
      <c r="J1858">
        <v>97522</v>
      </c>
      <c r="K1858">
        <v>96943</v>
      </c>
      <c r="L1858">
        <v>96301</v>
      </c>
      <c r="M1858">
        <v>95630</v>
      </c>
      <c r="N1858">
        <v>94889</v>
      </c>
      <c r="O1858">
        <v>94080</v>
      </c>
      <c r="P1858">
        <v>93183</v>
      </c>
      <c r="Q1858">
        <v>92183</v>
      </c>
      <c r="R1858">
        <v>91060</v>
      </c>
      <c r="S1858">
        <v>89831</v>
      </c>
      <c r="T1858">
        <v>88382</v>
      </c>
      <c r="U1858">
        <v>86798</v>
      </c>
      <c r="V1858">
        <v>84864</v>
      </c>
      <c r="W1858">
        <v>82785</v>
      </c>
      <c r="X1858">
        <v>80347</v>
      </c>
      <c r="Y1858">
        <v>77670</v>
      </c>
      <c r="Z1858">
        <v>74557</v>
      </c>
      <c r="AA1858">
        <v>71038</v>
      </c>
      <c r="AB1858">
        <v>67086</v>
      </c>
      <c r="AC1858">
        <v>62705</v>
      </c>
      <c r="AD1858">
        <v>57886</v>
      </c>
      <c r="AE1858">
        <v>52740</v>
      </c>
      <c r="AF1858">
        <v>47264</v>
      </c>
      <c r="AG1858">
        <v>41667</v>
      </c>
      <c r="AH1858">
        <v>35992</v>
      </c>
      <c r="AI1858">
        <v>30391</v>
      </c>
      <c r="AJ1858">
        <v>25001</v>
      </c>
      <c r="AK1858">
        <v>19954</v>
      </c>
      <c r="AL1858">
        <v>15394</v>
      </c>
      <c r="AM1858">
        <v>11441</v>
      </c>
      <c r="AN1858">
        <v>8163</v>
      </c>
      <c r="DC1858">
        <v>25.23</v>
      </c>
      <c r="DD1858">
        <v>24.34</v>
      </c>
      <c r="DE1858">
        <v>23.46</v>
      </c>
      <c r="DF1858">
        <v>22.57</v>
      </c>
      <c r="DG1858">
        <v>21.69</v>
      </c>
      <c r="DH1858">
        <v>20.81</v>
      </c>
      <c r="DI1858">
        <v>19.93</v>
      </c>
      <c r="DJ1858">
        <v>19.059999999999999</v>
      </c>
      <c r="DK1858">
        <v>18.190000000000001</v>
      </c>
      <c r="DL1858">
        <v>17.329999999999998</v>
      </c>
      <c r="DM1858">
        <v>16.47</v>
      </c>
      <c r="DN1858">
        <v>15.63</v>
      </c>
      <c r="DO1858">
        <v>14.79</v>
      </c>
      <c r="DP1858">
        <v>13.97</v>
      </c>
      <c r="DQ1858">
        <v>13.15</v>
      </c>
      <c r="DR1858">
        <v>12.36</v>
      </c>
      <c r="DS1858">
        <v>11.57</v>
      </c>
      <c r="DT1858">
        <v>10.83</v>
      </c>
      <c r="DU1858">
        <v>10.09</v>
      </c>
      <c r="DV1858">
        <v>9.3800000000000008</v>
      </c>
      <c r="DW1858">
        <v>8.68</v>
      </c>
      <c r="DX1858">
        <v>8.02</v>
      </c>
      <c r="DY1858">
        <v>7.4</v>
      </c>
      <c r="DZ1858">
        <v>6.8</v>
      </c>
      <c r="EA1858">
        <v>6.24</v>
      </c>
      <c r="EB1858">
        <v>5.72</v>
      </c>
      <c r="EC1858">
        <v>5.23</v>
      </c>
      <c r="ED1858">
        <v>4.78</v>
      </c>
      <c r="EE1858">
        <v>4.3600000000000003</v>
      </c>
      <c r="EF1858">
        <v>3.96</v>
      </c>
      <c r="EG1858">
        <v>3.6</v>
      </c>
      <c r="EH1858">
        <v>3.27</v>
      </c>
      <c r="EI1858">
        <v>2.97</v>
      </c>
      <c r="EJ1858">
        <v>2.7</v>
      </c>
      <c r="EK1858">
        <v>2.46</v>
      </c>
      <c r="EL1858">
        <v>2.25</v>
      </c>
    </row>
    <row r="1859" spans="1:143" x14ac:dyDescent="0.25">
      <c r="A1859" t="s">
        <v>1646</v>
      </c>
      <c r="B1859">
        <v>35</v>
      </c>
      <c r="C1859">
        <v>35</v>
      </c>
      <c r="E1859">
        <v>100000</v>
      </c>
      <c r="F1859">
        <v>99519</v>
      </c>
      <c r="G1859">
        <v>99016</v>
      </c>
      <c r="H1859">
        <v>98486</v>
      </c>
      <c r="I1859">
        <v>97916</v>
      </c>
      <c r="J1859">
        <v>97321</v>
      </c>
      <c r="K1859">
        <v>96662</v>
      </c>
      <c r="L1859">
        <v>95973</v>
      </c>
      <c r="M1859">
        <v>95214</v>
      </c>
      <c r="N1859">
        <v>94383</v>
      </c>
      <c r="O1859">
        <v>93464</v>
      </c>
      <c r="P1859">
        <v>92437</v>
      </c>
      <c r="Q1859">
        <v>91284</v>
      </c>
      <c r="R1859">
        <v>90022</v>
      </c>
      <c r="S1859">
        <v>88537</v>
      </c>
      <c r="T1859">
        <v>86914</v>
      </c>
      <c r="U1859">
        <v>84940</v>
      </c>
      <c r="V1859">
        <v>82816</v>
      </c>
      <c r="W1859">
        <v>80332</v>
      </c>
      <c r="X1859">
        <v>77611</v>
      </c>
      <c r="Y1859">
        <v>74446</v>
      </c>
      <c r="Z1859">
        <v>70875</v>
      </c>
      <c r="AA1859">
        <v>66873</v>
      </c>
      <c r="AB1859">
        <v>62445</v>
      </c>
      <c r="AC1859">
        <v>57596</v>
      </c>
      <c r="AD1859">
        <v>52406</v>
      </c>
      <c r="AE1859">
        <v>46908</v>
      </c>
      <c r="AF1859">
        <v>41300</v>
      </c>
      <c r="AG1859">
        <v>35620</v>
      </c>
      <c r="AH1859">
        <v>30036</v>
      </c>
      <c r="AI1859">
        <v>24668</v>
      </c>
      <c r="AJ1859">
        <v>19661</v>
      </c>
      <c r="AK1859">
        <v>15147</v>
      </c>
      <c r="AL1859">
        <v>11242</v>
      </c>
      <c r="AM1859">
        <v>8011</v>
      </c>
      <c r="DC1859">
        <v>24.24</v>
      </c>
      <c r="DD1859">
        <v>23.36</v>
      </c>
      <c r="DE1859">
        <v>22.47</v>
      </c>
      <c r="DF1859">
        <v>21.59</v>
      </c>
      <c r="DG1859">
        <v>20.71</v>
      </c>
      <c r="DH1859">
        <v>19.84</v>
      </c>
      <c r="DI1859">
        <v>18.97</v>
      </c>
      <c r="DJ1859">
        <v>18.100000000000001</v>
      </c>
      <c r="DK1859">
        <v>17.239999999999998</v>
      </c>
      <c r="DL1859">
        <v>16.39</v>
      </c>
      <c r="DM1859">
        <v>15.54</v>
      </c>
      <c r="DN1859">
        <v>14.71</v>
      </c>
      <c r="DO1859">
        <v>13.89</v>
      </c>
      <c r="DP1859">
        <v>13.08</v>
      </c>
      <c r="DQ1859">
        <v>12.29</v>
      </c>
      <c r="DR1859">
        <v>11.51</v>
      </c>
      <c r="DS1859">
        <v>10.77</v>
      </c>
      <c r="DT1859">
        <v>10.029999999999999</v>
      </c>
      <c r="DU1859">
        <v>9.32</v>
      </c>
      <c r="DV1859">
        <v>8.6300000000000008</v>
      </c>
      <c r="DW1859">
        <v>7.98</v>
      </c>
      <c r="DX1859">
        <v>7.36</v>
      </c>
      <c r="DY1859">
        <v>6.77</v>
      </c>
      <c r="DZ1859">
        <v>6.21</v>
      </c>
      <c r="EA1859">
        <v>5.69</v>
      </c>
      <c r="EB1859">
        <v>5.21</v>
      </c>
      <c r="EC1859">
        <v>4.76</v>
      </c>
      <c r="ED1859">
        <v>4.33</v>
      </c>
      <c r="EE1859">
        <v>3.95</v>
      </c>
      <c r="EF1859">
        <v>3.59</v>
      </c>
      <c r="EG1859">
        <v>3.26</v>
      </c>
      <c r="EH1859">
        <v>2.96</v>
      </c>
      <c r="EI1859">
        <v>2.7</v>
      </c>
      <c r="EJ1859">
        <v>2.46</v>
      </c>
      <c r="EK1859">
        <v>2.25</v>
      </c>
    </row>
    <row r="1860" spans="1:143" x14ac:dyDescent="0.25">
      <c r="A1860" t="s">
        <v>1647</v>
      </c>
      <c r="B1860">
        <v>34</v>
      </c>
      <c r="C1860">
        <v>34</v>
      </c>
      <c r="E1860">
        <v>100000</v>
      </c>
      <c r="F1860">
        <v>99483</v>
      </c>
      <c r="G1860">
        <v>98939</v>
      </c>
      <c r="H1860">
        <v>98356</v>
      </c>
      <c r="I1860">
        <v>97745</v>
      </c>
      <c r="J1860">
        <v>97069</v>
      </c>
      <c r="K1860">
        <v>96360</v>
      </c>
      <c r="L1860">
        <v>95579</v>
      </c>
      <c r="M1860">
        <v>94728</v>
      </c>
      <c r="N1860">
        <v>93783</v>
      </c>
      <c r="O1860">
        <v>92732</v>
      </c>
      <c r="P1860">
        <v>91549</v>
      </c>
      <c r="Q1860">
        <v>90252</v>
      </c>
      <c r="R1860">
        <v>88731</v>
      </c>
      <c r="S1860">
        <v>87067</v>
      </c>
      <c r="T1860">
        <v>85052</v>
      </c>
      <c r="U1860">
        <v>82881</v>
      </c>
      <c r="V1860">
        <v>80348</v>
      </c>
      <c r="W1860">
        <v>77575</v>
      </c>
      <c r="X1860">
        <v>74364</v>
      </c>
      <c r="Y1860">
        <v>70740</v>
      </c>
      <c r="Z1860">
        <v>66686</v>
      </c>
      <c r="AA1860">
        <v>62209</v>
      </c>
      <c r="AB1860">
        <v>57318</v>
      </c>
      <c r="AC1860">
        <v>52103</v>
      </c>
      <c r="AD1860">
        <v>46572</v>
      </c>
      <c r="AE1860">
        <v>40951</v>
      </c>
      <c r="AF1860">
        <v>35271</v>
      </c>
      <c r="AG1860">
        <v>29694</v>
      </c>
      <c r="AH1860">
        <v>24353</v>
      </c>
      <c r="AI1860">
        <v>19378</v>
      </c>
      <c r="AJ1860">
        <v>14908</v>
      </c>
      <c r="AK1860">
        <v>11049</v>
      </c>
      <c r="AL1860">
        <v>7864</v>
      </c>
      <c r="DC1860">
        <v>23.25</v>
      </c>
      <c r="DD1860">
        <v>22.37</v>
      </c>
      <c r="DE1860">
        <v>21.49</v>
      </c>
      <c r="DF1860">
        <v>20.62</v>
      </c>
      <c r="DG1860">
        <v>19.739999999999998</v>
      </c>
      <c r="DH1860">
        <v>18.88</v>
      </c>
      <c r="DI1860">
        <v>18.010000000000002</v>
      </c>
      <c r="DJ1860">
        <v>17.149999999999999</v>
      </c>
      <c r="DK1860">
        <v>16.3</v>
      </c>
      <c r="DL1860">
        <v>15.46</v>
      </c>
      <c r="DM1860">
        <v>14.63</v>
      </c>
      <c r="DN1860">
        <v>13.82</v>
      </c>
      <c r="DO1860">
        <v>13.01</v>
      </c>
      <c r="DP1860">
        <v>12.22</v>
      </c>
      <c r="DQ1860">
        <v>11.45</v>
      </c>
      <c r="DR1860">
        <v>10.71</v>
      </c>
      <c r="DS1860">
        <v>9.9700000000000006</v>
      </c>
      <c r="DT1860">
        <v>9.27</v>
      </c>
      <c r="DU1860">
        <v>8.58</v>
      </c>
      <c r="DV1860">
        <v>7.93</v>
      </c>
      <c r="DW1860">
        <v>7.31</v>
      </c>
      <c r="DX1860">
        <v>6.73</v>
      </c>
      <c r="DY1860">
        <v>6.18</v>
      </c>
      <c r="DZ1860">
        <v>5.66</v>
      </c>
      <c r="EA1860">
        <v>5.18</v>
      </c>
      <c r="EB1860">
        <v>4.7300000000000004</v>
      </c>
      <c r="EC1860">
        <v>4.32</v>
      </c>
      <c r="ED1860">
        <v>3.93</v>
      </c>
      <c r="EE1860">
        <v>3.57</v>
      </c>
      <c r="EF1860">
        <v>3.25</v>
      </c>
      <c r="EG1860">
        <v>2.95</v>
      </c>
      <c r="EH1860">
        <v>2.69</v>
      </c>
      <c r="EI1860">
        <v>2.4500000000000002</v>
      </c>
      <c r="EJ1860">
        <v>2.2400000000000002</v>
      </c>
    </row>
    <row r="1861" spans="1:143" x14ac:dyDescent="0.25">
      <c r="A1861" t="s">
        <v>1648</v>
      </c>
      <c r="B1861">
        <v>33</v>
      </c>
      <c r="C1861">
        <v>33</v>
      </c>
      <c r="E1861">
        <v>100000</v>
      </c>
      <c r="F1861">
        <v>99441</v>
      </c>
      <c r="G1861">
        <v>98843</v>
      </c>
      <c r="H1861">
        <v>98216</v>
      </c>
      <c r="I1861">
        <v>97523</v>
      </c>
      <c r="J1861">
        <v>96793</v>
      </c>
      <c r="K1861">
        <v>95990</v>
      </c>
      <c r="L1861">
        <v>95115</v>
      </c>
      <c r="M1861">
        <v>94147</v>
      </c>
      <c r="N1861">
        <v>93066</v>
      </c>
      <c r="O1861">
        <v>91855</v>
      </c>
      <c r="P1861">
        <v>90522</v>
      </c>
      <c r="Q1861">
        <v>88964</v>
      </c>
      <c r="R1861">
        <v>87258</v>
      </c>
      <c r="S1861">
        <v>85201</v>
      </c>
      <c r="T1861">
        <v>82980</v>
      </c>
      <c r="U1861">
        <v>80398</v>
      </c>
      <c r="V1861">
        <v>77569</v>
      </c>
      <c r="W1861">
        <v>74304</v>
      </c>
      <c r="X1861">
        <v>70634</v>
      </c>
      <c r="Y1861">
        <v>66525</v>
      </c>
      <c r="Z1861">
        <v>61998</v>
      </c>
      <c r="AA1861">
        <v>57062</v>
      </c>
      <c r="AB1861">
        <v>51811</v>
      </c>
      <c r="AC1861">
        <v>46264</v>
      </c>
      <c r="AD1861">
        <v>40619</v>
      </c>
      <c r="AE1861">
        <v>34938</v>
      </c>
      <c r="AF1861">
        <v>29373</v>
      </c>
      <c r="AG1861">
        <v>24050</v>
      </c>
      <c r="AH1861">
        <v>19109</v>
      </c>
      <c r="AI1861">
        <v>14677</v>
      </c>
      <c r="AJ1861">
        <v>10864</v>
      </c>
      <c r="AK1861">
        <v>7723</v>
      </c>
      <c r="DC1861">
        <v>22.27</v>
      </c>
      <c r="DD1861">
        <v>21.4</v>
      </c>
      <c r="DE1861">
        <v>20.52</v>
      </c>
      <c r="DF1861">
        <v>19.649999999999999</v>
      </c>
      <c r="DG1861">
        <v>18.79</v>
      </c>
      <c r="DH1861">
        <v>17.920000000000002</v>
      </c>
      <c r="DI1861">
        <v>17.07</v>
      </c>
      <c r="DJ1861">
        <v>16.22</v>
      </c>
      <c r="DK1861">
        <v>15.38</v>
      </c>
      <c r="DL1861">
        <v>14.56</v>
      </c>
      <c r="DM1861">
        <v>13.74</v>
      </c>
      <c r="DN1861">
        <v>12.94</v>
      </c>
      <c r="DO1861">
        <v>12.15</v>
      </c>
      <c r="DP1861">
        <v>11.38</v>
      </c>
      <c r="DQ1861">
        <v>10.64</v>
      </c>
      <c r="DR1861">
        <v>9.92</v>
      </c>
      <c r="DS1861">
        <v>9.2200000000000006</v>
      </c>
      <c r="DT1861">
        <v>8.5399999999999991</v>
      </c>
      <c r="DU1861">
        <v>7.89</v>
      </c>
      <c r="DV1861">
        <v>7.27</v>
      </c>
      <c r="DW1861">
        <v>6.69</v>
      </c>
      <c r="DX1861">
        <v>6.14</v>
      </c>
      <c r="DY1861">
        <v>5.63</v>
      </c>
      <c r="DZ1861">
        <v>5.15</v>
      </c>
      <c r="EA1861">
        <v>4.71</v>
      </c>
      <c r="EB1861">
        <v>4.3</v>
      </c>
      <c r="EC1861">
        <v>3.91</v>
      </c>
      <c r="ED1861">
        <v>3.56</v>
      </c>
      <c r="EE1861">
        <v>3.24</v>
      </c>
      <c r="EF1861">
        <v>2.94</v>
      </c>
      <c r="EG1861">
        <v>2.68</v>
      </c>
      <c r="EH1861">
        <v>2.4500000000000002</v>
      </c>
      <c r="EI1861">
        <v>2.2400000000000002</v>
      </c>
    </row>
    <row r="1862" spans="1:143" x14ac:dyDescent="0.25">
      <c r="A1862" t="s">
        <v>1649</v>
      </c>
      <c r="B1862">
        <v>32</v>
      </c>
      <c r="C1862">
        <v>32</v>
      </c>
      <c r="E1862">
        <v>100000</v>
      </c>
      <c r="F1862">
        <v>99386</v>
      </c>
      <c r="G1862">
        <v>98741</v>
      </c>
      <c r="H1862">
        <v>98031</v>
      </c>
      <c r="I1862">
        <v>97280</v>
      </c>
      <c r="J1862">
        <v>96455</v>
      </c>
      <c r="K1862">
        <v>95553</v>
      </c>
      <c r="L1862">
        <v>94558</v>
      </c>
      <c r="M1862">
        <v>93451</v>
      </c>
      <c r="N1862">
        <v>92207</v>
      </c>
      <c r="O1862">
        <v>90841</v>
      </c>
      <c r="P1862">
        <v>89245</v>
      </c>
      <c r="Q1862">
        <v>87494</v>
      </c>
      <c r="R1862">
        <v>85393</v>
      </c>
      <c r="S1862">
        <v>83122</v>
      </c>
      <c r="T1862">
        <v>80487</v>
      </c>
      <c r="U1862">
        <v>77601</v>
      </c>
      <c r="V1862">
        <v>74278</v>
      </c>
      <c r="W1862">
        <v>70551</v>
      </c>
      <c r="X1862">
        <v>66396</v>
      </c>
      <c r="Y1862">
        <v>61816</v>
      </c>
      <c r="Z1862">
        <v>56834</v>
      </c>
      <c r="AA1862">
        <v>51543</v>
      </c>
      <c r="AB1862">
        <v>45969</v>
      </c>
      <c r="AC1862">
        <v>40315</v>
      </c>
      <c r="AD1862">
        <v>34624</v>
      </c>
      <c r="AE1862">
        <v>29067</v>
      </c>
      <c r="AF1862">
        <v>23766</v>
      </c>
      <c r="AG1862">
        <v>18852</v>
      </c>
      <c r="AH1862">
        <v>14460</v>
      </c>
      <c r="AI1862">
        <v>10686</v>
      </c>
      <c r="AJ1862">
        <v>7587</v>
      </c>
      <c r="DC1862">
        <v>21.3</v>
      </c>
      <c r="DD1862">
        <v>20.43</v>
      </c>
      <c r="DE1862">
        <v>19.559999999999999</v>
      </c>
      <c r="DF1862">
        <v>18.690000000000001</v>
      </c>
      <c r="DG1862">
        <v>17.829999999999998</v>
      </c>
      <c r="DH1862">
        <v>16.98</v>
      </c>
      <c r="DI1862">
        <v>16.14</v>
      </c>
      <c r="DJ1862">
        <v>15.3</v>
      </c>
      <c r="DK1862">
        <v>14.48</v>
      </c>
      <c r="DL1862">
        <v>13.67</v>
      </c>
      <c r="DM1862">
        <v>12.87</v>
      </c>
      <c r="DN1862">
        <v>12.09</v>
      </c>
      <c r="DO1862">
        <v>11.32</v>
      </c>
      <c r="DP1862">
        <v>10.58</v>
      </c>
      <c r="DQ1862">
        <v>9.86</v>
      </c>
      <c r="DR1862">
        <v>9.17</v>
      </c>
      <c r="DS1862">
        <v>8.49</v>
      </c>
      <c r="DT1862">
        <v>7.85</v>
      </c>
      <c r="DU1862">
        <v>7.23</v>
      </c>
      <c r="DV1862">
        <v>6.66</v>
      </c>
      <c r="DW1862">
        <v>6.11</v>
      </c>
      <c r="DX1862">
        <v>5.6</v>
      </c>
      <c r="DY1862">
        <v>5.13</v>
      </c>
      <c r="DZ1862">
        <v>4.6900000000000004</v>
      </c>
      <c r="EA1862">
        <v>4.28</v>
      </c>
      <c r="EB1862">
        <v>3.9</v>
      </c>
      <c r="EC1862">
        <v>3.55</v>
      </c>
      <c r="ED1862">
        <v>3.22</v>
      </c>
      <c r="EE1862">
        <v>2.94</v>
      </c>
      <c r="EF1862">
        <v>2.67</v>
      </c>
      <c r="EG1862">
        <v>2.44</v>
      </c>
      <c r="EH1862">
        <v>2.2400000000000002</v>
      </c>
    </row>
    <row r="1863" spans="1:143" x14ac:dyDescent="0.25">
      <c r="A1863" t="s">
        <v>1650</v>
      </c>
      <c r="B1863">
        <v>31</v>
      </c>
      <c r="C1863">
        <v>31</v>
      </c>
      <c r="E1863">
        <v>100000</v>
      </c>
      <c r="F1863">
        <v>99336</v>
      </c>
      <c r="G1863">
        <v>98607</v>
      </c>
      <c r="H1863">
        <v>97835</v>
      </c>
      <c r="I1863">
        <v>96987</v>
      </c>
      <c r="J1863">
        <v>96059</v>
      </c>
      <c r="K1863">
        <v>95034</v>
      </c>
      <c r="L1863">
        <v>93895</v>
      </c>
      <c r="M1863">
        <v>92621</v>
      </c>
      <c r="N1863">
        <v>91217</v>
      </c>
      <c r="O1863">
        <v>89585</v>
      </c>
      <c r="P1863">
        <v>87788</v>
      </c>
      <c r="Q1863">
        <v>85641</v>
      </c>
      <c r="R1863">
        <v>83317</v>
      </c>
      <c r="S1863">
        <v>80627</v>
      </c>
      <c r="T1863">
        <v>77681</v>
      </c>
      <c r="U1863">
        <v>74299</v>
      </c>
      <c r="V1863">
        <v>70511</v>
      </c>
      <c r="W1863">
        <v>66298</v>
      </c>
      <c r="X1863">
        <v>61672</v>
      </c>
      <c r="Y1863">
        <v>56640</v>
      </c>
      <c r="Z1863">
        <v>51307</v>
      </c>
      <c r="AA1863">
        <v>45702</v>
      </c>
      <c r="AB1863">
        <v>40029</v>
      </c>
      <c r="AC1863">
        <v>34339</v>
      </c>
      <c r="AD1863">
        <v>28782</v>
      </c>
      <c r="AE1863">
        <v>23499</v>
      </c>
      <c r="AF1863">
        <v>18613</v>
      </c>
      <c r="AG1863">
        <v>14254</v>
      </c>
      <c r="AH1863">
        <v>10520</v>
      </c>
      <c r="AI1863">
        <v>7458</v>
      </c>
      <c r="DC1863">
        <v>20.329999999999998</v>
      </c>
      <c r="DD1863">
        <v>19.46</v>
      </c>
      <c r="DE1863">
        <v>18.600000000000001</v>
      </c>
      <c r="DF1863">
        <v>17.75</v>
      </c>
      <c r="DG1863">
        <v>16.899999999999999</v>
      </c>
      <c r="DH1863">
        <v>16.059999999999999</v>
      </c>
      <c r="DI1863">
        <v>15.22</v>
      </c>
      <c r="DJ1863">
        <v>14.4</v>
      </c>
      <c r="DK1863">
        <v>13.59</v>
      </c>
      <c r="DL1863">
        <v>12.79</v>
      </c>
      <c r="DM1863">
        <v>12.02</v>
      </c>
      <c r="DN1863">
        <v>11.25</v>
      </c>
      <c r="DO1863">
        <v>10.52</v>
      </c>
      <c r="DP1863">
        <v>9.8000000000000007</v>
      </c>
      <c r="DQ1863">
        <v>9.11</v>
      </c>
      <c r="DR1863">
        <v>8.44</v>
      </c>
      <c r="DS1863">
        <v>7.8</v>
      </c>
      <c r="DT1863">
        <v>7.19</v>
      </c>
      <c r="DU1863">
        <v>6.62</v>
      </c>
      <c r="DV1863">
        <v>6.08</v>
      </c>
      <c r="DW1863">
        <v>5.57</v>
      </c>
      <c r="DX1863">
        <v>5.0999999999999996</v>
      </c>
      <c r="DY1863">
        <v>4.67</v>
      </c>
      <c r="DZ1863">
        <v>4.26</v>
      </c>
      <c r="EA1863">
        <v>3.88</v>
      </c>
      <c r="EB1863">
        <v>3.53</v>
      </c>
      <c r="EC1863">
        <v>3.21</v>
      </c>
      <c r="ED1863">
        <v>2.93</v>
      </c>
      <c r="EE1863">
        <v>2.67</v>
      </c>
      <c r="EF1863">
        <v>2.44</v>
      </c>
      <c r="EG1863">
        <v>2.23</v>
      </c>
    </row>
    <row r="1864" spans="1:143" x14ac:dyDescent="0.25">
      <c r="A1864" t="s">
        <v>1651</v>
      </c>
      <c r="B1864">
        <v>30</v>
      </c>
      <c r="C1864">
        <v>30</v>
      </c>
      <c r="E1864">
        <v>100000</v>
      </c>
      <c r="F1864">
        <v>99251</v>
      </c>
      <c r="G1864">
        <v>98455</v>
      </c>
      <c r="H1864">
        <v>97584</v>
      </c>
      <c r="I1864">
        <v>96629</v>
      </c>
      <c r="J1864">
        <v>95574</v>
      </c>
      <c r="K1864">
        <v>94402</v>
      </c>
      <c r="L1864">
        <v>93092</v>
      </c>
      <c r="M1864">
        <v>91652</v>
      </c>
      <c r="N1864">
        <v>89978</v>
      </c>
      <c r="O1864">
        <v>88139</v>
      </c>
      <c r="P1864">
        <v>85944</v>
      </c>
      <c r="Q1864">
        <v>83564</v>
      </c>
      <c r="R1864">
        <v>80818</v>
      </c>
      <c r="S1864">
        <v>77809</v>
      </c>
      <c r="T1864">
        <v>74364</v>
      </c>
      <c r="U1864">
        <v>70512</v>
      </c>
      <c r="V1864">
        <v>66238</v>
      </c>
      <c r="W1864">
        <v>61554</v>
      </c>
      <c r="X1864">
        <v>56479</v>
      </c>
      <c r="Y1864">
        <v>51101</v>
      </c>
      <c r="Z1864">
        <v>45463</v>
      </c>
      <c r="AA1864">
        <v>39767</v>
      </c>
      <c r="AB1864">
        <v>34068</v>
      </c>
      <c r="AC1864">
        <v>28521</v>
      </c>
      <c r="AD1864">
        <v>23247</v>
      </c>
      <c r="AE1864">
        <v>18388</v>
      </c>
      <c r="AF1864">
        <v>14061</v>
      </c>
      <c r="AG1864">
        <v>10362</v>
      </c>
      <c r="AH1864">
        <v>7337</v>
      </c>
      <c r="DC1864">
        <v>19.37</v>
      </c>
      <c r="DD1864">
        <v>18.510000000000002</v>
      </c>
      <c r="DE1864">
        <v>17.66</v>
      </c>
      <c r="DF1864">
        <v>16.809999999999999</v>
      </c>
      <c r="DG1864">
        <v>15.97</v>
      </c>
      <c r="DH1864">
        <v>15.14</v>
      </c>
      <c r="DI1864">
        <v>14.33</v>
      </c>
      <c r="DJ1864">
        <v>13.52</v>
      </c>
      <c r="DK1864">
        <v>12.72</v>
      </c>
      <c r="DL1864">
        <v>11.95</v>
      </c>
      <c r="DM1864">
        <v>11.19</v>
      </c>
      <c r="DN1864">
        <v>10.46</v>
      </c>
      <c r="DO1864">
        <v>9.75</v>
      </c>
      <c r="DP1864">
        <v>9.06</v>
      </c>
      <c r="DQ1864">
        <v>8.39</v>
      </c>
      <c r="DR1864">
        <v>7.76</v>
      </c>
      <c r="DS1864">
        <v>7.16</v>
      </c>
      <c r="DT1864">
        <v>6.58</v>
      </c>
      <c r="DU1864">
        <v>6.05</v>
      </c>
      <c r="DV1864">
        <v>5.55</v>
      </c>
      <c r="DW1864">
        <v>5.08</v>
      </c>
      <c r="DX1864">
        <v>4.6399999999999997</v>
      </c>
      <c r="DY1864">
        <v>4.24</v>
      </c>
      <c r="DZ1864">
        <v>3.86</v>
      </c>
      <c r="EA1864">
        <v>3.52</v>
      </c>
      <c r="EB1864">
        <v>3.2</v>
      </c>
      <c r="EC1864">
        <v>2.92</v>
      </c>
      <c r="ED1864">
        <v>2.66</v>
      </c>
      <c r="EE1864">
        <v>2.4300000000000002</v>
      </c>
      <c r="EF1864">
        <v>2.23</v>
      </c>
    </row>
    <row r="1865" spans="1:143" x14ac:dyDescent="0.25">
      <c r="A1865" t="s">
        <v>1652</v>
      </c>
      <c r="B1865">
        <v>29</v>
      </c>
      <c r="C1865">
        <v>29</v>
      </c>
      <c r="E1865">
        <v>100000</v>
      </c>
      <c r="F1865">
        <v>99180</v>
      </c>
      <c r="G1865">
        <v>98281</v>
      </c>
      <c r="H1865">
        <v>97299</v>
      </c>
      <c r="I1865">
        <v>96214</v>
      </c>
      <c r="J1865">
        <v>95007</v>
      </c>
      <c r="K1865">
        <v>93658</v>
      </c>
      <c r="L1865">
        <v>92175</v>
      </c>
      <c r="M1865">
        <v>90462</v>
      </c>
      <c r="N1865">
        <v>88572</v>
      </c>
      <c r="O1865">
        <v>86332</v>
      </c>
      <c r="P1865">
        <v>83894</v>
      </c>
      <c r="Q1865">
        <v>81087</v>
      </c>
      <c r="R1865">
        <v>78011</v>
      </c>
      <c r="S1865">
        <v>74499</v>
      </c>
      <c r="T1865">
        <v>70580</v>
      </c>
      <c r="U1865">
        <v>66239</v>
      </c>
      <c r="V1865">
        <v>61492</v>
      </c>
      <c r="W1865">
        <v>56361</v>
      </c>
      <c r="X1865">
        <v>50943</v>
      </c>
      <c r="Y1865">
        <v>45267</v>
      </c>
      <c r="Z1865">
        <v>39543</v>
      </c>
      <c r="AA1865">
        <v>33830</v>
      </c>
      <c r="AB1865">
        <v>28282</v>
      </c>
      <c r="AC1865">
        <v>23024</v>
      </c>
      <c r="AD1865">
        <v>18181</v>
      </c>
      <c r="AE1865">
        <v>13884</v>
      </c>
      <c r="AF1865">
        <v>10217</v>
      </c>
      <c r="AG1865">
        <v>7224</v>
      </c>
      <c r="DC1865">
        <v>18.420000000000002</v>
      </c>
      <c r="DD1865">
        <v>17.57</v>
      </c>
      <c r="DE1865">
        <v>16.73</v>
      </c>
      <c r="DF1865">
        <v>15.89</v>
      </c>
      <c r="DG1865">
        <v>15.06</v>
      </c>
      <c r="DH1865">
        <v>14.25</v>
      </c>
      <c r="DI1865">
        <v>13.45</v>
      </c>
      <c r="DJ1865">
        <v>12.65</v>
      </c>
      <c r="DK1865">
        <v>11.89</v>
      </c>
      <c r="DL1865">
        <v>11.13</v>
      </c>
      <c r="DM1865">
        <v>10.4</v>
      </c>
      <c r="DN1865">
        <v>9.69</v>
      </c>
      <c r="DO1865">
        <v>9.01</v>
      </c>
      <c r="DP1865">
        <v>8.35</v>
      </c>
      <c r="DQ1865">
        <v>7.72</v>
      </c>
      <c r="DR1865">
        <v>7.12</v>
      </c>
      <c r="DS1865">
        <v>6.55</v>
      </c>
      <c r="DT1865">
        <v>6.02</v>
      </c>
      <c r="DU1865">
        <v>5.52</v>
      </c>
      <c r="DV1865">
        <v>5.05</v>
      </c>
      <c r="DW1865">
        <v>4.62</v>
      </c>
      <c r="DX1865">
        <v>4.22</v>
      </c>
      <c r="DY1865">
        <v>3.85</v>
      </c>
      <c r="DZ1865">
        <v>3.51</v>
      </c>
      <c r="EA1865">
        <v>3.19</v>
      </c>
      <c r="EB1865">
        <v>2.91</v>
      </c>
      <c r="EC1865">
        <v>2.65</v>
      </c>
      <c r="ED1865">
        <v>2.4300000000000002</v>
      </c>
      <c r="EE1865">
        <v>2.23</v>
      </c>
    </row>
    <row r="1866" spans="1:143" x14ac:dyDescent="0.25">
      <c r="A1866" t="s">
        <v>1653</v>
      </c>
      <c r="B1866">
        <v>28</v>
      </c>
      <c r="C1866">
        <v>28</v>
      </c>
      <c r="E1866">
        <v>100000</v>
      </c>
      <c r="F1866">
        <v>99073</v>
      </c>
      <c r="G1866">
        <v>98060</v>
      </c>
      <c r="H1866">
        <v>96943</v>
      </c>
      <c r="I1866">
        <v>95701</v>
      </c>
      <c r="J1866">
        <v>94312</v>
      </c>
      <c r="K1866">
        <v>92783</v>
      </c>
      <c r="L1866">
        <v>91022</v>
      </c>
      <c r="M1866">
        <v>89086</v>
      </c>
      <c r="N1866">
        <v>86793</v>
      </c>
      <c r="O1866">
        <v>84300</v>
      </c>
      <c r="P1866">
        <v>81429</v>
      </c>
      <c r="Q1866">
        <v>78283</v>
      </c>
      <c r="R1866">
        <v>74700</v>
      </c>
      <c r="S1866">
        <v>70709</v>
      </c>
      <c r="T1866">
        <v>66297</v>
      </c>
      <c r="U1866">
        <v>61483</v>
      </c>
      <c r="V1866">
        <v>56290</v>
      </c>
      <c r="W1866">
        <v>50819</v>
      </c>
      <c r="X1866">
        <v>45109</v>
      </c>
      <c r="Y1866">
        <v>39353</v>
      </c>
      <c r="Z1866">
        <v>33621</v>
      </c>
      <c r="AA1866">
        <v>28068</v>
      </c>
      <c r="AB1866">
        <v>22817</v>
      </c>
      <c r="AC1866">
        <v>17996</v>
      </c>
      <c r="AD1866">
        <v>13720</v>
      </c>
      <c r="AE1866">
        <v>10083</v>
      </c>
      <c r="AF1866">
        <v>7120</v>
      </c>
      <c r="DC1866">
        <v>17.48</v>
      </c>
      <c r="DD1866">
        <v>16.64</v>
      </c>
      <c r="DE1866">
        <v>15.81</v>
      </c>
      <c r="DF1866">
        <v>14.98</v>
      </c>
      <c r="DG1866">
        <v>14.17</v>
      </c>
      <c r="DH1866">
        <v>13.37</v>
      </c>
      <c r="DI1866">
        <v>12.59</v>
      </c>
      <c r="DJ1866">
        <v>11.82</v>
      </c>
      <c r="DK1866">
        <v>11.07</v>
      </c>
      <c r="DL1866">
        <v>10.34</v>
      </c>
      <c r="DM1866">
        <v>9.64</v>
      </c>
      <c r="DN1866">
        <v>8.9600000000000009</v>
      </c>
      <c r="DO1866">
        <v>8.3000000000000007</v>
      </c>
      <c r="DP1866">
        <v>7.67</v>
      </c>
      <c r="DQ1866">
        <v>7.08</v>
      </c>
      <c r="DR1866">
        <v>6.51</v>
      </c>
      <c r="DS1866">
        <v>5.99</v>
      </c>
      <c r="DT1866">
        <v>5.49</v>
      </c>
      <c r="DU1866">
        <v>5.03</v>
      </c>
      <c r="DV1866">
        <v>4.5999999999999996</v>
      </c>
      <c r="DW1866">
        <v>4.2</v>
      </c>
      <c r="DX1866">
        <v>3.83</v>
      </c>
      <c r="DY1866">
        <v>3.49</v>
      </c>
      <c r="DZ1866">
        <v>3.18</v>
      </c>
      <c r="EA1866">
        <v>2.9</v>
      </c>
      <c r="EB1866">
        <v>2.65</v>
      </c>
      <c r="EC1866">
        <v>2.42</v>
      </c>
      <c r="ED1866">
        <v>2.2200000000000002</v>
      </c>
    </row>
    <row r="1867" spans="1:143" x14ac:dyDescent="0.25">
      <c r="A1867" t="s">
        <v>1654</v>
      </c>
      <c r="B1867">
        <v>27</v>
      </c>
      <c r="C1867">
        <v>27</v>
      </c>
      <c r="E1867">
        <v>100000</v>
      </c>
      <c r="F1867">
        <v>98954</v>
      </c>
      <c r="G1867">
        <v>97800</v>
      </c>
      <c r="H1867">
        <v>96521</v>
      </c>
      <c r="I1867">
        <v>95091</v>
      </c>
      <c r="J1867">
        <v>93514</v>
      </c>
      <c r="K1867">
        <v>91702</v>
      </c>
      <c r="L1867">
        <v>89708</v>
      </c>
      <c r="M1867">
        <v>87365</v>
      </c>
      <c r="N1867">
        <v>84806</v>
      </c>
      <c r="O1867">
        <v>81874</v>
      </c>
      <c r="P1867">
        <v>78653</v>
      </c>
      <c r="Q1867">
        <v>74993</v>
      </c>
      <c r="R1867">
        <v>70925</v>
      </c>
      <c r="S1867">
        <v>66436</v>
      </c>
      <c r="T1867">
        <v>61548</v>
      </c>
      <c r="U1867">
        <v>56287</v>
      </c>
      <c r="V1867">
        <v>50755</v>
      </c>
      <c r="W1867">
        <v>44996</v>
      </c>
      <c r="X1867">
        <v>39210</v>
      </c>
      <c r="Y1867">
        <v>33453</v>
      </c>
      <c r="Z1867">
        <v>27888</v>
      </c>
      <c r="AA1867">
        <v>22639</v>
      </c>
      <c r="AB1867">
        <v>17830</v>
      </c>
      <c r="AC1867">
        <v>13577</v>
      </c>
      <c r="AD1867">
        <v>9963</v>
      </c>
      <c r="AE1867">
        <v>7026</v>
      </c>
      <c r="DC1867">
        <v>16.559999999999999</v>
      </c>
      <c r="DD1867">
        <v>15.73</v>
      </c>
      <c r="DE1867">
        <v>14.91</v>
      </c>
      <c r="DF1867">
        <v>14.1</v>
      </c>
      <c r="DG1867">
        <v>13.3</v>
      </c>
      <c r="DH1867">
        <v>12.52</v>
      </c>
      <c r="DI1867">
        <v>11.75</v>
      </c>
      <c r="DJ1867">
        <v>11</v>
      </c>
      <c r="DK1867">
        <v>10.29</v>
      </c>
      <c r="DL1867">
        <v>9.58</v>
      </c>
      <c r="DM1867">
        <v>8.91</v>
      </c>
      <c r="DN1867">
        <v>8.25</v>
      </c>
      <c r="DO1867">
        <v>7.63</v>
      </c>
      <c r="DP1867">
        <v>7.04</v>
      </c>
      <c r="DQ1867">
        <v>6.48</v>
      </c>
      <c r="DR1867">
        <v>5.95</v>
      </c>
      <c r="DS1867">
        <v>5.46</v>
      </c>
      <c r="DT1867">
        <v>5</v>
      </c>
      <c r="DU1867">
        <v>4.58</v>
      </c>
      <c r="DV1867">
        <v>4.18</v>
      </c>
      <c r="DW1867">
        <v>3.82</v>
      </c>
      <c r="DX1867">
        <v>3.48</v>
      </c>
      <c r="DY1867">
        <v>3.17</v>
      </c>
      <c r="DZ1867">
        <v>2.89</v>
      </c>
      <c r="EA1867">
        <v>2.64</v>
      </c>
      <c r="EB1867">
        <v>2.42</v>
      </c>
      <c r="EC1867">
        <v>2.2200000000000002</v>
      </c>
    </row>
    <row r="1868" spans="1:143" x14ac:dyDescent="0.25">
      <c r="A1868" t="s">
        <v>1655</v>
      </c>
      <c r="B1868">
        <v>26</v>
      </c>
      <c r="C1868">
        <v>26</v>
      </c>
      <c r="E1868">
        <v>100000</v>
      </c>
      <c r="F1868">
        <v>98807</v>
      </c>
      <c r="G1868">
        <v>97485</v>
      </c>
      <c r="H1868">
        <v>96012</v>
      </c>
      <c r="I1868">
        <v>94386</v>
      </c>
      <c r="J1868">
        <v>92520</v>
      </c>
      <c r="K1868">
        <v>90464</v>
      </c>
      <c r="L1868">
        <v>88058</v>
      </c>
      <c r="M1868">
        <v>85437</v>
      </c>
      <c r="N1868">
        <v>82431</v>
      </c>
      <c r="O1868">
        <v>79138</v>
      </c>
      <c r="P1868">
        <v>75395</v>
      </c>
      <c r="Q1868">
        <v>71242</v>
      </c>
      <c r="R1868">
        <v>66670</v>
      </c>
      <c r="S1868">
        <v>61699</v>
      </c>
      <c r="T1868">
        <v>56362</v>
      </c>
      <c r="U1868">
        <v>50761</v>
      </c>
      <c r="V1868">
        <v>44946</v>
      </c>
      <c r="W1868">
        <v>39114</v>
      </c>
      <c r="X1868">
        <v>33332</v>
      </c>
      <c r="Y1868">
        <v>27748</v>
      </c>
      <c r="Z1868">
        <v>22492</v>
      </c>
      <c r="AA1868">
        <v>17689</v>
      </c>
      <c r="AB1868">
        <v>13451</v>
      </c>
      <c r="AC1868">
        <v>9859</v>
      </c>
      <c r="AD1868">
        <v>6943</v>
      </c>
      <c r="DC1868">
        <v>15.64</v>
      </c>
      <c r="DD1868">
        <v>14.83</v>
      </c>
      <c r="DE1868">
        <v>14.02</v>
      </c>
      <c r="DF1868">
        <v>13.23</v>
      </c>
      <c r="DG1868">
        <v>12.45</v>
      </c>
      <c r="DH1868">
        <v>11.69</v>
      </c>
      <c r="DI1868">
        <v>10.94</v>
      </c>
      <c r="DJ1868">
        <v>10.23</v>
      </c>
      <c r="DK1868">
        <v>9.5299999999999994</v>
      </c>
      <c r="DL1868">
        <v>8.86</v>
      </c>
      <c r="DM1868">
        <v>8.1999999999999993</v>
      </c>
      <c r="DN1868">
        <v>7.59</v>
      </c>
      <c r="DO1868">
        <v>7</v>
      </c>
      <c r="DP1868">
        <v>6.44</v>
      </c>
      <c r="DQ1868">
        <v>5.92</v>
      </c>
      <c r="DR1868">
        <v>5.44</v>
      </c>
      <c r="DS1868">
        <v>4.9800000000000004</v>
      </c>
      <c r="DT1868">
        <v>4.5599999999999996</v>
      </c>
      <c r="DU1868">
        <v>4.17</v>
      </c>
      <c r="DV1868">
        <v>3.8</v>
      </c>
      <c r="DW1868">
        <v>3.47</v>
      </c>
      <c r="DX1868">
        <v>3.16</v>
      </c>
      <c r="DY1868">
        <v>2.88</v>
      </c>
      <c r="DZ1868">
        <v>2.63</v>
      </c>
      <c r="EA1868">
        <v>2.41</v>
      </c>
      <c r="EB1868">
        <v>2.21</v>
      </c>
    </row>
    <row r="1869" spans="1:143" x14ac:dyDescent="0.25">
      <c r="A1869" t="s">
        <v>1656</v>
      </c>
      <c r="B1869">
        <v>25</v>
      </c>
      <c r="C1869">
        <v>25</v>
      </c>
      <c r="E1869">
        <v>100000</v>
      </c>
      <c r="F1869">
        <v>98632</v>
      </c>
      <c r="G1869">
        <v>97109</v>
      </c>
      <c r="H1869">
        <v>95429</v>
      </c>
      <c r="I1869">
        <v>93507</v>
      </c>
      <c r="J1869">
        <v>91385</v>
      </c>
      <c r="K1869">
        <v>88911</v>
      </c>
      <c r="L1869">
        <v>86212</v>
      </c>
      <c r="M1869">
        <v>83135</v>
      </c>
      <c r="N1869">
        <v>79753</v>
      </c>
      <c r="O1869">
        <v>75930</v>
      </c>
      <c r="P1869">
        <v>71683</v>
      </c>
      <c r="Q1869">
        <v>67018</v>
      </c>
      <c r="R1869">
        <v>61956</v>
      </c>
      <c r="S1869">
        <v>56533</v>
      </c>
      <c r="T1869">
        <v>50853</v>
      </c>
      <c r="U1869">
        <v>44971</v>
      </c>
      <c r="V1869">
        <v>39083</v>
      </c>
      <c r="W1869">
        <v>33260</v>
      </c>
      <c r="X1869">
        <v>27655</v>
      </c>
      <c r="Y1869">
        <v>22384</v>
      </c>
      <c r="Z1869">
        <v>17579</v>
      </c>
      <c r="AA1869">
        <v>13348</v>
      </c>
      <c r="AB1869">
        <v>9771</v>
      </c>
      <c r="AC1869">
        <v>6874</v>
      </c>
      <c r="DC1869">
        <v>14.75</v>
      </c>
      <c r="DD1869">
        <v>13.94</v>
      </c>
      <c r="DE1869">
        <v>13.16</v>
      </c>
      <c r="DF1869">
        <v>12.38</v>
      </c>
      <c r="DG1869">
        <v>11.62</v>
      </c>
      <c r="DH1869">
        <v>10.88</v>
      </c>
      <c r="DI1869">
        <v>10.17</v>
      </c>
      <c r="DJ1869">
        <v>9.4700000000000006</v>
      </c>
      <c r="DK1869">
        <v>8.8000000000000007</v>
      </c>
      <c r="DL1869">
        <v>8.16</v>
      </c>
      <c r="DM1869">
        <v>7.54</v>
      </c>
      <c r="DN1869">
        <v>6.96</v>
      </c>
      <c r="DO1869">
        <v>6.41</v>
      </c>
      <c r="DP1869">
        <v>5.89</v>
      </c>
      <c r="DQ1869">
        <v>5.41</v>
      </c>
      <c r="DR1869">
        <v>4.96</v>
      </c>
      <c r="DS1869">
        <v>4.54</v>
      </c>
      <c r="DT1869">
        <v>4.1500000000000004</v>
      </c>
      <c r="DU1869">
        <v>3.79</v>
      </c>
      <c r="DV1869">
        <v>3.45</v>
      </c>
      <c r="DW1869">
        <v>3.15</v>
      </c>
      <c r="DX1869">
        <v>2.87</v>
      </c>
      <c r="DY1869">
        <v>2.63</v>
      </c>
      <c r="DZ1869">
        <v>2.41</v>
      </c>
      <c r="EA1869">
        <v>2.21</v>
      </c>
    </row>
    <row r="1870" spans="1:143" x14ac:dyDescent="0.25">
      <c r="A1870" t="s">
        <v>1657</v>
      </c>
      <c r="B1870">
        <v>24</v>
      </c>
      <c r="C1870">
        <v>24</v>
      </c>
      <c r="E1870">
        <v>100000</v>
      </c>
      <c r="F1870">
        <v>98422</v>
      </c>
      <c r="G1870">
        <v>96681</v>
      </c>
      <c r="H1870">
        <v>94697</v>
      </c>
      <c r="I1870">
        <v>92505</v>
      </c>
      <c r="J1870">
        <v>89958</v>
      </c>
      <c r="K1870">
        <v>87174</v>
      </c>
      <c r="L1870">
        <v>84008</v>
      </c>
      <c r="M1870">
        <v>80539</v>
      </c>
      <c r="N1870">
        <v>76615</v>
      </c>
      <c r="O1870">
        <v>72276</v>
      </c>
      <c r="P1870">
        <v>67506</v>
      </c>
      <c r="Q1870">
        <v>62342</v>
      </c>
      <c r="R1870">
        <v>56821</v>
      </c>
      <c r="S1870">
        <v>51049</v>
      </c>
      <c r="T1870">
        <v>45087</v>
      </c>
      <c r="U1870">
        <v>39131</v>
      </c>
      <c r="V1870">
        <v>33255</v>
      </c>
      <c r="W1870">
        <v>27611</v>
      </c>
      <c r="X1870">
        <v>22322</v>
      </c>
      <c r="Y1870">
        <v>17505</v>
      </c>
      <c r="Z1870">
        <v>13273</v>
      </c>
      <c r="AA1870">
        <v>9703</v>
      </c>
      <c r="AB1870">
        <v>6818</v>
      </c>
      <c r="DC1870">
        <v>13.87</v>
      </c>
      <c r="DD1870">
        <v>13.08</v>
      </c>
      <c r="DE1870">
        <v>12.31</v>
      </c>
      <c r="DF1870">
        <v>11.56</v>
      </c>
      <c r="DG1870">
        <v>10.82</v>
      </c>
      <c r="DH1870">
        <v>10.11</v>
      </c>
      <c r="DI1870">
        <v>9.42</v>
      </c>
      <c r="DJ1870">
        <v>8.75</v>
      </c>
      <c r="DK1870">
        <v>8.11</v>
      </c>
      <c r="DL1870">
        <v>7.5</v>
      </c>
      <c r="DM1870">
        <v>6.92</v>
      </c>
      <c r="DN1870">
        <v>6.37</v>
      </c>
      <c r="DO1870">
        <v>5.86</v>
      </c>
      <c r="DP1870">
        <v>5.38</v>
      </c>
      <c r="DQ1870">
        <v>4.93</v>
      </c>
      <c r="DR1870">
        <v>4.5199999999999996</v>
      </c>
      <c r="DS1870">
        <v>4.13</v>
      </c>
      <c r="DT1870">
        <v>3.77</v>
      </c>
      <c r="DU1870">
        <v>3.44</v>
      </c>
      <c r="DV1870">
        <v>3.14</v>
      </c>
      <c r="DW1870">
        <v>2.87</v>
      </c>
      <c r="DX1870">
        <v>2.62</v>
      </c>
      <c r="DY1870">
        <v>2.4</v>
      </c>
      <c r="DZ1870">
        <v>2.21</v>
      </c>
    </row>
    <row r="1871" spans="1:143" x14ac:dyDescent="0.25">
      <c r="A1871" t="s">
        <v>1658</v>
      </c>
      <c r="B1871">
        <v>23</v>
      </c>
      <c r="C1871">
        <v>23</v>
      </c>
      <c r="E1871">
        <v>100000</v>
      </c>
      <c r="F1871">
        <v>98191</v>
      </c>
      <c r="G1871">
        <v>96136</v>
      </c>
      <c r="H1871">
        <v>93867</v>
      </c>
      <c r="I1871">
        <v>91241</v>
      </c>
      <c r="J1871">
        <v>88363</v>
      </c>
      <c r="K1871">
        <v>85099</v>
      </c>
      <c r="L1871">
        <v>81520</v>
      </c>
      <c r="M1871">
        <v>77496</v>
      </c>
      <c r="N1871">
        <v>73041</v>
      </c>
      <c r="O1871">
        <v>68163</v>
      </c>
      <c r="P1871">
        <v>62882</v>
      </c>
      <c r="Q1871">
        <v>57248</v>
      </c>
      <c r="R1871">
        <v>51370</v>
      </c>
      <c r="S1871">
        <v>45313</v>
      </c>
      <c r="T1871">
        <v>39274</v>
      </c>
      <c r="U1871">
        <v>33330</v>
      </c>
      <c r="V1871">
        <v>27634</v>
      </c>
      <c r="W1871">
        <v>22308</v>
      </c>
      <c r="X1871">
        <v>17472</v>
      </c>
      <c r="Y1871">
        <v>13230</v>
      </c>
      <c r="Z1871">
        <v>9659</v>
      </c>
      <c r="AA1871">
        <v>6778</v>
      </c>
      <c r="DC1871">
        <v>13.01</v>
      </c>
      <c r="DD1871">
        <v>12.24</v>
      </c>
      <c r="DE1871">
        <v>11.49</v>
      </c>
      <c r="DF1871">
        <v>10.76</v>
      </c>
      <c r="DG1871">
        <v>10.050000000000001</v>
      </c>
      <c r="DH1871">
        <v>9.3699999999999992</v>
      </c>
      <c r="DI1871">
        <v>8.7100000000000009</v>
      </c>
      <c r="DJ1871">
        <v>8.07</v>
      </c>
      <c r="DK1871">
        <v>7.46</v>
      </c>
      <c r="DL1871">
        <v>6.88</v>
      </c>
      <c r="DM1871">
        <v>6.34</v>
      </c>
      <c r="DN1871">
        <v>5.83</v>
      </c>
      <c r="DO1871">
        <v>5.35</v>
      </c>
      <c r="DP1871">
        <v>4.91</v>
      </c>
      <c r="DQ1871">
        <v>4.5</v>
      </c>
      <c r="DR1871">
        <v>4.1100000000000003</v>
      </c>
      <c r="DS1871">
        <v>3.76</v>
      </c>
      <c r="DT1871">
        <v>3.43</v>
      </c>
      <c r="DU1871">
        <v>3.13</v>
      </c>
      <c r="DV1871">
        <v>2.86</v>
      </c>
      <c r="DW1871">
        <v>2.61</v>
      </c>
      <c r="DX1871">
        <v>2.4</v>
      </c>
      <c r="DY1871">
        <v>2.2000000000000002</v>
      </c>
    </row>
    <row r="1872" spans="1:143" x14ac:dyDescent="0.25">
      <c r="A1872" t="s">
        <v>1659</v>
      </c>
      <c r="B1872">
        <v>22</v>
      </c>
      <c r="C1872">
        <v>22</v>
      </c>
      <c r="E1872">
        <v>100000</v>
      </c>
      <c r="F1872">
        <v>97866</v>
      </c>
      <c r="G1872">
        <v>95507</v>
      </c>
      <c r="H1872">
        <v>92792</v>
      </c>
      <c r="I1872">
        <v>89814</v>
      </c>
      <c r="J1872">
        <v>86439</v>
      </c>
      <c r="K1872">
        <v>82740</v>
      </c>
      <c r="L1872">
        <v>78590</v>
      </c>
      <c r="M1872">
        <v>74015</v>
      </c>
      <c r="N1872">
        <v>69005</v>
      </c>
      <c r="O1872">
        <v>63601</v>
      </c>
      <c r="P1872">
        <v>57836</v>
      </c>
      <c r="Q1872">
        <v>51834</v>
      </c>
      <c r="R1872">
        <v>45664</v>
      </c>
      <c r="S1872">
        <v>39524</v>
      </c>
      <c r="T1872">
        <v>33496</v>
      </c>
      <c r="U1872">
        <v>27732</v>
      </c>
      <c r="V1872">
        <v>22355</v>
      </c>
      <c r="W1872">
        <v>17484</v>
      </c>
      <c r="X1872">
        <v>13223</v>
      </c>
      <c r="Y1872">
        <v>9640</v>
      </c>
      <c r="Z1872">
        <v>6757</v>
      </c>
      <c r="DC1872">
        <v>12.17</v>
      </c>
      <c r="DD1872">
        <v>11.43</v>
      </c>
      <c r="DE1872">
        <v>10.7</v>
      </c>
      <c r="DF1872">
        <v>10</v>
      </c>
      <c r="DG1872">
        <v>9.31</v>
      </c>
      <c r="DH1872">
        <v>8.66</v>
      </c>
      <c r="DI1872">
        <v>8.02</v>
      </c>
      <c r="DJ1872">
        <v>7.42</v>
      </c>
      <c r="DK1872">
        <v>6.85</v>
      </c>
      <c r="DL1872">
        <v>6.31</v>
      </c>
      <c r="DM1872">
        <v>5.8</v>
      </c>
      <c r="DN1872">
        <v>5.33</v>
      </c>
      <c r="DO1872">
        <v>4.8899999999999997</v>
      </c>
      <c r="DP1872">
        <v>4.4800000000000004</v>
      </c>
      <c r="DQ1872">
        <v>4.0999999999999996</v>
      </c>
      <c r="DR1872">
        <v>3.74</v>
      </c>
      <c r="DS1872">
        <v>3.42</v>
      </c>
      <c r="DT1872">
        <v>3.12</v>
      </c>
      <c r="DU1872">
        <v>2.85</v>
      </c>
      <c r="DV1872">
        <v>2.61</v>
      </c>
      <c r="DW1872">
        <v>2.39</v>
      </c>
      <c r="DX1872">
        <v>2.2000000000000002</v>
      </c>
    </row>
    <row r="1873" spans="1:127" x14ac:dyDescent="0.25">
      <c r="A1873" t="s">
        <v>1660</v>
      </c>
      <c r="B1873">
        <v>21</v>
      </c>
      <c r="C1873">
        <v>21</v>
      </c>
      <c r="E1873">
        <v>100000</v>
      </c>
      <c r="F1873">
        <v>97540</v>
      </c>
      <c r="G1873">
        <v>94719</v>
      </c>
      <c r="H1873">
        <v>91626</v>
      </c>
      <c r="I1873">
        <v>88129</v>
      </c>
      <c r="J1873">
        <v>84291</v>
      </c>
      <c r="K1873">
        <v>79996</v>
      </c>
      <c r="L1873">
        <v>75270</v>
      </c>
      <c r="M1873">
        <v>70116</v>
      </c>
      <c r="N1873">
        <v>64555</v>
      </c>
      <c r="O1873">
        <v>58647</v>
      </c>
      <c r="P1873">
        <v>52496</v>
      </c>
      <c r="Q1873">
        <v>46189</v>
      </c>
      <c r="R1873">
        <v>39924</v>
      </c>
      <c r="S1873">
        <v>33788</v>
      </c>
      <c r="T1873">
        <v>27933</v>
      </c>
      <c r="U1873">
        <v>22484</v>
      </c>
      <c r="V1873">
        <v>17560</v>
      </c>
      <c r="W1873">
        <v>13262</v>
      </c>
      <c r="X1873">
        <v>9658</v>
      </c>
      <c r="Y1873">
        <v>6761</v>
      </c>
      <c r="DC1873">
        <v>11.36</v>
      </c>
      <c r="DD1873">
        <v>10.64</v>
      </c>
      <c r="DE1873">
        <v>9.94</v>
      </c>
      <c r="DF1873">
        <v>9.26</v>
      </c>
      <c r="DG1873">
        <v>8.61</v>
      </c>
      <c r="DH1873">
        <v>7.98</v>
      </c>
      <c r="DI1873">
        <v>7.38</v>
      </c>
      <c r="DJ1873">
        <v>6.81</v>
      </c>
      <c r="DK1873">
        <v>6.27</v>
      </c>
      <c r="DL1873">
        <v>5.77</v>
      </c>
      <c r="DM1873">
        <v>5.3</v>
      </c>
      <c r="DN1873">
        <v>4.8600000000000003</v>
      </c>
      <c r="DO1873">
        <v>4.46</v>
      </c>
      <c r="DP1873">
        <v>4.08</v>
      </c>
      <c r="DQ1873">
        <v>3.73</v>
      </c>
      <c r="DR1873">
        <v>3.41</v>
      </c>
      <c r="DS1873">
        <v>3.11</v>
      </c>
      <c r="DT1873">
        <v>2.84</v>
      </c>
      <c r="DU1873">
        <v>2.6</v>
      </c>
      <c r="DV1873">
        <v>2.39</v>
      </c>
      <c r="DW1873">
        <v>2.2000000000000002</v>
      </c>
    </row>
    <row r="1874" spans="1:127" x14ac:dyDescent="0.25">
      <c r="A1874" t="s">
        <v>1661</v>
      </c>
      <c r="B1874">
        <v>20</v>
      </c>
      <c r="C1874">
        <v>20</v>
      </c>
      <c r="E1874">
        <v>100000</v>
      </c>
      <c r="F1874">
        <v>97059</v>
      </c>
      <c r="G1874">
        <v>93830</v>
      </c>
      <c r="H1874">
        <v>90193</v>
      </c>
      <c r="I1874">
        <v>86201</v>
      </c>
      <c r="J1874">
        <v>81740</v>
      </c>
      <c r="K1874">
        <v>76840</v>
      </c>
      <c r="L1874">
        <v>71507</v>
      </c>
      <c r="M1874">
        <v>65776</v>
      </c>
      <c r="N1874">
        <v>59687</v>
      </c>
      <c r="O1874">
        <v>53371</v>
      </c>
      <c r="P1874">
        <v>46899</v>
      </c>
      <c r="Q1874">
        <v>40482</v>
      </c>
      <c r="R1874">
        <v>34213</v>
      </c>
      <c r="S1874">
        <v>28244</v>
      </c>
      <c r="T1874">
        <v>22701</v>
      </c>
      <c r="U1874">
        <v>17704</v>
      </c>
      <c r="V1874">
        <v>13352</v>
      </c>
      <c r="W1874">
        <v>9711</v>
      </c>
      <c r="X1874">
        <v>6791</v>
      </c>
      <c r="DC1874">
        <v>10.58</v>
      </c>
      <c r="DD1874">
        <v>9.8800000000000008</v>
      </c>
      <c r="DE1874">
        <v>9.2100000000000009</v>
      </c>
      <c r="DF1874">
        <v>8.56</v>
      </c>
      <c r="DG1874">
        <v>7.93</v>
      </c>
      <c r="DH1874">
        <v>7.34</v>
      </c>
      <c r="DI1874">
        <v>6.77</v>
      </c>
      <c r="DJ1874">
        <v>6.24</v>
      </c>
      <c r="DK1874">
        <v>5.74</v>
      </c>
      <c r="DL1874">
        <v>5.27</v>
      </c>
      <c r="DM1874">
        <v>4.84</v>
      </c>
      <c r="DN1874">
        <v>4.4400000000000004</v>
      </c>
      <c r="DO1874">
        <v>4.0599999999999996</v>
      </c>
      <c r="DP1874">
        <v>3.72</v>
      </c>
      <c r="DQ1874">
        <v>3.39</v>
      </c>
      <c r="DR1874">
        <v>3.1</v>
      </c>
      <c r="DS1874">
        <v>2.84</v>
      </c>
      <c r="DT1874">
        <v>2.6</v>
      </c>
      <c r="DU1874">
        <v>2.38</v>
      </c>
      <c r="DV1874">
        <v>2.19</v>
      </c>
    </row>
    <row r="1875" spans="1:127" x14ac:dyDescent="0.25">
      <c r="A1875" t="s">
        <v>1662</v>
      </c>
      <c r="B1875">
        <v>19</v>
      </c>
      <c r="C1875">
        <v>19</v>
      </c>
      <c r="E1875">
        <v>100000</v>
      </c>
      <c r="F1875">
        <v>96611</v>
      </c>
      <c r="G1875">
        <v>92804</v>
      </c>
      <c r="H1875">
        <v>88630</v>
      </c>
      <c r="I1875">
        <v>83977</v>
      </c>
      <c r="J1875">
        <v>78870</v>
      </c>
      <c r="K1875">
        <v>73322</v>
      </c>
      <c r="L1875">
        <v>67372</v>
      </c>
      <c r="M1875">
        <v>61076</v>
      </c>
      <c r="N1875">
        <v>54545</v>
      </c>
      <c r="O1875">
        <v>47878</v>
      </c>
      <c r="P1875">
        <v>41271</v>
      </c>
      <c r="Q1875">
        <v>34831</v>
      </c>
      <c r="R1875">
        <v>28713</v>
      </c>
      <c r="S1875">
        <v>23045</v>
      </c>
      <c r="T1875">
        <v>17946</v>
      </c>
      <c r="U1875">
        <v>13516</v>
      </c>
      <c r="V1875">
        <v>9816</v>
      </c>
      <c r="W1875">
        <v>6856</v>
      </c>
      <c r="DC1875">
        <v>9.83</v>
      </c>
      <c r="DD1875">
        <v>9.15</v>
      </c>
      <c r="DE1875">
        <v>8.51</v>
      </c>
      <c r="DF1875">
        <v>7.89</v>
      </c>
      <c r="DG1875">
        <v>7.3</v>
      </c>
      <c r="DH1875">
        <v>6.74</v>
      </c>
      <c r="DI1875">
        <v>6.21</v>
      </c>
      <c r="DJ1875">
        <v>5.71</v>
      </c>
      <c r="DK1875">
        <v>5.25</v>
      </c>
      <c r="DL1875">
        <v>4.82</v>
      </c>
      <c r="DM1875">
        <v>4.42</v>
      </c>
      <c r="DN1875">
        <v>4.05</v>
      </c>
      <c r="DO1875">
        <v>3.7</v>
      </c>
      <c r="DP1875">
        <v>3.38</v>
      </c>
      <c r="DQ1875">
        <v>3.09</v>
      </c>
      <c r="DR1875">
        <v>2.83</v>
      </c>
      <c r="DS1875">
        <v>2.59</v>
      </c>
      <c r="DT1875">
        <v>2.38</v>
      </c>
      <c r="DU1875">
        <v>2.19</v>
      </c>
    </row>
    <row r="1876" spans="1:127" x14ac:dyDescent="0.25">
      <c r="A1876" t="s">
        <v>1663</v>
      </c>
      <c r="B1876">
        <v>18</v>
      </c>
      <c r="C1876">
        <v>18</v>
      </c>
      <c r="E1876">
        <v>100000</v>
      </c>
      <c r="F1876">
        <v>95993</v>
      </c>
      <c r="G1876">
        <v>91602</v>
      </c>
      <c r="H1876">
        <v>86724</v>
      </c>
      <c r="I1876">
        <v>81380</v>
      </c>
      <c r="J1876">
        <v>75578</v>
      </c>
      <c r="K1876">
        <v>69369</v>
      </c>
      <c r="L1876">
        <v>62813</v>
      </c>
      <c r="M1876">
        <v>56037</v>
      </c>
      <c r="N1876">
        <v>49125</v>
      </c>
      <c r="O1876">
        <v>42297</v>
      </c>
      <c r="P1876">
        <v>35647</v>
      </c>
      <c r="Q1876">
        <v>29343</v>
      </c>
      <c r="R1876">
        <v>23517</v>
      </c>
      <c r="S1876">
        <v>18287</v>
      </c>
      <c r="T1876">
        <v>13753</v>
      </c>
      <c r="U1876">
        <v>9976</v>
      </c>
      <c r="V1876">
        <v>6959</v>
      </c>
      <c r="DC1876">
        <v>9.1</v>
      </c>
      <c r="DD1876">
        <v>8.4600000000000009</v>
      </c>
      <c r="DE1876">
        <v>7.84</v>
      </c>
      <c r="DF1876">
        <v>7.25</v>
      </c>
      <c r="DG1876">
        <v>6.7</v>
      </c>
      <c r="DH1876">
        <v>6.17</v>
      </c>
      <c r="DI1876">
        <v>5.68</v>
      </c>
      <c r="DJ1876">
        <v>5.22</v>
      </c>
      <c r="DK1876">
        <v>4.79</v>
      </c>
      <c r="DL1876">
        <v>4.4000000000000004</v>
      </c>
      <c r="DM1876">
        <v>4.03</v>
      </c>
      <c r="DN1876">
        <v>3.69</v>
      </c>
      <c r="DO1876">
        <v>3.37</v>
      </c>
      <c r="DP1876">
        <v>3.08</v>
      </c>
      <c r="DQ1876">
        <v>2.82</v>
      </c>
      <c r="DR1876">
        <v>2.58</v>
      </c>
      <c r="DS1876">
        <v>2.37</v>
      </c>
      <c r="DT1876">
        <v>2.19</v>
      </c>
    </row>
    <row r="1877" spans="1:127" x14ac:dyDescent="0.25">
      <c r="A1877" t="s">
        <v>1664</v>
      </c>
      <c r="B1877">
        <v>17</v>
      </c>
      <c r="C1877">
        <v>17</v>
      </c>
      <c r="E1877">
        <v>100000</v>
      </c>
      <c r="F1877">
        <v>95347</v>
      </c>
      <c r="G1877">
        <v>90192</v>
      </c>
      <c r="H1877">
        <v>84560</v>
      </c>
      <c r="I1877">
        <v>78458</v>
      </c>
      <c r="J1877">
        <v>71933</v>
      </c>
      <c r="K1877">
        <v>65058</v>
      </c>
      <c r="L1877">
        <v>57967</v>
      </c>
      <c r="M1877">
        <v>50762</v>
      </c>
      <c r="N1877">
        <v>43646</v>
      </c>
      <c r="O1877">
        <v>36740</v>
      </c>
      <c r="P1877">
        <v>30200</v>
      </c>
      <c r="Q1877">
        <v>24168</v>
      </c>
      <c r="R1877">
        <v>18766</v>
      </c>
      <c r="S1877">
        <v>14094</v>
      </c>
      <c r="T1877">
        <v>10210</v>
      </c>
      <c r="U1877">
        <v>7114</v>
      </c>
      <c r="DC1877">
        <v>8.41</v>
      </c>
      <c r="DD1877">
        <v>7.8</v>
      </c>
      <c r="DE1877">
        <v>7.22</v>
      </c>
      <c r="DF1877">
        <v>6.66</v>
      </c>
      <c r="DG1877">
        <v>6.14</v>
      </c>
      <c r="DH1877">
        <v>5.65</v>
      </c>
      <c r="DI1877">
        <v>5.2</v>
      </c>
      <c r="DJ1877">
        <v>4.7699999999999996</v>
      </c>
      <c r="DK1877">
        <v>4.38</v>
      </c>
      <c r="DL1877">
        <v>4.01</v>
      </c>
      <c r="DM1877">
        <v>3.67</v>
      </c>
      <c r="DN1877">
        <v>3.36</v>
      </c>
      <c r="DO1877">
        <v>3.07</v>
      </c>
      <c r="DP1877">
        <v>2.81</v>
      </c>
      <c r="DQ1877">
        <v>2.58</v>
      </c>
      <c r="DR1877">
        <v>2.37</v>
      </c>
      <c r="DS1877">
        <v>2.1800000000000002</v>
      </c>
    </row>
    <row r="1878" spans="1:127" x14ac:dyDescent="0.25">
      <c r="A1878" t="s">
        <v>1665</v>
      </c>
      <c r="B1878">
        <v>16</v>
      </c>
      <c r="C1878">
        <v>16</v>
      </c>
      <c r="E1878">
        <v>100000</v>
      </c>
      <c r="F1878">
        <v>94511</v>
      </c>
      <c r="G1878">
        <v>88525</v>
      </c>
      <c r="H1878">
        <v>82060</v>
      </c>
      <c r="I1878">
        <v>75158</v>
      </c>
      <c r="J1878">
        <v>67895</v>
      </c>
      <c r="K1878">
        <v>60419</v>
      </c>
      <c r="L1878">
        <v>52840</v>
      </c>
      <c r="M1878">
        <v>45381</v>
      </c>
      <c r="N1878">
        <v>38147</v>
      </c>
      <c r="O1878">
        <v>31319</v>
      </c>
      <c r="P1878">
        <v>25027</v>
      </c>
      <c r="Q1878">
        <v>19405</v>
      </c>
      <c r="R1878">
        <v>14554</v>
      </c>
      <c r="S1878">
        <v>10528</v>
      </c>
      <c r="T1878">
        <v>7327</v>
      </c>
      <c r="DC1878">
        <v>7.75</v>
      </c>
      <c r="DD1878">
        <v>7.18</v>
      </c>
      <c r="DE1878">
        <v>6.63</v>
      </c>
      <c r="DF1878">
        <v>6.11</v>
      </c>
      <c r="DG1878">
        <v>5.62</v>
      </c>
      <c r="DH1878">
        <v>5.17</v>
      </c>
      <c r="DI1878">
        <v>4.75</v>
      </c>
      <c r="DJ1878">
        <v>4.3600000000000003</v>
      </c>
      <c r="DK1878">
        <v>4</v>
      </c>
      <c r="DL1878">
        <v>3.66</v>
      </c>
      <c r="DM1878">
        <v>3.35</v>
      </c>
      <c r="DN1878">
        <v>3.06</v>
      </c>
      <c r="DO1878">
        <v>2.8</v>
      </c>
      <c r="DP1878">
        <v>2.57</v>
      </c>
      <c r="DQ1878">
        <v>2.36</v>
      </c>
      <c r="DR1878">
        <v>2.1800000000000002</v>
      </c>
    </row>
    <row r="1879" spans="1:127" x14ac:dyDescent="0.25">
      <c r="A1879" t="s">
        <v>1666</v>
      </c>
      <c r="B1879">
        <v>15</v>
      </c>
      <c r="C1879">
        <v>15</v>
      </c>
      <c r="E1879">
        <v>100000</v>
      </c>
      <c r="F1879">
        <v>93577</v>
      </c>
      <c r="G1879">
        <v>86653</v>
      </c>
      <c r="H1879">
        <v>79284</v>
      </c>
      <c r="I1879">
        <v>71545</v>
      </c>
      <c r="J1879">
        <v>63586</v>
      </c>
      <c r="K1879">
        <v>55538</v>
      </c>
      <c r="L1879">
        <v>47631</v>
      </c>
      <c r="M1879">
        <v>39992</v>
      </c>
      <c r="N1879">
        <v>32786</v>
      </c>
      <c r="O1879">
        <v>26168</v>
      </c>
      <c r="P1879">
        <v>20261</v>
      </c>
      <c r="Q1879">
        <v>15174</v>
      </c>
      <c r="R1879">
        <v>10963</v>
      </c>
      <c r="S1879">
        <v>7620</v>
      </c>
      <c r="DC1879">
        <v>7.14</v>
      </c>
      <c r="DD1879">
        <v>6.59</v>
      </c>
      <c r="DE1879">
        <v>6.08</v>
      </c>
      <c r="DF1879">
        <v>5.6</v>
      </c>
      <c r="DG1879">
        <v>5.15</v>
      </c>
      <c r="DH1879">
        <v>4.7300000000000004</v>
      </c>
      <c r="DI1879">
        <v>4.34</v>
      </c>
      <c r="DJ1879">
        <v>3.98</v>
      </c>
      <c r="DK1879">
        <v>3.64</v>
      </c>
      <c r="DL1879">
        <v>3.34</v>
      </c>
      <c r="DM1879">
        <v>3.05</v>
      </c>
      <c r="DN1879">
        <v>2.8</v>
      </c>
      <c r="DO1879">
        <v>2.57</v>
      </c>
      <c r="DP1879">
        <v>2.36</v>
      </c>
      <c r="DQ1879">
        <v>2.1800000000000002</v>
      </c>
    </row>
    <row r="1880" spans="1:127" x14ac:dyDescent="0.25">
      <c r="A1880" t="s">
        <v>1667</v>
      </c>
      <c r="B1880">
        <v>14</v>
      </c>
      <c r="C1880">
        <v>14</v>
      </c>
      <c r="E1880">
        <v>100000</v>
      </c>
      <c r="F1880">
        <v>92505</v>
      </c>
      <c r="G1880">
        <v>84543</v>
      </c>
      <c r="H1880">
        <v>76208</v>
      </c>
      <c r="I1880">
        <v>67651</v>
      </c>
      <c r="J1880">
        <v>59012</v>
      </c>
      <c r="K1880">
        <v>50540</v>
      </c>
      <c r="L1880">
        <v>42375</v>
      </c>
      <c r="M1880">
        <v>34698</v>
      </c>
      <c r="N1880">
        <v>27653</v>
      </c>
      <c r="O1880">
        <v>21385</v>
      </c>
      <c r="P1880">
        <v>15994</v>
      </c>
      <c r="Q1880">
        <v>11540</v>
      </c>
      <c r="R1880">
        <v>8011</v>
      </c>
      <c r="DC1880">
        <v>6.56</v>
      </c>
      <c r="DD1880">
        <v>6.05</v>
      </c>
      <c r="DE1880">
        <v>5.57</v>
      </c>
      <c r="DF1880">
        <v>5.12</v>
      </c>
      <c r="DG1880">
        <v>4.71</v>
      </c>
      <c r="DH1880">
        <v>4.32</v>
      </c>
      <c r="DI1880">
        <v>3.96</v>
      </c>
      <c r="DJ1880">
        <v>3.63</v>
      </c>
      <c r="DK1880">
        <v>3.32</v>
      </c>
      <c r="DL1880">
        <v>3.04</v>
      </c>
      <c r="DM1880">
        <v>2.79</v>
      </c>
      <c r="DN1880">
        <v>2.56</v>
      </c>
      <c r="DO1880">
        <v>2.36</v>
      </c>
      <c r="DP1880">
        <v>2.17</v>
      </c>
    </row>
    <row r="1881" spans="1:127" x14ac:dyDescent="0.25">
      <c r="A1881" t="s">
        <v>1668</v>
      </c>
      <c r="B1881">
        <v>13</v>
      </c>
      <c r="C1881">
        <v>13</v>
      </c>
      <c r="E1881">
        <v>100000</v>
      </c>
      <c r="F1881">
        <v>91291</v>
      </c>
      <c r="G1881">
        <v>82192</v>
      </c>
      <c r="H1881">
        <v>72878</v>
      </c>
      <c r="I1881">
        <v>63495</v>
      </c>
      <c r="J1881">
        <v>54305</v>
      </c>
      <c r="K1881">
        <v>45467</v>
      </c>
      <c r="L1881">
        <v>37177</v>
      </c>
      <c r="M1881">
        <v>29593</v>
      </c>
      <c r="N1881">
        <v>22852</v>
      </c>
      <c r="O1881">
        <v>17071</v>
      </c>
      <c r="P1881">
        <v>12301</v>
      </c>
      <c r="Q1881">
        <v>8529</v>
      </c>
      <c r="DC1881">
        <v>6.01</v>
      </c>
      <c r="DD1881">
        <v>5.54</v>
      </c>
      <c r="DE1881">
        <v>5.0999999999999996</v>
      </c>
      <c r="DF1881">
        <v>4.6900000000000004</v>
      </c>
      <c r="DG1881">
        <v>4.3</v>
      </c>
      <c r="DH1881">
        <v>3.95</v>
      </c>
      <c r="DI1881">
        <v>3.62</v>
      </c>
      <c r="DJ1881">
        <v>3.31</v>
      </c>
      <c r="DK1881">
        <v>3.03</v>
      </c>
      <c r="DL1881">
        <v>2.78</v>
      </c>
      <c r="DM1881">
        <v>2.5499999999999998</v>
      </c>
      <c r="DN1881">
        <v>2.35</v>
      </c>
      <c r="DO1881">
        <v>2.17</v>
      </c>
    </row>
    <row r="1882" spans="1:127" x14ac:dyDescent="0.25">
      <c r="A1882" t="s">
        <v>1669</v>
      </c>
      <c r="B1882">
        <v>12</v>
      </c>
      <c r="C1882">
        <v>12</v>
      </c>
      <c r="E1882">
        <v>100000</v>
      </c>
      <c r="F1882">
        <v>89926</v>
      </c>
      <c r="G1882">
        <v>79633</v>
      </c>
      <c r="H1882">
        <v>69298</v>
      </c>
      <c r="I1882">
        <v>59192</v>
      </c>
      <c r="J1882">
        <v>49489</v>
      </c>
      <c r="K1882">
        <v>40407</v>
      </c>
      <c r="L1882">
        <v>32117</v>
      </c>
      <c r="M1882">
        <v>24772</v>
      </c>
      <c r="N1882">
        <v>18480</v>
      </c>
      <c r="O1882">
        <v>13301</v>
      </c>
      <c r="P1882">
        <v>9212</v>
      </c>
      <c r="DC1882">
        <v>5.51</v>
      </c>
      <c r="DD1882">
        <v>5.07</v>
      </c>
      <c r="DE1882">
        <v>4.66</v>
      </c>
      <c r="DF1882">
        <v>4.29</v>
      </c>
      <c r="DG1882">
        <v>3.93</v>
      </c>
      <c r="DH1882">
        <v>3.6</v>
      </c>
      <c r="DI1882">
        <v>3.3</v>
      </c>
      <c r="DJ1882">
        <v>3.03</v>
      </c>
      <c r="DK1882">
        <v>2.77</v>
      </c>
      <c r="DL1882">
        <v>2.5499999999999998</v>
      </c>
      <c r="DM1882">
        <v>2.35</v>
      </c>
      <c r="DN1882">
        <v>2.17</v>
      </c>
    </row>
    <row r="1883" spans="1:127" x14ac:dyDescent="0.25">
      <c r="A1883" t="s">
        <v>1670</v>
      </c>
      <c r="B1883">
        <v>11</v>
      </c>
      <c r="C1883">
        <v>11</v>
      </c>
      <c r="E1883">
        <v>100000</v>
      </c>
      <c r="F1883">
        <v>88441</v>
      </c>
      <c r="G1883">
        <v>76862</v>
      </c>
      <c r="H1883">
        <v>65569</v>
      </c>
      <c r="I1883">
        <v>54750</v>
      </c>
      <c r="J1883">
        <v>44638</v>
      </c>
      <c r="K1883">
        <v>35429</v>
      </c>
      <c r="L1883">
        <v>27287</v>
      </c>
      <c r="M1883">
        <v>20333</v>
      </c>
      <c r="N1883">
        <v>14616</v>
      </c>
      <c r="O1883">
        <v>10112</v>
      </c>
      <c r="DC1883">
        <v>5.05</v>
      </c>
      <c r="DD1883">
        <v>4.6399999999999997</v>
      </c>
      <c r="DE1883">
        <v>4.2699999999999996</v>
      </c>
      <c r="DF1883">
        <v>3.92</v>
      </c>
      <c r="DG1883">
        <v>3.59</v>
      </c>
      <c r="DH1883">
        <v>3.29</v>
      </c>
      <c r="DI1883">
        <v>3.02</v>
      </c>
      <c r="DJ1883">
        <v>2.77</v>
      </c>
      <c r="DK1883">
        <v>2.54</v>
      </c>
      <c r="DL1883">
        <v>2.34</v>
      </c>
      <c r="DM1883">
        <v>2.16</v>
      </c>
    </row>
    <row r="1884" spans="1:127" x14ac:dyDescent="0.25">
      <c r="A1884" t="s">
        <v>1671</v>
      </c>
      <c r="B1884">
        <v>10</v>
      </c>
      <c r="C1884">
        <v>10</v>
      </c>
      <c r="E1884">
        <v>100000</v>
      </c>
      <c r="F1884">
        <v>86794</v>
      </c>
      <c r="G1884">
        <v>73939</v>
      </c>
      <c r="H1884">
        <v>61659</v>
      </c>
      <c r="I1884">
        <v>50204</v>
      </c>
      <c r="J1884">
        <v>39790</v>
      </c>
      <c r="K1884">
        <v>30602</v>
      </c>
      <c r="L1884">
        <v>22771</v>
      </c>
      <c r="M1884">
        <v>16351</v>
      </c>
      <c r="N1884">
        <v>11299</v>
      </c>
      <c r="DC1884">
        <v>4.62</v>
      </c>
      <c r="DD1884">
        <v>4.25</v>
      </c>
      <c r="DE1884">
        <v>3.9</v>
      </c>
      <c r="DF1884">
        <v>3.58</v>
      </c>
      <c r="DG1884">
        <v>3.28</v>
      </c>
      <c r="DH1884">
        <v>3.01</v>
      </c>
      <c r="DI1884">
        <v>2.76</v>
      </c>
      <c r="DJ1884">
        <v>2.54</v>
      </c>
      <c r="DK1884">
        <v>2.34</v>
      </c>
      <c r="DL1884">
        <v>2.16</v>
      </c>
    </row>
    <row r="1885" spans="1:127" x14ac:dyDescent="0.25">
      <c r="A1885" t="s">
        <v>1672</v>
      </c>
      <c r="B1885">
        <v>9</v>
      </c>
      <c r="C1885">
        <v>9</v>
      </c>
      <c r="E1885">
        <v>100000</v>
      </c>
      <c r="F1885">
        <v>85070</v>
      </c>
      <c r="G1885">
        <v>70842</v>
      </c>
      <c r="H1885">
        <v>57605</v>
      </c>
      <c r="I1885">
        <v>45594</v>
      </c>
      <c r="J1885">
        <v>35016</v>
      </c>
      <c r="K1885">
        <v>26020</v>
      </c>
      <c r="L1885">
        <v>18660</v>
      </c>
      <c r="M1885">
        <v>12881</v>
      </c>
      <c r="DC1885">
        <v>4.2300000000000004</v>
      </c>
      <c r="DD1885">
        <v>3.88</v>
      </c>
      <c r="DE1885">
        <v>3.56</v>
      </c>
      <c r="DF1885">
        <v>3.27</v>
      </c>
      <c r="DG1885">
        <v>3</v>
      </c>
      <c r="DH1885">
        <v>2.75</v>
      </c>
      <c r="DI1885">
        <v>2.5299999999999998</v>
      </c>
      <c r="DJ1885">
        <v>2.33</v>
      </c>
      <c r="DK1885">
        <v>2.16</v>
      </c>
    </row>
    <row r="1886" spans="1:127" x14ac:dyDescent="0.25">
      <c r="A1886" t="s">
        <v>1673</v>
      </c>
      <c r="B1886">
        <v>8</v>
      </c>
      <c r="C1886">
        <v>8</v>
      </c>
      <c r="E1886">
        <v>100000</v>
      </c>
      <c r="F1886">
        <v>83158</v>
      </c>
      <c r="G1886">
        <v>67523</v>
      </c>
      <c r="H1886">
        <v>53373</v>
      </c>
      <c r="I1886">
        <v>40937</v>
      </c>
      <c r="J1886">
        <v>30378</v>
      </c>
      <c r="K1886">
        <v>21756</v>
      </c>
      <c r="L1886">
        <v>15001</v>
      </c>
      <c r="DC1886">
        <v>3.87</v>
      </c>
      <c r="DD1886">
        <v>3.55</v>
      </c>
      <c r="DE1886">
        <v>3.26</v>
      </c>
      <c r="DF1886">
        <v>2.99</v>
      </c>
      <c r="DG1886">
        <v>2.75</v>
      </c>
      <c r="DH1886">
        <v>2.5299999999999998</v>
      </c>
      <c r="DI1886">
        <v>2.33</v>
      </c>
      <c r="DJ1886">
        <v>2.15</v>
      </c>
    </row>
    <row r="1887" spans="1:127" x14ac:dyDescent="0.25">
      <c r="A1887" t="s">
        <v>1674</v>
      </c>
      <c r="B1887">
        <v>7</v>
      </c>
      <c r="C1887">
        <v>7</v>
      </c>
      <c r="E1887">
        <v>100000</v>
      </c>
      <c r="F1887">
        <v>81082</v>
      </c>
      <c r="G1887">
        <v>63999</v>
      </c>
      <c r="H1887">
        <v>49023</v>
      </c>
      <c r="I1887">
        <v>36332</v>
      </c>
      <c r="J1887">
        <v>25987</v>
      </c>
      <c r="K1887">
        <v>17898</v>
      </c>
      <c r="DC1887">
        <v>3.54</v>
      </c>
      <c r="DD1887">
        <v>3.25</v>
      </c>
      <c r="DE1887">
        <v>2.98</v>
      </c>
      <c r="DF1887">
        <v>2.74</v>
      </c>
      <c r="DG1887">
        <v>2.52</v>
      </c>
      <c r="DH1887">
        <v>2.33</v>
      </c>
      <c r="DI1887">
        <v>2.15</v>
      </c>
    </row>
    <row r="1888" spans="1:127" x14ac:dyDescent="0.25">
      <c r="A1888" t="s">
        <v>1675</v>
      </c>
      <c r="B1888">
        <v>6</v>
      </c>
      <c r="C1888">
        <v>6</v>
      </c>
      <c r="E1888">
        <v>100000</v>
      </c>
      <c r="F1888">
        <v>78817</v>
      </c>
      <c r="G1888">
        <v>60288</v>
      </c>
      <c r="H1888">
        <v>44626</v>
      </c>
      <c r="I1888">
        <v>31881</v>
      </c>
      <c r="J1888">
        <v>21931</v>
      </c>
      <c r="DC1888">
        <v>3.24</v>
      </c>
      <c r="DD1888">
        <v>2.97</v>
      </c>
      <c r="DE1888">
        <v>2.73</v>
      </c>
      <c r="DF1888">
        <v>2.52</v>
      </c>
      <c r="DG1888">
        <v>2.3199999999999998</v>
      </c>
      <c r="DH1888">
        <v>2.15</v>
      </c>
    </row>
    <row r="1889" spans="1:189" x14ac:dyDescent="0.25">
      <c r="A1889" t="s">
        <v>1676</v>
      </c>
      <c r="B1889">
        <v>5</v>
      </c>
      <c r="C1889">
        <v>5</v>
      </c>
      <c r="E1889">
        <v>100000</v>
      </c>
      <c r="F1889">
        <v>76383</v>
      </c>
      <c r="G1889">
        <v>56463</v>
      </c>
      <c r="H1889">
        <v>40290</v>
      </c>
      <c r="I1889">
        <v>27686</v>
      </c>
      <c r="DC1889">
        <v>2.96</v>
      </c>
      <c r="DD1889">
        <v>2.73</v>
      </c>
      <c r="DE1889">
        <v>2.5099999999999998</v>
      </c>
      <c r="DF1889">
        <v>2.3199999999999998</v>
      </c>
      <c r="DG1889">
        <v>2.14</v>
      </c>
    </row>
    <row r="1890" spans="1:189" x14ac:dyDescent="0.25">
      <c r="A1890" t="s">
        <v>1677</v>
      </c>
      <c r="B1890">
        <v>4</v>
      </c>
      <c r="C1890">
        <v>4</v>
      </c>
      <c r="E1890">
        <v>100000</v>
      </c>
      <c r="F1890">
        <v>73820</v>
      </c>
      <c r="G1890">
        <v>52609</v>
      </c>
      <c r="H1890">
        <v>36111</v>
      </c>
      <c r="DC1890">
        <v>2.72</v>
      </c>
      <c r="DD1890">
        <v>2.5</v>
      </c>
      <c r="DE1890">
        <v>2.31</v>
      </c>
      <c r="DF1890">
        <v>2.14</v>
      </c>
    </row>
    <row r="1891" spans="1:189" x14ac:dyDescent="0.25">
      <c r="A1891" t="s">
        <v>1678</v>
      </c>
      <c r="B1891">
        <v>3</v>
      </c>
      <c r="C1891">
        <v>3</v>
      </c>
      <c r="E1891">
        <v>100000</v>
      </c>
      <c r="F1891">
        <v>71176</v>
      </c>
      <c r="G1891">
        <v>48799</v>
      </c>
      <c r="DC1891">
        <v>2.5</v>
      </c>
      <c r="DD1891">
        <v>2.31</v>
      </c>
      <c r="DE1891">
        <v>2.14</v>
      </c>
    </row>
    <row r="1892" spans="1:189" x14ac:dyDescent="0.25">
      <c r="A1892" t="s">
        <v>1679</v>
      </c>
      <c r="B1892">
        <v>2</v>
      </c>
      <c r="C1892">
        <v>2</v>
      </c>
      <c r="E1892">
        <v>100000</v>
      </c>
      <c r="F1892">
        <v>68482</v>
      </c>
      <c r="DC1892">
        <v>2.2999999999999998</v>
      </c>
      <c r="DD1892">
        <v>2.14</v>
      </c>
    </row>
    <row r="1893" spans="1:189" x14ac:dyDescent="0.25">
      <c r="A1893" t="s">
        <v>1680</v>
      </c>
      <c r="B1893">
        <v>1</v>
      </c>
      <c r="C1893">
        <v>1</v>
      </c>
      <c r="E1893">
        <v>100000</v>
      </c>
      <c r="DC1893">
        <v>2.13</v>
      </c>
    </row>
    <row r="1894" spans="1:189" x14ac:dyDescent="0.25">
      <c r="A1894" t="s">
        <v>1681</v>
      </c>
      <c r="B1894">
        <v>83</v>
      </c>
      <c r="C1894">
        <v>83</v>
      </c>
      <c r="E1894">
        <v>100000</v>
      </c>
      <c r="F1894">
        <v>99971</v>
      </c>
      <c r="G1894">
        <v>99941</v>
      </c>
      <c r="H1894">
        <v>99910</v>
      </c>
      <c r="I1894">
        <v>99877</v>
      </c>
      <c r="J1894">
        <v>99845</v>
      </c>
      <c r="K1894">
        <v>99814</v>
      </c>
      <c r="L1894">
        <v>99783</v>
      </c>
      <c r="M1894">
        <v>99752</v>
      </c>
      <c r="N1894">
        <v>99720</v>
      </c>
      <c r="O1894">
        <v>99689</v>
      </c>
      <c r="P1894">
        <v>99659</v>
      </c>
      <c r="Q1894">
        <v>99630</v>
      </c>
      <c r="R1894">
        <v>99599</v>
      </c>
      <c r="S1894">
        <v>99567</v>
      </c>
      <c r="T1894">
        <v>99533</v>
      </c>
      <c r="U1894">
        <v>99499</v>
      </c>
      <c r="V1894">
        <v>99463</v>
      </c>
      <c r="W1894">
        <v>99426</v>
      </c>
      <c r="X1894">
        <v>99388</v>
      </c>
      <c r="Y1894">
        <v>99348</v>
      </c>
      <c r="Z1894">
        <v>99306</v>
      </c>
      <c r="AA1894">
        <v>99259</v>
      </c>
      <c r="AB1894">
        <v>99208</v>
      </c>
      <c r="AC1894">
        <v>99153</v>
      </c>
      <c r="AD1894">
        <v>99094</v>
      </c>
      <c r="AE1894">
        <v>99031</v>
      </c>
      <c r="AF1894">
        <v>98961</v>
      </c>
      <c r="AG1894">
        <v>98884</v>
      </c>
      <c r="AH1894">
        <v>98801</v>
      </c>
      <c r="AI1894">
        <v>98711</v>
      </c>
      <c r="AJ1894">
        <v>98615</v>
      </c>
      <c r="AK1894">
        <v>98511</v>
      </c>
      <c r="AL1894">
        <v>98397</v>
      </c>
      <c r="AM1894">
        <v>98271</v>
      </c>
      <c r="AN1894">
        <v>98134</v>
      </c>
      <c r="AO1894">
        <v>97985</v>
      </c>
      <c r="AP1894">
        <v>97825</v>
      </c>
      <c r="AQ1894">
        <v>97650</v>
      </c>
      <c r="AR1894">
        <v>97459</v>
      </c>
      <c r="AS1894">
        <v>97251</v>
      </c>
      <c r="AT1894">
        <v>97027</v>
      </c>
      <c r="AU1894">
        <v>96785</v>
      </c>
      <c r="AV1894">
        <v>96524</v>
      </c>
      <c r="AW1894">
        <v>96243</v>
      </c>
      <c r="AX1894">
        <v>95944</v>
      </c>
      <c r="AY1894">
        <v>95621</v>
      </c>
      <c r="AZ1894">
        <v>95275</v>
      </c>
      <c r="BA1894">
        <v>94912</v>
      </c>
      <c r="BB1894">
        <v>94519</v>
      </c>
      <c r="BC1894">
        <v>94098</v>
      </c>
      <c r="BD1894">
        <v>93650</v>
      </c>
      <c r="BE1894">
        <v>93179</v>
      </c>
      <c r="BF1894">
        <v>92674</v>
      </c>
      <c r="BG1894">
        <v>92120</v>
      </c>
      <c r="BH1894">
        <v>91521</v>
      </c>
      <c r="BI1894">
        <v>90874</v>
      </c>
      <c r="BJ1894">
        <v>90177</v>
      </c>
      <c r="BK1894">
        <v>89430</v>
      </c>
      <c r="BL1894">
        <v>88629</v>
      </c>
      <c r="BM1894">
        <v>87752</v>
      </c>
      <c r="BN1894">
        <v>86784</v>
      </c>
      <c r="BO1894">
        <v>85679</v>
      </c>
      <c r="BP1894">
        <v>84416</v>
      </c>
      <c r="BQ1894">
        <v>82955</v>
      </c>
      <c r="BR1894">
        <v>81274</v>
      </c>
      <c r="BS1894">
        <v>79327</v>
      </c>
      <c r="BT1894">
        <v>77053</v>
      </c>
      <c r="BU1894">
        <v>74401</v>
      </c>
      <c r="BV1894">
        <v>71317</v>
      </c>
      <c r="BW1894">
        <v>67777</v>
      </c>
      <c r="BX1894">
        <v>63711</v>
      </c>
      <c r="BY1894">
        <v>59169</v>
      </c>
      <c r="BZ1894">
        <v>54242</v>
      </c>
      <c r="CA1894">
        <v>48981</v>
      </c>
      <c r="CB1894">
        <v>43523</v>
      </c>
      <c r="CC1894">
        <v>37796</v>
      </c>
      <c r="CD1894">
        <v>32004</v>
      </c>
      <c r="CE1894">
        <v>26329</v>
      </c>
      <c r="CF1894">
        <v>20928</v>
      </c>
      <c r="CG1894">
        <v>16018</v>
      </c>
      <c r="CH1894">
        <v>11787</v>
      </c>
      <c r="CI1894">
        <v>8308</v>
      </c>
      <c r="DC1894">
        <v>71.09</v>
      </c>
      <c r="DD1894">
        <v>70.11</v>
      </c>
      <c r="DE1894">
        <v>69.13</v>
      </c>
      <c r="DF1894">
        <v>68.150000000000006</v>
      </c>
      <c r="DG1894">
        <v>67.17</v>
      </c>
      <c r="DH1894">
        <v>66.19</v>
      </c>
      <c r="DI1894">
        <v>65.209999999999994</v>
      </c>
      <c r="DJ1894">
        <v>64.23</v>
      </c>
      <c r="DK1894">
        <v>63.25</v>
      </c>
      <c r="DL1894">
        <v>62.27</v>
      </c>
      <c r="DM1894">
        <v>61.29</v>
      </c>
      <c r="DN1894">
        <v>60.31</v>
      </c>
      <c r="DO1894">
        <v>59.33</v>
      </c>
      <c r="DP1894">
        <v>58.35</v>
      </c>
      <c r="DQ1894">
        <v>57.37</v>
      </c>
      <c r="DR1894">
        <v>56.38</v>
      </c>
      <c r="DS1894">
        <v>55.4</v>
      </c>
      <c r="DT1894">
        <v>54.42</v>
      </c>
      <c r="DU1894">
        <v>53.44</v>
      </c>
      <c r="DV1894">
        <v>52.46</v>
      </c>
      <c r="DW1894">
        <v>51.48</v>
      </c>
      <c r="DX1894">
        <v>50.51</v>
      </c>
      <c r="DY1894">
        <v>49.53</v>
      </c>
      <c r="DZ1894">
        <v>48.56</v>
      </c>
      <c r="EA1894">
        <v>47.58</v>
      </c>
      <c r="EB1894">
        <v>46.61</v>
      </c>
      <c r="EC1894">
        <v>45.64</v>
      </c>
      <c r="ED1894">
        <v>44.67</v>
      </c>
      <c r="EE1894">
        <v>43.71</v>
      </c>
      <c r="EF1894">
        <v>42.74</v>
      </c>
      <c r="EG1894">
        <v>41.78</v>
      </c>
      <c r="EH1894">
        <v>40.82</v>
      </c>
      <c r="EI1894">
        <v>39.86</v>
      </c>
      <c r="EJ1894">
        <v>38.909999999999997</v>
      </c>
      <c r="EK1894">
        <v>37.96</v>
      </c>
      <c r="EL1894">
        <v>37.01</v>
      </c>
      <c r="EM1894">
        <v>36.07</v>
      </c>
      <c r="EN1894">
        <v>35.119999999999997</v>
      </c>
      <c r="EO1894">
        <v>34.19</v>
      </c>
      <c r="EP1894">
        <v>33.25</v>
      </c>
      <c r="EQ1894">
        <v>32.32</v>
      </c>
      <c r="ER1894">
        <v>31.4</v>
      </c>
      <c r="ES1894">
        <v>30.47</v>
      </c>
      <c r="ET1894">
        <v>29.55</v>
      </c>
      <c r="EU1894">
        <v>28.64</v>
      </c>
      <c r="EV1894">
        <v>27.73</v>
      </c>
      <c r="EW1894">
        <v>26.82</v>
      </c>
      <c r="EX1894">
        <v>25.91</v>
      </c>
      <c r="EY1894">
        <v>25.01</v>
      </c>
      <c r="EZ1894">
        <v>24.11</v>
      </c>
      <c r="FA1894">
        <v>23.22</v>
      </c>
      <c r="FB1894">
        <v>22.33</v>
      </c>
      <c r="FC1894">
        <v>21.44</v>
      </c>
      <c r="FD1894">
        <v>20.55</v>
      </c>
      <c r="FE1894">
        <v>19.670000000000002</v>
      </c>
      <c r="FF1894">
        <v>18.8</v>
      </c>
      <c r="FG1894">
        <v>17.93</v>
      </c>
      <c r="FH1894">
        <v>17.059999999999999</v>
      </c>
      <c r="FI1894">
        <v>16.2</v>
      </c>
      <c r="FJ1894">
        <v>15.34</v>
      </c>
      <c r="FK1894">
        <v>14.49</v>
      </c>
      <c r="FL1894">
        <v>13.65</v>
      </c>
      <c r="FM1894">
        <v>12.82</v>
      </c>
      <c r="FN1894">
        <v>12</v>
      </c>
      <c r="FO1894">
        <v>11.2</v>
      </c>
      <c r="FP1894">
        <v>10.43</v>
      </c>
      <c r="FQ1894">
        <v>9.67</v>
      </c>
      <c r="FR1894">
        <v>8.94</v>
      </c>
      <c r="FS1894">
        <v>8.24</v>
      </c>
      <c r="FT1894">
        <v>7.58</v>
      </c>
      <c r="FU1894">
        <v>6.94</v>
      </c>
      <c r="FV1894">
        <v>6.36</v>
      </c>
      <c r="FW1894">
        <v>5.81</v>
      </c>
      <c r="FX1894">
        <v>5.29</v>
      </c>
      <c r="FY1894">
        <v>4.8</v>
      </c>
      <c r="FZ1894">
        <v>4.34</v>
      </c>
      <c r="GA1894">
        <v>3.92</v>
      </c>
      <c r="GB1894">
        <v>3.54</v>
      </c>
      <c r="GC1894">
        <v>3.2</v>
      </c>
      <c r="GD1894">
        <v>2.9</v>
      </c>
      <c r="GE1894">
        <v>2.63</v>
      </c>
      <c r="GF1894">
        <v>2.39</v>
      </c>
      <c r="GG1894">
        <v>2.19</v>
      </c>
    </row>
    <row r="1895" spans="1:189" x14ac:dyDescent="0.25">
      <c r="A1895" t="s">
        <v>1682</v>
      </c>
      <c r="B1895">
        <v>82</v>
      </c>
      <c r="C1895">
        <v>82</v>
      </c>
      <c r="E1895">
        <v>100000</v>
      </c>
      <c r="F1895">
        <v>99969</v>
      </c>
      <c r="G1895">
        <v>99937</v>
      </c>
      <c r="H1895">
        <v>99904</v>
      </c>
      <c r="I1895">
        <v>99871</v>
      </c>
      <c r="J1895">
        <v>99839</v>
      </c>
      <c r="K1895">
        <v>99808</v>
      </c>
      <c r="L1895">
        <v>99776</v>
      </c>
      <c r="M1895">
        <v>99744</v>
      </c>
      <c r="N1895">
        <v>99712</v>
      </c>
      <c r="O1895">
        <v>99682</v>
      </c>
      <c r="P1895">
        <v>99651</v>
      </c>
      <c r="Q1895">
        <v>99620</v>
      </c>
      <c r="R1895">
        <v>99587</v>
      </c>
      <c r="S1895">
        <v>99553</v>
      </c>
      <c r="T1895">
        <v>99517</v>
      </c>
      <c r="U1895">
        <v>99481</v>
      </c>
      <c r="V1895">
        <v>99444</v>
      </c>
      <c r="W1895">
        <v>99405</v>
      </c>
      <c r="X1895">
        <v>99364</v>
      </c>
      <c r="Y1895">
        <v>99321</v>
      </c>
      <c r="Z1895">
        <v>99273</v>
      </c>
      <c r="AA1895">
        <v>99222</v>
      </c>
      <c r="AB1895">
        <v>99165</v>
      </c>
      <c r="AC1895">
        <v>99105</v>
      </c>
      <c r="AD1895">
        <v>99041</v>
      </c>
      <c r="AE1895">
        <v>98970</v>
      </c>
      <c r="AF1895">
        <v>98892</v>
      </c>
      <c r="AG1895">
        <v>98807</v>
      </c>
      <c r="AH1895">
        <v>98716</v>
      </c>
      <c r="AI1895">
        <v>98618</v>
      </c>
      <c r="AJ1895">
        <v>98512</v>
      </c>
      <c r="AK1895">
        <v>98395</v>
      </c>
      <c r="AL1895">
        <v>98268</v>
      </c>
      <c r="AM1895">
        <v>98128</v>
      </c>
      <c r="AN1895">
        <v>97977</v>
      </c>
      <c r="AO1895">
        <v>97814</v>
      </c>
      <c r="AP1895">
        <v>97636</v>
      </c>
      <c r="AQ1895">
        <v>97441</v>
      </c>
      <c r="AR1895">
        <v>97230</v>
      </c>
      <c r="AS1895">
        <v>97002</v>
      </c>
      <c r="AT1895">
        <v>96756</v>
      </c>
      <c r="AU1895">
        <v>96490</v>
      </c>
      <c r="AV1895">
        <v>96204</v>
      </c>
      <c r="AW1895">
        <v>95899</v>
      </c>
      <c r="AX1895">
        <v>95569</v>
      </c>
      <c r="AY1895">
        <v>95216</v>
      </c>
      <c r="AZ1895">
        <v>94846</v>
      </c>
      <c r="BA1895">
        <v>94447</v>
      </c>
      <c r="BB1895">
        <v>94017</v>
      </c>
      <c r="BC1895">
        <v>93561</v>
      </c>
      <c r="BD1895">
        <v>93079</v>
      </c>
      <c r="BE1895">
        <v>92565</v>
      </c>
      <c r="BF1895">
        <v>92001</v>
      </c>
      <c r="BG1895">
        <v>91390</v>
      </c>
      <c r="BH1895">
        <v>90728</v>
      </c>
      <c r="BI1895">
        <v>90019</v>
      </c>
      <c r="BJ1895">
        <v>89255</v>
      </c>
      <c r="BK1895">
        <v>88437</v>
      </c>
      <c r="BL1895">
        <v>87545</v>
      </c>
      <c r="BM1895">
        <v>86560</v>
      </c>
      <c r="BN1895">
        <v>85441</v>
      </c>
      <c r="BO1895">
        <v>84158</v>
      </c>
      <c r="BP1895">
        <v>82671</v>
      </c>
      <c r="BQ1895">
        <v>80962</v>
      </c>
      <c r="BR1895">
        <v>78986</v>
      </c>
      <c r="BS1895">
        <v>76687</v>
      </c>
      <c r="BT1895">
        <v>74003</v>
      </c>
      <c r="BU1895">
        <v>70895</v>
      </c>
      <c r="BV1895">
        <v>67325</v>
      </c>
      <c r="BW1895">
        <v>63241</v>
      </c>
      <c r="BX1895">
        <v>58669</v>
      </c>
      <c r="BY1895">
        <v>53729</v>
      </c>
      <c r="BZ1895">
        <v>48463</v>
      </c>
      <c r="CA1895">
        <v>43012</v>
      </c>
      <c r="CB1895">
        <v>37352</v>
      </c>
      <c r="CC1895">
        <v>31628</v>
      </c>
      <c r="CD1895">
        <v>26020</v>
      </c>
      <c r="CE1895">
        <v>20682</v>
      </c>
      <c r="CF1895">
        <v>15830</v>
      </c>
      <c r="CG1895">
        <v>11649</v>
      </c>
      <c r="CH1895">
        <v>8211</v>
      </c>
      <c r="DC1895">
        <v>69.989999999999995</v>
      </c>
      <c r="DD1895">
        <v>69.02</v>
      </c>
      <c r="DE1895">
        <v>68.040000000000006</v>
      </c>
      <c r="DF1895">
        <v>67.06</v>
      </c>
      <c r="DG1895">
        <v>66.08</v>
      </c>
      <c r="DH1895">
        <v>65.099999999999994</v>
      </c>
      <c r="DI1895">
        <v>64.12</v>
      </c>
      <c r="DJ1895">
        <v>63.14</v>
      </c>
      <c r="DK1895">
        <v>62.16</v>
      </c>
      <c r="DL1895">
        <v>61.18</v>
      </c>
      <c r="DM1895">
        <v>60.2</v>
      </c>
      <c r="DN1895">
        <v>59.22</v>
      </c>
      <c r="DO1895">
        <v>58.24</v>
      </c>
      <c r="DP1895">
        <v>57.26</v>
      </c>
      <c r="DQ1895">
        <v>56.28</v>
      </c>
      <c r="DR1895">
        <v>55.3</v>
      </c>
      <c r="DS1895">
        <v>54.32</v>
      </c>
      <c r="DT1895">
        <v>53.34</v>
      </c>
      <c r="DU1895">
        <v>52.36</v>
      </c>
      <c r="DV1895">
        <v>51.38</v>
      </c>
      <c r="DW1895">
        <v>50.4</v>
      </c>
      <c r="DX1895">
        <v>49.43</v>
      </c>
      <c r="DY1895">
        <v>48.45</v>
      </c>
      <c r="DZ1895">
        <v>47.48</v>
      </c>
      <c r="EA1895">
        <v>46.51</v>
      </c>
      <c r="EB1895">
        <v>45.54</v>
      </c>
      <c r="EC1895">
        <v>44.57</v>
      </c>
      <c r="ED1895">
        <v>43.6</v>
      </c>
      <c r="EE1895">
        <v>42.64</v>
      </c>
      <c r="EF1895">
        <v>41.68</v>
      </c>
      <c r="EG1895">
        <v>40.72</v>
      </c>
      <c r="EH1895">
        <v>39.76</v>
      </c>
      <c r="EI1895">
        <v>38.81</v>
      </c>
      <c r="EJ1895">
        <v>37.86</v>
      </c>
      <c r="EK1895">
        <v>36.909999999999997</v>
      </c>
      <c r="EL1895">
        <v>35.97</v>
      </c>
      <c r="EM1895">
        <v>35.03</v>
      </c>
      <c r="EN1895">
        <v>34.090000000000003</v>
      </c>
      <c r="EO1895">
        <v>33.159999999999997</v>
      </c>
      <c r="EP1895">
        <v>32.229999999999997</v>
      </c>
      <c r="EQ1895">
        <v>31.3</v>
      </c>
      <c r="ER1895">
        <v>30.38</v>
      </c>
      <c r="ES1895">
        <v>29.46</v>
      </c>
      <c r="ET1895">
        <v>28.55</v>
      </c>
      <c r="EU1895">
        <v>27.64</v>
      </c>
      <c r="EV1895">
        <v>26.73</v>
      </c>
      <c r="EW1895">
        <v>25.83</v>
      </c>
      <c r="EX1895">
        <v>24.93</v>
      </c>
      <c r="EY1895">
        <v>24.03</v>
      </c>
      <c r="EZ1895">
        <v>23.14</v>
      </c>
      <c r="FA1895">
        <v>22.25</v>
      </c>
      <c r="FB1895">
        <v>21.36</v>
      </c>
      <c r="FC1895">
        <v>20.48</v>
      </c>
      <c r="FD1895">
        <v>19.600000000000001</v>
      </c>
      <c r="FE1895">
        <v>18.73</v>
      </c>
      <c r="FF1895">
        <v>17.86</v>
      </c>
      <c r="FG1895">
        <v>17</v>
      </c>
      <c r="FH1895">
        <v>16.14</v>
      </c>
      <c r="FI1895">
        <v>15.29</v>
      </c>
      <c r="FJ1895">
        <v>14.44</v>
      </c>
      <c r="FK1895">
        <v>13.59</v>
      </c>
      <c r="FL1895">
        <v>12.77</v>
      </c>
      <c r="FM1895">
        <v>11.95</v>
      </c>
      <c r="FN1895">
        <v>11.16</v>
      </c>
      <c r="FO1895">
        <v>10.38</v>
      </c>
      <c r="FP1895">
        <v>9.6300000000000008</v>
      </c>
      <c r="FQ1895">
        <v>8.91</v>
      </c>
      <c r="FR1895">
        <v>8.2100000000000009</v>
      </c>
      <c r="FS1895">
        <v>7.55</v>
      </c>
      <c r="FT1895">
        <v>6.92</v>
      </c>
      <c r="FU1895">
        <v>6.34</v>
      </c>
      <c r="FV1895">
        <v>5.79</v>
      </c>
      <c r="FW1895">
        <v>5.28</v>
      </c>
      <c r="FX1895">
        <v>4.8</v>
      </c>
      <c r="FY1895">
        <v>4.34</v>
      </c>
      <c r="FZ1895">
        <v>3.92</v>
      </c>
      <c r="GA1895">
        <v>3.54</v>
      </c>
      <c r="GB1895">
        <v>3.2</v>
      </c>
      <c r="GC1895">
        <v>2.9</v>
      </c>
      <c r="GD1895">
        <v>2.63</v>
      </c>
      <c r="GE1895">
        <v>2.39</v>
      </c>
      <c r="GF1895">
        <v>2.19</v>
      </c>
    </row>
    <row r="1896" spans="1:189" x14ac:dyDescent="0.25">
      <c r="A1896" t="s">
        <v>1683</v>
      </c>
      <c r="B1896">
        <v>81</v>
      </c>
      <c r="C1896">
        <v>81</v>
      </c>
      <c r="E1896">
        <v>100000</v>
      </c>
      <c r="F1896">
        <v>99967</v>
      </c>
      <c r="G1896">
        <v>99934</v>
      </c>
      <c r="H1896">
        <v>99900</v>
      </c>
      <c r="I1896">
        <v>99868</v>
      </c>
      <c r="J1896">
        <v>99835</v>
      </c>
      <c r="K1896">
        <v>99803</v>
      </c>
      <c r="L1896">
        <v>99770</v>
      </c>
      <c r="M1896">
        <v>99738</v>
      </c>
      <c r="N1896">
        <v>99707</v>
      </c>
      <c r="O1896">
        <v>99676</v>
      </c>
      <c r="P1896">
        <v>99644</v>
      </c>
      <c r="Q1896">
        <v>99610</v>
      </c>
      <c r="R1896">
        <v>99575</v>
      </c>
      <c r="S1896">
        <v>99539</v>
      </c>
      <c r="T1896">
        <v>99502</v>
      </c>
      <c r="U1896">
        <v>99464</v>
      </c>
      <c r="V1896">
        <v>99425</v>
      </c>
      <c r="W1896">
        <v>99383</v>
      </c>
      <c r="X1896">
        <v>99339</v>
      </c>
      <c r="Y1896">
        <v>99291</v>
      </c>
      <c r="Z1896">
        <v>99238</v>
      </c>
      <c r="AA1896">
        <v>99181</v>
      </c>
      <c r="AB1896">
        <v>99119</v>
      </c>
      <c r="AC1896">
        <v>99054</v>
      </c>
      <c r="AD1896">
        <v>98982</v>
      </c>
      <c r="AE1896">
        <v>98902</v>
      </c>
      <c r="AF1896">
        <v>98816</v>
      </c>
      <c r="AG1896">
        <v>98723</v>
      </c>
      <c r="AH1896">
        <v>98623</v>
      </c>
      <c r="AI1896">
        <v>98515</v>
      </c>
      <c r="AJ1896">
        <v>98397</v>
      </c>
      <c r="AK1896">
        <v>98267</v>
      </c>
      <c r="AL1896">
        <v>98125</v>
      </c>
      <c r="AM1896">
        <v>97971</v>
      </c>
      <c r="AN1896">
        <v>97806</v>
      </c>
      <c r="AO1896">
        <v>97624</v>
      </c>
      <c r="AP1896">
        <v>97425</v>
      </c>
      <c r="AQ1896">
        <v>97210</v>
      </c>
      <c r="AR1896">
        <v>96979</v>
      </c>
      <c r="AS1896">
        <v>96728</v>
      </c>
      <c r="AT1896">
        <v>96458</v>
      </c>
      <c r="AU1896">
        <v>96166</v>
      </c>
      <c r="AV1896">
        <v>95856</v>
      </c>
      <c r="AW1896">
        <v>95519</v>
      </c>
      <c r="AX1896">
        <v>95159</v>
      </c>
      <c r="AY1896">
        <v>94782</v>
      </c>
      <c r="AZ1896">
        <v>94375</v>
      </c>
      <c r="BA1896">
        <v>93938</v>
      </c>
      <c r="BB1896">
        <v>93473</v>
      </c>
      <c r="BC1896">
        <v>92982</v>
      </c>
      <c r="BD1896">
        <v>92456</v>
      </c>
      <c r="BE1896">
        <v>91881</v>
      </c>
      <c r="BF1896">
        <v>91259</v>
      </c>
      <c r="BG1896">
        <v>90586</v>
      </c>
      <c r="BH1896">
        <v>89860</v>
      </c>
      <c r="BI1896">
        <v>89083</v>
      </c>
      <c r="BJ1896">
        <v>88247</v>
      </c>
      <c r="BK1896">
        <v>87335</v>
      </c>
      <c r="BL1896">
        <v>86333</v>
      </c>
      <c r="BM1896">
        <v>85196</v>
      </c>
      <c r="BN1896">
        <v>83898</v>
      </c>
      <c r="BO1896">
        <v>82390</v>
      </c>
      <c r="BP1896">
        <v>80653</v>
      </c>
      <c r="BQ1896">
        <v>78647</v>
      </c>
      <c r="BR1896">
        <v>76316</v>
      </c>
      <c r="BS1896">
        <v>73608</v>
      </c>
      <c r="BT1896">
        <v>70467</v>
      </c>
      <c r="BU1896">
        <v>66875</v>
      </c>
      <c r="BV1896">
        <v>62765</v>
      </c>
      <c r="BW1896">
        <v>58181</v>
      </c>
      <c r="BX1896">
        <v>53218</v>
      </c>
      <c r="BY1896">
        <v>47950</v>
      </c>
      <c r="BZ1896">
        <v>42504</v>
      </c>
      <c r="CA1896">
        <v>36865</v>
      </c>
      <c r="CB1896">
        <v>31215</v>
      </c>
      <c r="CC1896">
        <v>25680</v>
      </c>
      <c r="CD1896">
        <v>20412</v>
      </c>
      <c r="CE1896">
        <v>15623</v>
      </c>
      <c r="CF1896">
        <v>11496</v>
      </c>
      <c r="CG1896">
        <v>8103</v>
      </c>
      <c r="DC1896">
        <v>68.900000000000006</v>
      </c>
      <c r="DD1896">
        <v>67.92</v>
      </c>
      <c r="DE1896">
        <v>66.95</v>
      </c>
      <c r="DF1896">
        <v>65.97</v>
      </c>
      <c r="DG1896">
        <v>64.989999999999995</v>
      </c>
      <c r="DH1896">
        <v>64.010000000000005</v>
      </c>
      <c r="DI1896">
        <v>63.03</v>
      </c>
      <c r="DJ1896">
        <v>62.05</v>
      </c>
      <c r="DK1896">
        <v>61.07</v>
      </c>
      <c r="DL1896">
        <v>60.09</v>
      </c>
      <c r="DM1896">
        <v>59.11</v>
      </c>
      <c r="DN1896">
        <v>58.13</v>
      </c>
      <c r="DO1896">
        <v>57.15</v>
      </c>
      <c r="DP1896">
        <v>56.17</v>
      </c>
      <c r="DQ1896">
        <v>55.19</v>
      </c>
      <c r="DR1896">
        <v>54.21</v>
      </c>
      <c r="DS1896">
        <v>53.23</v>
      </c>
      <c r="DT1896">
        <v>52.25</v>
      </c>
      <c r="DU1896">
        <v>51.27</v>
      </c>
      <c r="DV1896">
        <v>50.29</v>
      </c>
      <c r="DW1896">
        <v>49.32</v>
      </c>
      <c r="DX1896">
        <v>48.34</v>
      </c>
      <c r="DY1896">
        <v>47.37</v>
      </c>
      <c r="DZ1896">
        <v>46.4</v>
      </c>
      <c r="EA1896">
        <v>45.43</v>
      </c>
      <c r="EB1896">
        <v>44.46</v>
      </c>
      <c r="EC1896">
        <v>43.5</v>
      </c>
      <c r="ED1896">
        <v>42.54</v>
      </c>
      <c r="EE1896">
        <v>41.58</v>
      </c>
      <c r="EF1896">
        <v>40.619999999999997</v>
      </c>
      <c r="EG1896">
        <v>39.659999999999997</v>
      </c>
      <c r="EH1896">
        <v>38.71</v>
      </c>
      <c r="EI1896">
        <v>37.76</v>
      </c>
      <c r="EJ1896">
        <v>36.81</v>
      </c>
      <c r="EK1896">
        <v>35.869999999999997</v>
      </c>
      <c r="EL1896">
        <v>34.93</v>
      </c>
      <c r="EM1896">
        <v>33.99</v>
      </c>
      <c r="EN1896">
        <v>33.06</v>
      </c>
      <c r="EO1896">
        <v>32.130000000000003</v>
      </c>
      <c r="EP1896">
        <v>31.21</v>
      </c>
      <c r="EQ1896">
        <v>30.29</v>
      </c>
      <c r="ER1896">
        <v>29.37</v>
      </c>
      <c r="ES1896">
        <v>28.46</v>
      </c>
      <c r="ET1896">
        <v>27.55</v>
      </c>
      <c r="EU1896">
        <v>26.65</v>
      </c>
      <c r="EV1896">
        <v>25.75</v>
      </c>
      <c r="EW1896">
        <v>24.85</v>
      </c>
      <c r="EX1896">
        <v>23.95</v>
      </c>
      <c r="EY1896">
        <v>23.06</v>
      </c>
      <c r="EZ1896">
        <v>22.17</v>
      </c>
      <c r="FA1896">
        <v>21.29</v>
      </c>
      <c r="FB1896">
        <v>20.399999999999999</v>
      </c>
      <c r="FC1896">
        <v>19.53</v>
      </c>
      <c r="FD1896">
        <v>18.66</v>
      </c>
      <c r="FE1896">
        <v>17.79</v>
      </c>
      <c r="FF1896">
        <v>16.93</v>
      </c>
      <c r="FG1896">
        <v>16.079999999999998</v>
      </c>
      <c r="FH1896">
        <v>15.22</v>
      </c>
      <c r="FI1896">
        <v>14.38</v>
      </c>
      <c r="FJ1896">
        <v>13.54</v>
      </c>
      <c r="FK1896">
        <v>12.71</v>
      </c>
      <c r="FL1896">
        <v>11.9</v>
      </c>
      <c r="FM1896">
        <v>11.11</v>
      </c>
      <c r="FN1896">
        <v>10.34</v>
      </c>
      <c r="FO1896">
        <v>9.59</v>
      </c>
      <c r="FP1896">
        <v>8.8699999999999992</v>
      </c>
      <c r="FQ1896">
        <v>8.18</v>
      </c>
      <c r="FR1896">
        <v>7.52</v>
      </c>
      <c r="FS1896">
        <v>6.9</v>
      </c>
      <c r="FT1896">
        <v>6.31</v>
      </c>
      <c r="FU1896">
        <v>5.77</v>
      </c>
      <c r="FV1896">
        <v>5.26</v>
      </c>
      <c r="FW1896">
        <v>4.79</v>
      </c>
      <c r="FX1896">
        <v>4.34</v>
      </c>
      <c r="FY1896">
        <v>3.92</v>
      </c>
      <c r="FZ1896">
        <v>3.54</v>
      </c>
      <c r="GA1896">
        <v>3.2</v>
      </c>
      <c r="GB1896">
        <v>2.9</v>
      </c>
      <c r="GC1896">
        <v>2.63</v>
      </c>
      <c r="GD1896">
        <v>2.39</v>
      </c>
      <c r="GE1896">
        <v>2.19</v>
      </c>
    </row>
    <row r="1897" spans="1:189" x14ac:dyDescent="0.25">
      <c r="A1897" t="s">
        <v>1684</v>
      </c>
      <c r="B1897">
        <v>80</v>
      </c>
      <c r="C1897">
        <v>80</v>
      </c>
      <c r="E1897">
        <v>100000</v>
      </c>
      <c r="F1897">
        <v>99966</v>
      </c>
      <c r="G1897">
        <v>99932</v>
      </c>
      <c r="H1897">
        <v>99898</v>
      </c>
      <c r="I1897">
        <v>99865</v>
      </c>
      <c r="J1897">
        <v>99832</v>
      </c>
      <c r="K1897">
        <v>99798</v>
      </c>
      <c r="L1897">
        <v>99766</v>
      </c>
      <c r="M1897">
        <v>99734</v>
      </c>
      <c r="N1897">
        <v>99702</v>
      </c>
      <c r="O1897">
        <v>99670</v>
      </c>
      <c r="P1897">
        <v>99635</v>
      </c>
      <c r="Q1897">
        <v>99600</v>
      </c>
      <c r="R1897">
        <v>99563</v>
      </c>
      <c r="S1897">
        <v>99525</v>
      </c>
      <c r="T1897">
        <v>99487</v>
      </c>
      <c r="U1897">
        <v>99446</v>
      </c>
      <c r="V1897">
        <v>99404</v>
      </c>
      <c r="W1897">
        <v>99359</v>
      </c>
      <c r="X1897">
        <v>99310</v>
      </c>
      <c r="Y1897">
        <v>99256</v>
      </c>
      <c r="Z1897">
        <v>99198</v>
      </c>
      <c r="AA1897">
        <v>99135</v>
      </c>
      <c r="AB1897">
        <v>99069</v>
      </c>
      <c r="AC1897">
        <v>98995</v>
      </c>
      <c r="AD1897">
        <v>98914</v>
      </c>
      <c r="AE1897">
        <v>98826</v>
      </c>
      <c r="AF1897">
        <v>98731</v>
      </c>
      <c r="AG1897">
        <v>98630</v>
      </c>
      <c r="AH1897">
        <v>98520</v>
      </c>
      <c r="AI1897">
        <v>98400</v>
      </c>
      <c r="AJ1897">
        <v>98267</v>
      </c>
      <c r="AK1897">
        <v>98123</v>
      </c>
      <c r="AL1897">
        <v>97966</v>
      </c>
      <c r="AM1897">
        <v>97798</v>
      </c>
      <c r="AN1897">
        <v>97614</v>
      </c>
      <c r="AO1897">
        <v>97411</v>
      </c>
      <c r="AP1897">
        <v>97192</v>
      </c>
      <c r="AQ1897">
        <v>96957</v>
      </c>
      <c r="AR1897">
        <v>96702</v>
      </c>
      <c r="AS1897">
        <v>96427</v>
      </c>
      <c r="AT1897">
        <v>96130</v>
      </c>
      <c r="AU1897">
        <v>95814</v>
      </c>
      <c r="AV1897">
        <v>95471</v>
      </c>
      <c r="AW1897">
        <v>95104</v>
      </c>
      <c r="AX1897">
        <v>94719</v>
      </c>
      <c r="AY1897">
        <v>94304</v>
      </c>
      <c r="AZ1897">
        <v>93859</v>
      </c>
      <c r="BA1897">
        <v>93385</v>
      </c>
      <c r="BB1897">
        <v>92885</v>
      </c>
      <c r="BC1897">
        <v>92349</v>
      </c>
      <c r="BD1897">
        <v>91761</v>
      </c>
      <c r="BE1897">
        <v>91128</v>
      </c>
      <c r="BF1897">
        <v>90442</v>
      </c>
      <c r="BG1897">
        <v>89703</v>
      </c>
      <c r="BH1897">
        <v>88909</v>
      </c>
      <c r="BI1897">
        <v>88057</v>
      </c>
      <c r="BJ1897">
        <v>87127</v>
      </c>
      <c r="BK1897">
        <v>86104</v>
      </c>
      <c r="BL1897">
        <v>84948</v>
      </c>
      <c r="BM1897">
        <v>83630</v>
      </c>
      <c r="BN1897">
        <v>82106</v>
      </c>
      <c r="BO1897">
        <v>80345</v>
      </c>
      <c r="BP1897">
        <v>78309</v>
      </c>
      <c r="BQ1897">
        <v>75947</v>
      </c>
      <c r="BR1897">
        <v>73206</v>
      </c>
      <c r="BS1897">
        <v>70042</v>
      </c>
      <c r="BT1897">
        <v>66419</v>
      </c>
      <c r="BU1897">
        <v>62292</v>
      </c>
      <c r="BV1897">
        <v>57687</v>
      </c>
      <c r="BW1897">
        <v>52720</v>
      </c>
      <c r="BX1897">
        <v>47439</v>
      </c>
      <c r="BY1897">
        <v>42001</v>
      </c>
      <c r="BZ1897">
        <v>36381</v>
      </c>
      <c r="CA1897">
        <v>30764</v>
      </c>
      <c r="CB1897">
        <v>25308</v>
      </c>
      <c r="CC1897">
        <v>20117</v>
      </c>
      <c r="CD1897">
        <v>15397</v>
      </c>
      <c r="CE1897">
        <v>11330</v>
      </c>
      <c r="CF1897">
        <v>7986</v>
      </c>
      <c r="DC1897">
        <v>67.81</v>
      </c>
      <c r="DD1897">
        <v>66.83</v>
      </c>
      <c r="DE1897">
        <v>65.849999999999994</v>
      </c>
      <c r="DF1897">
        <v>64.87</v>
      </c>
      <c r="DG1897">
        <v>63.9</v>
      </c>
      <c r="DH1897">
        <v>62.92</v>
      </c>
      <c r="DI1897">
        <v>61.94</v>
      </c>
      <c r="DJ1897">
        <v>60.96</v>
      </c>
      <c r="DK1897">
        <v>59.98</v>
      </c>
      <c r="DL1897">
        <v>59</v>
      </c>
      <c r="DM1897">
        <v>58.02</v>
      </c>
      <c r="DN1897">
        <v>57.04</v>
      </c>
      <c r="DO1897">
        <v>56.06</v>
      </c>
      <c r="DP1897">
        <v>55.08</v>
      </c>
      <c r="DQ1897">
        <v>54.1</v>
      </c>
      <c r="DR1897">
        <v>53.12</v>
      </c>
      <c r="DS1897">
        <v>52.14</v>
      </c>
      <c r="DT1897">
        <v>51.16</v>
      </c>
      <c r="DU1897">
        <v>50.18</v>
      </c>
      <c r="DV1897">
        <v>49.21</v>
      </c>
      <c r="DW1897">
        <v>48.23</v>
      </c>
      <c r="DX1897">
        <v>47.26</v>
      </c>
      <c r="DY1897">
        <v>46.29</v>
      </c>
      <c r="DZ1897">
        <v>45.32</v>
      </c>
      <c r="EA1897">
        <v>44.36</v>
      </c>
      <c r="EB1897">
        <v>43.39</v>
      </c>
      <c r="EC1897">
        <v>42.43</v>
      </c>
      <c r="ED1897">
        <v>41.47</v>
      </c>
      <c r="EE1897">
        <v>40.51</v>
      </c>
      <c r="EF1897">
        <v>39.56</v>
      </c>
      <c r="EG1897">
        <v>38.61</v>
      </c>
      <c r="EH1897">
        <v>37.659999999999997</v>
      </c>
      <c r="EI1897">
        <v>36.71</v>
      </c>
      <c r="EJ1897">
        <v>35.770000000000003</v>
      </c>
      <c r="EK1897">
        <v>34.83</v>
      </c>
      <c r="EL1897">
        <v>33.89</v>
      </c>
      <c r="EM1897">
        <v>32.96</v>
      </c>
      <c r="EN1897">
        <v>32.04</v>
      </c>
      <c r="EO1897">
        <v>31.11</v>
      </c>
      <c r="EP1897">
        <v>30.19</v>
      </c>
      <c r="EQ1897">
        <v>29.28</v>
      </c>
      <c r="ER1897">
        <v>28.37</v>
      </c>
      <c r="ES1897">
        <v>27.46</v>
      </c>
      <c r="ET1897">
        <v>26.56</v>
      </c>
      <c r="EU1897">
        <v>25.66</v>
      </c>
      <c r="EV1897">
        <v>24.76</v>
      </c>
      <c r="EW1897">
        <v>23.87</v>
      </c>
      <c r="EX1897">
        <v>22.98</v>
      </c>
      <c r="EY1897">
        <v>22.09</v>
      </c>
      <c r="EZ1897">
        <v>21.21</v>
      </c>
      <c r="FA1897">
        <v>20.329999999999998</v>
      </c>
      <c r="FB1897">
        <v>19.45</v>
      </c>
      <c r="FC1897">
        <v>18.59</v>
      </c>
      <c r="FD1897">
        <v>17.72</v>
      </c>
      <c r="FE1897">
        <v>16.87</v>
      </c>
      <c r="FF1897">
        <v>16.010000000000002</v>
      </c>
      <c r="FG1897">
        <v>15.16</v>
      </c>
      <c r="FH1897">
        <v>14.32</v>
      </c>
      <c r="FI1897">
        <v>13.48</v>
      </c>
      <c r="FJ1897">
        <v>12.66</v>
      </c>
      <c r="FK1897">
        <v>11.85</v>
      </c>
      <c r="FL1897">
        <v>11.06</v>
      </c>
      <c r="FM1897">
        <v>10.29</v>
      </c>
      <c r="FN1897">
        <v>9.5500000000000007</v>
      </c>
      <c r="FO1897">
        <v>8.83</v>
      </c>
      <c r="FP1897">
        <v>8.14</v>
      </c>
      <c r="FQ1897">
        <v>7.49</v>
      </c>
      <c r="FR1897">
        <v>6.87</v>
      </c>
      <c r="FS1897">
        <v>6.29</v>
      </c>
      <c r="FT1897">
        <v>5.75</v>
      </c>
      <c r="FU1897">
        <v>5.25</v>
      </c>
      <c r="FV1897">
        <v>4.7699999999999996</v>
      </c>
      <c r="FW1897">
        <v>4.33</v>
      </c>
      <c r="FX1897">
        <v>3.92</v>
      </c>
      <c r="FY1897">
        <v>3.54</v>
      </c>
      <c r="FZ1897">
        <v>3.2</v>
      </c>
      <c r="GA1897">
        <v>2.9</v>
      </c>
      <c r="GB1897">
        <v>2.63</v>
      </c>
      <c r="GC1897">
        <v>2.39</v>
      </c>
      <c r="GD1897">
        <v>2.19</v>
      </c>
    </row>
    <row r="1898" spans="1:189" x14ac:dyDescent="0.25">
      <c r="A1898" t="s">
        <v>1685</v>
      </c>
      <c r="B1898">
        <v>79</v>
      </c>
      <c r="C1898">
        <v>79</v>
      </c>
      <c r="E1898">
        <v>100000</v>
      </c>
      <c r="F1898">
        <v>99965</v>
      </c>
      <c r="G1898">
        <v>99931</v>
      </c>
      <c r="H1898">
        <v>99897</v>
      </c>
      <c r="I1898">
        <v>99863</v>
      </c>
      <c r="J1898">
        <v>99829</v>
      </c>
      <c r="K1898">
        <v>99796</v>
      </c>
      <c r="L1898">
        <v>99763</v>
      </c>
      <c r="M1898">
        <v>99731</v>
      </c>
      <c r="N1898">
        <v>99698</v>
      </c>
      <c r="O1898">
        <v>99663</v>
      </c>
      <c r="P1898">
        <v>99626</v>
      </c>
      <c r="Q1898">
        <v>99589</v>
      </c>
      <c r="R1898">
        <v>99551</v>
      </c>
      <c r="S1898">
        <v>99511</v>
      </c>
      <c r="T1898">
        <v>99470</v>
      </c>
      <c r="U1898">
        <v>99427</v>
      </c>
      <c r="V1898">
        <v>99381</v>
      </c>
      <c r="W1898">
        <v>99331</v>
      </c>
      <c r="X1898">
        <v>99276</v>
      </c>
      <c r="Y1898">
        <v>99217</v>
      </c>
      <c r="Z1898">
        <v>99153</v>
      </c>
      <c r="AA1898">
        <v>99086</v>
      </c>
      <c r="AB1898">
        <v>99011</v>
      </c>
      <c r="AC1898">
        <v>98928</v>
      </c>
      <c r="AD1898">
        <v>98839</v>
      </c>
      <c r="AE1898">
        <v>98742</v>
      </c>
      <c r="AF1898">
        <v>98639</v>
      </c>
      <c r="AG1898">
        <v>98526</v>
      </c>
      <c r="AH1898">
        <v>98404</v>
      </c>
      <c r="AI1898">
        <v>98269</v>
      </c>
      <c r="AJ1898">
        <v>98123</v>
      </c>
      <c r="AK1898">
        <v>97964</v>
      </c>
      <c r="AL1898">
        <v>97792</v>
      </c>
      <c r="AM1898">
        <v>97605</v>
      </c>
      <c r="AN1898">
        <v>97399</v>
      </c>
      <c r="AO1898">
        <v>97176</v>
      </c>
      <c r="AP1898">
        <v>96936</v>
      </c>
      <c r="AQ1898">
        <v>96677</v>
      </c>
      <c r="AR1898">
        <v>96397</v>
      </c>
      <c r="AS1898">
        <v>96095</v>
      </c>
      <c r="AT1898">
        <v>95773</v>
      </c>
      <c r="AU1898">
        <v>95424</v>
      </c>
      <c r="AV1898">
        <v>95051</v>
      </c>
      <c r="AW1898">
        <v>94658</v>
      </c>
      <c r="AX1898">
        <v>94234</v>
      </c>
      <c r="AY1898">
        <v>93780</v>
      </c>
      <c r="AZ1898">
        <v>93297</v>
      </c>
      <c r="BA1898">
        <v>92788</v>
      </c>
      <c r="BB1898">
        <v>92242</v>
      </c>
      <c r="BC1898">
        <v>91644</v>
      </c>
      <c r="BD1898">
        <v>90996</v>
      </c>
      <c r="BE1898">
        <v>90297</v>
      </c>
      <c r="BF1898">
        <v>89545</v>
      </c>
      <c r="BG1898">
        <v>88736</v>
      </c>
      <c r="BH1898">
        <v>87866</v>
      </c>
      <c r="BI1898">
        <v>86919</v>
      </c>
      <c r="BJ1898">
        <v>85875</v>
      </c>
      <c r="BK1898">
        <v>84696</v>
      </c>
      <c r="BL1898">
        <v>83358</v>
      </c>
      <c r="BM1898">
        <v>81812</v>
      </c>
      <c r="BN1898">
        <v>80034</v>
      </c>
      <c r="BO1898">
        <v>77973</v>
      </c>
      <c r="BP1898">
        <v>75579</v>
      </c>
      <c r="BQ1898">
        <v>72806</v>
      </c>
      <c r="BR1898">
        <v>69610</v>
      </c>
      <c r="BS1898">
        <v>65966</v>
      </c>
      <c r="BT1898">
        <v>61812</v>
      </c>
      <c r="BU1898">
        <v>57197</v>
      </c>
      <c r="BV1898">
        <v>52217</v>
      </c>
      <c r="BW1898">
        <v>46941</v>
      </c>
      <c r="BX1898">
        <v>41501</v>
      </c>
      <c r="BY1898">
        <v>35901</v>
      </c>
      <c r="BZ1898">
        <v>30317</v>
      </c>
      <c r="CA1898">
        <v>24905</v>
      </c>
      <c r="CB1898">
        <v>19796</v>
      </c>
      <c r="CC1898">
        <v>15152</v>
      </c>
      <c r="CD1898">
        <v>11149</v>
      </c>
      <c r="CE1898">
        <v>7859</v>
      </c>
      <c r="DC1898">
        <v>66.709999999999994</v>
      </c>
      <c r="DD1898">
        <v>65.739999999999995</v>
      </c>
      <c r="DE1898">
        <v>64.760000000000005</v>
      </c>
      <c r="DF1898">
        <v>63.78</v>
      </c>
      <c r="DG1898">
        <v>62.8</v>
      </c>
      <c r="DH1898">
        <v>61.82</v>
      </c>
      <c r="DI1898">
        <v>60.84</v>
      </c>
      <c r="DJ1898">
        <v>59.86</v>
      </c>
      <c r="DK1898">
        <v>58.88</v>
      </c>
      <c r="DL1898">
        <v>57.9</v>
      </c>
      <c r="DM1898">
        <v>56.92</v>
      </c>
      <c r="DN1898">
        <v>55.94</v>
      </c>
      <c r="DO1898">
        <v>54.96</v>
      </c>
      <c r="DP1898">
        <v>53.98</v>
      </c>
      <c r="DQ1898">
        <v>53</v>
      </c>
      <c r="DR1898">
        <v>52.03</v>
      </c>
      <c r="DS1898">
        <v>51.05</v>
      </c>
      <c r="DT1898">
        <v>50.07</v>
      </c>
      <c r="DU1898">
        <v>49.1</v>
      </c>
      <c r="DV1898">
        <v>48.12</v>
      </c>
      <c r="DW1898">
        <v>47.15</v>
      </c>
      <c r="DX1898">
        <v>46.18</v>
      </c>
      <c r="DY1898">
        <v>45.21</v>
      </c>
      <c r="DZ1898">
        <v>44.25</v>
      </c>
      <c r="EA1898">
        <v>43.28</v>
      </c>
      <c r="EB1898">
        <v>42.32</v>
      </c>
      <c r="EC1898">
        <v>41.36</v>
      </c>
      <c r="ED1898">
        <v>40.409999999999997</v>
      </c>
      <c r="EE1898">
        <v>39.450000000000003</v>
      </c>
      <c r="EF1898">
        <v>38.5</v>
      </c>
      <c r="EG1898">
        <v>37.549999999999997</v>
      </c>
      <c r="EH1898">
        <v>36.61</v>
      </c>
      <c r="EI1898">
        <v>35.67</v>
      </c>
      <c r="EJ1898">
        <v>34.729999999999997</v>
      </c>
      <c r="EK1898">
        <v>33.79</v>
      </c>
      <c r="EL1898">
        <v>32.86</v>
      </c>
      <c r="EM1898">
        <v>31.94</v>
      </c>
      <c r="EN1898">
        <v>31.02</v>
      </c>
      <c r="EO1898">
        <v>30.1</v>
      </c>
      <c r="EP1898">
        <v>29.18</v>
      </c>
      <c r="EQ1898">
        <v>28.27</v>
      </c>
      <c r="ER1898">
        <v>27.37</v>
      </c>
      <c r="ES1898">
        <v>26.47</v>
      </c>
      <c r="ET1898">
        <v>25.57</v>
      </c>
      <c r="EU1898">
        <v>24.67</v>
      </c>
      <c r="EV1898">
        <v>23.78</v>
      </c>
      <c r="EW1898">
        <v>22.89</v>
      </c>
      <c r="EX1898">
        <v>22.01</v>
      </c>
      <c r="EY1898">
        <v>21.13</v>
      </c>
      <c r="EZ1898">
        <v>20.25</v>
      </c>
      <c r="FA1898">
        <v>19.38</v>
      </c>
      <c r="FB1898">
        <v>18.510000000000002</v>
      </c>
      <c r="FC1898">
        <v>17.649999999999999</v>
      </c>
      <c r="FD1898">
        <v>16.8</v>
      </c>
      <c r="FE1898">
        <v>15.94</v>
      </c>
      <c r="FF1898">
        <v>15.1</v>
      </c>
      <c r="FG1898">
        <v>14.26</v>
      </c>
      <c r="FH1898">
        <v>13.42</v>
      </c>
      <c r="FI1898">
        <v>12.6</v>
      </c>
      <c r="FJ1898">
        <v>11.8</v>
      </c>
      <c r="FK1898">
        <v>11.01</v>
      </c>
      <c r="FL1898">
        <v>10.24</v>
      </c>
      <c r="FM1898">
        <v>9.5</v>
      </c>
      <c r="FN1898">
        <v>8.7899999999999991</v>
      </c>
      <c r="FO1898">
        <v>8.1</v>
      </c>
      <c r="FP1898">
        <v>7.45</v>
      </c>
      <c r="FQ1898">
        <v>6.84</v>
      </c>
      <c r="FR1898">
        <v>6.26</v>
      </c>
      <c r="FS1898">
        <v>5.73</v>
      </c>
      <c r="FT1898">
        <v>5.23</v>
      </c>
      <c r="FU1898">
        <v>4.76</v>
      </c>
      <c r="FV1898">
        <v>4.32</v>
      </c>
      <c r="FW1898">
        <v>3.91</v>
      </c>
      <c r="FX1898">
        <v>3.54</v>
      </c>
      <c r="FY1898">
        <v>3.2</v>
      </c>
      <c r="FZ1898">
        <v>2.9</v>
      </c>
      <c r="GA1898">
        <v>2.63</v>
      </c>
      <c r="GB1898">
        <v>2.39</v>
      </c>
      <c r="GC1898">
        <v>2.19</v>
      </c>
    </row>
    <row r="1899" spans="1:189" x14ac:dyDescent="0.25">
      <c r="A1899" t="s">
        <v>1686</v>
      </c>
      <c r="B1899">
        <v>78</v>
      </c>
      <c r="C1899">
        <v>78</v>
      </c>
      <c r="E1899">
        <v>100000</v>
      </c>
      <c r="F1899">
        <v>99965</v>
      </c>
      <c r="G1899">
        <v>99931</v>
      </c>
      <c r="H1899">
        <v>99896</v>
      </c>
      <c r="I1899">
        <v>99861</v>
      </c>
      <c r="J1899">
        <v>99827</v>
      </c>
      <c r="K1899">
        <v>99794</v>
      </c>
      <c r="L1899">
        <v>99761</v>
      </c>
      <c r="M1899">
        <v>99727</v>
      </c>
      <c r="N1899">
        <v>99691</v>
      </c>
      <c r="O1899">
        <v>99654</v>
      </c>
      <c r="P1899">
        <v>99616</v>
      </c>
      <c r="Q1899">
        <v>99577</v>
      </c>
      <c r="R1899">
        <v>99537</v>
      </c>
      <c r="S1899">
        <v>99495</v>
      </c>
      <c r="T1899">
        <v>99451</v>
      </c>
      <c r="U1899">
        <v>99404</v>
      </c>
      <c r="V1899">
        <v>99353</v>
      </c>
      <c r="W1899">
        <v>99297</v>
      </c>
      <c r="X1899">
        <v>99237</v>
      </c>
      <c r="Y1899">
        <v>99172</v>
      </c>
      <c r="Z1899">
        <v>99103</v>
      </c>
      <c r="AA1899">
        <v>99027</v>
      </c>
      <c r="AB1899">
        <v>98943</v>
      </c>
      <c r="AC1899">
        <v>98852</v>
      </c>
      <c r="AD1899">
        <v>98753</v>
      </c>
      <c r="AE1899">
        <v>98648</v>
      </c>
      <c r="AF1899">
        <v>98534</v>
      </c>
      <c r="AG1899">
        <v>98409</v>
      </c>
      <c r="AH1899">
        <v>98272</v>
      </c>
      <c r="AI1899">
        <v>98123</v>
      </c>
      <c r="AJ1899">
        <v>97961</v>
      </c>
      <c r="AK1899">
        <v>97787</v>
      </c>
      <c r="AL1899">
        <v>97596</v>
      </c>
      <c r="AM1899">
        <v>97386</v>
      </c>
      <c r="AN1899">
        <v>97160</v>
      </c>
      <c r="AO1899">
        <v>96916</v>
      </c>
      <c r="AP1899">
        <v>96652</v>
      </c>
      <c r="AQ1899">
        <v>96367</v>
      </c>
      <c r="AR1899">
        <v>96060</v>
      </c>
      <c r="AS1899">
        <v>95732</v>
      </c>
      <c r="AT1899">
        <v>95377</v>
      </c>
      <c r="AU1899">
        <v>94997</v>
      </c>
      <c r="AV1899">
        <v>94597</v>
      </c>
      <c r="AW1899">
        <v>94165</v>
      </c>
      <c r="AX1899">
        <v>93701</v>
      </c>
      <c r="AY1899">
        <v>93209</v>
      </c>
      <c r="AZ1899">
        <v>92690</v>
      </c>
      <c r="BA1899">
        <v>92134</v>
      </c>
      <c r="BB1899">
        <v>91524</v>
      </c>
      <c r="BC1899">
        <v>90865</v>
      </c>
      <c r="BD1899">
        <v>90150</v>
      </c>
      <c r="BE1899">
        <v>89385</v>
      </c>
      <c r="BF1899">
        <v>88561</v>
      </c>
      <c r="BG1899">
        <v>87676</v>
      </c>
      <c r="BH1899">
        <v>86708</v>
      </c>
      <c r="BI1899">
        <v>85647</v>
      </c>
      <c r="BJ1899">
        <v>84445</v>
      </c>
      <c r="BK1899">
        <v>83081</v>
      </c>
      <c r="BL1899">
        <v>81513</v>
      </c>
      <c r="BM1899">
        <v>79712</v>
      </c>
      <c r="BN1899">
        <v>77634</v>
      </c>
      <c r="BO1899">
        <v>75214</v>
      </c>
      <c r="BP1899">
        <v>72408</v>
      </c>
      <c r="BQ1899">
        <v>69179</v>
      </c>
      <c r="BR1899">
        <v>65506</v>
      </c>
      <c r="BS1899">
        <v>61335</v>
      </c>
      <c r="BT1899">
        <v>56700</v>
      </c>
      <c r="BU1899">
        <v>51717</v>
      </c>
      <c r="BV1899">
        <v>46438</v>
      </c>
      <c r="BW1899">
        <v>41014</v>
      </c>
      <c r="BX1899">
        <v>35425</v>
      </c>
      <c r="BY1899">
        <v>29874</v>
      </c>
      <c r="BZ1899">
        <v>24506</v>
      </c>
      <c r="CA1899">
        <v>19451</v>
      </c>
      <c r="CB1899">
        <v>14887</v>
      </c>
      <c r="CC1899">
        <v>10955</v>
      </c>
      <c r="CD1899">
        <v>7722</v>
      </c>
      <c r="DC1899">
        <v>65.62</v>
      </c>
      <c r="DD1899">
        <v>64.64</v>
      </c>
      <c r="DE1899">
        <v>63.66</v>
      </c>
      <c r="DF1899">
        <v>62.68</v>
      </c>
      <c r="DG1899">
        <v>61.7</v>
      </c>
      <c r="DH1899">
        <v>60.73</v>
      </c>
      <c r="DI1899">
        <v>59.75</v>
      </c>
      <c r="DJ1899">
        <v>58.77</v>
      </c>
      <c r="DK1899">
        <v>57.79</v>
      </c>
      <c r="DL1899">
        <v>56.81</v>
      </c>
      <c r="DM1899">
        <v>55.83</v>
      </c>
      <c r="DN1899">
        <v>54.85</v>
      </c>
      <c r="DO1899">
        <v>53.87</v>
      </c>
      <c r="DP1899">
        <v>52.89</v>
      </c>
      <c r="DQ1899">
        <v>51.91</v>
      </c>
      <c r="DR1899">
        <v>50.94</v>
      </c>
      <c r="DS1899">
        <v>49.96</v>
      </c>
      <c r="DT1899">
        <v>48.98</v>
      </c>
      <c r="DU1899">
        <v>48.01</v>
      </c>
      <c r="DV1899">
        <v>47.04</v>
      </c>
      <c r="DW1899">
        <v>46.07</v>
      </c>
      <c r="DX1899">
        <v>45.1</v>
      </c>
      <c r="DY1899">
        <v>44.14</v>
      </c>
      <c r="DZ1899">
        <v>43.17</v>
      </c>
      <c r="EA1899">
        <v>42.21</v>
      </c>
      <c r="EB1899">
        <v>41.26</v>
      </c>
      <c r="EC1899">
        <v>40.299999999999997</v>
      </c>
      <c r="ED1899">
        <v>39.340000000000003</v>
      </c>
      <c r="EE1899">
        <v>38.39</v>
      </c>
      <c r="EF1899">
        <v>37.450000000000003</v>
      </c>
      <c r="EG1899">
        <v>36.5</v>
      </c>
      <c r="EH1899">
        <v>35.56</v>
      </c>
      <c r="EI1899">
        <v>34.630000000000003</v>
      </c>
      <c r="EJ1899">
        <v>33.69</v>
      </c>
      <c r="EK1899">
        <v>32.76</v>
      </c>
      <c r="EL1899">
        <v>31.84</v>
      </c>
      <c r="EM1899">
        <v>30.92</v>
      </c>
      <c r="EN1899">
        <v>30</v>
      </c>
      <c r="EO1899">
        <v>29.09</v>
      </c>
      <c r="EP1899">
        <v>28.18</v>
      </c>
      <c r="EQ1899">
        <v>27.27</v>
      </c>
      <c r="ER1899">
        <v>26.37</v>
      </c>
      <c r="ES1899">
        <v>25.48</v>
      </c>
      <c r="ET1899">
        <v>24.58</v>
      </c>
      <c r="EU1899">
        <v>23.69</v>
      </c>
      <c r="EV1899">
        <v>22.81</v>
      </c>
      <c r="EW1899">
        <v>21.93</v>
      </c>
      <c r="EX1899">
        <v>21.05</v>
      </c>
      <c r="EY1899">
        <v>20.170000000000002</v>
      </c>
      <c r="EZ1899">
        <v>19.3</v>
      </c>
      <c r="FA1899">
        <v>18.440000000000001</v>
      </c>
      <c r="FB1899">
        <v>17.579999999999998</v>
      </c>
      <c r="FC1899">
        <v>16.73</v>
      </c>
      <c r="FD1899">
        <v>15.88</v>
      </c>
      <c r="FE1899">
        <v>15.03</v>
      </c>
      <c r="FF1899">
        <v>14.19</v>
      </c>
      <c r="FG1899">
        <v>13.36</v>
      </c>
      <c r="FH1899">
        <v>12.55</v>
      </c>
      <c r="FI1899">
        <v>11.74</v>
      </c>
      <c r="FJ1899">
        <v>10.96</v>
      </c>
      <c r="FK1899">
        <v>10.199999999999999</v>
      </c>
      <c r="FL1899">
        <v>9.4600000000000009</v>
      </c>
      <c r="FM1899">
        <v>8.74</v>
      </c>
      <c r="FN1899">
        <v>8.06</v>
      </c>
      <c r="FO1899">
        <v>7.42</v>
      </c>
      <c r="FP1899">
        <v>6.81</v>
      </c>
      <c r="FQ1899">
        <v>6.23</v>
      </c>
      <c r="FR1899">
        <v>5.7</v>
      </c>
      <c r="FS1899">
        <v>5.2</v>
      </c>
      <c r="FT1899">
        <v>4.74</v>
      </c>
      <c r="FU1899">
        <v>4.3</v>
      </c>
      <c r="FV1899">
        <v>3.9</v>
      </c>
      <c r="FW1899">
        <v>3.53</v>
      </c>
      <c r="FX1899">
        <v>3.19</v>
      </c>
      <c r="FY1899">
        <v>2.9</v>
      </c>
      <c r="FZ1899">
        <v>2.63</v>
      </c>
      <c r="GA1899">
        <v>2.39</v>
      </c>
      <c r="GB1899">
        <v>2.19</v>
      </c>
    </row>
    <row r="1900" spans="1:189" x14ac:dyDescent="0.25">
      <c r="A1900" t="s">
        <v>1687</v>
      </c>
      <c r="B1900">
        <v>77</v>
      </c>
      <c r="C1900">
        <v>77</v>
      </c>
      <c r="E1900">
        <v>100000</v>
      </c>
      <c r="F1900">
        <v>99965</v>
      </c>
      <c r="G1900">
        <v>99929</v>
      </c>
      <c r="H1900">
        <v>99894</v>
      </c>
      <c r="I1900">
        <v>99859</v>
      </c>
      <c r="J1900">
        <v>99825</v>
      </c>
      <c r="K1900">
        <v>99791</v>
      </c>
      <c r="L1900">
        <v>99757</v>
      </c>
      <c r="M1900">
        <v>99720</v>
      </c>
      <c r="N1900">
        <v>99682</v>
      </c>
      <c r="O1900">
        <v>99643</v>
      </c>
      <c r="P1900">
        <v>99604</v>
      </c>
      <c r="Q1900">
        <v>99562</v>
      </c>
      <c r="R1900">
        <v>99520</v>
      </c>
      <c r="S1900">
        <v>99475</v>
      </c>
      <c r="T1900">
        <v>99427</v>
      </c>
      <c r="U1900">
        <v>99375</v>
      </c>
      <c r="V1900">
        <v>99319</v>
      </c>
      <c r="W1900">
        <v>99257</v>
      </c>
      <c r="X1900">
        <v>99191</v>
      </c>
      <c r="Y1900">
        <v>99121</v>
      </c>
      <c r="Z1900">
        <v>99044</v>
      </c>
      <c r="AA1900">
        <v>98958</v>
      </c>
      <c r="AB1900">
        <v>98865</v>
      </c>
      <c r="AC1900">
        <v>98765</v>
      </c>
      <c r="AD1900">
        <v>98658</v>
      </c>
      <c r="AE1900">
        <v>98541</v>
      </c>
      <c r="AF1900">
        <v>98414</v>
      </c>
      <c r="AG1900">
        <v>98275</v>
      </c>
      <c r="AH1900">
        <v>98123</v>
      </c>
      <c r="AI1900">
        <v>97958</v>
      </c>
      <c r="AJ1900">
        <v>97781</v>
      </c>
      <c r="AK1900">
        <v>97587</v>
      </c>
      <c r="AL1900">
        <v>97374</v>
      </c>
      <c r="AM1900">
        <v>97143</v>
      </c>
      <c r="AN1900">
        <v>96895</v>
      </c>
      <c r="AO1900">
        <v>96626</v>
      </c>
      <c r="AP1900">
        <v>96336</v>
      </c>
      <c r="AQ1900">
        <v>96024</v>
      </c>
      <c r="AR1900">
        <v>95691</v>
      </c>
      <c r="AS1900">
        <v>95329</v>
      </c>
      <c r="AT1900">
        <v>94942</v>
      </c>
      <c r="AU1900">
        <v>94535</v>
      </c>
      <c r="AV1900">
        <v>94095</v>
      </c>
      <c r="AW1900">
        <v>93622</v>
      </c>
      <c r="AX1900">
        <v>93119</v>
      </c>
      <c r="AY1900">
        <v>92591</v>
      </c>
      <c r="AZ1900">
        <v>92024</v>
      </c>
      <c r="BA1900">
        <v>91403</v>
      </c>
      <c r="BB1900">
        <v>90731</v>
      </c>
      <c r="BC1900">
        <v>90004</v>
      </c>
      <c r="BD1900">
        <v>89222</v>
      </c>
      <c r="BE1900">
        <v>88383</v>
      </c>
      <c r="BF1900">
        <v>87482</v>
      </c>
      <c r="BG1900">
        <v>86498</v>
      </c>
      <c r="BH1900">
        <v>85414</v>
      </c>
      <c r="BI1900">
        <v>84193</v>
      </c>
      <c r="BJ1900">
        <v>82804</v>
      </c>
      <c r="BK1900">
        <v>81208</v>
      </c>
      <c r="BL1900">
        <v>79384</v>
      </c>
      <c r="BM1900">
        <v>77281</v>
      </c>
      <c r="BN1900">
        <v>74844</v>
      </c>
      <c r="BO1900">
        <v>72012</v>
      </c>
      <c r="BP1900">
        <v>68751</v>
      </c>
      <c r="BQ1900">
        <v>65048</v>
      </c>
      <c r="BR1900">
        <v>60852</v>
      </c>
      <c r="BS1900">
        <v>56206</v>
      </c>
      <c r="BT1900">
        <v>51211</v>
      </c>
      <c r="BU1900">
        <v>45940</v>
      </c>
      <c r="BV1900">
        <v>40522</v>
      </c>
      <c r="BW1900">
        <v>34962</v>
      </c>
      <c r="BX1900">
        <v>29436</v>
      </c>
      <c r="BY1900">
        <v>24112</v>
      </c>
      <c r="BZ1900">
        <v>19110</v>
      </c>
      <c r="CA1900">
        <v>14605</v>
      </c>
      <c r="CB1900">
        <v>10747</v>
      </c>
      <c r="CC1900">
        <v>7575</v>
      </c>
      <c r="DC1900">
        <v>64.52</v>
      </c>
      <c r="DD1900">
        <v>63.54</v>
      </c>
      <c r="DE1900">
        <v>62.56</v>
      </c>
      <c r="DF1900">
        <v>61.59</v>
      </c>
      <c r="DG1900">
        <v>60.61</v>
      </c>
      <c r="DH1900">
        <v>59.63</v>
      </c>
      <c r="DI1900">
        <v>58.65</v>
      </c>
      <c r="DJ1900">
        <v>57.67</v>
      </c>
      <c r="DK1900">
        <v>56.69</v>
      </c>
      <c r="DL1900">
        <v>55.71</v>
      </c>
      <c r="DM1900">
        <v>54.73</v>
      </c>
      <c r="DN1900">
        <v>53.75</v>
      </c>
      <c r="DO1900">
        <v>52.78</v>
      </c>
      <c r="DP1900">
        <v>51.8</v>
      </c>
      <c r="DQ1900">
        <v>50.82</v>
      </c>
      <c r="DR1900">
        <v>49.85</v>
      </c>
      <c r="DS1900">
        <v>48.87</v>
      </c>
      <c r="DT1900">
        <v>47.9</v>
      </c>
      <c r="DU1900">
        <v>46.93</v>
      </c>
      <c r="DV1900">
        <v>45.96</v>
      </c>
      <c r="DW1900">
        <v>44.99</v>
      </c>
      <c r="DX1900">
        <v>44.03</v>
      </c>
      <c r="DY1900">
        <v>43.06</v>
      </c>
      <c r="DZ1900">
        <v>42.1</v>
      </c>
      <c r="EA1900">
        <v>41.15</v>
      </c>
      <c r="EB1900">
        <v>40.19</v>
      </c>
      <c r="EC1900">
        <v>39.24</v>
      </c>
      <c r="ED1900">
        <v>38.29</v>
      </c>
      <c r="EE1900">
        <v>37.340000000000003</v>
      </c>
      <c r="EF1900">
        <v>36.4</v>
      </c>
      <c r="EG1900">
        <v>35.46</v>
      </c>
      <c r="EH1900">
        <v>34.520000000000003</v>
      </c>
      <c r="EI1900">
        <v>33.590000000000003</v>
      </c>
      <c r="EJ1900">
        <v>32.659999999999997</v>
      </c>
      <c r="EK1900">
        <v>31.74</v>
      </c>
      <c r="EL1900">
        <v>30.82</v>
      </c>
      <c r="EM1900">
        <v>29.9</v>
      </c>
      <c r="EN1900">
        <v>28.99</v>
      </c>
      <c r="EO1900">
        <v>28.08</v>
      </c>
      <c r="EP1900">
        <v>27.18</v>
      </c>
      <c r="EQ1900">
        <v>26.28</v>
      </c>
      <c r="ER1900">
        <v>25.39</v>
      </c>
      <c r="ES1900">
        <v>24.49</v>
      </c>
      <c r="ET1900">
        <v>23.61</v>
      </c>
      <c r="EU1900">
        <v>22.72</v>
      </c>
      <c r="EV1900">
        <v>21.84</v>
      </c>
      <c r="EW1900">
        <v>20.96</v>
      </c>
      <c r="EX1900">
        <v>20.09</v>
      </c>
      <c r="EY1900">
        <v>19.22</v>
      </c>
      <c r="EZ1900">
        <v>18.36</v>
      </c>
      <c r="FA1900">
        <v>17.510000000000002</v>
      </c>
      <c r="FB1900">
        <v>16.649999999999999</v>
      </c>
      <c r="FC1900">
        <v>15.81</v>
      </c>
      <c r="FD1900">
        <v>14.97</v>
      </c>
      <c r="FE1900">
        <v>14.13</v>
      </c>
      <c r="FF1900">
        <v>13.3</v>
      </c>
      <c r="FG1900">
        <v>12.49</v>
      </c>
      <c r="FH1900">
        <v>11.69</v>
      </c>
      <c r="FI1900">
        <v>10.91</v>
      </c>
      <c r="FJ1900">
        <v>10.15</v>
      </c>
      <c r="FK1900">
        <v>9.41</v>
      </c>
      <c r="FL1900">
        <v>8.6999999999999993</v>
      </c>
      <c r="FM1900">
        <v>8.02</v>
      </c>
      <c r="FN1900">
        <v>7.38</v>
      </c>
      <c r="FO1900">
        <v>6.77</v>
      </c>
      <c r="FP1900">
        <v>6.21</v>
      </c>
      <c r="FQ1900">
        <v>5.68</v>
      </c>
      <c r="FR1900">
        <v>5.18</v>
      </c>
      <c r="FS1900">
        <v>4.72</v>
      </c>
      <c r="FT1900">
        <v>4.28</v>
      </c>
      <c r="FU1900">
        <v>3.89</v>
      </c>
      <c r="FV1900">
        <v>3.52</v>
      </c>
      <c r="FW1900">
        <v>3.19</v>
      </c>
      <c r="FX1900">
        <v>2.89</v>
      </c>
      <c r="FY1900">
        <v>2.63</v>
      </c>
      <c r="FZ1900">
        <v>2.39</v>
      </c>
      <c r="GA1900">
        <v>2.19</v>
      </c>
    </row>
    <row r="1901" spans="1:189" x14ac:dyDescent="0.25">
      <c r="A1901" t="s">
        <v>1688</v>
      </c>
      <c r="B1901">
        <v>76</v>
      </c>
      <c r="C1901">
        <v>76</v>
      </c>
      <c r="E1901">
        <v>100000</v>
      </c>
      <c r="F1901">
        <v>99964</v>
      </c>
      <c r="G1901">
        <v>99927</v>
      </c>
      <c r="H1901">
        <v>99892</v>
      </c>
      <c r="I1901">
        <v>99857</v>
      </c>
      <c r="J1901">
        <v>99823</v>
      </c>
      <c r="K1901">
        <v>99788</v>
      </c>
      <c r="L1901">
        <v>99750</v>
      </c>
      <c r="M1901">
        <v>99712</v>
      </c>
      <c r="N1901">
        <v>99672</v>
      </c>
      <c r="O1901">
        <v>99631</v>
      </c>
      <c r="P1901">
        <v>99590</v>
      </c>
      <c r="Q1901">
        <v>99546</v>
      </c>
      <c r="R1901">
        <v>99500</v>
      </c>
      <c r="S1901">
        <v>99452</v>
      </c>
      <c r="T1901">
        <v>99399</v>
      </c>
      <c r="U1901">
        <v>99341</v>
      </c>
      <c r="V1901">
        <v>99279</v>
      </c>
      <c r="W1901">
        <v>99211</v>
      </c>
      <c r="X1901">
        <v>99140</v>
      </c>
      <c r="Y1901">
        <v>99061</v>
      </c>
      <c r="Z1901">
        <v>98974</v>
      </c>
      <c r="AA1901">
        <v>98879</v>
      </c>
      <c r="AB1901">
        <v>98777</v>
      </c>
      <c r="AC1901">
        <v>98668</v>
      </c>
      <c r="AD1901">
        <v>98550</v>
      </c>
      <c r="AE1901">
        <v>98420</v>
      </c>
      <c r="AF1901">
        <v>98278</v>
      </c>
      <c r="AG1901">
        <v>98123</v>
      </c>
      <c r="AH1901">
        <v>97955</v>
      </c>
      <c r="AI1901">
        <v>97775</v>
      </c>
      <c r="AJ1901">
        <v>97578</v>
      </c>
      <c r="AK1901">
        <v>97361</v>
      </c>
      <c r="AL1901">
        <v>97127</v>
      </c>
      <c r="AM1901">
        <v>96874</v>
      </c>
      <c r="AN1901">
        <v>96601</v>
      </c>
      <c r="AO1901">
        <v>96306</v>
      </c>
      <c r="AP1901">
        <v>95988</v>
      </c>
      <c r="AQ1901">
        <v>95649</v>
      </c>
      <c r="AR1901">
        <v>95282</v>
      </c>
      <c r="AS1901">
        <v>94887</v>
      </c>
      <c r="AT1901">
        <v>94473</v>
      </c>
      <c r="AU1901">
        <v>94025</v>
      </c>
      <c r="AV1901">
        <v>93543</v>
      </c>
      <c r="AW1901">
        <v>93031</v>
      </c>
      <c r="AX1901">
        <v>92490</v>
      </c>
      <c r="AY1901">
        <v>91913</v>
      </c>
      <c r="AZ1901">
        <v>91281</v>
      </c>
      <c r="BA1901">
        <v>90597</v>
      </c>
      <c r="BB1901">
        <v>89856</v>
      </c>
      <c r="BC1901">
        <v>89060</v>
      </c>
      <c r="BD1901">
        <v>88203</v>
      </c>
      <c r="BE1901">
        <v>87286</v>
      </c>
      <c r="BF1901">
        <v>86285</v>
      </c>
      <c r="BG1901">
        <v>85183</v>
      </c>
      <c r="BH1901">
        <v>83937</v>
      </c>
      <c r="BI1901">
        <v>82527</v>
      </c>
      <c r="BJ1901">
        <v>80904</v>
      </c>
      <c r="BK1901">
        <v>79050</v>
      </c>
      <c r="BL1901">
        <v>76923</v>
      </c>
      <c r="BM1901">
        <v>74460</v>
      </c>
      <c r="BN1901">
        <v>71611</v>
      </c>
      <c r="BO1901">
        <v>68326</v>
      </c>
      <c r="BP1901">
        <v>64593</v>
      </c>
      <c r="BQ1901">
        <v>60372</v>
      </c>
      <c r="BR1901">
        <v>55707</v>
      </c>
      <c r="BS1901">
        <v>50710</v>
      </c>
      <c r="BT1901">
        <v>45437</v>
      </c>
      <c r="BU1901">
        <v>40036</v>
      </c>
      <c r="BV1901">
        <v>34497</v>
      </c>
      <c r="BW1901">
        <v>29010</v>
      </c>
      <c r="BX1901">
        <v>23723</v>
      </c>
      <c r="BY1901">
        <v>18773</v>
      </c>
      <c r="BZ1901">
        <v>14327</v>
      </c>
      <c r="CA1901">
        <v>10527</v>
      </c>
      <c r="CB1901">
        <v>7420</v>
      </c>
      <c r="DC1901">
        <v>63.42</v>
      </c>
      <c r="DD1901">
        <v>62.44</v>
      </c>
      <c r="DE1901">
        <v>61.47</v>
      </c>
      <c r="DF1901">
        <v>60.49</v>
      </c>
      <c r="DG1901">
        <v>59.51</v>
      </c>
      <c r="DH1901">
        <v>58.53</v>
      </c>
      <c r="DI1901">
        <v>57.55</v>
      </c>
      <c r="DJ1901">
        <v>56.57</v>
      </c>
      <c r="DK1901">
        <v>55.59</v>
      </c>
      <c r="DL1901">
        <v>54.62</v>
      </c>
      <c r="DM1901">
        <v>53.64</v>
      </c>
      <c r="DN1901">
        <v>52.66</v>
      </c>
      <c r="DO1901">
        <v>51.68</v>
      </c>
      <c r="DP1901">
        <v>50.71</v>
      </c>
      <c r="DQ1901">
        <v>49.73</v>
      </c>
      <c r="DR1901">
        <v>48.76</v>
      </c>
      <c r="DS1901">
        <v>47.79</v>
      </c>
      <c r="DT1901">
        <v>46.81</v>
      </c>
      <c r="DU1901">
        <v>45.85</v>
      </c>
      <c r="DV1901">
        <v>44.88</v>
      </c>
      <c r="DW1901">
        <v>43.91</v>
      </c>
      <c r="DX1901">
        <v>42.95</v>
      </c>
      <c r="DY1901">
        <v>41.99</v>
      </c>
      <c r="DZ1901">
        <v>41.04</v>
      </c>
      <c r="EA1901">
        <v>40.08</v>
      </c>
      <c r="EB1901">
        <v>39.130000000000003</v>
      </c>
      <c r="EC1901">
        <v>38.18</v>
      </c>
      <c r="ED1901">
        <v>37.229999999999997</v>
      </c>
      <c r="EE1901">
        <v>36.29</v>
      </c>
      <c r="EF1901">
        <v>35.35</v>
      </c>
      <c r="EG1901">
        <v>34.42</v>
      </c>
      <c r="EH1901">
        <v>33.49</v>
      </c>
      <c r="EI1901">
        <v>32.56</v>
      </c>
      <c r="EJ1901">
        <v>31.64</v>
      </c>
      <c r="EK1901">
        <v>30.72</v>
      </c>
      <c r="EL1901">
        <v>29.8</v>
      </c>
      <c r="EM1901">
        <v>28.89</v>
      </c>
      <c r="EN1901">
        <v>27.99</v>
      </c>
      <c r="EO1901">
        <v>27.08</v>
      </c>
      <c r="EP1901">
        <v>26.19</v>
      </c>
      <c r="EQ1901">
        <v>25.29</v>
      </c>
      <c r="ER1901">
        <v>24.4</v>
      </c>
      <c r="ES1901">
        <v>23.52</v>
      </c>
      <c r="ET1901">
        <v>22.63</v>
      </c>
      <c r="EU1901">
        <v>21.76</v>
      </c>
      <c r="EV1901">
        <v>20.88</v>
      </c>
      <c r="EW1901">
        <v>20.010000000000002</v>
      </c>
      <c r="EX1901">
        <v>19.14</v>
      </c>
      <c r="EY1901">
        <v>18.28</v>
      </c>
      <c r="EZ1901">
        <v>17.43</v>
      </c>
      <c r="FA1901">
        <v>16.579999999999998</v>
      </c>
      <c r="FB1901">
        <v>15.74</v>
      </c>
      <c r="FC1901">
        <v>14.9</v>
      </c>
      <c r="FD1901">
        <v>14.07</v>
      </c>
      <c r="FE1901">
        <v>13.24</v>
      </c>
      <c r="FF1901">
        <v>12.43</v>
      </c>
      <c r="FG1901">
        <v>11.63</v>
      </c>
      <c r="FH1901">
        <v>10.86</v>
      </c>
      <c r="FI1901">
        <v>10.1</v>
      </c>
      <c r="FJ1901">
        <v>9.3699999999999992</v>
      </c>
      <c r="FK1901">
        <v>8.66</v>
      </c>
      <c r="FL1901">
        <v>7.98</v>
      </c>
      <c r="FM1901">
        <v>7.34</v>
      </c>
      <c r="FN1901">
        <v>6.74</v>
      </c>
      <c r="FO1901">
        <v>6.18</v>
      </c>
      <c r="FP1901">
        <v>5.65</v>
      </c>
      <c r="FQ1901">
        <v>5.16</v>
      </c>
      <c r="FR1901">
        <v>4.7</v>
      </c>
      <c r="FS1901">
        <v>4.2699999999999996</v>
      </c>
      <c r="FT1901">
        <v>3.87</v>
      </c>
      <c r="FU1901">
        <v>3.51</v>
      </c>
      <c r="FV1901">
        <v>3.18</v>
      </c>
      <c r="FW1901">
        <v>2.89</v>
      </c>
      <c r="FX1901">
        <v>2.63</v>
      </c>
      <c r="FY1901">
        <v>2.39</v>
      </c>
      <c r="FZ1901">
        <v>2.19</v>
      </c>
    </row>
    <row r="1902" spans="1:189" x14ac:dyDescent="0.25">
      <c r="A1902" t="s">
        <v>1689</v>
      </c>
      <c r="B1902">
        <v>75</v>
      </c>
      <c r="C1902">
        <v>75</v>
      </c>
      <c r="E1902">
        <v>100000</v>
      </c>
      <c r="F1902">
        <v>99963</v>
      </c>
      <c r="G1902">
        <v>99926</v>
      </c>
      <c r="H1902">
        <v>99891</v>
      </c>
      <c r="I1902">
        <v>99856</v>
      </c>
      <c r="J1902">
        <v>99820</v>
      </c>
      <c r="K1902">
        <v>99782</v>
      </c>
      <c r="L1902">
        <v>99743</v>
      </c>
      <c r="M1902">
        <v>99702</v>
      </c>
      <c r="N1902">
        <v>99661</v>
      </c>
      <c r="O1902">
        <v>99618</v>
      </c>
      <c r="P1902">
        <v>99574</v>
      </c>
      <c r="Q1902">
        <v>99527</v>
      </c>
      <c r="R1902">
        <v>99478</v>
      </c>
      <c r="S1902">
        <v>99424</v>
      </c>
      <c r="T1902">
        <v>99365</v>
      </c>
      <c r="U1902">
        <v>99301</v>
      </c>
      <c r="V1902">
        <v>99233</v>
      </c>
      <c r="W1902">
        <v>99160</v>
      </c>
      <c r="X1902">
        <v>99080</v>
      </c>
      <c r="Y1902">
        <v>98991</v>
      </c>
      <c r="Z1902">
        <v>98895</v>
      </c>
      <c r="AA1902">
        <v>98791</v>
      </c>
      <c r="AB1902">
        <v>98680</v>
      </c>
      <c r="AC1902">
        <v>98559</v>
      </c>
      <c r="AD1902">
        <v>98427</v>
      </c>
      <c r="AE1902">
        <v>98283</v>
      </c>
      <c r="AF1902">
        <v>98125</v>
      </c>
      <c r="AG1902">
        <v>97954</v>
      </c>
      <c r="AH1902">
        <v>97770</v>
      </c>
      <c r="AI1902">
        <v>97569</v>
      </c>
      <c r="AJ1902">
        <v>97349</v>
      </c>
      <c r="AK1902">
        <v>97111</v>
      </c>
      <c r="AL1902">
        <v>96854</v>
      </c>
      <c r="AM1902">
        <v>96577</v>
      </c>
      <c r="AN1902">
        <v>96276</v>
      </c>
      <c r="AO1902">
        <v>95952</v>
      </c>
      <c r="AP1902">
        <v>95607</v>
      </c>
      <c r="AQ1902">
        <v>95233</v>
      </c>
      <c r="AR1902">
        <v>94833</v>
      </c>
      <c r="AS1902">
        <v>94411</v>
      </c>
      <c r="AT1902">
        <v>93955</v>
      </c>
      <c r="AU1902">
        <v>93464</v>
      </c>
      <c r="AV1902">
        <v>92943</v>
      </c>
      <c r="AW1902">
        <v>92392</v>
      </c>
      <c r="AX1902">
        <v>91802</v>
      </c>
      <c r="AY1902">
        <v>91158</v>
      </c>
      <c r="AZ1902">
        <v>90461</v>
      </c>
      <c r="BA1902">
        <v>89707</v>
      </c>
      <c r="BB1902">
        <v>88896</v>
      </c>
      <c r="BC1902">
        <v>88024</v>
      </c>
      <c r="BD1902">
        <v>87087</v>
      </c>
      <c r="BE1902">
        <v>86069</v>
      </c>
      <c r="BF1902">
        <v>84948</v>
      </c>
      <c r="BG1902">
        <v>83683</v>
      </c>
      <c r="BH1902">
        <v>82246</v>
      </c>
      <c r="BI1902">
        <v>80600</v>
      </c>
      <c r="BJ1902">
        <v>78717</v>
      </c>
      <c r="BK1902">
        <v>76559</v>
      </c>
      <c r="BL1902">
        <v>74071</v>
      </c>
      <c r="BM1902">
        <v>71197</v>
      </c>
      <c r="BN1902">
        <v>67897</v>
      </c>
      <c r="BO1902">
        <v>64142</v>
      </c>
      <c r="BP1902">
        <v>59895</v>
      </c>
      <c r="BQ1902">
        <v>55212</v>
      </c>
      <c r="BR1902">
        <v>50204</v>
      </c>
      <c r="BS1902">
        <v>44939</v>
      </c>
      <c r="BT1902">
        <v>39547</v>
      </c>
      <c r="BU1902">
        <v>34037</v>
      </c>
      <c r="BV1902">
        <v>28583</v>
      </c>
      <c r="BW1902">
        <v>23345</v>
      </c>
      <c r="BX1902">
        <v>18443</v>
      </c>
      <c r="BY1902">
        <v>14053</v>
      </c>
      <c r="BZ1902">
        <v>10310</v>
      </c>
      <c r="CA1902">
        <v>7257</v>
      </c>
      <c r="DC1902">
        <v>62.32</v>
      </c>
      <c r="DD1902">
        <v>61.35</v>
      </c>
      <c r="DE1902">
        <v>60.37</v>
      </c>
      <c r="DF1902">
        <v>59.39</v>
      </c>
      <c r="DG1902">
        <v>58.41</v>
      </c>
      <c r="DH1902">
        <v>57.43</v>
      </c>
      <c r="DI1902">
        <v>56.45</v>
      </c>
      <c r="DJ1902">
        <v>55.48</v>
      </c>
      <c r="DK1902">
        <v>54.5</v>
      </c>
      <c r="DL1902">
        <v>53.52</v>
      </c>
      <c r="DM1902">
        <v>52.54</v>
      </c>
      <c r="DN1902">
        <v>51.57</v>
      </c>
      <c r="DO1902">
        <v>50.59</v>
      </c>
      <c r="DP1902">
        <v>49.62</v>
      </c>
      <c r="DQ1902">
        <v>48.64</v>
      </c>
      <c r="DR1902">
        <v>47.67</v>
      </c>
      <c r="DS1902">
        <v>46.7</v>
      </c>
      <c r="DT1902">
        <v>45.73</v>
      </c>
      <c r="DU1902">
        <v>44.77</v>
      </c>
      <c r="DV1902">
        <v>43.8</v>
      </c>
      <c r="DW1902">
        <v>42.84</v>
      </c>
      <c r="DX1902">
        <v>41.88</v>
      </c>
      <c r="DY1902">
        <v>40.93</v>
      </c>
      <c r="DZ1902">
        <v>39.97</v>
      </c>
      <c r="EA1902">
        <v>39.020000000000003</v>
      </c>
      <c r="EB1902">
        <v>38.07</v>
      </c>
      <c r="EC1902">
        <v>37.130000000000003</v>
      </c>
      <c r="ED1902">
        <v>36.18</v>
      </c>
      <c r="EE1902">
        <v>35.25</v>
      </c>
      <c r="EF1902">
        <v>34.31</v>
      </c>
      <c r="EG1902">
        <v>33.380000000000003</v>
      </c>
      <c r="EH1902">
        <v>32.46</v>
      </c>
      <c r="EI1902">
        <v>31.53</v>
      </c>
      <c r="EJ1902">
        <v>30.62</v>
      </c>
      <c r="EK1902">
        <v>29.7</v>
      </c>
      <c r="EL1902">
        <v>28.79</v>
      </c>
      <c r="EM1902">
        <v>27.89</v>
      </c>
      <c r="EN1902">
        <v>26.99</v>
      </c>
      <c r="EO1902">
        <v>26.09</v>
      </c>
      <c r="EP1902">
        <v>25.2</v>
      </c>
      <c r="EQ1902">
        <v>24.31</v>
      </c>
      <c r="ER1902">
        <v>23.43</v>
      </c>
      <c r="ES1902">
        <v>22.55</v>
      </c>
      <c r="ET1902">
        <v>21.67</v>
      </c>
      <c r="EU1902">
        <v>20.8</v>
      </c>
      <c r="EV1902">
        <v>19.93</v>
      </c>
      <c r="EW1902">
        <v>19.07</v>
      </c>
      <c r="EX1902">
        <v>18.21</v>
      </c>
      <c r="EY1902">
        <v>17.36</v>
      </c>
      <c r="EZ1902">
        <v>16.510000000000002</v>
      </c>
      <c r="FA1902">
        <v>15.67</v>
      </c>
      <c r="FB1902">
        <v>14.83</v>
      </c>
      <c r="FC1902">
        <v>14</v>
      </c>
      <c r="FD1902">
        <v>13.18</v>
      </c>
      <c r="FE1902">
        <v>12.37</v>
      </c>
      <c r="FF1902">
        <v>11.58</v>
      </c>
      <c r="FG1902">
        <v>10.81</v>
      </c>
      <c r="FH1902">
        <v>10.050000000000001</v>
      </c>
      <c r="FI1902">
        <v>9.32</v>
      </c>
      <c r="FJ1902">
        <v>8.6199999999999992</v>
      </c>
      <c r="FK1902">
        <v>7.95</v>
      </c>
      <c r="FL1902">
        <v>7.31</v>
      </c>
      <c r="FM1902">
        <v>6.71</v>
      </c>
      <c r="FN1902">
        <v>6.15</v>
      </c>
      <c r="FO1902">
        <v>5.62</v>
      </c>
      <c r="FP1902">
        <v>5.14</v>
      </c>
      <c r="FQ1902">
        <v>4.68</v>
      </c>
      <c r="FR1902">
        <v>4.25</v>
      </c>
      <c r="FS1902">
        <v>3.86</v>
      </c>
      <c r="FT1902">
        <v>3.5</v>
      </c>
      <c r="FU1902">
        <v>3.17</v>
      </c>
      <c r="FV1902">
        <v>2.88</v>
      </c>
      <c r="FW1902">
        <v>2.62</v>
      </c>
      <c r="FX1902">
        <v>2.39</v>
      </c>
      <c r="FY1902">
        <v>2.19</v>
      </c>
    </row>
    <row r="1903" spans="1:189" x14ac:dyDescent="0.25">
      <c r="A1903" t="s">
        <v>1690</v>
      </c>
      <c r="B1903">
        <v>74</v>
      </c>
      <c r="C1903">
        <v>74</v>
      </c>
      <c r="E1903">
        <v>100000</v>
      </c>
      <c r="F1903">
        <v>99963</v>
      </c>
      <c r="G1903">
        <v>99926</v>
      </c>
      <c r="H1903">
        <v>99891</v>
      </c>
      <c r="I1903">
        <v>99854</v>
      </c>
      <c r="J1903">
        <v>99815</v>
      </c>
      <c r="K1903">
        <v>99775</v>
      </c>
      <c r="L1903">
        <v>99734</v>
      </c>
      <c r="M1903">
        <v>99691</v>
      </c>
      <c r="N1903">
        <v>99648</v>
      </c>
      <c r="O1903">
        <v>99603</v>
      </c>
      <c r="P1903">
        <v>99555</v>
      </c>
      <c r="Q1903">
        <v>99505</v>
      </c>
      <c r="R1903">
        <v>99450</v>
      </c>
      <c r="S1903">
        <v>99390</v>
      </c>
      <c r="T1903">
        <v>99325</v>
      </c>
      <c r="U1903">
        <v>99255</v>
      </c>
      <c r="V1903">
        <v>99181</v>
      </c>
      <c r="W1903">
        <v>99099</v>
      </c>
      <c r="X1903">
        <v>99009</v>
      </c>
      <c r="Y1903">
        <v>98911</v>
      </c>
      <c r="Z1903">
        <v>98806</v>
      </c>
      <c r="AA1903">
        <v>98692</v>
      </c>
      <c r="AB1903">
        <v>98570</v>
      </c>
      <c r="AC1903">
        <v>98435</v>
      </c>
      <c r="AD1903">
        <v>98288</v>
      </c>
      <c r="AE1903">
        <v>98127</v>
      </c>
      <c r="AF1903">
        <v>97953</v>
      </c>
      <c r="AG1903">
        <v>97766</v>
      </c>
      <c r="AH1903">
        <v>97562</v>
      </c>
      <c r="AI1903">
        <v>97338</v>
      </c>
      <c r="AJ1903">
        <v>97095</v>
      </c>
      <c r="AK1903">
        <v>96834</v>
      </c>
      <c r="AL1903">
        <v>96552</v>
      </c>
      <c r="AM1903">
        <v>96247</v>
      </c>
      <c r="AN1903">
        <v>95918</v>
      </c>
      <c r="AO1903">
        <v>95566</v>
      </c>
      <c r="AP1903">
        <v>95185</v>
      </c>
      <c r="AQ1903">
        <v>94778</v>
      </c>
      <c r="AR1903">
        <v>94349</v>
      </c>
      <c r="AS1903">
        <v>93885</v>
      </c>
      <c r="AT1903">
        <v>93385</v>
      </c>
      <c r="AU1903">
        <v>92854</v>
      </c>
      <c r="AV1903">
        <v>92293</v>
      </c>
      <c r="AW1903">
        <v>91692</v>
      </c>
      <c r="AX1903">
        <v>91034</v>
      </c>
      <c r="AY1903">
        <v>90324</v>
      </c>
      <c r="AZ1903">
        <v>89557</v>
      </c>
      <c r="BA1903">
        <v>88731</v>
      </c>
      <c r="BB1903">
        <v>87843</v>
      </c>
      <c r="BC1903">
        <v>86890</v>
      </c>
      <c r="BD1903">
        <v>85850</v>
      </c>
      <c r="BE1903">
        <v>84711</v>
      </c>
      <c r="BF1903">
        <v>83425</v>
      </c>
      <c r="BG1903">
        <v>81967</v>
      </c>
      <c r="BH1903">
        <v>80293</v>
      </c>
      <c r="BI1903">
        <v>78385</v>
      </c>
      <c r="BJ1903">
        <v>76195</v>
      </c>
      <c r="BK1903">
        <v>73675</v>
      </c>
      <c r="BL1903">
        <v>70777</v>
      </c>
      <c r="BM1903">
        <v>67454</v>
      </c>
      <c r="BN1903">
        <v>63687</v>
      </c>
      <c r="BO1903">
        <v>59424</v>
      </c>
      <c r="BP1903">
        <v>54722</v>
      </c>
      <c r="BQ1903">
        <v>49704</v>
      </c>
      <c r="BR1903">
        <v>44438</v>
      </c>
      <c r="BS1903">
        <v>39064</v>
      </c>
      <c r="BT1903">
        <v>33576</v>
      </c>
      <c r="BU1903">
        <v>28162</v>
      </c>
      <c r="BV1903">
        <v>22967</v>
      </c>
      <c r="BW1903">
        <v>18121</v>
      </c>
      <c r="BX1903">
        <v>13784</v>
      </c>
      <c r="BY1903">
        <v>10098</v>
      </c>
      <c r="BZ1903">
        <v>7098</v>
      </c>
      <c r="DC1903">
        <v>61.23</v>
      </c>
      <c r="DD1903">
        <v>60.25</v>
      </c>
      <c r="DE1903">
        <v>59.27</v>
      </c>
      <c r="DF1903">
        <v>58.29</v>
      </c>
      <c r="DG1903">
        <v>57.31</v>
      </c>
      <c r="DH1903">
        <v>56.34</v>
      </c>
      <c r="DI1903">
        <v>55.36</v>
      </c>
      <c r="DJ1903">
        <v>54.38</v>
      </c>
      <c r="DK1903">
        <v>53.4</v>
      </c>
      <c r="DL1903">
        <v>52.43</v>
      </c>
      <c r="DM1903">
        <v>51.45</v>
      </c>
      <c r="DN1903">
        <v>50.47</v>
      </c>
      <c r="DO1903">
        <v>49.5</v>
      </c>
      <c r="DP1903">
        <v>48.53</v>
      </c>
      <c r="DQ1903">
        <v>47.56</v>
      </c>
      <c r="DR1903">
        <v>46.59</v>
      </c>
      <c r="DS1903">
        <v>45.62</v>
      </c>
      <c r="DT1903">
        <v>44.65</v>
      </c>
      <c r="DU1903">
        <v>43.69</v>
      </c>
      <c r="DV1903">
        <v>42.73</v>
      </c>
      <c r="DW1903">
        <v>41.77</v>
      </c>
      <c r="DX1903">
        <v>40.81</v>
      </c>
      <c r="DY1903">
        <v>39.86</v>
      </c>
      <c r="DZ1903">
        <v>38.909999999999997</v>
      </c>
      <c r="EA1903">
        <v>37.96</v>
      </c>
      <c r="EB1903">
        <v>37.020000000000003</v>
      </c>
      <c r="EC1903">
        <v>36.08</v>
      </c>
      <c r="ED1903">
        <v>35.14</v>
      </c>
      <c r="EE1903">
        <v>34.21</v>
      </c>
      <c r="EF1903">
        <v>33.28</v>
      </c>
      <c r="EG1903">
        <v>32.35</v>
      </c>
      <c r="EH1903">
        <v>31.43</v>
      </c>
      <c r="EI1903">
        <v>30.52</v>
      </c>
      <c r="EJ1903">
        <v>29.6</v>
      </c>
      <c r="EK1903">
        <v>28.7</v>
      </c>
      <c r="EL1903">
        <v>27.79</v>
      </c>
      <c r="EM1903">
        <v>26.89</v>
      </c>
      <c r="EN1903">
        <v>26</v>
      </c>
      <c r="EO1903">
        <v>25.11</v>
      </c>
      <c r="EP1903">
        <v>24.22</v>
      </c>
      <c r="EQ1903">
        <v>23.34</v>
      </c>
      <c r="ER1903">
        <v>22.46</v>
      </c>
      <c r="ES1903">
        <v>21.59</v>
      </c>
      <c r="ET1903">
        <v>20.71</v>
      </c>
      <c r="EU1903">
        <v>19.850000000000001</v>
      </c>
      <c r="EV1903">
        <v>18.989999999999998</v>
      </c>
      <c r="EW1903">
        <v>18.13</v>
      </c>
      <c r="EX1903">
        <v>17.28</v>
      </c>
      <c r="EY1903">
        <v>16.440000000000001</v>
      </c>
      <c r="EZ1903">
        <v>15.6</v>
      </c>
      <c r="FA1903">
        <v>14.77</v>
      </c>
      <c r="FB1903">
        <v>13.94</v>
      </c>
      <c r="FC1903">
        <v>13.12</v>
      </c>
      <c r="FD1903">
        <v>12.31</v>
      </c>
      <c r="FE1903">
        <v>11.52</v>
      </c>
      <c r="FF1903">
        <v>10.75</v>
      </c>
      <c r="FG1903">
        <v>10</v>
      </c>
      <c r="FH1903">
        <v>9.2799999999999994</v>
      </c>
      <c r="FI1903">
        <v>8.58</v>
      </c>
      <c r="FJ1903">
        <v>7.91</v>
      </c>
      <c r="FK1903">
        <v>7.27</v>
      </c>
      <c r="FL1903">
        <v>6.67</v>
      </c>
      <c r="FM1903">
        <v>6.12</v>
      </c>
      <c r="FN1903">
        <v>5.6</v>
      </c>
      <c r="FO1903">
        <v>5.1100000000000003</v>
      </c>
      <c r="FP1903">
        <v>4.66</v>
      </c>
      <c r="FQ1903">
        <v>4.2300000000000004</v>
      </c>
      <c r="FR1903">
        <v>3.84</v>
      </c>
      <c r="FS1903">
        <v>3.48</v>
      </c>
      <c r="FT1903">
        <v>3.16</v>
      </c>
      <c r="FU1903">
        <v>2.87</v>
      </c>
      <c r="FV1903">
        <v>2.61</v>
      </c>
      <c r="FW1903">
        <v>2.38</v>
      </c>
      <c r="FX1903">
        <v>2.1800000000000002</v>
      </c>
    </row>
    <row r="1904" spans="1:189" x14ac:dyDescent="0.25">
      <c r="A1904" t="s">
        <v>1691</v>
      </c>
      <c r="B1904">
        <v>73</v>
      </c>
      <c r="C1904">
        <v>73</v>
      </c>
      <c r="E1904">
        <v>100000</v>
      </c>
      <c r="F1904">
        <v>99963</v>
      </c>
      <c r="G1904">
        <v>99926</v>
      </c>
      <c r="H1904">
        <v>99889</v>
      </c>
      <c r="I1904">
        <v>99849</v>
      </c>
      <c r="J1904">
        <v>99808</v>
      </c>
      <c r="K1904">
        <v>99766</v>
      </c>
      <c r="L1904">
        <v>99723</v>
      </c>
      <c r="M1904">
        <v>99678</v>
      </c>
      <c r="N1904">
        <v>99632</v>
      </c>
      <c r="O1904">
        <v>99584</v>
      </c>
      <c r="P1904">
        <v>99533</v>
      </c>
      <c r="Q1904">
        <v>99477</v>
      </c>
      <c r="R1904">
        <v>99415</v>
      </c>
      <c r="S1904">
        <v>99349</v>
      </c>
      <c r="T1904">
        <v>99278</v>
      </c>
      <c r="U1904">
        <v>99203</v>
      </c>
      <c r="V1904">
        <v>99120</v>
      </c>
      <c r="W1904">
        <v>99028</v>
      </c>
      <c r="X1904">
        <v>98928</v>
      </c>
      <c r="Y1904">
        <v>98821</v>
      </c>
      <c r="Z1904">
        <v>98706</v>
      </c>
      <c r="AA1904">
        <v>98581</v>
      </c>
      <c r="AB1904">
        <v>98444</v>
      </c>
      <c r="AC1904">
        <v>98294</v>
      </c>
      <c r="AD1904">
        <v>98130</v>
      </c>
      <c r="AE1904">
        <v>97953</v>
      </c>
      <c r="AF1904">
        <v>97763</v>
      </c>
      <c r="AG1904">
        <v>97555</v>
      </c>
      <c r="AH1904">
        <v>97326</v>
      </c>
      <c r="AI1904">
        <v>97080</v>
      </c>
      <c r="AJ1904">
        <v>96814</v>
      </c>
      <c r="AK1904">
        <v>96527</v>
      </c>
      <c r="AL1904">
        <v>96217</v>
      </c>
      <c r="AM1904">
        <v>95882</v>
      </c>
      <c r="AN1904">
        <v>95524</v>
      </c>
      <c r="AO1904">
        <v>95137</v>
      </c>
      <c r="AP1904">
        <v>94722</v>
      </c>
      <c r="AQ1904">
        <v>94286</v>
      </c>
      <c r="AR1904">
        <v>93815</v>
      </c>
      <c r="AS1904">
        <v>93306</v>
      </c>
      <c r="AT1904">
        <v>92765</v>
      </c>
      <c r="AU1904">
        <v>92193</v>
      </c>
      <c r="AV1904">
        <v>91581</v>
      </c>
      <c r="AW1904">
        <v>90910</v>
      </c>
      <c r="AX1904">
        <v>90186</v>
      </c>
      <c r="AY1904">
        <v>89404</v>
      </c>
      <c r="AZ1904">
        <v>88564</v>
      </c>
      <c r="BA1904">
        <v>87660</v>
      </c>
      <c r="BB1904">
        <v>86690</v>
      </c>
      <c r="BC1904">
        <v>85632</v>
      </c>
      <c r="BD1904">
        <v>84470</v>
      </c>
      <c r="BE1904">
        <v>83164</v>
      </c>
      <c r="BF1904">
        <v>81684</v>
      </c>
      <c r="BG1904">
        <v>79986</v>
      </c>
      <c r="BH1904">
        <v>78049</v>
      </c>
      <c r="BI1904">
        <v>75833</v>
      </c>
      <c r="BJ1904">
        <v>73281</v>
      </c>
      <c r="BK1904">
        <v>70350</v>
      </c>
      <c r="BL1904">
        <v>67004</v>
      </c>
      <c r="BM1904">
        <v>63218</v>
      </c>
      <c r="BN1904">
        <v>58948</v>
      </c>
      <c r="BO1904">
        <v>54237</v>
      </c>
      <c r="BP1904">
        <v>49208</v>
      </c>
      <c r="BQ1904">
        <v>43942</v>
      </c>
      <c r="BR1904">
        <v>38578</v>
      </c>
      <c r="BS1904">
        <v>33120</v>
      </c>
      <c r="BT1904">
        <v>27740</v>
      </c>
      <c r="BU1904">
        <v>22595</v>
      </c>
      <c r="BV1904">
        <v>17801</v>
      </c>
      <c r="BW1904">
        <v>13523</v>
      </c>
      <c r="BX1904">
        <v>9890</v>
      </c>
      <c r="BY1904">
        <v>6941</v>
      </c>
      <c r="DC1904">
        <v>60.13</v>
      </c>
      <c r="DD1904">
        <v>59.15</v>
      </c>
      <c r="DE1904">
        <v>58.17</v>
      </c>
      <c r="DF1904">
        <v>57.19</v>
      </c>
      <c r="DG1904">
        <v>56.22</v>
      </c>
      <c r="DH1904">
        <v>55.24</v>
      </c>
      <c r="DI1904">
        <v>54.26</v>
      </c>
      <c r="DJ1904">
        <v>53.29</v>
      </c>
      <c r="DK1904">
        <v>52.31</v>
      </c>
      <c r="DL1904">
        <v>51.33</v>
      </c>
      <c r="DM1904">
        <v>50.36</v>
      </c>
      <c r="DN1904">
        <v>49.38</v>
      </c>
      <c r="DO1904">
        <v>48.41</v>
      </c>
      <c r="DP1904">
        <v>47.44</v>
      </c>
      <c r="DQ1904">
        <v>46.47</v>
      </c>
      <c r="DR1904">
        <v>45.5</v>
      </c>
      <c r="DS1904">
        <v>44.54</v>
      </c>
      <c r="DT1904">
        <v>43.58</v>
      </c>
      <c r="DU1904">
        <v>42.62</v>
      </c>
      <c r="DV1904">
        <v>41.66</v>
      </c>
      <c r="DW1904">
        <v>40.700000000000003</v>
      </c>
      <c r="DX1904">
        <v>39.75</v>
      </c>
      <c r="DY1904">
        <v>38.799999999999997</v>
      </c>
      <c r="DZ1904">
        <v>37.85</v>
      </c>
      <c r="EA1904">
        <v>36.909999999999997</v>
      </c>
      <c r="EB1904">
        <v>35.97</v>
      </c>
      <c r="EC1904">
        <v>35.03</v>
      </c>
      <c r="ED1904">
        <v>34.1</v>
      </c>
      <c r="EE1904">
        <v>33.17</v>
      </c>
      <c r="EF1904">
        <v>32.25</v>
      </c>
      <c r="EG1904">
        <v>31.33</v>
      </c>
      <c r="EH1904">
        <v>30.42</v>
      </c>
      <c r="EI1904">
        <v>29.5</v>
      </c>
      <c r="EJ1904">
        <v>28.6</v>
      </c>
      <c r="EK1904">
        <v>27.7</v>
      </c>
      <c r="EL1904">
        <v>26.8</v>
      </c>
      <c r="EM1904">
        <v>25.9</v>
      </c>
      <c r="EN1904">
        <v>25.02</v>
      </c>
      <c r="EO1904">
        <v>24.13</v>
      </c>
      <c r="EP1904">
        <v>23.25</v>
      </c>
      <c r="EQ1904">
        <v>22.37</v>
      </c>
      <c r="ER1904">
        <v>21.5</v>
      </c>
      <c r="ES1904">
        <v>20.63</v>
      </c>
      <c r="ET1904">
        <v>19.760000000000002</v>
      </c>
      <c r="EU1904">
        <v>18.91</v>
      </c>
      <c r="EV1904">
        <v>18.05</v>
      </c>
      <c r="EW1904">
        <v>17.21</v>
      </c>
      <c r="EX1904">
        <v>16.37</v>
      </c>
      <c r="EY1904">
        <v>15.53</v>
      </c>
      <c r="EZ1904">
        <v>14.7</v>
      </c>
      <c r="FA1904">
        <v>13.87</v>
      </c>
      <c r="FB1904">
        <v>13.06</v>
      </c>
      <c r="FC1904">
        <v>12.25</v>
      </c>
      <c r="FD1904">
        <v>11.47</v>
      </c>
      <c r="FE1904">
        <v>10.7</v>
      </c>
      <c r="FF1904">
        <v>9.9499999999999993</v>
      </c>
      <c r="FG1904">
        <v>9.23</v>
      </c>
      <c r="FH1904">
        <v>8.5299999999999994</v>
      </c>
      <c r="FI1904">
        <v>7.87</v>
      </c>
      <c r="FJ1904">
        <v>7.24</v>
      </c>
      <c r="FK1904">
        <v>6.64</v>
      </c>
      <c r="FL1904">
        <v>6.08</v>
      </c>
      <c r="FM1904">
        <v>5.57</v>
      </c>
      <c r="FN1904">
        <v>5.09</v>
      </c>
      <c r="FO1904">
        <v>4.6399999999999997</v>
      </c>
      <c r="FP1904">
        <v>4.21</v>
      </c>
      <c r="FQ1904">
        <v>3.83</v>
      </c>
      <c r="FR1904">
        <v>3.47</v>
      </c>
      <c r="FS1904">
        <v>3.15</v>
      </c>
      <c r="FT1904">
        <v>2.86</v>
      </c>
      <c r="FU1904">
        <v>2.61</v>
      </c>
      <c r="FV1904">
        <v>2.38</v>
      </c>
      <c r="FW1904">
        <v>2.1800000000000002</v>
      </c>
    </row>
    <row r="1905" spans="1:178" x14ac:dyDescent="0.25">
      <c r="A1905" t="s">
        <v>1692</v>
      </c>
      <c r="B1905">
        <v>72</v>
      </c>
      <c r="C1905">
        <v>72</v>
      </c>
      <c r="E1905">
        <v>100000</v>
      </c>
      <c r="F1905">
        <v>99963</v>
      </c>
      <c r="G1905">
        <v>99924</v>
      </c>
      <c r="H1905">
        <v>99884</v>
      </c>
      <c r="I1905">
        <v>99842</v>
      </c>
      <c r="J1905">
        <v>99799</v>
      </c>
      <c r="K1905">
        <v>99755</v>
      </c>
      <c r="L1905">
        <v>99709</v>
      </c>
      <c r="M1905">
        <v>99662</v>
      </c>
      <c r="N1905">
        <v>99613</v>
      </c>
      <c r="O1905">
        <v>99561</v>
      </c>
      <c r="P1905">
        <v>99504</v>
      </c>
      <c r="Q1905">
        <v>99441</v>
      </c>
      <c r="R1905">
        <v>99374</v>
      </c>
      <c r="S1905">
        <v>99302</v>
      </c>
      <c r="T1905">
        <v>99225</v>
      </c>
      <c r="U1905">
        <v>99140</v>
      </c>
      <c r="V1905">
        <v>99047</v>
      </c>
      <c r="W1905">
        <v>98945</v>
      </c>
      <c r="X1905">
        <v>98836</v>
      </c>
      <c r="Y1905">
        <v>98719</v>
      </c>
      <c r="Z1905">
        <v>98591</v>
      </c>
      <c r="AA1905">
        <v>98452</v>
      </c>
      <c r="AB1905">
        <v>98300</v>
      </c>
      <c r="AC1905">
        <v>98133</v>
      </c>
      <c r="AD1905">
        <v>97953</v>
      </c>
      <c r="AE1905">
        <v>97759</v>
      </c>
      <c r="AF1905">
        <v>97547</v>
      </c>
      <c r="AG1905">
        <v>97314</v>
      </c>
      <c r="AH1905">
        <v>97063</v>
      </c>
      <c r="AI1905">
        <v>96793</v>
      </c>
      <c r="AJ1905">
        <v>96501</v>
      </c>
      <c r="AK1905">
        <v>96186</v>
      </c>
      <c r="AL1905">
        <v>95845</v>
      </c>
      <c r="AM1905">
        <v>95482</v>
      </c>
      <c r="AN1905">
        <v>95088</v>
      </c>
      <c r="AO1905">
        <v>94666</v>
      </c>
      <c r="AP1905">
        <v>94221</v>
      </c>
      <c r="AQ1905">
        <v>93741</v>
      </c>
      <c r="AR1905">
        <v>93225</v>
      </c>
      <c r="AS1905">
        <v>92674</v>
      </c>
      <c r="AT1905">
        <v>92092</v>
      </c>
      <c r="AU1905">
        <v>91468</v>
      </c>
      <c r="AV1905">
        <v>90786</v>
      </c>
      <c r="AW1905">
        <v>90048</v>
      </c>
      <c r="AX1905">
        <v>89249</v>
      </c>
      <c r="AY1905">
        <v>88394</v>
      </c>
      <c r="AZ1905">
        <v>87474</v>
      </c>
      <c r="BA1905">
        <v>86487</v>
      </c>
      <c r="BB1905">
        <v>85411</v>
      </c>
      <c r="BC1905">
        <v>84230</v>
      </c>
      <c r="BD1905">
        <v>82898</v>
      </c>
      <c r="BE1905">
        <v>81396</v>
      </c>
      <c r="BF1905">
        <v>79675</v>
      </c>
      <c r="BG1905">
        <v>77713</v>
      </c>
      <c r="BH1905">
        <v>75466</v>
      </c>
      <c r="BI1905">
        <v>72888</v>
      </c>
      <c r="BJ1905">
        <v>69924</v>
      </c>
      <c r="BK1905">
        <v>66546</v>
      </c>
      <c r="BL1905">
        <v>62741</v>
      </c>
      <c r="BM1905">
        <v>58458</v>
      </c>
      <c r="BN1905">
        <v>53748</v>
      </c>
      <c r="BO1905">
        <v>48718</v>
      </c>
      <c r="BP1905">
        <v>43451</v>
      </c>
      <c r="BQ1905">
        <v>38098</v>
      </c>
      <c r="BR1905">
        <v>32663</v>
      </c>
      <c r="BS1905">
        <v>27324</v>
      </c>
      <c r="BT1905">
        <v>22223</v>
      </c>
      <c r="BU1905">
        <v>17485</v>
      </c>
      <c r="BV1905">
        <v>13264</v>
      </c>
      <c r="BW1905">
        <v>9688</v>
      </c>
      <c r="BX1905">
        <v>6788</v>
      </c>
      <c r="DC1905">
        <v>59.03</v>
      </c>
      <c r="DD1905">
        <v>58.05</v>
      </c>
      <c r="DE1905">
        <v>57.07</v>
      </c>
      <c r="DF1905">
        <v>56.1</v>
      </c>
      <c r="DG1905">
        <v>55.12</v>
      </c>
      <c r="DH1905">
        <v>54.14</v>
      </c>
      <c r="DI1905">
        <v>53.17</v>
      </c>
      <c r="DJ1905">
        <v>52.19</v>
      </c>
      <c r="DK1905">
        <v>51.22</v>
      </c>
      <c r="DL1905">
        <v>50.24</v>
      </c>
      <c r="DM1905">
        <v>49.27</v>
      </c>
      <c r="DN1905">
        <v>48.29</v>
      </c>
      <c r="DO1905">
        <v>47.32</v>
      </c>
      <c r="DP1905">
        <v>46.36</v>
      </c>
      <c r="DQ1905">
        <v>45.39</v>
      </c>
      <c r="DR1905">
        <v>44.42</v>
      </c>
      <c r="DS1905">
        <v>43.46</v>
      </c>
      <c r="DT1905">
        <v>42.5</v>
      </c>
      <c r="DU1905">
        <v>41.55</v>
      </c>
      <c r="DV1905">
        <v>40.590000000000003</v>
      </c>
      <c r="DW1905">
        <v>39.64</v>
      </c>
      <c r="DX1905">
        <v>38.69</v>
      </c>
      <c r="DY1905">
        <v>37.74</v>
      </c>
      <c r="DZ1905">
        <v>36.799999999999997</v>
      </c>
      <c r="EA1905">
        <v>35.86</v>
      </c>
      <c r="EB1905">
        <v>34.93</v>
      </c>
      <c r="EC1905">
        <v>34</v>
      </c>
      <c r="ED1905">
        <v>33.07</v>
      </c>
      <c r="EE1905">
        <v>32.15</v>
      </c>
      <c r="EF1905">
        <v>31.23</v>
      </c>
      <c r="EG1905">
        <v>30.31</v>
      </c>
      <c r="EH1905">
        <v>29.4</v>
      </c>
      <c r="EI1905">
        <v>28.5</v>
      </c>
      <c r="EJ1905">
        <v>27.6</v>
      </c>
      <c r="EK1905">
        <v>26.7</v>
      </c>
      <c r="EL1905">
        <v>25.81</v>
      </c>
      <c r="EM1905">
        <v>24.92</v>
      </c>
      <c r="EN1905">
        <v>24.04</v>
      </c>
      <c r="EO1905">
        <v>23.16</v>
      </c>
      <c r="EP1905">
        <v>22.28</v>
      </c>
      <c r="EQ1905">
        <v>21.41</v>
      </c>
      <c r="ER1905">
        <v>20.55</v>
      </c>
      <c r="ES1905">
        <v>19.68</v>
      </c>
      <c r="ET1905">
        <v>18.829999999999998</v>
      </c>
      <c r="EU1905">
        <v>17.98</v>
      </c>
      <c r="EV1905">
        <v>17.13</v>
      </c>
      <c r="EW1905">
        <v>16.29</v>
      </c>
      <c r="EX1905">
        <v>15.46</v>
      </c>
      <c r="EY1905">
        <v>14.63</v>
      </c>
      <c r="EZ1905">
        <v>13.81</v>
      </c>
      <c r="FA1905">
        <v>13</v>
      </c>
      <c r="FB1905">
        <v>12.2</v>
      </c>
      <c r="FC1905">
        <v>11.41</v>
      </c>
      <c r="FD1905">
        <v>10.65</v>
      </c>
      <c r="FE1905">
        <v>9.9</v>
      </c>
      <c r="FF1905">
        <v>9.18</v>
      </c>
      <c r="FG1905">
        <v>8.49</v>
      </c>
      <c r="FH1905">
        <v>7.83</v>
      </c>
      <c r="FI1905">
        <v>7.2</v>
      </c>
      <c r="FJ1905">
        <v>6.61</v>
      </c>
      <c r="FK1905">
        <v>6.06</v>
      </c>
      <c r="FL1905">
        <v>5.54</v>
      </c>
      <c r="FM1905">
        <v>5.0599999999999996</v>
      </c>
      <c r="FN1905">
        <v>4.62</v>
      </c>
      <c r="FO1905">
        <v>4.2</v>
      </c>
      <c r="FP1905">
        <v>3.81</v>
      </c>
      <c r="FQ1905">
        <v>3.46</v>
      </c>
      <c r="FR1905">
        <v>3.14</v>
      </c>
      <c r="FS1905">
        <v>2.85</v>
      </c>
      <c r="FT1905">
        <v>2.6</v>
      </c>
      <c r="FU1905">
        <v>2.37</v>
      </c>
      <c r="FV1905">
        <v>2.17</v>
      </c>
    </row>
    <row r="1906" spans="1:178" x14ac:dyDescent="0.25">
      <c r="A1906" t="s">
        <v>1693</v>
      </c>
      <c r="B1906">
        <v>71</v>
      </c>
      <c r="C1906">
        <v>71</v>
      </c>
      <c r="E1906">
        <v>100000</v>
      </c>
      <c r="F1906">
        <v>99961</v>
      </c>
      <c r="G1906">
        <v>99919</v>
      </c>
      <c r="H1906">
        <v>99876</v>
      </c>
      <c r="I1906">
        <v>99832</v>
      </c>
      <c r="J1906">
        <v>99788</v>
      </c>
      <c r="K1906">
        <v>99741</v>
      </c>
      <c r="L1906">
        <v>99693</v>
      </c>
      <c r="M1906">
        <v>99643</v>
      </c>
      <c r="N1906">
        <v>99590</v>
      </c>
      <c r="O1906">
        <v>99532</v>
      </c>
      <c r="P1906">
        <v>99468</v>
      </c>
      <c r="Q1906">
        <v>99399</v>
      </c>
      <c r="R1906">
        <v>99326</v>
      </c>
      <c r="S1906">
        <v>99247</v>
      </c>
      <c r="T1906">
        <v>99161</v>
      </c>
      <c r="U1906">
        <v>99066</v>
      </c>
      <c r="V1906">
        <v>98963</v>
      </c>
      <c r="W1906">
        <v>98851</v>
      </c>
      <c r="X1906">
        <v>98732</v>
      </c>
      <c r="Y1906">
        <v>98603</v>
      </c>
      <c r="Z1906">
        <v>98461</v>
      </c>
      <c r="AA1906">
        <v>98306</v>
      </c>
      <c r="AB1906">
        <v>98136</v>
      </c>
      <c r="AC1906">
        <v>97953</v>
      </c>
      <c r="AD1906">
        <v>97755</v>
      </c>
      <c r="AE1906">
        <v>97539</v>
      </c>
      <c r="AF1906">
        <v>97303</v>
      </c>
      <c r="AG1906">
        <v>97047</v>
      </c>
      <c r="AH1906">
        <v>96772</v>
      </c>
      <c r="AI1906">
        <v>96475</v>
      </c>
      <c r="AJ1906">
        <v>96154</v>
      </c>
      <c r="AK1906">
        <v>95808</v>
      </c>
      <c r="AL1906">
        <v>95438</v>
      </c>
      <c r="AM1906">
        <v>95038</v>
      </c>
      <c r="AN1906">
        <v>94609</v>
      </c>
      <c r="AO1906">
        <v>94156</v>
      </c>
      <c r="AP1906">
        <v>93668</v>
      </c>
      <c r="AQ1906">
        <v>93142</v>
      </c>
      <c r="AR1906">
        <v>92583</v>
      </c>
      <c r="AS1906">
        <v>91990</v>
      </c>
      <c r="AT1906">
        <v>91355</v>
      </c>
      <c r="AU1906">
        <v>90660</v>
      </c>
      <c r="AV1906">
        <v>89909</v>
      </c>
      <c r="AW1906">
        <v>89096</v>
      </c>
      <c r="AX1906">
        <v>88222</v>
      </c>
      <c r="AY1906">
        <v>87286</v>
      </c>
      <c r="AZ1906">
        <v>86281</v>
      </c>
      <c r="BA1906">
        <v>85187</v>
      </c>
      <c r="BB1906">
        <v>83986</v>
      </c>
      <c r="BC1906">
        <v>82634</v>
      </c>
      <c r="BD1906">
        <v>81104</v>
      </c>
      <c r="BE1906">
        <v>79360</v>
      </c>
      <c r="BF1906">
        <v>77373</v>
      </c>
      <c r="BG1906">
        <v>75100</v>
      </c>
      <c r="BH1906">
        <v>72489</v>
      </c>
      <c r="BI1906">
        <v>69501</v>
      </c>
      <c r="BJ1906">
        <v>66092</v>
      </c>
      <c r="BK1906">
        <v>62258</v>
      </c>
      <c r="BL1906">
        <v>57961</v>
      </c>
      <c r="BM1906">
        <v>53244</v>
      </c>
      <c r="BN1906">
        <v>48225</v>
      </c>
      <c r="BO1906">
        <v>42967</v>
      </c>
      <c r="BP1906">
        <v>37624</v>
      </c>
      <c r="BQ1906">
        <v>32212</v>
      </c>
      <c r="BR1906">
        <v>26908</v>
      </c>
      <c r="BS1906">
        <v>21857</v>
      </c>
      <c r="BT1906">
        <v>17171</v>
      </c>
      <c r="BU1906">
        <v>13009</v>
      </c>
      <c r="BV1906">
        <v>9487</v>
      </c>
      <c r="BW1906">
        <v>6640</v>
      </c>
      <c r="DC1906">
        <v>57.93</v>
      </c>
      <c r="DD1906">
        <v>56.95</v>
      </c>
      <c r="DE1906">
        <v>55.98</v>
      </c>
      <c r="DF1906">
        <v>55</v>
      </c>
      <c r="DG1906">
        <v>54.02</v>
      </c>
      <c r="DH1906">
        <v>53.05</v>
      </c>
      <c r="DI1906">
        <v>52.07</v>
      </c>
      <c r="DJ1906">
        <v>51.1</v>
      </c>
      <c r="DK1906">
        <v>50.12</v>
      </c>
      <c r="DL1906">
        <v>49.15</v>
      </c>
      <c r="DM1906">
        <v>48.18</v>
      </c>
      <c r="DN1906">
        <v>47.21</v>
      </c>
      <c r="DO1906">
        <v>46.24</v>
      </c>
      <c r="DP1906">
        <v>45.27</v>
      </c>
      <c r="DQ1906">
        <v>44.31</v>
      </c>
      <c r="DR1906">
        <v>43.35</v>
      </c>
      <c r="DS1906">
        <v>42.39</v>
      </c>
      <c r="DT1906">
        <v>41.43</v>
      </c>
      <c r="DU1906">
        <v>40.479999999999997</v>
      </c>
      <c r="DV1906">
        <v>39.53</v>
      </c>
      <c r="DW1906">
        <v>38.58</v>
      </c>
      <c r="DX1906">
        <v>37.630000000000003</v>
      </c>
      <c r="DY1906">
        <v>36.69</v>
      </c>
      <c r="DZ1906">
        <v>35.75</v>
      </c>
      <c r="EA1906">
        <v>34.82</v>
      </c>
      <c r="EB1906">
        <v>33.89</v>
      </c>
      <c r="EC1906">
        <v>32.96</v>
      </c>
      <c r="ED1906">
        <v>32.04</v>
      </c>
      <c r="EE1906">
        <v>31.13</v>
      </c>
      <c r="EF1906">
        <v>30.21</v>
      </c>
      <c r="EG1906">
        <v>29.3</v>
      </c>
      <c r="EH1906">
        <v>28.4</v>
      </c>
      <c r="EI1906">
        <v>27.5</v>
      </c>
      <c r="EJ1906">
        <v>26.61</v>
      </c>
      <c r="EK1906">
        <v>25.72</v>
      </c>
      <c r="EL1906">
        <v>24.83</v>
      </c>
      <c r="EM1906">
        <v>23.95</v>
      </c>
      <c r="EN1906">
        <v>23.07</v>
      </c>
      <c r="EO1906">
        <v>22.2</v>
      </c>
      <c r="EP1906">
        <v>21.33</v>
      </c>
      <c r="EQ1906">
        <v>20.46</v>
      </c>
      <c r="ER1906">
        <v>19.600000000000001</v>
      </c>
      <c r="ES1906">
        <v>18.75</v>
      </c>
      <c r="ET1906">
        <v>17.899999999999999</v>
      </c>
      <c r="EU1906">
        <v>17.059999999999999</v>
      </c>
      <c r="EV1906">
        <v>16.22</v>
      </c>
      <c r="EW1906">
        <v>15.39</v>
      </c>
      <c r="EX1906">
        <v>14.56</v>
      </c>
      <c r="EY1906">
        <v>13.74</v>
      </c>
      <c r="EZ1906">
        <v>12.93</v>
      </c>
      <c r="FA1906">
        <v>12.14</v>
      </c>
      <c r="FB1906">
        <v>11.36</v>
      </c>
      <c r="FC1906">
        <v>10.6</v>
      </c>
      <c r="FD1906">
        <v>9.85</v>
      </c>
      <c r="FE1906">
        <v>9.14</v>
      </c>
      <c r="FF1906">
        <v>8.4499999999999993</v>
      </c>
      <c r="FG1906">
        <v>7.79</v>
      </c>
      <c r="FH1906">
        <v>7.17</v>
      </c>
      <c r="FI1906">
        <v>6.58</v>
      </c>
      <c r="FJ1906">
        <v>6.03</v>
      </c>
      <c r="FK1906">
        <v>5.52</v>
      </c>
      <c r="FL1906">
        <v>5.04</v>
      </c>
      <c r="FM1906">
        <v>4.5999999999999996</v>
      </c>
      <c r="FN1906">
        <v>4.18</v>
      </c>
      <c r="FO1906">
        <v>3.8</v>
      </c>
      <c r="FP1906">
        <v>3.44</v>
      </c>
      <c r="FQ1906">
        <v>3.12</v>
      </c>
      <c r="FR1906">
        <v>2.84</v>
      </c>
      <c r="FS1906">
        <v>2.59</v>
      </c>
      <c r="FT1906">
        <v>2.37</v>
      </c>
      <c r="FU1906">
        <v>2.17</v>
      </c>
    </row>
    <row r="1907" spans="1:178" x14ac:dyDescent="0.25">
      <c r="A1907" t="s">
        <v>1694</v>
      </c>
      <c r="B1907">
        <v>70</v>
      </c>
      <c r="C1907">
        <v>70</v>
      </c>
      <c r="E1907">
        <v>100000</v>
      </c>
      <c r="F1907">
        <v>99958</v>
      </c>
      <c r="G1907">
        <v>99914</v>
      </c>
      <c r="H1907">
        <v>99869</v>
      </c>
      <c r="I1907">
        <v>99823</v>
      </c>
      <c r="J1907">
        <v>99776</v>
      </c>
      <c r="K1907">
        <v>99727</v>
      </c>
      <c r="L1907">
        <v>99676</v>
      </c>
      <c r="M1907">
        <v>99622</v>
      </c>
      <c r="N1907">
        <v>99562</v>
      </c>
      <c r="O1907">
        <v>99498</v>
      </c>
      <c r="P1907">
        <v>99428</v>
      </c>
      <c r="Q1907">
        <v>99353</v>
      </c>
      <c r="R1907">
        <v>99273</v>
      </c>
      <c r="S1907">
        <v>99185</v>
      </c>
      <c r="T1907">
        <v>99088</v>
      </c>
      <c r="U1907">
        <v>98983</v>
      </c>
      <c r="V1907">
        <v>98870</v>
      </c>
      <c r="W1907">
        <v>98748</v>
      </c>
      <c r="X1907">
        <v>98616</v>
      </c>
      <c r="Y1907">
        <v>98473</v>
      </c>
      <c r="Z1907">
        <v>98314</v>
      </c>
      <c r="AA1907">
        <v>98142</v>
      </c>
      <c r="AB1907">
        <v>97955</v>
      </c>
      <c r="AC1907">
        <v>97754</v>
      </c>
      <c r="AD1907">
        <v>97534</v>
      </c>
      <c r="AE1907">
        <v>97293</v>
      </c>
      <c r="AF1907">
        <v>97033</v>
      </c>
      <c r="AG1907">
        <v>96753</v>
      </c>
      <c r="AH1907">
        <v>96451</v>
      </c>
      <c r="AI1907">
        <v>96124</v>
      </c>
      <c r="AJ1907">
        <v>95772</v>
      </c>
      <c r="AK1907">
        <v>95396</v>
      </c>
      <c r="AL1907">
        <v>94989</v>
      </c>
      <c r="AM1907">
        <v>94553</v>
      </c>
      <c r="AN1907">
        <v>94093</v>
      </c>
      <c r="AO1907">
        <v>93595</v>
      </c>
      <c r="AP1907">
        <v>93060</v>
      </c>
      <c r="AQ1907">
        <v>92490</v>
      </c>
      <c r="AR1907">
        <v>91889</v>
      </c>
      <c r="AS1907">
        <v>91242</v>
      </c>
      <c r="AT1907">
        <v>90535</v>
      </c>
      <c r="AU1907">
        <v>89770</v>
      </c>
      <c r="AV1907">
        <v>88942</v>
      </c>
      <c r="AW1907">
        <v>88053</v>
      </c>
      <c r="AX1907">
        <v>87097</v>
      </c>
      <c r="AY1907">
        <v>86075</v>
      </c>
      <c r="AZ1907">
        <v>84962</v>
      </c>
      <c r="BA1907">
        <v>83741</v>
      </c>
      <c r="BB1907">
        <v>82368</v>
      </c>
      <c r="BC1907">
        <v>80815</v>
      </c>
      <c r="BD1907">
        <v>79041</v>
      </c>
      <c r="BE1907">
        <v>77030</v>
      </c>
      <c r="BF1907">
        <v>74732</v>
      </c>
      <c r="BG1907">
        <v>72095</v>
      </c>
      <c r="BH1907">
        <v>69073</v>
      </c>
      <c r="BI1907">
        <v>65641</v>
      </c>
      <c r="BJ1907">
        <v>61779</v>
      </c>
      <c r="BK1907">
        <v>57460</v>
      </c>
      <c r="BL1907">
        <v>52737</v>
      </c>
      <c r="BM1907">
        <v>47719</v>
      </c>
      <c r="BN1907">
        <v>42482</v>
      </c>
      <c r="BO1907">
        <v>37157</v>
      </c>
      <c r="BP1907">
        <v>31768</v>
      </c>
      <c r="BQ1907">
        <v>26498</v>
      </c>
      <c r="BR1907">
        <v>21492</v>
      </c>
      <c r="BS1907">
        <v>16863</v>
      </c>
      <c r="BT1907">
        <v>12755</v>
      </c>
      <c r="BU1907">
        <v>9291</v>
      </c>
      <c r="BV1907">
        <v>6493</v>
      </c>
      <c r="DC1907">
        <v>56.83</v>
      </c>
      <c r="DD1907">
        <v>55.86</v>
      </c>
      <c r="DE1907">
        <v>54.88</v>
      </c>
      <c r="DF1907">
        <v>53.9</v>
      </c>
      <c r="DG1907">
        <v>52.93</v>
      </c>
      <c r="DH1907">
        <v>51.95</v>
      </c>
      <c r="DI1907">
        <v>50.98</v>
      </c>
      <c r="DJ1907">
        <v>50</v>
      </c>
      <c r="DK1907">
        <v>49.03</v>
      </c>
      <c r="DL1907">
        <v>48.06</v>
      </c>
      <c r="DM1907">
        <v>47.09</v>
      </c>
      <c r="DN1907">
        <v>46.12</v>
      </c>
      <c r="DO1907">
        <v>45.16</v>
      </c>
      <c r="DP1907">
        <v>44.19</v>
      </c>
      <c r="DQ1907">
        <v>43.23</v>
      </c>
      <c r="DR1907">
        <v>42.27</v>
      </c>
      <c r="DS1907">
        <v>41.32</v>
      </c>
      <c r="DT1907">
        <v>40.369999999999997</v>
      </c>
      <c r="DU1907">
        <v>39.42</v>
      </c>
      <c r="DV1907">
        <v>38.47</v>
      </c>
      <c r="DW1907">
        <v>37.520000000000003</v>
      </c>
      <c r="DX1907">
        <v>36.58</v>
      </c>
      <c r="DY1907">
        <v>35.65</v>
      </c>
      <c r="DZ1907">
        <v>34.71</v>
      </c>
      <c r="EA1907">
        <v>33.78</v>
      </c>
      <c r="EB1907">
        <v>32.86</v>
      </c>
      <c r="EC1907">
        <v>31.94</v>
      </c>
      <c r="ED1907">
        <v>31.02</v>
      </c>
      <c r="EE1907">
        <v>30.11</v>
      </c>
      <c r="EF1907">
        <v>29.2</v>
      </c>
      <c r="EG1907">
        <v>28.3</v>
      </c>
      <c r="EH1907">
        <v>27.4</v>
      </c>
      <c r="EI1907">
        <v>26.51</v>
      </c>
      <c r="EJ1907">
        <v>25.62</v>
      </c>
      <c r="EK1907">
        <v>24.74</v>
      </c>
      <c r="EL1907">
        <v>23.86</v>
      </c>
      <c r="EM1907">
        <v>22.98</v>
      </c>
      <c r="EN1907">
        <v>22.11</v>
      </c>
      <c r="EO1907">
        <v>21.24</v>
      </c>
      <c r="EP1907">
        <v>20.38</v>
      </c>
      <c r="EQ1907">
        <v>19.52</v>
      </c>
      <c r="ER1907">
        <v>18.670000000000002</v>
      </c>
      <c r="ES1907">
        <v>17.82</v>
      </c>
      <c r="ET1907">
        <v>16.98</v>
      </c>
      <c r="EU1907">
        <v>16.149999999999999</v>
      </c>
      <c r="EV1907">
        <v>15.32</v>
      </c>
      <c r="EW1907">
        <v>14.5</v>
      </c>
      <c r="EX1907">
        <v>13.68</v>
      </c>
      <c r="EY1907">
        <v>12.87</v>
      </c>
      <c r="EZ1907">
        <v>12.08</v>
      </c>
      <c r="FA1907">
        <v>11.3</v>
      </c>
      <c r="FB1907">
        <v>10.54</v>
      </c>
      <c r="FC1907">
        <v>9.81</v>
      </c>
      <c r="FD1907">
        <v>9.09</v>
      </c>
      <c r="FE1907">
        <v>8.41</v>
      </c>
      <c r="FF1907">
        <v>7.75</v>
      </c>
      <c r="FG1907">
        <v>7.13</v>
      </c>
      <c r="FH1907">
        <v>6.55</v>
      </c>
      <c r="FI1907">
        <v>6</v>
      </c>
      <c r="FJ1907">
        <v>5.49</v>
      </c>
      <c r="FK1907">
        <v>5.0199999999999996</v>
      </c>
      <c r="FL1907">
        <v>4.58</v>
      </c>
      <c r="FM1907">
        <v>4.16</v>
      </c>
      <c r="FN1907">
        <v>3.78</v>
      </c>
      <c r="FO1907">
        <v>3.43</v>
      </c>
      <c r="FP1907">
        <v>3.11</v>
      </c>
      <c r="FQ1907">
        <v>2.83</v>
      </c>
      <c r="FR1907">
        <v>2.58</v>
      </c>
      <c r="FS1907">
        <v>2.36</v>
      </c>
      <c r="FT1907">
        <v>2.16</v>
      </c>
    </row>
    <row r="1908" spans="1:178" x14ac:dyDescent="0.25">
      <c r="A1908" t="s">
        <v>1695</v>
      </c>
      <c r="B1908">
        <v>69</v>
      </c>
      <c r="C1908">
        <v>69</v>
      </c>
      <c r="E1908">
        <v>100000</v>
      </c>
      <c r="F1908">
        <v>99955</v>
      </c>
      <c r="G1908">
        <v>99909</v>
      </c>
      <c r="H1908">
        <v>99863</v>
      </c>
      <c r="I1908">
        <v>99815</v>
      </c>
      <c r="J1908">
        <v>99765</v>
      </c>
      <c r="K1908">
        <v>99712</v>
      </c>
      <c r="L1908">
        <v>99657</v>
      </c>
      <c r="M1908">
        <v>99596</v>
      </c>
      <c r="N1908">
        <v>99531</v>
      </c>
      <c r="O1908">
        <v>99459</v>
      </c>
      <c r="P1908">
        <v>99383</v>
      </c>
      <c r="Q1908">
        <v>99301</v>
      </c>
      <c r="R1908">
        <v>99212</v>
      </c>
      <c r="S1908">
        <v>99113</v>
      </c>
      <c r="T1908">
        <v>99006</v>
      </c>
      <c r="U1908">
        <v>98891</v>
      </c>
      <c r="V1908">
        <v>98767</v>
      </c>
      <c r="W1908">
        <v>98633</v>
      </c>
      <c r="X1908">
        <v>98487</v>
      </c>
      <c r="Y1908">
        <v>98326</v>
      </c>
      <c r="Z1908">
        <v>98150</v>
      </c>
      <c r="AA1908">
        <v>97960</v>
      </c>
      <c r="AB1908">
        <v>97755</v>
      </c>
      <c r="AC1908">
        <v>97532</v>
      </c>
      <c r="AD1908">
        <v>97287</v>
      </c>
      <c r="AE1908">
        <v>97021</v>
      </c>
      <c r="AF1908">
        <v>96736</v>
      </c>
      <c r="AG1908">
        <v>96429</v>
      </c>
      <c r="AH1908">
        <v>96096</v>
      </c>
      <c r="AI1908">
        <v>95738</v>
      </c>
      <c r="AJ1908">
        <v>95356</v>
      </c>
      <c r="AK1908">
        <v>94942</v>
      </c>
      <c r="AL1908">
        <v>94498</v>
      </c>
      <c r="AM1908">
        <v>94031</v>
      </c>
      <c r="AN1908">
        <v>93525</v>
      </c>
      <c r="AO1908">
        <v>92980</v>
      </c>
      <c r="AP1908">
        <v>92400</v>
      </c>
      <c r="AQ1908">
        <v>91787</v>
      </c>
      <c r="AR1908">
        <v>91131</v>
      </c>
      <c r="AS1908">
        <v>90411</v>
      </c>
      <c r="AT1908">
        <v>89632</v>
      </c>
      <c r="AU1908">
        <v>88790</v>
      </c>
      <c r="AV1908">
        <v>87885</v>
      </c>
      <c r="AW1908">
        <v>86912</v>
      </c>
      <c r="AX1908">
        <v>85868</v>
      </c>
      <c r="AY1908">
        <v>84737</v>
      </c>
      <c r="AZ1908">
        <v>83496</v>
      </c>
      <c r="BA1908">
        <v>82101</v>
      </c>
      <c r="BB1908">
        <v>80525</v>
      </c>
      <c r="BC1908">
        <v>78727</v>
      </c>
      <c r="BD1908">
        <v>76684</v>
      </c>
      <c r="BE1908">
        <v>74360</v>
      </c>
      <c r="BF1908">
        <v>71698</v>
      </c>
      <c r="BG1908">
        <v>68651</v>
      </c>
      <c r="BH1908">
        <v>65188</v>
      </c>
      <c r="BI1908">
        <v>61307</v>
      </c>
      <c r="BJ1908">
        <v>56964</v>
      </c>
      <c r="BK1908">
        <v>52226</v>
      </c>
      <c r="BL1908">
        <v>47211</v>
      </c>
      <c r="BM1908">
        <v>41986</v>
      </c>
      <c r="BN1908">
        <v>36690</v>
      </c>
      <c r="BO1908">
        <v>31332</v>
      </c>
      <c r="BP1908">
        <v>26096</v>
      </c>
      <c r="BQ1908">
        <v>21134</v>
      </c>
      <c r="BR1908">
        <v>16556</v>
      </c>
      <c r="BS1908">
        <v>12507</v>
      </c>
      <c r="BT1908">
        <v>9097</v>
      </c>
      <c r="BU1908">
        <v>6349</v>
      </c>
      <c r="DC1908">
        <v>55.73</v>
      </c>
      <c r="DD1908">
        <v>54.76</v>
      </c>
      <c r="DE1908">
        <v>53.78</v>
      </c>
      <c r="DF1908">
        <v>52.81</v>
      </c>
      <c r="DG1908">
        <v>51.83</v>
      </c>
      <c r="DH1908">
        <v>50.86</v>
      </c>
      <c r="DI1908">
        <v>49.89</v>
      </c>
      <c r="DJ1908">
        <v>48.91</v>
      </c>
      <c r="DK1908">
        <v>47.94</v>
      </c>
      <c r="DL1908">
        <v>46.97</v>
      </c>
      <c r="DM1908">
        <v>46.01</v>
      </c>
      <c r="DN1908">
        <v>45.04</v>
      </c>
      <c r="DO1908">
        <v>44.08</v>
      </c>
      <c r="DP1908">
        <v>43.12</v>
      </c>
      <c r="DQ1908">
        <v>42.16</v>
      </c>
      <c r="DR1908">
        <v>41.21</v>
      </c>
      <c r="DS1908">
        <v>40.25</v>
      </c>
      <c r="DT1908">
        <v>39.299999999999997</v>
      </c>
      <c r="DU1908">
        <v>38.36</v>
      </c>
      <c r="DV1908">
        <v>37.409999999999997</v>
      </c>
      <c r="DW1908">
        <v>36.47</v>
      </c>
      <c r="DX1908">
        <v>35.54</v>
      </c>
      <c r="DY1908">
        <v>34.6</v>
      </c>
      <c r="DZ1908">
        <v>33.68</v>
      </c>
      <c r="EA1908">
        <v>32.75</v>
      </c>
      <c r="EB1908">
        <v>31.83</v>
      </c>
      <c r="EC1908">
        <v>30.92</v>
      </c>
      <c r="ED1908">
        <v>30.01</v>
      </c>
      <c r="EE1908">
        <v>29.1</v>
      </c>
      <c r="EF1908">
        <v>28.2</v>
      </c>
      <c r="EG1908">
        <v>27.31</v>
      </c>
      <c r="EH1908">
        <v>26.41</v>
      </c>
      <c r="EI1908">
        <v>25.53</v>
      </c>
      <c r="EJ1908">
        <v>24.64</v>
      </c>
      <c r="EK1908">
        <v>23.76</v>
      </c>
      <c r="EL1908">
        <v>22.89</v>
      </c>
      <c r="EM1908">
        <v>22.02</v>
      </c>
      <c r="EN1908">
        <v>21.16</v>
      </c>
      <c r="EO1908">
        <v>20.29</v>
      </c>
      <c r="EP1908">
        <v>19.440000000000001</v>
      </c>
      <c r="EQ1908">
        <v>18.59</v>
      </c>
      <c r="ER1908">
        <v>17.739999999999998</v>
      </c>
      <c r="ES1908">
        <v>16.91</v>
      </c>
      <c r="ET1908">
        <v>16.079999999999998</v>
      </c>
      <c r="EU1908">
        <v>15.25</v>
      </c>
      <c r="EV1908">
        <v>14.43</v>
      </c>
      <c r="EW1908">
        <v>13.62</v>
      </c>
      <c r="EX1908">
        <v>12.81</v>
      </c>
      <c r="EY1908">
        <v>12.02</v>
      </c>
      <c r="EZ1908">
        <v>11.25</v>
      </c>
      <c r="FA1908">
        <v>10.49</v>
      </c>
      <c r="FB1908">
        <v>9.76</v>
      </c>
      <c r="FC1908">
        <v>9.0500000000000007</v>
      </c>
      <c r="FD1908">
        <v>8.36</v>
      </c>
      <c r="FE1908">
        <v>7.71</v>
      </c>
      <c r="FF1908">
        <v>7.1</v>
      </c>
      <c r="FG1908">
        <v>6.51</v>
      </c>
      <c r="FH1908">
        <v>5.97</v>
      </c>
      <c r="FI1908">
        <v>5.47</v>
      </c>
      <c r="FJ1908">
        <v>5</v>
      </c>
      <c r="FK1908">
        <v>4.5599999999999996</v>
      </c>
      <c r="FL1908">
        <v>4.1399999999999997</v>
      </c>
      <c r="FM1908">
        <v>3.76</v>
      </c>
      <c r="FN1908">
        <v>3.42</v>
      </c>
      <c r="FO1908">
        <v>3.1</v>
      </c>
      <c r="FP1908">
        <v>2.82</v>
      </c>
      <c r="FQ1908">
        <v>2.58</v>
      </c>
      <c r="FR1908">
        <v>2.36</v>
      </c>
      <c r="FS1908">
        <v>2.16</v>
      </c>
    </row>
    <row r="1909" spans="1:178" x14ac:dyDescent="0.25">
      <c r="A1909" t="s">
        <v>1696</v>
      </c>
      <c r="B1909">
        <v>68</v>
      </c>
      <c r="C1909">
        <v>68</v>
      </c>
      <c r="E1909">
        <v>100000</v>
      </c>
      <c r="F1909">
        <v>99953</v>
      </c>
      <c r="G1909">
        <v>99905</v>
      </c>
      <c r="H1909">
        <v>99856</v>
      </c>
      <c r="I1909">
        <v>99805</v>
      </c>
      <c r="J1909">
        <v>99752</v>
      </c>
      <c r="K1909">
        <v>99696</v>
      </c>
      <c r="L1909">
        <v>99634</v>
      </c>
      <c r="M1909">
        <v>99567</v>
      </c>
      <c r="N1909">
        <v>99494</v>
      </c>
      <c r="O1909">
        <v>99416</v>
      </c>
      <c r="P1909">
        <v>99333</v>
      </c>
      <c r="Q1909">
        <v>99242</v>
      </c>
      <c r="R1909">
        <v>99141</v>
      </c>
      <c r="S1909">
        <v>99032</v>
      </c>
      <c r="T1909">
        <v>98915</v>
      </c>
      <c r="U1909">
        <v>98789</v>
      </c>
      <c r="V1909">
        <v>98653</v>
      </c>
      <c r="W1909">
        <v>98503</v>
      </c>
      <c r="X1909">
        <v>98340</v>
      </c>
      <c r="Y1909">
        <v>98162</v>
      </c>
      <c r="Z1909">
        <v>97968</v>
      </c>
      <c r="AA1909">
        <v>97760</v>
      </c>
      <c r="AB1909">
        <v>97532</v>
      </c>
      <c r="AC1909">
        <v>97282</v>
      </c>
      <c r="AD1909">
        <v>97012</v>
      </c>
      <c r="AE1909">
        <v>96722</v>
      </c>
      <c r="AF1909">
        <v>96409</v>
      </c>
      <c r="AG1909">
        <v>96071</v>
      </c>
      <c r="AH1909">
        <v>95706</v>
      </c>
      <c r="AI1909">
        <v>95317</v>
      </c>
      <c r="AJ1909">
        <v>94896</v>
      </c>
      <c r="AK1909">
        <v>94445</v>
      </c>
      <c r="AL1909">
        <v>93969</v>
      </c>
      <c r="AM1909">
        <v>93455</v>
      </c>
      <c r="AN1909">
        <v>92901</v>
      </c>
      <c r="AO1909">
        <v>92311</v>
      </c>
      <c r="AP1909">
        <v>91687</v>
      </c>
      <c r="AQ1909">
        <v>91018</v>
      </c>
      <c r="AR1909">
        <v>90288</v>
      </c>
      <c r="AS1909">
        <v>89495</v>
      </c>
      <c r="AT1909">
        <v>88638</v>
      </c>
      <c r="AU1909">
        <v>87717</v>
      </c>
      <c r="AV1909">
        <v>86727</v>
      </c>
      <c r="AW1909">
        <v>85665</v>
      </c>
      <c r="AX1909">
        <v>84510</v>
      </c>
      <c r="AY1909">
        <v>83249</v>
      </c>
      <c r="AZ1909">
        <v>81832</v>
      </c>
      <c r="BA1909">
        <v>80233</v>
      </c>
      <c r="BB1909">
        <v>78411</v>
      </c>
      <c r="BC1909">
        <v>76343</v>
      </c>
      <c r="BD1909">
        <v>73986</v>
      </c>
      <c r="BE1909">
        <v>71298</v>
      </c>
      <c r="BF1909">
        <v>68226</v>
      </c>
      <c r="BG1909">
        <v>64740</v>
      </c>
      <c r="BH1909">
        <v>60830</v>
      </c>
      <c r="BI1909">
        <v>56475</v>
      </c>
      <c r="BJ1909">
        <v>51722</v>
      </c>
      <c r="BK1909">
        <v>46701</v>
      </c>
      <c r="BL1909">
        <v>41488</v>
      </c>
      <c r="BM1909">
        <v>36215</v>
      </c>
      <c r="BN1909">
        <v>30896</v>
      </c>
      <c r="BO1909">
        <v>25702</v>
      </c>
      <c r="BP1909">
        <v>20783</v>
      </c>
      <c r="BQ1909">
        <v>16256</v>
      </c>
      <c r="BR1909">
        <v>12262</v>
      </c>
      <c r="BS1909">
        <v>8906</v>
      </c>
      <c r="BT1909">
        <v>6207</v>
      </c>
      <c r="DC1909">
        <v>54.64</v>
      </c>
      <c r="DD1909">
        <v>53.66</v>
      </c>
      <c r="DE1909">
        <v>52.69</v>
      </c>
      <c r="DF1909">
        <v>51.71</v>
      </c>
      <c r="DG1909">
        <v>50.74</v>
      </c>
      <c r="DH1909">
        <v>49.77</v>
      </c>
      <c r="DI1909">
        <v>48.79</v>
      </c>
      <c r="DJ1909">
        <v>47.82</v>
      </c>
      <c r="DK1909">
        <v>46.86</v>
      </c>
      <c r="DL1909">
        <v>45.89</v>
      </c>
      <c r="DM1909">
        <v>44.93</v>
      </c>
      <c r="DN1909">
        <v>43.96</v>
      </c>
      <c r="DO1909">
        <v>43</v>
      </c>
      <c r="DP1909">
        <v>42.05</v>
      </c>
      <c r="DQ1909">
        <v>41.09</v>
      </c>
      <c r="DR1909">
        <v>40.14</v>
      </c>
      <c r="DS1909">
        <v>39.19</v>
      </c>
      <c r="DT1909">
        <v>38.24</v>
      </c>
      <c r="DU1909">
        <v>37.299999999999997</v>
      </c>
      <c r="DV1909">
        <v>36.36</v>
      </c>
      <c r="DW1909">
        <v>35.43</v>
      </c>
      <c r="DX1909">
        <v>34.5</v>
      </c>
      <c r="DY1909">
        <v>33.57</v>
      </c>
      <c r="DZ1909">
        <v>32.65</v>
      </c>
      <c r="EA1909">
        <v>31.73</v>
      </c>
      <c r="EB1909">
        <v>30.82</v>
      </c>
      <c r="EC1909">
        <v>29.91</v>
      </c>
      <c r="ED1909">
        <v>29</v>
      </c>
      <c r="EE1909">
        <v>28.1</v>
      </c>
      <c r="EF1909">
        <v>27.21</v>
      </c>
      <c r="EG1909">
        <v>26.32</v>
      </c>
      <c r="EH1909">
        <v>25.43</v>
      </c>
      <c r="EI1909">
        <v>24.55</v>
      </c>
      <c r="EJ1909">
        <v>23.67</v>
      </c>
      <c r="EK1909">
        <v>22.8</v>
      </c>
      <c r="EL1909">
        <v>21.93</v>
      </c>
      <c r="EM1909">
        <v>21.07</v>
      </c>
      <c r="EN1909">
        <v>20.21</v>
      </c>
      <c r="EO1909">
        <v>19.350000000000001</v>
      </c>
      <c r="EP1909">
        <v>18.510000000000002</v>
      </c>
      <c r="EQ1909">
        <v>17.670000000000002</v>
      </c>
      <c r="ER1909">
        <v>16.829999999999998</v>
      </c>
      <c r="ES1909">
        <v>16</v>
      </c>
      <c r="ET1909">
        <v>15.18</v>
      </c>
      <c r="EU1909">
        <v>14.36</v>
      </c>
      <c r="EV1909">
        <v>13.55</v>
      </c>
      <c r="EW1909">
        <v>12.75</v>
      </c>
      <c r="EX1909">
        <v>11.96</v>
      </c>
      <c r="EY1909">
        <v>11.19</v>
      </c>
      <c r="EZ1909">
        <v>10.44</v>
      </c>
      <c r="FA1909">
        <v>9.7100000000000009</v>
      </c>
      <c r="FB1909">
        <v>9</v>
      </c>
      <c r="FC1909">
        <v>8.32</v>
      </c>
      <c r="FD1909">
        <v>7.67</v>
      </c>
      <c r="FE1909">
        <v>7.06</v>
      </c>
      <c r="FF1909">
        <v>6.48</v>
      </c>
      <c r="FG1909">
        <v>5.94</v>
      </c>
      <c r="FH1909">
        <v>5.44</v>
      </c>
      <c r="FI1909">
        <v>4.97</v>
      </c>
      <c r="FJ1909">
        <v>4.54</v>
      </c>
      <c r="FK1909">
        <v>4.13</v>
      </c>
      <c r="FL1909">
        <v>3.75</v>
      </c>
      <c r="FM1909">
        <v>3.41</v>
      </c>
      <c r="FN1909">
        <v>3.09</v>
      </c>
      <c r="FO1909">
        <v>2.82</v>
      </c>
      <c r="FP1909">
        <v>2.57</v>
      </c>
      <c r="FQ1909">
        <v>2.35</v>
      </c>
      <c r="FR1909">
        <v>2.15</v>
      </c>
    </row>
    <row r="1910" spans="1:178" x14ac:dyDescent="0.25">
      <c r="A1910" t="s">
        <v>1697</v>
      </c>
      <c r="B1910">
        <v>67</v>
      </c>
      <c r="C1910">
        <v>67</v>
      </c>
      <c r="E1910">
        <v>100000</v>
      </c>
      <c r="F1910">
        <v>99951</v>
      </c>
      <c r="G1910">
        <v>99901</v>
      </c>
      <c r="H1910">
        <v>99849</v>
      </c>
      <c r="I1910">
        <v>99795</v>
      </c>
      <c r="J1910">
        <v>99737</v>
      </c>
      <c r="K1910">
        <v>99674</v>
      </c>
      <c r="L1910">
        <v>99606</v>
      </c>
      <c r="M1910">
        <v>99531</v>
      </c>
      <c r="N1910">
        <v>99452</v>
      </c>
      <c r="O1910">
        <v>99368</v>
      </c>
      <c r="P1910">
        <v>99275</v>
      </c>
      <c r="Q1910">
        <v>99172</v>
      </c>
      <c r="R1910">
        <v>99061</v>
      </c>
      <c r="S1910">
        <v>98942</v>
      </c>
      <c r="T1910">
        <v>98813</v>
      </c>
      <c r="U1910">
        <v>98675</v>
      </c>
      <c r="V1910">
        <v>98523</v>
      </c>
      <c r="W1910">
        <v>98356</v>
      </c>
      <c r="X1910">
        <v>98174</v>
      </c>
      <c r="Y1910">
        <v>97978</v>
      </c>
      <c r="Z1910">
        <v>97766</v>
      </c>
      <c r="AA1910">
        <v>97534</v>
      </c>
      <c r="AB1910">
        <v>97280</v>
      </c>
      <c r="AC1910">
        <v>97005</v>
      </c>
      <c r="AD1910">
        <v>96710</v>
      </c>
      <c r="AE1910">
        <v>96391</v>
      </c>
      <c r="AF1910">
        <v>96047</v>
      </c>
      <c r="AG1910">
        <v>95675</v>
      </c>
      <c r="AH1910">
        <v>95279</v>
      </c>
      <c r="AI1910">
        <v>94851</v>
      </c>
      <c r="AJ1910">
        <v>94393</v>
      </c>
      <c r="AK1910">
        <v>93909</v>
      </c>
      <c r="AL1910">
        <v>93386</v>
      </c>
      <c r="AM1910">
        <v>92822</v>
      </c>
      <c r="AN1910">
        <v>92223</v>
      </c>
      <c r="AO1910">
        <v>91587</v>
      </c>
      <c r="AP1910">
        <v>90906</v>
      </c>
      <c r="AQ1910">
        <v>90163</v>
      </c>
      <c r="AR1910">
        <v>89359</v>
      </c>
      <c r="AS1910">
        <v>88486</v>
      </c>
      <c r="AT1910">
        <v>87549</v>
      </c>
      <c r="AU1910">
        <v>86542</v>
      </c>
      <c r="AV1910">
        <v>85462</v>
      </c>
      <c r="AW1910">
        <v>84287</v>
      </c>
      <c r="AX1910">
        <v>83000</v>
      </c>
      <c r="AY1910">
        <v>81562</v>
      </c>
      <c r="AZ1910">
        <v>79940</v>
      </c>
      <c r="BA1910">
        <v>78093</v>
      </c>
      <c r="BB1910">
        <v>75999</v>
      </c>
      <c r="BC1910">
        <v>73617</v>
      </c>
      <c r="BD1910">
        <v>70895</v>
      </c>
      <c r="BE1910">
        <v>67798</v>
      </c>
      <c r="BF1910">
        <v>64288</v>
      </c>
      <c r="BG1910">
        <v>60360</v>
      </c>
      <c r="BH1910">
        <v>55983</v>
      </c>
      <c r="BI1910">
        <v>51224</v>
      </c>
      <c r="BJ1910">
        <v>46196</v>
      </c>
      <c r="BK1910">
        <v>40988</v>
      </c>
      <c r="BL1910">
        <v>35738</v>
      </c>
      <c r="BM1910">
        <v>30453</v>
      </c>
      <c r="BN1910">
        <v>25308</v>
      </c>
      <c r="BO1910">
        <v>20438</v>
      </c>
      <c r="BP1910">
        <v>15961</v>
      </c>
      <c r="BQ1910">
        <v>12021</v>
      </c>
      <c r="BR1910">
        <v>8718</v>
      </c>
      <c r="BS1910">
        <v>6069</v>
      </c>
      <c r="DC1910">
        <v>53.54</v>
      </c>
      <c r="DD1910">
        <v>52.57</v>
      </c>
      <c r="DE1910">
        <v>51.59</v>
      </c>
      <c r="DF1910">
        <v>50.62</v>
      </c>
      <c r="DG1910">
        <v>49.65</v>
      </c>
      <c r="DH1910">
        <v>48.68</v>
      </c>
      <c r="DI1910">
        <v>47.71</v>
      </c>
      <c r="DJ1910">
        <v>46.74</v>
      </c>
      <c r="DK1910">
        <v>45.77</v>
      </c>
      <c r="DL1910">
        <v>44.81</v>
      </c>
      <c r="DM1910">
        <v>43.85</v>
      </c>
      <c r="DN1910">
        <v>42.89</v>
      </c>
      <c r="DO1910">
        <v>41.93</v>
      </c>
      <c r="DP1910">
        <v>40.98</v>
      </c>
      <c r="DQ1910">
        <v>40.03</v>
      </c>
      <c r="DR1910">
        <v>39.08</v>
      </c>
      <c r="DS1910">
        <v>38.130000000000003</v>
      </c>
      <c r="DT1910">
        <v>37.19</v>
      </c>
      <c r="DU1910">
        <v>36.25</v>
      </c>
      <c r="DV1910">
        <v>35.32</v>
      </c>
      <c r="DW1910">
        <v>34.39</v>
      </c>
      <c r="DX1910">
        <v>33.46</v>
      </c>
      <c r="DY1910">
        <v>32.54</v>
      </c>
      <c r="DZ1910">
        <v>31.62</v>
      </c>
      <c r="EA1910">
        <v>30.71</v>
      </c>
      <c r="EB1910">
        <v>29.8</v>
      </c>
      <c r="EC1910">
        <v>28.9</v>
      </c>
      <c r="ED1910">
        <v>28</v>
      </c>
      <c r="EE1910">
        <v>27.11</v>
      </c>
      <c r="EF1910">
        <v>26.22</v>
      </c>
      <c r="EG1910">
        <v>25.34</v>
      </c>
      <c r="EH1910">
        <v>24.46</v>
      </c>
      <c r="EI1910">
        <v>23.58</v>
      </c>
      <c r="EJ1910">
        <v>22.71</v>
      </c>
      <c r="EK1910">
        <v>21.84</v>
      </c>
      <c r="EL1910">
        <v>20.98</v>
      </c>
      <c r="EM1910">
        <v>20.13</v>
      </c>
      <c r="EN1910">
        <v>19.27</v>
      </c>
      <c r="EO1910">
        <v>18.43</v>
      </c>
      <c r="EP1910">
        <v>17.59</v>
      </c>
      <c r="EQ1910">
        <v>16.760000000000002</v>
      </c>
      <c r="ER1910">
        <v>15.93</v>
      </c>
      <c r="ES1910">
        <v>15.11</v>
      </c>
      <c r="ET1910">
        <v>14.3</v>
      </c>
      <c r="EU1910">
        <v>13.49</v>
      </c>
      <c r="EV1910">
        <v>12.69</v>
      </c>
      <c r="EW1910">
        <v>11.9</v>
      </c>
      <c r="EX1910">
        <v>11.14</v>
      </c>
      <c r="EY1910">
        <v>10.39</v>
      </c>
      <c r="EZ1910">
        <v>9.66</v>
      </c>
      <c r="FA1910">
        <v>8.9600000000000009</v>
      </c>
      <c r="FB1910">
        <v>8.2799999999999994</v>
      </c>
      <c r="FC1910">
        <v>7.64</v>
      </c>
      <c r="FD1910">
        <v>7.02</v>
      </c>
      <c r="FE1910">
        <v>6.45</v>
      </c>
      <c r="FF1910">
        <v>5.91</v>
      </c>
      <c r="FG1910">
        <v>5.42</v>
      </c>
      <c r="FH1910">
        <v>4.95</v>
      </c>
      <c r="FI1910">
        <v>4.5199999999999996</v>
      </c>
      <c r="FJ1910">
        <v>4.1100000000000003</v>
      </c>
      <c r="FK1910">
        <v>3.74</v>
      </c>
      <c r="FL1910">
        <v>3.39</v>
      </c>
      <c r="FM1910">
        <v>3.08</v>
      </c>
      <c r="FN1910">
        <v>2.81</v>
      </c>
      <c r="FO1910">
        <v>2.56</v>
      </c>
      <c r="FP1910">
        <v>2.34</v>
      </c>
      <c r="FQ1910">
        <v>2.15</v>
      </c>
    </row>
    <row r="1911" spans="1:178" x14ac:dyDescent="0.25">
      <c r="A1911" t="s">
        <v>1698</v>
      </c>
      <c r="B1911">
        <v>66</v>
      </c>
      <c r="C1911">
        <v>66</v>
      </c>
      <c r="E1911">
        <v>100000</v>
      </c>
      <c r="F1911">
        <v>99949</v>
      </c>
      <c r="G1911">
        <v>99896</v>
      </c>
      <c r="H1911">
        <v>99840</v>
      </c>
      <c r="I1911">
        <v>99781</v>
      </c>
      <c r="J1911">
        <v>99717</v>
      </c>
      <c r="K1911">
        <v>99647</v>
      </c>
      <c r="L1911">
        <v>99572</v>
      </c>
      <c r="M1911">
        <v>99491</v>
      </c>
      <c r="N1911">
        <v>99405</v>
      </c>
      <c r="O1911">
        <v>99311</v>
      </c>
      <c r="P1911">
        <v>99206</v>
      </c>
      <c r="Q1911">
        <v>99093</v>
      </c>
      <c r="R1911">
        <v>98971</v>
      </c>
      <c r="S1911">
        <v>98840</v>
      </c>
      <c r="T1911">
        <v>98699</v>
      </c>
      <c r="U1911">
        <v>98545</v>
      </c>
      <c r="V1911">
        <v>98375</v>
      </c>
      <c r="W1911">
        <v>98190</v>
      </c>
      <c r="X1911">
        <v>97990</v>
      </c>
      <c r="Y1911">
        <v>97774</v>
      </c>
      <c r="Z1911">
        <v>97538</v>
      </c>
      <c r="AA1911">
        <v>97280</v>
      </c>
      <c r="AB1911">
        <v>97000</v>
      </c>
      <c r="AC1911">
        <v>96700</v>
      </c>
      <c r="AD1911">
        <v>96375</v>
      </c>
      <c r="AE1911">
        <v>96024</v>
      </c>
      <c r="AF1911">
        <v>95647</v>
      </c>
      <c r="AG1911">
        <v>95243</v>
      </c>
      <c r="AH1911">
        <v>94807</v>
      </c>
      <c r="AI1911">
        <v>94341</v>
      </c>
      <c r="AJ1911">
        <v>93849</v>
      </c>
      <c r="AK1911">
        <v>93318</v>
      </c>
      <c r="AL1911">
        <v>92744</v>
      </c>
      <c r="AM1911">
        <v>92134</v>
      </c>
      <c r="AN1911">
        <v>91488</v>
      </c>
      <c r="AO1911">
        <v>90795</v>
      </c>
      <c r="AP1911">
        <v>90038</v>
      </c>
      <c r="AQ1911">
        <v>89220</v>
      </c>
      <c r="AR1911">
        <v>88335</v>
      </c>
      <c r="AS1911">
        <v>87381</v>
      </c>
      <c r="AT1911">
        <v>86357</v>
      </c>
      <c r="AU1911">
        <v>85258</v>
      </c>
      <c r="AV1911">
        <v>84063</v>
      </c>
      <c r="AW1911">
        <v>82756</v>
      </c>
      <c r="AX1911">
        <v>81290</v>
      </c>
      <c r="AY1911">
        <v>79644</v>
      </c>
      <c r="AZ1911">
        <v>77772</v>
      </c>
      <c r="BA1911">
        <v>75653</v>
      </c>
      <c r="BB1911">
        <v>73244</v>
      </c>
      <c r="BC1911">
        <v>70496</v>
      </c>
      <c r="BD1911">
        <v>67366</v>
      </c>
      <c r="BE1911">
        <v>63834</v>
      </c>
      <c r="BF1911">
        <v>59888</v>
      </c>
      <c r="BG1911">
        <v>55497</v>
      </c>
      <c r="BH1911">
        <v>50724</v>
      </c>
      <c r="BI1911">
        <v>45699</v>
      </c>
      <c r="BJ1911">
        <v>40496</v>
      </c>
      <c r="BK1911">
        <v>35260</v>
      </c>
      <c r="BL1911">
        <v>30010</v>
      </c>
      <c r="BM1911">
        <v>24908</v>
      </c>
      <c r="BN1911">
        <v>20094</v>
      </c>
      <c r="BO1911">
        <v>15673</v>
      </c>
      <c r="BP1911">
        <v>11785</v>
      </c>
      <c r="BQ1911">
        <v>8534</v>
      </c>
      <c r="BR1911">
        <v>5932</v>
      </c>
      <c r="DC1911">
        <v>52.45</v>
      </c>
      <c r="DD1911">
        <v>51.47</v>
      </c>
      <c r="DE1911">
        <v>50.5</v>
      </c>
      <c r="DF1911">
        <v>49.53</v>
      </c>
      <c r="DG1911">
        <v>48.56</v>
      </c>
      <c r="DH1911">
        <v>47.59</v>
      </c>
      <c r="DI1911">
        <v>46.62</v>
      </c>
      <c r="DJ1911">
        <v>45.65</v>
      </c>
      <c r="DK1911">
        <v>44.69</v>
      </c>
      <c r="DL1911">
        <v>43.73</v>
      </c>
      <c r="DM1911">
        <v>42.77</v>
      </c>
      <c r="DN1911">
        <v>41.82</v>
      </c>
      <c r="DO1911">
        <v>40.86</v>
      </c>
      <c r="DP1911">
        <v>39.909999999999997</v>
      </c>
      <c r="DQ1911">
        <v>38.96</v>
      </c>
      <c r="DR1911">
        <v>38.020000000000003</v>
      </c>
      <c r="DS1911">
        <v>37.08</v>
      </c>
      <c r="DT1911">
        <v>36.14</v>
      </c>
      <c r="DU1911">
        <v>35.21</v>
      </c>
      <c r="DV1911">
        <v>34.28</v>
      </c>
      <c r="DW1911">
        <v>33.35</v>
      </c>
      <c r="DX1911">
        <v>32.43</v>
      </c>
      <c r="DY1911">
        <v>31.52</v>
      </c>
      <c r="DZ1911">
        <v>30.61</v>
      </c>
      <c r="EA1911">
        <v>29.7</v>
      </c>
      <c r="EB1911">
        <v>28.8</v>
      </c>
      <c r="EC1911">
        <v>27.9</v>
      </c>
      <c r="ED1911">
        <v>27.01</v>
      </c>
      <c r="EE1911">
        <v>26.12</v>
      </c>
      <c r="EF1911">
        <v>25.24</v>
      </c>
      <c r="EG1911">
        <v>24.36</v>
      </c>
      <c r="EH1911">
        <v>23.49</v>
      </c>
      <c r="EI1911">
        <v>22.62</v>
      </c>
      <c r="EJ1911">
        <v>21.76</v>
      </c>
      <c r="EK1911">
        <v>20.9</v>
      </c>
      <c r="EL1911">
        <v>20.04</v>
      </c>
      <c r="EM1911">
        <v>19.190000000000001</v>
      </c>
      <c r="EN1911">
        <v>18.350000000000001</v>
      </c>
      <c r="EO1911">
        <v>17.510000000000002</v>
      </c>
      <c r="EP1911">
        <v>16.68</v>
      </c>
      <c r="EQ1911">
        <v>15.86</v>
      </c>
      <c r="ER1911">
        <v>15.04</v>
      </c>
      <c r="ES1911">
        <v>14.23</v>
      </c>
      <c r="ET1911">
        <v>13.42</v>
      </c>
      <c r="EU1911">
        <v>12.63</v>
      </c>
      <c r="EV1911">
        <v>11.85</v>
      </c>
      <c r="EW1911">
        <v>11.08</v>
      </c>
      <c r="EX1911">
        <v>10.33</v>
      </c>
      <c r="EY1911">
        <v>9.61</v>
      </c>
      <c r="EZ1911">
        <v>8.91</v>
      </c>
      <c r="FA1911">
        <v>8.24</v>
      </c>
      <c r="FB1911">
        <v>7.6</v>
      </c>
      <c r="FC1911">
        <v>6.99</v>
      </c>
      <c r="FD1911">
        <v>6.42</v>
      </c>
      <c r="FE1911">
        <v>5.89</v>
      </c>
      <c r="FF1911">
        <v>5.39</v>
      </c>
      <c r="FG1911">
        <v>4.93</v>
      </c>
      <c r="FH1911">
        <v>4.5</v>
      </c>
      <c r="FI1911">
        <v>4.09</v>
      </c>
      <c r="FJ1911">
        <v>3.72</v>
      </c>
      <c r="FK1911">
        <v>3.38</v>
      </c>
      <c r="FL1911">
        <v>3.07</v>
      </c>
      <c r="FM1911">
        <v>2.8</v>
      </c>
      <c r="FN1911">
        <v>2.56</v>
      </c>
      <c r="FO1911">
        <v>2.34</v>
      </c>
      <c r="FP1911">
        <v>2.15</v>
      </c>
    </row>
    <row r="1912" spans="1:178" x14ac:dyDescent="0.25">
      <c r="A1912" t="s">
        <v>1699</v>
      </c>
      <c r="B1912">
        <v>65</v>
      </c>
      <c r="C1912">
        <v>65</v>
      </c>
      <c r="E1912">
        <v>100000</v>
      </c>
      <c r="F1912">
        <v>99946</v>
      </c>
      <c r="G1912">
        <v>99889</v>
      </c>
      <c r="H1912">
        <v>99829</v>
      </c>
      <c r="I1912">
        <v>99764</v>
      </c>
      <c r="J1912">
        <v>99693</v>
      </c>
      <c r="K1912">
        <v>99616</v>
      </c>
      <c r="L1912">
        <v>99533</v>
      </c>
      <c r="M1912">
        <v>99445</v>
      </c>
      <c r="N1912">
        <v>99349</v>
      </c>
      <c r="O1912">
        <v>99243</v>
      </c>
      <c r="P1912">
        <v>99128</v>
      </c>
      <c r="Q1912">
        <v>99003</v>
      </c>
      <c r="R1912">
        <v>98870</v>
      </c>
      <c r="S1912">
        <v>98726</v>
      </c>
      <c r="T1912">
        <v>98569</v>
      </c>
      <c r="U1912">
        <v>98397</v>
      </c>
      <c r="V1912">
        <v>98208</v>
      </c>
      <c r="W1912">
        <v>98004</v>
      </c>
      <c r="X1912">
        <v>97785</v>
      </c>
      <c r="Y1912">
        <v>97545</v>
      </c>
      <c r="Z1912">
        <v>97282</v>
      </c>
      <c r="AA1912">
        <v>96998</v>
      </c>
      <c r="AB1912">
        <v>96692</v>
      </c>
      <c r="AC1912">
        <v>96361</v>
      </c>
      <c r="AD1912">
        <v>96004</v>
      </c>
      <c r="AE1912">
        <v>95620</v>
      </c>
      <c r="AF1912">
        <v>95209</v>
      </c>
      <c r="AG1912">
        <v>94765</v>
      </c>
      <c r="AH1912">
        <v>94290</v>
      </c>
      <c r="AI1912">
        <v>93790</v>
      </c>
      <c r="AJ1912">
        <v>93250</v>
      </c>
      <c r="AK1912">
        <v>92667</v>
      </c>
      <c r="AL1912">
        <v>92046</v>
      </c>
      <c r="AM1912">
        <v>91390</v>
      </c>
      <c r="AN1912">
        <v>90685</v>
      </c>
      <c r="AO1912">
        <v>89915</v>
      </c>
      <c r="AP1912">
        <v>89081</v>
      </c>
      <c r="AQ1912">
        <v>88181</v>
      </c>
      <c r="AR1912">
        <v>87214</v>
      </c>
      <c r="AS1912">
        <v>86172</v>
      </c>
      <c r="AT1912">
        <v>85054</v>
      </c>
      <c r="AU1912">
        <v>83840</v>
      </c>
      <c r="AV1912">
        <v>82511</v>
      </c>
      <c r="AW1912">
        <v>81022</v>
      </c>
      <c r="AX1912">
        <v>79346</v>
      </c>
      <c r="AY1912">
        <v>77450</v>
      </c>
      <c r="AZ1912">
        <v>75305</v>
      </c>
      <c r="BA1912">
        <v>72870</v>
      </c>
      <c r="BB1912">
        <v>70095</v>
      </c>
      <c r="BC1912">
        <v>66940</v>
      </c>
      <c r="BD1912">
        <v>63377</v>
      </c>
      <c r="BE1912">
        <v>59412</v>
      </c>
      <c r="BF1912">
        <v>55009</v>
      </c>
      <c r="BG1912">
        <v>50231</v>
      </c>
      <c r="BH1912">
        <v>45201</v>
      </c>
      <c r="BI1912">
        <v>40011</v>
      </c>
      <c r="BJ1912">
        <v>34790</v>
      </c>
      <c r="BK1912">
        <v>29568</v>
      </c>
      <c r="BL1912">
        <v>24510</v>
      </c>
      <c r="BM1912">
        <v>19747</v>
      </c>
      <c r="BN1912">
        <v>15386</v>
      </c>
      <c r="BO1912">
        <v>11554</v>
      </c>
      <c r="BP1912">
        <v>8354</v>
      </c>
      <c r="BQ1912">
        <v>5798</v>
      </c>
      <c r="DC1912">
        <v>51.35</v>
      </c>
      <c r="DD1912">
        <v>50.38</v>
      </c>
      <c r="DE1912">
        <v>49.41</v>
      </c>
      <c r="DF1912">
        <v>48.44</v>
      </c>
      <c r="DG1912">
        <v>47.47</v>
      </c>
      <c r="DH1912">
        <v>46.5</v>
      </c>
      <c r="DI1912">
        <v>45.54</v>
      </c>
      <c r="DJ1912">
        <v>44.57</v>
      </c>
      <c r="DK1912">
        <v>43.61</v>
      </c>
      <c r="DL1912">
        <v>42.65</v>
      </c>
      <c r="DM1912">
        <v>41.7</v>
      </c>
      <c r="DN1912">
        <v>40.75</v>
      </c>
      <c r="DO1912">
        <v>39.799999999999997</v>
      </c>
      <c r="DP1912">
        <v>38.85</v>
      </c>
      <c r="DQ1912">
        <v>37.909999999999997</v>
      </c>
      <c r="DR1912">
        <v>36.97</v>
      </c>
      <c r="DS1912">
        <v>36.03</v>
      </c>
      <c r="DT1912">
        <v>35.1</v>
      </c>
      <c r="DU1912">
        <v>34.17</v>
      </c>
      <c r="DV1912">
        <v>33.25</v>
      </c>
      <c r="DW1912">
        <v>32.33</v>
      </c>
      <c r="DX1912">
        <v>31.41</v>
      </c>
      <c r="DY1912">
        <v>30.5</v>
      </c>
      <c r="DZ1912">
        <v>29.6</v>
      </c>
      <c r="EA1912">
        <v>28.7</v>
      </c>
      <c r="EB1912">
        <v>27.8</v>
      </c>
      <c r="EC1912">
        <v>26.91</v>
      </c>
      <c r="ED1912">
        <v>26.03</v>
      </c>
      <c r="EE1912">
        <v>25.15</v>
      </c>
      <c r="EF1912">
        <v>24.27</v>
      </c>
      <c r="EG1912">
        <v>23.4</v>
      </c>
      <c r="EH1912">
        <v>22.53</v>
      </c>
      <c r="EI1912">
        <v>21.67</v>
      </c>
      <c r="EJ1912">
        <v>20.81</v>
      </c>
      <c r="EK1912">
        <v>19.96</v>
      </c>
      <c r="EL1912">
        <v>19.11</v>
      </c>
      <c r="EM1912">
        <v>18.27</v>
      </c>
      <c r="EN1912">
        <v>17.43</v>
      </c>
      <c r="EO1912">
        <v>16.61</v>
      </c>
      <c r="EP1912">
        <v>15.79</v>
      </c>
      <c r="EQ1912">
        <v>14.97</v>
      </c>
      <c r="ER1912">
        <v>14.16</v>
      </c>
      <c r="ES1912">
        <v>13.36</v>
      </c>
      <c r="ET1912">
        <v>12.57</v>
      </c>
      <c r="EU1912">
        <v>11.79</v>
      </c>
      <c r="EV1912">
        <v>11.03</v>
      </c>
      <c r="EW1912">
        <v>10.28</v>
      </c>
      <c r="EX1912">
        <v>9.56</v>
      </c>
      <c r="EY1912">
        <v>8.86</v>
      </c>
      <c r="EZ1912">
        <v>8.1999999999999993</v>
      </c>
      <c r="FA1912">
        <v>7.56</v>
      </c>
      <c r="FB1912">
        <v>6.95</v>
      </c>
      <c r="FC1912">
        <v>6.39</v>
      </c>
      <c r="FD1912">
        <v>5.86</v>
      </c>
      <c r="FE1912">
        <v>5.37</v>
      </c>
      <c r="FF1912">
        <v>4.91</v>
      </c>
      <c r="FG1912">
        <v>4.4800000000000004</v>
      </c>
      <c r="FH1912">
        <v>4.08</v>
      </c>
      <c r="FI1912">
        <v>3.71</v>
      </c>
      <c r="FJ1912">
        <v>3.37</v>
      </c>
      <c r="FK1912">
        <v>3.06</v>
      </c>
      <c r="FL1912">
        <v>2.79</v>
      </c>
      <c r="FM1912">
        <v>2.5499999999999998</v>
      </c>
      <c r="FN1912">
        <v>2.33</v>
      </c>
      <c r="FO1912">
        <v>2.14</v>
      </c>
    </row>
    <row r="1913" spans="1:178" x14ac:dyDescent="0.25">
      <c r="A1913" t="s">
        <v>1700</v>
      </c>
      <c r="B1913">
        <v>64</v>
      </c>
      <c r="C1913">
        <v>64</v>
      </c>
      <c r="E1913">
        <v>100000</v>
      </c>
      <c r="F1913">
        <v>99942</v>
      </c>
      <c r="G1913">
        <v>99881</v>
      </c>
      <c r="H1913">
        <v>99814</v>
      </c>
      <c r="I1913">
        <v>99742</v>
      </c>
      <c r="J1913">
        <v>99663</v>
      </c>
      <c r="K1913">
        <v>99579</v>
      </c>
      <c r="L1913">
        <v>99490</v>
      </c>
      <c r="M1913">
        <v>99392</v>
      </c>
      <c r="N1913">
        <v>99283</v>
      </c>
      <c r="O1913">
        <v>99166</v>
      </c>
      <c r="P1913">
        <v>99040</v>
      </c>
      <c r="Q1913">
        <v>98904</v>
      </c>
      <c r="R1913">
        <v>98757</v>
      </c>
      <c r="S1913">
        <v>98597</v>
      </c>
      <c r="T1913">
        <v>98421</v>
      </c>
      <c r="U1913">
        <v>98230</v>
      </c>
      <c r="V1913">
        <v>98022</v>
      </c>
      <c r="W1913">
        <v>97799</v>
      </c>
      <c r="X1913">
        <v>97555</v>
      </c>
      <c r="Y1913">
        <v>97288</v>
      </c>
      <c r="Z1913">
        <v>96998</v>
      </c>
      <c r="AA1913">
        <v>96687</v>
      </c>
      <c r="AB1913">
        <v>96350</v>
      </c>
      <c r="AC1913">
        <v>95987</v>
      </c>
      <c r="AD1913">
        <v>95596</v>
      </c>
      <c r="AE1913">
        <v>95177</v>
      </c>
      <c r="AF1913">
        <v>94726</v>
      </c>
      <c r="AG1913">
        <v>94242</v>
      </c>
      <c r="AH1913">
        <v>93733</v>
      </c>
      <c r="AI1913">
        <v>93183</v>
      </c>
      <c r="AJ1913">
        <v>92591</v>
      </c>
      <c r="AK1913">
        <v>91960</v>
      </c>
      <c r="AL1913">
        <v>91291</v>
      </c>
      <c r="AM1913">
        <v>90575</v>
      </c>
      <c r="AN1913">
        <v>89792</v>
      </c>
      <c r="AO1913">
        <v>88945</v>
      </c>
      <c r="AP1913">
        <v>88028</v>
      </c>
      <c r="AQ1913">
        <v>87044</v>
      </c>
      <c r="AR1913">
        <v>85988</v>
      </c>
      <c r="AS1913">
        <v>84850</v>
      </c>
      <c r="AT1913">
        <v>83616</v>
      </c>
      <c r="AU1913">
        <v>82266</v>
      </c>
      <c r="AV1913">
        <v>80754</v>
      </c>
      <c r="AW1913">
        <v>79054</v>
      </c>
      <c r="AX1913">
        <v>77126</v>
      </c>
      <c r="AY1913">
        <v>74955</v>
      </c>
      <c r="AZ1913">
        <v>72494</v>
      </c>
      <c r="BA1913">
        <v>69693</v>
      </c>
      <c r="BB1913">
        <v>66513</v>
      </c>
      <c r="BC1913">
        <v>62927</v>
      </c>
      <c r="BD1913">
        <v>58935</v>
      </c>
      <c r="BE1913">
        <v>54520</v>
      </c>
      <c r="BF1913">
        <v>49737</v>
      </c>
      <c r="BG1913">
        <v>44711</v>
      </c>
      <c r="BH1913">
        <v>39526</v>
      </c>
      <c r="BI1913">
        <v>34329</v>
      </c>
      <c r="BJ1913">
        <v>29133</v>
      </c>
      <c r="BK1913">
        <v>24113</v>
      </c>
      <c r="BL1913">
        <v>19403</v>
      </c>
      <c r="BM1913">
        <v>15097</v>
      </c>
      <c r="BN1913">
        <v>11325</v>
      </c>
      <c r="BO1913">
        <v>8178</v>
      </c>
      <c r="BP1913">
        <v>5668</v>
      </c>
      <c r="DC1913">
        <v>50.26</v>
      </c>
      <c r="DD1913">
        <v>49.29</v>
      </c>
      <c r="DE1913">
        <v>48.32</v>
      </c>
      <c r="DF1913">
        <v>47.35</v>
      </c>
      <c r="DG1913">
        <v>46.38</v>
      </c>
      <c r="DH1913">
        <v>45.42</v>
      </c>
      <c r="DI1913">
        <v>44.46</v>
      </c>
      <c r="DJ1913">
        <v>43.49</v>
      </c>
      <c r="DK1913">
        <v>42.54</v>
      </c>
      <c r="DL1913">
        <v>41.58</v>
      </c>
      <c r="DM1913">
        <v>40.630000000000003</v>
      </c>
      <c r="DN1913">
        <v>39.68</v>
      </c>
      <c r="DO1913">
        <v>38.74</v>
      </c>
      <c r="DP1913">
        <v>37.79</v>
      </c>
      <c r="DQ1913">
        <v>36.85</v>
      </c>
      <c r="DR1913">
        <v>35.92</v>
      </c>
      <c r="DS1913">
        <v>34.99</v>
      </c>
      <c r="DT1913">
        <v>34.06</v>
      </c>
      <c r="DU1913">
        <v>33.14</v>
      </c>
      <c r="DV1913">
        <v>32.22</v>
      </c>
      <c r="DW1913">
        <v>31.31</v>
      </c>
      <c r="DX1913">
        <v>30.4</v>
      </c>
      <c r="DY1913">
        <v>29.49</v>
      </c>
      <c r="DZ1913">
        <v>28.6</v>
      </c>
      <c r="EA1913">
        <v>27.7</v>
      </c>
      <c r="EB1913">
        <v>26.81</v>
      </c>
      <c r="EC1913">
        <v>25.93</v>
      </c>
      <c r="ED1913">
        <v>25.05</v>
      </c>
      <c r="EE1913">
        <v>24.18</v>
      </c>
      <c r="EF1913">
        <v>23.31</v>
      </c>
      <c r="EG1913">
        <v>22.44</v>
      </c>
      <c r="EH1913">
        <v>21.58</v>
      </c>
      <c r="EI1913">
        <v>20.72</v>
      </c>
      <c r="EJ1913">
        <v>19.87</v>
      </c>
      <c r="EK1913">
        <v>19.03</v>
      </c>
      <c r="EL1913">
        <v>18.190000000000001</v>
      </c>
      <c r="EM1913">
        <v>17.36</v>
      </c>
      <c r="EN1913">
        <v>16.53</v>
      </c>
      <c r="EO1913">
        <v>15.71</v>
      </c>
      <c r="EP1913">
        <v>14.9</v>
      </c>
      <c r="EQ1913">
        <v>14.09</v>
      </c>
      <c r="ER1913">
        <v>13.29</v>
      </c>
      <c r="ES1913">
        <v>12.5</v>
      </c>
      <c r="ET1913">
        <v>11.73</v>
      </c>
      <c r="EU1913">
        <v>10.97</v>
      </c>
      <c r="EV1913">
        <v>10.23</v>
      </c>
      <c r="EW1913">
        <v>9.51</v>
      </c>
      <c r="EX1913">
        <v>8.82</v>
      </c>
      <c r="EY1913">
        <v>8.15</v>
      </c>
      <c r="EZ1913">
        <v>7.52</v>
      </c>
      <c r="FA1913">
        <v>6.92</v>
      </c>
      <c r="FB1913">
        <v>6.35</v>
      </c>
      <c r="FC1913">
        <v>5.83</v>
      </c>
      <c r="FD1913">
        <v>5.34</v>
      </c>
      <c r="FE1913">
        <v>4.88</v>
      </c>
      <c r="FF1913">
        <v>4.46</v>
      </c>
      <c r="FG1913">
        <v>4.0599999999999996</v>
      </c>
      <c r="FH1913">
        <v>3.69</v>
      </c>
      <c r="FI1913">
        <v>3.36</v>
      </c>
      <c r="FJ1913">
        <v>3.05</v>
      </c>
      <c r="FK1913">
        <v>2.78</v>
      </c>
      <c r="FL1913">
        <v>2.54</v>
      </c>
      <c r="FM1913">
        <v>2.33</v>
      </c>
      <c r="FN1913">
        <v>2.14</v>
      </c>
    </row>
    <row r="1914" spans="1:178" x14ac:dyDescent="0.25">
      <c r="A1914" t="s">
        <v>1701</v>
      </c>
      <c r="B1914">
        <v>63</v>
      </c>
      <c r="C1914">
        <v>63</v>
      </c>
      <c r="E1914">
        <v>100000</v>
      </c>
      <c r="F1914">
        <v>99937</v>
      </c>
      <c r="G1914">
        <v>99869</v>
      </c>
      <c r="H1914">
        <v>99795</v>
      </c>
      <c r="I1914">
        <v>99715</v>
      </c>
      <c r="J1914">
        <v>99630</v>
      </c>
      <c r="K1914">
        <v>99539</v>
      </c>
      <c r="L1914">
        <v>99439</v>
      </c>
      <c r="M1914">
        <v>99328</v>
      </c>
      <c r="N1914">
        <v>99209</v>
      </c>
      <c r="O1914">
        <v>99080</v>
      </c>
      <c r="P1914">
        <v>98942</v>
      </c>
      <c r="Q1914">
        <v>98792</v>
      </c>
      <c r="R1914">
        <v>98629</v>
      </c>
      <c r="S1914">
        <v>98450</v>
      </c>
      <c r="T1914">
        <v>98255</v>
      </c>
      <c r="U1914">
        <v>98044</v>
      </c>
      <c r="V1914">
        <v>97817</v>
      </c>
      <c r="W1914">
        <v>97568</v>
      </c>
      <c r="X1914">
        <v>97296</v>
      </c>
      <c r="Y1914">
        <v>97002</v>
      </c>
      <c r="Z1914">
        <v>96685</v>
      </c>
      <c r="AA1914">
        <v>96343</v>
      </c>
      <c r="AB1914">
        <v>95973</v>
      </c>
      <c r="AC1914">
        <v>95575</v>
      </c>
      <c r="AD1914">
        <v>95149</v>
      </c>
      <c r="AE1914">
        <v>94689</v>
      </c>
      <c r="AF1914">
        <v>94197</v>
      </c>
      <c r="AG1914">
        <v>93679</v>
      </c>
      <c r="AH1914">
        <v>93119</v>
      </c>
      <c r="AI1914">
        <v>92516</v>
      </c>
      <c r="AJ1914">
        <v>91874</v>
      </c>
      <c r="AK1914">
        <v>91195</v>
      </c>
      <c r="AL1914">
        <v>90466</v>
      </c>
      <c r="AM1914">
        <v>89671</v>
      </c>
      <c r="AN1914">
        <v>88809</v>
      </c>
      <c r="AO1914">
        <v>87877</v>
      </c>
      <c r="AP1914">
        <v>86876</v>
      </c>
      <c r="AQ1914">
        <v>85801</v>
      </c>
      <c r="AR1914">
        <v>84648</v>
      </c>
      <c r="AS1914">
        <v>83393</v>
      </c>
      <c r="AT1914">
        <v>82021</v>
      </c>
      <c r="AU1914">
        <v>80486</v>
      </c>
      <c r="AV1914">
        <v>78762</v>
      </c>
      <c r="AW1914">
        <v>76808</v>
      </c>
      <c r="AX1914">
        <v>74604</v>
      </c>
      <c r="AY1914">
        <v>72116</v>
      </c>
      <c r="AZ1914">
        <v>69289</v>
      </c>
      <c r="BA1914">
        <v>66084</v>
      </c>
      <c r="BB1914">
        <v>62476</v>
      </c>
      <c r="BC1914">
        <v>58466</v>
      </c>
      <c r="BD1914">
        <v>54030</v>
      </c>
      <c r="BE1914">
        <v>49243</v>
      </c>
      <c r="BF1914">
        <v>44221</v>
      </c>
      <c r="BG1914">
        <v>39051</v>
      </c>
      <c r="BH1914">
        <v>33868</v>
      </c>
      <c r="BI1914">
        <v>28707</v>
      </c>
      <c r="BJ1914">
        <v>23725</v>
      </c>
      <c r="BK1914">
        <v>19060</v>
      </c>
      <c r="BL1914">
        <v>14811</v>
      </c>
      <c r="BM1914">
        <v>11096</v>
      </c>
      <c r="BN1914">
        <v>8004</v>
      </c>
      <c r="BO1914">
        <v>5540</v>
      </c>
      <c r="DC1914">
        <v>49.16</v>
      </c>
      <c r="DD1914">
        <v>48.19</v>
      </c>
      <c r="DE1914">
        <v>47.23</v>
      </c>
      <c r="DF1914">
        <v>46.26</v>
      </c>
      <c r="DG1914">
        <v>45.3</v>
      </c>
      <c r="DH1914">
        <v>44.34</v>
      </c>
      <c r="DI1914">
        <v>43.38</v>
      </c>
      <c r="DJ1914">
        <v>42.42</v>
      </c>
      <c r="DK1914">
        <v>41.47</v>
      </c>
      <c r="DL1914">
        <v>40.520000000000003</v>
      </c>
      <c r="DM1914">
        <v>39.57</v>
      </c>
      <c r="DN1914">
        <v>38.619999999999997</v>
      </c>
      <c r="DO1914">
        <v>37.68</v>
      </c>
      <c r="DP1914">
        <v>36.74</v>
      </c>
      <c r="DQ1914">
        <v>35.81</v>
      </c>
      <c r="DR1914">
        <v>34.880000000000003</v>
      </c>
      <c r="DS1914">
        <v>33.950000000000003</v>
      </c>
      <c r="DT1914">
        <v>33.03</v>
      </c>
      <c r="DU1914">
        <v>32.11</v>
      </c>
      <c r="DV1914">
        <v>31.2</v>
      </c>
      <c r="DW1914">
        <v>30.29</v>
      </c>
      <c r="DX1914">
        <v>29.39</v>
      </c>
      <c r="DY1914">
        <v>28.49</v>
      </c>
      <c r="DZ1914">
        <v>27.6</v>
      </c>
      <c r="EA1914">
        <v>26.71</v>
      </c>
      <c r="EB1914">
        <v>25.83</v>
      </c>
      <c r="EC1914">
        <v>24.96</v>
      </c>
      <c r="ED1914">
        <v>24.08</v>
      </c>
      <c r="EE1914">
        <v>23.21</v>
      </c>
      <c r="EF1914">
        <v>22.35</v>
      </c>
      <c r="EG1914">
        <v>21.49</v>
      </c>
      <c r="EH1914">
        <v>20.64</v>
      </c>
      <c r="EI1914">
        <v>19.79</v>
      </c>
      <c r="EJ1914">
        <v>18.940000000000001</v>
      </c>
      <c r="EK1914">
        <v>18.11</v>
      </c>
      <c r="EL1914">
        <v>17.28</v>
      </c>
      <c r="EM1914">
        <v>16.46</v>
      </c>
      <c r="EN1914">
        <v>15.64</v>
      </c>
      <c r="EO1914">
        <v>14.83</v>
      </c>
      <c r="EP1914">
        <v>14.03</v>
      </c>
      <c r="EQ1914">
        <v>13.23</v>
      </c>
      <c r="ER1914">
        <v>12.44</v>
      </c>
      <c r="ES1914">
        <v>11.67</v>
      </c>
      <c r="ET1914">
        <v>10.91</v>
      </c>
      <c r="EU1914">
        <v>10.18</v>
      </c>
      <c r="EV1914">
        <v>9.4700000000000006</v>
      </c>
      <c r="EW1914">
        <v>8.77</v>
      </c>
      <c r="EX1914">
        <v>8.11</v>
      </c>
      <c r="EY1914">
        <v>7.48</v>
      </c>
      <c r="EZ1914">
        <v>6.88</v>
      </c>
      <c r="FA1914">
        <v>6.32</v>
      </c>
      <c r="FB1914">
        <v>5.8</v>
      </c>
      <c r="FC1914">
        <v>5.32</v>
      </c>
      <c r="FD1914">
        <v>4.8600000000000003</v>
      </c>
      <c r="FE1914">
        <v>4.4400000000000004</v>
      </c>
      <c r="FF1914">
        <v>4.04</v>
      </c>
      <c r="FG1914">
        <v>3.68</v>
      </c>
      <c r="FH1914">
        <v>3.35</v>
      </c>
      <c r="FI1914">
        <v>3.04</v>
      </c>
      <c r="FJ1914">
        <v>2.77</v>
      </c>
      <c r="FK1914">
        <v>2.54</v>
      </c>
      <c r="FL1914">
        <v>2.3199999999999998</v>
      </c>
      <c r="FM1914">
        <v>2.13</v>
      </c>
    </row>
    <row r="1915" spans="1:178" x14ac:dyDescent="0.25">
      <c r="A1915" t="s">
        <v>1702</v>
      </c>
      <c r="B1915">
        <v>62</v>
      </c>
      <c r="C1915">
        <v>62</v>
      </c>
      <c r="E1915">
        <v>100000</v>
      </c>
      <c r="F1915">
        <v>99931</v>
      </c>
      <c r="G1915">
        <v>99855</v>
      </c>
      <c r="H1915">
        <v>99773</v>
      </c>
      <c r="I1915">
        <v>99686</v>
      </c>
      <c r="J1915">
        <v>99593</v>
      </c>
      <c r="K1915">
        <v>99491</v>
      </c>
      <c r="L1915">
        <v>99379</v>
      </c>
      <c r="M1915">
        <v>99257</v>
      </c>
      <c r="N1915">
        <v>99126</v>
      </c>
      <c r="O1915">
        <v>98985</v>
      </c>
      <c r="P1915">
        <v>98833</v>
      </c>
      <c r="Q1915">
        <v>98667</v>
      </c>
      <c r="R1915">
        <v>98484</v>
      </c>
      <c r="S1915">
        <v>98285</v>
      </c>
      <c r="T1915">
        <v>98070</v>
      </c>
      <c r="U1915">
        <v>97839</v>
      </c>
      <c r="V1915">
        <v>97587</v>
      </c>
      <c r="W1915">
        <v>97309</v>
      </c>
      <c r="X1915">
        <v>97010</v>
      </c>
      <c r="Y1915">
        <v>96688</v>
      </c>
      <c r="Z1915">
        <v>96340</v>
      </c>
      <c r="AA1915">
        <v>95964</v>
      </c>
      <c r="AB1915">
        <v>95558</v>
      </c>
      <c r="AC1915">
        <v>95125</v>
      </c>
      <c r="AD1915">
        <v>94657</v>
      </c>
      <c r="AE1915">
        <v>94156</v>
      </c>
      <c r="AF1915">
        <v>93628</v>
      </c>
      <c r="AG1915">
        <v>93058</v>
      </c>
      <c r="AH1915">
        <v>92444</v>
      </c>
      <c r="AI1915">
        <v>91791</v>
      </c>
      <c r="AJ1915">
        <v>91101</v>
      </c>
      <c r="AK1915">
        <v>90360</v>
      </c>
      <c r="AL1915">
        <v>89550</v>
      </c>
      <c r="AM1915">
        <v>88675</v>
      </c>
      <c r="AN1915">
        <v>87728</v>
      </c>
      <c r="AO1915">
        <v>86710</v>
      </c>
      <c r="AP1915">
        <v>85616</v>
      </c>
      <c r="AQ1915">
        <v>84444</v>
      </c>
      <c r="AR1915">
        <v>83172</v>
      </c>
      <c r="AS1915">
        <v>81778</v>
      </c>
      <c r="AT1915">
        <v>80220</v>
      </c>
      <c r="AU1915">
        <v>78471</v>
      </c>
      <c r="AV1915">
        <v>76491</v>
      </c>
      <c r="AW1915">
        <v>74260</v>
      </c>
      <c r="AX1915">
        <v>71738</v>
      </c>
      <c r="AY1915">
        <v>68885</v>
      </c>
      <c r="AZ1915">
        <v>65655</v>
      </c>
      <c r="BA1915">
        <v>62025</v>
      </c>
      <c r="BB1915">
        <v>57996</v>
      </c>
      <c r="BC1915">
        <v>53549</v>
      </c>
      <c r="BD1915">
        <v>48748</v>
      </c>
      <c r="BE1915">
        <v>43732</v>
      </c>
      <c r="BF1915">
        <v>38576</v>
      </c>
      <c r="BG1915">
        <v>33417</v>
      </c>
      <c r="BH1915">
        <v>28283</v>
      </c>
      <c r="BI1915">
        <v>23344</v>
      </c>
      <c r="BJ1915">
        <v>18725</v>
      </c>
      <c r="BK1915">
        <v>14527</v>
      </c>
      <c r="BL1915">
        <v>10869</v>
      </c>
      <c r="BM1915">
        <v>7831</v>
      </c>
      <c r="BN1915">
        <v>5415</v>
      </c>
      <c r="DC1915">
        <v>48.07</v>
      </c>
      <c r="DD1915">
        <v>47.11</v>
      </c>
      <c r="DE1915">
        <v>46.14</v>
      </c>
      <c r="DF1915">
        <v>45.18</v>
      </c>
      <c r="DG1915">
        <v>44.22</v>
      </c>
      <c r="DH1915">
        <v>43.26</v>
      </c>
      <c r="DI1915">
        <v>42.3</v>
      </c>
      <c r="DJ1915">
        <v>41.35</v>
      </c>
      <c r="DK1915">
        <v>40.4</v>
      </c>
      <c r="DL1915">
        <v>39.450000000000003</v>
      </c>
      <c r="DM1915">
        <v>38.51</v>
      </c>
      <c r="DN1915">
        <v>37.57</v>
      </c>
      <c r="DO1915">
        <v>36.630000000000003</v>
      </c>
      <c r="DP1915">
        <v>35.700000000000003</v>
      </c>
      <c r="DQ1915">
        <v>34.770000000000003</v>
      </c>
      <c r="DR1915">
        <v>33.840000000000003</v>
      </c>
      <c r="DS1915">
        <v>32.92</v>
      </c>
      <c r="DT1915">
        <v>32</v>
      </c>
      <c r="DU1915">
        <v>31.09</v>
      </c>
      <c r="DV1915">
        <v>30.19</v>
      </c>
      <c r="DW1915">
        <v>29.29</v>
      </c>
      <c r="DX1915">
        <v>28.39</v>
      </c>
      <c r="DY1915">
        <v>27.5</v>
      </c>
      <c r="DZ1915">
        <v>26.62</v>
      </c>
      <c r="EA1915">
        <v>25.73</v>
      </c>
      <c r="EB1915">
        <v>24.86</v>
      </c>
      <c r="EC1915">
        <v>23.99</v>
      </c>
      <c r="ED1915">
        <v>23.12</v>
      </c>
      <c r="EE1915">
        <v>22.26</v>
      </c>
      <c r="EF1915">
        <v>21.4</v>
      </c>
      <c r="EG1915">
        <v>20.55</v>
      </c>
      <c r="EH1915">
        <v>19.71</v>
      </c>
      <c r="EI1915">
        <v>18.86</v>
      </c>
      <c r="EJ1915">
        <v>18.03</v>
      </c>
      <c r="EK1915">
        <v>17.2</v>
      </c>
      <c r="EL1915">
        <v>16.38</v>
      </c>
      <c r="EM1915">
        <v>15.57</v>
      </c>
      <c r="EN1915">
        <v>14.76</v>
      </c>
      <c r="EO1915">
        <v>13.96</v>
      </c>
      <c r="EP1915">
        <v>13.16</v>
      </c>
      <c r="EQ1915">
        <v>12.38</v>
      </c>
      <c r="ER1915">
        <v>11.61</v>
      </c>
      <c r="ES1915">
        <v>10.86</v>
      </c>
      <c r="ET1915">
        <v>10.130000000000001</v>
      </c>
      <c r="EU1915">
        <v>9.42</v>
      </c>
      <c r="EV1915">
        <v>8.73</v>
      </c>
      <c r="EW1915">
        <v>8.07</v>
      </c>
      <c r="EX1915">
        <v>7.44</v>
      </c>
      <c r="EY1915">
        <v>6.85</v>
      </c>
      <c r="EZ1915">
        <v>6.29</v>
      </c>
      <c r="FA1915">
        <v>5.77</v>
      </c>
      <c r="FB1915">
        <v>5.29</v>
      </c>
      <c r="FC1915">
        <v>4.84</v>
      </c>
      <c r="FD1915">
        <v>4.42</v>
      </c>
      <c r="FE1915">
        <v>4.03</v>
      </c>
      <c r="FF1915">
        <v>3.67</v>
      </c>
      <c r="FG1915">
        <v>3.34</v>
      </c>
      <c r="FH1915">
        <v>3.03</v>
      </c>
      <c r="FI1915">
        <v>2.77</v>
      </c>
      <c r="FJ1915">
        <v>2.5299999999999998</v>
      </c>
      <c r="FK1915">
        <v>2.3199999999999998</v>
      </c>
      <c r="FL1915">
        <v>2.13</v>
      </c>
    </row>
    <row r="1916" spans="1:178" x14ac:dyDescent="0.25">
      <c r="A1916" t="s">
        <v>1703</v>
      </c>
      <c r="B1916">
        <v>61</v>
      </c>
      <c r="C1916">
        <v>61</v>
      </c>
      <c r="E1916">
        <v>100000</v>
      </c>
      <c r="F1916">
        <v>99923</v>
      </c>
      <c r="G1916">
        <v>99839</v>
      </c>
      <c r="H1916">
        <v>99751</v>
      </c>
      <c r="I1916">
        <v>99656</v>
      </c>
      <c r="J1916">
        <v>99552</v>
      </c>
      <c r="K1916">
        <v>99437</v>
      </c>
      <c r="L1916">
        <v>99313</v>
      </c>
      <c r="M1916">
        <v>99180</v>
      </c>
      <c r="N1916">
        <v>99036</v>
      </c>
      <c r="O1916">
        <v>98881</v>
      </c>
      <c r="P1916">
        <v>98712</v>
      </c>
      <c r="Q1916">
        <v>98526</v>
      </c>
      <c r="R1916">
        <v>98323</v>
      </c>
      <c r="S1916">
        <v>98104</v>
      </c>
      <c r="T1916">
        <v>97869</v>
      </c>
      <c r="U1916">
        <v>97612</v>
      </c>
      <c r="V1916">
        <v>97330</v>
      </c>
      <c r="W1916">
        <v>97025</v>
      </c>
      <c r="X1916">
        <v>96697</v>
      </c>
      <c r="Y1916">
        <v>96344</v>
      </c>
      <c r="Z1916">
        <v>95961</v>
      </c>
      <c r="AA1916">
        <v>95548</v>
      </c>
      <c r="AB1916">
        <v>95107</v>
      </c>
      <c r="AC1916">
        <v>94630</v>
      </c>
      <c r="AD1916">
        <v>94121</v>
      </c>
      <c r="AE1916">
        <v>93583</v>
      </c>
      <c r="AF1916">
        <v>93003</v>
      </c>
      <c r="AG1916">
        <v>92378</v>
      </c>
      <c r="AH1916">
        <v>91713</v>
      </c>
      <c r="AI1916">
        <v>91010</v>
      </c>
      <c r="AJ1916">
        <v>90257</v>
      </c>
      <c r="AK1916">
        <v>89435</v>
      </c>
      <c r="AL1916">
        <v>88544</v>
      </c>
      <c r="AM1916">
        <v>87583</v>
      </c>
      <c r="AN1916">
        <v>86548</v>
      </c>
      <c r="AO1916">
        <v>85435</v>
      </c>
      <c r="AP1916">
        <v>84243</v>
      </c>
      <c r="AQ1916">
        <v>82950</v>
      </c>
      <c r="AR1916">
        <v>81539</v>
      </c>
      <c r="AS1916">
        <v>79957</v>
      </c>
      <c r="AT1916">
        <v>78182</v>
      </c>
      <c r="AU1916">
        <v>76176</v>
      </c>
      <c r="AV1916">
        <v>73919</v>
      </c>
      <c r="AW1916">
        <v>71369</v>
      </c>
      <c r="AX1916">
        <v>68482</v>
      </c>
      <c r="AY1916">
        <v>65227</v>
      </c>
      <c r="AZ1916">
        <v>61574</v>
      </c>
      <c r="BA1916">
        <v>57528</v>
      </c>
      <c r="BB1916">
        <v>53069</v>
      </c>
      <c r="BC1916">
        <v>48265</v>
      </c>
      <c r="BD1916">
        <v>43245</v>
      </c>
      <c r="BE1916">
        <v>38103</v>
      </c>
      <c r="BF1916">
        <v>32968</v>
      </c>
      <c r="BG1916">
        <v>27868</v>
      </c>
      <c r="BH1916">
        <v>22967</v>
      </c>
      <c r="BI1916">
        <v>18397</v>
      </c>
      <c r="BJ1916">
        <v>14251</v>
      </c>
      <c r="BK1916">
        <v>10645</v>
      </c>
      <c r="BL1916">
        <v>7659</v>
      </c>
      <c r="BM1916">
        <v>5290</v>
      </c>
      <c r="DC1916">
        <v>46.98</v>
      </c>
      <c r="DD1916">
        <v>46.02</v>
      </c>
      <c r="DE1916">
        <v>45.06</v>
      </c>
      <c r="DF1916">
        <v>44.1</v>
      </c>
      <c r="DG1916">
        <v>43.14</v>
      </c>
      <c r="DH1916">
        <v>42.18</v>
      </c>
      <c r="DI1916">
        <v>41.23</v>
      </c>
      <c r="DJ1916">
        <v>40.28</v>
      </c>
      <c r="DK1916">
        <v>39.340000000000003</v>
      </c>
      <c r="DL1916">
        <v>38.39</v>
      </c>
      <c r="DM1916">
        <v>37.450000000000003</v>
      </c>
      <c r="DN1916">
        <v>36.520000000000003</v>
      </c>
      <c r="DO1916">
        <v>35.58</v>
      </c>
      <c r="DP1916">
        <v>34.659999999999997</v>
      </c>
      <c r="DQ1916">
        <v>33.729999999999997</v>
      </c>
      <c r="DR1916">
        <v>32.81</v>
      </c>
      <c r="DS1916">
        <v>31.9</v>
      </c>
      <c r="DT1916">
        <v>30.99</v>
      </c>
      <c r="DU1916">
        <v>30.08</v>
      </c>
      <c r="DV1916">
        <v>29.18</v>
      </c>
      <c r="DW1916">
        <v>28.29</v>
      </c>
      <c r="DX1916">
        <v>27.4</v>
      </c>
      <c r="DY1916">
        <v>26.52</v>
      </c>
      <c r="DZ1916">
        <v>25.64</v>
      </c>
      <c r="EA1916">
        <v>24.76</v>
      </c>
      <c r="EB1916">
        <v>23.9</v>
      </c>
      <c r="EC1916">
        <v>23.03</v>
      </c>
      <c r="ED1916">
        <v>22.17</v>
      </c>
      <c r="EE1916">
        <v>21.32</v>
      </c>
      <c r="EF1916">
        <v>20.47</v>
      </c>
      <c r="EG1916">
        <v>19.62</v>
      </c>
      <c r="EH1916">
        <v>18.78</v>
      </c>
      <c r="EI1916">
        <v>17.95</v>
      </c>
      <c r="EJ1916">
        <v>17.12</v>
      </c>
      <c r="EK1916">
        <v>16.309999999999999</v>
      </c>
      <c r="EL1916">
        <v>15.5</v>
      </c>
      <c r="EM1916">
        <v>14.69</v>
      </c>
      <c r="EN1916">
        <v>13.89</v>
      </c>
      <c r="EO1916">
        <v>13.1</v>
      </c>
      <c r="EP1916">
        <v>12.32</v>
      </c>
      <c r="EQ1916">
        <v>11.55</v>
      </c>
      <c r="ER1916">
        <v>10.8</v>
      </c>
      <c r="ES1916">
        <v>10.08</v>
      </c>
      <c r="ET1916">
        <v>9.3699999999999992</v>
      </c>
      <c r="EU1916">
        <v>8.68</v>
      </c>
      <c r="EV1916">
        <v>8.0299999999999994</v>
      </c>
      <c r="EW1916">
        <v>7.41</v>
      </c>
      <c r="EX1916">
        <v>6.82</v>
      </c>
      <c r="EY1916">
        <v>6.26</v>
      </c>
      <c r="EZ1916">
        <v>5.74</v>
      </c>
      <c r="FA1916">
        <v>5.27</v>
      </c>
      <c r="FB1916">
        <v>4.82</v>
      </c>
      <c r="FC1916">
        <v>4.4000000000000004</v>
      </c>
      <c r="FD1916">
        <v>4.01</v>
      </c>
      <c r="FE1916">
        <v>3.65</v>
      </c>
      <c r="FF1916">
        <v>3.32</v>
      </c>
      <c r="FG1916">
        <v>3.02</v>
      </c>
      <c r="FH1916">
        <v>2.76</v>
      </c>
      <c r="FI1916">
        <v>2.52</v>
      </c>
      <c r="FJ1916">
        <v>2.31</v>
      </c>
      <c r="FK1916">
        <v>2.13</v>
      </c>
    </row>
    <row r="1917" spans="1:178" x14ac:dyDescent="0.25">
      <c r="A1917" t="s">
        <v>1704</v>
      </c>
      <c r="B1917">
        <v>60</v>
      </c>
      <c r="C1917">
        <v>60</v>
      </c>
      <c r="E1917">
        <v>100000</v>
      </c>
      <c r="F1917">
        <v>99915</v>
      </c>
      <c r="G1917">
        <v>99824</v>
      </c>
      <c r="H1917">
        <v>99728</v>
      </c>
      <c r="I1917">
        <v>99622</v>
      </c>
      <c r="J1917">
        <v>99505</v>
      </c>
      <c r="K1917">
        <v>99378</v>
      </c>
      <c r="L1917">
        <v>99242</v>
      </c>
      <c r="M1917">
        <v>99096</v>
      </c>
      <c r="N1917">
        <v>98938</v>
      </c>
      <c r="O1917">
        <v>98766</v>
      </c>
      <c r="P1917">
        <v>98577</v>
      </c>
      <c r="Q1917">
        <v>98370</v>
      </c>
      <c r="R1917">
        <v>98147</v>
      </c>
      <c r="S1917">
        <v>97907</v>
      </c>
      <c r="T1917">
        <v>97645</v>
      </c>
      <c r="U1917">
        <v>97359</v>
      </c>
      <c r="V1917">
        <v>97049</v>
      </c>
      <c r="W1917">
        <v>96714</v>
      </c>
      <c r="X1917">
        <v>96354</v>
      </c>
      <c r="Y1917">
        <v>95966</v>
      </c>
      <c r="Z1917">
        <v>95546</v>
      </c>
      <c r="AA1917">
        <v>95097</v>
      </c>
      <c r="AB1917">
        <v>94612</v>
      </c>
      <c r="AC1917">
        <v>94093</v>
      </c>
      <c r="AD1917">
        <v>93546</v>
      </c>
      <c r="AE1917">
        <v>92955</v>
      </c>
      <c r="AF1917">
        <v>92319</v>
      </c>
      <c r="AG1917">
        <v>91642</v>
      </c>
      <c r="AH1917">
        <v>90926</v>
      </c>
      <c r="AI1917">
        <v>90159</v>
      </c>
      <c r="AJ1917">
        <v>89324</v>
      </c>
      <c r="AK1917">
        <v>88419</v>
      </c>
      <c r="AL1917">
        <v>87440</v>
      </c>
      <c r="AM1917">
        <v>86389</v>
      </c>
      <c r="AN1917">
        <v>85260</v>
      </c>
      <c r="AO1917">
        <v>84047</v>
      </c>
      <c r="AP1917">
        <v>82733</v>
      </c>
      <c r="AQ1917">
        <v>81299</v>
      </c>
      <c r="AR1917">
        <v>79698</v>
      </c>
      <c r="AS1917">
        <v>77898</v>
      </c>
      <c r="AT1917">
        <v>75865</v>
      </c>
      <c r="AU1917">
        <v>73581</v>
      </c>
      <c r="AV1917">
        <v>71004</v>
      </c>
      <c r="AW1917">
        <v>68089</v>
      </c>
      <c r="AX1917">
        <v>64800</v>
      </c>
      <c r="AY1917">
        <v>61125</v>
      </c>
      <c r="AZ1917">
        <v>57061</v>
      </c>
      <c r="BA1917">
        <v>52591</v>
      </c>
      <c r="BB1917">
        <v>47784</v>
      </c>
      <c r="BC1917">
        <v>42768</v>
      </c>
      <c r="BD1917">
        <v>37633</v>
      </c>
      <c r="BE1917">
        <v>32522</v>
      </c>
      <c r="BF1917">
        <v>27457</v>
      </c>
      <c r="BG1917">
        <v>22598</v>
      </c>
      <c r="BH1917">
        <v>18074</v>
      </c>
      <c r="BI1917">
        <v>13981</v>
      </c>
      <c r="BJ1917">
        <v>10428</v>
      </c>
      <c r="BK1917">
        <v>7491</v>
      </c>
      <c r="BL1917">
        <v>5167</v>
      </c>
      <c r="DC1917">
        <v>45.9</v>
      </c>
      <c r="DD1917">
        <v>44.94</v>
      </c>
      <c r="DE1917">
        <v>43.98</v>
      </c>
      <c r="DF1917">
        <v>43.02</v>
      </c>
      <c r="DG1917">
        <v>42.07</v>
      </c>
      <c r="DH1917">
        <v>41.11</v>
      </c>
      <c r="DI1917">
        <v>40.17</v>
      </c>
      <c r="DJ1917">
        <v>39.22</v>
      </c>
      <c r="DK1917">
        <v>38.28</v>
      </c>
      <c r="DL1917">
        <v>37.340000000000003</v>
      </c>
      <c r="DM1917">
        <v>36.4</v>
      </c>
      <c r="DN1917">
        <v>35.47</v>
      </c>
      <c r="DO1917">
        <v>34.54</v>
      </c>
      <c r="DP1917">
        <v>33.619999999999997</v>
      </c>
      <c r="DQ1917">
        <v>32.700000000000003</v>
      </c>
      <c r="DR1917">
        <v>31.79</v>
      </c>
      <c r="DS1917">
        <v>30.88</v>
      </c>
      <c r="DT1917">
        <v>29.98</v>
      </c>
      <c r="DU1917">
        <v>29.08</v>
      </c>
      <c r="DV1917">
        <v>28.19</v>
      </c>
      <c r="DW1917">
        <v>27.3</v>
      </c>
      <c r="DX1917">
        <v>26.42</v>
      </c>
      <c r="DY1917">
        <v>25.54</v>
      </c>
      <c r="DZ1917">
        <v>24.67</v>
      </c>
      <c r="EA1917">
        <v>23.8</v>
      </c>
      <c r="EB1917">
        <v>22.94</v>
      </c>
      <c r="EC1917">
        <v>22.08</v>
      </c>
      <c r="ED1917">
        <v>21.23</v>
      </c>
      <c r="EE1917">
        <v>20.38</v>
      </c>
      <c r="EF1917">
        <v>19.54</v>
      </c>
      <c r="EG1917">
        <v>18.7</v>
      </c>
      <c r="EH1917">
        <v>17.87</v>
      </c>
      <c r="EI1917">
        <v>17.05</v>
      </c>
      <c r="EJ1917">
        <v>16.23</v>
      </c>
      <c r="EK1917">
        <v>15.42</v>
      </c>
      <c r="EL1917">
        <v>14.62</v>
      </c>
      <c r="EM1917">
        <v>13.83</v>
      </c>
      <c r="EN1917">
        <v>13.04</v>
      </c>
      <c r="EO1917">
        <v>12.26</v>
      </c>
      <c r="EP1917">
        <v>11.5</v>
      </c>
      <c r="EQ1917">
        <v>10.75</v>
      </c>
      <c r="ER1917">
        <v>10.02</v>
      </c>
      <c r="ES1917">
        <v>9.32</v>
      </c>
      <c r="ET1917">
        <v>8.64</v>
      </c>
      <c r="EU1917">
        <v>7.99</v>
      </c>
      <c r="EV1917">
        <v>7.37</v>
      </c>
      <c r="EW1917">
        <v>6.78</v>
      </c>
      <c r="EX1917">
        <v>6.23</v>
      </c>
      <c r="EY1917">
        <v>5.72</v>
      </c>
      <c r="EZ1917">
        <v>5.24</v>
      </c>
      <c r="FA1917">
        <v>4.8</v>
      </c>
      <c r="FB1917">
        <v>4.38</v>
      </c>
      <c r="FC1917">
        <v>3.99</v>
      </c>
      <c r="FD1917">
        <v>3.64</v>
      </c>
      <c r="FE1917">
        <v>3.31</v>
      </c>
      <c r="FF1917">
        <v>3.01</v>
      </c>
      <c r="FG1917">
        <v>2.75</v>
      </c>
      <c r="FH1917">
        <v>2.52</v>
      </c>
      <c r="FI1917">
        <v>2.31</v>
      </c>
      <c r="FJ1917">
        <v>2.12</v>
      </c>
    </row>
    <row r="1918" spans="1:178" x14ac:dyDescent="0.25">
      <c r="A1918" t="s">
        <v>1705</v>
      </c>
      <c r="B1918">
        <v>59</v>
      </c>
      <c r="C1918">
        <v>59</v>
      </c>
      <c r="E1918">
        <v>100000</v>
      </c>
      <c r="F1918">
        <v>99907</v>
      </c>
      <c r="G1918">
        <v>99809</v>
      </c>
      <c r="H1918">
        <v>99701</v>
      </c>
      <c r="I1918">
        <v>99582</v>
      </c>
      <c r="J1918">
        <v>99453</v>
      </c>
      <c r="K1918">
        <v>99314</v>
      </c>
      <c r="L1918">
        <v>99165</v>
      </c>
      <c r="M1918">
        <v>99004</v>
      </c>
      <c r="N1918">
        <v>98828</v>
      </c>
      <c r="O1918">
        <v>98636</v>
      </c>
      <c r="P1918">
        <v>98426</v>
      </c>
      <c r="Q1918">
        <v>98198</v>
      </c>
      <c r="R1918">
        <v>97954</v>
      </c>
      <c r="S1918">
        <v>97687</v>
      </c>
      <c r="T1918">
        <v>97395</v>
      </c>
      <c r="U1918">
        <v>97080</v>
      </c>
      <c r="V1918">
        <v>96740</v>
      </c>
      <c r="W1918">
        <v>96373</v>
      </c>
      <c r="X1918">
        <v>95977</v>
      </c>
      <c r="Y1918">
        <v>95551</v>
      </c>
      <c r="Z1918">
        <v>95094</v>
      </c>
      <c r="AA1918">
        <v>94600</v>
      </c>
      <c r="AB1918">
        <v>94072</v>
      </c>
      <c r="AC1918">
        <v>93515</v>
      </c>
      <c r="AD1918">
        <v>92914</v>
      </c>
      <c r="AE1918">
        <v>92266</v>
      </c>
      <c r="AF1918">
        <v>91577</v>
      </c>
      <c r="AG1918">
        <v>90848</v>
      </c>
      <c r="AH1918">
        <v>90067</v>
      </c>
      <c r="AI1918">
        <v>89216</v>
      </c>
      <c r="AJ1918">
        <v>88297</v>
      </c>
      <c r="AK1918">
        <v>87303</v>
      </c>
      <c r="AL1918">
        <v>86234</v>
      </c>
      <c r="AM1918">
        <v>85087</v>
      </c>
      <c r="AN1918">
        <v>83856</v>
      </c>
      <c r="AO1918">
        <v>82520</v>
      </c>
      <c r="AP1918">
        <v>81062</v>
      </c>
      <c r="AQ1918">
        <v>79437</v>
      </c>
      <c r="AR1918">
        <v>77617</v>
      </c>
      <c r="AS1918">
        <v>75558</v>
      </c>
      <c r="AT1918">
        <v>73246</v>
      </c>
      <c r="AU1918">
        <v>70642</v>
      </c>
      <c r="AV1918">
        <v>67700</v>
      </c>
      <c r="AW1918">
        <v>64385</v>
      </c>
      <c r="AX1918">
        <v>60679</v>
      </c>
      <c r="AY1918">
        <v>56597</v>
      </c>
      <c r="AZ1918">
        <v>52116</v>
      </c>
      <c r="BA1918">
        <v>47305</v>
      </c>
      <c r="BB1918">
        <v>42295</v>
      </c>
      <c r="BC1918">
        <v>37175</v>
      </c>
      <c r="BD1918">
        <v>32080</v>
      </c>
      <c r="BE1918">
        <v>27049</v>
      </c>
      <c r="BF1918">
        <v>22234</v>
      </c>
      <c r="BG1918">
        <v>17758</v>
      </c>
      <c r="BH1918">
        <v>13715</v>
      </c>
      <c r="BI1918">
        <v>10215</v>
      </c>
      <c r="BJ1918">
        <v>7327</v>
      </c>
      <c r="BK1918">
        <v>5046</v>
      </c>
      <c r="DC1918">
        <v>44.82</v>
      </c>
      <c r="DD1918">
        <v>43.86</v>
      </c>
      <c r="DE1918">
        <v>42.9</v>
      </c>
      <c r="DF1918">
        <v>41.95</v>
      </c>
      <c r="DG1918">
        <v>41</v>
      </c>
      <c r="DH1918">
        <v>40.049999999999997</v>
      </c>
      <c r="DI1918">
        <v>39.1</v>
      </c>
      <c r="DJ1918">
        <v>38.159999999999997</v>
      </c>
      <c r="DK1918">
        <v>37.22</v>
      </c>
      <c r="DL1918">
        <v>36.29</v>
      </c>
      <c r="DM1918">
        <v>35.36</v>
      </c>
      <c r="DN1918">
        <v>34.43</v>
      </c>
      <c r="DO1918">
        <v>33.51</v>
      </c>
      <c r="DP1918">
        <v>32.590000000000003</v>
      </c>
      <c r="DQ1918">
        <v>31.68</v>
      </c>
      <c r="DR1918">
        <v>30.77</v>
      </c>
      <c r="DS1918">
        <v>29.87</v>
      </c>
      <c r="DT1918">
        <v>28.98</v>
      </c>
      <c r="DU1918">
        <v>28.08</v>
      </c>
      <c r="DV1918">
        <v>27.2</v>
      </c>
      <c r="DW1918">
        <v>26.32</v>
      </c>
      <c r="DX1918">
        <v>25.44</v>
      </c>
      <c r="DY1918">
        <v>24.57</v>
      </c>
      <c r="DZ1918">
        <v>23.71</v>
      </c>
      <c r="EA1918">
        <v>22.84</v>
      </c>
      <c r="EB1918">
        <v>21.99</v>
      </c>
      <c r="EC1918">
        <v>21.14</v>
      </c>
      <c r="ED1918">
        <v>20.3</v>
      </c>
      <c r="EE1918">
        <v>19.45</v>
      </c>
      <c r="EF1918">
        <v>18.62</v>
      </c>
      <c r="EG1918">
        <v>17.79</v>
      </c>
      <c r="EH1918">
        <v>16.97</v>
      </c>
      <c r="EI1918">
        <v>16.16</v>
      </c>
      <c r="EJ1918">
        <v>15.35</v>
      </c>
      <c r="EK1918">
        <v>14.55</v>
      </c>
      <c r="EL1918">
        <v>13.76</v>
      </c>
      <c r="EM1918">
        <v>12.97</v>
      </c>
      <c r="EN1918">
        <v>12.2</v>
      </c>
      <c r="EO1918">
        <v>11.44</v>
      </c>
      <c r="EP1918">
        <v>10.69</v>
      </c>
      <c r="EQ1918">
        <v>9.9700000000000006</v>
      </c>
      <c r="ER1918">
        <v>9.27</v>
      </c>
      <c r="ES1918">
        <v>8.59</v>
      </c>
      <c r="ET1918">
        <v>7.95</v>
      </c>
      <c r="EU1918">
        <v>7.33</v>
      </c>
      <c r="EV1918">
        <v>6.75</v>
      </c>
      <c r="EW1918">
        <v>6.2</v>
      </c>
      <c r="EX1918">
        <v>5.69</v>
      </c>
      <c r="EY1918">
        <v>5.22</v>
      </c>
      <c r="EZ1918">
        <v>4.7699999999999996</v>
      </c>
      <c r="FA1918">
        <v>4.3600000000000003</v>
      </c>
      <c r="FB1918">
        <v>3.98</v>
      </c>
      <c r="FC1918">
        <v>3.62</v>
      </c>
      <c r="FD1918">
        <v>3.3</v>
      </c>
      <c r="FE1918">
        <v>3</v>
      </c>
      <c r="FF1918">
        <v>2.74</v>
      </c>
      <c r="FG1918">
        <v>2.5099999999999998</v>
      </c>
      <c r="FH1918">
        <v>2.2999999999999998</v>
      </c>
      <c r="FI1918">
        <v>2.12</v>
      </c>
    </row>
    <row r="1919" spans="1:178" x14ac:dyDescent="0.25">
      <c r="A1919" t="s">
        <v>1706</v>
      </c>
      <c r="B1919">
        <v>58</v>
      </c>
      <c r="C1919">
        <v>58</v>
      </c>
      <c r="E1919">
        <v>100000</v>
      </c>
      <c r="F1919">
        <v>99899</v>
      </c>
      <c r="G1919">
        <v>99789</v>
      </c>
      <c r="H1919">
        <v>99668</v>
      </c>
      <c r="I1919">
        <v>99536</v>
      </c>
      <c r="J1919">
        <v>99395</v>
      </c>
      <c r="K1919">
        <v>99243</v>
      </c>
      <c r="L1919">
        <v>99079</v>
      </c>
      <c r="M1919">
        <v>98900</v>
      </c>
      <c r="N1919">
        <v>98704</v>
      </c>
      <c r="O1919">
        <v>98490</v>
      </c>
      <c r="P1919">
        <v>98258</v>
      </c>
      <c r="Q1919">
        <v>98009</v>
      </c>
      <c r="R1919">
        <v>97737</v>
      </c>
      <c r="S1919">
        <v>97440</v>
      </c>
      <c r="T1919">
        <v>97118</v>
      </c>
      <c r="U1919">
        <v>96773</v>
      </c>
      <c r="V1919">
        <v>96400</v>
      </c>
      <c r="W1919">
        <v>95996</v>
      </c>
      <c r="X1919">
        <v>95563</v>
      </c>
      <c r="Y1919">
        <v>95098</v>
      </c>
      <c r="Z1919">
        <v>94596</v>
      </c>
      <c r="AA1919">
        <v>94058</v>
      </c>
      <c r="AB1919">
        <v>93491</v>
      </c>
      <c r="AC1919">
        <v>92879</v>
      </c>
      <c r="AD1919">
        <v>92219</v>
      </c>
      <c r="AE1919">
        <v>91518</v>
      </c>
      <c r="AF1919">
        <v>90775</v>
      </c>
      <c r="AG1919">
        <v>89980</v>
      </c>
      <c r="AH1919">
        <v>89114</v>
      </c>
      <c r="AI1919">
        <v>88179</v>
      </c>
      <c r="AJ1919">
        <v>87169</v>
      </c>
      <c r="AK1919">
        <v>86083</v>
      </c>
      <c r="AL1919">
        <v>84917</v>
      </c>
      <c r="AM1919">
        <v>83667</v>
      </c>
      <c r="AN1919">
        <v>82311</v>
      </c>
      <c r="AO1919">
        <v>80830</v>
      </c>
      <c r="AP1919">
        <v>79180</v>
      </c>
      <c r="AQ1919">
        <v>77334</v>
      </c>
      <c r="AR1919">
        <v>75254</v>
      </c>
      <c r="AS1919">
        <v>72914</v>
      </c>
      <c r="AT1919">
        <v>70282</v>
      </c>
      <c r="AU1919">
        <v>67313</v>
      </c>
      <c r="AV1919">
        <v>63972</v>
      </c>
      <c r="AW1919">
        <v>60243</v>
      </c>
      <c r="AX1919">
        <v>56135</v>
      </c>
      <c r="AY1919">
        <v>51642</v>
      </c>
      <c r="AZ1919">
        <v>46829</v>
      </c>
      <c r="BA1919">
        <v>41824</v>
      </c>
      <c r="BB1919">
        <v>36719</v>
      </c>
      <c r="BC1919">
        <v>31648</v>
      </c>
      <c r="BD1919">
        <v>26645</v>
      </c>
      <c r="BE1919">
        <v>21873</v>
      </c>
      <c r="BF1919">
        <v>17446</v>
      </c>
      <c r="BG1919">
        <v>13456</v>
      </c>
      <c r="BH1919">
        <v>10006</v>
      </c>
      <c r="BI1919">
        <v>7168</v>
      </c>
      <c r="BJ1919">
        <v>4929</v>
      </c>
      <c r="DC1919">
        <v>43.74</v>
      </c>
      <c r="DD1919">
        <v>42.78</v>
      </c>
      <c r="DE1919">
        <v>41.83</v>
      </c>
      <c r="DF1919">
        <v>40.880000000000003</v>
      </c>
      <c r="DG1919">
        <v>39.93</v>
      </c>
      <c r="DH1919">
        <v>38.99</v>
      </c>
      <c r="DI1919">
        <v>38.049999999999997</v>
      </c>
      <c r="DJ1919">
        <v>37.11</v>
      </c>
      <c r="DK1919">
        <v>36.17</v>
      </c>
      <c r="DL1919">
        <v>35.24</v>
      </c>
      <c r="DM1919">
        <v>34.32</v>
      </c>
      <c r="DN1919">
        <v>33.4</v>
      </c>
      <c r="DO1919">
        <v>32.479999999999997</v>
      </c>
      <c r="DP1919">
        <v>31.57</v>
      </c>
      <c r="DQ1919">
        <v>30.67</v>
      </c>
      <c r="DR1919">
        <v>29.77</v>
      </c>
      <c r="DS1919">
        <v>28.87</v>
      </c>
      <c r="DT1919">
        <v>27.98</v>
      </c>
      <c r="DU1919">
        <v>27.1</v>
      </c>
      <c r="DV1919">
        <v>26.22</v>
      </c>
      <c r="DW1919">
        <v>25.34</v>
      </c>
      <c r="DX1919">
        <v>24.48</v>
      </c>
      <c r="DY1919">
        <v>23.61</v>
      </c>
      <c r="DZ1919">
        <v>22.75</v>
      </c>
      <c r="EA1919">
        <v>21.9</v>
      </c>
      <c r="EB1919">
        <v>21.05</v>
      </c>
      <c r="EC1919">
        <v>20.21</v>
      </c>
      <c r="ED1919">
        <v>19.37</v>
      </c>
      <c r="EE1919">
        <v>18.54</v>
      </c>
      <c r="EF1919">
        <v>17.71</v>
      </c>
      <c r="EG1919">
        <v>16.899999999999999</v>
      </c>
      <c r="EH1919">
        <v>16.09</v>
      </c>
      <c r="EI1919">
        <v>15.28</v>
      </c>
      <c r="EJ1919">
        <v>14.49</v>
      </c>
      <c r="EK1919">
        <v>13.69</v>
      </c>
      <c r="EL1919">
        <v>12.91</v>
      </c>
      <c r="EM1919">
        <v>12.14</v>
      </c>
      <c r="EN1919">
        <v>11.38</v>
      </c>
      <c r="EO1919">
        <v>10.64</v>
      </c>
      <c r="EP1919">
        <v>9.92</v>
      </c>
      <c r="EQ1919">
        <v>9.2200000000000006</v>
      </c>
      <c r="ER1919">
        <v>8.5500000000000007</v>
      </c>
      <c r="ES1919">
        <v>7.91</v>
      </c>
      <c r="ET1919">
        <v>7.29</v>
      </c>
      <c r="EU1919">
        <v>6.71</v>
      </c>
      <c r="EV1919">
        <v>6.17</v>
      </c>
      <c r="EW1919">
        <v>5.66</v>
      </c>
      <c r="EX1919">
        <v>5.19</v>
      </c>
      <c r="EY1919">
        <v>4.75</v>
      </c>
      <c r="EZ1919">
        <v>4.34</v>
      </c>
      <c r="FA1919">
        <v>3.96</v>
      </c>
      <c r="FB1919">
        <v>3.61</v>
      </c>
      <c r="FC1919">
        <v>3.29</v>
      </c>
      <c r="FD1919">
        <v>2.99</v>
      </c>
      <c r="FE1919">
        <v>2.73</v>
      </c>
      <c r="FF1919">
        <v>2.5</v>
      </c>
      <c r="FG1919">
        <v>2.2999999999999998</v>
      </c>
      <c r="FH1919">
        <v>2.11</v>
      </c>
    </row>
    <row r="1920" spans="1:178" x14ac:dyDescent="0.25">
      <c r="A1920" t="s">
        <v>1707</v>
      </c>
      <c r="B1920">
        <v>57</v>
      </c>
      <c r="C1920">
        <v>57</v>
      </c>
      <c r="E1920">
        <v>100000</v>
      </c>
      <c r="F1920">
        <v>99888</v>
      </c>
      <c r="G1920">
        <v>99764</v>
      </c>
      <c r="H1920">
        <v>99629</v>
      </c>
      <c r="I1920">
        <v>99485</v>
      </c>
      <c r="J1920">
        <v>99331</v>
      </c>
      <c r="K1920">
        <v>99164</v>
      </c>
      <c r="L1920">
        <v>98981</v>
      </c>
      <c r="M1920">
        <v>98781</v>
      </c>
      <c r="N1920">
        <v>98563</v>
      </c>
      <c r="O1920">
        <v>98327</v>
      </c>
      <c r="P1920">
        <v>98074</v>
      </c>
      <c r="Q1920">
        <v>97797</v>
      </c>
      <c r="R1920">
        <v>97493</v>
      </c>
      <c r="S1920">
        <v>97166</v>
      </c>
      <c r="T1920">
        <v>96814</v>
      </c>
      <c r="U1920">
        <v>96435</v>
      </c>
      <c r="V1920">
        <v>96025</v>
      </c>
      <c r="W1920">
        <v>95582</v>
      </c>
      <c r="X1920">
        <v>95109</v>
      </c>
      <c r="Y1920">
        <v>94599</v>
      </c>
      <c r="Z1920">
        <v>94052</v>
      </c>
      <c r="AA1920">
        <v>93475</v>
      </c>
      <c r="AB1920">
        <v>92852</v>
      </c>
      <c r="AC1920">
        <v>92180</v>
      </c>
      <c r="AD1920">
        <v>91465</v>
      </c>
      <c r="AE1920">
        <v>90710</v>
      </c>
      <c r="AF1920">
        <v>89900</v>
      </c>
      <c r="AG1920">
        <v>89019</v>
      </c>
      <c r="AH1920">
        <v>88067</v>
      </c>
      <c r="AI1920">
        <v>87039</v>
      </c>
      <c r="AJ1920">
        <v>85936</v>
      </c>
      <c r="AK1920">
        <v>84751</v>
      </c>
      <c r="AL1920">
        <v>83480</v>
      </c>
      <c r="AM1920">
        <v>82105</v>
      </c>
      <c r="AN1920">
        <v>80603</v>
      </c>
      <c r="AO1920">
        <v>78928</v>
      </c>
      <c r="AP1920">
        <v>77055</v>
      </c>
      <c r="AQ1920">
        <v>74948</v>
      </c>
      <c r="AR1920">
        <v>72587</v>
      </c>
      <c r="AS1920">
        <v>69927</v>
      </c>
      <c r="AT1920">
        <v>66930</v>
      </c>
      <c r="AU1920">
        <v>63563</v>
      </c>
      <c r="AV1920">
        <v>59811</v>
      </c>
      <c r="AW1920">
        <v>55685</v>
      </c>
      <c r="AX1920">
        <v>51172</v>
      </c>
      <c r="AY1920">
        <v>46355</v>
      </c>
      <c r="AZ1920">
        <v>41357</v>
      </c>
      <c r="BA1920">
        <v>36267</v>
      </c>
      <c r="BB1920">
        <v>31220</v>
      </c>
      <c r="BC1920">
        <v>26252</v>
      </c>
      <c r="BD1920">
        <v>21516</v>
      </c>
      <c r="BE1920">
        <v>17138</v>
      </c>
      <c r="BF1920">
        <v>13200</v>
      </c>
      <c r="BG1920">
        <v>9803</v>
      </c>
      <c r="BH1920">
        <v>7011</v>
      </c>
      <c r="BI1920">
        <v>4815</v>
      </c>
      <c r="DC1920">
        <v>42.66</v>
      </c>
      <c r="DD1920">
        <v>41.71</v>
      </c>
      <c r="DE1920">
        <v>40.76</v>
      </c>
      <c r="DF1920">
        <v>39.81</v>
      </c>
      <c r="DG1920">
        <v>38.869999999999997</v>
      </c>
      <c r="DH1920">
        <v>37.93</v>
      </c>
      <c r="DI1920">
        <v>36.99</v>
      </c>
      <c r="DJ1920">
        <v>36.06</v>
      </c>
      <c r="DK1920">
        <v>35.130000000000003</v>
      </c>
      <c r="DL1920">
        <v>34.21</v>
      </c>
      <c r="DM1920">
        <v>33.29</v>
      </c>
      <c r="DN1920">
        <v>32.369999999999997</v>
      </c>
      <c r="DO1920">
        <v>31.46</v>
      </c>
      <c r="DP1920">
        <v>30.56</v>
      </c>
      <c r="DQ1920">
        <v>29.66</v>
      </c>
      <c r="DR1920">
        <v>28.77</v>
      </c>
      <c r="DS1920">
        <v>27.88</v>
      </c>
      <c r="DT1920">
        <v>27</v>
      </c>
      <c r="DU1920">
        <v>26.12</v>
      </c>
      <c r="DV1920">
        <v>25.25</v>
      </c>
      <c r="DW1920">
        <v>24.38</v>
      </c>
      <c r="DX1920">
        <v>23.52</v>
      </c>
      <c r="DY1920">
        <v>22.66</v>
      </c>
      <c r="DZ1920">
        <v>21.81</v>
      </c>
      <c r="EA1920">
        <v>20.96</v>
      </c>
      <c r="EB1920">
        <v>20.12</v>
      </c>
      <c r="EC1920">
        <v>19.29</v>
      </c>
      <c r="ED1920">
        <v>18.46</v>
      </c>
      <c r="EE1920">
        <v>17.63</v>
      </c>
      <c r="EF1920">
        <v>16.82</v>
      </c>
      <c r="EG1920">
        <v>16.010000000000002</v>
      </c>
      <c r="EH1920">
        <v>15.21</v>
      </c>
      <c r="EI1920">
        <v>14.42</v>
      </c>
      <c r="EJ1920">
        <v>13.63</v>
      </c>
      <c r="EK1920">
        <v>12.85</v>
      </c>
      <c r="EL1920">
        <v>12.08</v>
      </c>
      <c r="EM1920">
        <v>11.32</v>
      </c>
      <c r="EN1920">
        <v>10.59</v>
      </c>
      <c r="EO1920">
        <v>9.8699999999999992</v>
      </c>
      <c r="EP1920">
        <v>9.18</v>
      </c>
      <c r="EQ1920">
        <v>8.51</v>
      </c>
      <c r="ER1920">
        <v>7.86</v>
      </c>
      <c r="ES1920">
        <v>7.25</v>
      </c>
      <c r="ET1920">
        <v>6.68</v>
      </c>
      <c r="EU1920">
        <v>6.14</v>
      </c>
      <c r="EV1920">
        <v>5.63</v>
      </c>
      <c r="EW1920">
        <v>5.17</v>
      </c>
      <c r="EX1920">
        <v>4.7300000000000004</v>
      </c>
      <c r="EY1920">
        <v>4.32</v>
      </c>
      <c r="EZ1920">
        <v>3.94</v>
      </c>
      <c r="FA1920">
        <v>3.59</v>
      </c>
      <c r="FB1920">
        <v>3.28</v>
      </c>
      <c r="FC1920">
        <v>2.98</v>
      </c>
      <c r="FD1920">
        <v>2.73</v>
      </c>
      <c r="FE1920">
        <v>2.5</v>
      </c>
      <c r="FF1920">
        <v>2.29</v>
      </c>
      <c r="FG1920">
        <v>2.11</v>
      </c>
    </row>
    <row r="1921" spans="1:162" x14ac:dyDescent="0.25">
      <c r="A1921" t="s">
        <v>1708</v>
      </c>
      <c r="B1921">
        <v>56</v>
      </c>
      <c r="C1921">
        <v>56</v>
      </c>
      <c r="E1921">
        <v>100000</v>
      </c>
      <c r="F1921">
        <v>99874</v>
      </c>
      <c r="G1921">
        <v>99736</v>
      </c>
      <c r="H1921">
        <v>99590</v>
      </c>
      <c r="I1921">
        <v>99432</v>
      </c>
      <c r="J1921">
        <v>99262</v>
      </c>
      <c r="K1921">
        <v>99076</v>
      </c>
      <c r="L1921">
        <v>98872</v>
      </c>
      <c r="M1921">
        <v>98649</v>
      </c>
      <c r="N1921">
        <v>98409</v>
      </c>
      <c r="O1921">
        <v>98151</v>
      </c>
      <c r="P1921">
        <v>97869</v>
      </c>
      <c r="Q1921">
        <v>97560</v>
      </c>
      <c r="R1921">
        <v>97226</v>
      </c>
      <c r="S1921">
        <v>96868</v>
      </c>
      <c r="T1921">
        <v>96481</v>
      </c>
      <c r="U1921">
        <v>96064</v>
      </c>
      <c r="V1921">
        <v>95615</v>
      </c>
      <c r="W1921">
        <v>95132</v>
      </c>
      <c r="X1921">
        <v>94613</v>
      </c>
      <c r="Y1921">
        <v>94058</v>
      </c>
      <c r="Z1921">
        <v>93470</v>
      </c>
      <c r="AA1921">
        <v>92835</v>
      </c>
      <c r="AB1921">
        <v>92151</v>
      </c>
      <c r="AC1921">
        <v>91423</v>
      </c>
      <c r="AD1921">
        <v>90654</v>
      </c>
      <c r="AE1921">
        <v>89829</v>
      </c>
      <c r="AF1921">
        <v>88932</v>
      </c>
      <c r="AG1921">
        <v>87963</v>
      </c>
      <c r="AH1921">
        <v>86917</v>
      </c>
      <c r="AI1921">
        <v>85795</v>
      </c>
      <c r="AJ1921">
        <v>84592</v>
      </c>
      <c r="AK1921">
        <v>83301</v>
      </c>
      <c r="AL1921">
        <v>81903</v>
      </c>
      <c r="AM1921">
        <v>80380</v>
      </c>
      <c r="AN1921">
        <v>78682</v>
      </c>
      <c r="AO1921">
        <v>76782</v>
      </c>
      <c r="AP1921">
        <v>74647</v>
      </c>
      <c r="AQ1921">
        <v>72258</v>
      </c>
      <c r="AR1921">
        <v>69577</v>
      </c>
      <c r="AS1921">
        <v>66552</v>
      </c>
      <c r="AT1921">
        <v>63160</v>
      </c>
      <c r="AU1921">
        <v>59385</v>
      </c>
      <c r="AV1921">
        <v>55240</v>
      </c>
      <c r="AW1921">
        <v>50716</v>
      </c>
      <c r="AX1921">
        <v>45887</v>
      </c>
      <c r="AY1921">
        <v>40894</v>
      </c>
      <c r="AZ1921">
        <v>35820</v>
      </c>
      <c r="BA1921">
        <v>30797</v>
      </c>
      <c r="BB1921">
        <v>25863</v>
      </c>
      <c r="BC1921">
        <v>21169</v>
      </c>
      <c r="BD1921">
        <v>16835</v>
      </c>
      <c r="BE1921">
        <v>12949</v>
      </c>
      <c r="BF1921">
        <v>9603</v>
      </c>
      <c r="BG1921">
        <v>6859</v>
      </c>
      <c r="BH1921">
        <v>4704</v>
      </c>
      <c r="DC1921">
        <v>41.59</v>
      </c>
      <c r="DD1921">
        <v>40.64</v>
      </c>
      <c r="DE1921">
        <v>39.69</v>
      </c>
      <c r="DF1921">
        <v>38.75</v>
      </c>
      <c r="DG1921">
        <v>37.81</v>
      </c>
      <c r="DH1921">
        <v>36.880000000000003</v>
      </c>
      <c r="DI1921">
        <v>35.94</v>
      </c>
      <c r="DJ1921">
        <v>35.020000000000003</v>
      </c>
      <c r="DK1921">
        <v>34.090000000000003</v>
      </c>
      <c r="DL1921">
        <v>33.18</v>
      </c>
      <c r="DM1921">
        <v>32.26</v>
      </c>
      <c r="DN1921">
        <v>31.35</v>
      </c>
      <c r="DO1921">
        <v>30.45</v>
      </c>
      <c r="DP1921">
        <v>29.55</v>
      </c>
      <c r="DQ1921">
        <v>28.66</v>
      </c>
      <c r="DR1921">
        <v>27.78</v>
      </c>
      <c r="DS1921">
        <v>26.89</v>
      </c>
      <c r="DT1921">
        <v>26.02</v>
      </c>
      <c r="DU1921">
        <v>25.15</v>
      </c>
      <c r="DV1921">
        <v>24.28</v>
      </c>
      <c r="DW1921">
        <v>23.42</v>
      </c>
      <c r="DX1921">
        <v>22.57</v>
      </c>
      <c r="DY1921">
        <v>21.72</v>
      </c>
      <c r="DZ1921">
        <v>20.88</v>
      </c>
      <c r="EA1921">
        <v>20.04</v>
      </c>
      <c r="EB1921">
        <v>19.2</v>
      </c>
      <c r="EC1921">
        <v>18.38</v>
      </c>
      <c r="ED1921">
        <v>17.559999999999999</v>
      </c>
      <c r="EE1921">
        <v>16.739999999999998</v>
      </c>
      <c r="EF1921">
        <v>15.94</v>
      </c>
      <c r="EG1921">
        <v>15.14</v>
      </c>
      <c r="EH1921">
        <v>14.35</v>
      </c>
      <c r="EI1921">
        <v>13.56</v>
      </c>
      <c r="EJ1921">
        <v>12.79</v>
      </c>
      <c r="EK1921">
        <v>12.02</v>
      </c>
      <c r="EL1921">
        <v>11.27</v>
      </c>
      <c r="EM1921">
        <v>10.53</v>
      </c>
      <c r="EN1921">
        <v>9.82</v>
      </c>
      <c r="EO1921">
        <v>9.1300000000000008</v>
      </c>
      <c r="EP1921">
        <v>8.4600000000000009</v>
      </c>
      <c r="EQ1921">
        <v>7.82</v>
      </c>
      <c r="ER1921">
        <v>7.22</v>
      </c>
      <c r="ES1921">
        <v>6.64</v>
      </c>
      <c r="ET1921">
        <v>6.11</v>
      </c>
      <c r="EU1921">
        <v>5.61</v>
      </c>
      <c r="EV1921">
        <v>5.14</v>
      </c>
      <c r="EW1921">
        <v>4.71</v>
      </c>
      <c r="EX1921">
        <v>4.3099999999999996</v>
      </c>
      <c r="EY1921">
        <v>3.93</v>
      </c>
      <c r="EZ1921">
        <v>3.58</v>
      </c>
      <c r="FA1921">
        <v>3.26</v>
      </c>
      <c r="FB1921">
        <v>2.97</v>
      </c>
      <c r="FC1921">
        <v>2.72</v>
      </c>
      <c r="FD1921">
        <v>2.4900000000000002</v>
      </c>
      <c r="FE1921">
        <v>2.29</v>
      </c>
      <c r="FF1921">
        <v>2.1</v>
      </c>
    </row>
    <row r="1922" spans="1:162" x14ac:dyDescent="0.25">
      <c r="A1922" t="s">
        <v>1709</v>
      </c>
      <c r="B1922">
        <v>55</v>
      </c>
      <c r="C1922">
        <v>55</v>
      </c>
      <c r="E1922">
        <v>100000</v>
      </c>
      <c r="F1922">
        <v>99860</v>
      </c>
      <c r="G1922">
        <v>99710</v>
      </c>
      <c r="H1922">
        <v>99549</v>
      </c>
      <c r="I1922">
        <v>99375</v>
      </c>
      <c r="J1922">
        <v>99186</v>
      </c>
      <c r="K1922">
        <v>98978</v>
      </c>
      <c r="L1922">
        <v>98752</v>
      </c>
      <c r="M1922">
        <v>98507</v>
      </c>
      <c r="N1922">
        <v>98244</v>
      </c>
      <c r="O1922">
        <v>97957</v>
      </c>
      <c r="P1922">
        <v>97642</v>
      </c>
      <c r="Q1922">
        <v>97302</v>
      </c>
      <c r="R1922">
        <v>96937</v>
      </c>
      <c r="S1922">
        <v>96542</v>
      </c>
      <c r="T1922">
        <v>96118</v>
      </c>
      <c r="U1922">
        <v>95660</v>
      </c>
      <c r="V1922">
        <v>95170</v>
      </c>
      <c r="W1922">
        <v>94640</v>
      </c>
      <c r="X1922">
        <v>94074</v>
      </c>
      <c r="Y1922">
        <v>93478</v>
      </c>
      <c r="Z1922">
        <v>92832</v>
      </c>
      <c r="AA1922">
        <v>92135</v>
      </c>
      <c r="AB1922">
        <v>91394</v>
      </c>
      <c r="AC1922">
        <v>90610</v>
      </c>
      <c r="AD1922">
        <v>89771</v>
      </c>
      <c r="AE1922">
        <v>88857</v>
      </c>
      <c r="AF1922">
        <v>87871</v>
      </c>
      <c r="AG1922">
        <v>86806</v>
      </c>
      <c r="AH1922">
        <v>85664</v>
      </c>
      <c r="AI1922">
        <v>84440</v>
      </c>
      <c r="AJ1922">
        <v>83130</v>
      </c>
      <c r="AK1922">
        <v>81711</v>
      </c>
      <c r="AL1922">
        <v>80163</v>
      </c>
      <c r="AM1922">
        <v>78442</v>
      </c>
      <c r="AN1922">
        <v>76518</v>
      </c>
      <c r="AO1922">
        <v>74355</v>
      </c>
      <c r="AP1922">
        <v>71938</v>
      </c>
      <c r="AQ1922">
        <v>69228</v>
      </c>
      <c r="AR1922">
        <v>66183</v>
      </c>
      <c r="AS1922">
        <v>62764</v>
      </c>
      <c r="AT1922">
        <v>58966</v>
      </c>
      <c r="AU1922">
        <v>54802</v>
      </c>
      <c r="AV1922">
        <v>50266</v>
      </c>
      <c r="AW1922">
        <v>45433</v>
      </c>
      <c r="AX1922">
        <v>40437</v>
      </c>
      <c r="AY1922">
        <v>35379</v>
      </c>
      <c r="AZ1922">
        <v>30380</v>
      </c>
      <c r="BA1922">
        <v>25480</v>
      </c>
      <c r="BB1922">
        <v>20828</v>
      </c>
      <c r="BC1922">
        <v>16541</v>
      </c>
      <c r="BD1922">
        <v>12702</v>
      </c>
      <c r="BE1922">
        <v>9407</v>
      </c>
      <c r="BF1922">
        <v>6710</v>
      </c>
      <c r="BG1922">
        <v>4596</v>
      </c>
      <c r="DC1922">
        <v>40.520000000000003</v>
      </c>
      <c r="DD1922">
        <v>39.57</v>
      </c>
      <c r="DE1922">
        <v>38.630000000000003</v>
      </c>
      <c r="DF1922">
        <v>37.69</v>
      </c>
      <c r="DG1922">
        <v>36.76</v>
      </c>
      <c r="DH1922">
        <v>35.83</v>
      </c>
      <c r="DI1922">
        <v>34.9</v>
      </c>
      <c r="DJ1922">
        <v>33.979999999999997</v>
      </c>
      <c r="DK1922">
        <v>33.06</v>
      </c>
      <c r="DL1922">
        <v>32.15</v>
      </c>
      <c r="DM1922">
        <v>31.24</v>
      </c>
      <c r="DN1922">
        <v>30.34</v>
      </c>
      <c r="DO1922">
        <v>29.45</v>
      </c>
      <c r="DP1922">
        <v>28.56</v>
      </c>
      <c r="DQ1922">
        <v>27.67</v>
      </c>
      <c r="DR1922">
        <v>26.79</v>
      </c>
      <c r="DS1922">
        <v>25.92</v>
      </c>
      <c r="DT1922">
        <v>25.05</v>
      </c>
      <c r="DU1922">
        <v>24.19</v>
      </c>
      <c r="DV1922">
        <v>23.33</v>
      </c>
      <c r="DW1922">
        <v>22.47</v>
      </c>
      <c r="DX1922">
        <v>21.63</v>
      </c>
      <c r="DY1922">
        <v>20.79</v>
      </c>
      <c r="DZ1922">
        <v>19.95</v>
      </c>
      <c r="EA1922">
        <v>19.12</v>
      </c>
      <c r="EB1922">
        <v>18.29</v>
      </c>
      <c r="EC1922">
        <v>17.48</v>
      </c>
      <c r="ED1922">
        <v>16.670000000000002</v>
      </c>
      <c r="EE1922">
        <v>15.87</v>
      </c>
      <c r="EF1922">
        <v>15.07</v>
      </c>
      <c r="EG1922">
        <v>14.28</v>
      </c>
      <c r="EH1922">
        <v>13.5</v>
      </c>
      <c r="EI1922">
        <v>12.72</v>
      </c>
      <c r="EJ1922">
        <v>11.96</v>
      </c>
      <c r="EK1922">
        <v>11.21</v>
      </c>
      <c r="EL1922">
        <v>10.48</v>
      </c>
      <c r="EM1922">
        <v>9.77</v>
      </c>
      <c r="EN1922">
        <v>9.08</v>
      </c>
      <c r="EO1922">
        <v>8.42</v>
      </c>
      <c r="EP1922">
        <v>7.78</v>
      </c>
      <c r="EQ1922">
        <v>7.18</v>
      </c>
      <c r="ER1922">
        <v>6.61</v>
      </c>
      <c r="ES1922">
        <v>6.07</v>
      </c>
      <c r="ET1922">
        <v>5.58</v>
      </c>
      <c r="EU1922">
        <v>5.12</v>
      </c>
      <c r="EV1922">
        <v>4.6900000000000004</v>
      </c>
      <c r="EW1922">
        <v>4.29</v>
      </c>
      <c r="EX1922">
        <v>3.91</v>
      </c>
      <c r="EY1922">
        <v>3.57</v>
      </c>
      <c r="EZ1922">
        <v>3.25</v>
      </c>
      <c r="FA1922">
        <v>2.96</v>
      </c>
      <c r="FB1922">
        <v>2.71</v>
      </c>
      <c r="FC1922">
        <v>2.48</v>
      </c>
      <c r="FD1922">
        <v>2.2799999999999998</v>
      </c>
      <c r="FE1922">
        <v>2.1</v>
      </c>
    </row>
    <row r="1923" spans="1:162" x14ac:dyDescent="0.25">
      <c r="A1923" t="s">
        <v>1710</v>
      </c>
      <c r="B1923">
        <v>54</v>
      </c>
      <c r="C1923">
        <v>54</v>
      </c>
      <c r="E1923">
        <v>100000</v>
      </c>
      <c r="F1923">
        <v>99847</v>
      </c>
      <c r="G1923">
        <v>99683</v>
      </c>
      <c r="H1923">
        <v>99505</v>
      </c>
      <c r="I1923">
        <v>99312</v>
      </c>
      <c r="J1923">
        <v>99100</v>
      </c>
      <c r="K1923">
        <v>98869</v>
      </c>
      <c r="L1923">
        <v>98620</v>
      </c>
      <c r="M1923">
        <v>98352</v>
      </c>
      <c r="N1923">
        <v>98059</v>
      </c>
      <c r="O1923">
        <v>97739</v>
      </c>
      <c r="P1923">
        <v>97393</v>
      </c>
      <c r="Q1923">
        <v>97020</v>
      </c>
      <c r="R1923">
        <v>96618</v>
      </c>
      <c r="S1923">
        <v>96185</v>
      </c>
      <c r="T1923">
        <v>95719</v>
      </c>
      <c r="U1923">
        <v>95220</v>
      </c>
      <c r="V1923">
        <v>94682</v>
      </c>
      <c r="W1923">
        <v>94104</v>
      </c>
      <c r="X1923">
        <v>93497</v>
      </c>
      <c r="Y1923">
        <v>92841</v>
      </c>
      <c r="Z1923">
        <v>92131</v>
      </c>
      <c r="AA1923">
        <v>91377</v>
      </c>
      <c r="AB1923">
        <v>90579</v>
      </c>
      <c r="AC1923">
        <v>89723</v>
      </c>
      <c r="AD1923">
        <v>88793</v>
      </c>
      <c r="AE1923">
        <v>87789</v>
      </c>
      <c r="AF1923">
        <v>86706</v>
      </c>
      <c r="AG1923">
        <v>85544</v>
      </c>
      <c r="AH1923">
        <v>84298</v>
      </c>
      <c r="AI1923">
        <v>82965</v>
      </c>
      <c r="AJ1923">
        <v>81525</v>
      </c>
      <c r="AK1923">
        <v>79955</v>
      </c>
      <c r="AL1923">
        <v>78208</v>
      </c>
      <c r="AM1923">
        <v>76259</v>
      </c>
      <c r="AN1923">
        <v>74071</v>
      </c>
      <c r="AO1923">
        <v>71624</v>
      </c>
      <c r="AP1923">
        <v>68885</v>
      </c>
      <c r="AQ1923">
        <v>65812</v>
      </c>
      <c r="AR1923">
        <v>62375</v>
      </c>
      <c r="AS1923">
        <v>58553</v>
      </c>
      <c r="AT1923">
        <v>54371</v>
      </c>
      <c r="AU1923">
        <v>49823</v>
      </c>
      <c r="AV1923">
        <v>44987</v>
      </c>
      <c r="AW1923">
        <v>39995</v>
      </c>
      <c r="AX1923">
        <v>34943</v>
      </c>
      <c r="AY1923">
        <v>29969</v>
      </c>
      <c r="AZ1923">
        <v>25102</v>
      </c>
      <c r="BA1923">
        <v>20491</v>
      </c>
      <c r="BB1923">
        <v>16251</v>
      </c>
      <c r="BC1923">
        <v>12462</v>
      </c>
      <c r="BD1923">
        <v>9215</v>
      </c>
      <c r="BE1923">
        <v>6564</v>
      </c>
      <c r="BF1923">
        <v>4490</v>
      </c>
      <c r="DC1923">
        <v>39.450000000000003</v>
      </c>
      <c r="DD1923">
        <v>38.51</v>
      </c>
      <c r="DE1923">
        <v>37.58</v>
      </c>
      <c r="DF1923">
        <v>36.64</v>
      </c>
      <c r="DG1923">
        <v>35.71</v>
      </c>
      <c r="DH1923">
        <v>34.79</v>
      </c>
      <c r="DI1923">
        <v>33.869999999999997</v>
      </c>
      <c r="DJ1923">
        <v>32.950000000000003</v>
      </c>
      <c r="DK1923">
        <v>32.04</v>
      </c>
      <c r="DL1923">
        <v>31.13</v>
      </c>
      <c r="DM1923">
        <v>30.24</v>
      </c>
      <c r="DN1923">
        <v>29.34</v>
      </c>
      <c r="DO1923">
        <v>28.45</v>
      </c>
      <c r="DP1923">
        <v>27.57</v>
      </c>
      <c r="DQ1923">
        <v>26.69</v>
      </c>
      <c r="DR1923">
        <v>25.82</v>
      </c>
      <c r="DS1923">
        <v>24.95</v>
      </c>
      <c r="DT1923">
        <v>24.09</v>
      </c>
      <c r="DU1923">
        <v>23.23</v>
      </c>
      <c r="DV1923">
        <v>22.38</v>
      </c>
      <c r="DW1923">
        <v>21.54</v>
      </c>
      <c r="DX1923">
        <v>20.7</v>
      </c>
      <c r="DY1923">
        <v>19.86</v>
      </c>
      <c r="DZ1923">
        <v>19.04</v>
      </c>
      <c r="EA1923">
        <v>18.21</v>
      </c>
      <c r="EB1923">
        <v>17.399999999999999</v>
      </c>
      <c r="EC1923">
        <v>16.59</v>
      </c>
      <c r="ED1923">
        <v>15.79</v>
      </c>
      <c r="EE1923">
        <v>15</v>
      </c>
      <c r="EF1923">
        <v>14.21</v>
      </c>
      <c r="EG1923">
        <v>13.43</v>
      </c>
      <c r="EH1923">
        <v>12.66</v>
      </c>
      <c r="EI1923">
        <v>11.9</v>
      </c>
      <c r="EJ1923">
        <v>11.16</v>
      </c>
      <c r="EK1923">
        <v>10.43</v>
      </c>
      <c r="EL1923">
        <v>9.7200000000000006</v>
      </c>
      <c r="EM1923">
        <v>9.0399999999999991</v>
      </c>
      <c r="EN1923">
        <v>8.3800000000000008</v>
      </c>
      <c r="EO1923">
        <v>7.74</v>
      </c>
      <c r="EP1923">
        <v>7.14</v>
      </c>
      <c r="EQ1923">
        <v>6.58</v>
      </c>
      <c r="ER1923">
        <v>6.04</v>
      </c>
      <c r="ES1923">
        <v>5.55</v>
      </c>
      <c r="ET1923">
        <v>5.09</v>
      </c>
      <c r="EU1923">
        <v>4.67</v>
      </c>
      <c r="EV1923">
        <v>4.2699999999999996</v>
      </c>
      <c r="EW1923">
        <v>3.9</v>
      </c>
      <c r="EX1923">
        <v>3.55</v>
      </c>
      <c r="EY1923">
        <v>3.24</v>
      </c>
      <c r="EZ1923">
        <v>2.96</v>
      </c>
      <c r="FA1923">
        <v>2.7</v>
      </c>
      <c r="FB1923">
        <v>2.48</v>
      </c>
      <c r="FC1923">
        <v>2.2799999999999998</v>
      </c>
      <c r="FD1923">
        <v>2.1</v>
      </c>
    </row>
    <row r="1924" spans="1:162" x14ac:dyDescent="0.25">
      <c r="A1924" t="s">
        <v>1711</v>
      </c>
      <c r="B1924">
        <v>53</v>
      </c>
      <c r="C1924">
        <v>53</v>
      </c>
      <c r="E1924">
        <v>100000</v>
      </c>
      <c r="F1924">
        <v>99832</v>
      </c>
      <c r="G1924">
        <v>99651</v>
      </c>
      <c r="H1924">
        <v>99454</v>
      </c>
      <c r="I1924">
        <v>99238</v>
      </c>
      <c r="J1924">
        <v>99003</v>
      </c>
      <c r="K1924">
        <v>98748</v>
      </c>
      <c r="L1924">
        <v>98475</v>
      </c>
      <c r="M1924">
        <v>98177</v>
      </c>
      <c r="N1924">
        <v>97850</v>
      </c>
      <c r="O1924">
        <v>97498</v>
      </c>
      <c r="P1924">
        <v>97119</v>
      </c>
      <c r="Q1924">
        <v>96709</v>
      </c>
      <c r="R1924">
        <v>96267</v>
      </c>
      <c r="S1924">
        <v>95792</v>
      </c>
      <c r="T1924">
        <v>95284</v>
      </c>
      <c r="U1924">
        <v>94736</v>
      </c>
      <c r="V1924">
        <v>94150</v>
      </c>
      <c r="W1924">
        <v>93529</v>
      </c>
      <c r="X1924">
        <v>92861</v>
      </c>
      <c r="Y1924">
        <v>92140</v>
      </c>
      <c r="Z1924">
        <v>91372</v>
      </c>
      <c r="AA1924">
        <v>90559</v>
      </c>
      <c r="AB1924">
        <v>89688</v>
      </c>
      <c r="AC1924">
        <v>88741</v>
      </c>
      <c r="AD1924">
        <v>87718</v>
      </c>
      <c r="AE1924">
        <v>86616</v>
      </c>
      <c r="AF1924">
        <v>85433</v>
      </c>
      <c r="AG1924">
        <v>84165</v>
      </c>
      <c r="AH1924">
        <v>82809</v>
      </c>
      <c r="AI1924">
        <v>81345</v>
      </c>
      <c r="AJ1924">
        <v>79752</v>
      </c>
      <c r="AK1924">
        <v>77981</v>
      </c>
      <c r="AL1924">
        <v>76005</v>
      </c>
      <c r="AM1924">
        <v>73791</v>
      </c>
      <c r="AN1924">
        <v>71318</v>
      </c>
      <c r="AO1924">
        <v>68550</v>
      </c>
      <c r="AP1924">
        <v>65448</v>
      </c>
      <c r="AQ1924">
        <v>61984</v>
      </c>
      <c r="AR1924">
        <v>58148</v>
      </c>
      <c r="AS1924">
        <v>53947</v>
      </c>
      <c r="AT1924">
        <v>49387</v>
      </c>
      <c r="AU1924">
        <v>44547</v>
      </c>
      <c r="AV1924">
        <v>39560</v>
      </c>
      <c r="AW1924">
        <v>34522</v>
      </c>
      <c r="AX1924">
        <v>29563</v>
      </c>
      <c r="AY1924">
        <v>24730</v>
      </c>
      <c r="AZ1924">
        <v>20160</v>
      </c>
      <c r="BA1924">
        <v>15967</v>
      </c>
      <c r="BB1924">
        <v>12227</v>
      </c>
      <c r="BC1924">
        <v>9029</v>
      </c>
      <c r="BD1924">
        <v>6422</v>
      </c>
      <c r="BE1924">
        <v>4387</v>
      </c>
      <c r="DC1924">
        <v>38.39</v>
      </c>
      <c r="DD1924">
        <v>37.46</v>
      </c>
      <c r="DE1924">
        <v>36.520000000000003</v>
      </c>
      <c r="DF1924">
        <v>35.6</v>
      </c>
      <c r="DG1924">
        <v>34.67</v>
      </c>
      <c r="DH1924">
        <v>33.75</v>
      </c>
      <c r="DI1924">
        <v>32.840000000000003</v>
      </c>
      <c r="DJ1924">
        <v>31.93</v>
      </c>
      <c r="DK1924">
        <v>31.02</v>
      </c>
      <c r="DL1924">
        <v>30.13</v>
      </c>
      <c r="DM1924">
        <v>29.23</v>
      </c>
      <c r="DN1924">
        <v>28.35</v>
      </c>
      <c r="DO1924">
        <v>27.46</v>
      </c>
      <c r="DP1924">
        <v>26.59</v>
      </c>
      <c r="DQ1924">
        <v>25.72</v>
      </c>
      <c r="DR1924">
        <v>24.85</v>
      </c>
      <c r="DS1924">
        <v>23.99</v>
      </c>
      <c r="DT1924">
        <v>23.14</v>
      </c>
      <c r="DU1924">
        <v>22.29</v>
      </c>
      <c r="DV1924">
        <v>21.45</v>
      </c>
      <c r="DW1924">
        <v>20.61</v>
      </c>
      <c r="DX1924">
        <v>19.78</v>
      </c>
      <c r="DY1924">
        <v>18.95</v>
      </c>
      <c r="DZ1924">
        <v>18.13</v>
      </c>
      <c r="EA1924">
        <v>17.32</v>
      </c>
      <c r="EB1924">
        <v>16.510000000000002</v>
      </c>
      <c r="EC1924">
        <v>15.72</v>
      </c>
      <c r="ED1924">
        <v>14.93</v>
      </c>
      <c r="EE1924">
        <v>14.15</v>
      </c>
      <c r="EF1924">
        <v>13.37</v>
      </c>
      <c r="EG1924">
        <v>12.6</v>
      </c>
      <c r="EH1924">
        <v>11.84</v>
      </c>
      <c r="EI1924">
        <v>11.1</v>
      </c>
      <c r="EJ1924">
        <v>10.38</v>
      </c>
      <c r="EK1924">
        <v>9.67</v>
      </c>
      <c r="EL1924">
        <v>8.99</v>
      </c>
      <c r="EM1924">
        <v>8.33</v>
      </c>
      <c r="EN1924">
        <v>7.71</v>
      </c>
      <c r="EO1924">
        <v>7.11</v>
      </c>
      <c r="EP1924">
        <v>6.54</v>
      </c>
      <c r="EQ1924">
        <v>6.01</v>
      </c>
      <c r="ER1924">
        <v>5.52</v>
      </c>
      <c r="ES1924">
        <v>5.07</v>
      </c>
      <c r="ET1924">
        <v>4.6500000000000004</v>
      </c>
      <c r="EU1924">
        <v>4.25</v>
      </c>
      <c r="EV1924">
        <v>3.88</v>
      </c>
      <c r="EW1924">
        <v>3.54</v>
      </c>
      <c r="EX1924">
        <v>3.23</v>
      </c>
      <c r="EY1924">
        <v>2.95</v>
      </c>
      <c r="EZ1924">
        <v>2.69</v>
      </c>
      <c r="FA1924">
        <v>2.4700000000000002</v>
      </c>
      <c r="FB1924">
        <v>2.27</v>
      </c>
      <c r="FC1924">
        <v>2.09</v>
      </c>
    </row>
    <row r="1925" spans="1:162" x14ac:dyDescent="0.25">
      <c r="A1925" t="s">
        <v>1712</v>
      </c>
      <c r="B1925">
        <v>52</v>
      </c>
      <c r="C1925">
        <v>52</v>
      </c>
      <c r="E1925">
        <v>100000</v>
      </c>
      <c r="F1925">
        <v>99815</v>
      </c>
      <c r="G1925">
        <v>99613</v>
      </c>
      <c r="H1925">
        <v>99393</v>
      </c>
      <c r="I1925">
        <v>99153</v>
      </c>
      <c r="J1925">
        <v>98894</v>
      </c>
      <c r="K1925">
        <v>98615</v>
      </c>
      <c r="L1925">
        <v>98311</v>
      </c>
      <c r="M1925">
        <v>97978</v>
      </c>
      <c r="N1925">
        <v>97619</v>
      </c>
      <c r="O1925">
        <v>97233</v>
      </c>
      <c r="P1925">
        <v>96816</v>
      </c>
      <c r="Q1925">
        <v>96366</v>
      </c>
      <c r="R1925">
        <v>95881</v>
      </c>
      <c r="S1925">
        <v>95362</v>
      </c>
      <c r="T1925">
        <v>94804</v>
      </c>
      <c r="U1925">
        <v>94207</v>
      </c>
      <c r="V1925">
        <v>93577</v>
      </c>
      <c r="W1925">
        <v>92894</v>
      </c>
      <c r="X1925">
        <v>92161</v>
      </c>
      <c r="Y1925">
        <v>91381</v>
      </c>
      <c r="Z1925">
        <v>90552</v>
      </c>
      <c r="AA1925">
        <v>89665</v>
      </c>
      <c r="AB1925">
        <v>88701</v>
      </c>
      <c r="AC1925">
        <v>87660</v>
      </c>
      <c r="AD1925">
        <v>86537</v>
      </c>
      <c r="AE1925">
        <v>85333</v>
      </c>
      <c r="AF1925">
        <v>84043</v>
      </c>
      <c r="AG1925">
        <v>82664</v>
      </c>
      <c r="AH1925">
        <v>81175</v>
      </c>
      <c r="AI1925">
        <v>79556</v>
      </c>
      <c r="AJ1925">
        <v>77761</v>
      </c>
      <c r="AK1925">
        <v>75759</v>
      </c>
      <c r="AL1925">
        <v>73516</v>
      </c>
      <c r="AM1925">
        <v>71017</v>
      </c>
      <c r="AN1925">
        <v>68223</v>
      </c>
      <c r="AO1925">
        <v>65092</v>
      </c>
      <c r="AP1925">
        <v>61600</v>
      </c>
      <c r="AQ1925">
        <v>57740</v>
      </c>
      <c r="AR1925">
        <v>53530</v>
      </c>
      <c r="AS1925">
        <v>48958</v>
      </c>
      <c r="AT1925">
        <v>44113</v>
      </c>
      <c r="AU1925">
        <v>39131</v>
      </c>
      <c r="AV1925">
        <v>34107</v>
      </c>
      <c r="AW1925">
        <v>29171</v>
      </c>
      <c r="AX1925">
        <v>24364</v>
      </c>
      <c r="AY1925">
        <v>19835</v>
      </c>
      <c r="AZ1925">
        <v>15687</v>
      </c>
      <c r="BA1925">
        <v>11997</v>
      </c>
      <c r="BB1925">
        <v>8846</v>
      </c>
      <c r="BC1925">
        <v>6283</v>
      </c>
      <c r="BD1925">
        <v>4286</v>
      </c>
      <c r="DC1925">
        <v>37.340000000000003</v>
      </c>
      <c r="DD1925">
        <v>36.409999999999997</v>
      </c>
      <c r="DE1925">
        <v>35.479999999999997</v>
      </c>
      <c r="DF1925">
        <v>34.56</v>
      </c>
      <c r="DG1925">
        <v>33.64</v>
      </c>
      <c r="DH1925">
        <v>32.729999999999997</v>
      </c>
      <c r="DI1925">
        <v>31.82</v>
      </c>
      <c r="DJ1925">
        <v>30.91</v>
      </c>
      <c r="DK1925">
        <v>30.02</v>
      </c>
      <c r="DL1925">
        <v>29.13</v>
      </c>
      <c r="DM1925">
        <v>28.24</v>
      </c>
      <c r="DN1925">
        <v>27.36</v>
      </c>
      <c r="DO1925">
        <v>26.48</v>
      </c>
      <c r="DP1925">
        <v>25.62</v>
      </c>
      <c r="DQ1925">
        <v>24.75</v>
      </c>
      <c r="DR1925">
        <v>23.89</v>
      </c>
      <c r="DS1925">
        <v>23.04</v>
      </c>
      <c r="DT1925">
        <v>22.19</v>
      </c>
      <c r="DU1925">
        <v>21.35</v>
      </c>
      <c r="DV1925">
        <v>20.52</v>
      </c>
      <c r="DW1925">
        <v>19.690000000000001</v>
      </c>
      <c r="DX1925">
        <v>18.87</v>
      </c>
      <c r="DY1925">
        <v>18.05</v>
      </c>
      <c r="DZ1925">
        <v>17.239999999999998</v>
      </c>
      <c r="EA1925">
        <v>16.440000000000001</v>
      </c>
      <c r="EB1925">
        <v>15.64</v>
      </c>
      <c r="EC1925">
        <v>14.86</v>
      </c>
      <c r="ED1925">
        <v>14.08</v>
      </c>
      <c r="EE1925">
        <v>13.31</v>
      </c>
      <c r="EF1925">
        <v>12.54</v>
      </c>
      <c r="EG1925">
        <v>11.79</v>
      </c>
      <c r="EH1925">
        <v>11.05</v>
      </c>
      <c r="EI1925">
        <v>10.32</v>
      </c>
      <c r="EJ1925">
        <v>9.6199999999999992</v>
      </c>
      <c r="EK1925">
        <v>8.9499999999999993</v>
      </c>
      <c r="EL1925">
        <v>8.2899999999999991</v>
      </c>
      <c r="EM1925">
        <v>7.67</v>
      </c>
      <c r="EN1925">
        <v>7.07</v>
      </c>
      <c r="EO1925">
        <v>6.51</v>
      </c>
      <c r="EP1925">
        <v>5.98</v>
      </c>
      <c r="EQ1925">
        <v>5.5</v>
      </c>
      <c r="ER1925">
        <v>5.05</v>
      </c>
      <c r="ES1925">
        <v>4.62</v>
      </c>
      <c r="ET1925">
        <v>4.2300000000000004</v>
      </c>
      <c r="EU1925">
        <v>3.86</v>
      </c>
      <c r="EV1925">
        <v>3.53</v>
      </c>
      <c r="EW1925">
        <v>3.22</v>
      </c>
      <c r="EX1925">
        <v>2.94</v>
      </c>
      <c r="EY1925">
        <v>2.69</v>
      </c>
      <c r="EZ1925">
        <v>2.46</v>
      </c>
      <c r="FA1925">
        <v>2.27</v>
      </c>
      <c r="FB1925">
        <v>2.09</v>
      </c>
    </row>
    <row r="1926" spans="1:162" x14ac:dyDescent="0.25">
      <c r="A1926" t="s">
        <v>1713</v>
      </c>
      <c r="B1926">
        <v>51</v>
      </c>
      <c r="C1926">
        <v>51</v>
      </c>
      <c r="E1926">
        <v>100000</v>
      </c>
      <c r="F1926">
        <v>99794</v>
      </c>
      <c r="G1926">
        <v>99569</v>
      </c>
      <c r="H1926">
        <v>99324</v>
      </c>
      <c r="I1926">
        <v>99060</v>
      </c>
      <c r="J1926">
        <v>98776</v>
      </c>
      <c r="K1926">
        <v>98466</v>
      </c>
      <c r="L1926">
        <v>98126</v>
      </c>
      <c r="M1926">
        <v>97760</v>
      </c>
      <c r="N1926">
        <v>97366</v>
      </c>
      <c r="O1926">
        <v>96942</v>
      </c>
      <c r="P1926">
        <v>96483</v>
      </c>
      <c r="Q1926">
        <v>95989</v>
      </c>
      <c r="R1926">
        <v>95460</v>
      </c>
      <c r="S1926">
        <v>94890</v>
      </c>
      <c r="T1926">
        <v>94283</v>
      </c>
      <c r="U1926">
        <v>93641</v>
      </c>
      <c r="V1926">
        <v>92948</v>
      </c>
      <c r="W1926">
        <v>92198</v>
      </c>
      <c r="X1926">
        <v>91403</v>
      </c>
      <c r="Y1926">
        <v>90562</v>
      </c>
      <c r="Z1926">
        <v>89658</v>
      </c>
      <c r="AA1926">
        <v>88676</v>
      </c>
      <c r="AB1926">
        <v>87616</v>
      </c>
      <c r="AC1926">
        <v>86473</v>
      </c>
      <c r="AD1926">
        <v>85247</v>
      </c>
      <c r="AE1926">
        <v>83935</v>
      </c>
      <c r="AF1926">
        <v>82531</v>
      </c>
      <c r="AG1926">
        <v>81016</v>
      </c>
      <c r="AH1926">
        <v>79371</v>
      </c>
      <c r="AI1926">
        <v>77548</v>
      </c>
      <c r="AJ1926">
        <v>75521</v>
      </c>
      <c r="AK1926">
        <v>73251</v>
      </c>
      <c r="AL1926">
        <v>70722</v>
      </c>
      <c r="AM1926">
        <v>67901</v>
      </c>
      <c r="AN1926">
        <v>64745</v>
      </c>
      <c r="AO1926">
        <v>61226</v>
      </c>
      <c r="AP1926">
        <v>57342</v>
      </c>
      <c r="AQ1926">
        <v>53112</v>
      </c>
      <c r="AR1926">
        <v>48537</v>
      </c>
      <c r="AS1926">
        <v>43688</v>
      </c>
      <c r="AT1926">
        <v>38711</v>
      </c>
      <c r="AU1926">
        <v>33700</v>
      </c>
      <c r="AV1926">
        <v>28787</v>
      </c>
      <c r="AW1926">
        <v>24011</v>
      </c>
      <c r="AX1926">
        <v>19516</v>
      </c>
      <c r="AY1926">
        <v>15413</v>
      </c>
      <c r="AZ1926">
        <v>11771</v>
      </c>
      <c r="BA1926">
        <v>8668</v>
      </c>
      <c r="BB1926">
        <v>6148</v>
      </c>
      <c r="BC1926">
        <v>4189</v>
      </c>
      <c r="DC1926">
        <v>36.29</v>
      </c>
      <c r="DD1926">
        <v>35.36</v>
      </c>
      <c r="DE1926">
        <v>34.44</v>
      </c>
      <c r="DF1926">
        <v>33.520000000000003</v>
      </c>
      <c r="DG1926">
        <v>32.61</v>
      </c>
      <c r="DH1926">
        <v>31.7</v>
      </c>
      <c r="DI1926">
        <v>30.8</v>
      </c>
      <c r="DJ1926">
        <v>29.91</v>
      </c>
      <c r="DK1926">
        <v>29.02</v>
      </c>
      <c r="DL1926">
        <v>28.13</v>
      </c>
      <c r="DM1926">
        <v>27.25</v>
      </c>
      <c r="DN1926">
        <v>26.38</v>
      </c>
      <c r="DO1926">
        <v>25.51</v>
      </c>
      <c r="DP1926">
        <v>24.65</v>
      </c>
      <c r="DQ1926">
        <v>23.8</v>
      </c>
      <c r="DR1926">
        <v>22.95</v>
      </c>
      <c r="DS1926">
        <v>22.1</v>
      </c>
      <c r="DT1926">
        <v>21.26</v>
      </c>
      <c r="DU1926">
        <v>20.43</v>
      </c>
      <c r="DV1926">
        <v>19.600000000000001</v>
      </c>
      <c r="DW1926">
        <v>18.78</v>
      </c>
      <c r="DX1926">
        <v>17.97</v>
      </c>
      <c r="DY1926">
        <v>17.16</v>
      </c>
      <c r="DZ1926">
        <v>16.36</v>
      </c>
      <c r="EA1926">
        <v>15.57</v>
      </c>
      <c r="EB1926">
        <v>14.79</v>
      </c>
      <c r="EC1926">
        <v>14.01</v>
      </c>
      <c r="ED1926">
        <v>13.24</v>
      </c>
      <c r="EE1926">
        <v>12.48</v>
      </c>
      <c r="EF1926">
        <v>11.73</v>
      </c>
      <c r="EG1926">
        <v>10.99</v>
      </c>
      <c r="EH1926">
        <v>10.27</v>
      </c>
      <c r="EI1926">
        <v>9.58</v>
      </c>
      <c r="EJ1926">
        <v>8.9</v>
      </c>
      <c r="EK1926">
        <v>8.25</v>
      </c>
      <c r="EL1926">
        <v>7.63</v>
      </c>
      <c r="EM1926">
        <v>7.04</v>
      </c>
      <c r="EN1926">
        <v>6.48</v>
      </c>
      <c r="EO1926">
        <v>5.96</v>
      </c>
      <c r="EP1926">
        <v>5.47</v>
      </c>
      <c r="EQ1926">
        <v>5.0199999999999996</v>
      </c>
      <c r="ER1926">
        <v>4.5999999999999996</v>
      </c>
      <c r="ES1926">
        <v>4.21</v>
      </c>
      <c r="ET1926">
        <v>3.85</v>
      </c>
      <c r="EU1926">
        <v>3.51</v>
      </c>
      <c r="EV1926">
        <v>3.21</v>
      </c>
      <c r="EW1926">
        <v>2.93</v>
      </c>
      <c r="EX1926">
        <v>2.68</v>
      </c>
      <c r="EY1926">
        <v>2.46</v>
      </c>
      <c r="EZ1926">
        <v>2.2599999999999998</v>
      </c>
      <c r="FA1926">
        <v>2.08</v>
      </c>
    </row>
    <row r="1927" spans="1:162" x14ac:dyDescent="0.25">
      <c r="A1927" t="s">
        <v>1714</v>
      </c>
      <c r="B1927">
        <v>50</v>
      </c>
      <c r="C1927">
        <v>50</v>
      </c>
      <c r="E1927">
        <v>100000</v>
      </c>
      <c r="F1927">
        <v>99770</v>
      </c>
      <c r="G1927">
        <v>99520</v>
      </c>
      <c r="H1927">
        <v>99250</v>
      </c>
      <c r="I1927">
        <v>98960</v>
      </c>
      <c r="J1927">
        <v>98644</v>
      </c>
      <c r="K1927">
        <v>98298</v>
      </c>
      <c r="L1927">
        <v>97924</v>
      </c>
      <c r="M1927">
        <v>97523</v>
      </c>
      <c r="N1927">
        <v>97090</v>
      </c>
      <c r="O1927">
        <v>96623</v>
      </c>
      <c r="P1927">
        <v>96120</v>
      </c>
      <c r="Q1927">
        <v>95581</v>
      </c>
      <c r="R1927">
        <v>94999</v>
      </c>
      <c r="S1927">
        <v>94379</v>
      </c>
      <c r="T1927">
        <v>93725</v>
      </c>
      <c r="U1927">
        <v>93019</v>
      </c>
      <c r="V1927">
        <v>92257</v>
      </c>
      <c r="W1927">
        <v>91445</v>
      </c>
      <c r="X1927">
        <v>90588</v>
      </c>
      <c r="Y1927">
        <v>89670</v>
      </c>
      <c r="Z1927">
        <v>88670</v>
      </c>
      <c r="AA1927">
        <v>87590</v>
      </c>
      <c r="AB1927">
        <v>86426</v>
      </c>
      <c r="AC1927">
        <v>85178</v>
      </c>
      <c r="AD1927">
        <v>83842</v>
      </c>
      <c r="AE1927">
        <v>82414</v>
      </c>
      <c r="AF1927">
        <v>80873</v>
      </c>
      <c r="AG1927">
        <v>79201</v>
      </c>
      <c r="AH1927">
        <v>77350</v>
      </c>
      <c r="AI1927">
        <v>75292</v>
      </c>
      <c r="AJ1927">
        <v>72996</v>
      </c>
      <c r="AK1927">
        <v>70439</v>
      </c>
      <c r="AL1927">
        <v>67588</v>
      </c>
      <c r="AM1927">
        <v>64406</v>
      </c>
      <c r="AN1927">
        <v>60863</v>
      </c>
      <c r="AO1927">
        <v>56954</v>
      </c>
      <c r="AP1927">
        <v>52705</v>
      </c>
      <c r="AQ1927">
        <v>48118</v>
      </c>
      <c r="AR1927">
        <v>43273</v>
      </c>
      <c r="AS1927">
        <v>38299</v>
      </c>
      <c r="AT1927">
        <v>33302</v>
      </c>
      <c r="AU1927">
        <v>28410</v>
      </c>
      <c r="AV1927">
        <v>23665</v>
      </c>
      <c r="AW1927">
        <v>19209</v>
      </c>
      <c r="AX1927">
        <v>15146</v>
      </c>
      <c r="AY1927">
        <v>11550</v>
      </c>
      <c r="AZ1927">
        <v>8493</v>
      </c>
      <c r="BA1927">
        <v>6017</v>
      </c>
      <c r="BB1927">
        <v>4094</v>
      </c>
      <c r="DC1927">
        <v>35.24</v>
      </c>
      <c r="DD1927">
        <v>34.32</v>
      </c>
      <c r="DE1927">
        <v>33.409999999999997</v>
      </c>
      <c r="DF1927">
        <v>32.5</v>
      </c>
      <c r="DG1927">
        <v>31.59</v>
      </c>
      <c r="DH1927">
        <v>30.69</v>
      </c>
      <c r="DI1927">
        <v>29.8</v>
      </c>
      <c r="DJ1927">
        <v>28.91</v>
      </c>
      <c r="DK1927">
        <v>28.03</v>
      </c>
      <c r="DL1927">
        <v>27.15</v>
      </c>
      <c r="DM1927">
        <v>26.28</v>
      </c>
      <c r="DN1927">
        <v>25.41</v>
      </c>
      <c r="DO1927">
        <v>24.55</v>
      </c>
      <c r="DP1927">
        <v>23.7</v>
      </c>
      <c r="DQ1927">
        <v>22.85</v>
      </c>
      <c r="DR1927">
        <v>22.01</v>
      </c>
      <c r="DS1927">
        <v>21.17</v>
      </c>
      <c r="DT1927">
        <v>20.34</v>
      </c>
      <c r="DU1927">
        <v>19.52</v>
      </c>
      <c r="DV1927">
        <v>18.7</v>
      </c>
      <c r="DW1927">
        <v>17.88</v>
      </c>
      <c r="DX1927">
        <v>17.079999999999998</v>
      </c>
      <c r="DY1927">
        <v>16.28</v>
      </c>
      <c r="DZ1927">
        <v>15.5</v>
      </c>
      <c r="EA1927">
        <v>14.72</v>
      </c>
      <c r="EB1927">
        <v>13.94</v>
      </c>
      <c r="EC1927">
        <v>13.18</v>
      </c>
      <c r="ED1927">
        <v>12.42</v>
      </c>
      <c r="EE1927">
        <v>11.67</v>
      </c>
      <c r="EF1927">
        <v>10.94</v>
      </c>
      <c r="EG1927">
        <v>10.220000000000001</v>
      </c>
      <c r="EH1927">
        <v>9.5299999999999994</v>
      </c>
      <c r="EI1927">
        <v>8.86</v>
      </c>
      <c r="EJ1927">
        <v>8.2100000000000009</v>
      </c>
      <c r="EK1927">
        <v>7.59</v>
      </c>
      <c r="EL1927">
        <v>7</v>
      </c>
      <c r="EM1927">
        <v>6.45</v>
      </c>
      <c r="EN1927">
        <v>5.93</v>
      </c>
      <c r="EO1927">
        <v>5.44</v>
      </c>
      <c r="EP1927">
        <v>5</v>
      </c>
      <c r="EQ1927">
        <v>4.58</v>
      </c>
      <c r="ER1927">
        <v>4.2</v>
      </c>
      <c r="ES1927">
        <v>3.83</v>
      </c>
      <c r="ET1927">
        <v>3.5</v>
      </c>
      <c r="EU1927">
        <v>3.2</v>
      </c>
      <c r="EV1927">
        <v>2.92</v>
      </c>
      <c r="EW1927">
        <v>2.67</v>
      </c>
      <c r="EX1927">
        <v>2.4500000000000002</v>
      </c>
      <c r="EY1927">
        <v>2.2599999999999998</v>
      </c>
      <c r="EZ1927">
        <v>2.08</v>
      </c>
    </row>
    <row r="1928" spans="1:162" x14ac:dyDescent="0.25">
      <c r="A1928" t="s">
        <v>1715</v>
      </c>
      <c r="B1928">
        <v>49</v>
      </c>
      <c r="C1928">
        <v>49</v>
      </c>
      <c r="E1928">
        <v>100000</v>
      </c>
      <c r="F1928">
        <v>99745</v>
      </c>
      <c r="G1928">
        <v>99469</v>
      </c>
      <c r="H1928">
        <v>99173</v>
      </c>
      <c r="I1928">
        <v>98850</v>
      </c>
      <c r="J1928">
        <v>98498</v>
      </c>
      <c r="K1928">
        <v>98116</v>
      </c>
      <c r="L1928">
        <v>97707</v>
      </c>
      <c r="M1928">
        <v>97265</v>
      </c>
      <c r="N1928">
        <v>96789</v>
      </c>
      <c r="O1928">
        <v>96277</v>
      </c>
      <c r="P1928">
        <v>95727</v>
      </c>
      <c r="Q1928">
        <v>95135</v>
      </c>
      <c r="R1928">
        <v>94502</v>
      </c>
      <c r="S1928">
        <v>93834</v>
      </c>
      <c r="T1928">
        <v>93114</v>
      </c>
      <c r="U1928">
        <v>92338</v>
      </c>
      <c r="V1928">
        <v>91513</v>
      </c>
      <c r="W1928">
        <v>90636</v>
      </c>
      <c r="X1928">
        <v>89701</v>
      </c>
      <c r="Y1928">
        <v>88685</v>
      </c>
      <c r="Z1928">
        <v>87585</v>
      </c>
      <c r="AA1928">
        <v>86400</v>
      </c>
      <c r="AB1928">
        <v>85130</v>
      </c>
      <c r="AC1928">
        <v>83770</v>
      </c>
      <c r="AD1928">
        <v>82315</v>
      </c>
      <c r="AE1928">
        <v>80749</v>
      </c>
      <c r="AF1928">
        <v>79048</v>
      </c>
      <c r="AG1928">
        <v>77167</v>
      </c>
      <c r="AH1928">
        <v>75079</v>
      </c>
      <c r="AI1928">
        <v>72751</v>
      </c>
      <c r="AJ1928">
        <v>70168</v>
      </c>
      <c r="AK1928">
        <v>67288</v>
      </c>
      <c r="AL1928">
        <v>64076</v>
      </c>
      <c r="AM1928">
        <v>60509</v>
      </c>
      <c r="AN1928">
        <v>56580</v>
      </c>
      <c r="AO1928">
        <v>52311</v>
      </c>
      <c r="AP1928">
        <v>47710</v>
      </c>
      <c r="AQ1928">
        <v>42860</v>
      </c>
      <c r="AR1928">
        <v>37899</v>
      </c>
      <c r="AS1928">
        <v>32914</v>
      </c>
      <c r="AT1928">
        <v>28042</v>
      </c>
      <c r="AU1928">
        <v>23328</v>
      </c>
      <c r="AV1928">
        <v>18909</v>
      </c>
      <c r="AW1928">
        <v>14888</v>
      </c>
      <c r="AX1928">
        <v>11335</v>
      </c>
      <c r="AY1928">
        <v>8324</v>
      </c>
      <c r="AZ1928">
        <v>5888</v>
      </c>
      <c r="BA1928">
        <v>4001</v>
      </c>
      <c r="DC1928">
        <v>34.200000000000003</v>
      </c>
      <c r="DD1928">
        <v>33.29</v>
      </c>
      <c r="DE1928">
        <v>32.380000000000003</v>
      </c>
      <c r="DF1928">
        <v>31.48</v>
      </c>
      <c r="DG1928">
        <v>30.58</v>
      </c>
      <c r="DH1928">
        <v>29.69</v>
      </c>
      <c r="DI1928">
        <v>28.8</v>
      </c>
      <c r="DJ1928">
        <v>27.92</v>
      </c>
      <c r="DK1928">
        <v>27.04</v>
      </c>
      <c r="DL1928">
        <v>26.17</v>
      </c>
      <c r="DM1928">
        <v>25.31</v>
      </c>
      <c r="DN1928">
        <v>24.45</v>
      </c>
      <c r="DO1928">
        <v>23.6</v>
      </c>
      <c r="DP1928">
        <v>22.76</v>
      </c>
      <c r="DQ1928">
        <v>21.91</v>
      </c>
      <c r="DR1928">
        <v>21.08</v>
      </c>
      <c r="DS1928">
        <v>20.25</v>
      </c>
      <c r="DT1928">
        <v>19.43</v>
      </c>
      <c r="DU1928">
        <v>18.61</v>
      </c>
      <c r="DV1928">
        <v>17.8</v>
      </c>
      <c r="DW1928">
        <v>17</v>
      </c>
      <c r="DX1928">
        <v>16.21</v>
      </c>
      <c r="DY1928">
        <v>15.42</v>
      </c>
      <c r="DZ1928">
        <v>14.65</v>
      </c>
      <c r="EA1928">
        <v>13.88</v>
      </c>
      <c r="EB1928">
        <v>13.11</v>
      </c>
      <c r="EC1928">
        <v>12.36</v>
      </c>
      <c r="ED1928">
        <v>11.61</v>
      </c>
      <c r="EE1928">
        <v>10.88</v>
      </c>
      <c r="EF1928">
        <v>10.17</v>
      </c>
      <c r="EG1928">
        <v>9.48</v>
      </c>
      <c r="EH1928">
        <v>8.81</v>
      </c>
      <c r="EI1928">
        <v>8.17</v>
      </c>
      <c r="EJ1928">
        <v>7.55</v>
      </c>
      <c r="EK1928">
        <v>6.97</v>
      </c>
      <c r="EL1928">
        <v>6.42</v>
      </c>
      <c r="EM1928">
        <v>5.9</v>
      </c>
      <c r="EN1928">
        <v>5.42</v>
      </c>
      <c r="EO1928">
        <v>4.9800000000000004</v>
      </c>
      <c r="EP1928">
        <v>4.5599999999999996</v>
      </c>
      <c r="EQ1928">
        <v>4.18</v>
      </c>
      <c r="ER1928">
        <v>3.82</v>
      </c>
      <c r="ES1928">
        <v>3.49</v>
      </c>
      <c r="ET1928">
        <v>3.18</v>
      </c>
      <c r="EU1928">
        <v>2.91</v>
      </c>
      <c r="EV1928">
        <v>2.66</v>
      </c>
      <c r="EW1928">
        <v>2.4500000000000002</v>
      </c>
      <c r="EX1928">
        <v>2.25</v>
      </c>
      <c r="EY1928">
        <v>2.08</v>
      </c>
    </row>
    <row r="1929" spans="1:162" x14ac:dyDescent="0.25">
      <c r="A1929" t="s">
        <v>1716</v>
      </c>
      <c r="B1929">
        <v>48</v>
      </c>
      <c r="C1929">
        <v>48</v>
      </c>
      <c r="E1929">
        <v>100000</v>
      </c>
      <c r="F1929">
        <v>99718</v>
      </c>
      <c r="G1929">
        <v>99416</v>
      </c>
      <c r="H1929">
        <v>99087</v>
      </c>
      <c r="I1929">
        <v>98726</v>
      </c>
      <c r="J1929">
        <v>98338</v>
      </c>
      <c r="K1929">
        <v>97920</v>
      </c>
      <c r="L1929">
        <v>97469</v>
      </c>
      <c r="M1929">
        <v>96984</v>
      </c>
      <c r="N1929">
        <v>96461</v>
      </c>
      <c r="O1929">
        <v>95901</v>
      </c>
      <c r="P1929">
        <v>95297</v>
      </c>
      <c r="Q1929">
        <v>94652</v>
      </c>
      <c r="R1929">
        <v>93970</v>
      </c>
      <c r="S1929">
        <v>93235</v>
      </c>
      <c r="T1929">
        <v>92444</v>
      </c>
      <c r="U1929">
        <v>91603</v>
      </c>
      <c r="V1929">
        <v>90713</v>
      </c>
      <c r="W1929">
        <v>89756</v>
      </c>
      <c r="X1929">
        <v>88721</v>
      </c>
      <c r="Y1929">
        <v>87604</v>
      </c>
      <c r="Z1929">
        <v>86397</v>
      </c>
      <c r="AA1929">
        <v>85103</v>
      </c>
      <c r="AB1929">
        <v>83718</v>
      </c>
      <c r="AC1929">
        <v>82237</v>
      </c>
      <c r="AD1929">
        <v>80643</v>
      </c>
      <c r="AE1929">
        <v>78914</v>
      </c>
      <c r="AF1929">
        <v>77003</v>
      </c>
      <c r="AG1929">
        <v>74884</v>
      </c>
      <c r="AH1929">
        <v>72523</v>
      </c>
      <c r="AI1929">
        <v>69907</v>
      </c>
      <c r="AJ1929">
        <v>67000</v>
      </c>
      <c r="AK1929">
        <v>63760</v>
      </c>
      <c r="AL1929">
        <v>60164</v>
      </c>
      <c r="AM1929">
        <v>56214</v>
      </c>
      <c r="AN1929">
        <v>51929</v>
      </c>
      <c r="AO1929">
        <v>47314</v>
      </c>
      <c r="AP1929">
        <v>42459</v>
      </c>
      <c r="AQ1929">
        <v>37500</v>
      </c>
      <c r="AR1929">
        <v>32536</v>
      </c>
      <c r="AS1929">
        <v>27684</v>
      </c>
      <c r="AT1929">
        <v>22999</v>
      </c>
      <c r="AU1929">
        <v>18617</v>
      </c>
      <c r="AV1929">
        <v>14638</v>
      </c>
      <c r="AW1929">
        <v>11128</v>
      </c>
      <c r="AX1929">
        <v>8159</v>
      </c>
      <c r="AY1929">
        <v>5764</v>
      </c>
      <c r="AZ1929">
        <v>3912</v>
      </c>
      <c r="DC1929">
        <v>33.17</v>
      </c>
      <c r="DD1929">
        <v>32.270000000000003</v>
      </c>
      <c r="DE1929">
        <v>31.36</v>
      </c>
      <c r="DF1929">
        <v>30.46</v>
      </c>
      <c r="DG1929">
        <v>29.57</v>
      </c>
      <c r="DH1929">
        <v>28.69</v>
      </c>
      <c r="DI1929">
        <v>27.81</v>
      </c>
      <c r="DJ1929">
        <v>26.93</v>
      </c>
      <c r="DK1929">
        <v>26.07</v>
      </c>
      <c r="DL1929">
        <v>25.21</v>
      </c>
      <c r="DM1929">
        <v>24.35</v>
      </c>
      <c r="DN1929">
        <v>23.5</v>
      </c>
      <c r="DO1929">
        <v>22.66</v>
      </c>
      <c r="DP1929">
        <v>21.82</v>
      </c>
      <c r="DQ1929">
        <v>20.99</v>
      </c>
      <c r="DR1929">
        <v>20.16</v>
      </c>
      <c r="DS1929">
        <v>19.34</v>
      </c>
      <c r="DT1929">
        <v>18.53</v>
      </c>
      <c r="DU1929">
        <v>17.72</v>
      </c>
      <c r="DV1929">
        <v>16.920000000000002</v>
      </c>
      <c r="DW1929">
        <v>16.13</v>
      </c>
      <c r="DX1929">
        <v>15.35</v>
      </c>
      <c r="DY1929">
        <v>14.57</v>
      </c>
      <c r="DZ1929">
        <v>13.81</v>
      </c>
      <c r="EA1929">
        <v>13.05</v>
      </c>
      <c r="EB1929">
        <v>12.29</v>
      </c>
      <c r="EC1929">
        <v>11.55</v>
      </c>
      <c r="ED1929">
        <v>10.83</v>
      </c>
      <c r="EE1929">
        <v>10.119999999999999</v>
      </c>
      <c r="EF1929">
        <v>9.43</v>
      </c>
      <c r="EG1929">
        <v>8.77</v>
      </c>
      <c r="EH1929">
        <v>8.1300000000000008</v>
      </c>
      <c r="EI1929">
        <v>7.51</v>
      </c>
      <c r="EJ1929">
        <v>6.93</v>
      </c>
      <c r="EK1929">
        <v>6.38</v>
      </c>
      <c r="EL1929">
        <v>5.87</v>
      </c>
      <c r="EM1929">
        <v>5.39</v>
      </c>
      <c r="EN1929">
        <v>4.95</v>
      </c>
      <c r="EO1929">
        <v>4.54</v>
      </c>
      <c r="EP1929">
        <v>4.16</v>
      </c>
      <c r="EQ1929">
        <v>3.8</v>
      </c>
      <c r="ER1929">
        <v>3.47</v>
      </c>
      <c r="ES1929">
        <v>3.17</v>
      </c>
      <c r="ET1929">
        <v>2.9</v>
      </c>
      <c r="EU1929">
        <v>2.66</v>
      </c>
      <c r="EV1929">
        <v>2.44</v>
      </c>
      <c r="EW1929">
        <v>2.25</v>
      </c>
      <c r="EX1929">
        <v>2.0699999999999998</v>
      </c>
    </row>
    <row r="1930" spans="1:162" x14ac:dyDescent="0.25">
      <c r="A1930" t="s">
        <v>1717</v>
      </c>
      <c r="B1930">
        <v>47</v>
      </c>
      <c r="C1930">
        <v>47</v>
      </c>
      <c r="E1930">
        <v>100000</v>
      </c>
      <c r="F1930">
        <v>99691</v>
      </c>
      <c r="G1930">
        <v>99354</v>
      </c>
      <c r="H1930">
        <v>98987</v>
      </c>
      <c r="I1930">
        <v>98590</v>
      </c>
      <c r="J1930">
        <v>98164</v>
      </c>
      <c r="K1930">
        <v>97704</v>
      </c>
      <c r="L1930">
        <v>97208</v>
      </c>
      <c r="M1930">
        <v>96675</v>
      </c>
      <c r="N1930">
        <v>96103</v>
      </c>
      <c r="O1930">
        <v>95488</v>
      </c>
      <c r="P1930">
        <v>94830</v>
      </c>
      <c r="Q1930">
        <v>94135</v>
      </c>
      <c r="R1930">
        <v>93385</v>
      </c>
      <c r="S1930">
        <v>92577</v>
      </c>
      <c r="T1930">
        <v>91719</v>
      </c>
      <c r="U1930">
        <v>90811</v>
      </c>
      <c r="V1930">
        <v>89839</v>
      </c>
      <c r="W1930">
        <v>88780</v>
      </c>
      <c r="X1930">
        <v>87642</v>
      </c>
      <c r="Y1930">
        <v>86417</v>
      </c>
      <c r="Z1930">
        <v>85098</v>
      </c>
      <c r="AA1930">
        <v>83688</v>
      </c>
      <c r="AB1930">
        <v>82180</v>
      </c>
      <c r="AC1930">
        <v>80558</v>
      </c>
      <c r="AD1930">
        <v>78799</v>
      </c>
      <c r="AE1930">
        <v>76857</v>
      </c>
      <c r="AF1930">
        <v>74706</v>
      </c>
      <c r="AG1930">
        <v>72312</v>
      </c>
      <c r="AH1930">
        <v>69663</v>
      </c>
      <c r="AI1930">
        <v>66722</v>
      </c>
      <c r="AJ1930">
        <v>63455</v>
      </c>
      <c r="AK1930">
        <v>59834</v>
      </c>
      <c r="AL1930">
        <v>55857</v>
      </c>
      <c r="AM1930">
        <v>51555</v>
      </c>
      <c r="AN1930">
        <v>46931</v>
      </c>
      <c r="AO1930">
        <v>42069</v>
      </c>
      <c r="AP1930">
        <v>37113</v>
      </c>
      <c r="AQ1930">
        <v>32160</v>
      </c>
      <c r="AR1930">
        <v>27336</v>
      </c>
      <c r="AS1930">
        <v>22679</v>
      </c>
      <c r="AT1930">
        <v>18332</v>
      </c>
      <c r="AU1930">
        <v>14394</v>
      </c>
      <c r="AV1930">
        <v>10927</v>
      </c>
      <c r="AW1930">
        <v>8000</v>
      </c>
      <c r="AX1930">
        <v>5643</v>
      </c>
      <c r="AY1930">
        <v>3824</v>
      </c>
      <c r="DC1930">
        <v>32.15</v>
      </c>
      <c r="DD1930">
        <v>31.25</v>
      </c>
      <c r="DE1930">
        <v>30.35</v>
      </c>
      <c r="DF1930">
        <v>29.46</v>
      </c>
      <c r="DG1930">
        <v>28.58</v>
      </c>
      <c r="DH1930">
        <v>27.7</v>
      </c>
      <c r="DI1930">
        <v>26.83</v>
      </c>
      <c r="DJ1930">
        <v>25.96</v>
      </c>
      <c r="DK1930">
        <v>25.1</v>
      </c>
      <c r="DL1930">
        <v>24.25</v>
      </c>
      <c r="DM1930">
        <v>23.4</v>
      </c>
      <c r="DN1930">
        <v>22.56</v>
      </c>
      <c r="DO1930">
        <v>21.72</v>
      </c>
      <c r="DP1930">
        <v>20.89</v>
      </c>
      <c r="DQ1930">
        <v>20.07</v>
      </c>
      <c r="DR1930">
        <v>19.25</v>
      </c>
      <c r="DS1930">
        <v>18.440000000000001</v>
      </c>
      <c r="DT1930">
        <v>17.64</v>
      </c>
      <c r="DU1930">
        <v>16.84</v>
      </c>
      <c r="DV1930">
        <v>16.05</v>
      </c>
      <c r="DW1930">
        <v>15.27</v>
      </c>
      <c r="DX1930">
        <v>14.5</v>
      </c>
      <c r="DY1930">
        <v>13.74</v>
      </c>
      <c r="DZ1930">
        <v>12.98</v>
      </c>
      <c r="EA1930">
        <v>12.23</v>
      </c>
      <c r="EB1930">
        <v>11.49</v>
      </c>
      <c r="EC1930">
        <v>10.77</v>
      </c>
      <c r="ED1930">
        <v>10.07</v>
      </c>
      <c r="EE1930">
        <v>9.39</v>
      </c>
      <c r="EF1930">
        <v>8.7200000000000006</v>
      </c>
      <c r="EG1930">
        <v>8.09</v>
      </c>
      <c r="EH1930">
        <v>7.48</v>
      </c>
      <c r="EI1930">
        <v>6.9</v>
      </c>
      <c r="EJ1930">
        <v>6.35</v>
      </c>
      <c r="EK1930">
        <v>5.84</v>
      </c>
      <c r="EL1930">
        <v>5.37</v>
      </c>
      <c r="EM1930">
        <v>4.93</v>
      </c>
      <c r="EN1930">
        <v>4.5199999999999996</v>
      </c>
      <c r="EO1930">
        <v>4.1399999999999997</v>
      </c>
      <c r="EP1930">
        <v>3.79</v>
      </c>
      <c r="EQ1930">
        <v>3.46</v>
      </c>
      <c r="ER1930">
        <v>3.16</v>
      </c>
      <c r="ES1930">
        <v>2.89</v>
      </c>
      <c r="ET1930">
        <v>2.65</v>
      </c>
      <c r="EU1930">
        <v>2.4300000000000002</v>
      </c>
      <c r="EV1930">
        <v>2.2400000000000002</v>
      </c>
      <c r="EW1930">
        <v>2.0699999999999998</v>
      </c>
    </row>
    <row r="1931" spans="1:162" x14ac:dyDescent="0.25">
      <c r="A1931" t="s">
        <v>1718</v>
      </c>
      <c r="B1931">
        <v>46</v>
      </c>
      <c r="C1931">
        <v>46</v>
      </c>
      <c r="E1931">
        <v>100000</v>
      </c>
      <c r="F1931">
        <v>99656</v>
      </c>
      <c r="G1931">
        <v>99280</v>
      </c>
      <c r="H1931">
        <v>98875</v>
      </c>
      <c r="I1931">
        <v>98439</v>
      </c>
      <c r="J1931">
        <v>97971</v>
      </c>
      <c r="K1931">
        <v>97465</v>
      </c>
      <c r="L1931">
        <v>96920</v>
      </c>
      <c r="M1931">
        <v>96336</v>
      </c>
      <c r="N1931">
        <v>95708</v>
      </c>
      <c r="O1931">
        <v>95038</v>
      </c>
      <c r="P1931">
        <v>94329</v>
      </c>
      <c r="Q1931">
        <v>93564</v>
      </c>
      <c r="R1931">
        <v>92738</v>
      </c>
      <c r="S1931">
        <v>91862</v>
      </c>
      <c r="T1931">
        <v>90936</v>
      </c>
      <c r="U1931">
        <v>89945</v>
      </c>
      <c r="V1931">
        <v>88869</v>
      </c>
      <c r="W1931">
        <v>87705</v>
      </c>
      <c r="X1931">
        <v>86456</v>
      </c>
      <c r="Y1931">
        <v>85118</v>
      </c>
      <c r="Z1931">
        <v>83681</v>
      </c>
      <c r="AA1931">
        <v>82145</v>
      </c>
      <c r="AB1931">
        <v>80494</v>
      </c>
      <c r="AC1931">
        <v>78705</v>
      </c>
      <c r="AD1931">
        <v>76731</v>
      </c>
      <c r="AE1931">
        <v>74546</v>
      </c>
      <c r="AF1931">
        <v>72119</v>
      </c>
      <c r="AG1931">
        <v>69435</v>
      </c>
      <c r="AH1931">
        <v>66461</v>
      </c>
      <c r="AI1931">
        <v>63160</v>
      </c>
      <c r="AJ1931">
        <v>59513</v>
      </c>
      <c r="AK1931">
        <v>55513</v>
      </c>
      <c r="AL1931">
        <v>51190</v>
      </c>
      <c r="AM1931">
        <v>46555</v>
      </c>
      <c r="AN1931">
        <v>41691</v>
      </c>
      <c r="AO1931">
        <v>36737</v>
      </c>
      <c r="AP1931">
        <v>31795</v>
      </c>
      <c r="AQ1931">
        <v>26990</v>
      </c>
      <c r="AR1931">
        <v>22367</v>
      </c>
      <c r="AS1931">
        <v>18055</v>
      </c>
      <c r="AT1931">
        <v>14156</v>
      </c>
      <c r="AU1931">
        <v>10732</v>
      </c>
      <c r="AV1931">
        <v>7846</v>
      </c>
      <c r="AW1931">
        <v>5526</v>
      </c>
      <c r="AX1931">
        <v>3740</v>
      </c>
      <c r="DC1931">
        <v>31.13</v>
      </c>
      <c r="DD1931">
        <v>30.24</v>
      </c>
      <c r="DE1931">
        <v>29.35</v>
      </c>
      <c r="DF1931">
        <v>28.47</v>
      </c>
      <c r="DG1931">
        <v>27.59</v>
      </c>
      <c r="DH1931">
        <v>26.72</v>
      </c>
      <c r="DI1931">
        <v>25.86</v>
      </c>
      <c r="DJ1931">
        <v>25</v>
      </c>
      <c r="DK1931">
        <v>24.15</v>
      </c>
      <c r="DL1931">
        <v>23.3</v>
      </c>
      <c r="DM1931">
        <v>22.46</v>
      </c>
      <c r="DN1931">
        <v>21.63</v>
      </c>
      <c r="DO1931">
        <v>20.8</v>
      </c>
      <c r="DP1931">
        <v>19.98</v>
      </c>
      <c r="DQ1931">
        <v>19.170000000000002</v>
      </c>
      <c r="DR1931">
        <v>18.36</v>
      </c>
      <c r="DS1931">
        <v>17.55</v>
      </c>
      <c r="DT1931">
        <v>16.760000000000002</v>
      </c>
      <c r="DU1931">
        <v>15.98</v>
      </c>
      <c r="DV1931">
        <v>15.2</v>
      </c>
      <c r="DW1931">
        <v>14.43</v>
      </c>
      <c r="DX1931">
        <v>13.67</v>
      </c>
      <c r="DY1931">
        <v>12.92</v>
      </c>
      <c r="DZ1931">
        <v>12.17</v>
      </c>
      <c r="EA1931">
        <v>11.44</v>
      </c>
      <c r="EB1931">
        <v>10.72</v>
      </c>
      <c r="EC1931">
        <v>10.02</v>
      </c>
      <c r="ED1931">
        <v>9.34</v>
      </c>
      <c r="EE1931">
        <v>8.68</v>
      </c>
      <c r="EF1931">
        <v>8.0399999999999991</v>
      </c>
      <c r="EG1931">
        <v>7.44</v>
      </c>
      <c r="EH1931">
        <v>6.86</v>
      </c>
      <c r="EI1931">
        <v>6.32</v>
      </c>
      <c r="EJ1931">
        <v>5.81</v>
      </c>
      <c r="EK1931">
        <v>5.34</v>
      </c>
      <c r="EL1931">
        <v>4.91</v>
      </c>
      <c r="EM1931">
        <v>4.5</v>
      </c>
      <c r="EN1931">
        <v>4.13</v>
      </c>
      <c r="EO1931">
        <v>3.77</v>
      </c>
      <c r="EP1931">
        <v>3.45</v>
      </c>
      <c r="EQ1931">
        <v>3.15</v>
      </c>
      <c r="ER1931">
        <v>2.88</v>
      </c>
      <c r="ES1931">
        <v>2.64</v>
      </c>
      <c r="ET1931">
        <v>2.4300000000000002</v>
      </c>
      <c r="EU1931">
        <v>2.2400000000000002</v>
      </c>
      <c r="EV1931">
        <v>2.0699999999999998</v>
      </c>
    </row>
    <row r="1932" spans="1:162" x14ac:dyDescent="0.25">
      <c r="A1932" t="s">
        <v>1719</v>
      </c>
      <c r="B1932">
        <v>45</v>
      </c>
      <c r="C1932">
        <v>45</v>
      </c>
      <c r="E1932">
        <v>100000</v>
      </c>
      <c r="F1932">
        <v>99616</v>
      </c>
      <c r="G1932">
        <v>99201</v>
      </c>
      <c r="H1932">
        <v>98757</v>
      </c>
      <c r="I1932">
        <v>98277</v>
      </c>
      <c r="J1932">
        <v>97761</v>
      </c>
      <c r="K1932">
        <v>97205</v>
      </c>
      <c r="L1932">
        <v>96609</v>
      </c>
      <c r="M1932">
        <v>95967</v>
      </c>
      <c r="N1932">
        <v>95283</v>
      </c>
      <c r="O1932">
        <v>94560</v>
      </c>
      <c r="P1932">
        <v>93780</v>
      </c>
      <c r="Q1932">
        <v>92937</v>
      </c>
      <c r="R1932">
        <v>92042</v>
      </c>
      <c r="S1932">
        <v>91096</v>
      </c>
      <c r="T1932">
        <v>90085</v>
      </c>
      <c r="U1932">
        <v>88988</v>
      </c>
      <c r="V1932">
        <v>87805</v>
      </c>
      <c r="W1932">
        <v>86527</v>
      </c>
      <c r="X1932">
        <v>85163</v>
      </c>
      <c r="Y1932">
        <v>83704</v>
      </c>
      <c r="Z1932">
        <v>82140</v>
      </c>
      <c r="AA1932">
        <v>80458</v>
      </c>
      <c r="AB1932">
        <v>78638</v>
      </c>
      <c r="AC1932">
        <v>76631</v>
      </c>
      <c r="AD1932">
        <v>74411</v>
      </c>
      <c r="AE1932">
        <v>71949</v>
      </c>
      <c r="AF1932">
        <v>69230</v>
      </c>
      <c r="AG1932">
        <v>66220</v>
      </c>
      <c r="AH1932">
        <v>62886</v>
      </c>
      <c r="AI1932">
        <v>59206</v>
      </c>
      <c r="AJ1932">
        <v>55184</v>
      </c>
      <c r="AK1932">
        <v>50842</v>
      </c>
      <c r="AL1932">
        <v>46191</v>
      </c>
      <c r="AM1932">
        <v>41324</v>
      </c>
      <c r="AN1932">
        <v>36374</v>
      </c>
      <c r="AO1932">
        <v>31442</v>
      </c>
      <c r="AP1932">
        <v>26655</v>
      </c>
      <c r="AQ1932">
        <v>22060</v>
      </c>
      <c r="AR1932">
        <v>17787</v>
      </c>
      <c r="AS1932">
        <v>13926</v>
      </c>
      <c r="AT1932">
        <v>10542</v>
      </c>
      <c r="AU1932">
        <v>7696</v>
      </c>
      <c r="AV1932">
        <v>5414</v>
      </c>
      <c r="AW1932">
        <v>3659</v>
      </c>
      <c r="DC1932">
        <v>30.12</v>
      </c>
      <c r="DD1932">
        <v>29.23</v>
      </c>
      <c r="DE1932">
        <v>28.35</v>
      </c>
      <c r="DF1932">
        <v>27.48</v>
      </c>
      <c r="DG1932">
        <v>26.61</v>
      </c>
      <c r="DH1932">
        <v>25.75</v>
      </c>
      <c r="DI1932">
        <v>24.89</v>
      </c>
      <c r="DJ1932">
        <v>24.04</v>
      </c>
      <c r="DK1932">
        <v>23.2</v>
      </c>
      <c r="DL1932">
        <v>22.36</v>
      </c>
      <c r="DM1932">
        <v>21.53</v>
      </c>
      <c r="DN1932">
        <v>20.71</v>
      </c>
      <c r="DO1932">
        <v>19.89</v>
      </c>
      <c r="DP1932">
        <v>19.079999999999998</v>
      </c>
      <c r="DQ1932">
        <v>18.27</v>
      </c>
      <c r="DR1932">
        <v>17.47</v>
      </c>
      <c r="DS1932">
        <v>16.68</v>
      </c>
      <c r="DT1932">
        <v>15.9</v>
      </c>
      <c r="DU1932">
        <v>15.12</v>
      </c>
      <c r="DV1932">
        <v>14.36</v>
      </c>
      <c r="DW1932">
        <v>13.6</v>
      </c>
      <c r="DX1932">
        <v>12.85</v>
      </c>
      <c r="DY1932">
        <v>12.11</v>
      </c>
      <c r="DZ1932">
        <v>11.38</v>
      </c>
      <c r="EA1932">
        <v>10.66</v>
      </c>
      <c r="EB1932">
        <v>9.9600000000000009</v>
      </c>
      <c r="EC1932">
        <v>9.2899999999999991</v>
      </c>
      <c r="ED1932">
        <v>8.6300000000000008</v>
      </c>
      <c r="EE1932">
        <v>8</v>
      </c>
      <c r="EF1932">
        <v>7.4</v>
      </c>
      <c r="EG1932">
        <v>6.83</v>
      </c>
      <c r="EH1932">
        <v>6.29</v>
      </c>
      <c r="EI1932">
        <v>5.79</v>
      </c>
      <c r="EJ1932">
        <v>5.32</v>
      </c>
      <c r="EK1932">
        <v>4.8899999999999997</v>
      </c>
      <c r="EL1932">
        <v>4.4800000000000004</v>
      </c>
      <c r="EM1932">
        <v>4.1100000000000003</v>
      </c>
      <c r="EN1932">
        <v>3.76</v>
      </c>
      <c r="EO1932">
        <v>3.43</v>
      </c>
      <c r="EP1932">
        <v>3.14</v>
      </c>
      <c r="EQ1932">
        <v>2.87</v>
      </c>
      <c r="ER1932">
        <v>2.63</v>
      </c>
      <c r="ES1932">
        <v>2.42</v>
      </c>
      <c r="ET1932">
        <v>2.23</v>
      </c>
      <c r="EU1932">
        <v>2.06</v>
      </c>
    </row>
    <row r="1933" spans="1:162" x14ac:dyDescent="0.25">
      <c r="A1933" t="s">
        <v>1720</v>
      </c>
      <c r="B1933">
        <v>44</v>
      </c>
      <c r="C1933">
        <v>44</v>
      </c>
      <c r="E1933">
        <v>100000</v>
      </c>
      <c r="F1933">
        <v>99576</v>
      </c>
      <c r="G1933">
        <v>99121</v>
      </c>
      <c r="H1933">
        <v>98632</v>
      </c>
      <c r="I1933">
        <v>98104</v>
      </c>
      <c r="J1933">
        <v>97536</v>
      </c>
      <c r="K1933">
        <v>96927</v>
      </c>
      <c r="L1933">
        <v>96272</v>
      </c>
      <c r="M1933">
        <v>95573</v>
      </c>
      <c r="N1933">
        <v>94834</v>
      </c>
      <c r="O1933">
        <v>94038</v>
      </c>
      <c r="P1933">
        <v>93179</v>
      </c>
      <c r="Q1933">
        <v>92265</v>
      </c>
      <c r="R1933">
        <v>91297</v>
      </c>
      <c r="S1933">
        <v>90263</v>
      </c>
      <c r="T1933">
        <v>89145</v>
      </c>
      <c r="U1933">
        <v>87938</v>
      </c>
      <c r="V1933">
        <v>86640</v>
      </c>
      <c r="W1933">
        <v>85244</v>
      </c>
      <c r="X1933">
        <v>83756</v>
      </c>
      <c r="Y1933">
        <v>82168</v>
      </c>
      <c r="Z1933">
        <v>80455</v>
      </c>
      <c r="AA1933">
        <v>78602</v>
      </c>
      <c r="AB1933">
        <v>76561</v>
      </c>
      <c r="AC1933">
        <v>74306</v>
      </c>
      <c r="AD1933">
        <v>71807</v>
      </c>
      <c r="AE1933">
        <v>69050</v>
      </c>
      <c r="AF1933">
        <v>66004</v>
      </c>
      <c r="AG1933">
        <v>62634</v>
      </c>
      <c r="AH1933">
        <v>58921</v>
      </c>
      <c r="AI1933">
        <v>54869</v>
      </c>
      <c r="AJ1933">
        <v>50508</v>
      </c>
      <c r="AK1933">
        <v>45845</v>
      </c>
      <c r="AL1933">
        <v>40969</v>
      </c>
      <c r="AM1933">
        <v>36023</v>
      </c>
      <c r="AN1933">
        <v>31103</v>
      </c>
      <c r="AO1933">
        <v>26333</v>
      </c>
      <c r="AP1933">
        <v>21764</v>
      </c>
      <c r="AQ1933">
        <v>17523</v>
      </c>
      <c r="AR1933">
        <v>13703</v>
      </c>
      <c r="AS1933">
        <v>10359</v>
      </c>
      <c r="AT1933">
        <v>7552</v>
      </c>
      <c r="AU1933">
        <v>5305</v>
      </c>
      <c r="AV1933">
        <v>3581</v>
      </c>
      <c r="DC1933">
        <v>29.12</v>
      </c>
      <c r="DD1933">
        <v>28.24</v>
      </c>
      <c r="DE1933">
        <v>27.37</v>
      </c>
      <c r="DF1933">
        <v>26.5</v>
      </c>
      <c r="DG1933">
        <v>25.64</v>
      </c>
      <c r="DH1933">
        <v>24.79</v>
      </c>
      <c r="DI1933">
        <v>23.94</v>
      </c>
      <c r="DJ1933">
        <v>23.1</v>
      </c>
      <c r="DK1933">
        <v>22.26</v>
      </c>
      <c r="DL1933">
        <v>21.43</v>
      </c>
      <c r="DM1933">
        <v>20.61</v>
      </c>
      <c r="DN1933">
        <v>19.8</v>
      </c>
      <c r="DO1933">
        <v>18.989999999999998</v>
      </c>
      <c r="DP1933">
        <v>18.18</v>
      </c>
      <c r="DQ1933">
        <v>17.39</v>
      </c>
      <c r="DR1933">
        <v>16.600000000000001</v>
      </c>
      <c r="DS1933">
        <v>15.82</v>
      </c>
      <c r="DT1933">
        <v>15.05</v>
      </c>
      <c r="DU1933">
        <v>14.29</v>
      </c>
      <c r="DV1933">
        <v>13.53</v>
      </c>
      <c r="DW1933">
        <v>12.78</v>
      </c>
      <c r="DX1933">
        <v>12.05</v>
      </c>
      <c r="DY1933">
        <v>11.32</v>
      </c>
      <c r="DZ1933">
        <v>10.61</v>
      </c>
      <c r="EA1933">
        <v>9.91</v>
      </c>
      <c r="EB1933">
        <v>9.24</v>
      </c>
      <c r="EC1933">
        <v>8.59</v>
      </c>
      <c r="ED1933">
        <v>7.96</v>
      </c>
      <c r="EE1933">
        <v>7.36</v>
      </c>
      <c r="EF1933">
        <v>6.8</v>
      </c>
      <c r="EG1933">
        <v>6.26</v>
      </c>
      <c r="EH1933">
        <v>5.76</v>
      </c>
      <c r="EI1933">
        <v>5.29</v>
      </c>
      <c r="EJ1933">
        <v>4.8600000000000003</v>
      </c>
      <c r="EK1933">
        <v>4.46</v>
      </c>
      <c r="EL1933">
        <v>4.09</v>
      </c>
      <c r="EM1933">
        <v>3.74</v>
      </c>
      <c r="EN1933">
        <v>3.42</v>
      </c>
      <c r="EO1933">
        <v>3.13</v>
      </c>
      <c r="EP1933">
        <v>2.86</v>
      </c>
      <c r="EQ1933">
        <v>2.63</v>
      </c>
      <c r="ER1933">
        <v>2.42</v>
      </c>
      <c r="ES1933">
        <v>2.23</v>
      </c>
      <c r="ET1933">
        <v>2.06</v>
      </c>
    </row>
    <row r="1934" spans="1:162" x14ac:dyDescent="0.25">
      <c r="A1934" t="s">
        <v>1721</v>
      </c>
      <c r="B1934">
        <v>43</v>
      </c>
      <c r="C1934">
        <v>43</v>
      </c>
      <c r="E1934">
        <v>100000</v>
      </c>
      <c r="F1934">
        <v>99535</v>
      </c>
      <c r="G1934">
        <v>99034</v>
      </c>
      <c r="H1934">
        <v>98494</v>
      </c>
      <c r="I1934">
        <v>97913</v>
      </c>
      <c r="J1934">
        <v>97292</v>
      </c>
      <c r="K1934">
        <v>96622</v>
      </c>
      <c r="L1934">
        <v>95907</v>
      </c>
      <c r="M1934">
        <v>95152</v>
      </c>
      <c r="N1934">
        <v>94339</v>
      </c>
      <c r="O1934">
        <v>93462</v>
      </c>
      <c r="P1934">
        <v>92529</v>
      </c>
      <c r="Q1934">
        <v>91541</v>
      </c>
      <c r="R1934">
        <v>90484</v>
      </c>
      <c r="S1934">
        <v>89340</v>
      </c>
      <c r="T1934">
        <v>88109</v>
      </c>
      <c r="U1934">
        <v>86784</v>
      </c>
      <c r="V1934">
        <v>85365</v>
      </c>
      <c r="W1934">
        <v>83843</v>
      </c>
      <c r="X1934">
        <v>82224</v>
      </c>
      <c r="Y1934">
        <v>80485</v>
      </c>
      <c r="Z1934">
        <v>78598</v>
      </c>
      <c r="AA1934">
        <v>76521</v>
      </c>
      <c r="AB1934">
        <v>74229</v>
      </c>
      <c r="AC1934">
        <v>71692</v>
      </c>
      <c r="AD1934">
        <v>68897</v>
      </c>
      <c r="AE1934">
        <v>65813</v>
      </c>
      <c r="AF1934">
        <v>62406</v>
      </c>
      <c r="AG1934">
        <v>58658</v>
      </c>
      <c r="AH1934">
        <v>54575</v>
      </c>
      <c r="AI1934">
        <v>50189</v>
      </c>
      <c r="AJ1934">
        <v>45512</v>
      </c>
      <c r="AK1934">
        <v>40630</v>
      </c>
      <c r="AL1934">
        <v>35683</v>
      </c>
      <c r="AM1934">
        <v>30774</v>
      </c>
      <c r="AN1934">
        <v>26023</v>
      </c>
      <c r="AO1934">
        <v>21478</v>
      </c>
      <c r="AP1934">
        <v>17269</v>
      </c>
      <c r="AQ1934">
        <v>13485</v>
      </c>
      <c r="AR1934">
        <v>10182</v>
      </c>
      <c r="AS1934">
        <v>7413</v>
      </c>
      <c r="AT1934">
        <v>5200</v>
      </c>
      <c r="AU1934">
        <v>3506</v>
      </c>
      <c r="DC1934">
        <v>28.13</v>
      </c>
      <c r="DD1934">
        <v>27.26</v>
      </c>
      <c r="DE1934">
        <v>26.39</v>
      </c>
      <c r="DF1934">
        <v>25.53</v>
      </c>
      <c r="DG1934">
        <v>24.68</v>
      </c>
      <c r="DH1934">
        <v>23.84</v>
      </c>
      <c r="DI1934">
        <v>23</v>
      </c>
      <c r="DJ1934">
        <v>22.17</v>
      </c>
      <c r="DK1934">
        <v>21.34</v>
      </c>
      <c r="DL1934">
        <v>20.52</v>
      </c>
      <c r="DM1934">
        <v>19.7</v>
      </c>
      <c r="DN1934">
        <v>18.899999999999999</v>
      </c>
      <c r="DO1934">
        <v>18.100000000000001</v>
      </c>
      <c r="DP1934">
        <v>17.3</v>
      </c>
      <c r="DQ1934">
        <v>16.52</v>
      </c>
      <c r="DR1934">
        <v>15.74</v>
      </c>
      <c r="DS1934">
        <v>14.97</v>
      </c>
      <c r="DT1934">
        <v>14.21</v>
      </c>
      <c r="DU1934">
        <v>13.46</v>
      </c>
      <c r="DV1934">
        <v>12.72</v>
      </c>
      <c r="DW1934">
        <v>11.98</v>
      </c>
      <c r="DX1934">
        <v>11.26</v>
      </c>
      <c r="DY1934">
        <v>10.55</v>
      </c>
      <c r="DZ1934">
        <v>9.86</v>
      </c>
      <c r="EA1934">
        <v>9.19</v>
      </c>
      <c r="EB1934">
        <v>8.5399999999999991</v>
      </c>
      <c r="EC1934">
        <v>7.92</v>
      </c>
      <c r="ED1934">
        <v>7.33</v>
      </c>
      <c r="EE1934">
        <v>6.76</v>
      </c>
      <c r="EF1934">
        <v>6.23</v>
      </c>
      <c r="EG1934">
        <v>5.73</v>
      </c>
      <c r="EH1934">
        <v>5.27</v>
      </c>
      <c r="EI1934">
        <v>4.84</v>
      </c>
      <c r="EJ1934">
        <v>4.45</v>
      </c>
      <c r="EK1934">
        <v>4.07</v>
      </c>
      <c r="EL1934">
        <v>3.73</v>
      </c>
      <c r="EM1934">
        <v>3.41</v>
      </c>
      <c r="EN1934">
        <v>3.12</v>
      </c>
      <c r="EO1934">
        <v>2.85</v>
      </c>
      <c r="EP1934">
        <v>2.62</v>
      </c>
      <c r="EQ1934">
        <v>2.41</v>
      </c>
      <c r="ER1934">
        <v>2.2200000000000002</v>
      </c>
      <c r="ES1934">
        <v>2.0499999999999998</v>
      </c>
    </row>
    <row r="1935" spans="1:162" x14ac:dyDescent="0.25">
      <c r="A1935" t="s">
        <v>1722</v>
      </c>
      <c r="B1935">
        <v>42</v>
      </c>
      <c r="C1935">
        <v>42</v>
      </c>
      <c r="E1935">
        <v>100000</v>
      </c>
      <c r="F1935">
        <v>99487</v>
      </c>
      <c r="G1935">
        <v>98935</v>
      </c>
      <c r="H1935">
        <v>98341</v>
      </c>
      <c r="I1935">
        <v>97704</v>
      </c>
      <c r="J1935">
        <v>97021</v>
      </c>
      <c r="K1935">
        <v>96290</v>
      </c>
      <c r="L1935">
        <v>95518</v>
      </c>
      <c r="M1935">
        <v>94686</v>
      </c>
      <c r="N1935">
        <v>93790</v>
      </c>
      <c r="O1935">
        <v>92837</v>
      </c>
      <c r="P1935">
        <v>91828</v>
      </c>
      <c r="Q1935">
        <v>90748</v>
      </c>
      <c r="R1935">
        <v>89578</v>
      </c>
      <c r="S1935">
        <v>88319</v>
      </c>
      <c r="T1935">
        <v>86967</v>
      </c>
      <c r="U1935">
        <v>85520</v>
      </c>
      <c r="V1935">
        <v>83972</v>
      </c>
      <c r="W1935">
        <v>82315</v>
      </c>
      <c r="X1935">
        <v>80543</v>
      </c>
      <c r="Y1935">
        <v>78627</v>
      </c>
      <c r="Z1935">
        <v>76513</v>
      </c>
      <c r="AA1935">
        <v>74182</v>
      </c>
      <c r="AB1935">
        <v>71606</v>
      </c>
      <c r="AC1935">
        <v>68772</v>
      </c>
      <c r="AD1935">
        <v>65647</v>
      </c>
      <c r="AE1935">
        <v>62202</v>
      </c>
      <c r="AF1935">
        <v>58417</v>
      </c>
      <c r="AG1935">
        <v>54302</v>
      </c>
      <c r="AH1935">
        <v>49888</v>
      </c>
      <c r="AI1935">
        <v>45193</v>
      </c>
      <c r="AJ1935">
        <v>40304</v>
      </c>
      <c r="AK1935">
        <v>35357</v>
      </c>
      <c r="AL1935">
        <v>30455</v>
      </c>
      <c r="AM1935">
        <v>25722</v>
      </c>
      <c r="AN1935">
        <v>21203</v>
      </c>
      <c r="AO1935">
        <v>17024</v>
      </c>
      <c r="AP1935">
        <v>13274</v>
      </c>
      <c r="AQ1935">
        <v>10009</v>
      </c>
      <c r="AR1935">
        <v>7278</v>
      </c>
      <c r="AS1935">
        <v>5099</v>
      </c>
      <c r="AT1935">
        <v>3433</v>
      </c>
      <c r="DC1935">
        <v>27.14</v>
      </c>
      <c r="DD1935">
        <v>26.28</v>
      </c>
      <c r="DE1935">
        <v>25.42</v>
      </c>
      <c r="DF1935">
        <v>24.57</v>
      </c>
      <c r="DG1935">
        <v>23.73</v>
      </c>
      <c r="DH1935">
        <v>22.89</v>
      </c>
      <c r="DI1935">
        <v>22.06</v>
      </c>
      <c r="DJ1935">
        <v>21.24</v>
      </c>
      <c r="DK1935">
        <v>20.420000000000002</v>
      </c>
      <c r="DL1935">
        <v>19.61</v>
      </c>
      <c r="DM1935">
        <v>18.809999999999999</v>
      </c>
      <c r="DN1935">
        <v>18.010000000000002</v>
      </c>
      <c r="DO1935">
        <v>17.22</v>
      </c>
      <c r="DP1935">
        <v>16.440000000000001</v>
      </c>
      <c r="DQ1935">
        <v>15.66</v>
      </c>
      <c r="DR1935">
        <v>14.9</v>
      </c>
      <c r="DS1935">
        <v>14.14</v>
      </c>
      <c r="DT1935">
        <v>13.39</v>
      </c>
      <c r="DU1935">
        <v>12.65</v>
      </c>
      <c r="DV1935">
        <v>11.92</v>
      </c>
      <c r="DW1935">
        <v>11.2</v>
      </c>
      <c r="DX1935">
        <v>10.49</v>
      </c>
      <c r="DY1935">
        <v>9.81</v>
      </c>
      <c r="DZ1935">
        <v>9.14</v>
      </c>
      <c r="EA1935">
        <v>8.5</v>
      </c>
      <c r="EB1935">
        <v>7.88</v>
      </c>
      <c r="EC1935">
        <v>7.29</v>
      </c>
      <c r="ED1935">
        <v>6.73</v>
      </c>
      <c r="EE1935">
        <v>6.2</v>
      </c>
      <c r="EF1935">
        <v>5.71</v>
      </c>
      <c r="EG1935">
        <v>5.25</v>
      </c>
      <c r="EH1935">
        <v>4.82</v>
      </c>
      <c r="EI1935">
        <v>4.43</v>
      </c>
      <c r="EJ1935">
        <v>4.0599999999999996</v>
      </c>
      <c r="EK1935">
        <v>3.71</v>
      </c>
      <c r="EL1935">
        <v>3.4</v>
      </c>
      <c r="EM1935">
        <v>3.11</v>
      </c>
      <c r="EN1935">
        <v>2.85</v>
      </c>
      <c r="EO1935">
        <v>2.61</v>
      </c>
      <c r="EP1935">
        <v>2.4</v>
      </c>
      <c r="EQ1935">
        <v>2.2200000000000002</v>
      </c>
      <c r="ER1935">
        <v>2.0499999999999998</v>
      </c>
    </row>
    <row r="1936" spans="1:162" x14ac:dyDescent="0.25">
      <c r="A1936" t="s">
        <v>1723</v>
      </c>
      <c r="B1936">
        <v>41</v>
      </c>
      <c r="C1936">
        <v>41</v>
      </c>
      <c r="E1936">
        <v>100000</v>
      </c>
      <c r="F1936">
        <v>99434</v>
      </c>
      <c r="G1936">
        <v>98826</v>
      </c>
      <c r="H1936">
        <v>98175</v>
      </c>
      <c r="I1936">
        <v>97474</v>
      </c>
      <c r="J1936">
        <v>96728</v>
      </c>
      <c r="K1936">
        <v>95939</v>
      </c>
      <c r="L1936">
        <v>95087</v>
      </c>
      <c r="M1936">
        <v>94170</v>
      </c>
      <c r="N1936">
        <v>93196</v>
      </c>
      <c r="O1936">
        <v>92165</v>
      </c>
      <c r="P1936">
        <v>91062</v>
      </c>
      <c r="Q1936">
        <v>89866</v>
      </c>
      <c r="R1936">
        <v>88579</v>
      </c>
      <c r="S1936">
        <v>87196</v>
      </c>
      <c r="T1936">
        <v>85718</v>
      </c>
      <c r="U1936">
        <v>84139</v>
      </c>
      <c r="V1936">
        <v>82454</v>
      </c>
      <c r="W1936">
        <v>80640</v>
      </c>
      <c r="X1936">
        <v>78688</v>
      </c>
      <c r="Y1936">
        <v>76543</v>
      </c>
      <c r="Z1936">
        <v>74172</v>
      </c>
      <c r="AA1936">
        <v>71554</v>
      </c>
      <c r="AB1936">
        <v>68678</v>
      </c>
      <c r="AC1936">
        <v>65512</v>
      </c>
      <c r="AD1936">
        <v>62026</v>
      </c>
      <c r="AE1936">
        <v>58203</v>
      </c>
      <c r="AF1936">
        <v>54053</v>
      </c>
      <c r="AG1936">
        <v>49611</v>
      </c>
      <c r="AH1936">
        <v>44893</v>
      </c>
      <c r="AI1936">
        <v>39992</v>
      </c>
      <c r="AJ1936">
        <v>35045</v>
      </c>
      <c r="AK1936">
        <v>30152</v>
      </c>
      <c r="AL1936">
        <v>25432</v>
      </c>
      <c r="AM1936">
        <v>20937</v>
      </c>
      <c r="AN1936">
        <v>16788</v>
      </c>
      <c r="AO1936">
        <v>13072</v>
      </c>
      <c r="AP1936">
        <v>9842</v>
      </c>
      <c r="AQ1936">
        <v>7147</v>
      </c>
      <c r="AR1936">
        <v>5001</v>
      </c>
      <c r="AS1936">
        <v>3363</v>
      </c>
      <c r="DC1936">
        <v>26.17</v>
      </c>
      <c r="DD1936">
        <v>25.31</v>
      </c>
      <c r="DE1936">
        <v>24.47</v>
      </c>
      <c r="DF1936">
        <v>23.63</v>
      </c>
      <c r="DG1936">
        <v>22.79</v>
      </c>
      <c r="DH1936">
        <v>21.96</v>
      </c>
      <c r="DI1936">
        <v>21.14</v>
      </c>
      <c r="DJ1936">
        <v>20.32</v>
      </c>
      <c r="DK1936">
        <v>19.52</v>
      </c>
      <c r="DL1936">
        <v>18.72</v>
      </c>
      <c r="DM1936">
        <v>17.920000000000002</v>
      </c>
      <c r="DN1936">
        <v>17.13</v>
      </c>
      <c r="DO1936">
        <v>16.350000000000001</v>
      </c>
      <c r="DP1936">
        <v>15.58</v>
      </c>
      <c r="DQ1936">
        <v>14.82</v>
      </c>
      <c r="DR1936">
        <v>14.07</v>
      </c>
      <c r="DS1936">
        <v>13.32</v>
      </c>
      <c r="DT1936">
        <v>12.59</v>
      </c>
      <c r="DU1936">
        <v>11.86</v>
      </c>
      <c r="DV1936">
        <v>11.14</v>
      </c>
      <c r="DW1936">
        <v>10.44</v>
      </c>
      <c r="DX1936">
        <v>9.76</v>
      </c>
      <c r="DY1936">
        <v>9.09</v>
      </c>
      <c r="DZ1936">
        <v>8.4499999999999993</v>
      </c>
      <c r="EA1936">
        <v>7.84</v>
      </c>
      <c r="EB1936">
        <v>7.25</v>
      </c>
      <c r="EC1936">
        <v>6.69</v>
      </c>
      <c r="ED1936">
        <v>6.17</v>
      </c>
      <c r="EE1936">
        <v>5.68</v>
      </c>
      <c r="EF1936">
        <v>5.22</v>
      </c>
      <c r="EG1936">
        <v>4.8</v>
      </c>
      <c r="EH1936">
        <v>4.41</v>
      </c>
      <c r="EI1936">
        <v>4.04</v>
      </c>
      <c r="EJ1936">
        <v>3.7</v>
      </c>
      <c r="EK1936">
        <v>3.39</v>
      </c>
      <c r="EL1936">
        <v>3.1</v>
      </c>
      <c r="EM1936">
        <v>2.84</v>
      </c>
      <c r="EN1936">
        <v>2.6</v>
      </c>
      <c r="EO1936">
        <v>2.4</v>
      </c>
      <c r="EP1936">
        <v>2.21</v>
      </c>
      <c r="EQ1936">
        <v>2.0499999999999998</v>
      </c>
    </row>
    <row r="1937" spans="1:146" x14ac:dyDescent="0.25">
      <c r="A1937" t="s">
        <v>1724</v>
      </c>
      <c r="B1937">
        <v>40</v>
      </c>
      <c r="C1937">
        <v>40</v>
      </c>
      <c r="E1937">
        <v>100000</v>
      </c>
      <c r="F1937">
        <v>99377</v>
      </c>
      <c r="G1937">
        <v>98709</v>
      </c>
      <c r="H1937">
        <v>97992</v>
      </c>
      <c r="I1937">
        <v>97227</v>
      </c>
      <c r="J1937">
        <v>96420</v>
      </c>
      <c r="K1937">
        <v>95550</v>
      </c>
      <c r="L1937">
        <v>94610</v>
      </c>
      <c r="M1937">
        <v>93612</v>
      </c>
      <c r="N1937">
        <v>92558</v>
      </c>
      <c r="O1937">
        <v>91430</v>
      </c>
      <c r="P1937">
        <v>90209</v>
      </c>
      <c r="Q1937">
        <v>88893</v>
      </c>
      <c r="R1937">
        <v>87478</v>
      </c>
      <c r="S1937">
        <v>85966</v>
      </c>
      <c r="T1937">
        <v>84353</v>
      </c>
      <c r="U1937">
        <v>82634</v>
      </c>
      <c r="V1937">
        <v>80789</v>
      </c>
      <c r="W1937">
        <v>78792</v>
      </c>
      <c r="X1937">
        <v>76607</v>
      </c>
      <c r="Y1937">
        <v>74201</v>
      </c>
      <c r="Z1937">
        <v>71541</v>
      </c>
      <c r="AA1937">
        <v>68621</v>
      </c>
      <c r="AB1937">
        <v>65412</v>
      </c>
      <c r="AC1937">
        <v>61883</v>
      </c>
      <c r="AD1937">
        <v>58019</v>
      </c>
      <c r="AE1937">
        <v>53833</v>
      </c>
      <c r="AF1937">
        <v>49359</v>
      </c>
      <c r="AG1937">
        <v>44617</v>
      </c>
      <c r="AH1937">
        <v>39700</v>
      </c>
      <c r="AI1937">
        <v>34748</v>
      </c>
      <c r="AJ1937">
        <v>29861</v>
      </c>
      <c r="AK1937">
        <v>25156</v>
      </c>
      <c r="AL1937">
        <v>20681</v>
      </c>
      <c r="AM1937">
        <v>16562</v>
      </c>
      <c r="AN1937">
        <v>12879</v>
      </c>
      <c r="AO1937">
        <v>9682</v>
      </c>
      <c r="AP1937">
        <v>7021</v>
      </c>
      <c r="AQ1937">
        <v>4907</v>
      </c>
      <c r="AR1937">
        <v>3296</v>
      </c>
      <c r="DC1937">
        <v>25.2</v>
      </c>
      <c r="DD1937">
        <v>24.36</v>
      </c>
      <c r="DE1937">
        <v>23.52</v>
      </c>
      <c r="DF1937">
        <v>22.69</v>
      </c>
      <c r="DG1937">
        <v>21.86</v>
      </c>
      <c r="DH1937">
        <v>21.04</v>
      </c>
      <c r="DI1937">
        <v>20.23</v>
      </c>
      <c r="DJ1937">
        <v>19.420000000000002</v>
      </c>
      <c r="DK1937">
        <v>18.63</v>
      </c>
      <c r="DL1937">
        <v>17.829999999999998</v>
      </c>
      <c r="DM1937">
        <v>17.05</v>
      </c>
      <c r="DN1937">
        <v>16.27</v>
      </c>
      <c r="DO1937">
        <v>15.5</v>
      </c>
      <c r="DP1937">
        <v>14.75</v>
      </c>
      <c r="DQ1937">
        <v>14</v>
      </c>
      <c r="DR1937">
        <v>13.25</v>
      </c>
      <c r="DS1937">
        <v>12.52</v>
      </c>
      <c r="DT1937">
        <v>11.79</v>
      </c>
      <c r="DU1937">
        <v>11.08</v>
      </c>
      <c r="DV1937">
        <v>10.38</v>
      </c>
      <c r="DW1937">
        <v>9.6999999999999993</v>
      </c>
      <c r="DX1937">
        <v>9.0500000000000007</v>
      </c>
      <c r="DY1937">
        <v>8.41</v>
      </c>
      <c r="DZ1937">
        <v>7.8</v>
      </c>
      <c r="EA1937">
        <v>7.21</v>
      </c>
      <c r="EB1937">
        <v>6.66</v>
      </c>
      <c r="EC1937">
        <v>6.14</v>
      </c>
      <c r="ED1937">
        <v>5.65</v>
      </c>
      <c r="EE1937">
        <v>5.2</v>
      </c>
      <c r="EF1937">
        <v>4.78</v>
      </c>
      <c r="EG1937">
        <v>4.3899999999999997</v>
      </c>
      <c r="EH1937">
        <v>4.03</v>
      </c>
      <c r="EI1937">
        <v>3.68</v>
      </c>
      <c r="EJ1937">
        <v>3.37</v>
      </c>
      <c r="EK1937">
        <v>3.09</v>
      </c>
      <c r="EL1937">
        <v>2.83</v>
      </c>
      <c r="EM1937">
        <v>2.6</v>
      </c>
      <c r="EN1937">
        <v>2.39</v>
      </c>
      <c r="EO1937">
        <v>2.21</v>
      </c>
      <c r="EP1937">
        <v>2.04</v>
      </c>
    </row>
    <row r="1938" spans="1:146" x14ac:dyDescent="0.25">
      <c r="A1938" t="s">
        <v>1725</v>
      </c>
      <c r="B1938">
        <v>39</v>
      </c>
      <c r="C1938">
        <v>39</v>
      </c>
      <c r="E1938">
        <v>100000</v>
      </c>
      <c r="F1938">
        <v>99315</v>
      </c>
      <c r="G1938">
        <v>98580</v>
      </c>
      <c r="H1938">
        <v>97797</v>
      </c>
      <c r="I1938">
        <v>96969</v>
      </c>
      <c r="J1938">
        <v>96078</v>
      </c>
      <c r="K1938">
        <v>95117</v>
      </c>
      <c r="L1938">
        <v>94095</v>
      </c>
      <c r="M1938">
        <v>93014</v>
      </c>
      <c r="N1938">
        <v>91860</v>
      </c>
      <c r="O1938">
        <v>90611</v>
      </c>
      <c r="P1938">
        <v>89266</v>
      </c>
      <c r="Q1938">
        <v>87819</v>
      </c>
      <c r="R1938">
        <v>86271</v>
      </c>
      <c r="S1938">
        <v>84621</v>
      </c>
      <c r="T1938">
        <v>82864</v>
      </c>
      <c r="U1938">
        <v>80982</v>
      </c>
      <c r="V1938">
        <v>78951</v>
      </c>
      <c r="W1938">
        <v>76717</v>
      </c>
      <c r="X1938">
        <v>74267</v>
      </c>
      <c r="Y1938">
        <v>71570</v>
      </c>
      <c r="Z1938">
        <v>68604</v>
      </c>
      <c r="AA1938">
        <v>65349</v>
      </c>
      <c r="AB1938">
        <v>61774</v>
      </c>
      <c r="AC1938">
        <v>57868</v>
      </c>
      <c r="AD1938">
        <v>53642</v>
      </c>
      <c r="AE1938">
        <v>49134</v>
      </c>
      <c r="AF1938">
        <v>44367</v>
      </c>
      <c r="AG1938">
        <v>39431</v>
      </c>
      <c r="AH1938">
        <v>34470</v>
      </c>
      <c r="AI1938">
        <v>29585</v>
      </c>
      <c r="AJ1938">
        <v>24892</v>
      </c>
      <c r="AK1938">
        <v>20438</v>
      </c>
      <c r="AL1938">
        <v>16344</v>
      </c>
      <c r="AM1938">
        <v>12693</v>
      </c>
      <c r="AN1938">
        <v>9530</v>
      </c>
      <c r="AO1938">
        <v>6901</v>
      </c>
      <c r="AP1938">
        <v>4816</v>
      </c>
      <c r="AQ1938">
        <v>3230</v>
      </c>
      <c r="DC1938">
        <v>24.25</v>
      </c>
      <c r="DD1938">
        <v>23.41</v>
      </c>
      <c r="DE1938">
        <v>22.58</v>
      </c>
      <c r="DF1938">
        <v>21.76</v>
      </c>
      <c r="DG1938">
        <v>20.94</v>
      </c>
      <c r="DH1938">
        <v>20.13</v>
      </c>
      <c r="DI1938">
        <v>19.329999999999998</v>
      </c>
      <c r="DJ1938">
        <v>18.53</v>
      </c>
      <c r="DK1938">
        <v>17.739999999999998</v>
      </c>
      <c r="DL1938">
        <v>16.96</v>
      </c>
      <c r="DM1938">
        <v>16.190000000000001</v>
      </c>
      <c r="DN1938">
        <v>15.42</v>
      </c>
      <c r="DO1938">
        <v>14.67</v>
      </c>
      <c r="DP1938">
        <v>13.92</v>
      </c>
      <c r="DQ1938">
        <v>13.18</v>
      </c>
      <c r="DR1938">
        <v>12.45</v>
      </c>
      <c r="DS1938">
        <v>11.73</v>
      </c>
      <c r="DT1938">
        <v>11.02</v>
      </c>
      <c r="DU1938">
        <v>10.33</v>
      </c>
      <c r="DV1938">
        <v>9.65</v>
      </c>
      <c r="DW1938">
        <v>9</v>
      </c>
      <c r="DX1938">
        <v>8.36</v>
      </c>
      <c r="DY1938">
        <v>7.75</v>
      </c>
      <c r="DZ1938">
        <v>7.17</v>
      </c>
      <c r="EA1938">
        <v>6.63</v>
      </c>
      <c r="EB1938">
        <v>6.11</v>
      </c>
      <c r="EC1938">
        <v>5.62</v>
      </c>
      <c r="ED1938">
        <v>5.17</v>
      </c>
      <c r="EE1938">
        <v>4.76</v>
      </c>
      <c r="EF1938">
        <v>4.37</v>
      </c>
      <c r="EG1938">
        <v>4.01</v>
      </c>
      <c r="EH1938">
        <v>3.67</v>
      </c>
      <c r="EI1938">
        <v>3.36</v>
      </c>
      <c r="EJ1938">
        <v>3.08</v>
      </c>
      <c r="EK1938">
        <v>2.82</v>
      </c>
      <c r="EL1938">
        <v>2.59</v>
      </c>
      <c r="EM1938">
        <v>2.39</v>
      </c>
      <c r="EN1938">
        <v>2.2000000000000002</v>
      </c>
      <c r="EO1938">
        <v>2.04</v>
      </c>
    </row>
    <row r="1939" spans="1:146" x14ac:dyDescent="0.25">
      <c r="A1939" t="s">
        <v>1726</v>
      </c>
      <c r="B1939">
        <v>38</v>
      </c>
      <c r="C1939">
        <v>38</v>
      </c>
      <c r="E1939">
        <v>100000</v>
      </c>
      <c r="F1939">
        <v>99246</v>
      </c>
      <c r="G1939">
        <v>98442</v>
      </c>
      <c r="H1939">
        <v>97594</v>
      </c>
      <c r="I1939">
        <v>96679</v>
      </c>
      <c r="J1939">
        <v>95695</v>
      </c>
      <c r="K1939">
        <v>94648</v>
      </c>
      <c r="L1939">
        <v>93541</v>
      </c>
      <c r="M1939">
        <v>92357</v>
      </c>
      <c r="N1939">
        <v>91079</v>
      </c>
      <c r="O1939">
        <v>89703</v>
      </c>
      <c r="P1939">
        <v>88223</v>
      </c>
      <c r="Q1939">
        <v>86640</v>
      </c>
      <c r="R1939">
        <v>84950</v>
      </c>
      <c r="S1939">
        <v>83151</v>
      </c>
      <c r="T1939">
        <v>81229</v>
      </c>
      <c r="U1939">
        <v>79156</v>
      </c>
      <c r="V1939">
        <v>76884</v>
      </c>
      <c r="W1939">
        <v>74380</v>
      </c>
      <c r="X1939">
        <v>71636</v>
      </c>
      <c r="Y1939">
        <v>68631</v>
      </c>
      <c r="Z1939">
        <v>65327</v>
      </c>
      <c r="AA1939">
        <v>61705</v>
      </c>
      <c r="AB1939">
        <v>57753</v>
      </c>
      <c r="AC1939">
        <v>53484</v>
      </c>
      <c r="AD1939">
        <v>48940</v>
      </c>
      <c r="AE1939">
        <v>44143</v>
      </c>
      <c r="AF1939">
        <v>39187</v>
      </c>
      <c r="AG1939">
        <v>34214</v>
      </c>
      <c r="AH1939">
        <v>29327</v>
      </c>
      <c r="AI1939">
        <v>24641</v>
      </c>
      <c r="AJ1939">
        <v>20207</v>
      </c>
      <c r="AK1939">
        <v>16138</v>
      </c>
      <c r="AL1939">
        <v>12514</v>
      </c>
      <c r="AM1939">
        <v>9384</v>
      </c>
      <c r="AN1939">
        <v>6786</v>
      </c>
      <c r="AO1939">
        <v>4729</v>
      </c>
      <c r="AP1939">
        <v>3168</v>
      </c>
      <c r="DC1939">
        <v>23.3</v>
      </c>
      <c r="DD1939">
        <v>22.48</v>
      </c>
      <c r="DE1939">
        <v>21.66</v>
      </c>
      <c r="DF1939">
        <v>20.84</v>
      </c>
      <c r="DG1939">
        <v>20.03</v>
      </c>
      <c r="DH1939">
        <v>19.23</v>
      </c>
      <c r="DI1939">
        <v>18.440000000000001</v>
      </c>
      <c r="DJ1939">
        <v>17.649999999999999</v>
      </c>
      <c r="DK1939">
        <v>16.87</v>
      </c>
      <c r="DL1939">
        <v>16.100000000000001</v>
      </c>
      <c r="DM1939">
        <v>15.34</v>
      </c>
      <c r="DN1939">
        <v>14.59</v>
      </c>
      <c r="DO1939">
        <v>13.85</v>
      </c>
      <c r="DP1939">
        <v>13.11</v>
      </c>
      <c r="DQ1939">
        <v>12.39</v>
      </c>
      <c r="DR1939">
        <v>11.67</v>
      </c>
      <c r="DS1939">
        <v>10.96</v>
      </c>
      <c r="DT1939">
        <v>10.27</v>
      </c>
      <c r="DU1939">
        <v>9.6</v>
      </c>
      <c r="DV1939">
        <v>8.9499999999999993</v>
      </c>
      <c r="DW1939">
        <v>8.32</v>
      </c>
      <c r="DX1939">
        <v>7.71</v>
      </c>
      <c r="DY1939">
        <v>7.14</v>
      </c>
      <c r="DZ1939">
        <v>6.59</v>
      </c>
      <c r="EA1939">
        <v>6.08</v>
      </c>
      <c r="EB1939">
        <v>5.59</v>
      </c>
      <c r="EC1939">
        <v>5.15</v>
      </c>
      <c r="ED1939">
        <v>4.74</v>
      </c>
      <c r="EE1939">
        <v>4.3499999999999996</v>
      </c>
      <c r="EF1939">
        <v>3.99</v>
      </c>
      <c r="EG1939">
        <v>3.66</v>
      </c>
      <c r="EH1939">
        <v>3.35</v>
      </c>
      <c r="EI1939">
        <v>3.07</v>
      </c>
      <c r="EJ1939">
        <v>2.81</v>
      </c>
      <c r="EK1939">
        <v>2.58</v>
      </c>
      <c r="EL1939">
        <v>2.38</v>
      </c>
      <c r="EM1939">
        <v>2.2000000000000002</v>
      </c>
      <c r="EN1939">
        <v>2.04</v>
      </c>
    </row>
    <row r="1940" spans="1:146" x14ac:dyDescent="0.25">
      <c r="A1940" t="s">
        <v>1727</v>
      </c>
      <c r="B1940">
        <v>37</v>
      </c>
      <c r="C1940">
        <v>37</v>
      </c>
      <c r="E1940">
        <v>100000</v>
      </c>
      <c r="F1940">
        <v>99175</v>
      </c>
      <c r="G1940">
        <v>98303</v>
      </c>
      <c r="H1940">
        <v>97366</v>
      </c>
      <c r="I1940">
        <v>96354</v>
      </c>
      <c r="J1940">
        <v>95282</v>
      </c>
      <c r="K1940">
        <v>94147</v>
      </c>
      <c r="L1940">
        <v>92933</v>
      </c>
      <c r="M1940">
        <v>91622</v>
      </c>
      <c r="N1940">
        <v>90213</v>
      </c>
      <c r="O1940">
        <v>88698</v>
      </c>
      <c r="P1940">
        <v>87078</v>
      </c>
      <c r="Q1940">
        <v>85349</v>
      </c>
      <c r="R1940">
        <v>83506</v>
      </c>
      <c r="S1940">
        <v>81537</v>
      </c>
      <c r="T1940">
        <v>79420</v>
      </c>
      <c r="U1940">
        <v>77102</v>
      </c>
      <c r="V1940">
        <v>74557</v>
      </c>
      <c r="W1940">
        <v>71754</v>
      </c>
      <c r="X1940">
        <v>68698</v>
      </c>
      <c r="Y1940">
        <v>65352</v>
      </c>
      <c r="Z1940">
        <v>61679</v>
      </c>
      <c r="AA1940">
        <v>57678</v>
      </c>
      <c r="AB1940">
        <v>53364</v>
      </c>
      <c r="AC1940">
        <v>48780</v>
      </c>
      <c r="AD1940">
        <v>43950</v>
      </c>
      <c r="AE1940">
        <v>38971</v>
      </c>
      <c r="AF1940">
        <v>33983</v>
      </c>
      <c r="AG1940">
        <v>29090</v>
      </c>
      <c r="AH1940">
        <v>24409</v>
      </c>
      <c r="AI1940">
        <v>19988</v>
      </c>
      <c r="AJ1940">
        <v>15942</v>
      </c>
      <c r="AK1940">
        <v>12346</v>
      </c>
      <c r="AL1940">
        <v>9244</v>
      </c>
      <c r="AM1940">
        <v>6677</v>
      </c>
      <c r="AN1940">
        <v>4647</v>
      </c>
      <c r="AO1940">
        <v>3109</v>
      </c>
      <c r="DC1940">
        <v>22.37</v>
      </c>
      <c r="DD1940">
        <v>21.55</v>
      </c>
      <c r="DE1940">
        <v>20.74</v>
      </c>
      <c r="DF1940">
        <v>19.93</v>
      </c>
      <c r="DG1940">
        <v>19.14</v>
      </c>
      <c r="DH1940">
        <v>18.350000000000001</v>
      </c>
      <c r="DI1940">
        <v>17.559999999999999</v>
      </c>
      <c r="DJ1940">
        <v>16.79</v>
      </c>
      <c r="DK1940">
        <v>16.02</v>
      </c>
      <c r="DL1940">
        <v>15.26</v>
      </c>
      <c r="DM1940">
        <v>14.51</v>
      </c>
      <c r="DN1940">
        <v>13.77</v>
      </c>
      <c r="DO1940">
        <v>13.04</v>
      </c>
      <c r="DP1940">
        <v>12.32</v>
      </c>
      <c r="DQ1940">
        <v>11.61</v>
      </c>
      <c r="DR1940">
        <v>10.9</v>
      </c>
      <c r="DS1940">
        <v>10.210000000000001</v>
      </c>
      <c r="DT1940">
        <v>9.5500000000000007</v>
      </c>
      <c r="DU1940">
        <v>8.9</v>
      </c>
      <c r="DV1940">
        <v>8.27</v>
      </c>
      <c r="DW1940">
        <v>7.67</v>
      </c>
      <c r="DX1940">
        <v>7.1</v>
      </c>
      <c r="DY1940">
        <v>6.56</v>
      </c>
      <c r="DZ1940">
        <v>6.04</v>
      </c>
      <c r="EA1940">
        <v>5.57</v>
      </c>
      <c r="EB1940">
        <v>5.12</v>
      </c>
      <c r="EC1940">
        <v>4.71</v>
      </c>
      <c r="ED1940">
        <v>4.33</v>
      </c>
      <c r="EE1940">
        <v>3.98</v>
      </c>
      <c r="EF1940">
        <v>3.64</v>
      </c>
      <c r="EG1940">
        <v>3.34</v>
      </c>
      <c r="EH1940">
        <v>3.06</v>
      </c>
      <c r="EI1940">
        <v>2.8</v>
      </c>
      <c r="EJ1940">
        <v>2.58</v>
      </c>
      <c r="EK1940">
        <v>2.38</v>
      </c>
      <c r="EL1940">
        <v>2.19</v>
      </c>
      <c r="EM1940">
        <v>2.0299999999999998</v>
      </c>
    </row>
    <row r="1941" spans="1:146" x14ac:dyDescent="0.25">
      <c r="A1941" t="s">
        <v>1728</v>
      </c>
      <c r="B1941">
        <v>36</v>
      </c>
      <c r="C1941">
        <v>36</v>
      </c>
      <c r="E1941">
        <v>100000</v>
      </c>
      <c r="F1941">
        <v>99104</v>
      </c>
      <c r="G1941">
        <v>98140</v>
      </c>
      <c r="H1941">
        <v>97103</v>
      </c>
      <c r="I1941">
        <v>96000</v>
      </c>
      <c r="J1941">
        <v>94837</v>
      </c>
      <c r="K1941">
        <v>93592</v>
      </c>
      <c r="L1941">
        <v>92246</v>
      </c>
      <c r="M1941">
        <v>90799</v>
      </c>
      <c r="N1941">
        <v>89248</v>
      </c>
      <c r="O1941">
        <v>87588</v>
      </c>
      <c r="P1941">
        <v>85818</v>
      </c>
      <c r="Q1941">
        <v>83932</v>
      </c>
      <c r="R1941">
        <v>81915</v>
      </c>
      <c r="S1941">
        <v>79746</v>
      </c>
      <c r="T1941">
        <v>77379</v>
      </c>
      <c r="U1941">
        <v>74783</v>
      </c>
      <c r="V1941">
        <v>71935</v>
      </c>
      <c r="W1941">
        <v>68816</v>
      </c>
      <c r="X1941">
        <v>65416</v>
      </c>
      <c r="Y1941">
        <v>61699</v>
      </c>
      <c r="Z1941">
        <v>57645</v>
      </c>
      <c r="AA1941">
        <v>53282</v>
      </c>
      <c r="AB1941">
        <v>48655</v>
      </c>
      <c r="AC1941">
        <v>43789</v>
      </c>
      <c r="AD1941">
        <v>38782</v>
      </c>
      <c r="AE1941">
        <v>33776</v>
      </c>
      <c r="AF1941">
        <v>28875</v>
      </c>
      <c r="AG1941">
        <v>24195</v>
      </c>
      <c r="AH1941">
        <v>19785</v>
      </c>
      <c r="AI1941">
        <v>15757</v>
      </c>
      <c r="AJ1941">
        <v>12187</v>
      </c>
      <c r="AK1941">
        <v>9113</v>
      </c>
      <c r="AL1941">
        <v>6572</v>
      </c>
      <c r="AM1941">
        <v>4569</v>
      </c>
      <c r="AN1941">
        <v>3053</v>
      </c>
      <c r="DC1941">
        <v>21.45</v>
      </c>
      <c r="DD1941">
        <v>20.64</v>
      </c>
      <c r="DE1941">
        <v>19.84</v>
      </c>
      <c r="DF1941">
        <v>19.04</v>
      </c>
      <c r="DG1941">
        <v>18.25</v>
      </c>
      <c r="DH1941">
        <v>17.47</v>
      </c>
      <c r="DI1941">
        <v>16.7</v>
      </c>
      <c r="DJ1941">
        <v>15.93</v>
      </c>
      <c r="DK1941">
        <v>15.18</v>
      </c>
      <c r="DL1941">
        <v>14.44</v>
      </c>
      <c r="DM1941">
        <v>13.7</v>
      </c>
      <c r="DN1941">
        <v>12.97</v>
      </c>
      <c r="DO1941">
        <v>12.25</v>
      </c>
      <c r="DP1941">
        <v>11.54</v>
      </c>
      <c r="DQ1941">
        <v>10.84</v>
      </c>
      <c r="DR1941">
        <v>10.16</v>
      </c>
      <c r="DS1941">
        <v>9.49</v>
      </c>
      <c r="DT1941">
        <v>8.85</v>
      </c>
      <c r="DU1941">
        <v>8.23</v>
      </c>
      <c r="DV1941">
        <v>7.63</v>
      </c>
      <c r="DW1941">
        <v>7.06</v>
      </c>
      <c r="DX1941">
        <v>6.52</v>
      </c>
      <c r="DY1941">
        <v>6.01</v>
      </c>
      <c r="DZ1941">
        <v>5.54</v>
      </c>
      <c r="EA1941">
        <v>5.0999999999999996</v>
      </c>
      <c r="EB1941">
        <v>4.6900000000000004</v>
      </c>
      <c r="EC1941">
        <v>4.3099999999999996</v>
      </c>
      <c r="ED1941">
        <v>3.96</v>
      </c>
      <c r="EE1941">
        <v>3.63</v>
      </c>
      <c r="EF1941">
        <v>3.33</v>
      </c>
      <c r="EG1941">
        <v>3.05</v>
      </c>
      <c r="EH1941">
        <v>2.8</v>
      </c>
      <c r="EI1941">
        <v>2.57</v>
      </c>
      <c r="EJ1941">
        <v>2.37</v>
      </c>
      <c r="EK1941">
        <v>2.19</v>
      </c>
      <c r="EL1941">
        <v>2.0299999999999998</v>
      </c>
    </row>
    <row r="1942" spans="1:146" x14ac:dyDescent="0.25">
      <c r="A1942" t="s">
        <v>1729</v>
      </c>
      <c r="B1942">
        <v>35</v>
      </c>
      <c r="C1942">
        <v>35</v>
      </c>
      <c r="E1942">
        <v>100000</v>
      </c>
      <c r="F1942">
        <v>99009</v>
      </c>
      <c r="G1942">
        <v>97941</v>
      </c>
      <c r="H1942">
        <v>96809</v>
      </c>
      <c r="I1942">
        <v>95611</v>
      </c>
      <c r="J1942">
        <v>94334</v>
      </c>
      <c r="K1942">
        <v>92953</v>
      </c>
      <c r="L1942">
        <v>91468</v>
      </c>
      <c r="M1942">
        <v>89874</v>
      </c>
      <c r="N1942">
        <v>88174</v>
      </c>
      <c r="O1942">
        <v>86360</v>
      </c>
      <c r="P1942">
        <v>84428</v>
      </c>
      <c r="Q1942">
        <v>82363</v>
      </c>
      <c r="R1942">
        <v>80141</v>
      </c>
      <c r="S1942">
        <v>77717</v>
      </c>
      <c r="T1942">
        <v>75066</v>
      </c>
      <c r="U1942">
        <v>72163</v>
      </c>
      <c r="V1942">
        <v>68995</v>
      </c>
      <c r="W1942">
        <v>65528</v>
      </c>
      <c r="X1942">
        <v>61754</v>
      </c>
      <c r="Y1942">
        <v>57655</v>
      </c>
      <c r="Z1942">
        <v>53240</v>
      </c>
      <c r="AA1942">
        <v>48565</v>
      </c>
      <c r="AB1942">
        <v>43660</v>
      </c>
      <c r="AC1942">
        <v>38621</v>
      </c>
      <c r="AD1942">
        <v>33593</v>
      </c>
      <c r="AE1942">
        <v>28682</v>
      </c>
      <c r="AF1942">
        <v>23999</v>
      </c>
      <c r="AG1942">
        <v>19596</v>
      </c>
      <c r="AH1942">
        <v>15584</v>
      </c>
      <c r="AI1942">
        <v>12035</v>
      </c>
      <c r="AJ1942">
        <v>8988</v>
      </c>
      <c r="AK1942">
        <v>6474</v>
      </c>
      <c r="AL1942">
        <v>4494</v>
      </c>
      <c r="AM1942">
        <v>3000</v>
      </c>
      <c r="DC1942">
        <v>20.53</v>
      </c>
      <c r="DD1942">
        <v>19.739999999999998</v>
      </c>
      <c r="DE1942">
        <v>18.940000000000001</v>
      </c>
      <c r="DF1942">
        <v>18.16</v>
      </c>
      <c r="DG1942">
        <v>17.38</v>
      </c>
      <c r="DH1942">
        <v>16.61</v>
      </c>
      <c r="DI1942">
        <v>15.85</v>
      </c>
      <c r="DJ1942">
        <v>15.1</v>
      </c>
      <c r="DK1942">
        <v>14.36</v>
      </c>
      <c r="DL1942">
        <v>13.62</v>
      </c>
      <c r="DM1942">
        <v>12.9</v>
      </c>
      <c r="DN1942">
        <v>12.18</v>
      </c>
      <c r="DO1942">
        <v>11.48</v>
      </c>
      <c r="DP1942">
        <v>10.78</v>
      </c>
      <c r="DQ1942">
        <v>10.1</v>
      </c>
      <c r="DR1942">
        <v>9.44</v>
      </c>
      <c r="DS1942">
        <v>8.8000000000000007</v>
      </c>
      <c r="DT1942">
        <v>8.18</v>
      </c>
      <c r="DU1942">
        <v>7.59</v>
      </c>
      <c r="DV1942">
        <v>7.02</v>
      </c>
      <c r="DW1942">
        <v>6.49</v>
      </c>
      <c r="DX1942">
        <v>5.98</v>
      </c>
      <c r="DY1942">
        <v>5.51</v>
      </c>
      <c r="DZ1942">
        <v>5.07</v>
      </c>
      <c r="EA1942">
        <v>4.67</v>
      </c>
      <c r="EB1942">
        <v>4.29</v>
      </c>
      <c r="EC1942">
        <v>3.94</v>
      </c>
      <c r="ED1942">
        <v>3.61</v>
      </c>
      <c r="EE1942">
        <v>3.31</v>
      </c>
      <c r="EF1942">
        <v>3.04</v>
      </c>
      <c r="EG1942">
        <v>2.79</v>
      </c>
      <c r="EH1942">
        <v>2.56</v>
      </c>
      <c r="EI1942">
        <v>2.36</v>
      </c>
      <c r="EJ1942">
        <v>2.19</v>
      </c>
      <c r="EK1942">
        <v>2.0299999999999998</v>
      </c>
    </row>
    <row r="1943" spans="1:146" x14ac:dyDescent="0.25">
      <c r="A1943" t="s">
        <v>1730</v>
      </c>
      <c r="B1943">
        <v>34</v>
      </c>
      <c r="C1943">
        <v>34</v>
      </c>
      <c r="E1943">
        <v>100000</v>
      </c>
      <c r="F1943">
        <v>98901</v>
      </c>
      <c r="G1943">
        <v>97734</v>
      </c>
      <c r="H1943">
        <v>96504</v>
      </c>
      <c r="I1943">
        <v>95187</v>
      </c>
      <c r="J1943">
        <v>93770</v>
      </c>
      <c r="K1943">
        <v>92245</v>
      </c>
      <c r="L1943">
        <v>90607</v>
      </c>
      <c r="M1943">
        <v>88859</v>
      </c>
      <c r="N1943">
        <v>86999</v>
      </c>
      <c r="O1943">
        <v>85018</v>
      </c>
      <c r="P1943">
        <v>82901</v>
      </c>
      <c r="Q1943">
        <v>80626</v>
      </c>
      <c r="R1943">
        <v>78142</v>
      </c>
      <c r="S1943">
        <v>75429</v>
      </c>
      <c r="T1943">
        <v>72465</v>
      </c>
      <c r="U1943">
        <v>69237</v>
      </c>
      <c r="V1943">
        <v>65717</v>
      </c>
      <c r="W1943">
        <v>61870</v>
      </c>
      <c r="X1943">
        <v>57711</v>
      </c>
      <c r="Y1943">
        <v>53250</v>
      </c>
      <c r="Z1943">
        <v>48523</v>
      </c>
      <c r="AA1943">
        <v>43573</v>
      </c>
      <c r="AB1943">
        <v>38498</v>
      </c>
      <c r="AC1943">
        <v>33444</v>
      </c>
      <c r="AD1943">
        <v>28516</v>
      </c>
      <c r="AE1943">
        <v>23827</v>
      </c>
      <c r="AF1943">
        <v>19428</v>
      </c>
      <c r="AG1943">
        <v>15428</v>
      </c>
      <c r="AH1943">
        <v>11897</v>
      </c>
      <c r="AI1943">
        <v>8871</v>
      </c>
      <c r="AJ1943">
        <v>6382</v>
      </c>
      <c r="AK1943">
        <v>4425</v>
      </c>
      <c r="AL1943">
        <v>2950</v>
      </c>
      <c r="DC1943">
        <v>19.63</v>
      </c>
      <c r="DD1943">
        <v>18.850000000000001</v>
      </c>
      <c r="DE1943">
        <v>18.07</v>
      </c>
      <c r="DF1943">
        <v>17.29</v>
      </c>
      <c r="DG1943">
        <v>16.52</v>
      </c>
      <c r="DH1943">
        <v>15.76</v>
      </c>
      <c r="DI1943">
        <v>15.02</v>
      </c>
      <c r="DJ1943">
        <v>14.28</v>
      </c>
      <c r="DK1943">
        <v>13.55</v>
      </c>
      <c r="DL1943">
        <v>12.83</v>
      </c>
      <c r="DM1943">
        <v>12.12</v>
      </c>
      <c r="DN1943">
        <v>11.41</v>
      </c>
      <c r="DO1943">
        <v>10.72</v>
      </c>
      <c r="DP1943">
        <v>10.050000000000001</v>
      </c>
      <c r="DQ1943">
        <v>9.39</v>
      </c>
      <c r="DR1943">
        <v>8.75</v>
      </c>
      <c r="DS1943">
        <v>8.14</v>
      </c>
      <c r="DT1943">
        <v>7.55</v>
      </c>
      <c r="DU1943">
        <v>6.98</v>
      </c>
      <c r="DV1943">
        <v>6.45</v>
      </c>
      <c r="DW1943">
        <v>5.95</v>
      </c>
      <c r="DX1943">
        <v>5.48</v>
      </c>
      <c r="DY1943">
        <v>5.05</v>
      </c>
      <c r="DZ1943">
        <v>4.6500000000000004</v>
      </c>
      <c r="EA1943">
        <v>4.2699999999999996</v>
      </c>
      <c r="EB1943">
        <v>3.93</v>
      </c>
      <c r="EC1943">
        <v>3.6</v>
      </c>
      <c r="ED1943">
        <v>3.3</v>
      </c>
      <c r="EE1943">
        <v>3.03</v>
      </c>
      <c r="EF1943">
        <v>2.78</v>
      </c>
      <c r="EG1943">
        <v>2.56</v>
      </c>
      <c r="EH1943">
        <v>2.36</v>
      </c>
      <c r="EI1943">
        <v>2.1800000000000002</v>
      </c>
      <c r="EJ1943">
        <v>2.02</v>
      </c>
    </row>
    <row r="1944" spans="1:146" x14ac:dyDescent="0.25">
      <c r="A1944" t="s">
        <v>1731</v>
      </c>
      <c r="B1944">
        <v>33</v>
      </c>
      <c r="C1944">
        <v>33</v>
      </c>
      <c r="E1944">
        <v>100000</v>
      </c>
      <c r="F1944">
        <v>98798</v>
      </c>
      <c r="G1944">
        <v>97528</v>
      </c>
      <c r="H1944">
        <v>96174</v>
      </c>
      <c r="I1944">
        <v>94713</v>
      </c>
      <c r="J1944">
        <v>93145</v>
      </c>
      <c r="K1944">
        <v>91462</v>
      </c>
      <c r="L1944">
        <v>89664</v>
      </c>
      <c r="M1944">
        <v>87750</v>
      </c>
      <c r="N1944">
        <v>85716</v>
      </c>
      <c r="O1944">
        <v>83545</v>
      </c>
      <c r="P1944">
        <v>81212</v>
      </c>
      <c r="Q1944">
        <v>78668</v>
      </c>
      <c r="R1944">
        <v>75887</v>
      </c>
      <c r="S1944">
        <v>72854</v>
      </c>
      <c r="T1944">
        <v>69559</v>
      </c>
      <c r="U1944">
        <v>65972</v>
      </c>
      <c r="V1944">
        <v>62069</v>
      </c>
      <c r="W1944">
        <v>57834</v>
      </c>
      <c r="X1944">
        <v>53310</v>
      </c>
      <c r="Y1944">
        <v>48536</v>
      </c>
      <c r="Z1944">
        <v>43536</v>
      </c>
      <c r="AA1944">
        <v>38419</v>
      </c>
      <c r="AB1944">
        <v>33333</v>
      </c>
      <c r="AC1944">
        <v>28383</v>
      </c>
      <c r="AD1944">
        <v>23683</v>
      </c>
      <c r="AE1944">
        <v>19283</v>
      </c>
      <c r="AF1944">
        <v>15290</v>
      </c>
      <c r="AG1944">
        <v>11773</v>
      </c>
      <c r="AH1944">
        <v>8766</v>
      </c>
      <c r="AI1944">
        <v>6297</v>
      </c>
      <c r="AJ1944">
        <v>4360</v>
      </c>
      <c r="AK1944">
        <v>2903</v>
      </c>
      <c r="DC1944">
        <v>18.75</v>
      </c>
      <c r="DD1944">
        <v>17.97</v>
      </c>
      <c r="DE1944">
        <v>17.2</v>
      </c>
      <c r="DF1944">
        <v>16.43</v>
      </c>
      <c r="DG1944">
        <v>15.68</v>
      </c>
      <c r="DH1944">
        <v>14.93</v>
      </c>
      <c r="DI1944">
        <v>14.2</v>
      </c>
      <c r="DJ1944">
        <v>13.47</v>
      </c>
      <c r="DK1944">
        <v>12.76</v>
      </c>
      <c r="DL1944">
        <v>12.05</v>
      </c>
      <c r="DM1944">
        <v>11.35</v>
      </c>
      <c r="DN1944">
        <v>10.66</v>
      </c>
      <c r="DO1944">
        <v>9.99</v>
      </c>
      <c r="DP1944">
        <v>9.34</v>
      </c>
      <c r="DQ1944">
        <v>8.6999999999999993</v>
      </c>
      <c r="DR1944">
        <v>8.09</v>
      </c>
      <c r="DS1944">
        <v>7.51</v>
      </c>
      <c r="DT1944">
        <v>6.95</v>
      </c>
      <c r="DU1944">
        <v>6.42</v>
      </c>
      <c r="DV1944">
        <v>5.92</v>
      </c>
      <c r="DW1944">
        <v>5.45</v>
      </c>
      <c r="DX1944">
        <v>5.0199999999999996</v>
      </c>
      <c r="DY1944">
        <v>4.63</v>
      </c>
      <c r="DZ1944">
        <v>4.25</v>
      </c>
      <c r="EA1944">
        <v>3.91</v>
      </c>
      <c r="EB1944">
        <v>3.59</v>
      </c>
      <c r="EC1944">
        <v>3.29</v>
      </c>
      <c r="ED1944">
        <v>3.02</v>
      </c>
      <c r="EE1944">
        <v>2.77</v>
      </c>
      <c r="EF1944">
        <v>2.5499999999999998</v>
      </c>
      <c r="EG1944">
        <v>2.35</v>
      </c>
      <c r="EH1944">
        <v>2.1800000000000002</v>
      </c>
      <c r="EI1944">
        <v>2.02</v>
      </c>
    </row>
    <row r="1945" spans="1:146" x14ac:dyDescent="0.25">
      <c r="A1945" t="s">
        <v>1732</v>
      </c>
      <c r="B1945">
        <v>32</v>
      </c>
      <c r="C1945">
        <v>32</v>
      </c>
      <c r="E1945">
        <v>100000</v>
      </c>
      <c r="F1945">
        <v>98690</v>
      </c>
      <c r="G1945">
        <v>97291</v>
      </c>
      <c r="H1945">
        <v>95787</v>
      </c>
      <c r="I1945">
        <v>94168</v>
      </c>
      <c r="J1945">
        <v>92437</v>
      </c>
      <c r="K1945">
        <v>90588</v>
      </c>
      <c r="L1945">
        <v>88617</v>
      </c>
      <c r="M1945">
        <v>86524</v>
      </c>
      <c r="N1945">
        <v>84293</v>
      </c>
      <c r="O1945">
        <v>81899</v>
      </c>
      <c r="P1945">
        <v>79290</v>
      </c>
      <c r="Q1945">
        <v>76441</v>
      </c>
      <c r="R1945">
        <v>73333</v>
      </c>
      <c r="S1945">
        <v>69962</v>
      </c>
      <c r="T1945">
        <v>66303</v>
      </c>
      <c r="U1945">
        <v>62328</v>
      </c>
      <c r="V1945">
        <v>58031</v>
      </c>
      <c r="W1945">
        <v>53428</v>
      </c>
      <c r="X1945">
        <v>48592</v>
      </c>
      <c r="Y1945">
        <v>43545</v>
      </c>
      <c r="Z1945">
        <v>38381</v>
      </c>
      <c r="AA1945">
        <v>33257</v>
      </c>
      <c r="AB1945">
        <v>28281</v>
      </c>
      <c r="AC1945">
        <v>23564</v>
      </c>
      <c r="AD1945">
        <v>19158</v>
      </c>
      <c r="AE1945">
        <v>15169</v>
      </c>
      <c r="AF1945">
        <v>11662</v>
      </c>
      <c r="AG1945">
        <v>8671</v>
      </c>
      <c r="AH1945">
        <v>6219</v>
      </c>
      <c r="AI1945">
        <v>4301</v>
      </c>
      <c r="AJ1945">
        <v>2860</v>
      </c>
      <c r="DC1945">
        <v>17.87</v>
      </c>
      <c r="DD1945">
        <v>17.100000000000001</v>
      </c>
      <c r="DE1945">
        <v>16.34</v>
      </c>
      <c r="DF1945">
        <v>15.59</v>
      </c>
      <c r="DG1945">
        <v>14.85</v>
      </c>
      <c r="DH1945">
        <v>14.12</v>
      </c>
      <c r="DI1945">
        <v>13.4</v>
      </c>
      <c r="DJ1945">
        <v>12.69</v>
      </c>
      <c r="DK1945">
        <v>11.98</v>
      </c>
      <c r="DL1945">
        <v>11.28</v>
      </c>
      <c r="DM1945">
        <v>10.6</v>
      </c>
      <c r="DN1945">
        <v>9.93</v>
      </c>
      <c r="DO1945">
        <v>9.2799999999999994</v>
      </c>
      <c r="DP1945">
        <v>8.66</v>
      </c>
      <c r="DQ1945">
        <v>8.0500000000000007</v>
      </c>
      <c r="DR1945">
        <v>7.46</v>
      </c>
      <c r="DS1945">
        <v>6.91</v>
      </c>
      <c r="DT1945">
        <v>6.38</v>
      </c>
      <c r="DU1945">
        <v>5.89</v>
      </c>
      <c r="DV1945">
        <v>5.43</v>
      </c>
      <c r="DW1945">
        <v>5</v>
      </c>
      <c r="DX1945">
        <v>4.5999999999999996</v>
      </c>
      <c r="DY1945">
        <v>4.24</v>
      </c>
      <c r="DZ1945">
        <v>3.89</v>
      </c>
      <c r="EA1945">
        <v>3.57</v>
      </c>
      <c r="EB1945">
        <v>3.28</v>
      </c>
      <c r="EC1945">
        <v>3.01</v>
      </c>
      <c r="ED1945">
        <v>2.76</v>
      </c>
      <c r="EE1945">
        <v>2.54</v>
      </c>
      <c r="EF1945">
        <v>2.35</v>
      </c>
      <c r="EG1945">
        <v>2.17</v>
      </c>
      <c r="EH1945">
        <v>2.02</v>
      </c>
    </row>
    <row r="1946" spans="1:146" x14ac:dyDescent="0.25">
      <c r="A1946" t="s">
        <v>1733</v>
      </c>
      <c r="B1946">
        <v>31</v>
      </c>
      <c r="C1946">
        <v>31</v>
      </c>
      <c r="E1946">
        <v>100000</v>
      </c>
      <c r="F1946">
        <v>98556</v>
      </c>
      <c r="G1946">
        <v>97000</v>
      </c>
      <c r="H1946">
        <v>95333</v>
      </c>
      <c r="I1946">
        <v>93544</v>
      </c>
      <c r="J1946">
        <v>91639</v>
      </c>
      <c r="K1946">
        <v>89610</v>
      </c>
      <c r="L1946">
        <v>87453</v>
      </c>
      <c r="M1946">
        <v>85155</v>
      </c>
      <c r="N1946">
        <v>82694</v>
      </c>
      <c r="O1946">
        <v>80016</v>
      </c>
      <c r="P1946">
        <v>77094</v>
      </c>
      <c r="Q1946">
        <v>73911</v>
      </c>
      <c r="R1946">
        <v>70458</v>
      </c>
      <c r="S1946">
        <v>66715</v>
      </c>
      <c r="T1946">
        <v>62661</v>
      </c>
      <c r="U1946">
        <v>58288</v>
      </c>
      <c r="V1946">
        <v>53621</v>
      </c>
      <c r="W1946">
        <v>48704</v>
      </c>
      <c r="X1946">
        <v>43596</v>
      </c>
      <c r="Y1946">
        <v>38388</v>
      </c>
      <c r="Z1946">
        <v>33220</v>
      </c>
      <c r="AA1946">
        <v>28211</v>
      </c>
      <c r="AB1946">
        <v>23472</v>
      </c>
      <c r="AC1946">
        <v>19056</v>
      </c>
      <c r="AD1946">
        <v>15065</v>
      </c>
      <c r="AE1946">
        <v>11565</v>
      </c>
      <c r="AF1946">
        <v>8586</v>
      </c>
      <c r="AG1946">
        <v>6150</v>
      </c>
      <c r="AH1946">
        <v>4247</v>
      </c>
      <c r="AI1946">
        <v>2821</v>
      </c>
      <c r="DC1946">
        <v>17.010000000000002</v>
      </c>
      <c r="DD1946">
        <v>16.25</v>
      </c>
      <c r="DE1946">
        <v>15.51</v>
      </c>
      <c r="DF1946">
        <v>14.77</v>
      </c>
      <c r="DG1946">
        <v>14.04</v>
      </c>
      <c r="DH1946">
        <v>13.32</v>
      </c>
      <c r="DI1946">
        <v>12.61</v>
      </c>
      <c r="DJ1946">
        <v>11.91</v>
      </c>
      <c r="DK1946">
        <v>11.22</v>
      </c>
      <c r="DL1946">
        <v>10.54</v>
      </c>
      <c r="DM1946">
        <v>9.8699999999999992</v>
      </c>
      <c r="DN1946">
        <v>9.23</v>
      </c>
      <c r="DO1946">
        <v>8.61</v>
      </c>
      <c r="DP1946">
        <v>8</v>
      </c>
      <c r="DQ1946">
        <v>7.42</v>
      </c>
      <c r="DR1946">
        <v>6.87</v>
      </c>
      <c r="DS1946">
        <v>6.35</v>
      </c>
      <c r="DT1946">
        <v>5.86</v>
      </c>
      <c r="DU1946">
        <v>5.4</v>
      </c>
      <c r="DV1946">
        <v>4.97</v>
      </c>
      <c r="DW1946">
        <v>4.58</v>
      </c>
      <c r="DX1946">
        <v>4.22</v>
      </c>
      <c r="DY1946">
        <v>3.88</v>
      </c>
      <c r="DZ1946">
        <v>3.56</v>
      </c>
      <c r="EA1946">
        <v>3.27</v>
      </c>
      <c r="EB1946">
        <v>3</v>
      </c>
      <c r="EC1946">
        <v>2.75</v>
      </c>
      <c r="ED1946">
        <v>2.54</v>
      </c>
      <c r="EE1946">
        <v>2.34</v>
      </c>
      <c r="EF1946">
        <v>2.17</v>
      </c>
      <c r="EG1946">
        <v>2.0099999999999998</v>
      </c>
    </row>
    <row r="1947" spans="1:146" x14ac:dyDescent="0.25">
      <c r="A1947" t="s">
        <v>1734</v>
      </c>
      <c r="B1947">
        <v>30</v>
      </c>
      <c r="C1947">
        <v>30</v>
      </c>
      <c r="E1947">
        <v>100000</v>
      </c>
      <c r="F1947">
        <v>98392</v>
      </c>
      <c r="G1947">
        <v>96665</v>
      </c>
      <c r="H1947">
        <v>94820</v>
      </c>
      <c r="I1947">
        <v>92849</v>
      </c>
      <c r="J1947">
        <v>90758</v>
      </c>
      <c r="K1947">
        <v>88534</v>
      </c>
      <c r="L1947">
        <v>86164</v>
      </c>
      <c r="M1947">
        <v>83627</v>
      </c>
      <c r="N1947">
        <v>80873</v>
      </c>
      <c r="O1947">
        <v>77872</v>
      </c>
      <c r="P1947">
        <v>74606</v>
      </c>
      <c r="Q1947">
        <v>71069</v>
      </c>
      <c r="R1947">
        <v>67236</v>
      </c>
      <c r="S1947">
        <v>63090</v>
      </c>
      <c r="T1947">
        <v>58631</v>
      </c>
      <c r="U1947">
        <v>53882</v>
      </c>
      <c r="V1947">
        <v>48899</v>
      </c>
      <c r="W1947">
        <v>43710</v>
      </c>
      <c r="X1947">
        <v>38441</v>
      </c>
      <c r="Y1947">
        <v>33231</v>
      </c>
      <c r="Z1947">
        <v>28182</v>
      </c>
      <c r="AA1947">
        <v>23415</v>
      </c>
      <c r="AB1947">
        <v>18981</v>
      </c>
      <c r="AC1947">
        <v>14984</v>
      </c>
      <c r="AD1947">
        <v>11486</v>
      </c>
      <c r="AE1947">
        <v>8514</v>
      </c>
      <c r="AF1947">
        <v>6090</v>
      </c>
      <c r="AG1947">
        <v>4199</v>
      </c>
      <c r="AH1947">
        <v>2785</v>
      </c>
      <c r="DC1947">
        <v>16.16</v>
      </c>
      <c r="DD1947">
        <v>15.42</v>
      </c>
      <c r="DE1947">
        <v>14.68</v>
      </c>
      <c r="DF1947">
        <v>13.96</v>
      </c>
      <c r="DG1947">
        <v>13.25</v>
      </c>
      <c r="DH1947">
        <v>12.54</v>
      </c>
      <c r="DI1947">
        <v>11.84</v>
      </c>
      <c r="DJ1947">
        <v>11.15</v>
      </c>
      <c r="DK1947">
        <v>10.48</v>
      </c>
      <c r="DL1947">
        <v>9.82</v>
      </c>
      <c r="DM1947">
        <v>9.18</v>
      </c>
      <c r="DN1947">
        <v>8.56</v>
      </c>
      <c r="DO1947">
        <v>7.96</v>
      </c>
      <c r="DP1947">
        <v>7.38</v>
      </c>
      <c r="DQ1947">
        <v>6.83</v>
      </c>
      <c r="DR1947">
        <v>6.32</v>
      </c>
      <c r="DS1947">
        <v>5.83</v>
      </c>
      <c r="DT1947">
        <v>5.37</v>
      </c>
      <c r="DU1947">
        <v>4.95</v>
      </c>
      <c r="DV1947">
        <v>4.5599999999999996</v>
      </c>
      <c r="DW1947">
        <v>4.2</v>
      </c>
      <c r="DX1947">
        <v>3.86</v>
      </c>
      <c r="DY1947">
        <v>3.54</v>
      </c>
      <c r="DZ1947">
        <v>3.25</v>
      </c>
      <c r="EA1947">
        <v>2.99</v>
      </c>
      <c r="EB1947">
        <v>2.75</v>
      </c>
      <c r="EC1947">
        <v>2.5299999999999998</v>
      </c>
      <c r="ED1947">
        <v>2.34</v>
      </c>
      <c r="EE1947">
        <v>2.16</v>
      </c>
      <c r="EF1947">
        <v>2.0099999999999998</v>
      </c>
    </row>
    <row r="1948" spans="1:146" x14ac:dyDescent="0.25">
      <c r="A1948" t="s">
        <v>1735</v>
      </c>
      <c r="B1948">
        <v>29</v>
      </c>
      <c r="C1948">
        <v>29</v>
      </c>
      <c r="E1948">
        <v>100000</v>
      </c>
      <c r="F1948">
        <v>98212</v>
      </c>
      <c r="G1948">
        <v>96298</v>
      </c>
      <c r="H1948">
        <v>94262</v>
      </c>
      <c r="I1948">
        <v>92095</v>
      </c>
      <c r="J1948">
        <v>89799</v>
      </c>
      <c r="K1948">
        <v>87353</v>
      </c>
      <c r="L1948">
        <v>84733</v>
      </c>
      <c r="M1948">
        <v>81892</v>
      </c>
      <c r="N1948">
        <v>78803</v>
      </c>
      <c r="O1948">
        <v>75447</v>
      </c>
      <c r="P1948">
        <v>71818</v>
      </c>
      <c r="Q1948">
        <v>67889</v>
      </c>
      <c r="R1948">
        <v>63642</v>
      </c>
      <c r="S1948">
        <v>59082</v>
      </c>
      <c r="T1948">
        <v>54241</v>
      </c>
      <c r="U1948">
        <v>49171</v>
      </c>
      <c r="V1948">
        <v>43911</v>
      </c>
      <c r="W1948">
        <v>38561</v>
      </c>
      <c r="X1948">
        <v>33291</v>
      </c>
      <c r="Y1948">
        <v>28202</v>
      </c>
      <c r="Z1948">
        <v>23398</v>
      </c>
      <c r="AA1948">
        <v>18940</v>
      </c>
      <c r="AB1948">
        <v>14929</v>
      </c>
      <c r="AC1948">
        <v>11426</v>
      </c>
      <c r="AD1948">
        <v>8457</v>
      </c>
      <c r="AE1948">
        <v>6040</v>
      </c>
      <c r="AF1948">
        <v>4160</v>
      </c>
      <c r="AG1948">
        <v>2755</v>
      </c>
      <c r="DC1948">
        <v>15.33</v>
      </c>
      <c r="DD1948">
        <v>14.6</v>
      </c>
      <c r="DE1948">
        <v>13.88</v>
      </c>
      <c r="DF1948">
        <v>13.17</v>
      </c>
      <c r="DG1948">
        <v>12.47</v>
      </c>
      <c r="DH1948">
        <v>11.77</v>
      </c>
      <c r="DI1948">
        <v>11.09</v>
      </c>
      <c r="DJ1948">
        <v>10.42</v>
      </c>
      <c r="DK1948">
        <v>9.76</v>
      </c>
      <c r="DL1948">
        <v>9.1199999999999992</v>
      </c>
      <c r="DM1948">
        <v>8.51</v>
      </c>
      <c r="DN1948">
        <v>7.91</v>
      </c>
      <c r="DO1948">
        <v>7.34</v>
      </c>
      <c r="DP1948">
        <v>6.8</v>
      </c>
      <c r="DQ1948">
        <v>6.28</v>
      </c>
      <c r="DR1948">
        <v>5.8</v>
      </c>
      <c r="DS1948">
        <v>5.34</v>
      </c>
      <c r="DT1948">
        <v>4.93</v>
      </c>
      <c r="DU1948">
        <v>4.54</v>
      </c>
      <c r="DV1948">
        <v>4.18</v>
      </c>
      <c r="DW1948">
        <v>3.84</v>
      </c>
      <c r="DX1948">
        <v>3.53</v>
      </c>
      <c r="DY1948">
        <v>3.24</v>
      </c>
      <c r="DZ1948">
        <v>2.98</v>
      </c>
      <c r="EA1948">
        <v>2.74</v>
      </c>
      <c r="EB1948">
        <v>2.52</v>
      </c>
      <c r="EC1948">
        <v>2.33</v>
      </c>
      <c r="ED1948">
        <v>2.16</v>
      </c>
      <c r="EE1948">
        <v>2.0099999999999998</v>
      </c>
    </row>
    <row r="1949" spans="1:146" x14ac:dyDescent="0.25">
      <c r="A1949" t="s">
        <v>1736</v>
      </c>
      <c r="B1949">
        <v>28</v>
      </c>
      <c r="C1949">
        <v>28</v>
      </c>
      <c r="E1949">
        <v>100000</v>
      </c>
      <c r="F1949">
        <v>98015</v>
      </c>
      <c r="G1949">
        <v>95900</v>
      </c>
      <c r="H1949">
        <v>93656</v>
      </c>
      <c r="I1949">
        <v>91272</v>
      </c>
      <c r="J1949">
        <v>88744</v>
      </c>
      <c r="K1949">
        <v>86036</v>
      </c>
      <c r="L1949">
        <v>83099</v>
      </c>
      <c r="M1949">
        <v>79910</v>
      </c>
      <c r="N1949">
        <v>76454</v>
      </c>
      <c r="O1949">
        <v>72721</v>
      </c>
      <c r="P1949">
        <v>68688</v>
      </c>
      <c r="Q1949">
        <v>64333</v>
      </c>
      <c r="R1949">
        <v>59661</v>
      </c>
      <c r="S1949">
        <v>54711</v>
      </c>
      <c r="T1949">
        <v>49541</v>
      </c>
      <c r="U1949">
        <v>44191</v>
      </c>
      <c r="V1949">
        <v>38767</v>
      </c>
      <c r="W1949">
        <v>33417</v>
      </c>
      <c r="X1949">
        <v>28270</v>
      </c>
      <c r="Y1949">
        <v>23426</v>
      </c>
      <c r="Z1949">
        <v>18935</v>
      </c>
      <c r="AA1949">
        <v>14903</v>
      </c>
      <c r="AB1949">
        <v>11389</v>
      </c>
      <c r="AC1949">
        <v>8417</v>
      </c>
      <c r="AD1949">
        <v>6003</v>
      </c>
      <c r="AE1949">
        <v>4128</v>
      </c>
      <c r="AF1949">
        <v>2731</v>
      </c>
      <c r="DC1949">
        <v>14.51</v>
      </c>
      <c r="DD1949">
        <v>13.8</v>
      </c>
      <c r="DE1949">
        <v>13.09</v>
      </c>
      <c r="DF1949">
        <v>12.39</v>
      </c>
      <c r="DG1949">
        <v>11.7</v>
      </c>
      <c r="DH1949">
        <v>11.02</v>
      </c>
      <c r="DI1949">
        <v>10.35</v>
      </c>
      <c r="DJ1949">
        <v>9.6999999999999993</v>
      </c>
      <c r="DK1949">
        <v>9.07</v>
      </c>
      <c r="DL1949">
        <v>8.4600000000000009</v>
      </c>
      <c r="DM1949">
        <v>7.87</v>
      </c>
      <c r="DN1949">
        <v>7.3</v>
      </c>
      <c r="DO1949">
        <v>6.76</v>
      </c>
      <c r="DP1949">
        <v>6.25</v>
      </c>
      <c r="DQ1949">
        <v>5.77</v>
      </c>
      <c r="DR1949">
        <v>5.32</v>
      </c>
      <c r="DS1949">
        <v>4.9000000000000004</v>
      </c>
      <c r="DT1949">
        <v>4.5199999999999996</v>
      </c>
      <c r="DU1949">
        <v>4.16</v>
      </c>
      <c r="DV1949">
        <v>3.83</v>
      </c>
      <c r="DW1949">
        <v>3.51</v>
      </c>
      <c r="DX1949">
        <v>3.23</v>
      </c>
      <c r="DY1949">
        <v>2.97</v>
      </c>
      <c r="DZ1949">
        <v>2.73</v>
      </c>
      <c r="EA1949">
        <v>2.52</v>
      </c>
      <c r="EB1949">
        <v>2.33</v>
      </c>
      <c r="EC1949">
        <v>2.16</v>
      </c>
      <c r="ED1949">
        <v>2</v>
      </c>
    </row>
    <row r="1950" spans="1:146" x14ac:dyDescent="0.25">
      <c r="A1950" t="s">
        <v>1737</v>
      </c>
      <c r="B1950">
        <v>27</v>
      </c>
      <c r="C1950">
        <v>27</v>
      </c>
      <c r="E1950">
        <v>100000</v>
      </c>
      <c r="F1950">
        <v>97801</v>
      </c>
      <c r="G1950">
        <v>95466</v>
      </c>
      <c r="H1950">
        <v>92994</v>
      </c>
      <c r="I1950">
        <v>90365</v>
      </c>
      <c r="J1950">
        <v>87561</v>
      </c>
      <c r="K1950">
        <v>84522</v>
      </c>
      <c r="L1950">
        <v>81221</v>
      </c>
      <c r="M1950">
        <v>77650</v>
      </c>
      <c r="N1950">
        <v>73803</v>
      </c>
      <c r="O1950">
        <v>69652</v>
      </c>
      <c r="P1950">
        <v>65178</v>
      </c>
      <c r="Q1950">
        <v>60386</v>
      </c>
      <c r="R1950">
        <v>55312</v>
      </c>
      <c r="S1950">
        <v>50024</v>
      </c>
      <c r="T1950">
        <v>44569</v>
      </c>
      <c r="U1950">
        <v>39050</v>
      </c>
      <c r="V1950">
        <v>33625</v>
      </c>
      <c r="W1950">
        <v>28399</v>
      </c>
      <c r="X1950">
        <v>23499</v>
      </c>
      <c r="Y1950">
        <v>18971</v>
      </c>
      <c r="Z1950">
        <v>14909</v>
      </c>
      <c r="AA1950">
        <v>11376</v>
      </c>
      <c r="AB1950">
        <v>8395</v>
      </c>
      <c r="AC1950">
        <v>5979</v>
      </c>
      <c r="AD1950">
        <v>4106</v>
      </c>
      <c r="AE1950">
        <v>2712</v>
      </c>
      <c r="DC1950">
        <v>13.72</v>
      </c>
      <c r="DD1950">
        <v>13.01</v>
      </c>
      <c r="DE1950">
        <v>12.32</v>
      </c>
      <c r="DF1950">
        <v>11.63</v>
      </c>
      <c r="DG1950">
        <v>10.96</v>
      </c>
      <c r="DH1950">
        <v>10.29</v>
      </c>
      <c r="DI1950">
        <v>9.64</v>
      </c>
      <c r="DJ1950">
        <v>9.02</v>
      </c>
      <c r="DK1950">
        <v>8.41</v>
      </c>
      <c r="DL1950">
        <v>7.82</v>
      </c>
      <c r="DM1950">
        <v>7.26</v>
      </c>
      <c r="DN1950">
        <v>6.72</v>
      </c>
      <c r="DO1950">
        <v>6.21</v>
      </c>
      <c r="DP1950">
        <v>5.74</v>
      </c>
      <c r="DQ1950">
        <v>5.29</v>
      </c>
      <c r="DR1950">
        <v>4.88</v>
      </c>
      <c r="DS1950">
        <v>4.5</v>
      </c>
      <c r="DT1950">
        <v>4.1399999999999997</v>
      </c>
      <c r="DU1950">
        <v>3.81</v>
      </c>
      <c r="DV1950">
        <v>3.5</v>
      </c>
      <c r="DW1950">
        <v>3.22</v>
      </c>
      <c r="DX1950">
        <v>2.96</v>
      </c>
      <c r="DY1950">
        <v>2.72</v>
      </c>
      <c r="DZ1950">
        <v>2.5099999999999998</v>
      </c>
      <c r="EA1950">
        <v>2.3199999999999998</v>
      </c>
      <c r="EB1950">
        <v>2.15</v>
      </c>
      <c r="EC1950">
        <v>2</v>
      </c>
    </row>
    <row r="1951" spans="1:146" x14ac:dyDescent="0.25">
      <c r="A1951" t="s">
        <v>1738</v>
      </c>
      <c r="B1951">
        <v>26</v>
      </c>
      <c r="C1951">
        <v>26</v>
      </c>
      <c r="E1951">
        <v>100000</v>
      </c>
      <c r="F1951">
        <v>97567</v>
      </c>
      <c r="G1951">
        <v>94988</v>
      </c>
      <c r="H1951">
        <v>92257</v>
      </c>
      <c r="I1951">
        <v>89337</v>
      </c>
      <c r="J1951">
        <v>86185</v>
      </c>
      <c r="K1951">
        <v>82765</v>
      </c>
      <c r="L1951">
        <v>79065</v>
      </c>
      <c r="M1951">
        <v>75085</v>
      </c>
      <c r="N1951">
        <v>70803</v>
      </c>
      <c r="O1951">
        <v>66195</v>
      </c>
      <c r="P1951">
        <v>61268</v>
      </c>
      <c r="Q1951">
        <v>56061</v>
      </c>
      <c r="R1951">
        <v>50639</v>
      </c>
      <c r="S1951">
        <v>45058</v>
      </c>
      <c r="T1951">
        <v>39429</v>
      </c>
      <c r="U1951">
        <v>33906</v>
      </c>
      <c r="V1951">
        <v>28604</v>
      </c>
      <c r="W1951">
        <v>23628</v>
      </c>
      <c r="X1951">
        <v>19047</v>
      </c>
      <c r="Y1951">
        <v>14950</v>
      </c>
      <c r="Z1951">
        <v>11391</v>
      </c>
      <c r="AA1951">
        <v>8393</v>
      </c>
      <c r="AB1951">
        <v>5968</v>
      </c>
      <c r="AC1951">
        <v>4093</v>
      </c>
      <c r="AD1951">
        <v>2700</v>
      </c>
      <c r="DC1951">
        <v>12.93</v>
      </c>
      <c r="DD1951">
        <v>12.24</v>
      </c>
      <c r="DE1951">
        <v>11.56</v>
      </c>
      <c r="DF1951">
        <v>10.89</v>
      </c>
      <c r="DG1951">
        <v>10.23</v>
      </c>
      <c r="DH1951">
        <v>9.59</v>
      </c>
      <c r="DI1951">
        <v>8.9600000000000009</v>
      </c>
      <c r="DJ1951">
        <v>8.36</v>
      </c>
      <c r="DK1951">
        <v>7.77</v>
      </c>
      <c r="DL1951">
        <v>7.21</v>
      </c>
      <c r="DM1951">
        <v>6.68</v>
      </c>
      <c r="DN1951">
        <v>6.18</v>
      </c>
      <c r="DO1951">
        <v>5.71</v>
      </c>
      <c r="DP1951">
        <v>5.26</v>
      </c>
      <c r="DQ1951">
        <v>4.8499999999999996</v>
      </c>
      <c r="DR1951">
        <v>4.47</v>
      </c>
      <c r="DS1951">
        <v>4.12</v>
      </c>
      <c r="DT1951">
        <v>3.79</v>
      </c>
      <c r="DU1951">
        <v>3.49</v>
      </c>
      <c r="DV1951">
        <v>3.21</v>
      </c>
      <c r="DW1951">
        <v>2.95</v>
      </c>
      <c r="DX1951">
        <v>2.71</v>
      </c>
      <c r="DY1951">
        <v>2.5</v>
      </c>
      <c r="DZ1951">
        <v>2.31</v>
      </c>
      <c r="EA1951">
        <v>2.15</v>
      </c>
      <c r="EB1951">
        <v>2</v>
      </c>
    </row>
    <row r="1952" spans="1:146" x14ac:dyDescent="0.25">
      <c r="A1952" t="s">
        <v>1739</v>
      </c>
      <c r="B1952">
        <v>25</v>
      </c>
      <c r="C1952">
        <v>25</v>
      </c>
      <c r="E1952">
        <v>100000</v>
      </c>
      <c r="F1952">
        <v>97308</v>
      </c>
      <c r="G1952">
        <v>94452</v>
      </c>
      <c r="H1952">
        <v>91413</v>
      </c>
      <c r="I1952">
        <v>88124</v>
      </c>
      <c r="J1952">
        <v>84572</v>
      </c>
      <c r="K1952">
        <v>80733</v>
      </c>
      <c r="L1952">
        <v>76604</v>
      </c>
      <c r="M1952">
        <v>72169</v>
      </c>
      <c r="N1952">
        <v>67411</v>
      </c>
      <c r="O1952">
        <v>62332</v>
      </c>
      <c r="P1952">
        <v>56973</v>
      </c>
      <c r="Q1952">
        <v>51405</v>
      </c>
      <c r="R1952">
        <v>45679</v>
      </c>
      <c r="S1952">
        <v>39916</v>
      </c>
      <c r="T1952">
        <v>34279</v>
      </c>
      <c r="U1952">
        <v>28879</v>
      </c>
      <c r="V1952">
        <v>23827</v>
      </c>
      <c r="W1952">
        <v>19173</v>
      </c>
      <c r="X1952">
        <v>15027</v>
      </c>
      <c r="Y1952">
        <v>11435</v>
      </c>
      <c r="Z1952">
        <v>8413</v>
      </c>
      <c r="AA1952">
        <v>5974</v>
      </c>
      <c r="AB1952">
        <v>4091</v>
      </c>
      <c r="AC1952">
        <v>2695</v>
      </c>
      <c r="DC1952">
        <v>12.17</v>
      </c>
      <c r="DD1952">
        <v>11.49</v>
      </c>
      <c r="DE1952">
        <v>10.82</v>
      </c>
      <c r="DF1952">
        <v>10.17</v>
      </c>
      <c r="DG1952">
        <v>9.5299999999999994</v>
      </c>
      <c r="DH1952">
        <v>8.91</v>
      </c>
      <c r="DI1952">
        <v>8.31</v>
      </c>
      <c r="DJ1952">
        <v>7.73</v>
      </c>
      <c r="DK1952">
        <v>7.17</v>
      </c>
      <c r="DL1952">
        <v>6.64</v>
      </c>
      <c r="DM1952">
        <v>6.14</v>
      </c>
      <c r="DN1952">
        <v>5.67</v>
      </c>
      <c r="DO1952">
        <v>5.24</v>
      </c>
      <c r="DP1952">
        <v>4.83</v>
      </c>
      <c r="DQ1952">
        <v>4.45</v>
      </c>
      <c r="DR1952">
        <v>4.0999999999999996</v>
      </c>
      <c r="DS1952">
        <v>3.78</v>
      </c>
      <c r="DT1952">
        <v>3.47</v>
      </c>
      <c r="DU1952">
        <v>3.19</v>
      </c>
      <c r="DV1952">
        <v>2.94</v>
      </c>
      <c r="DW1952">
        <v>2.7</v>
      </c>
      <c r="DX1952">
        <v>2.4900000000000002</v>
      </c>
      <c r="DY1952">
        <v>2.31</v>
      </c>
      <c r="DZ1952">
        <v>2.14</v>
      </c>
      <c r="EA1952">
        <v>1.99</v>
      </c>
    </row>
    <row r="1953" spans="1:130" x14ac:dyDescent="0.25">
      <c r="A1953" t="s">
        <v>1740</v>
      </c>
      <c r="B1953">
        <v>24</v>
      </c>
      <c r="C1953">
        <v>24</v>
      </c>
      <c r="E1953">
        <v>100000</v>
      </c>
      <c r="F1953">
        <v>97011</v>
      </c>
      <c r="G1953">
        <v>93826</v>
      </c>
      <c r="H1953">
        <v>90396</v>
      </c>
      <c r="I1953">
        <v>86683</v>
      </c>
      <c r="J1953">
        <v>82688</v>
      </c>
      <c r="K1953">
        <v>78398</v>
      </c>
      <c r="L1953">
        <v>73790</v>
      </c>
      <c r="M1953">
        <v>68855</v>
      </c>
      <c r="N1953">
        <v>63604</v>
      </c>
      <c r="O1953">
        <v>58073</v>
      </c>
      <c r="P1953">
        <v>52338</v>
      </c>
      <c r="Q1953">
        <v>46452</v>
      </c>
      <c r="R1953">
        <v>40535</v>
      </c>
      <c r="S1953">
        <v>34759</v>
      </c>
      <c r="T1953">
        <v>29243</v>
      </c>
      <c r="U1953">
        <v>24091</v>
      </c>
      <c r="V1953">
        <v>19363</v>
      </c>
      <c r="W1953">
        <v>15147</v>
      </c>
      <c r="X1953">
        <v>11509</v>
      </c>
      <c r="Y1953">
        <v>8458</v>
      </c>
      <c r="Z1953">
        <v>5996</v>
      </c>
      <c r="AA1953">
        <v>4101</v>
      </c>
      <c r="AB1953">
        <v>2698</v>
      </c>
      <c r="DC1953">
        <v>11.42</v>
      </c>
      <c r="DD1953">
        <v>10.76</v>
      </c>
      <c r="DE1953">
        <v>10.1</v>
      </c>
      <c r="DF1953">
        <v>9.4700000000000006</v>
      </c>
      <c r="DG1953">
        <v>8.85</v>
      </c>
      <c r="DH1953">
        <v>8.26</v>
      </c>
      <c r="DI1953">
        <v>7.68</v>
      </c>
      <c r="DJ1953">
        <v>7.13</v>
      </c>
      <c r="DK1953">
        <v>6.61</v>
      </c>
      <c r="DL1953">
        <v>6.11</v>
      </c>
      <c r="DM1953">
        <v>5.64</v>
      </c>
      <c r="DN1953">
        <v>5.21</v>
      </c>
      <c r="DO1953">
        <v>4.8</v>
      </c>
      <c r="DP1953">
        <v>4.43</v>
      </c>
      <c r="DQ1953">
        <v>4.09</v>
      </c>
      <c r="DR1953">
        <v>3.76</v>
      </c>
      <c r="DS1953">
        <v>3.46</v>
      </c>
      <c r="DT1953">
        <v>3.18</v>
      </c>
      <c r="DU1953">
        <v>2.93</v>
      </c>
      <c r="DV1953">
        <v>2.7</v>
      </c>
      <c r="DW1953">
        <v>2.4900000000000002</v>
      </c>
      <c r="DX1953">
        <v>2.2999999999999998</v>
      </c>
      <c r="DY1953">
        <v>2.14</v>
      </c>
      <c r="DZ1953">
        <v>1.99</v>
      </c>
    </row>
    <row r="1954" spans="1:130" x14ac:dyDescent="0.25">
      <c r="A1954" t="s">
        <v>1741</v>
      </c>
      <c r="B1954">
        <v>23</v>
      </c>
      <c r="C1954">
        <v>23</v>
      </c>
      <c r="E1954">
        <v>100000</v>
      </c>
      <c r="F1954">
        <v>96657</v>
      </c>
      <c r="G1954">
        <v>93055</v>
      </c>
      <c r="H1954">
        <v>89171</v>
      </c>
      <c r="I1954">
        <v>84988</v>
      </c>
      <c r="J1954">
        <v>80515</v>
      </c>
      <c r="K1954">
        <v>75717</v>
      </c>
      <c r="L1954">
        <v>70581</v>
      </c>
      <c r="M1954">
        <v>65126</v>
      </c>
      <c r="N1954">
        <v>59399</v>
      </c>
      <c r="O1954">
        <v>53471</v>
      </c>
      <c r="P1954">
        <v>47399</v>
      </c>
      <c r="Q1954">
        <v>41309</v>
      </c>
      <c r="R1954">
        <v>35370</v>
      </c>
      <c r="S1954">
        <v>29711</v>
      </c>
      <c r="T1954">
        <v>24441</v>
      </c>
      <c r="U1954">
        <v>19614</v>
      </c>
      <c r="V1954">
        <v>15325</v>
      </c>
      <c r="W1954">
        <v>11623</v>
      </c>
      <c r="X1954">
        <v>8528</v>
      </c>
      <c r="Y1954">
        <v>6039</v>
      </c>
      <c r="Z1954">
        <v>4124</v>
      </c>
      <c r="AA1954">
        <v>2710</v>
      </c>
      <c r="DC1954">
        <v>10.69</v>
      </c>
      <c r="DD1954">
        <v>10.039999999999999</v>
      </c>
      <c r="DE1954">
        <v>9.41</v>
      </c>
      <c r="DF1954">
        <v>8.8000000000000007</v>
      </c>
      <c r="DG1954">
        <v>8.2100000000000009</v>
      </c>
      <c r="DH1954">
        <v>7.64</v>
      </c>
      <c r="DI1954">
        <v>7.09</v>
      </c>
      <c r="DJ1954">
        <v>6.57</v>
      </c>
      <c r="DK1954">
        <v>6.08</v>
      </c>
      <c r="DL1954">
        <v>5.61</v>
      </c>
      <c r="DM1954">
        <v>5.18</v>
      </c>
      <c r="DN1954">
        <v>4.78</v>
      </c>
      <c r="DO1954">
        <v>4.41</v>
      </c>
      <c r="DP1954">
        <v>4.07</v>
      </c>
      <c r="DQ1954">
        <v>3.75</v>
      </c>
      <c r="DR1954">
        <v>3.45</v>
      </c>
      <c r="DS1954">
        <v>3.17</v>
      </c>
      <c r="DT1954">
        <v>2.92</v>
      </c>
      <c r="DU1954">
        <v>2.69</v>
      </c>
      <c r="DV1954">
        <v>2.48</v>
      </c>
      <c r="DW1954">
        <v>2.2999999999999998</v>
      </c>
      <c r="DX1954">
        <v>2.13</v>
      </c>
      <c r="DY1954">
        <v>1.98</v>
      </c>
    </row>
    <row r="1955" spans="1:130" x14ac:dyDescent="0.25">
      <c r="A1955" t="s">
        <v>1742</v>
      </c>
      <c r="B1955">
        <v>22</v>
      </c>
      <c r="C1955">
        <v>22</v>
      </c>
      <c r="E1955">
        <v>100000</v>
      </c>
      <c r="F1955">
        <v>96207</v>
      </c>
      <c r="G1955">
        <v>92116</v>
      </c>
      <c r="H1955">
        <v>87730</v>
      </c>
      <c r="I1955">
        <v>83033</v>
      </c>
      <c r="J1955">
        <v>78017</v>
      </c>
      <c r="K1955">
        <v>72657</v>
      </c>
      <c r="L1955">
        <v>66966</v>
      </c>
      <c r="M1955">
        <v>61004</v>
      </c>
      <c r="N1955">
        <v>54852</v>
      </c>
      <c r="O1955">
        <v>48564</v>
      </c>
      <c r="P1955">
        <v>42269</v>
      </c>
      <c r="Q1955">
        <v>36143</v>
      </c>
      <c r="R1955">
        <v>30313</v>
      </c>
      <c r="S1955">
        <v>24895</v>
      </c>
      <c r="T1955">
        <v>19949</v>
      </c>
      <c r="U1955">
        <v>15563</v>
      </c>
      <c r="V1955">
        <v>11788</v>
      </c>
      <c r="W1955">
        <v>8634</v>
      </c>
      <c r="X1955">
        <v>6106</v>
      </c>
      <c r="Y1955">
        <v>4165</v>
      </c>
      <c r="Z1955">
        <v>2733</v>
      </c>
      <c r="DC1955">
        <v>9.98</v>
      </c>
      <c r="DD1955">
        <v>9.35</v>
      </c>
      <c r="DE1955">
        <v>8.74</v>
      </c>
      <c r="DF1955">
        <v>8.16</v>
      </c>
      <c r="DG1955">
        <v>7.59</v>
      </c>
      <c r="DH1955">
        <v>7.05</v>
      </c>
      <c r="DI1955">
        <v>6.53</v>
      </c>
      <c r="DJ1955">
        <v>6.04</v>
      </c>
      <c r="DK1955">
        <v>5.58</v>
      </c>
      <c r="DL1955">
        <v>5.15</v>
      </c>
      <c r="DM1955">
        <v>4.75</v>
      </c>
      <c r="DN1955">
        <v>4.3899999999999997</v>
      </c>
      <c r="DO1955">
        <v>4.05</v>
      </c>
      <c r="DP1955">
        <v>3.73</v>
      </c>
      <c r="DQ1955">
        <v>3.43</v>
      </c>
      <c r="DR1955">
        <v>3.16</v>
      </c>
      <c r="DS1955">
        <v>2.91</v>
      </c>
      <c r="DT1955">
        <v>2.68</v>
      </c>
      <c r="DU1955">
        <v>2.4700000000000002</v>
      </c>
      <c r="DV1955">
        <v>2.29</v>
      </c>
      <c r="DW1955">
        <v>2.13</v>
      </c>
      <c r="DX1955">
        <v>1.98</v>
      </c>
    </row>
    <row r="1956" spans="1:130" x14ac:dyDescent="0.25">
      <c r="A1956" t="s">
        <v>1743</v>
      </c>
      <c r="B1956">
        <v>21</v>
      </c>
      <c r="C1956">
        <v>21</v>
      </c>
      <c r="E1956">
        <v>100000</v>
      </c>
      <c r="F1956">
        <v>95675</v>
      </c>
      <c r="G1956">
        <v>91037</v>
      </c>
      <c r="H1956">
        <v>86093</v>
      </c>
      <c r="I1956">
        <v>80808</v>
      </c>
      <c r="J1956">
        <v>75184</v>
      </c>
      <c r="K1956">
        <v>69224</v>
      </c>
      <c r="L1956">
        <v>62985</v>
      </c>
      <c r="M1956">
        <v>56561</v>
      </c>
      <c r="N1956">
        <v>50015</v>
      </c>
      <c r="O1956">
        <v>43475</v>
      </c>
      <c r="P1956">
        <v>37123</v>
      </c>
      <c r="Q1956">
        <v>31091</v>
      </c>
      <c r="R1956">
        <v>25492</v>
      </c>
      <c r="S1956">
        <v>20393</v>
      </c>
      <c r="T1956">
        <v>15886</v>
      </c>
      <c r="U1956">
        <v>12014</v>
      </c>
      <c r="V1956">
        <v>8789</v>
      </c>
      <c r="W1956">
        <v>6204</v>
      </c>
      <c r="X1956">
        <v>4226</v>
      </c>
      <c r="Y1956">
        <v>2771</v>
      </c>
      <c r="DC1956">
        <v>9.2899999999999991</v>
      </c>
      <c r="DD1956">
        <v>8.69</v>
      </c>
      <c r="DE1956">
        <v>8.11</v>
      </c>
      <c r="DF1956">
        <v>7.54</v>
      </c>
      <c r="DG1956">
        <v>7</v>
      </c>
      <c r="DH1956">
        <v>6.49</v>
      </c>
      <c r="DI1956">
        <v>6.01</v>
      </c>
      <c r="DJ1956">
        <v>5.55</v>
      </c>
      <c r="DK1956">
        <v>5.12</v>
      </c>
      <c r="DL1956">
        <v>4.7300000000000004</v>
      </c>
      <c r="DM1956">
        <v>4.37</v>
      </c>
      <c r="DN1956">
        <v>4.03</v>
      </c>
      <c r="DO1956">
        <v>3.71</v>
      </c>
      <c r="DP1956">
        <v>3.42</v>
      </c>
      <c r="DQ1956">
        <v>3.15</v>
      </c>
      <c r="DR1956">
        <v>2.9</v>
      </c>
      <c r="DS1956">
        <v>2.67</v>
      </c>
      <c r="DT1956">
        <v>2.4700000000000002</v>
      </c>
      <c r="DU1956">
        <v>2.29</v>
      </c>
      <c r="DV1956">
        <v>2.12</v>
      </c>
      <c r="DW1956">
        <v>1.98</v>
      </c>
    </row>
    <row r="1957" spans="1:130" x14ac:dyDescent="0.25">
      <c r="A1957" t="s">
        <v>1744</v>
      </c>
      <c r="B1957">
        <v>20</v>
      </c>
      <c r="C1957">
        <v>20</v>
      </c>
      <c r="E1957">
        <v>100000</v>
      </c>
      <c r="F1957">
        <v>95073</v>
      </c>
      <c r="G1957">
        <v>89822</v>
      </c>
      <c r="H1957">
        <v>84232</v>
      </c>
      <c r="I1957">
        <v>78280</v>
      </c>
      <c r="J1957">
        <v>72000</v>
      </c>
      <c r="K1957">
        <v>65438</v>
      </c>
      <c r="L1957">
        <v>58687</v>
      </c>
      <c r="M1957">
        <v>51825</v>
      </c>
      <c r="N1957">
        <v>44989</v>
      </c>
      <c r="O1957">
        <v>38364</v>
      </c>
      <c r="P1957">
        <v>32084</v>
      </c>
      <c r="Q1957">
        <v>26267</v>
      </c>
      <c r="R1957">
        <v>20978</v>
      </c>
      <c r="S1957">
        <v>16313</v>
      </c>
      <c r="T1957">
        <v>12319</v>
      </c>
      <c r="U1957">
        <v>8998</v>
      </c>
      <c r="V1957">
        <v>6344</v>
      </c>
      <c r="W1957">
        <v>4314</v>
      </c>
      <c r="X1957">
        <v>2825</v>
      </c>
      <c r="DC1957">
        <v>8.6300000000000008</v>
      </c>
      <c r="DD1957">
        <v>8.0500000000000007</v>
      </c>
      <c r="DE1957">
        <v>7.5</v>
      </c>
      <c r="DF1957">
        <v>6.96</v>
      </c>
      <c r="DG1957">
        <v>6.45</v>
      </c>
      <c r="DH1957">
        <v>5.97</v>
      </c>
      <c r="DI1957">
        <v>5.52</v>
      </c>
      <c r="DJ1957">
        <v>5.0999999999999996</v>
      </c>
      <c r="DK1957">
        <v>4.71</v>
      </c>
      <c r="DL1957">
        <v>4.34</v>
      </c>
      <c r="DM1957">
        <v>4.01</v>
      </c>
      <c r="DN1957">
        <v>3.7</v>
      </c>
      <c r="DO1957">
        <v>3.4</v>
      </c>
      <c r="DP1957">
        <v>3.14</v>
      </c>
      <c r="DQ1957">
        <v>2.89</v>
      </c>
      <c r="DR1957">
        <v>2.66</v>
      </c>
      <c r="DS1957">
        <v>2.46</v>
      </c>
      <c r="DT1957">
        <v>2.2799999999999998</v>
      </c>
      <c r="DU1957">
        <v>2.12</v>
      </c>
      <c r="DV1957">
        <v>1.97</v>
      </c>
    </row>
    <row r="1958" spans="1:130" x14ac:dyDescent="0.25">
      <c r="A1958" t="s">
        <v>1745</v>
      </c>
      <c r="B1958">
        <v>19</v>
      </c>
      <c r="C1958">
        <v>19</v>
      </c>
      <c r="E1958">
        <v>100000</v>
      </c>
      <c r="F1958">
        <v>94390</v>
      </c>
      <c r="G1958">
        <v>88422</v>
      </c>
      <c r="H1958">
        <v>82094</v>
      </c>
      <c r="I1958">
        <v>75413</v>
      </c>
      <c r="J1958">
        <v>68463</v>
      </c>
      <c r="K1958">
        <v>61327</v>
      </c>
      <c r="L1958">
        <v>54081</v>
      </c>
      <c r="M1958">
        <v>46881</v>
      </c>
      <c r="N1958">
        <v>39921</v>
      </c>
      <c r="O1958">
        <v>33338</v>
      </c>
      <c r="P1958">
        <v>27253</v>
      </c>
      <c r="Q1958">
        <v>21732</v>
      </c>
      <c r="R1958">
        <v>16871</v>
      </c>
      <c r="S1958">
        <v>12718</v>
      </c>
      <c r="T1958">
        <v>9276</v>
      </c>
      <c r="U1958">
        <v>6530</v>
      </c>
      <c r="V1958">
        <v>4436</v>
      </c>
      <c r="W1958">
        <v>2900</v>
      </c>
      <c r="DC1958">
        <v>8</v>
      </c>
      <c r="DD1958">
        <v>7.45</v>
      </c>
      <c r="DE1958">
        <v>6.92</v>
      </c>
      <c r="DF1958">
        <v>6.41</v>
      </c>
      <c r="DG1958">
        <v>5.94</v>
      </c>
      <c r="DH1958">
        <v>5.49</v>
      </c>
      <c r="DI1958">
        <v>5.07</v>
      </c>
      <c r="DJ1958">
        <v>4.68</v>
      </c>
      <c r="DK1958">
        <v>4.32</v>
      </c>
      <c r="DL1958">
        <v>3.99</v>
      </c>
      <c r="DM1958">
        <v>3.68</v>
      </c>
      <c r="DN1958">
        <v>3.39</v>
      </c>
      <c r="DO1958">
        <v>3.12</v>
      </c>
      <c r="DP1958">
        <v>2.88</v>
      </c>
      <c r="DQ1958">
        <v>2.65</v>
      </c>
      <c r="DR1958">
        <v>2.4500000000000002</v>
      </c>
      <c r="DS1958">
        <v>2.2799999999999998</v>
      </c>
      <c r="DT1958">
        <v>2.12</v>
      </c>
      <c r="DU1958">
        <v>1.97</v>
      </c>
    </row>
    <row r="1959" spans="1:130" x14ac:dyDescent="0.25">
      <c r="A1959" t="s">
        <v>1746</v>
      </c>
      <c r="B1959">
        <v>18</v>
      </c>
      <c r="C1959">
        <v>18</v>
      </c>
      <c r="E1959">
        <v>100000</v>
      </c>
      <c r="F1959">
        <v>93583</v>
      </c>
      <c r="G1959">
        <v>86784</v>
      </c>
      <c r="H1959">
        <v>79637</v>
      </c>
      <c r="I1959">
        <v>72200</v>
      </c>
      <c r="J1959">
        <v>64597</v>
      </c>
      <c r="K1959">
        <v>56893</v>
      </c>
      <c r="L1959">
        <v>49247</v>
      </c>
      <c r="M1959">
        <v>41871</v>
      </c>
      <c r="N1959">
        <v>34917</v>
      </c>
      <c r="O1959">
        <v>28500</v>
      </c>
      <c r="P1959">
        <v>22692</v>
      </c>
      <c r="Q1959">
        <v>17589</v>
      </c>
      <c r="R1959">
        <v>13237</v>
      </c>
      <c r="S1959">
        <v>9638</v>
      </c>
      <c r="T1959">
        <v>6775</v>
      </c>
      <c r="U1959">
        <v>4596</v>
      </c>
      <c r="V1959">
        <v>3001</v>
      </c>
      <c r="DC1959">
        <v>7.4</v>
      </c>
      <c r="DD1959">
        <v>6.87</v>
      </c>
      <c r="DE1959">
        <v>6.37</v>
      </c>
      <c r="DF1959">
        <v>5.9</v>
      </c>
      <c r="DG1959">
        <v>5.46</v>
      </c>
      <c r="DH1959">
        <v>5.04</v>
      </c>
      <c r="DI1959">
        <v>4.66</v>
      </c>
      <c r="DJ1959">
        <v>4.3</v>
      </c>
      <c r="DK1959">
        <v>3.97</v>
      </c>
      <c r="DL1959">
        <v>3.66</v>
      </c>
      <c r="DM1959">
        <v>3.37</v>
      </c>
      <c r="DN1959">
        <v>3.11</v>
      </c>
      <c r="DO1959">
        <v>2.87</v>
      </c>
      <c r="DP1959">
        <v>2.65</v>
      </c>
      <c r="DQ1959">
        <v>2.4500000000000002</v>
      </c>
      <c r="DR1959">
        <v>2.27</v>
      </c>
      <c r="DS1959">
        <v>2.11</v>
      </c>
      <c r="DT1959">
        <v>1.97</v>
      </c>
    </row>
    <row r="1960" spans="1:130" x14ac:dyDescent="0.25">
      <c r="A1960" t="s">
        <v>1747</v>
      </c>
      <c r="B1960">
        <v>17</v>
      </c>
      <c r="C1960">
        <v>17</v>
      </c>
      <c r="E1960">
        <v>100000</v>
      </c>
      <c r="F1960">
        <v>92633</v>
      </c>
      <c r="G1960">
        <v>84897</v>
      </c>
      <c r="H1960">
        <v>76881</v>
      </c>
      <c r="I1960">
        <v>68686</v>
      </c>
      <c r="J1960">
        <v>60418</v>
      </c>
      <c r="K1960">
        <v>52227</v>
      </c>
      <c r="L1960">
        <v>44337</v>
      </c>
      <c r="M1960">
        <v>36914</v>
      </c>
      <c r="N1960">
        <v>30085</v>
      </c>
      <c r="O1960">
        <v>23917</v>
      </c>
      <c r="P1960">
        <v>18510</v>
      </c>
      <c r="Q1960">
        <v>13908</v>
      </c>
      <c r="R1960">
        <v>10110</v>
      </c>
      <c r="S1960">
        <v>7096</v>
      </c>
      <c r="T1960">
        <v>4806</v>
      </c>
      <c r="U1960">
        <v>3134</v>
      </c>
      <c r="DC1960">
        <v>6.83</v>
      </c>
      <c r="DD1960">
        <v>6.33</v>
      </c>
      <c r="DE1960">
        <v>5.87</v>
      </c>
      <c r="DF1960">
        <v>5.43</v>
      </c>
      <c r="DG1960">
        <v>5.01</v>
      </c>
      <c r="DH1960">
        <v>4.63</v>
      </c>
      <c r="DI1960">
        <v>4.28</v>
      </c>
      <c r="DJ1960">
        <v>3.95</v>
      </c>
      <c r="DK1960">
        <v>3.65</v>
      </c>
      <c r="DL1960">
        <v>3.36</v>
      </c>
      <c r="DM1960">
        <v>3.1</v>
      </c>
      <c r="DN1960">
        <v>2.86</v>
      </c>
      <c r="DO1960">
        <v>2.64</v>
      </c>
      <c r="DP1960">
        <v>2.44</v>
      </c>
      <c r="DQ1960">
        <v>2.27</v>
      </c>
      <c r="DR1960">
        <v>2.11</v>
      </c>
      <c r="DS1960">
        <v>1.96</v>
      </c>
    </row>
    <row r="1961" spans="1:130" x14ac:dyDescent="0.25">
      <c r="A1961" t="s">
        <v>1748</v>
      </c>
      <c r="B1961">
        <v>16</v>
      </c>
      <c r="C1961">
        <v>16</v>
      </c>
      <c r="E1961">
        <v>100000</v>
      </c>
      <c r="F1961">
        <v>91540</v>
      </c>
      <c r="G1961">
        <v>82782</v>
      </c>
      <c r="H1961">
        <v>73868</v>
      </c>
      <c r="I1961">
        <v>64877</v>
      </c>
      <c r="J1961">
        <v>56007</v>
      </c>
      <c r="K1961">
        <v>47479</v>
      </c>
      <c r="L1961">
        <v>39467</v>
      </c>
      <c r="M1961">
        <v>32111</v>
      </c>
      <c r="N1961">
        <v>25489</v>
      </c>
      <c r="O1961">
        <v>19695</v>
      </c>
      <c r="P1961">
        <v>14776</v>
      </c>
      <c r="Q1961">
        <v>10724</v>
      </c>
      <c r="R1961">
        <v>7515</v>
      </c>
      <c r="S1961">
        <v>5082</v>
      </c>
      <c r="T1961">
        <v>3310</v>
      </c>
      <c r="DC1961">
        <v>6.3</v>
      </c>
      <c r="DD1961">
        <v>5.83</v>
      </c>
      <c r="DE1961">
        <v>5.4</v>
      </c>
      <c r="DF1961">
        <v>4.99</v>
      </c>
      <c r="DG1961">
        <v>4.6100000000000003</v>
      </c>
      <c r="DH1961">
        <v>4.26</v>
      </c>
      <c r="DI1961">
        <v>3.93</v>
      </c>
      <c r="DJ1961">
        <v>3.63</v>
      </c>
      <c r="DK1961">
        <v>3.35</v>
      </c>
      <c r="DL1961">
        <v>3.09</v>
      </c>
      <c r="DM1961">
        <v>2.85</v>
      </c>
      <c r="DN1961">
        <v>2.63</v>
      </c>
      <c r="DO1961">
        <v>2.4300000000000002</v>
      </c>
      <c r="DP1961">
        <v>2.2599999999999998</v>
      </c>
      <c r="DQ1961">
        <v>2.1</v>
      </c>
      <c r="DR1961">
        <v>1.96</v>
      </c>
    </row>
    <row r="1962" spans="1:130" x14ac:dyDescent="0.25">
      <c r="A1962" t="s">
        <v>1749</v>
      </c>
      <c r="B1962">
        <v>15</v>
      </c>
      <c r="C1962">
        <v>15</v>
      </c>
      <c r="E1962">
        <v>100000</v>
      </c>
      <c r="F1962">
        <v>90318</v>
      </c>
      <c r="G1962">
        <v>80474</v>
      </c>
      <c r="H1962">
        <v>70588</v>
      </c>
      <c r="I1962">
        <v>60839</v>
      </c>
      <c r="J1962">
        <v>51503</v>
      </c>
      <c r="K1962">
        <v>42749</v>
      </c>
      <c r="L1962">
        <v>34723</v>
      </c>
      <c r="M1962">
        <v>27515</v>
      </c>
      <c r="N1962">
        <v>21228</v>
      </c>
      <c r="O1962">
        <v>15901</v>
      </c>
      <c r="P1962">
        <v>11523</v>
      </c>
      <c r="Q1962">
        <v>8062</v>
      </c>
      <c r="R1962">
        <v>5444</v>
      </c>
      <c r="S1962">
        <v>3540</v>
      </c>
      <c r="DC1962">
        <v>5.8</v>
      </c>
      <c r="DD1962">
        <v>5.36</v>
      </c>
      <c r="DE1962">
        <v>4.96</v>
      </c>
      <c r="DF1962">
        <v>4.58</v>
      </c>
      <c r="DG1962">
        <v>4.24</v>
      </c>
      <c r="DH1962">
        <v>3.91</v>
      </c>
      <c r="DI1962">
        <v>3.61</v>
      </c>
      <c r="DJ1962">
        <v>3.33</v>
      </c>
      <c r="DK1962">
        <v>3.08</v>
      </c>
      <c r="DL1962">
        <v>2.84</v>
      </c>
      <c r="DM1962">
        <v>2.62</v>
      </c>
      <c r="DN1962">
        <v>2.4300000000000002</v>
      </c>
      <c r="DO1962">
        <v>2.25</v>
      </c>
      <c r="DP1962">
        <v>2.1</v>
      </c>
      <c r="DQ1962">
        <v>1.96</v>
      </c>
    </row>
    <row r="1963" spans="1:130" x14ac:dyDescent="0.25">
      <c r="A1963" t="s">
        <v>1750</v>
      </c>
      <c r="B1963">
        <v>14</v>
      </c>
      <c r="C1963">
        <v>14</v>
      </c>
      <c r="E1963">
        <v>100000</v>
      </c>
      <c r="F1963">
        <v>88980</v>
      </c>
      <c r="G1963">
        <v>77928</v>
      </c>
      <c r="H1963">
        <v>67074</v>
      </c>
      <c r="I1963">
        <v>56684</v>
      </c>
      <c r="J1963">
        <v>46980</v>
      </c>
      <c r="K1963">
        <v>38102</v>
      </c>
      <c r="L1963">
        <v>30141</v>
      </c>
      <c r="M1963">
        <v>23214</v>
      </c>
      <c r="N1963">
        <v>17361</v>
      </c>
      <c r="O1963">
        <v>12562</v>
      </c>
      <c r="P1963">
        <v>8776</v>
      </c>
      <c r="Q1963">
        <v>5918</v>
      </c>
      <c r="R1963">
        <v>3843</v>
      </c>
      <c r="DC1963">
        <v>5.33</v>
      </c>
      <c r="DD1963">
        <v>4.93</v>
      </c>
      <c r="DE1963">
        <v>4.5599999999999996</v>
      </c>
      <c r="DF1963">
        <v>4.21</v>
      </c>
      <c r="DG1963">
        <v>3.9</v>
      </c>
      <c r="DH1963">
        <v>3.6</v>
      </c>
      <c r="DI1963">
        <v>3.32</v>
      </c>
      <c r="DJ1963">
        <v>3.06</v>
      </c>
      <c r="DK1963">
        <v>2.83</v>
      </c>
      <c r="DL1963">
        <v>2.61</v>
      </c>
      <c r="DM1963">
        <v>2.42</v>
      </c>
      <c r="DN1963">
        <v>2.25</v>
      </c>
      <c r="DO1963">
        <v>2.09</v>
      </c>
      <c r="DP1963">
        <v>1.95</v>
      </c>
    </row>
    <row r="1964" spans="1:130" x14ac:dyDescent="0.25">
      <c r="A1964" t="s">
        <v>1751</v>
      </c>
      <c r="B1964">
        <v>13</v>
      </c>
      <c r="C1964">
        <v>13</v>
      </c>
      <c r="E1964">
        <v>100000</v>
      </c>
      <c r="F1964">
        <v>87454</v>
      </c>
      <c r="G1964">
        <v>75150</v>
      </c>
      <c r="H1964">
        <v>63418</v>
      </c>
      <c r="I1964">
        <v>52469</v>
      </c>
      <c r="J1964">
        <v>42487</v>
      </c>
      <c r="K1964">
        <v>33557</v>
      </c>
      <c r="L1964">
        <v>25801</v>
      </c>
      <c r="M1964">
        <v>19263</v>
      </c>
      <c r="N1964">
        <v>13916</v>
      </c>
      <c r="O1964">
        <v>9708</v>
      </c>
      <c r="P1964">
        <v>6537</v>
      </c>
      <c r="Q1964">
        <v>4239</v>
      </c>
      <c r="DC1964">
        <v>4.9000000000000004</v>
      </c>
      <c r="DD1964">
        <v>4.53</v>
      </c>
      <c r="DE1964">
        <v>4.1900000000000004</v>
      </c>
      <c r="DF1964">
        <v>3.88</v>
      </c>
      <c r="DG1964">
        <v>3.58</v>
      </c>
      <c r="DH1964">
        <v>3.3</v>
      </c>
      <c r="DI1964">
        <v>3.05</v>
      </c>
      <c r="DJ1964">
        <v>2.82</v>
      </c>
      <c r="DK1964">
        <v>2.61</v>
      </c>
      <c r="DL1964">
        <v>2.41</v>
      </c>
      <c r="DM1964">
        <v>2.2400000000000002</v>
      </c>
      <c r="DN1964">
        <v>2.09</v>
      </c>
      <c r="DO1964">
        <v>1.95</v>
      </c>
    </row>
    <row r="1965" spans="1:130" x14ac:dyDescent="0.25">
      <c r="A1965" t="s">
        <v>1752</v>
      </c>
      <c r="B1965">
        <v>12</v>
      </c>
      <c r="C1965">
        <v>12</v>
      </c>
      <c r="E1965">
        <v>100000</v>
      </c>
      <c r="F1965">
        <v>85801</v>
      </c>
      <c r="G1965">
        <v>72283</v>
      </c>
      <c r="H1965">
        <v>59714</v>
      </c>
      <c r="I1965">
        <v>48264</v>
      </c>
      <c r="J1965">
        <v>38061</v>
      </c>
      <c r="K1965">
        <v>29217</v>
      </c>
      <c r="L1965">
        <v>21776</v>
      </c>
      <c r="M1965">
        <v>15705</v>
      </c>
      <c r="N1965">
        <v>10940</v>
      </c>
      <c r="O1965">
        <v>7356</v>
      </c>
      <c r="P1965">
        <v>4764</v>
      </c>
      <c r="DC1965">
        <v>4.51</v>
      </c>
      <c r="DD1965">
        <v>4.17</v>
      </c>
      <c r="DE1965">
        <v>3.86</v>
      </c>
      <c r="DF1965">
        <v>3.56</v>
      </c>
      <c r="DG1965">
        <v>3.29</v>
      </c>
      <c r="DH1965">
        <v>3.04</v>
      </c>
      <c r="DI1965">
        <v>2.81</v>
      </c>
      <c r="DJ1965">
        <v>2.6</v>
      </c>
      <c r="DK1965">
        <v>2.41</v>
      </c>
      <c r="DL1965">
        <v>2.2400000000000002</v>
      </c>
      <c r="DM1965">
        <v>2.08</v>
      </c>
      <c r="DN1965">
        <v>1.95</v>
      </c>
    </row>
    <row r="1966" spans="1:130" x14ac:dyDescent="0.25">
      <c r="A1966" t="s">
        <v>1753</v>
      </c>
      <c r="B1966">
        <v>11</v>
      </c>
      <c r="C1966">
        <v>11</v>
      </c>
      <c r="E1966">
        <v>100000</v>
      </c>
      <c r="F1966">
        <v>84111</v>
      </c>
      <c r="G1966">
        <v>69362</v>
      </c>
      <c r="H1966">
        <v>55975</v>
      </c>
      <c r="I1966">
        <v>44058</v>
      </c>
      <c r="J1966">
        <v>33768</v>
      </c>
      <c r="K1966">
        <v>25127</v>
      </c>
      <c r="L1966">
        <v>18092</v>
      </c>
      <c r="M1966">
        <v>12582</v>
      </c>
      <c r="N1966">
        <v>8448</v>
      </c>
      <c r="O1966">
        <v>5464</v>
      </c>
      <c r="DC1966">
        <v>4.1500000000000004</v>
      </c>
      <c r="DD1966">
        <v>3.84</v>
      </c>
      <c r="DE1966">
        <v>3.55</v>
      </c>
      <c r="DF1966">
        <v>3.28</v>
      </c>
      <c r="DG1966">
        <v>3.03</v>
      </c>
      <c r="DH1966">
        <v>2.8</v>
      </c>
      <c r="DI1966">
        <v>2.59</v>
      </c>
      <c r="DJ1966">
        <v>2.4</v>
      </c>
      <c r="DK1966">
        <v>2.23</v>
      </c>
      <c r="DL1966">
        <v>2.08</v>
      </c>
      <c r="DM1966">
        <v>1.94</v>
      </c>
    </row>
    <row r="1967" spans="1:130" x14ac:dyDescent="0.25">
      <c r="A1967" t="s">
        <v>1754</v>
      </c>
      <c r="B1967">
        <v>10</v>
      </c>
      <c r="C1967">
        <v>10</v>
      </c>
      <c r="E1967">
        <v>100000</v>
      </c>
      <c r="F1967">
        <v>82329</v>
      </c>
      <c r="G1967">
        <v>66315</v>
      </c>
      <c r="H1967">
        <v>52115</v>
      </c>
      <c r="I1967">
        <v>39867</v>
      </c>
      <c r="J1967">
        <v>29619</v>
      </c>
      <c r="K1967">
        <v>21294</v>
      </c>
      <c r="L1967">
        <v>14784</v>
      </c>
      <c r="M1967">
        <v>9911</v>
      </c>
      <c r="N1967">
        <v>6402</v>
      </c>
      <c r="DC1967">
        <v>3.82</v>
      </c>
      <c r="DD1967">
        <v>3.53</v>
      </c>
      <c r="DE1967">
        <v>3.26</v>
      </c>
      <c r="DF1967">
        <v>3.02</v>
      </c>
      <c r="DG1967">
        <v>2.79</v>
      </c>
      <c r="DH1967">
        <v>2.58</v>
      </c>
      <c r="DI1967">
        <v>2.39</v>
      </c>
      <c r="DJ1967">
        <v>2.23</v>
      </c>
      <c r="DK1967">
        <v>2.08</v>
      </c>
      <c r="DL1967">
        <v>1.94</v>
      </c>
    </row>
    <row r="1968" spans="1:130" x14ac:dyDescent="0.25">
      <c r="A1968" t="s">
        <v>1755</v>
      </c>
      <c r="B1968">
        <v>9</v>
      </c>
      <c r="C1968">
        <v>9</v>
      </c>
      <c r="E1968">
        <v>100000</v>
      </c>
      <c r="F1968">
        <v>80410</v>
      </c>
      <c r="G1968">
        <v>63073</v>
      </c>
      <c r="H1968">
        <v>48173</v>
      </c>
      <c r="I1968">
        <v>35723</v>
      </c>
      <c r="J1968">
        <v>25642</v>
      </c>
      <c r="K1968">
        <v>17777</v>
      </c>
      <c r="L1968">
        <v>11898</v>
      </c>
      <c r="M1968">
        <v>7675</v>
      </c>
      <c r="DC1968">
        <v>3.51</v>
      </c>
      <c r="DD1968">
        <v>3.25</v>
      </c>
      <c r="DE1968">
        <v>3</v>
      </c>
      <c r="DF1968">
        <v>2.78</v>
      </c>
      <c r="DG1968">
        <v>2.57</v>
      </c>
      <c r="DH1968">
        <v>2.39</v>
      </c>
      <c r="DI1968">
        <v>2.2200000000000002</v>
      </c>
      <c r="DJ1968">
        <v>2.0699999999999998</v>
      </c>
      <c r="DK1968">
        <v>1.94</v>
      </c>
    </row>
    <row r="1969" spans="1:189" x14ac:dyDescent="0.25">
      <c r="A1969" t="s">
        <v>1756</v>
      </c>
      <c r="B1969">
        <v>8</v>
      </c>
      <c r="C1969">
        <v>8</v>
      </c>
      <c r="E1969">
        <v>100000</v>
      </c>
      <c r="F1969">
        <v>78303</v>
      </c>
      <c r="G1969">
        <v>59691</v>
      </c>
      <c r="H1969">
        <v>44194</v>
      </c>
      <c r="I1969">
        <v>31663</v>
      </c>
      <c r="J1969">
        <v>21919</v>
      </c>
      <c r="K1969">
        <v>14650</v>
      </c>
      <c r="L1969">
        <v>9436</v>
      </c>
      <c r="DC1969">
        <v>3.23</v>
      </c>
      <c r="DD1969">
        <v>2.99</v>
      </c>
      <c r="DE1969">
        <v>2.77</v>
      </c>
      <c r="DF1969">
        <v>2.56</v>
      </c>
      <c r="DG1969">
        <v>2.38</v>
      </c>
      <c r="DH1969">
        <v>2.2200000000000002</v>
      </c>
      <c r="DI1969">
        <v>2.0699999999999998</v>
      </c>
      <c r="DJ1969">
        <v>1.93</v>
      </c>
    </row>
    <row r="1970" spans="1:189" x14ac:dyDescent="0.25">
      <c r="A1970" t="s">
        <v>1757</v>
      </c>
      <c r="B1970">
        <v>7</v>
      </c>
      <c r="C1970">
        <v>7</v>
      </c>
      <c r="E1970">
        <v>100000</v>
      </c>
      <c r="F1970">
        <v>76098</v>
      </c>
      <c r="G1970">
        <v>56234</v>
      </c>
      <c r="H1970">
        <v>40227</v>
      </c>
      <c r="I1970">
        <v>27798</v>
      </c>
      <c r="J1970">
        <v>18553</v>
      </c>
      <c r="K1970">
        <v>11934</v>
      </c>
      <c r="DC1970">
        <v>2.98</v>
      </c>
      <c r="DD1970">
        <v>2.76</v>
      </c>
      <c r="DE1970">
        <v>2.56</v>
      </c>
      <c r="DF1970">
        <v>2.37</v>
      </c>
      <c r="DG1970">
        <v>2.21</v>
      </c>
      <c r="DH1970">
        <v>2.06</v>
      </c>
      <c r="DI1970">
        <v>1.93</v>
      </c>
    </row>
    <row r="1971" spans="1:189" x14ac:dyDescent="0.25">
      <c r="A1971" t="s">
        <v>1758</v>
      </c>
      <c r="B1971">
        <v>6</v>
      </c>
      <c r="C1971">
        <v>6</v>
      </c>
      <c r="E1971">
        <v>100000</v>
      </c>
      <c r="F1971">
        <v>73767</v>
      </c>
      <c r="G1971">
        <v>52672</v>
      </c>
      <c r="H1971">
        <v>36343</v>
      </c>
      <c r="I1971">
        <v>24215</v>
      </c>
      <c r="J1971">
        <v>15555</v>
      </c>
      <c r="DC1971">
        <v>2.75</v>
      </c>
      <c r="DD1971">
        <v>2.5499999999999998</v>
      </c>
      <c r="DE1971">
        <v>2.37</v>
      </c>
      <c r="DF1971">
        <v>2.2000000000000002</v>
      </c>
      <c r="DG1971">
        <v>2.06</v>
      </c>
      <c r="DH1971">
        <v>1.93</v>
      </c>
    </row>
    <row r="1972" spans="1:189" x14ac:dyDescent="0.25">
      <c r="A1972" t="s">
        <v>1759</v>
      </c>
      <c r="B1972">
        <v>5</v>
      </c>
      <c r="C1972">
        <v>5</v>
      </c>
      <c r="E1972">
        <v>100000</v>
      </c>
      <c r="F1972">
        <v>71282</v>
      </c>
      <c r="G1972">
        <v>49096</v>
      </c>
      <c r="H1972">
        <v>32666</v>
      </c>
      <c r="I1972">
        <v>20951</v>
      </c>
      <c r="DC1972">
        <v>2.54</v>
      </c>
      <c r="DD1972">
        <v>2.36</v>
      </c>
      <c r="DE1972">
        <v>2.2000000000000002</v>
      </c>
      <c r="DF1972">
        <v>2.0499999999999998</v>
      </c>
      <c r="DG1972">
        <v>1.92</v>
      </c>
    </row>
    <row r="1973" spans="1:189" x14ac:dyDescent="0.25">
      <c r="A1973" t="s">
        <v>1760</v>
      </c>
      <c r="B1973">
        <v>4</v>
      </c>
      <c r="C1973">
        <v>4</v>
      </c>
      <c r="E1973">
        <v>100000</v>
      </c>
      <c r="F1973">
        <v>68763</v>
      </c>
      <c r="G1973">
        <v>45674</v>
      </c>
      <c r="H1973">
        <v>29255</v>
      </c>
      <c r="DC1973">
        <v>2.35</v>
      </c>
      <c r="DD1973">
        <v>2.19</v>
      </c>
      <c r="DE1973">
        <v>2.0499999999999998</v>
      </c>
      <c r="DF1973">
        <v>1.92</v>
      </c>
    </row>
    <row r="1974" spans="1:189" x14ac:dyDescent="0.25">
      <c r="A1974" t="s">
        <v>1761</v>
      </c>
      <c r="B1974">
        <v>3</v>
      </c>
      <c r="C1974">
        <v>3</v>
      </c>
      <c r="E1974">
        <v>100000</v>
      </c>
      <c r="F1974">
        <v>66319</v>
      </c>
      <c r="G1974">
        <v>42412</v>
      </c>
      <c r="DC1974">
        <v>2.19</v>
      </c>
      <c r="DD1974">
        <v>2.0499999999999998</v>
      </c>
      <c r="DE1974">
        <v>1.92</v>
      </c>
    </row>
    <row r="1975" spans="1:189" x14ac:dyDescent="0.25">
      <c r="A1975" t="s">
        <v>1762</v>
      </c>
      <c r="B1975">
        <v>2</v>
      </c>
      <c r="C1975">
        <v>2</v>
      </c>
      <c r="E1975">
        <v>100000</v>
      </c>
      <c r="F1975">
        <v>63859</v>
      </c>
      <c r="DC1975">
        <v>2.04</v>
      </c>
      <c r="DD1975">
        <v>1.91</v>
      </c>
    </row>
    <row r="1976" spans="1:189" x14ac:dyDescent="0.25">
      <c r="A1976" t="s">
        <v>1763</v>
      </c>
      <c r="B1976">
        <v>1</v>
      </c>
      <c r="C1976">
        <v>1</v>
      </c>
      <c r="E1976">
        <v>100000</v>
      </c>
      <c r="DC1976">
        <v>1.91</v>
      </c>
    </row>
    <row r="1977" spans="1:189" x14ac:dyDescent="0.25">
      <c r="A1977" t="s">
        <v>1764</v>
      </c>
      <c r="B1977">
        <v>83</v>
      </c>
      <c r="C1977">
        <v>83</v>
      </c>
      <c r="E1977">
        <v>100000</v>
      </c>
      <c r="F1977">
        <v>99989</v>
      </c>
      <c r="G1977">
        <v>99978</v>
      </c>
      <c r="H1977">
        <v>99967</v>
      </c>
      <c r="I1977">
        <v>99954</v>
      </c>
      <c r="J1977">
        <v>99943</v>
      </c>
      <c r="K1977">
        <v>99932</v>
      </c>
      <c r="L1977">
        <v>99920</v>
      </c>
      <c r="M1977">
        <v>99907</v>
      </c>
      <c r="N1977">
        <v>99894</v>
      </c>
      <c r="O1977">
        <v>99881</v>
      </c>
      <c r="P1977">
        <v>99869</v>
      </c>
      <c r="Q1977">
        <v>99856</v>
      </c>
      <c r="R1977">
        <v>99843</v>
      </c>
      <c r="S1977">
        <v>99829</v>
      </c>
      <c r="T1977">
        <v>99814</v>
      </c>
      <c r="U1977">
        <v>99798</v>
      </c>
      <c r="V1977">
        <v>99780</v>
      </c>
      <c r="W1977">
        <v>99761</v>
      </c>
      <c r="X1977">
        <v>99740</v>
      </c>
      <c r="Y1977">
        <v>99717</v>
      </c>
      <c r="Z1977">
        <v>99691</v>
      </c>
      <c r="AA1977">
        <v>99664</v>
      </c>
      <c r="AB1977">
        <v>99634</v>
      </c>
      <c r="AC1977">
        <v>99603</v>
      </c>
      <c r="AD1977">
        <v>99569</v>
      </c>
      <c r="AE1977">
        <v>99531</v>
      </c>
      <c r="AF1977">
        <v>99491</v>
      </c>
      <c r="AG1977">
        <v>99446</v>
      </c>
      <c r="AH1977">
        <v>99397</v>
      </c>
      <c r="AI1977">
        <v>99345</v>
      </c>
      <c r="AJ1977">
        <v>99288</v>
      </c>
      <c r="AK1977">
        <v>99226</v>
      </c>
      <c r="AL1977">
        <v>99160</v>
      </c>
      <c r="AM1977">
        <v>99089</v>
      </c>
      <c r="AN1977">
        <v>99013</v>
      </c>
      <c r="AO1977">
        <v>98930</v>
      </c>
      <c r="AP1977">
        <v>98842</v>
      </c>
      <c r="AQ1977">
        <v>98748</v>
      </c>
      <c r="AR1977">
        <v>98647</v>
      </c>
      <c r="AS1977">
        <v>98540</v>
      </c>
      <c r="AT1977">
        <v>98425</v>
      </c>
      <c r="AU1977">
        <v>98302</v>
      </c>
      <c r="AV1977">
        <v>98171</v>
      </c>
      <c r="AW1977">
        <v>98033</v>
      </c>
      <c r="AX1977">
        <v>97890</v>
      </c>
      <c r="AY1977">
        <v>97737</v>
      </c>
      <c r="AZ1977">
        <v>97571</v>
      </c>
      <c r="BA1977">
        <v>97396</v>
      </c>
      <c r="BB1977">
        <v>97212</v>
      </c>
      <c r="BC1977">
        <v>97022</v>
      </c>
      <c r="BD1977">
        <v>96820</v>
      </c>
      <c r="BE1977">
        <v>96607</v>
      </c>
      <c r="BF1977">
        <v>96377</v>
      </c>
      <c r="BG1977">
        <v>96124</v>
      </c>
      <c r="BH1977">
        <v>95852</v>
      </c>
      <c r="BI1977">
        <v>95557</v>
      </c>
      <c r="BJ1977">
        <v>95240</v>
      </c>
      <c r="BK1977">
        <v>94899</v>
      </c>
      <c r="BL1977">
        <v>94532</v>
      </c>
      <c r="BM1977">
        <v>94121</v>
      </c>
      <c r="BN1977">
        <v>93656</v>
      </c>
      <c r="BO1977">
        <v>93114</v>
      </c>
      <c r="BP1977">
        <v>92484</v>
      </c>
      <c r="BQ1977">
        <v>91724</v>
      </c>
      <c r="BR1977">
        <v>90810</v>
      </c>
      <c r="BS1977">
        <v>89718</v>
      </c>
      <c r="BT1977">
        <v>88404</v>
      </c>
      <c r="BU1977">
        <v>86814</v>
      </c>
      <c r="BV1977">
        <v>84889</v>
      </c>
      <c r="BW1977">
        <v>82569</v>
      </c>
      <c r="BX1977">
        <v>79741</v>
      </c>
      <c r="BY1977">
        <v>76381</v>
      </c>
      <c r="BZ1977">
        <v>72512</v>
      </c>
      <c r="CA1977">
        <v>68126</v>
      </c>
      <c r="CB1977">
        <v>63272</v>
      </c>
      <c r="CC1977">
        <v>57747</v>
      </c>
      <c r="CD1977">
        <v>51639</v>
      </c>
      <c r="CE1977">
        <v>45066</v>
      </c>
      <c r="CF1977">
        <v>38185</v>
      </c>
      <c r="CG1977">
        <v>31288</v>
      </c>
      <c r="CH1977">
        <v>24711</v>
      </c>
      <c r="CI1977">
        <v>18726</v>
      </c>
      <c r="DC1977">
        <v>75.25</v>
      </c>
      <c r="DD1977">
        <v>74.260000000000005</v>
      </c>
      <c r="DE1977">
        <v>73.27</v>
      </c>
      <c r="DF1977">
        <v>72.28</v>
      </c>
      <c r="DG1977">
        <v>71.28</v>
      </c>
      <c r="DH1977">
        <v>70.290000000000006</v>
      </c>
      <c r="DI1977">
        <v>69.3</v>
      </c>
      <c r="DJ1977">
        <v>68.31</v>
      </c>
      <c r="DK1977">
        <v>67.319999999999993</v>
      </c>
      <c r="DL1977">
        <v>66.33</v>
      </c>
      <c r="DM1977">
        <v>65.33</v>
      </c>
      <c r="DN1977">
        <v>64.34</v>
      </c>
      <c r="DO1977">
        <v>63.35</v>
      </c>
      <c r="DP1977">
        <v>62.36</v>
      </c>
      <c r="DQ1977">
        <v>61.37</v>
      </c>
      <c r="DR1977">
        <v>60.38</v>
      </c>
      <c r="DS1977">
        <v>59.39</v>
      </c>
      <c r="DT1977">
        <v>58.4</v>
      </c>
      <c r="DU1977">
        <v>57.41</v>
      </c>
      <c r="DV1977">
        <v>56.42</v>
      </c>
      <c r="DW1977">
        <v>55.43</v>
      </c>
      <c r="DX1977">
        <v>54.45</v>
      </c>
      <c r="DY1977">
        <v>53.46</v>
      </c>
      <c r="DZ1977">
        <v>52.48</v>
      </c>
      <c r="EA1977">
        <v>51.49</v>
      </c>
      <c r="EB1977">
        <v>50.51</v>
      </c>
      <c r="EC1977">
        <v>49.53</v>
      </c>
      <c r="ED1977">
        <v>48.55</v>
      </c>
      <c r="EE1977">
        <v>47.57</v>
      </c>
      <c r="EF1977">
        <v>46.59</v>
      </c>
      <c r="EG1977">
        <v>45.62</v>
      </c>
      <c r="EH1977">
        <v>44.64</v>
      </c>
      <c r="EI1977">
        <v>43.67</v>
      </c>
      <c r="EJ1977">
        <v>42.7</v>
      </c>
      <c r="EK1977">
        <v>41.73</v>
      </c>
      <c r="EL1977">
        <v>40.76</v>
      </c>
      <c r="EM1977">
        <v>39.799999999999997</v>
      </c>
      <c r="EN1977">
        <v>38.83</v>
      </c>
      <c r="EO1977">
        <v>37.869999999999997</v>
      </c>
      <c r="EP1977">
        <v>36.909999999999997</v>
      </c>
      <c r="EQ1977">
        <v>35.950000000000003</v>
      </c>
      <c r="ER1977">
        <v>34.99</v>
      </c>
      <c r="ES1977">
        <v>34.03</v>
      </c>
      <c r="ET1977">
        <v>33.08</v>
      </c>
      <c r="EU1977">
        <v>32.119999999999997</v>
      </c>
      <c r="EV1977">
        <v>31.17</v>
      </c>
      <c r="EW1977">
        <v>30.22</v>
      </c>
      <c r="EX1977">
        <v>29.27</v>
      </c>
      <c r="EY1977">
        <v>28.32</v>
      </c>
      <c r="EZ1977">
        <v>27.37</v>
      </c>
      <c r="FA1977">
        <v>26.42</v>
      </c>
      <c r="FB1977">
        <v>25.48</v>
      </c>
      <c r="FC1977">
        <v>24.53</v>
      </c>
      <c r="FD1977">
        <v>23.59</v>
      </c>
      <c r="FE1977">
        <v>22.65</v>
      </c>
      <c r="FF1977">
        <v>21.71</v>
      </c>
      <c r="FG1977">
        <v>20.78</v>
      </c>
      <c r="FH1977">
        <v>19.850000000000001</v>
      </c>
      <c r="FI1977">
        <v>18.920000000000002</v>
      </c>
      <c r="FJ1977">
        <v>17.989999999999998</v>
      </c>
      <c r="FK1977">
        <v>17.059999999999999</v>
      </c>
      <c r="FL1977">
        <v>16.149999999999999</v>
      </c>
      <c r="FM1977">
        <v>15.24</v>
      </c>
      <c r="FN1977">
        <v>14.34</v>
      </c>
      <c r="FO1977">
        <v>13.45</v>
      </c>
      <c r="FP1977">
        <v>12.58</v>
      </c>
      <c r="FQ1977">
        <v>11.73</v>
      </c>
      <c r="FR1977">
        <v>10.9</v>
      </c>
      <c r="FS1977">
        <v>10.09</v>
      </c>
      <c r="FT1977">
        <v>9.3000000000000007</v>
      </c>
      <c r="FU1977">
        <v>8.5500000000000007</v>
      </c>
      <c r="FV1977">
        <v>7.84</v>
      </c>
      <c r="FW1977">
        <v>7.16</v>
      </c>
      <c r="FX1977">
        <v>6.52</v>
      </c>
      <c r="FY1977">
        <v>5.9</v>
      </c>
      <c r="FZ1977">
        <v>5.32</v>
      </c>
      <c r="GA1977">
        <v>4.78</v>
      </c>
      <c r="GB1977">
        <v>4.28</v>
      </c>
      <c r="GC1977">
        <v>3.84</v>
      </c>
      <c r="GD1977">
        <v>3.44</v>
      </c>
      <c r="GE1977">
        <v>3.08</v>
      </c>
      <c r="GF1977">
        <v>2.77</v>
      </c>
      <c r="GG1977">
        <v>2.5</v>
      </c>
    </row>
    <row r="1978" spans="1:189" x14ac:dyDescent="0.25">
      <c r="A1978" t="s">
        <v>1765</v>
      </c>
      <c r="B1978">
        <v>82</v>
      </c>
      <c r="C1978">
        <v>82</v>
      </c>
      <c r="E1978">
        <v>100000</v>
      </c>
      <c r="F1978">
        <v>99989</v>
      </c>
      <c r="G1978">
        <v>99977</v>
      </c>
      <c r="H1978">
        <v>99964</v>
      </c>
      <c r="I1978">
        <v>99952</v>
      </c>
      <c r="J1978">
        <v>99941</v>
      </c>
      <c r="K1978">
        <v>99929</v>
      </c>
      <c r="L1978">
        <v>99916</v>
      </c>
      <c r="M1978">
        <v>99902</v>
      </c>
      <c r="N1978">
        <v>99889</v>
      </c>
      <c r="O1978">
        <v>99877</v>
      </c>
      <c r="P1978">
        <v>99864</v>
      </c>
      <c r="Q1978">
        <v>99851</v>
      </c>
      <c r="R1978">
        <v>99837</v>
      </c>
      <c r="S1978">
        <v>99821</v>
      </c>
      <c r="T1978">
        <v>99804</v>
      </c>
      <c r="U1978">
        <v>99786</v>
      </c>
      <c r="V1978">
        <v>99767</v>
      </c>
      <c r="W1978">
        <v>99746</v>
      </c>
      <c r="X1978">
        <v>99722</v>
      </c>
      <c r="Y1978">
        <v>99695</v>
      </c>
      <c r="Z1978">
        <v>99667</v>
      </c>
      <c r="AA1978">
        <v>99637</v>
      </c>
      <c r="AB1978">
        <v>99605</v>
      </c>
      <c r="AC1978">
        <v>99570</v>
      </c>
      <c r="AD1978">
        <v>99532</v>
      </c>
      <c r="AE1978">
        <v>99490</v>
      </c>
      <c r="AF1978">
        <v>99445</v>
      </c>
      <c r="AG1978">
        <v>99395</v>
      </c>
      <c r="AH1978">
        <v>99341</v>
      </c>
      <c r="AI1978">
        <v>99283</v>
      </c>
      <c r="AJ1978">
        <v>99220</v>
      </c>
      <c r="AK1978">
        <v>99153</v>
      </c>
      <c r="AL1978">
        <v>99080</v>
      </c>
      <c r="AM1978">
        <v>99001</v>
      </c>
      <c r="AN1978">
        <v>98917</v>
      </c>
      <c r="AO1978">
        <v>98827</v>
      </c>
      <c r="AP1978">
        <v>98730</v>
      </c>
      <c r="AQ1978">
        <v>98627</v>
      </c>
      <c r="AR1978">
        <v>98517</v>
      </c>
      <c r="AS1978">
        <v>98400</v>
      </c>
      <c r="AT1978">
        <v>98273</v>
      </c>
      <c r="AU1978">
        <v>98139</v>
      </c>
      <c r="AV1978">
        <v>97998</v>
      </c>
      <c r="AW1978">
        <v>97851</v>
      </c>
      <c r="AX1978">
        <v>97693</v>
      </c>
      <c r="AY1978">
        <v>97523</v>
      </c>
      <c r="AZ1978">
        <v>97344</v>
      </c>
      <c r="BA1978">
        <v>97155</v>
      </c>
      <c r="BB1978">
        <v>96958</v>
      </c>
      <c r="BC1978">
        <v>96752</v>
      </c>
      <c r="BD1978">
        <v>96531</v>
      </c>
      <c r="BE1978">
        <v>96295</v>
      </c>
      <c r="BF1978">
        <v>96035</v>
      </c>
      <c r="BG1978">
        <v>95754</v>
      </c>
      <c r="BH1978">
        <v>95450</v>
      </c>
      <c r="BI1978">
        <v>95124</v>
      </c>
      <c r="BJ1978">
        <v>94772</v>
      </c>
      <c r="BK1978">
        <v>94391</v>
      </c>
      <c r="BL1978">
        <v>93968</v>
      </c>
      <c r="BM1978">
        <v>93490</v>
      </c>
      <c r="BN1978">
        <v>92936</v>
      </c>
      <c r="BO1978">
        <v>92284</v>
      </c>
      <c r="BP1978">
        <v>91505</v>
      </c>
      <c r="BQ1978">
        <v>90568</v>
      </c>
      <c r="BR1978">
        <v>89445</v>
      </c>
      <c r="BS1978">
        <v>88100</v>
      </c>
      <c r="BT1978">
        <v>86474</v>
      </c>
      <c r="BU1978">
        <v>84507</v>
      </c>
      <c r="BV1978">
        <v>82142</v>
      </c>
      <c r="BW1978">
        <v>79278</v>
      </c>
      <c r="BX1978">
        <v>75869</v>
      </c>
      <c r="BY1978">
        <v>71953</v>
      </c>
      <c r="BZ1978">
        <v>67513</v>
      </c>
      <c r="CA1978">
        <v>62640</v>
      </c>
      <c r="CB1978">
        <v>57170</v>
      </c>
      <c r="CC1978">
        <v>51122</v>
      </c>
      <c r="CD1978">
        <v>44616</v>
      </c>
      <c r="CE1978">
        <v>37803</v>
      </c>
      <c r="CF1978">
        <v>30975</v>
      </c>
      <c r="CG1978">
        <v>24464</v>
      </c>
      <c r="CH1978">
        <v>18539</v>
      </c>
      <c r="DC1978">
        <v>74.150000000000006</v>
      </c>
      <c r="DD1978">
        <v>73.16</v>
      </c>
      <c r="DE1978">
        <v>72.17</v>
      </c>
      <c r="DF1978">
        <v>71.180000000000007</v>
      </c>
      <c r="DG1978">
        <v>70.19</v>
      </c>
      <c r="DH1978">
        <v>69.19</v>
      </c>
      <c r="DI1978">
        <v>68.2</v>
      </c>
      <c r="DJ1978">
        <v>67.209999999999994</v>
      </c>
      <c r="DK1978">
        <v>66.22</v>
      </c>
      <c r="DL1978">
        <v>65.23</v>
      </c>
      <c r="DM1978">
        <v>64.239999999999995</v>
      </c>
      <c r="DN1978">
        <v>63.24</v>
      </c>
      <c r="DO1978">
        <v>62.25</v>
      </c>
      <c r="DP1978">
        <v>61.26</v>
      </c>
      <c r="DQ1978">
        <v>60.27</v>
      </c>
      <c r="DR1978">
        <v>59.28</v>
      </c>
      <c r="DS1978">
        <v>58.29</v>
      </c>
      <c r="DT1978">
        <v>57.3</v>
      </c>
      <c r="DU1978">
        <v>56.31</v>
      </c>
      <c r="DV1978">
        <v>55.33</v>
      </c>
      <c r="DW1978">
        <v>54.34</v>
      </c>
      <c r="DX1978">
        <v>53.36</v>
      </c>
      <c r="DY1978">
        <v>52.37</v>
      </c>
      <c r="DZ1978">
        <v>51.39</v>
      </c>
      <c r="EA1978">
        <v>50.41</v>
      </c>
      <c r="EB1978">
        <v>49.43</v>
      </c>
      <c r="EC1978">
        <v>48.45</v>
      </c>
      <c r="ED1978">
        <v>47.47</v>
      </c>
      <c r="EE1978">
        <v>46.49</v>
      </c>
      <c r="EF1978">
        <v>45.52</v>
      </c>
      <c r="EG1978">
        <v>44.54</v>
      </c>
      <c r="EH1978">
        <v>43.57</v>
      </c>
      <c r="EI1978">
        <v>42.6</v>
      </c>
      <c r="EJ1978">
        <v>41.63</v>
      </c>
      <c r="EK1978">
        <v>40.67</v>
      </c>
      <c r="EL1978">
        <v>39.700000000000003</v>
      </c>
      <c r="EM1978">
        <v>38.74</v>
      </c>
      <c r="EN1978">
        <v>37.770000000000003</v>
      </c>
      <c r="EO1978">
        <v>36.81</v>
      </c>
      <c r="EP1978">
        <v>35.85</v>
      </c>
      <c r="EQ1978">
        <v>34.89</v>
      </c>
      <c r="ER1978">
        <v>33.94</v>
      </c>
      <c r="ES1978">
        <v>32.979999999999997</v>
      </c>
      <c r="ET1978">
        <v>32.03</v>
      </c>
      <c r="EU1978">
        <v>31.08</v>
      </c>
      <c r="EV1978">
        <v>30.13</v>
      </c>
      <c r="EW1978">
        <v>29.18</v>
      </c>
      <c r="EX1978">
        <v>28.23</v>
      </c>
      <c r="EY1978">
        <v>27.29</v>
      </c>
      <c r="EZ1978">
        <v>26.34</v>
      </c>
      <c r="FA1978">
        <v>25.4</v>
      </c>
      <c r="FB1978">
        <v>24.45</v>
      </c>
      <c r="FC1978">
        <v>23.51</v>
      </c>
      <c r="FD1978">
        <v>22.57</v>
      </c>
      <c r="FE1978">
        <v>21.64</v>
      </c>
      <c r="FF1978">
        <v>20.71</v>
      </c>
      <c r="FG1978">
        <v>19.78</v>
      </c>
      <c r="FH1978">
        <v>18.850000000000001</v>
      </c>
      <c r="FI1978">
        <v>17.920000000000002</v>
      </c>
      <c r="FJ1978">
        <v>17</v>
      </c>
      <c r="FK1978">
        <v>16.079999999999998</v>
      </c>
      <c r="FL1978">
        <v>15.18</v>
      </c>
      <c r="FM1978">
        <v>14.28</v>
      </c>
      <c r="FN1978">
        <v>13.4</v>
      </c>
      <c r="FO1978">
        <v>12.53</v>
      </c>
      <c r="FP1978">
        <v>11.68</v>
      </c>
      <c r="FQ1978">
        <v>10.85</v>
      </c>
      <c r="FR1978">
        <v>10.050000000000001</v>
      </c>
      <c r="FS1978">
        <v>9.27</v>
      </c>
      <c r="FT1978">
        <v>8.52</v>
      </c>
      <c r="FU1978">
        <v>7.81</v>
      </c>
      <c r="FV1978">
        <v>7.14</v>
      </c>
      <c r="FW1978">
        <v>6.5</v>
      </c>
      <c r="FX1978">
        <v>5.9</v>
      </c>
      <c r="FY1978">
        <v>5.32</v>
      </c>
      <c r="FZ1978">
        <v>4.78</v>
      </c>
      <c r="GA1978">
        <v>4.28</v>
      </c>
      <c r="GB1978">
        <v>3.84</v>
      </c>
      <c r="GC1978">
        <v>3.44</v>
      </c>
      <c r="GD1978">
        <v>3.08</v>
      </c>
      <c r="GE1978">
        <v>2.77</v>
      </c>
      <c r="GF1978">
        <v>2.5</v>
      </c>
    </row>
    <row r="1979" spans="1:189" x14ac:dyDescent="0.25">
      <c r="A1979" t="s">
        <v>1766</v>
      </c>
      <c r="B1979">
        <v>81</v>
      </c>
      <c r="C1979">
        <v>81</v>
      </c>
      <c r="E1979">
        <v>100000</v>
      </c>
      <c r="F1979">
        <v>99988</v>
      </c>
      <c r="G1979">
        <v>99975</v>
      </c>
      <c r="H1979">
        <v>99963</v>
      </c>
      <c r="I1979">
        <v>99951</v>
      </c>
      <c r="J1979">
        <v>99939</v>
      </c>
      <c r="K1979">
        <v>99925</v>
      </c>
      <c r="L1979">
        <v>99911</v>
      </c>
      <c r="M1979">
        <v>99898</v>
      </c>
      <c r="N1979">
        <v>99886</v>
      </c>
      <c r="O1979">
        <v>99872</v>
      </c>
      <c r="P1979">
        <v>99859</v>
      </c>
      <c r="Q1979">
        <v>99844</v>
      </c>
      <c r="R1979">
        <v>99829</v>
      </c>
      <c r="S1979">
        <v>99811</v>
      </c>
      <c r="T1979">
        <v>99793</v>
      </c>
      <c r="U1979">
        <v>99773</v>
      </c>
      <c r="V1979">
        <v>99751</v>
      </c>
      <c r="W1979">
        <v>99727</v>
      </c>
      <c r="X1979">
        <v>99700</v>
      </c>
      <c r="Y1979">
        <v>99671</v>
      </c>
      <c r="Z1979">
        <v>99641</v>
      </c>
      <c r="AA1979">
        <v>99608</v>
      </c>
      <c r="AB1979">
        <v>99572</v>
      </c>
      <c r="AC1979">
        <v>99533</v>
      </c>
      <c r="AD1979">
        <v>99491</v>
      </c>
      <c r="AE1979">
        <v>99444</v>
      </c>
      <c r="AF1979">
        <v>99393</v>
      </c>
      <c r="AG1979">
        <v>99338</v>
      </c>
      <c r="AH1979">
        <v>99278</v>
      </c>
      <c r="AI1979">
        <v>99214</v>
      </c>
      <c r="AJ1979">
        <v>99145</v>
      </c>
      <c r="AK1979">
        <v>99070</v>
      </c>
      <c r="AL1979">
        <v>98990</v>
      </c>
      <c r="AM1979">
        <v>98905</v>
      </c>
      <c r="AN1979">
        <v>98812</v>
      </c>
      <c r="AO1979">
        <v>98713</v>
      </c>
      <c r="AP1979">
        <v>98607</v>
      </c>
      <c r="AQ1979">
        <v>98495</v>
      </c>
      <c r="AR1979">
        <v>98375</v>
      </c>
      <c r="AS1979">
        <v>98245</v>
      </c>
      <c r="AT1979">
        <v>98108</v>
      </c>
      <c r="AU1979">
        <v>97963</v>
      </c>
      <c r="AV1979">
        <v>97813</v>
      </c>
      <c r="AW1979">
        <v>97651</v>
      </c>
      <c r="AX1979">
        <v>97476</v>
      </c>
      <c r="AY1979">
        <v>97291</v>
      </c>
      <c r="AZ1979">
        <v>97097</v>
      </c>
      <c r="BA1979">
        <v>96895</v>
      </c>
      <c r="BB1979">
        <v>96682</v>
      </c>
      <c r="BC1979">
        <v>96456</v>
      </c>
      <c r="BD1979">
        <v>96212</v>
      </c>
      <c r="BE1979">
        <v>95945</v>
      </c>
      <c r="BF1979">
        <v>95656</v>
      </c>
      <c r="BG1979">
        <v>95343</v>
      </c>
      <c r="BH1979">
        <v>95006</v>
      </c>
      <c r="BI1979">
        <v>94644</v>
      </c>
      <c r="BJ1979">
        <v>94251</v>
      </c>
      <c r="BK1979">
        <v>93812</v>
      </c>
      <c r="BL1979">
        <v>93320</v>
      </c>
      <c r="BM1979">
        <v>92751</v>
      </c>
      <c r="BN1979">
        <v>92086</v>
      </c>
      <c r="BO1979">
        <v>91281</v>
      </c>
      <c r="BP1979">
        <v>90322</v>
      </c>
      <c r="BQ1979">
        <v>89173</v>
      </c>
      <c r="BR1979">
        <v>87792</v>
      </c>
      <c r="BS1979">
        <v>86131</v>
      </c>
      <c r="BT1979">
        <v>84126</v>
      </c>
      <c r="BU1979">
        <v>81714</v>
      </c>
      <c r="BV1979">
        <v>78802</v>
      </c>
      <c r="BW1979">
        <v>75358</v>
      </c>
      <c r="BX1979">
        <v>71396</v>
      </c>
      <c r="BY1979">
        <v>66913</v>
      </c>
      <c r="BZ1979">
        <v>61992</v>
      </c>
      <c r="CA1979">
        <v>56516</v>
      </c>
      <c r="CB1979">
        <v>50538</v>
      </c>
      <c r="CC1979">
        <v>44105</v>
      </c>
      <c r="CD1979">
        <v>37371</v>
      </c>
      <c r="CE1979">
        <v>30621</v>
      </c>
      <c r="CF1979">
        <v>24185</v>
      </c>
      <c r="CG1979">
        <v>18327</v>
      </c>
      <c r="DC1979">
        <v>73.05</v>
      </c>
      <c r="DD1979">
        <v>72.06</v>
      </c>
      <c r="DE1979">
        <v>71.06</v>
      </c>
      <c r="DF1979">
        <v>70.069999999999993</v>
      </c>
      <c r="DG1979">
        <v>69.08</v>
      </c>
      <c r="DH1979">
        <v>68.09</v>
      </c>
      <c r="DI1979">
        <v>67.099999999999994</v>
      </c>
      <c r="DJ1979">
        <v>66.11</v>
      </c>
      <c r="DK1979">
        <v>65.12</v>
      </c>
      <c r="DL1979">
        <v>64.13</v>
      </c>
      <c r="DM1979">
        <v>63.13</v>
      </c>
      <c r="DN1979">
        <v>62.14</v>
      </c>
      <c r="DO1979">
        <v>61.15</v>
      </c>
      <c r="DP1979">
        <v>60.16</v>
      </c>
      <c r="DQ1979">
        <v>59.17</v>
      </c>
      <c r="DR1979">
        <v>58.18</v>
      </c>
      <c r="DS1979">
        <v>57.19</v>
      </c>
      <c r="DT1979">
        <v>56.21</v>
      </c>
      <c r="DU1979">
        <v>55.22</v>
      </c>
      <c r="DV1979">
        <v>54.23</v>
      </c>
      <c r="DW1979">
        <v>53.25</v>
      </c>
      <c r="DX1979">
        <v>52.27</v>
      </c>
      <c r="DY1979">
        <v>51.28</v>
      </c>
      <c r="DZ1979">
        <v>50.3</v>
      </c>
      <c r="EA1979">
        <v>49.32</v>
      </c>
      <c r="EB1979">
        <v>48.34</v>
      </c>
      <c r="EC1979">
        <v>47.36</v>
      </c>
      <c r="ED1979">
        <v>46.39</v>
      </c>
      <c r="EE1979">
        <v>45.41</v>
      </c>
      <c r="EF1979">
        <v>44.44</v>
      </c>
      <c r="EG1979">
        <v>43.47</v>
      </c>
      <c r="EH1979">
        <v>42.5</v>
      </c>
      <c r="EI1979">
        <v>41.53</v>
      </c>
      <c r="EJ1979">
        <v>40.56</v>
      </c>
      <c r="EK1979">
        <v>39.6</v>
      </c>
      <c r="EL1979">
        <v>38.630000000000003</v>
      </c>
      <c r="EM1979">
        <v>37.67</v>
      </c>
      <c r="EN1979">
        <v>36.71</v>
      </c>
      <c r="EO1979">
        <v>35.75</v>
      </c>
      <c r="EP1979">
        <v>34.799999999999997</v>
      </c>
      <c r="EQ1979">
        <v>33.840000000000003</v>
      </c>
      <c r="ER1979">
        <v>32.89</v>
      </c>
      <c r="ES1979">
        <v>31.94</v>
      </c>
      <c r="ET1979">
        <v>30.99</v>
      </c>
      <c r="EU1979">
        <v>30.04</v>
      </c>
      <c r="EV1979">
        <v>29.09</v>
      </c>
      <c r="EW1979">
        <v>28.14</v>
      </c>
      <c r="EX1979">
        <v>27.2</v>
      </c>
      <c r="EY1979">
        <v>26.25</v>
      </c>
      <c r="EZ1979">
        <v>25.31</v>
      </c>
      <c r="FA1979">
        <v>24.37</v>
      </c>
      <c r="FB1979">
        <v>23.43</v>
      </c>
      <c r="FC1979">
        <v>22.49</v>
      </c>
      <c r="FD1979">
        <v>21.56</v>
      </c>
      <c r="FE1979">
        <v>20.63</v>
      </c>
      <c r="FF1979">
        <v>19.7</v>
      </c>
      <c r="FG1979">
        <v>18.77</v>
      </c>
      <c r="FH1979">
        <v>17.850000000000001</v>
      </c>
      <c r="FI1979">
        <v>16.93</v>
      </c>
      <c r="FJ1979">
        <v>16.02</v>
      </c>
      <c r="FK1979">
        <v>15.11</v>
      </c>
      <c r="FL1979">
        <v>14.22</v>
      </c>
      <c r="FM1979">
        <v>13.34</v>
      </c>
      <c r="FN1979">
        <v>12.48</v>
      </c>
      <c r="FO1979">
        <v>11.63</v>
      </c>
      <c r="FP1979">
        <v>10.8</v>
      </c>
      <c r="FQ1979">
        <v>10</v>
      </c>
      <c r="FR1979">
        <v>9.23</v>
      </c>
      <c r="FS1979">
        <v>8.49</v>
      </c>
      <c r="FT1979">
        <v>7.78</v>
      </c>
      <c r="FU1979">
        <v>7.12</v>
      </c>
      <c r="FV1979">
        <v>6.48</v>
      </c>
      <c r="FW1979">
        <v>5.88</v>
      </c>
      <c r="FX1979">
        <v>5.31</v>
      </c>
      <c r="FY1979">
        <v>4.78</v>
      </c>
      <c r="FZ1979">
        <v>4.28</v>
      </c>
      <c r="GA1979">
        <v>3.84</v>
      </c>
      <c r="GB1979">
        <v>3.44</v>
      </c>
      <c r="GC1979">
        <v>3.08</v>
      </c>
      <c r="GD1979">
        <v>2.77</v>
      </c>
      <c r="GE1979">
        <v>2.5</v>
      </c>
    </row>
    <row r="1980" spans="1:189" x14ac:dyDescent="0.25">
      <c r="A1980" t="s">
        <v>1767</v>
      </c>
      <c r="B1980">
        <v>80</v>
      </c>
      <c r="C1980">
        <v>80</v>
      </c>
      <c r="E1980">
        <v>100000</v>
      </c>
      <c r="F1980">
        <v>99987</v>
      </c>
      <c r="G1980">
        <v>99974</v>
      </c>
      <c r="H1980">
        <v>99963</v>
      </c>
      <c r="I1980">
        <v>99950</v>
      </c>
      <c r="J1980">
        <v>99936</v>
      </c>
      <c r="K1980">
        <v>99922</v>
      </c>
      <c r="L1980">
        <v>99908</v>
      </c>
      <c r="M1980">
        <v>99895</v>
      </c>
      <c r="N1980">
        <v>99882</v>
      </c>
      <c r="O1980">
        <v>99868</v>
      </c>
      <c r="P1980">
        <v>99853</v>
      </c>
      <c r="Q1980">
        <v>99837</v>
      </c>
      <c r="R1980">
        <v>99820</v>
      </c>
      <c r="S1980">
        <v>99801</v>
      </c>
      <c r="T1980">
        <v>99781</v>
      </c>
      <c r="U1980">
        <v>99758</v>
      </c>
      <c r="V1980">
        <v>99733</v>
      </c>
      <c r="W1980">
        <v>99706</v>
      </c>
      <c r="X1980">
        <v>99676</v>
      </c>
      <c r="Y1980">
        <v>99645</v>
      </c>
      <c r="Z1980">
        <v>99612</v>
      </c>
      <c r="AA1980">
        <v>99575</v>
      </c>
      <c r="AB1980">
        <v>99535</v>
      </c>
      <c r="AC1980">
        <v>99492</v>
      </c>
      <c r="AD1980">
        <v>99444</v>
      </c>
      <c r="AE1980">
        <v>99392</v>
      </c>
      <c r="AF1980">
        <v>99336</v>
      </c>
      <c r="AG1980">
        <v>99275</v>
      </c>
      <c r="AH1980">
        <v>99209</v>
      </c>
      <c r="AI1980">
        <v>99139</v>
      </c>
      <c r="AJ1980">
        <v>99062</v>
      </c>
      <c r="AK1980">
        <v>98980</v>
      </c>
      <c r="AL1980">
        <v>98893</v>
      </c>
      <c r="AM1980">
        <v>98798</v>
      </c>
      <c r="AN1980">
        <v>98697</v>
      </c>
      <c r="AO1980">
        <v>98589</v>
      </c>
      <c r="AP1980">
        <v>98473</v>
      </c>
      <c r="AQ1980">
        <v>98350</v>
      </c>
      <c r="AR1980">
        <v>98218</v>
      </c>
      <c r="AS1980">
        <v>98077</v>
      </c>
      <c r="AT1980">
        <v>97929</v>
      </c>
      <c r="AU1980">
        <v>97775</v>
      </c>
      <c r="AV1980">
        <v>97609</v>
      </c>
      <c r="AW1980">
        <v>97429</v>
      </c>
      <c r="AX1980">
        <v>97239</v>
      </c>
      <c r="AY1980">
        <v>97040</v>
      </c>
      <c r="AZ1980">
        <v>96832</v>
      </c>
      <c r="BA1980">
        <v>96613</v>
      </c>
      <c r="BB1980">
        <v>96380</v>
      </c>
      <c r="BC1980">
        <v>96130</v>
      </c>
      <c r="BD1980">
        <v>95854</v>
      </c>
      <c r="BE1980">
        <v>95557</v>
      </c>
      <c r="BF1980">
        <v>95234</v>
      </c>
      <c r="BG1980">
        <v>94888</v>
      </c>
      <c r="BH1980">
        <v>94515</v>
      </c>
      <c r="BI1980">
        <v>94110</v>
      </c>
      <c r="BJ1980">
        <v>93658</v>
      </c>
      <c r="BK1980">
        <v>93147</v>
      </c>
      <c r="BL1980">
        <v>92562</v>
      </c>
      <c r="BM1980">
        <v>91880</v>
      </c>
      <c r="BN1980">
        <v>91060</v>
      </c>
      <c r="BO1980">
        <v>90071</v>
      </c>
      <c r="BP1980">
        <v>88896</v>
      </c>
      <c r="BQ1980">
        <v>87486</v>
      </c>
      <c r="BR1980">
        <v>85785</v>
      </c>
      <c r="BS1980">
        <v>83741</v>
      </c>
      <c r="BT1980">
        <v>81287</v>
      </c>
      <c r="BU1980">
        <v>78326</v>
      </c>
      <c r="BV1980">
        <v>74834</v>
      </c>
      <c r="BW1980">
        <v>70840</v>
      </c>
      <c r="BX1980">
        <v>66315</v>
      </c>
      <c r="BY1980">
        <v>61360</v>
      </c>
      <c r="BZ1980">
        <v>55848</v>
      </c>
      <c r="CA1980">
        <v>49880</v>
      </c>
      <c r="CB1980">
        <v>43531</v>
      </c>
      <c r="CC1980">
        <v>36884</v>
      </c>
      <c r="CD1980">
        <v>30223</v>
      </c>
      <c r="CE1980">
        <v>23870</v>
      </c>
      <c r="CF1980">
        <v>18088</v>
      </c>
      <c r="DC1980">
        <v>71.94</v>
      </c>
      <c r="DD1980">
        <v>70.95</v>
      </c>
      <c r="DE1980">
        <v>69.959999999999994</v>
      </c>
      <c r="DF1980">
        <v>68.97</v>
      </c>
      <c r="DG1980">
        <v>67.97</v>
      </c>
      <c r="DH1980">
        <v>66.98</v>
      </c>
      <c r="DI1980">
        <v>65.989999999999995</v>
      </c>
      <c r="DJ1980">
        <v>65</v>
      </c>
      <c r="DK1980">
        <v>64.010000000000005</v>
      </c>
      <c r="DL1980">
        <v>63.02</v>
      </c>
      <c r="DM1980">
        <v>62.03</v>
      </c>
      <c r="DN1980">
        <v>61.04</v>
      </c>
      <c r="DO1980">
        <v>60.05</v>
      </c>
      <c r="DP1980">
        <v>59.06</v>
      </c>
      <c r="DQ1980">
        <v>58.07</v>
      </c>
      <c r="DR1980">
        <v>57.08</v>
      </c>
      <c r="DS1980">
        <v>56.09</v>
      </c>
      <c r="DT1980">
        <v>55.11</v>
      </c>
      <c r="DU1980">
        <v>54.12</v>
      </c>
      <c r="DV1980">
        <v>53.14</v>
      </c>
      <c r="DW1980">
        <v>52.15</v>
      </c>
      <c r="DX1980">
        <v>51.17</v>
      </c>
      <c r="DY1980">
        <v>50.19</v>
      </c>
      <c r="DZ1980">
        <v>49.21</v>
      </c>
      <c r="EA1980">
        <v>48.23</v>
      </c>
      <c r="EB1980">
        <v>47.25</v>
      </c>
      <c r="EC1980">
        <v>46.28</v>
      </c>
      <c r="ED1980">
        <v>45.3</v>
      </c>
      <c r="EE1980">
        <v>44.33</v>
      </c>
      <c r="EF1980">
        <v>43.36</v>
      </c>
      <c r="EG1980">
        <v>42.39</v>
      </c>
      <c r="EH1980">
        <v>41.42</v>
      </c>
      <c r="EI1980">
        <v>40.46</v>
      </c>
      <c r="EJ1980">
        <v>39.49</v>
      </c>
      <c r="EK1980">
        <v>38.53</v>
      </c>
      <c r="EL1980">
        <v>37.57</v>
      </c>
      <c r="EM1980">
        <v>36.61</v>
      </c>
      <c r="EN1980">
        <v>35.65</v>
      </c>
      <c r="EO1980">
        <v>34.700000000000003</v>
      </c>
      <c r="EP1980">
        <v>33.74</v>
      </c>
      <c r="EQ1980">
        <v>32.79</v>
      </c>
      <c r="ER1980">
        <v>31.84</v>
      </c>
      <c r="ES1980">
        <v>30.89</v>
      </c>
      <c r="ET1980">
        <v>29.94</v>
      </c>
      <c r="EU1980">
        <v>28.99</v>
      </c>
      <c r="EV1980">
        <v>28.05</v>
      </c>
      <c r="EW1980">
        <v>27.11</v>
      </c>
      <c r="EX1980">
        <v>26.16</v>
      </c>
      <c r="EY1980">
        <v>25.22</v>
      </c>
      <c r="EZ1980">
        <v>24.28</v>
      </c>
      <c r="FA1980">
        <v>23.34</v>
      </c>
      <c r="FB1980">
        <v>22.41</v>
      </c>
      <c r="FC1980">
        <v>21.48</v>
      </c>
      <c r="FD1980">
        <v>20.55</v>
      </c>
      <c r="FE1980">
        <v>19.62</v>
      </c>
      <c r="FF1980">
        <v>18.7</v>
      </c>
      <c r="FG1980">
        <v>17.77</v>
      </c>
      <c r="FH1980">
        <v>16.86</v>
      </c>
      <c r="FI1980">
        <v>15.95</v>
      </c>
      <c r="FJ1980">
        <v>15.05</v>
      </c>
      <c r="FK1980">
        <v>14.15</v>
      </c>
      <c r="FL1980">
        <v>13.28</v>
      </c>
      <c r="FM1980">
        <v>12.42</v>
      </c>
      <c r="FN1980">
        <v>11.57</v>
      </c>
      <c r="FO1980">
        <v>10.75</v>
      </c>
      <c r="FP1980">
        <v>9.9600000000000009</v>
      </c>
      <c r="FQ1980">
        <v>9.19</v>
      </c>
      <c r="FR1980">
        <v>8.4499999999999993</v>
      </c>
      <c r="FS1980">
        <v>7.75</v>
      </c>
      <c r="FT1980">
        <v>7.09</v>
      </c>
      <c r="FU1980">
        <v>6.46</v>
      </c>
      <c r="FV1980">
        <v>5.87</v>
      </c>
      <c r="FW1980">
        <v>5.3</v>
      </c>
      <c r="FX1980">
        <v>4.7699999999999996</v>
      </c>
      <c r="FY1980">
        <v>4.28</v>
      </c>
      <c r="FZ1980">
        <v>3.84</v>
      </c>
      <c r="GA1980">
        <v>3.44</v>
      </c>
      <c r="GB1980">
        <v>3.08</v>
      </c>
      <c r="GC1980">
        <v>2.77</v>
      </c>
      <c r="GD1980">
        <v>2.5</v>
      </c>
    </row>
    <row r="1981" spans="1:189" x14ac:dyDescent="0.25">
      <c r="A1981" t="s">
        <v>1768</v>
      </c>
      <c r="B1981">
        <v>79</v>
      </c>
      <c r="C1981">
        <v>79</v>
      </c>
      <c r="E1981">
        <v>100000</v>
      </c>
      <c r="F1981">
        <v>99987</v>
      </c>
      <c r="G1981">
        <v>99975</v>
      </c>
      <c r="H1981">
        <v>99962</v>
      </c>
      <c r="I1981">
        <v>99948</v>
      </c>
      <c r="J1981">
        <v>99934</v>
      </c>
      <c r="K1981">
        <v>99920</v>
      </c>
      <c r="L1981">
        <v>99907</v>
      </c>
      <c r="M1981">
        <v>99893</v>
      </c>
      <c r="N1981">
        <v>99879</v>
      </c>
      <c r="O1981">
        <v>99864</v>
      </c>
      <c r="P1981">
        <v>99847</v>
      </c>
      <c r="Q1981">
        <v>99829</v>
      </c>
      <c r="R1981">
        <v>99810</v>
      </c>
      <c r="S1981">
        <v>99790</v>
      </c>
      <c r="T1981">
        <v>99767</v>
      </c>
      <c r="U1981">
        <v>99741</v>
      </c>
      <c r="V1981">
        <v>99713</v>
      </c>
      <c r="W1981">
        <v>99683</v>
      </c>
      <c r="X1981">
        <v>99651</v>
      </c>
      <c r="Y1981">
        <v>99617</v>
      </c>
      <c r="Z1981">
        <v>99580</v>
      </c>
      <c r="AA1981">
        <v>99539</v>
      </c>
      <c r="AB1981">
        <v>99494</v>
      </c>
      <c r="AC1981">
        <v>99446</v>
      </c>
      <c r="AD1981">
        <v>99393</v>
      </c>
      <c r="AE1981">
        <v>99335</v>
      </c>
      <c r="AF1981">
        <v>99272</v>
      </c>
      <c r="AG1981">
        <v>99205</v>
      </c>
      <c r="AH1981">
        <v>99133</v>
      </c>
      <c r="AI1981">
        <v>99055</v>
      </c>
      <c r="AJ1981">
        <v>98971</v>
      </c>
      <c r="AK1981">
        <v>98881</v>
      </c>
      <c r="AL1981">
        <v>98785</v>
      </c>
      <c r="AM1981">
        <v>98682</v>
      </c>
      <c r="AN1981">
        <v>98571</v>
      </c>
      <c r="AO1981">
        <v>98453</v>
      </c>
      <c r="AP1981">
        <v>98327</v>
      </c>
      <c r="AQ1981">
        <v>98191</v>
      </c>
      <c r="AR1981">
        <v>98047</v>
      </c>
      <c r="AS1981">
        <v>97895</v>
      </c>
      <c r="AT1981">
        <v>97737</v>
      </c>
      <c r="AU1981">
        <v>97567</v>
      </c>
      <c r="AV1981">
        <v>97383</v>
      </c>
      <c r="AW1981">
        <v>97188</v>
      </c>
      <c r="AX1981">
        <v>96983</v>
      </c>
      <c r="AY1981">
        <v>96770</v>
      </c>
      <c r="AZ1981">
        <v>96545</v>
      </c>
      <c r="BA1981">
        <v>96304</v>
      </c>
      <c r="BB1981">
        <v>96047</v>
      </c>
      <c r="BC1981">
        <v>95764</v>
      </c>
      <c r="BD1981">
        <v>95458</v>
      </c>
      <c r="BE1981">
        <v>95127</v>
      </c>
      <c r="BF1981">
        <v>94770</v>
      </c>
      <c r="BG1981">
        <v>94385</v>
      </c>
      <c r="BH1981">
        <v>93968</v>
      </c>
      <c r="BI1981">
        <v>93502</v>
      </c>
      <c r="BJ1981">
        <v>92977</v>
      </c>
      <c r="BK1981">
        <v>92371</v>
      </c>
      <c r="BL1981">
        <v>91670</v>
      </c>
      <c r="BM1981">
        <v>90829</v>
      </c>
      <c r="BN1981">
        <v>89823</v>
      </c>
      <c r="BO1981">
        <v>88615</v>
      </c>
      <c r="BP1981">
        <v>87175</v>
      </c>
      <c r="BQ1981">
        <v>85442</v>
      </c>
      <c r="BR1981">
        <v>83353</v>
      </c>
      <c r="BS1981">
        <v>80857</v>
      </c>
      <c r="BT1981">
        <v>77853</v>
      </c>
      <c r="BU1981">
        <v>74312</v>
      </c>
      <c r="BV1981">
        <v>70271</v>
      </c>
      <c r="BW1981">
        <v>65721</v>
      </c>
      <c r="BX1981">
        <v>60732</v>
      </c>
      <c r="BY1981">
        <v>55199</v>
      </c>
      <c r="BZ1981">
        <v>49211</v>
      </c>
      <c r="CA1981">
        <v>42891</v>
      </c>
      <c r="CB1981">
        <v>36342</v>
      </c>
      <c r="CC1981">
        <v>29778</v>
      </c>
      <c r="CD1981">
        <v>23519</v>
      </c>
      <c r="CE1981">
        <v>17822</v>
      </c>
      <c r="DC1981">
        <v>70.83</v>
      </c>
      <c r="DD1981">
        <v>69.84</v>
      </c>
      <c r="DE1981">
        <v>68.849999999999994</v>
      </c>
      <c r="DF1981">
        <v>67.849999999999994</v>
      </c>
      <c r="DG1981">
        <v>66.86</v>
      </c>
      <c r="DH1981">
        <v>65.87</v>
      </c>
      <c r="DI1981">
        <v>64.88</v>
      </c>
      <c r="DJ1981">
        <v>63.89</v>
      </c>
      <c r="DK1981">
        <v>62.9</v>
      </c>
      <c r="DL1981">
        <v>61.91</v>
      </c>
      <c r="DM1981">
        <v>60.92</v>
      </c>
      <c r="DN1981">
        <v>59.93</v>
      </c>
      <c r="DO1981">
        <v>58.94</v>
      </c>
      <c r="DP1981">
        <v>57.95</v>
      </c>
      <c r="DQ1981">
        <v>56.96</v>
      </c>
      <c r="DR1981">
        <v>55.97</v>
      </c>
      <c r="DS1981">
        <v>54.99</v>
      </c>
      <c r="DT1981">
        <v>54</v>
      </c>
      <c r="DU1981">
        <v>53.02</v>
      </c>
      <c r="DV1981">
        <v>52.04</v>
      </c>
      <c r="DW1981">
        <v>51.05</v>
      </c>
      <c r="DX1981">
        <v>50.07</v>
      </c>
      <c r="DY1981">
        <v>49.09</v>
      </c>
      <c r="DZ1981">
        <v>48.12</v>
      </c>
      <c r="EA1981">
        <v>47.14</v>
      </c>
      <c r="EB1981">
        <v>46.16</v>
      </c>
      <c r="EC1981">
        <v>45.19</v>
      </c>
      <c r="ED1981">
        <v>44.22</v>
      </c>
      <c r="EE1981">
        <v>43.25</v>
      </c>
      <c r="EF1981">
        <v>42.28</v>
      </c>
      <c r="EG1981">
        <v>41.31</v>
      </c>
      <c r="EH1981">
        <v>40.35</v>
      </c>
      <c r="EI1981">
        <v>39.380000000000003</v>
      </c>
      <c r="EJ1981">
        <v>38.42</v>
      </c>
      <c r="EK1981">
        <v>37.46</v>
      </c>
      <c r="EL1981">
        <v>36.5</v>
      </c>
      <c r="EM1981">
        <v>35.549999999999997</v>
      </c>
      <c r="EN1981">
        <v>34.590000000000003</v>
      </c>
      <c r="EO1981">
        <v>33.64</v>
      </c>
      <c r="EP1981">
        <v>32.69</v>
      </c>
      <c r="EQ1981">
        <v>31.74</v>
      </c>
      <c r="ER1981">
        <v>30.79</v>
      </c>
      <c r="ES1981">
        <v>29.84</v>
      </c>
      <c r="ET1981">
        <v>28.89</v>
      </c>
      <c r="EU1981">
        <v>27.95</v>
      </c>
      <c r="EV1981">
        <v>27.01</v>
      </c>
      <c r="EW1981">
        <v>26.07</v>
      </c>
      <c r="EX1981">
        <v>25.13</v>
      </c>
      <c r="EY1981">
        <v>24.19</v>
      </c>
      <c r="EZ1981">
        <v>23.25</v>
      </c>
      <c r="FA1981">
        <v>22.32</v>
      </c>
      <c r="FB1981">
        <v>21.39</v>
      </c>
      <c r="FC1981">
        <v>20.46</v>
      </c>
      <c r="FD1981">
        <v>19.54</v>
      </c>
      <c r="FE1981">
        <v>18.62</v>
      </c>
      <c r="FF1981">
        <v>17.7</v>
      </c>
      <c r="FG1981">
        <v>16.78</v>
      </c>
      <c r="FH1981">
        <v>15.87</v>
      </c>
      <c r="FI1981">
        <v>14.97</v>
      </c>
      <c r="FJ1981">
        <v>14.09</v>
      </c>
      <c r="FK1981">
        <v>13.21</v>
      </c>
      <c r="FL1981">
        <v>12.35</v>
      </c>
      <c r="FM1981">
        <v>11.51</v>
      </c>
      <c r="FN1981">
        <v>10.7</v>
      </c>
      <c r="FO1981">
        <v>9.9</v>
      </c>
      <c r="FP1981">
        <v>9.14</v>
      </c>
      <c r="FQ1981">
        <v>8.41</v>
      </c>
      <c r="FR1981">
        <v>7.71</v>
      </c>
      <c r="FS1981">
        <v>7.05</v>
      </c>
      <c r="FT1981">
        <v>6.43</v>
      </c>
      <c r="FU1981">
        <v>5.84</v>
      </c>
      <c r="FV1981">
        <v>5.28</v>
      </c>
      <c r="FW1981">
        <v>4.76</v>
      </c>
      <c r="FX1981">
        <v>4.28</v>
      </c>
      <c r="FY1981">
        <v>3.84</v>
      </c>
      <c r="FZ1981">
        <v>3.44</v>
      </c>
      <c r="GA1981">
        <v>3.08</v>
      </c>
      <c r="GB1981">
        <v>2.77</v>
      </c>
      <c r="GC1981">
        <v>2.5</v>
      </c>
    </row>
    <row r="1982" spans="1:189" x14ac:dyDescent="0.25">
      <c r="A1982" t="s">
        <v>1769</v>
      </c>
      <c r="B1982">
        <v>78</v>
      </c>
      <c r="C1982">
        <v>78</v>
      </c>
      <c r="E1982">
        <v>100000</v>
      </c>
      <c r="F1982">
        <v>99988</v>
      </c>
      <c r="G1982">
        <v>99975</v>
      </c>
      <c r="H1982">
        <v>99960</v>
      </c>
      <c r="I1982">
        <v>99945</v>
      </c>
      <c r="J1982">
        <v>99932</v>
      </c>
      <c r="K1982">
        <v>99918</v>
      </c>
      <c r="L1982">
        <v>99904</v>
      </c>
      <c r="M1982">
        <v>99889</v>
      </c>
      <c r="N1982">
        <v>99874</v>
      </c>
      <c r="O1982">
        <v>99857</v>
      </c>
      <c r="P1982">
        <v>99839</v>
      </c>
      <c r="Q1982">
        <v>99819</v>
      </c>
      <c r="R1982">
        <v>99798</v>
      </c>
      <c r="S1982">
        <v>99775</v>
      </c>
      <c r="T1982">
        <v>99749</v>
      </c>
      <c r="U1982">
        <v>99720</v>
      </c>
      <c r="V1982">
        <v>99689</v>
      </c>
      <c r="W1982">
        <v>99657</v>
      </c>
      <c r="X1982">
        <v>99622</v>
      </c>
      <c r="Y1982">
        <v>99584</v>
      </c>
      <c r="Z1982">
        <v>99542</v>
      </c>
      <c r="AA1982">
        <v>99497</v>
      </c>
      <c r="AB1982">
        <v>99447</v>
      </c>
      <c r="AC1982">
        <v>99393</v>
      </c>
      <c r="AD1982">
        <v>99333</v>
      </c>
      <c r="AE1982">
        <v>99270</v>
      </c>
      <c r="AF1982">
        <v>99201</v>
      </c>
      <c r="AG1982">
        <v>99127</v>
      </c>
      <c r="AH1982">
        <v>99047</v>
      </c>
      <c r="AI1982">
        <v>98962</v>
      </c>
      <c r="AJ1982">
        <v>98870</v>
      </c>
      <c r="AK1982">
        <v>98771</v>
      </c>
      <c r="AL1982">
        <v>98665</v>
      </c>
      <c r="AM1982">
        <v>98553</v>
      </c>
      <c r="AN1982">
        <v>98432</v>
      </c>
      <c r="AO1982">
        <v>98303</v>
      </c>
      <c r="AP1982">
        <v>98164</v>
      </c>
      <c r="AQ1982">
        <v>98016</v>
      </c>
      <c r="AR1982">
        <v>97861</v>
      </c>
      <c r="AS1982">
        <v>97699</v>
      </c>
      <c r="AT1982">
        <v>97524</v>
      </c>
      <c r="AU1982">
        <v>97336</v>
      </c>
      <c r="AV1982">
        <v>97136</v>
      </c>
      <c r="AW1982">
        <v>96926</v>
      </c>
      <c r="AX1982">
        <v>96706</v>
      </c>
      <c r="AY1982">
        <v>96475</v>
      </c>
      <c r="AZ1982">
        <v>96228</v>
      </c>
      <c r="BA1982">
        <v>95962</v>
      </c>
      <c r="BB1982">
        <v>95671</v>
      </c>
      <c r="BC1982">
        <v>95357</v>
      </c>
      <c r="BD1982">
        <v>95016</v>
      </c>
      <c r="BE1982">
        <v>94649</v>
      </c>
      <c r="BF1982">
        <v>94253</v>
      </c>
      <c r="BG1982">
        <v>93823</v>
      </c>
      <c r="BH1982">
        <v>93344</v>
      </c>
      <c r="BI1982">
        <v>92803</v>
      </c>
      <c r="BJ1982">
        <v>92180</v>
      </c>
      <c r="BK1982">
        <v>91455</v>
      </c>
      <c r="BL1982">
        <v>90593</v>
      </c>
      <c r="BM1982">
        <v>89563</v>
      </c>
      <c r="BN1982">
        <v>88335</v>
      </c>
      <c r="BO1982">
        <v>86858</v>
      </c>
      <c r="BP1982">
        <v>85092</v>
      </c>
      <c r="BQ1982">
        <v>82968</v>
      </c>
      <c r="BR1982">
        <v>80424</v>
      </c>
      <c r="BS1982">
        <v>77377</v>
      </c>
      <c r="BT1982">
        <v>73793</v>
      </c>
      <c r="BU1982">
        <v>69705</v>
      </c>
      <c r="BV1982">
        <v>65114</v>
      </c>
      <c r="BW1982">
        <v>60108</v>
      </c>
      <c r="BX1982">
        <v>54554</v>
      </c>
      <c r="BY1982">
        <v>48561</v>
      </c>
      <c r="BZ1982">
        <v>42242</v>
      </c>
      <c r="CA1982">
        <v>35742</v>
      </c>
      <c r="CB1982">
        <v>29286</v>
      </c>
      <c r="CC1982">
        <v>23130</v>
      </c>
      <c r="CD1982">
        <v>17528</v>
      </c>
      <c r="DC1982">
        <v>69.709999999999994</v>
      </c>
      <c r="DD1982">
        <v>68.72</v>
      </c>
      <c r="DE1982">
        <v>67.73</v>
      </c>
      <c r="DF1982">
        <v>66.739999999999995</v>
      </c>
      <c r="DG1982">
        <v>65.75</v>
      </c>
      <c r="DH1982">
        <v>64.760000000000005</v>
      </c>
      <c r="DI1982">
        <v>63.77</v>
      </c>
      <c r="DJ1982">
        <v>62.78</v>
      </c>
      <c r="DK1982">
        <v>61.79</v>
      </c>
      <c r="DL1982">
        <v>60.8</v>
      </c>
      <c r="DM1982">
        <v>59.81</v>
      </c>
      <c r="DN1982">
        <v>58.82</v>
      </c>
      <c r="DO1982">
        <v>57.83</v>
      </c>
      <c r="DP1982">
        <v>56.84</v>
      </c>
      <c r="DQ1982">
        <v>55.85</v>
      </c>
      <c r="DR1982">
        <v>54.87</v>
      </c>
      <c r="DS1982">
        <v>53.88</v>
      </c>
      <c r="DT1982">
        <v>52.9</v>
      </c>
      <c r="DU1982">
        <v>51.92</v>
      </c>
      <c r="DV1982">
        <v>50.94</v>
      </c>
      <c r="DW1982">
        <v>49.96</v>
      </c>
      <c r="DX1982">
        <v>48.98</v>
      </c>
      <c r="DY1982">
        <v>48</v>
      </c>
      <c r="DZ1982">
        <v>47.02</v>
      </c>
      <c r="EA1982">
        <v>46.05</v>
      </c>
      <c r="EB1982">
        <v>45.07</v>
      </c>
      <c r="EC1982">
        <v>44.1</v>
      </c>
      <c r="ED1982">
        <v>43.13</v>
      </c>
      <c r="EE1982">
        <v>42.17</v>
      </c>
      <c r="EF1982">
        <v>41.2</v>
      </c>
      <c r="EG1982">
        <v>40.229999999999997</v>
      </c>
      <c r="EH1982">
        <v>39.270000000000003</v>
      </c>
      <c r="EI1982">
        <v>38.31</v>
      </c>
      <c r="EJ1982">
        <v>37.35</v>
      </c>
      <c r="EK1982">
        <v>36.39</v>
      </c>
      <c r="EL1982">
        <v>35.44</v>
      </c>
      <c r="EM1982">
        <v>34.479999999999997</v>
      </c>
      <c r="EN1982">
        <v>33.53</v>
      </c>
      <c r="EO1982">
        <v>32.58</v>
      </c>
      <c r="EP1982">
        <v>31.63</v>
      </c>
      <c r="EQ1982">
        <v>30.68</v>
      </c>
      <c r="ER1982">
        <v>29.74</v>
      </c>
      <c r="ES1982">
        <v>28.79</v>
      </c>
      <c r="ET1982">
        <v>27.85</v>
      </c>
      <c r="EU1982">
        <v>26.91</v>
      </c>
      <c r="EV1982">
        <v>25.97</v>
      </c>
      <c r="EW1982">
        <v>25.03</v>
      </c>
      <c r="EX1982">
        <v>24.09</v>
      </c>
      <c r="EY1982">
        <v>23.16</v>
      </c>
      <c r="EZ1982">
        <v>22.23</v>
      </c>
      <c r="FA1982">
        <v>21.3</v>
      </c>
      <c r="FB1982">
        <v>20.38</v>
      </c>
      <c r="FC1982">
        <v>19.45</v>
      </c>
      <c r="FD1982">
        <v>18.53</v>
      </c>
      <c r="FE1982">
        <v>17.61</v>
      </c>
      <c r="FF1982">
        <v>16.7</v>
      </c>
      <c r="FG1982">
        <v>15.8</v>
      </c>
      <c r="FH1982">
        <v>14.9</v>
      </c>
      <c r="FI1982">
        <v>14.01</v>
      </c>
      <c r="FJ1982">
        <v>13.14</v>
      </c>
      <c r="FK1982">
        <v>12.29</v>
      </c>
      <c r="FL1982">
        <v>11.45</v>
      </c>
      <c r="FM1982">
        <v>10.64</v>
      </c>
      <c r="FN1982">
        <v>9.85</v>
      </c>
      <c r="FO1982">
        <v>9.09</v>
      </c>
      <c r="FP1982">
        <v>8.36</v>
      </c>
      <c r="FQ1982">
        <v>7.67</v>
      </c>
      <c r="FR1982">
        <v>7.02</v>
      </c>
      <c r="FS1982">
        <v>6.4</v>
      </c>
      <c r="FT1982">
        <v>5.82</v>
      </c>
      <c r="FU1982">
        <v>5.26</v>
      </c>
      <c r="FV1982">
        <v>4.74</v>
      </c>
      <c r="FW1982">
        <v>4.2699999999999996</v>
      </c>
      <c r="FX1982">
        <v>3.83</v>
      </c>
      <c r="FY1982">
        <v>3.44</v>
      </c>
      <c r="FZ1982">
        <v>3.08</v>
      </c>
      <c r="GA1982">
        <v>2.77</v>
      </c>
      <c r="GB1982">
        <v>2.5</v>
      </c>
    </row>
    <row r="1983" spans="1:189" x14ac:dyDescent="0.25">
      <c r="A1983" t="s">
        <v>1770</v>
      </c>
      <c r="B1983">
        <v>77</v>
      </c>
      <c r="C1983">
        <v>77</v>
      </c>
      <c r="E1983">
        <v>100000</v>
      </c>
      <c r="F1983">
        <v>99987</v>
      </c>
      <c r="G1983">
        <v>99972</v>
      </c>
      <c r="H1983">
        <v>99957</v>
      </c>
      <c r="I1983">
        <v>99942</v>
      </c>
      <c r="J1983">
        <v>99928</v>
      </c>
      <c r="K1983">
        <v>99914</v>
      </c>
      <c r="L1983">
        <v>99899</v>
      </c>
      <c r="M1983">
        <v>99884</v>
      </c>
      <c r="N1983">
        <v>99866</v>
      </c>
      <c r="O1983">
        <v>99848</v>
      </c>
      <c r="P1983">
        <v>99828</v>
      </c>
      <c r="Q1983">
        <v>99806</v>
      </c>
      <c r="R1983">
        <v>99782</v>
      </c>
      <c r="S1983">
        <v>99756</v>
      </c>
      <c r="T1983">
        <v>99726</v>
      </c>
      <c r="U1983">
        <v>99695</v>
      </c>
      <c r="V1983">
        <v>99662</v>
      </c>
      <c r="W1983">
        <v>99626</v>
      </c>
      <c r="X1983">
        <v>99587</v>
      </c>
      <c r="Y1983">
        <v>99545</v>
      </c>
      <c r="Z1983">
        <v>99498</v>
      </c>
      <c r="AA1983">
        <v>99447</v>
      </c>
      <c r="AB1983">
        <v>99392</v>
      </c>
      <c r="AC1983">
        <v>99331</v>
      </c>
      <c r="AD1983">
        <v>99266</v>
      </c>
      <c r="AE1983">
        <v>99196</v>
      </c>
      <c r="AF1983">
        <v>99121</v>
      </c>
      <c r="AG1983">
        <v>99039</v>
      </c>
      <c r="AH1983">
        <v>98951</v>
      </c>
      <c r="AI1983">
        <v>98858</v>
      </c>
      <c r="AJ1983">
        <v>98757</v>
      </c>
      <c r="AK1983">
        <v>98648</v>
      </c>
      <c r="AL1983">
        <v>98533</v>
      </c>
      <c r="AM1983">
        <v>98410</v>
      </c>
      <c r="AN1983">
        <v>98278</v>
      </c>
      <c r="AO1983">
        <v>98136</v>
      </c>
      <c r="AP1983">
        <v>97984</v>
      </c>
      <c r="AQ1983">
        <v>97825</v>
      </c>
      <c r="AR1983">
        <v>97659</v>
      </c>
      <c r="AS1983">
        <v>97480</v>
      </c>
      <c r="AT1983">
        <v>97287</v>
      </c>
      <c r="AU1983">
        <v>97083</v>
      </c>
      <c r="AV1983">
        <v>96867</v>
      </c>
      <c r="AW1983">
        <v>96642</v>
      </c>
      <c r="AX1983">
        <v>96403</v>
      </c>
      <c r="AY1983">
        <v>96150</v>
      </c>
      <c r="AZ1983">
        <v>95877</v>
      </c>
      <c r="BA1983">
        <v>95577</v>
      </c>
      <c r="BB1983">
        <v>95253</v>
      </c>
      <c r="BC1983">
        <v>94903</v>
      </c>
      <c r="BD1983">
        <v>94526</v>
      </c>
      <c r="BE1983">
        <v>94119</v>
      </c>
      <c r="BF1983">
        <v>93676</v>
      </c>
      <c r="BG1983">
        <v>93183</v>
      </c>
      <c r="BH1983">
        <v>92627</v>
      </c>
      <c r="BI1983">
        <v>91986</v>
      </c>
      <c r="BJ1983">
        <v>91242</v>
      </c>
      <c r="BK1983">
        <v>90352</v>
      </c>
      <c r="BL1983">
        <v>89297</v>
      </c>
      <c r="BM1983">
        <v>88042</v>
      </c>
      <c r="BN1983">
        <v>86543</v>
      </c>
      <c r="BO1983">
        <v>84734</v>
      </c>
      <c r="BP1983">
        <v>82575</v>
      </c>
      <c r="BQ1983">
        <v>79994</v>
      </c>
      <c r="BR1983">
        <v>76896</v>
      </c>
      <c r="BS1983">
        <v>73270</v>
      </c>
      <c r="BT1983">
        <v>69143</v>
      </c>
      <c r="BU1983">
        <v>64511</v>
      </c>
      <c r="BV1983">
        <v>59472</v>
      </c>
      <c r="BW1983">
        <v>53915</v>
      </c>
      <c r="BX1983">
        <v>47917</v>
      </c>
      <c r="BY1983">
        <v>41612</v>
      </c>
      <c r="BZ1983">
        <v>35136</v>
      </c>
      <c r="CA1983">
        <v>28748</v>
      </c>
      <c r="CB1983">
        <v>22705</v>
      </c>
      <c r="CC1983">
        <v>17206</v>
      </c>
      <c r="DC1983">
        <v>68.599999999999994</v>
      </c>
      <c r="DD1983">
        <v>67.61</v>
      </c>
      <c r="DE1983">
        <v>66.62</v>
      </c>
      <c r="DF1983">
        <v>65.63</v>
      </c>
      <c r="DG1983">
        <v>64.64</v>
      </c>
      <c r="DH1983">
        <v>63.65</v>
      </c>
      <c r="DI1983">
        <v>62.65</v>
      </c>
      <c r="DJ1983">
        <v>61.66</v>
      </c>
      <c r="DK1983">
        <v>60.67</v>
      </c>
      <c r="DL1983">
        <v>59.68</v>
      </c>
      <c r="DM1983">
        <v>58.7</v>
      </c>
      <c r="DN1983">
        <v>57.71</v>
      </c>
      <c r="DO1983">
        <v>56.72</v>
      </c>
      <c r="DP1983">
        <v>55.73</v>
      </c>
      <c r="DQ1983">
        <v>54.75</v>
      </c>
      <c r="DR1983">
        <v>53.76</v>
      </c>
      <c r="DS1983">
        <v>52.78</v>
      </c>
      <c r="DT1983">
        <v>51.8</v>
      </c>
      <c r="DU1983">
        <v>50.82</v>
      </c>
      <c r="DV1983">
        <v>49.84</v>
      </c>
      <c r="DW1983">
        <v>48.86</v>
      </c>
      <c r="DX1983">
        <v>47.88</v>
      </c>
      <c r="DY1983">
        <v>46.9</v>
      </c>
      <c r="DZ1983">
        <v>45.93</v>
      </c>
      <c r="EA1983">
        <v>44.96</v>
      </c>
      <c r="EB1983">
        <v>43.99</v>
      </c>
      <c r="EC1983">
        <v>43.02</v>
      </c>
      <c r="ED1983">
        <v>42.05</v>
      </c>
      <c r="EE1983">
        <v>41.08</v>
      </c>
      <c r="EF1983">
        <v>40.119999999999997</v>
      </c>
      <c r="EG1983">
        <v>39.159999999999997</v>
      </c>
      <c r="EH1983">
        <v>38.200000000000003</v>
      </c>
      <c r="EI1983">
        <v>37.24</v>
      </c>
      <c r="EJ1983">
        <v>36.28</v>
      </c>
      <c r="EK1983">
        <v>35.33</v>
      </c>
      <c r="EL1983">
        <v>34.369999999999997</v>
      </c>
      <c r="EM1983">
        <v>33.42</v>
      </c>
      <c r="EN1983">
        <v>32.47</v>
      </c>
      <c r="EO1983">
        <v>31.52</v>
      </c>
      <c r="EP1983">
        <v>30.58</v>
      </c>
      <c r="EQ1983">
        <v>29.63</v>
      </c>
      <c r="ER1983">
        <v>28.69</v>
      </c>
      <c r="ES1983">
        <v>27.75</v>
      </c>
      <c r="ET1983">
        <v>26.81</v>
      </c>
      <c r="EU1983">
        <v>25.87</v>
      </c>
      <c r="EV1983">
        <v>24.93</v>
      </c>
      <c r="EW1983">
        <v>24</v>
      </c>
      <c r="EX1983">
        <v>23.07</v>
      </c>
      <c r="EY1983">
        <v>22.14</v>
      </c>
      <c r="EZ1983">
        <v>21.21</v>
      </c>
      <c r="FA1983">
        <v>20.29</v>
      </c>
      <c r="FB1983">
        <v>19.37</v>
      </c>
      <c r="FC1983">
        <v>18.45</v>
      </c>
      <c r="FD1983">
        <v>17.53</v>
      </c>
      <c r="FE1983">
        <v>16.62</v>
      </c>
      <c r="FF1983">
        <v>15.72</v>
      </c>
      <c r="FG1983">
        <v>14.82</v>
      </c>
      <c r="FH1983">
        <v>13.94</v>
      </c>
      <c r="FI1983">
        <v>13.07</v>
      </c>
      <c r="FJ1983">
        <v>12.22</v>
      </c>
      <c r="FK1983">
        <v>11.39</v>
      </c>
      <c r="FL1983">
        <v>10.58</v>
      </c>
      <c r="FM1983">
        <v>9.7899999999999991</v>
      </c>
      <c r="FN1983">
        <v>9.0399999999999991</v>
      </c>
      <c r="FO1983">
        <v>8.31</v>
      </c>
      <c r="FP1983">
        <v>7.63</v>
      </c>
      <c r="FQ1983">
        <v>6.98</v>
      </c>
      <c r="FR1983">
        <v>6.37</v>
      </c>
      <c r="FS1983">
        <v>5.79</v>
      </c>
      <c r="FT1983">
        <v>5.23</v>
      </c>
      <c r="FU1983">
        <v>4.72</v>
      </c>
      <c r="FV1983">
        <v>4.25</v>
      </c>
      <c r="FW1983">
        <v>3.82</v>
      </c>
      <c r="FX1983">
        <v>3.43</v>
      </c>
      <c r="FY1983">
        <v>3.08</v>
      </c>
      <c r="FZ1983">
        <v>2.77</v>
      </c>
      <c r="GA1983">
        <v>2.5</v>
      </c>
    </row>
    <row r="1984" spans="1:189" x14ac:dyDescent="0.25">
      <c r="A1984" t="s">
        <v>1771</v>
      </c>
      <c r="B1984">
        <v>76</v>
      </c>
      <c r="C1984">
        <v>76</v>
      </c>
      <c r="E1984">
        <v>100000</v>
      </c>
      <c r="F1984">
        <v>99985</v>
      </c>
      <c r="G1984">
        <v>99969</v>
      </c>
      <c r="H1984">
        <v>99955</v>
      </c>
      <c r="I1984">
        <v>99941</v>
      </c>
      <c r="J1984">
        <v>99926</v>
      </c>
      <c r="K1984">
        <v>99911</v>
      </c>
      <c r="L1984">
        <v>99895</v>
      </c>
      <c r="M1984">
        <v>99877</v>
      </c>
      <c r="N1984">
        <v>99858</v>
      </c>
      <c r="O1984">
        <v>99838</v>
      </c>
      <c r="P1984">
        <v>99816</v>
      </c>
      <c r="Q1984">
        <v>99791</v>
      </c>
      <c r="R1984">
        <v>99764</v>
      </c>
      <c r="S1984">
        <v>99734</v>
      </c>
      <c r="T1984">
        <v>99702</v>
      </c>
      <c r="U1984">
        <v>99668</v>
      </c>
      <c r="V1984">
        <v>99632</v>
      </c>
      <c r="W1984">
        <v>99592</v>
      </c>
      <c r="X1984">
        <v>99549</v>
      </c>
      <c r="Y1984">
        <v>99501</v>
      </c>
      <c r="Z1984">
        <v>99449</v>
      </c>
      <c r="AA1984">
        <v>99393</v>
      </c>
      <c r="AB1984">
        <v>99331</v>
      </c>
      <c r="AC1984">
        <v>99264</v>
      </c>
      <c r="AD1984">
        <v>99193</v>
      </c>
      <c r="AE1984">
        <v>99116</v>
      </c>
      <c r="AF1984">
        <v>99032</v>
      </c>
      <c r="AG1984">
        <v>98942</v>
      </c>
      <c r="AH1984">
        <v>98846</v>
      </c>
      <c r="AI1984">
        <v>98743</v>
      </c>
      <c r="AJ1984">
        <v>98632</v>
      </c>
      <c r="AK1984">
        <v>98514</v>
      </c>
      <c r="AL1984">
        <v>98388</v>
      </c>
      <c r="AM1984">
        <v>98253</v>
      </c>
      <c r="AN1984">
        <v>98108</v>
      </c>
      <c r="AO1984">
        <v>97953</v>
      </c>
      <c r="AP1984">
        <v>97790</v>
      </c>
      <c r="AQ1984">
        <v>97620</v>
      </c>
      <c r="AR1984">
        <v>97438</v>
      </c>
      <c r="AS1984">
        <v>97239</v>
      </c>
      <c r="AT1984">
        <v>97030</v>
      </c>
      <c r="AU1984">
        <v>96809</v>
      </c>
      <c r="AV1984">
        <v>96578</v>
      </c>
      <c r="AW1984">
        <v>96333</v>
      </c>
      <c r="AX1984">
        <v>96072</v>
      </c>
      <c r="AY1984">
        <v>95792</v>
      </c>
      <c r="AZ1984">
        <v>95484</v>
      </c>
      <c r="BA1984">
        <v>95150</v>
      </c>
      <c r="BB1984">
        <v>94790</v>
      </c>
      <c r="BC1984">
        <v>94402</v>
      </c>
      <c r="BD1984">
        <v>93984</v>
      </c>
      <c r="BE1984">
        <v>93529</v>
      </c>
      <c r="BF1984">
        <v>93021</v>
      </c>
      <c r="BG1984">
        <v>92449</v>
      </c>
      <c r="BH1984">
        <v>91790</v>
      </c>
      <c r="BI1984">
        <v>91026</v>
      </c>
      <c r="BJ1984">
        <v>90113</v>
      </c>
      <c r="BK1984">
        <v>89027</v>
      </c>
      <c r="BL1984">
        <v>87744</v>
      </c>
      <c r="BM1984">
        <v>86214</v>
      </c>
      <c r="BN1984">
        <v>84382</v>
      </c>
      <c r="BO1984">
        <v>82176</v>
      </c>
      <c r="BP1984">
        <v>79558</v>
      </c>
      <c r="BQ1984">
        <v>76423</v>
      </c>
      <c r="BR1984">
        <v>72746</v>
      </c>
      <c r="BS1984">
        <v>68579</v>
      </c>
      <c r="BT1984">
        <v>63915</v>
      </c>
      <c r="BU1984">
        <v>58843</v>
      </c>
      <c r="BV1984">
        <v>53266</v>
      </c>
      <c r="BW1984">
        <v>47282</v>
      </c>
      <c r="BX1984">
        <v>40990</v>
      </c>
      <c r="BY1984">
        <v>34550</v>
      </c>
      <c r="BZ1984">
        <v>28207</v>
      </c>
      <c r="CA1984">
        <v>22245</v>
      </c>
      <c r="CB1984">
        <v>16857</v>
      </c>
      <c r="DC1984">
        <v>67.48</v>
      </c>
      <c r="DD1984">
        <v>66.489999999999995</v>
      </c>
      <c r="DE1984">
        <v>65.5</v>
      </c>
      <c r="DF1984">
        <v>64.510000000000005</v>
      </c>
      <c r="DG1984">
        <v>63.52</v>
      </c>
      <c r="DH1984">
        <v>62.53</v>
      </c>
      <c r="DI1984">
        <v>61.54</v>
      </c>
      <c r="DJ1984">
        <v>60.55</v>
      </c>
      <c r="DK1984">
        <v>59.56</v>
      </c>
      <c r="DL1984">
        <v>58.57</v>
      </c>
      <c r="DM1984">
        <v>57.58</v>
      </c>
      <c r="DN1984">
        <v>56.6</v>
      </c>
      <c r="DO1984">
        <v>55.61</v>
      </c>
      <c r="DP1984">
        <v>54.62</v>
      </c>
      <c r="DQ1984">
        <v>53.64</v>
      </c>
      <c r="DR1984">
        <v>52.66</v>
      </c>
      <c r="DS1984">
        <v>51.68</v>
      </c>
      <c r="DT1984">
        <v>50.69</v>
      </c>
      <c r="DU1984">
        <v>49.71</v>
      </c>
      <c r="DV1984">
        <v>48.74</v>
      </c>
      <c r="DW1984">
        <v>47.76</v>
      </c>
      <c r="DX1984">
        <v>46.78</v>
      </c>
      <c r="DY1984">
        <v>45.81</v>
      </c>
      <c r="DZ1984">
        <v>44.84</v>
      </c>
      <c r="EA1984">
        <v>43.87</v>
      </c>
      <c r="EB1984">
        <v>42.9</v>
      </c>
      <c r="EC1984">
        <v>41.93</v>
      </c>
      <c r="ED1984">
        <v>40.97</v>
      </c>
      <c r="EE1984">
        <v>40</v>
      </c>
      <c r="EF1984">
        <v>39.04</v>
      </c>
      <c r="EG1984">
        <v>38.08</v>
      </c>
      <c r="EH1984">
        <v>37.119999999999997</v>
      </c>
      <c r="EI1984">
        <v>36.17</v>
      </c>
      <c r="EJ1984">
        <v>35.21</v>
      </c>
      <c r="EK1984">
        <v>34.26</v>
      </c>
      <c r="EL1984">
        <v>33.31</v>
      </c>
      <c r="EM1984">
        <v>32.36</v>
      </c>
      <c r="EN1984">
        <v>31.42</v>
      </c>
      <c r="EO1984">
        <v>30.47</v>
      </c>
      <c r="EP1984">
        <v>29.53</v>
      </c>
      <c r="EQ1984">
        <v>28.59</v>
      </c>
      <c r="ER1984">
        <v>27.65</v>
      </c>
      <c r="ES1984">
        <v>26.71</v>
      </c>
      <c r="ET1984">
        <v>25.77</v>
      </c>
      <c r="EU1984">
        <v>24.84</v>
      </c>
      <c r="EV1984">
        <v>23.9</v>
      </c>
      <c r="EW1984">
        <v>22.97</v>
      </c>
      <c r="EX1984">
        <v>22.04</v>
      </c>
      <c r="EY1984">
        <v>21.12</v>
      </c>
      <c r="EZ1984">
        <v>20.2</v>
      </c>
      <c r="FA1984">
        <v>19.28</v>
      </c>
      <c r="FB1984">
        <v>18.36</v>
      </c>
      <c r="FC1984">
        <v>17.45</v>
      </c>
      <c r="FD1984">
        <v>16.54</v>
      </c>
      <c r="FE1984">
        <v>15.64</v>
      </c>
      <c r="FF1984">
        <v>14.75</v>
      </c>
      <c r="FG1984">
        <v>13.87</v>
      </c>
      <c r="FH1984">
        <v>13</v>
      </c>
      <c r="FI1984">
        <v>12.16</v>
      </c>
      <c r="FJ1984">
        <v>11.33</v>
      </c>
      <c r="FK1984">
        <v>10.52</v>
      </c>
      <c r="FL1984">
        <v>9.74</v>
      </c>
      <c r="FM1984">
        <v>8.98</v>
      </c>
      <c r="FN1984">
        <v>8.26</v>
      </c>
      <c r="FO1984">
        <v>7.58</v>
      </c>
      <c r="FP1984">
        <v>6.94</v>
      </c>
      <c r="FQ1984">
        <v>6.33</v>
      </c>
      <c r="FR1984">
        <v>5.76</v>
      </c>
      <c r="FS1984">
        <v>5.21</v>
      </c>
      <c r="FT1984">
        <v>4.7</v>
      </c>
      <c r="FU1984">
        <v>4.2300000000000004</v>
      </c>
      <c r="FV1984">
        <v>3.81</v>
      </c>
      <c r="FW1984">
        <v>3.42</v>
      </c>
      <c r="FX1984">
        <v>3.08</v>
      </c>
      <c r="FY1984">
        <v>2.77</v>
      </c>
      <c r="FZ1984">
        <v>2.5</v>
      </c>
    </row>
    <row r="1985" spans="1:181" x14ac:dyDescent="0.25">
      <c r="A1985" t="s">
        <v>1772</v>
      </c>
      <c r="B1985">
        <v>75</v>
      </c>
      <c r="C1985">
        <v>75</v>
      </c>
      <c r="E1985">
        <v>100000</v>
      </c>
      <c r="F1985">
        <v>99984</v>
      </c>
      <c r="G1985">
        <v>99970</v>
      </c>
      <c r="H1985">
        <v>99955</v>
      </c>
      <c r="I1985">
        <v>99940</v>
      </c>
      <c r="J1985">
        <v>99925</v>
      </c>
      <c r="K1985">
        <v>99908</v>
      </c>
      <c r="L1985">
        <v>99890</v>
      </c>
      <c r="M1985">
        <v>99871</v>
      </c>
      <c r="N1985">
        <v>99850</v>
      </c>
      <c r="O1985">
        <v>99827</v>
      </c>
      <c r="P1985">
        <v>99803</v>
      </c>
      <c r="Q1985">
        <v>99775</v>
      </c>
      <c r="R1985">
        <v>99744</v>
      </c>
      <c r="S1985">
        <v>99712</v>
      </c>
      <c r="T1985">
        <v>99677</v>
      </c>
      <c r="U1985">
        <v>99640</v>
      </c>
      <c r="V1985">
        <v>99599</v>
      </c>
      <c r="W1985">
        <v>99555</v>
      </c>
      <c r="X1985">
        <v>99506</v>
      </c>
      <c r="Y1985">
        <v>99453</v>
      </c>
      <c r="Z1985">
        <v>99395</v>
      </c>
      <c r="AA1985">
        <v>99332</v>
      </c>
      <c r="AB1985">
        <v>99264</v>
      </c>
      <c r="AC1985">
        <v>99191</v>
      </c>
      <c r="AD1985">
        <v>99112</v>
      </c>
      <c r="AE1985">
        <v>99027</v>
      </c>
      <c r="AF1985">
        <v>98935</v>
      </c>
      <c r="AG1985">
        <v>98837</v>
      </c>
      <c r="AH1985">
        <v>98731</v>
      </c>
      <c r="AI1985">
        <v>98618</v>
      </c>
      <c r="AJ1985">
        <v>98497</v>
      </c>
      <c r="AK1985">
        <v>98368</v>
      </c>
      <c r="AL1985">
        <v>98231</v>
      </c>
      <c r="AM1985">
        <v>98082</v>
      </c>
      <c r="AN1985">
        <v>97924</v>
      </c>
      <c r="AO1985">
        <v>97757</v>
      </c>
      <c r="AP1985">
        <v>97583</v>
      </c>
      <c r="AQ1985">
        <v>97396</v>
      </c>
      <c r="AR1985">
        <v>97193</v>
      </c>
      <c r="AS1985">
        <v>96978</v>
      </c>
      <c r="AT1985">
        <v>96752</v>
      </c>
      <c r="AU1985">
        <v>96515</v>
      </c>
      <c r="AV1985">
        <v>96264</v>
      </c>
      <c r="AW1985">
        <v>95996</v>
      </c>
      <c r="AX1985">
        <v>95707</v>
      </c>
      <c r="AY1985">
        <v>95391</v>
      </c>
      <c r="AZ1985">
        <v>95049</v>
      </c>
      <c r="BA1985">
        <v>94677</v>
      </c>
      <c r="BB1985">
        <v>94278</v>
      </c>
      <c r="BC1985">
        <v>93849</v>
      </c>
      <c r="BD1985">
        <v>93381</v>
      </c>
      <c r="BE1985">
        <v>92859</v>
      </c>
      <c r="BF1985">
        <v>92271</v>
      </c>
      <c r="BG1985">
        <v>91594</v>
      </c>
      <c r="BH1985">
        <v>90809</v>
      </c>
      <c r="BI1985">
        <v>89873</v>
      </c>
      <c r="BJ1985">
        <v>88761</v>
      </c>
      <c r="BK1985">
        <v>87442</v>
      </c>
      <c r="BL1985">
        <v>85881</v>
      </c>
      <c r="BM1985">
        <v>84015</v>
      </c>
      <c r="BN1985">
        <v>81784</v>
      </c>
      <c r="BO1985">
        <v>79116</v>
      </c>
      <c r="BP1985">
        <v>75943</v>
      </c>
      <c r="BQ1985">
        <v>72230</v>
      </c>
      <c r="BR1985">
        <v>68016</v>
      </c>
      <c r="BS1985">
        <v>63319</v>
      </c>
      <c r="BT1985">
        <v>58222</v>
      </c>
      <c r="BU1985">
        <v>52627</v>
      </c>
      <c r="BV1985">
        <v>46640</v>
      </c>
      <c r="BW1985">
        <v>40379</v>
      </c>
      <c r="BX1985">
        <v>33973</v>
      </c>
      <c r="BY1985">
        <v>27686</v>
      </c>
      <c r="BZ1985">
        <v>21785</v>
      </c>
      <c r="CA1985">
        <v>16484</v>
      </c>
      <c r="DC1985">
        <v>66.37</v>
      </c>
      <c r="DD1985">
        <v>65.38</v>
      </c>
      <c r="DE1985">
        <v>64.39</v>
      </c>
      <c r="DF1985">
        <v>63.39</v>
      </c>
      <c r="DG1985">
        <v>62.4</v>
      </c>
      <c r="DH1985">
        <v>61.41</v>
      </c>
      <c r="DI1985">
        <v>60.42</v>
      </c>
      <c r="DJ1985">
        <v>59.43</v>
      </c>
      <c r="DK1985">
        <v>58.45</v>
      </c>
      <c r="DL1985">
        <v>57.46</v>
      </c>
      <c r="DM1985">
        <v>56.47</v>
      </c>
      <c r="DN1985">
        <v>55.48</v>
      </c>
      <c r="DO1985">
        <v>54.5</v>
      </c>
      <c r="DP1985">
        <v>53.52</v>
      </c>
      <c r="DQ1985">
        <v>52.53</v>
      </c>
      <c r="DR1985">
        <v>51.55</v>
      </c>
      <c r="DS1985">
        <v>50.57</v>
      </c>
      <c r="DT1985">
        <v>49.59</v>
      </c>
      <c r="DU1985">
        <v>48.61</v>
      </c>
      <c r="DV1985">
        <v>47.64</v>
      </c>
      <c r="DW1985">
        <v>46.66</v>
      </c>
      <c r="DX1985">
        <v>45.69</v>
      </c>
      <c r="DY1985">
        <v>44.72</v>
      </c>
      <c r="DZ1985">
        <v>43.75</v>
      </c>
      <c r="EA1985">
        <v>42.78</v>
      </c>
      <c r="EB1985">
        <v>41.81</v>
      </c>
      <c r="EC1985">
        <v>40.85</v>
      </c>
      <c r="ED1985">
        <v>39.89</v>
      </c>
      <c r="EE1985">
        <v>38.93</v>
      </c>
      <c r="EF1985">
        <v>37.97</v>
      </c>
      <c r="EG1985">
        <v>37.01</v>
      </c>
      <c r="EH1985">
        <v>36.049999999999997</v>
      </c>
      <c r="EI1985">
        <v>35.1</v>
      </c>
      <c r="EJ1985">
        <v>34.15</v>
      </c>
      <c r="EK1985">
        <v>33.200000000000003</v>
      </c>
      <c r="EL1985">
        <v>32.25</v>
      </c>
      <c r="EM1985">
        <v>31.31</v>
      </c>
      <c r="EN1985">
        <v>30.36</v>
      </c>
      <c r="EO1985">
        <v>29.42</v>
      </c>
      <c r="EP1985">
        <v>28.48</v>
      </c>
      <c r="EQ1985">
        <v>27.54</v>
      </c>
      <c r="ER1985">
        <v>26.61</v>
      </c>
      <c r="ES1985">
        <v>25.67</v>
      </c>
      <c r="ET1985">
        <v>24.73</v>
      </c>
      <c r="EU1985">
        <v>23.8</v>
      </c>
      <c r="EV1985">
        <v>22.87</v>
      </c>
      <c r="EW1985">
        <v>21.95</v>
      </c>
      <c r="EX1985">
        <v>21.02</v>
      </c>
      <c r="EY1985">
        <v>20.100000000000001</v>
      </c>
      <c r="EZ1985">
        <v>19.190000000000001</v>
      </c>
      <c r="FA1985">
        <v>18.27</v>
      </c>
      <c r="FB1985">
        <v>17.36</v>
      </c>
      <c r="FC1985">
        <v>16.46</v>
      </c>
      <c r="FD1985">
        <v>15.56</v>
      </c>
      <c r="FE1985">
        <v>14.67</v>
      </c>
      <c r="FF1985">
        <v>13.79</v>
      </c>
      <c r="FG1985">
        <v>12.93</v>
      </c>
      <c r="FH1985">
        <v>12.09</v>
      </c>
      <c r="FI1985">
        <v>11.26</v>
      </c>
      <c r="FJ1985">
        <v>10.46</v>
      </c>
      <c r="FK1985">
        <v>9.68</v>
      </c>
      <c r="FL1985">
        <v>8.93</v>
      </c>
      <c r="FM1985">
        <v>8.2100000000000009</v>
      </c>
      <c r="FN1985">
        <v>7.54</v>
      </c>
      <c r="FO1985">
        <v>6.9</v>
      </c>
      <c r="FP1985">
        <v>6.29</v>
      </c>
      <c r="FQ1985">
        <v>5.72</v>
      </c>
      <c r="FR1985">
        <v>5.18</v>
      </c>
      <c r="FS1985">
        <v>4.68</v>
      </c>
      <c r="FT1985">
        <v>4.21</v>
      </c>
      <c r="FU1985">
        <v>3.79</v>
      </c>
      <c r="FV1985">
        <v>3.41</v>
      </c>
      <c r="FW1985">
        <v>3.07</v>
      </c>
      <c r="FX1985">
        <v>2.77</v>
      </c>
      <c r="FY1985">
        <v>2.5</v>
      </c>
    </row>
    <row r="1986" spans="1:181" x14ac:dyDescent="0.25">
      <c r="A1986" t="s">
        <v>1773</v>
      </c>
      <c r="B1986">
        <v>74</v>
      </c>
      <c r="C1986">
        <v>74</v>
      </c>
      <c r="E1986">
        <v>100000</v>
      </c>
      <c r="F1986">
        <v>99985</v>
      </c>
      <c r="G1986">
        <v>99970</v>
      </c>
      <c r="H1986">
        <v>99955</v>
      </c>
      <c r="I1986">
        <v>99939</v>
      </c>
      <c r="J1986">
        <v>99922</v>
      </c>
      <c r="K1986">
        <v>99904</v>
      </c>
      <c r="L1986">
        <v>99884</v>
      </c>
      <c r="M1986">
        <v>99863</v>
      </c>
      <c r="N1986">
        <v>99840</v>
      </c>
      <c r="O1986">
        <v>99814</v>
      </c>
      <c r="P1986">
        <v>99786</v>
      </c>
      <c r="Q1986">
        <v>99755</v>
      </c>
      <c r="R1986">
        <v>99722</v>
      </c>
      <c r="S1986">
        <v>99686</v>
      </c>
      <c r="T1986">
        <v>99648</v>
      </c>
      <c r="U1986">
        <v>99607</v>
      </c>
      <c r="V1986">
        <v>99561</v>
      </c>
      <c r="W1986">
        <v>99512</v>
      </c>
      <c r="X1986">
        <v>99458</v>
      </c>
      <c r="Y1986">
        <v>99398</v>
      </c>
      <c r="Z1986">
        <v>99334</v>
      </c>
      <c r="AA1986">
        <v>99265</v>
      </c>
      <c r="AB1986">
        <v>99190</v>
      </c>
      <c r="AC1986">
        <v>99109</v>
      </c>
      <c r="AD1986">
        <v>99022</v>
      </c>
      <c r="AE1986">
        <v>98928</v>
      </c>
      <c r="AF1986">
        <v>98828</v>
      </c>
      <c r="AG1986">
        <v>98720</v>
      </c>
      <c r="AH1986">
        <v>98604</v>
      </c>
      <c r="AI1986">
        <v>98481</v>
      </c>
      <c r="AJ1986">
        <v>98349</v>
      </c>
      <c r="AK1986">
        <v>98208</v>
      </c>
      <c r="AL1986">
        <v>98056</v>
      </c>
      <c r="AM1986">
        <v>97894</v>
      </c>
      <c r="AN1986">
        <v>97724</v>
      </c>
      <c r="AO1986">
        <v>97546</v>
      </c>
      <c r="AP1986">
        <v>97354</v>
      </c>
      <c r="AQ1986">
        <v>97146</v>
      </c>
      <c r="AR1986">
        <v>96926</v>
      </c>
      <c r="AS1986">
        <v>96694</v>
      </c>
      <c r="AT1986">
        <v>96451</v>
      </c>
      <c r="AU1986">
        <v>96194</v>
      </c>
      <c r="AV1986">
        <v>95919</v>
      </c>
      <c r="AW1986">
        <v>95623</v>
      </c>
      <c r="AX1986">
        <v>95298</v>
      </c>
      <c r="AY1986">
        <v>94946</v>
      </c>
      <c r="AZ1986">
        <v>94565</v>
      </c>
      <c r="BA1986">
        <v>94154</v>
      </c>
      <c r="BB1986">
        <v>93711</v>
      </c>
      <c r="BC1986">
        <v>93231</v>
      </c>
      <c r="BD1986">
        <v>92694</v>
      </c>
      <c r="BE1986">
        <v>92091</v>
      </c>
      <c r="BF1986">
        <v>91395</v>
      </c>
      <c r="BG1986">
        <v>90589</v>
      </c>
      <c r="BH1986">
        <v>89630</v>
      </c>
      <c r="BI1986">
        <v>88491</v>
      </c>
      <c r="BJ1986">
        <v>87143</v>
      </c>
      <c r="BK1986">
        <v>85542</v>
      </c>
      <c r="BL1986">
        <v>83642</v>
      </c>
      <c r="BM1986">
        <v>81375</v>
      </c>
      <c r="BN1986">
        <v>78682</v>
      </c>
      <c r="BO1986">
        <v>75457</v>
      </c>
      <c r="BP1986">
        <v>71708</v>
      </c>
      <c r="BQ1986">
        <v>67462</v>
      </c>
      <c r="BR1986">
        <v>62723</v>
      </c>
      <c r="BS1986">
        <v>57603</v>
      </c>
      <c r="BT1986">
        <v>51997</v>
      </c>
      <c r="BU1986">
        <v>46007</v>
      </c>
      <c r="BV1986">
        <v>39762</v>
      </c>
      <c r="BW1986">
        <v>33406</v>
      </c>
      <c r="BX1986">
        <v>27173</v>
      </c>
      <c r="BY1986">
        <v>21342</v>
      </c>
      <c r="BZ1986">
        <v>16113</v>
      </c>
      <c r="DC1986">
        <v>65.25</v>
      </c>
      <c r="DD1986">
        <v>64.260000000000005</v>
      </c>
      <c r="DE1986">
        <v>63.27</v>
      </c>
      <c r="DF1986">
        <v>62.28</v>
      </c>
      <c r="DG1986">
        <v>61.29</v>
      </c>
      <c r="DH1986">
        <v>60.3</v>
      </c>
      <c r="DI1986">
        <v>59.31</v>
      </c>
      <c r="DJ1986">
        <v>58.32</v>
      </c>
      <c r="DK1986">
        <v>57.33</v>
      </c>
      <c r="DL1986">
        <v>56.34</v>
      </c>
      <c r="DM1986">
        <v>55.36</v>
      </c>
      <c r="DN1986">
        <v>54.37</v>
      </c>
      <c r="DO1986">
        <v>53.39</v>
      </c>
      <c r="DP1986">
        <v>52.41</v>
      </c>
      <c r="DQ1986">
        <v>51.43</v>
      </c>
      <c r="DR1986">
        <v>50.45</v>
      </c>
      <c r="DS1986">
        <v>49.47</v>
      </c>
      <c r="DT1986">
        <v>48.49</v>
      </c>
      <c r="DU1986">
        <v>47.51</v>
      </c>
      <c r="DV1986">
        <v>46.54</v>
      </c>
      <c r="DW1986">
        <v>45.57</v>
      </c>
      <c r="DX1986">
        <v>44.6</v>
      </c>
      <c r="DY1986">
        <v>43.63</v>
      </c>
      <c r="DZ1986">
        <v>42.66</v>
      </c>
      <c r="EA1986">
        <v>41.69</v>
      </c>
      <c r="EB1986">
        <v>40.729999999999997</v>
      </c>
      <c r="EC1986">
        <v>39.770000000000003</v>
      </c>
      <c r="ED1986">
        <v>38.81</v>
      </c>
      <c r="EE1986">
        <v>37.85</v>
      </c>
      <c r="EF1986">
        <v>36.89</v>
      </c>
      <c r="EG1986">
        <v>35.94</v>
      </c>
      <c r="EH1986">
        <v>34.99</v>
      </c>
      <c r="EI1986">
        <v>34.04</v>
      </c>
      <c r="EJ1986">
        <v>33.090000000000003</v>
      </c>
      <c r="EK1986">
        <v>32.14</v>
      </c>
      <c r="EL1986">
        <v>31.2</v>
      </c>
      <c r="EM1986">
        <v>30.25</v>
      </c>
      <c r="EN1986">
        <v>29.31</v>
      </c>
      <c r="EO1986">
        <v>28.37</v>
      </c>
      <c r="EP1986">
        <v>27.44</v>
      </c>
      <c r="EQ1986">
        <v>26.5</v>
      </c>
      <c r="ER1986">
        <v>25.57</v>
      </c>
      <c r="ES1986">
        <v>24.63</v>
      </c>
      <c r="ET1986">
        <v>23.7</v>
      </c>
      <c r="EU1986">
        <v>22.78</v>
      </c>
      <c r="EV1986">
        <v>21.85</v>
      </c>
      <c r="EW1986">
        <v>20.93</v>
      </c>
      <c r="EX1986">
        <v>20.010000000000002</v>
      </c>
      <c r="EY1986">
        <v>19.100000000000001</v>
      </c>
      <c r="EZ1986">
        <v>18.190000000000001</v>
      </c>
      <c r="FA1986">
        <v>17.28</v>
      </c>
      <c r="FB1986">
        <v>16.37</v>
      </c>
      <c r="FC1986">
        <v>15.48</v>
      </c>
      <c r="FD1986">
        <v>14.59</v>
      </c>
      <c r="FE1986">
        <v>13.72</v>
      </c>
      <c r="FF1986">
        <v>12.86</v>
      </c>
      <c r="FG1986">
        <v>12.02</v>
      </c>
      <c r="FH1986">
        <v>11.2</v>
      </c>
      <c r="FI1986">
        <v>10.4</v>
      </c>
      <c r="FJ1986">
        <v>9.6199999999999992</v>
      </c>
      <c r="FK1986">
        <v>8.8699999999999992</v>
      </c>
      <c r="FL1986">
        <v>8.16</v>
      </c>
      <c r="FM1986">
        <v>7.49</v>
      </c>
      <c r="FN1986">
        <v>6.85</v>
      </c>
      <c r="FO1986">
        <v>6.25</v>
      </c>
      <c r="FP1986">
        <v>5.69</v>
      </c>
      <c r="FQ1986">
        <v>5.15</v>
      </c>
      <c r="FR1986">
        <v>4.6500000000000004</v>
      </c>
      <c r="FS1986">
        <v>4.1900000000000004</v>
      </c>
      <c r="FT1986">
        <v>3.77</v>
      </c>
      <c r="FU1986">
        <v>3.39</v>
      </c>
      <c r="FV1986">
        <v>3.06</v>
      </c>
      <c r="FW1986">
        <v>2.76</v>
      </c>
      <c r="FX1986">
        <v>2.4900000000000002</v>
      </c>
    </row>
    <row r="1987" spans="1:181" x14ac:dyDescent="0.25">
      <c r="A1987" t="s">
        <v>1774</v>
      </c>
      <c r="B1987">
        <v>73</v>
      </c>
      <c r="C1987">
        <v>73</v>
      </c>
      <c r="E1987">
        <v>100000</v>
      </c>
      <c r="F1987">
        <v>99985</v>
      </c>
      <c r="G1987">
        <v>99969</v>
      </c>
      <c r="H1987">
        <v>99953</v>
      </c>
      <c r="I1987">
        <v>99936</v>
      </c>
      <c r="J1987">
        <v>99917</v>
      </c>
      <c r="K1987">
        <v>99897</v>
      </c>
      <c r="L1987">
        <v>99875</v>
      </c>
      <c r="M1987">
        <v>99852</v>
      </c>
      <c r="N1987">
        <v>99826</v>
      </c>
      <c r="O1987">
        <v>99797</v>
      </c>
      <c r="P1987">
        <v>99765</v>
      </c>
      <c r="Q1987">
        <v>99731</v>
      </c>
      <c r="R1987">
        <v>99695</v>
      </c>
      <c r="S1987">
        <v>99656</v>
      </c>
      <c r="T1987">
        <v>99614</v>
      </c>
      <c r="U1987">
        <v>99567</v>
      </c>
      <c r="V1987">
        <v>99517</v>
      </c>
      <c r="W1987">
        <v>99462</v>
      </c>
      <c r="X1987">
        <v>99401</v>
      </c>
      <c r="Y1987">
        <v>99335</v>
      </c>
      <c r="Z1987">
        <v>99265</v>
      </c>
      <c r="AA1987">
        <v>99188</v>
      </c>
      <c r="AB1987">
        <v>99106</v>
      </c>
      <c r="AC1987">
        <v>99017</v>
      </c>
      <c r="AD1987">
        <v>98921</v>
      </c>
      <c r="AE1987">
        <v>98818</v>
      </c>
      <c r="AF1987">
        <v>98708</v>
      </c>
      <c r="AG1987">
        <v>98589</v>
      </c>
      <c r="AH1987">
        <v>98463</v>
      </c>
      <c r="AI1987">
        <v>98329</v>
      </c>
      <c r="AJ1987">
        <v>98184</v>
      </c>
      <c r="AK1987">
        <v>98029</v>
      </c>
      <c r="AL1987">
        <v>97864</v>
      </c>
      <c r="AM1987">
        <v>97689</v>
      </c>
      <c r="AN1987">
        <v>97508</v>
      </c>
      <c r="AO1987">
        <v>97311</v>
      </c>
      <c r="AP1987">
        <v>97098</v>
      </c>
      <c r="AQ1987">
        <v>96873</v>
      </c>
      <c r="AR1987">
        <v>96635</v>
      </c>
      <c r="AS1987">
        <v>96386</v>
      </c>
      <c r="AT1987">
        <v>96123</v>
      </c>
      <c r="AU1987">
        <v>95842</v>
      </c>
      <c r="AV1987">
        <v>95537</v>
      </c>
      <c r="AW1987">
        <v>95203</v>
      </c>
      <c r="AX1987">
        <v>94841</v>
      </c>
      <c r="AY1987">
        <v>94450</v>
      </c>
      <c r="AZ1987">
        <v>94028</v>
      </c>
      <c r="BA1987">
        <v>93572</v>
      </c>
      <c r="BB1987">
        <v>93078</v>
      </c>
      <c r="BC1987">
        <v>92528</v>
      </c>
      <c r="BD1987">
        <v>91907</v>
      </c>
      <c r="BE1987">
        <v>91194</v>
      </c>
      <c r="BF1987">
        <v>90367</v>
      </c>
      <c r="BG1987">
        <v>89384</v>
      </c>
      <c r="BH1987">
        <v>88218</v>
      </c>
      <c r="BI1987">
        <v>86840</v>
      </c>
      <c r="BJ1987">
        <v>85206</v>
      </c>
      <c r="BK1987">
        <v>83262</v>
      </c>
      <c r="BL1987">
        <v>80958</v>
      </c>
      <c r="BM1987">
        <v>78227</v>
      </c>
      <c r="BN1987">
        <v>74979</v>
      </c>
      <c r="BO1987">
        <v>71179</v>
      </c>
      <c r="BP1987">
        <v>66901</v>
      </c>
      <c r="BQ1987">
        <v>62137</v>
      </c>
      <c r="BR1987">
        <v>56985</v>
      </c>
      <c r="BS1987">
        <v>51369</v>
      </c>
      <c r="BT1987">
        <v>45384</v>
      </c>
      <c r="BU1987">
        <v>39156</v>
      </c>
      <c r="BV1987">
        <v>32837</v>
      </c>
      <c r="BW1987">
        <v>26670</v>
      </c>
      <c r="BX1987">
        <v>20908</v>
      </c>
      <c r="BY1987">
        <v>15756</v>
      </c>
      <c r="DC1987">
        <v>64.13</v>
      </c>
      <c r="DD1987">
        <v>63.14</v>
      </c>
      <c r="DE1987">
        <v>62.15</v>
      </c>
      <c r="DF1987">
        <v>61.16</v>
      </c>
      <c r="DG1987">
        <v>60.17</v>
      </c>
      <c r="DH1987">
        <v>59.18</v>
      </c>
      <c r="DI1987">
        <v>58.19</v>
      </c>
      <c r="DJ1987">
        <v>57.21</v>
      </c>
      <c r="DK1987">
        <v>56.22</v>
      </c>
      <c r="DL1987">
        <v>55.23</v>
      </c>
      <c r="DM1987">
        <v>54.25</v>
      </c>
      <c r="DN1987">
        <v>53.27</v>
      </c>
      <c r="DO1987">
        <v>52.28</v>
      </c>
      <c r="DP1987">
        <v>51.3</v>
      </c>
      <c r="DQ1987">
        <v>50.32</v>
      </c>
      <c r="DR1987">
        <v>49.34</v>
      </c>
      <c r="DS1987">
        <v>48.37</v>
      </c>
      <c r="DT1987">
        <v>47.39</v>
      </c>
      <c r="DU1987">
        <v>46.42</v>
      </c>
      <c r="DV1987">
        <v>45.44</v>
      </c>
      <c r="DW1987">
        <v>44.47</v>
      </c>
      <c r="DX1987">
        <v>43.51</v>
      </c>
      <c r="DY1987">
        <v>42.54</v>
      </c>
      <c r="DZ1987">
        <v>41.57</v>
      </c>
      <c r="EA1987">
        <v>40.61</v>
      </c>
      <c r="EB1987">
        <v>39.65</v>
      </c>
      <c r="EC1987">
        <v>38.69</v>
      </c>
      <c r="ED1987">
        <v>37.729999999999997</v>
      </c>
      <c r="EE1987">
        <v>36.78</v>
      </c>
      <c r="EF1987">
        <v>35.82</v>
      </c>
      <c r="EG1987">
        <v>34.869999999999997</v>
      </c>
      <c r="EH1987">
        <v>33.92</v>
      </c>
      <c r="EI1987">
        <v>32.979999999999997</v>
      </c>
      <c r="EJ1987">
        <v>32.03</v>
      </c>
      <c r="EK1987">
        <v>31.09</v>
      </c>
      <c r="EL1987">
        <v>30.14</v>
      </c>
      <c r="EM1987">
        <v>29.2</v>
      </c>
      <c r="EN1987">
        <v>28.27</v>
      </c>
      <c r="EO1987">
        <v>27.33</v>
      </c>
      <c r="EP1987">
        <v>26.4</v>
      </c>
      <c r="EQ1987">
        <v>25.46</v>
      </c>
      <c r="ER1987">
        <v>24.53</v>
      </c>
      <c r="ES1987">
        <v>23.6</v>
      </c>
      <c r="ET1987">
        <v>22.68</v>
      </c>
      <c r="EU1987">
        <v>21.75</v>
      </c>
      <c r="EV1987">
        <v>20.84</v>
      </c>
      <c r="EW1987">
        <v>19.920000000000002</v>
      </c>
      <c r="EX1987">
        <v>19.010000000000002</v>
      </c>
      <c r="EY1987">
        <v>18.100000000000001</v>
      </c>
      <c r="EZ1987">
        <v>17.190000000000001</v>
      </c>
      <c r="FA1987">
        <v>16.29</v>
      </c>
      <c r="FB1987">
        <v>15.4</v>
      </c>
      <c r="FC1987">
        <v>14.51</v>
      </c>
      <c r="FD1987">
        <v>13.64</v>
      </c>
      <c r="FE1987">
        <v>12.79</v>
      </c>
      <c r="FF1987">
        <v>11.95</v>
      </c>
      <c r="FG1987">
        <v>11.13</v>
      </c>
      <c r="FH1987">
        <v>10.33</v>
      </c>
      <c r="FI1987">
        <v>9.56</v>
      </c>
      <c r="FJ1987">
        <v>8.82</v>
      </c>
      <c r="FK1987">
        <v>8.11</v>
      </c>
      <c r="FL1987">
        <v>7.44</v>
      </c>
      <c r="FM1987">
        <v>6.81</v>
      </c>
      <c r="FN1987">
        <v>6.22</v>
      </c>
      <c r="FO1987">
        <v>5.65</v>
      </c>
      <c r="FP1987">
        <v>5.12</v>
      </c>
      <c r="FQ1987">
        <v>4.63</v>
      </c>
      <c r="FR1987">
        <v>4.17</v>
      </c>
      <c r="FS1987">
        <v>3.75</v>
      </c>
      <c r="FT1987">
        <v>3.38</v>
      </c>
      <c r="FU1987">
        <v>3.05</v>
      </c>
      <c r="FV1987">
        <v>2.75</v>
      </c>
      <c r="FW1987">
        <v>2.48</v>
      </c>
    </row>
    <row r="1988" spans="1:181" x14ac:dyDescent="0.25">
      <c r="A1988" t="s">
        <v>1775</v>
      </c>
      <c r="B1988">
        <v>72</v>
      </c>
      <c r="C1988">
        <v>72</v>
      </c>
      <c r="E1988">
        <v>100000</v>
      </c>
      <c r="F1988">
        <v>99984</v>
      </c>
      <c r="G1988">
        <v>99968</v>
      </c>
      <c r="H1988">
        <v>99950</v>
      </c>
      <c r="I1988">
        <v>99931</v>
      </c>
      <c r="J1988">
        <v>99910</v>
      </c>
      <c r="K1988">
        <v>99888</v>
      </c>
      <c r="L1988">
        <v>99864</v>
      </c>
      <c r="M1988">
        <v>99838</v>
      </c>
      <c r="N1988">
        <v>99808</v>
      </c>
      <c r="O1988">
        <v>99776</v>
      </c>
      <c r="P1988">
        <v>99741</v>
      </c>
      <c r="Q1988">
        <v>99704</v>
      </c>
      <c r="R1988">
        <v>99664</v>
      </c>
      <c r="S1988">
        <v>99621</v>
      </c>
      <c r="T1988">
        <v>99574</v>
      </c>
      <c r="U1988">
        <v>99522</v>
      </c>
      <c r="V1988">
        <v>99466</v>
      </c>
      <c r="W1988">
        <v>99404</v>
      </c>
      <c r="X1988">
        <v>99337</v>
      </c>
      <c r="Y1988">
        <v>99265</v>
      </c>
      <c r="Z1988">
        <v>99187</v>
      </c>
      <c r="AA1988">
        <v>99102</v>
      </c>
      <c r="AB1988">
        <v>99011</v>
      </c>
      <c r="AC1988">
        <v>98914</v>
      </c>
      <c r="AD1988">
        <v>98809</v>
      </c>
      <c r="AE1988">
        <v>98696</v>
      </c>
      <c r="AF1988">
        <v>98575</v>
      </c>
      <c r="AG1988">
        <v>98446</v>
      </c>
      <c r="AH1988">
        <v>98308</v>
      </c>
      <c r="AI1988">
        <v>98161</v>
      </c>
      <c r="AJ1988">
        <v>98002</v>
      </c>
      <c r="AK1988">
        <v>97832</v>
      </c>
      <c r="AL1988">
        <v>97655</v>
      </c>
      <c r="AM1988">
        <v>97469</v>
      </c>
      <c r="AN1988">
        <v>97268</v>
      </c>
      <c r="AO1988">
        <v>97050</v>
      </c>
      <c r="AP1988">
        <v>96819</v>
      </c>
      <c r="AQ1988">
        <v>96576</v>
      </c>
      <c r="AR1988">
        <v>96321</v>
      </c>
      <c r="AS1988">
        <v>96051</v>
      </c>
      <c r="AT1988">
        <v>95762</v>
      </c>
      <c r="AU1988">
        <v>95451</v>
      </c>
      <c r="AV1988">
        <v>95108</v>
      </c>
      <c r="AW1988">
        <v>94737</v>
      </c>
      <c r="AX1988">
        <v>94334</v>
      </c>
      <c r="AY1988">
        <v>93901</v>
      </c>
      <c r="AZ1988">
        <v>93433</v>
      </c>
      <c r="BA1988">
        <v>92924</v>
      </c>
      <c r="BB1988">
        <v>92358</v>
      </c>
      <c r="BC1988">
        <v>91721</v>
      </c>
      <c r="BD1988">
        <v>90989</v>
      </c>
      <c r="BE1988">
        <v>90143</v>
      </c>
      <c r="BF1988">
        <v>89135</v>
      </c>
      <c r="BG1988">
        <v>87942</v>
      </c>
      <c r="BH1988">
        <v>86534</v>
      </c>
      <c r="BI1988">
        <v>84867</v>
      </c>
      <c r="BJ1988">
        <v>82887</v>
      </c>
      <c r="BK1988">
        <v>80534</v>
      </c>
      <c r="BL1988">
        <v>77766</v>
      </c>
      <c r="BM1988">
        <v>74480</v>
      </c>
      <c r="BN1988">
        <v>70660</v>
      </c>
      <c r="BO1988">
        <v>66334</v>
      </c>
      <c r="BP1988">
        <v>61546</v>
      </c>
      <c r="BQ1988">
        <v>56378</v>
      </c>
      <c r="BR1988">
        <v>50744</v>
      </c>
      <c r="BS1988">
        <v>44766</v>
      </c>
      <c r="BT1988">
        <v>38561</v>
      </c>
      <c r="BU1988">
        <v>32279</v>
      </c>
      <c r="BV1988">
        <v>26168</v>
      </c>
      <c r="BW1988">
        <v>20482</v>
      </c>
      <c r="BX1988">
        <v>15406</v>
      </c>
      <c r="DC1988">
        <v>63.01</v>
      </c>
      <c r="DD1988">
        <v>62.02</v>
      </c>
      <c r="DE1988">
        <v>61.03</v>
      </c>
      <c r="DF1988">
        <v>60.04</v>
      </c>
      <c r="DG1988">
        <v>59.05</v>
      </c>
      <c r="DH1988">
        <v>58.07</v>
      </c>
      <c r="DI1988">
        <v>57.08</v>
      </c>
      <c r="DJ1988">
        <v>56.09</v>
      </c>
      <c r="DK1988">
        <v>55.11</v>
      </c>
      <c r="DL1988">
        <v>54.12</v>
      </c>
      <c r="DM1988">
        <v>53.14</v>
      </c>
      <c r="DN1988">
        <v>52.16</v>
      </c>
      <c r="DO1988">
        <v>51.18</v>
      </c>
      <c r="DP1988">
        <v>50.2</v>
      </c>
      <c r="DQ1988">
        <v>49.22</v>
      </c>
      <c r="DR1988">
        <v>48.24</v>
      </c>
      <c r="DS1988">
        <v>47.27</v>
      </c>
      <c r="DT1988">
        <v>46.29</v>
      </c>
      <c r="DU1988">
        <v>45.32</v>
      </c>
      <c r="DV1988">
        <v>44.35</v>
      </c>
      <c r="DW1988">
        <v>43.39</v>
      </c>
      <c r="DX1988">
        <v>42.42</v>
      </c>
      <c r="DY1988">
        <v>41.45</v>
      </c>
      <c r="DZ1988">
        <v>40.49</v>
      </c>
      <c r="EA1988">
        <v>39.53</v>
      </c>
      <c r="EB1988">
        <v>38.57</v>
      </c>
      <c r="EC1988">
        <v>37.619999999999997</v>
      </c>
      <c r="ED1988">
        <v>36.659999999999997</v>
      </c>
      <c r="EE1988">
        <v>35.71</v>
      </c>
      <c r="EF1988">
        <v>34.76</v>
      </c>
      <c r="EG1988">
        <v>33.81</v>
      </c>
      <c r="EH1988">
        <v>32.86</v>
      </c>
      <c r="EI1988">
        <v>31.92</v>
      </c>
      <c r="EJ1988">
        <v>30.98</v>
      </c>
      <c r="EK1988">
        <v>30.04</v>
      </c>
      <c r="EL1988">
        <v>29.1</v>
      </c>
      <c r="EM1988">
        <v>28.16</v>
      </c>
      <c r="EN1988">
        <v>27.23</v>
      </c>
      <c r="EO1988">
        <v>26.29</v>
      </c>
      <c r="EP1988">
        <v>25.36</v>
      </c>
      <c r="EQ1988">
        <v>24.43</v>
      </c>
      <c r="ER1988">
        <v>23.5</v>
      </c>
      <c r="ES1988">
        <v>22.58</v>
      </c>
      <c r="ET1988">
        <v>21.66</v>
      </c>
      <c r="EU1988">
        <v>20.74</v>
      </c>
      <c r="EV1988">
        <v>19.829999999999998</v>
      </c>
      <c r="EW1988">
        <v>18.920000000000002</v>
      </c>
      <c r="EX1988">
        <v>18.010000000000002</v>
      </c>
      <c r="EY1988">
        <v>17.11</v>
      </c>
      <c r="EZ1988">
        <v>16.21</v>
      </c>
      <c r="FA1988">
        <v>15.32</v>
      </c>
      <c r="FB1988">
        <v>14.44</v>
      </c>
      <c r="FC1988">
        <v>13.57</v>
      </c>
      <c r="FD1988">
        <v>12.71</v>
      </c>
      <c r="FE1988">
        <v>11.88</v>
      </c>
      <c r="FF1988">
        <v>11.07</v>
      </c>
      <c r="FG1988">
        <v>10.27</v>
      </c>
      <c r="FH1988">
        <v>9.51</v>
      </c>
      <c r="FI1988">
        <v>8.77</v>
      </c>
      <c r="FJ1988">
        <v>8.06</v>
      </c>
      <c r="FK1988">
        <v>7.4</v>
      </c>
      <c r="FL1988">
        <v>6.77</v>
      </c>
      <c r="FM1988">
        <v>6.18</v>
      </c>
      <c r="FN1988">
        <v>5.62</v>
      </c>
      <c r="FO1988">
        <v>5.09</v>
      </c>
      <c r="FP1988">
        <v>4.5999999999999996</v>
      </c>
      <c r="FQ1988">
        <v>4.1500000000000004</v>
      </c>
      <c r="FR1988">
        <v>3.73</v>
      </c>
      <c r="FS1988">
        <v>3.36</v>
      </c>
      <c r="FT1988">
        <v>3.03</v>
      </c>
      <c r="FU1988">
        <v>2.74</v>
      </c>
      <c r="FV1988">
        <v>2.4700000000000002</v>
      </c>
    </row>
    <row r="1989" spans="1:181" x14ac:dyDescent="0.25">
      <c r="A1989" t="s">
        <v>1776</v>
      </c>
      <c r="B1989">
        <v>71</v>
      </c>
      <c r="C1989">
        <v>71</v>
      </c>
      <c r="E1989">
        <v>100000</v>
      </c>
      <c r="F1989">
        <v>99983</v>
      </c>
      <c r="G1989">
        <v>99965</v>
      </c>
      <c r="H1989">
        <v>99946</v>
      </c>
      <c r="I1989">
        <v>99925</v>
      </c>
      <c r="J1989">
        <v>99902</v>
      </c>
      <c r="K1989">
        <v>99877</v>
      </c>
      <c r="L1989">
        <v>99850</v>
      </c>
      <c r="M1989">
        <v>99820</v>
      </c>
      <c r="N1989">
        <v>99787</v>
      </c>
      <c r="O1989">
        <v>99752</v>
      </c>
      <c r="P1989">
        <v>99714</v>
      </c>
      <c r="Q1989">
        <v>99674</v>
      </c>
      <c r="R1989">
        <v>99630</v>
      </c>
      <c r="S1989">
        <v>99581</v>
      </c>
      <c r="T1989">
        <v>99529</v>
      </c>
      <c r="U1989">
        <v>99471</v>
      </c>
      <c r="V1989">
        <v>99408</v>
      </c>
      <c r="W1989">
        <v>99340</v>
      </c>
      <c r="X1989">
        <v>99266</v>
      </c>
      <c r="Y1989">
        <v>99186</v>
      </c>
      <c r="Z1989">
        <v>99100</v>
      </c>
      <c r="AA1989">
        <v>99007</v>
      </c>
      <c r="AB1989">
        <v>98907</v>
      </c>
      <c r="AC1989">
        <v>98800</v>
      </c>
      <c r="AD1989">
        <v>98685</v>
      </c>
      <c r="AE1989">
        <v>98561</v>
      </c>
      <c r="AF1989">
        <v>98429</v>
      </c>
      <c r="AG1989">
        <v>98288</v>
      </c>
      <c r="AH1989">
        <v>98137</v>
      </c>
      <c r="AI1989">
        <v>97975</v>
      </c>
      <c r="AJ1989">
        <v>97802</v>
      </c>
      <c r="AK1989">
        <v>97620</v>
      </c>
      <c r="AL1989">
        <v>97430</v>
      </c>
      <c r="AM1989">
        <v>97225</v>
      </c>
      <c r="AN1989">
        <v>97003</v>
      </c>
      <c r="AO1989">
        <v>96766</v>
      </c>
      <c r="AP1989">
        <v>96516</v>
      </c>
      <c r="AQ1989">
        <v>96255</v>
      </c>
      <c r="AR1989">
        <v>95979</v>
      </c>
      <c r="AS1989">
        <v>95682</v>
      </c>
      <c r="AT1989">
        <v>95363</v>
      </c>
      <c r="AU1989">
        <v>95013</v>
      </c>
      <c r="AV1989">
        <v>94631</v>
      </c>
      <c r="AW1989">
        <v>94218</v>
      </c>
      <c r="AX1989">
        <v>93772</v>
      </c>
      <c r="AY1989">
        <v>93293</v>
      </c>
      <c r="AZ1989">
        <v>92770</v>
      </c>
      <c r="BA1989">
        <v>92187</v>
      </c>
      <c r="BB1989">
        <v>91533</v>
      </c>
      <c r="BC1989">
        <v>90783</v>
      </c>
      <c r="BD1989">
        <v>89914</v>
      </c>
      <c r="BE1989">
        <v>88885</v>
      </c>
      <c r="BF1989">
        <v>87664</v>
      </c>
      <c r="BG1989">
        <v>86225</v>
      </c>
      <c r="BH1989">
        <v>84525</v>
      </c>
      <c r="BI1989">
        <v>82509</v>
      </c>
      <c r="BJ1989">
        <v>80118</v>
      </c>
      <c r="BK1989">
        <v>77299</v>
      </c>
      <c r="BL1989">
        <v>73976</v>
      </c>
      <c r="BM1989">
        <v>70120</v>
      </c>
      <c r="BN1989">
        <v>65780</v>
      </c>
      <c r="BO1989">
        <v>60952</v>
      </c>
      <c r="BP1989">
        <v>55768</v>
      </c>
      <c r="BQ1989">
        <v>50132</v>
      </c>
      <c r="BR1989">
        <v>44152</v>
      </c>
      <c r="BS1989">
        <v>37972</v>
      </c>
      <c r="BT1989">
        <v>31733</v>
      </c>
      <c r="BU1989">
        <v>25677</v>
      </c>
      <c r="BV1989">
        <v>20059</v>
      </c>
      <c r="BW1989">
        <v>15065</v>
      </c>
      <c r="DC1989">
        <v>61.89</v>
      </c>
      <c r="DD1989">
        <v>60.91</v>
      </c>
      <c r="DE1989">
        <v>59.92</v>
      </c>
      <c r="DF1989">
        <v>58.93</v>
      </c>
      <c r="DG1989">
        <v>57.94</v>
      </c>
      <c r="DH1989">
        <v>56.95</v>
      </c>
      <c r="DI1989">
        <v>55.97</v>
      </c>
      <c r="DJ1989">
        <v>54.98</v>
      </c>
      <c r="DK1989">
        <v>54</v>
      </c>
      <c r="DL1989">
        <v>53.02</v>
      </c>
      <c r="DM1989">
        <v>52.03</v>
      </c>
      <c r="DN1989">
        <v>51.05</v>
      </c>
      <c r="DO1989">
        <v>50.07</v>
      </c>
      <c r="DP1989">
        <v>49.1</v>
      </c>
      <c r="DQ1989">
        <v>48.12</v>
      </c>
      <c r="DR1989">
        <v>47.15</v>
      </c>
      <c r="DS1989">
        <v>46.17</v>
      </c>
      <c r="DT1989">
        <v>45.2</v>
      </c>
      <c r="DU1989">
        <v>44.23</v>
      </c>
      <c r="DV1989">
        <v>43.26</v>
      </c>
      <c r="DW1989">
        <v>42.3</v>
      </c>
      <c r="DX1989">
        <v>41.34</v>
      </c>
      <c r="DY1989">
        <v>40.369999999999997</v>
      </c>
      <c r="DZ1989">
        <v>39.409999999999997</v>
      </c>
      <c r="EA1989">
        <v>38.46</v>
      </c>
      <c r="EB1989">
        <v>37.5</v>
      </c>
      <c r="EC1989">
        <v>36.549999999999997</v>
      </c>
      <c r="ED1989">
        <v>35.6</v>
      </c>
      <c r="EE1989">
        <v>34.65</v>
      </c>
      <c r="EF1989">
        <v>33.700000000000003</v>
      </c>
      <c r="EG1989">
        <v>32.75</v>
      </c>
      <c r="EH1989">
        <v>31.81</v>
      </c>
      <c r="EI1989">
        <v>30.87</v>
      </c>
      <c r="EJ1989">
        <v>29.93</v>
      </c>
      <c r="EK1989">
        <v>28.99</v>
      </c>
      <c r="EL1989">
        <v>28.05</v>
      </c>
      <c r="EM1989">
        <v>27.12</v>
      </c>
      <c r="EN1989">
        <v>26.19</v>
      </c>
      <c r="EO1989">
        <v>25.26</v>
      </c>
      <c r="EP1989">
        <v>24.33</v>
      </c>
      <c r="EQ1989">
        <v>23.41</v>
      </c>
      <c r="ER1989">
        <v>22.48</v>
      </c>
      <c r="ES1989">
        <v>21.56</v>
      </c>
      <c r="ET1989">
        <v>20.65</v>
      </c>
      <c r="EU1989">
        <v>19.739999999999998</v>
      </c>
      <c r="EV1989">
        <v>18.829999999999998</v>
      </c>
      <c r="EW1989">
        <v>17.920000000000002</v>
      </c>
      <c r="EX1989">
        <v>17.02</v>
      </c>
      <c r="EY1989">
        <v>16.13</v>
      </c>
      <c r="EZ1989">
        <v>15.24</v>
      </c>
      <c r="FA1989">
        <v>14.36</v>
      </c>
      <c r="FB1989">
        <v>13.49</v>
      </c>
      <c r="FC1989">
        <v>12.64</v>
      </c>
      <c r="FD1989">
        <v>11.81</v>
      </c>
      <c r="FE1989">
        <v>11</v>
      </c>
      <c r="FF1989">
        <v>10.210000000000001</v>
      </c>
      <c r="FG1989">
        <v>9.4499999999999993</v>
      </c>
      <c r="FH1989">
        <v>8.7200000000000006</v>
      </c>
      <c r="FI1989">
        <v>8.02</v>
      </c>
      <c r="FJ1989">
        <v>7.35</v>
      </c>
      <c r="FK1989">
        <v>6.73</v>
      </c>
      <c r="FL1989">
        <v>6.14</v>
      </c>
      <c r="FM1989">
        <v>5.59</v>
      </c>
      <c r="FN1989">
        <v>5.0599999999999996</v>
      </c>
      <c r="FO1989">
        <v>4.57</v>
      </c>
      <c r="FP1989">
        <v>4.13</v>
      </c>
      <c r="FQ1989">
        <v>3.72</v>
      </c>
      <c r="FR1989">
        <v>3.35</v>
      </c>
      <c r="FS1989">
        <v>3.02</v>
      </c>
      <c r="FT1989">
        <v>2.73</v>
      </c>
      <c r="FU1989">
        <v>2.4700000000000002</v>
      </c>
    </row>
    <row r="1990" spans="1:181" x14ac:dyDescent="0.25">
      <c r="A1990" t="s">
        <v>1777</v>
      </c>
      <c r="B1990">
        <v>70</v>
      </c>
      <c r="C1990">
        <v>70</v>
      </c>
      <c r="E1990">
        <v>100000</v>
      </c>
      <c r="F1990">
        <v>99982</v>
      </c>
      <c r="G1990">
        <v>99962</v>
      </c>
      <c r="H1990">
        <v>99940</v>
      </c>
      <c r="I1990">
        <v>99917</v>
      </c>
      <c r="J1990">
        <v>99892</v>
      </c>
      <c r="K1990">
        <v>99864</v>
      </c>
      <c r="L1990">
        <v>99834</v>
      </c>
      <c r="M1990">
        <v>99800</v>
      </c>
      <c r="N1990">
        <v>99764</v>
      </c>
      <c r="O1990">
        <v>99726</v>
      </c>
      <c r="P1990">
        <v>99684</v>
      </c>
      <c r="Q1990">
        <v>99639</v>
      </c>
      <c r="R1990">
        <v>99590</v>
      </c>
      <c r="S1990">
        <v>99536</v>
      </c>
      <c r="T1990">
        <v>99477</v>
      </c>
      <c r="U1990">
        <v>99413</v>
      </c>
      <c r="V1990">
        <v>99343</v>
      </c>
      <c r="W1990">
        <v>99268</v>
      </c>
      <c r="X1990">
        <v>99186</v>
      </c>
      <c r="Y1990">
        <v>99099</v>
      </c>
      <c r="Z1990">
        <v>99003</v>
      </c>
      <c r="AA1990">
        <v>98902</v>
      </c>
      <c r="AB1990">
        <v>98792</v>
      </c>
      <c r="AC1990">
        <v>98674</v>
      </c>
      <c r="AD1990">
        <v>98548</v>
      </c>
      <c r="AE1990">
        <v>98413</v>
      </c>
      <c r="AF1990">
        <v>98269</v>
      </c>
      <c r="AG1990">
        <v>98115</v>
      </c>
      <c r="AH1990">
        <v>97949</v>
      </c>
      <c r="AI1990">
        <v>97772</v>
      </c>
      <c r="AJ1990">
        <v>97586</v>
      </c>
      <c r="AK1990">
        <v>97391</v>
      </c>
      <c r="AL1990">
        <v>97182</v>
      </c>
      <c r="AM1990">
        <v>96955</v>
      </c>
      <c r="AN1990">
        <v>96713</v>
      </c>
      <c r="AO1990">
        <v>96458</v>
      </c>
      <c r="AP1990">
        <v>96190</v>
      </c>
      <c r="AQ1990">
        <v>95906</v>
      </c>
      <c r="AR1990">
        <v>95603</v>
      </c>
      <c r="AS1990">
        <v>95276</v>
      </c>
      <c r="AT1990">
        <v>94916</v>
      </c>
      <c r="AU1990">
        <v>94526</v>
      </c>
      <c r="AV1990">
        <v>94102</v>
      </c>
      <c r="AW1990">
        <v>93645</v>
      </c>
      <c r="AX1990">
        <v>93151</v>
      </c>
      <c r="AY1990">
        <v>92615</v>
      </c>
      <c r="AZ1990">
        <v>92017</v>
      </c>
      <c r="BA1990">
        <v>91344</v>
      </c>
      <c r="BB1990">
        <v>90574</v>
      </c>
      <c r="BC1990">
        <v>89685</v>
      </c>
      <c r="BD1990">
        <v>88630</v>
      </c>
      <c r="BE1990">
        <v>87384</v>
      </c>
      <c r="BF1990">
        <v>85914</v>
      </c>
      <c r="BG1990">
        <v>84180</v>
      </c>
      <c r="BH1990">
        <v>82128</v>
      </c>
      <c r="BI1990">
        <v>79699</v>
      </c>
      <c r="BJ1990">
        <v>76841</v>
      </c>
      <c r="BK1990">
        <v>73465</v>
      </c>
      <c r="BL1990">
        <v>69575</v>
      </c>
      <c r="BM1990">
        <v>65204</v>
      </c>
      <c r="BN1990">
        <v>60370</v>
      </c>
      <c r="BO1990">
        <v>55155</v>
      </c>
      <c r="BP1990">
        <v>49518</v>
      </c>
      <c r="BQ1990">
        <v>43552</v>
      </c>
      <c r="BR1990">
        <v>37389</v>
      </c>
      <c r="BS1990">
        <v>31193</v>
      </c>
      <c r="BT1990">
        <v>25197</v>
      </c>
      <c r="BU1990">
        <v>19647</v>
      </c>
      <c r="BV1990">
        <v>14727</v>
      </c>
      <c r="DC1990">
        <v>60.78</v>
      </c>
      <c r="DD1990">
        <v>59.79</v>
      </c>
      <c r="DE1990">
        <v>58.8</v>
      </c>
      <c r="DF1990">
        <v>57.81</v>
      </c>
      <c r="DG1990">
        <v>56.83</v>
      </c>
      <c r="DH1990">
        <v>55.84</v>
      </c>
      <c r="DI1990">
        <v>54.86</v>
      </c>
      <c r="DJ1990">
        <v>53.87</v>
      </c>
      <c r="DK1990">
        <v>52.89</v>
      </c>
      <c r="DL1990">
        <v>51.91</v>
      </c>
      <c r="DM1990">
        <v>50.93</v>
      </c>
      <c r="DN1990">
        <v>49.95</v>
      </c>
      <c r="DO1990">
        <v>48.97</v>
      </c>
      <c r="DP1990">
        <v>48</v>
      </c>
      <c r="DQ1990">
        <v>47.02</v>
      </c>
      <c r="DR1990">
        <v>46.05</v>
      </c>
      <c r="DS1990">
        <v>45.08</v>
      </c>
      <c r="DT1990">
        <v>44.11</v>
      </c>
      <c r="DU1990">
        <v>43.14</v>
      </c>
      <c r="DV1990">
        <v>42.18</v>
      </c>
      <c r="DW1990">
        <v>41.22</v>
      </c>
      <c r="DX1990">
        <v>40.26</v>
      </c>
      <c r="DY1990">
        <v>39.299999999999997</v>
      </c>
      <c r="DZ1990">
        <v>38.340000000000003</v>
      </c>
      <c r="EA1990">
        <v>37.380000000000003</v>
      </c>
      <c r="EB1990">
        <v>36.43</v>
      </c>
      <c r="EC1990">
        <v>35.479999999999997</v>
      </c>
      <c r="ED1990">
        <v>34.53</v>
      </c>
      <c r="EE1990">
        <v>33.590000000000003</v>
      </c>
      <c r="EF1990">
        <v>32.64</v>
      </c>
      <c r="EG1990">
        <v>31.7</v>
      </c>
      <c r="EH1990">
        <v>30.76</v>
      </c>
      <c r="EI1990">
        <v>29.82</v>
      </c>
      <c r="EJ1990">
        <v>28.88</v>
      </c>
      <c r="EK1990">
        <v>27.95</v>
      </c>
      <c r="EL1990">
        <v>27.02</v>
      </c>
      <c r="EM1990">
        <v>26.09</v>
      </c>
      <c r="EN1990">
        <v>25.16</v>
      </c>
      <c r="EO1990">
        <v>24.23</v>
      </c>
      <c r="EP1990">
        <v>23.31</v>
      </c>
      <c r="EQ1990">
        <v>22.39</v>
      </c>
      <c r="ER1990">
        <v>21.47</v>
      </c>
      <c r="ES1990">
        <v>20.56</v>
      </c>
      <c r="ET1990">
        <v>19.649999999999999</v>
      </c>
      <c r="EU1990">
        <v>18.739999999999998</v>
      </c>
      <c r="EV1990">
        <v>17.84</v>
      </c>
      <c r="EW1990">
        <v>16.940000000000001</v>
      </c>
      <c r="EX1990">
        <v>16.04</v>
      </c>
      <c r="EY1990">
        <v>15.16</v>
      </c>
      <c r="EZ1990">
        <v>14.28</v>
      </c>
      <c r="FA1990">
        <v>13.42</v>
      </c>
      <c r="FB1990">
        <v>12.57</v>
      </c>
      <c r="FC1990">
        <v>11.74</v>
      </c>
      <c r="FD1990">
        <v>10.94</v>
      </c>
      <c r="FE1990">
        <v>10.15</v>
      </c>
      <c r="FF1990">
        <v>9.39</v>
      </c>
      <c r="FG1990">
        <v>8.66</v>
      </c>
      <c r="FH1990">
        <v>7.97</v>
      </c>
      <c r="FI1990">
        <v>7.31</v>
      </c>
      <c r="FJ1990">
        <v>6.69</v>
      </c>
      <c r="FK1990">
        <v>6.11</v>
      </c>
      <c r="FL1990">
        <v>5.56</v>
      </c>
      <c r="FM1990">
        <v>5.03</v>
      </c>
      <c r="FN1990">
        <v>4.55</v>
      </c>
      <c r="FO1990">
        <v>4.0999999999999996</v>
      </c>
      <c r="FP1990">
        <v>3.7</v>
      </c>
      <c r="FQ1990">
        <v>3.33</v>
      </c>
      <c r="FR1990">
        <v>3.01</v>
      </c>
      <c r="FS1990">
        <v>2.72</v>
      </c>
      <c r="FT1990">
        <v>2.46</v>
      </c>
    </row>
    <row r="1991" spans="1:181" x14ac:dyDescent="0.25">
      <c r="A1991" t="s">
        <v>1778</v>
      </c>
      <c r="B1991">
        <v>69</v>
      </c>
      <c r="C1991">
        <v>69</v>
      </c>
      <c r="E1991">
        <v>100000</v>
      </c>
      <c r="F1991">
        <v>99980</v>
      </c>
      <c r="G1991">
        <v>99958</v>
      </c>
      <c r="H1991">
        <v>99934</v>
      </c>
      <c r="I1991">
        <v>99909</v>
      </c>
      <c r="J1991">
        <v>99880</v>
      </c>
      <c r="K1991">
        <v>99849</v>
      </c>
      <c r="L1991">
        <v>99815</v>
      </c>
      <c r="M1991">
        <v>99778</v>
      </c>
      <c r="N1991">
        <v>99739</v>
      </c>
      <c r="O1991">
        <v>99696</v>
      </c>
      <c r="P1991">
        <v>99650</v>
      </c>
      <c r="Q1991">
        <v>99600</v>
      </c>
      <c r="R1991">
        <v>99545</v>
      </c>
      <c r="S1991">
        <v>99485</v>
      </c>
      <c r="T1991">
        <v>99420</v>
      </c>
      <c r="U1991">
        <v>99348</v>
      </c>
      <c r="V1991">
        <v>99272</v>
      </c>
      <c r="W1991">
        <v>99188</v>
      </c>
      <c r="X1991">
        <v>99099</v>
      </c>
      <c r="Y1991">
        <v>99002</v>
      </c>
      <c r="Z1991">
        <v>98897</v>
      </c>
      <c r="AA1991">
        <v>98786</v>
      </c>
      <c r="AB1991">
        <v>98665</v>
      </c>
      <c r="AC1991">
        <v>98536</v>
      </c>
      <c r="AD1991">
        <v>98399</v>
      </c>
      <c r="AE1991">
        <v>98251</v>
      </c>
      <c r="AF1991">
        <v>98094</v>
      </c>
      <c r="AG1991">
        <v>97924</v>
      </c>
      <c r="AH1991">
        <v>97743</v>
      </c>
      <c r="AI1991">
        <v>97553</v>
      </c>
      <c r="AJ1991">
        <v>97354</v>
      </c>
      <c r="AK1991">
        <v>97139</v>
      </c>
      <c r="AL1991">
        <v>96907</v>
      </c>
      <c r="AM1991">
        <v>96660</v>
      </c>
      <c r="AN1991">
        <v>96399</v>
      </c>
      <c r="AO1991">
        <v>96126</v>
      </c>
      <c r="AP1991">
        <v>95835</v>
      </c>
      <c r="AQ1991">
        <v>95524</v>
      </c>
      <c r="AR1991">
        <v>95189</v>
      </c>
      <c r="AS1991">
        <v>94820</v>
      </c>
      <c r="AT1991">
        <v>94420</v>
      </c>
      <c r="AU1991">
        <v>93986</v>
      </c>
      <c r="AV1991">
        <v>93517</v>
      </c>
      <c r="AW1991">
        <v>93010</v>
      </c>
      <c r="AX1991">
        <v>92459</v>
      </c>
      <c r="AY1991">
        <v>91846</v>
      </c>
      <c r="AZ1991">
        <v>91156</v>
      </c>
      <c r="BA1991">
        <v>90365</v>
      </c>
      <c r="BB1991">
        <v>89453</v>
      </c>
      <c r="BC1991">
        <v>88375</v>
      </c>
      <c r="BD1991">
        <v>87100</v>
      </c>
      <c r="BE1991">
        <v>85603</v>
      </c>
      <c r="BF1991">
        <v>83834</v>
      </c>
      <c r="BG1991">
        <v>81745</v>
      </c>
      <c r="BH1991">
        <v>79278</v>
      </c>
      <c r="BI1991">
        <v>76380</v>
      </c>
      <c r="BJ1991">
        <v>72966</v>
      </c>
      <c r="BK1991">
        <v>69025</v>
      </c>
      <c r="BL1991">
        <v>64625</v>
      </c>
      <c r="BM1991">
        <v>59769</v>
      </c>
      <c r="BN1991">
        <v>54557</v>
      </c>
      <c r="BO1991">
        <v>48904</v>
      </c>
      <c r="BP1991">
        <v>42953</v>
      </c>
      <c r="BQ1991">
        <v>36820</v>
      </c>
      <c r="BR1991">
        <v>30661</v>
      </c>
      <c r="BS1991">
        <v>24724</v>
      </c>
      <c r="BT1991">
        <v>19244</v>
      </c>
      <c r="BU1991">
        <v>14398</v>
      </c>
      <c r="DC1991">
        <v>59.66</v>
      </c>
      <c r="DD1991">
        <v>58.67</v>
      </c>
      <c r="DE1991">
        <v>57.69</v>
      </c>
      <c r="DF1991">
        <v>56.7</v>
      </c>
      <c r="DG1991">
        <v>55.71</v>
      </c>
      <c r="DH1991">
        <v>54.73</v>
      </c>
      <c r="DI1991">
        <v>53.75</v>
      </c>
      <c r="DJ1991">
        <v>52.77</v>
      </c>
      <c r="DK1991">
        <v>51.79</v>
      </c>
      <c r="DL1991">
        <v>50.81</v>
      </c>
      <c r="DM1991">
        <v>49.83</v>
      </c>
      <c r="DN1991">
        <v>48.85</v>
      </c>
      <c r="DO1991">
        <v>47.87</v>
      </c>
      <c r="DP1991">
        <v>46.9</v>
      </c>
      <c r="DQ1991">
        <v>45.93</v>
      </c>
      <c r="DR1991">
        <v>44.96</v>
      </c>
      <c r="DS1991">
        <v>43.99</v>
      </c>
      <c r="DT1991">
        <v>43.02</v>
      </c>
      <c r="DU1991">
        <v>42.06</v>
      </c>
      <c r="DV1991">
        <v>41.1</v>
      </c>
      <c r="DW1991">
        <v>40.14</v>
      </c>
      <c r="DX1991">
        <v>39.18</v>
      </c>
      <c r="DY1991">
        <v>38.22</v>
      </c>
      <c r="DZ1991">
        <v>37.270000000000003</v>
      </c>
      <c r="EA1991">
        <v>36.32</v>
      </c>
      <c r="EB1991">
        <v>35.369999999999997</v>
      </c>
      <c r="EC1991">
        <v>34.42</v>
      </c>
      <c r="ED1991">
        <v>33.47</v>
      </c>
      <c r="EE1991">
        <v>32.53</v>
      </c>
      <c r="EF1991">
        <v>31.59</v>
      </c>
      <c r="EG1991">
        <v>30.65</v>
      </c>
      <c r="EH1991">
        <v>29.71</v>
      </c>
      <c r="EI1991">
        <v>28.78</v>
      </c>
      <c r="EJ1991">
        <v>27.84</v>
      </c>
      <c r="EK1991">
        <v>26.91</v>
      </c>
      <c r="EL1991">
        <v>25.99</v>
      </c>
      <c r="EM1991">
        <v>25.06</v>
      </c>
      <c r="EN1991">
        <v>24.13</v>
      </c>
      <c r="EO1991">
        <v>23.21</v>
      </c>
      <c r="EP1991">
        <v>22.29</v>
      </c>
      <c r="EQ1991">
        <v>21.37</v>
      </c>
      <c r="ER1991">
        <v>20.46</v>
      </c>
      <c r="ES1991">
        <v>19.55</v>
      </c>
      <c r="ET1991">
        <v>18.649999999999999</v>
      </c>
      <c r="EU1991">
        <v>17.75</v>
      </c>
      <c r="EV1991">
        <v>16.850000000000001</v>
      </c>
      <c r="EW1991">
        <v>15.96</v>
      </c>
      <c r="EX1991">
        <v>15.08</v>
      </c>
      <c r="EY1991">
        <v>14.21</v>
      </c>
      <c r="EZ1991">
        <v>13.35</v>
      </c>
      <c r="FA1991">
        <v>12.5</v>
      </c>
      <c r="FB1991">
        <v>11.68</v>
      </c>
      <c r="FC1991">
        <v>10.87</v>
      </c>
      <c r="FD1991">
        <v>10.09</v>
      </c>
      <c r="FE1991">
        <v>9.34</v>
      </c>
      <c r="FF1991">
        <v>8.61</v>
      </c>
      <c r="FG1991">
        <v>7.92</v>
      </c>
      <c r="FH1991">
        <v>7.27</v>
      </c>
      <c r="FI1991">
        <v>6.65</v>
      </c>
      <c r="FJ1991">
        <v>6.07</v>
      </c>
      <c r="FK1991">
        <v>5.53</v>
      </c>
      <c r="FL1991">
        <v>5.01</v>
      </c>
      <c r="FM1991">
        <v>4.53</v>
      </c>
      <c r="FN1991">
        <v>4.08</v>
      </c>
      <c r="FO1991">
        <v>3.68</v>
      </c>
      <c r="FP1991">
        <v>3.32</v>
      </c>
      <c r="FQ1991">
        <v>3</v>
      </c>
      <c r="FR1991">
        <v>2.71</v>
      </c>
      <c r="FS1991">
        <v>2.4500000000000002</v>
      </c>
    </row>
    <row r="1992" spans="1:181" x14ac:dyDescent="0.25">
      <c r="A1992" t="s">
        <v>1779</v>
      </c>
      <c r="B1992">
        <v>68</v>
      </c>
      <c r="C1992">
        <v>68</v>
      </c>
      <c r="E1992">
        <v>100000</v>
      </c>
      <c r="F1992">
        <v>99978</v>
      </c>
      <c r="G1992">
        <v>99954</v>
      </c>
      <c r="H1992">
        <v>99928</v>
      </c>
      <c r="I1992">
        <v>99899</v>
      </c>
      <c r="J1992">
        <v>99867</v>
      </c>
      <c r="K1992">
        <v>99832</v>
      </c>
      <c r="L1992">
        <v>99794</v>
      </c>
      <c r="M1992">
        <v>99754</v>
      </c>
      <c r="N1992">
        <v>99711</v>
      </c>
      <c r="O1992">
        <v>99664</v>
      </c>
      <c r="P1992">
        <v>99613</v>
      </c>
      <c r="Q1992">
        <v>99557</v>
      </c>
      <c r="R1992">
        <v>99496</v>
      </c>
      <c r="S1992">
        <v>99429</v>
      </c>
      <c r="T1992">
        <v>99356</v>
      </c>
      <c r="U1992">
        <v>99277</v>
      </c>
      <c r="V1992">
        <v>99193</v>
      </c>
      <c r="W1992">
        <v>99101</v>
      </c>
      <c r="X1992">
        <v>99002</v>
      </c>
      <c r="Y1992">
        <v>98896</v>
      </c>
      <c r="Z1992">
        <v>98781</v>
      </c>
      <c r="AA1992">
        <v>98659</v>
      </c>
      <c r="AB1992">
        <v>98527</v>
      </c>
      <c r="AC1992">
        <v>98386</v>
      </c>
      <c r="AD1992">
        <v>98236</v>
      </c>
      <c r="AE1992">
        <v>98075</v>
      </c>
      <c r="AF1992">
        <v>97901</v>
      </c>
      <c r="AG1992">
        <v>97716</v>
      </c>
      <c r="AH1992">
        <v>97522</v>
      </c>
      <c r="AI1992">
        <v>97318</v>
      </c>
      <c r="AJ1992">
        <v>97099</v>
      </c>
      <c r="AK1992">
        <v>96861</v>
      </c>
      <c r="AL1992">
        <v>96609</v>
      </c>
      <c r="AM1992">
        <v>96342</v>
      </c>
      <c r="AN1992">
        <v>96062</v>
      </c>
      <c r="AO1992">
        <v>95765</v>
      </c>
      <c r="AP1992">
        <v>95446</v>
      </c>
      <c r="AQ1992">
        <v>95102</v>
      </c>
      <c r="AR1992">
        <v>94725</v>
      </c>
      <c r="AS1992">
        <v>94315</v>
      </c>
      <c r="AT1992">
        <v>93870</v>
      </c>
      <c r="AU1992">
        <v>93391</v>
      </c>
      <c r="AV1992">
        <v>92871</v>
      </c>
      <c r="AW1992">
        <v>92305</v>
      </c>
      <c r="AX1992">
        <v>91674</v>
      </c>
      <c r="AY1992">
        <v>90967</v>
      </c>
      <c r="AZ1992">
        <v>90157</v>
      </c>
      <c r="BA1992">
        <v>89221</v>
      </c>
      <c r="BB1992">
        <v>88117</v>
      </c>
      <c r="BC1992">
        <v>86817</v>
      </c>
      <c r="BD1992">
        <v>85287</v>
      </c>
      <c r="BE1992">
        <v>83488</v>
      </c>
      <c r="BF1992">
        <v>81362</v>
      </c>
      <c r="BG1992">
        <v>78856</v>
      </c>
      <c r="BH1992">
        <v>75918</v>
      </c>
      <c r="BI1992">
        <v>72466</v>
      </c>
      <c r="BJ1992">
        <v>68489</v>
      </c>
      <c r="BK1992">
        <v>64043</v>
      </c>
      <c r="BL1992">
        <v>59165</v>
      </c>
      <c r="BM1992">
        <v>53941</v>
      </c>
      <c r="BN1992">
        <v>48305</v>
      </c>
      <c r="BO1992">
        <v>42354</v>
      </c>
      <c r="BP1992">
        <v>36253</v>
      </c>
      <c r="BQ1992">
        <v>30143</v>
      </c>
      <c r="BR1992">
        <v>24259</v>
      </c>
      <c r="BS1992">
        <v>18850</v>
      </c>
      <c r="BT1992">
        <v>14078</v>
      </c>
      <c r="DC1992">
        <v>58.55</v>
      </c>
      <c r="DD1992">
        <v>57.56</v>
      </c>
      <c r="DE1992">
        <v>56.57</v>
      </c>
      <c r="DF1992">
        <v>55.59</v>
      </c>
      <c r="DG1992">
        <v>54.6</v>
      </c>
      <c r="DH1992">
        <v>53.62</v>
      </c>
      <c r="DI1992">
        <v>52.64</v>
      </c>
      <c r="DJ1992">
        <v>51.66</v>
      </c>
      <c r="DK1992">
        <v>50.68</v>
      </c>
      <c r="DL1992">
        <v>49.7</v>
      </c>
      <c r="DM1992">
        <v>48.73</v>
      </c>
      <c r="DN1992">
        <v>47.75</v>
      </c>
      <c r="DO1992">
        <v>46.78</v>
      </c>
      <c r="DP1992">
        <v>45.81</v>
      </c>
      <c r="DQ1992">
        <v>44.84</v>
      </c>
      <c r="DR1992">
        <v>43.87</v>
      </c>
      <c r="DS1992">
        <v>42.9</v>
      </c>
      <c r="DT1992">
        <v>41.94</v>
      </c>
      <c r="DU1992">
        <v>40.98</v>
      </c>
      <c r="DV1992">
        <v>40.020000000000003</v>
      </c>
      <c r="DW1992">
        <v>39.06</v>
      </c>
      <c r="DX1992">
        <v>38.1</v>
      </c>
      <c r="DY1992">
        <v>37.15</v>
      </c>
      <c r="DZ1992">
        <v>36.200000000000003</v>
      </c>
      <c r="EA1992">
        <v>35.25</v>
      </c>
      <c r="EB1992">
        <v>34.31</v>
      </c>
      <c r="EC1992">
        <v>33.36</v>
      </c>
      <c r="ED1992">
        <v>32.42</v>
      </c>
      <c r="EE1992">
        <v>31.48</v>
      </c>
      <c r="EF1992">
        <v>30.54</v>
      </c>
      <c r="EG1992">
        <v>29.6</v>
      </c>
      <c r="EH1992">
        <v>28.67</v>
      </c>
      <c r="EI1992">
        <v>27.74</v>
      </c>
      <c r="EJ1992">
        <v>26.81</v>
      </c>
      <c r="EK1992">
        <v>25.88</v>
      </c>
      <c r="EL1992">
        <v>24.96</v>
      </c>
      <c r="EM1992">
        <v>24.03</v>
      </c>
      <c r="EN1992">
        <v>23.11</v>
      </c>
      <c r="EO1992">
        <v>22.19</v>
      </c>
      <c r="EP1992">
        <v>21.28</v>
      </c>
      <c r="EQ1992">
        <v>20.37</v>
      </c>
      <c r="ER1992">
        <v>19.46</v>
      </c>
      <c r="ES1992">
        <v>18.559999999999999</v>
      </c>
      <c r="ET1992">
        <v>17.66</v>
      </c>
      <c r="EU1992">
        <v>16.77</v>
      </c>
      <c r="EV1992">
        <v>15.88</v>
      </c>
      <c r="EW1992">
        <v>15</v>
      </c>
      <c r="EX1992">
        <v>14.13</v>
      </c>
      <c r="EY1992">
        <v>13.27</v>
      </c>
      <c r="EZ1992">
        <v>12.43</v>
      </c>
      <c r="FA1992">
        <v>11.61</v>
      </c>
      <c r="FB1992">
        <v>10.81</v>
      </c>
      <c r="FC1992">
        <v>10.029999999999999</v>
      </c>
      <c r="FD1992">
        <v>9.2799999999999994</v>
      </c>
      <c r="FE1992">
        <v>8.56</v>
      </c>
      <c r="FF1992">
        <v>7.87</v>
      </c>
      <c r="FG1992">
        <v>7.22</v>
      </c>
      <c r="FH1992">
        <v>6.61</v>
      </c>
      <c r="FI1992">
        <v>6.04</v>
      </c>
      <c r="FJ1992">
        <v>5.5</v>
      </c>
      <c r="FK1992">
        <v>4.9800000000000004</v>
      </c>
      <c r="FL1992">
        <v>4.5</v>
      </c>
      <c r="FM1992">
        <v>4.0599999999999996</v>
      </c>
      <c r="FN1992">
        <v>3.66</v>
      </c>
      <c r="FO1992">
        <v>3.3</v>
      </c>
      <c r="FP1992">
        <v>2.99</v>
      </c>
      <c r="FQ1992">
        <v>2.7</v>
      </c>
      <c r="FR1992">
        <v>2.44</v>
      </c>
    </row>
    <row r="1993" spans="1:181" x14ac:dyDescent="0.25">
      <c r="A1993" t="s">
        <v>1780</v>
      </c>
      <c r="B1993">
        <v>67</v>
      </c>
      <c r="C1993">
        <v>67</v>
      </c>
      <c r="E1993">
        <v>100000</v>
      </c>
      <c r="F1993">
        <v>99976</v>
      </c>
      <c r="G1993">
        <v>99949</v>
      </c>
      <c r="H1993">
        <v>99920</v>
      </c>
      <c r="I1993">
        <v>99887</v>
      </c>
      <c r="J1993">
        <v>99851</v>
      </c>
      <c r="K1993">
        <v>99813</v>
      </c>
      <c r="L1993">
        <v>99772</v>
      </c>
      <c r="M1993">
        <v>99728</v>
      </c>
      <c r="N1993">
        <v>99680</v>
      </c>
      <c r="O1993">
        <v>99628</v>
      </c>
      <c r="P1993">
        <v>99571</v>
      </c>
      <c r="Q1993">
        <v>99508</v>
      </c>
      <c r="R1993">
        <v>99440</v>
      </c>
      <c r="S1993">
        <v>99366</v>
      </c>
      <c r="T1993">
        <v>99286</v>
      </c>
      <c r="U1993">
        <v>99199</v>
      </c>
      <c r="V1993">
        <v>99106</v>
      </c>
      <c r="W1993">
        <v>99004</v>
      </c>
      <c r="X1993">
        <v>98896</v>
      </c>
      <c r="Y1993">
        <v>98779</v>
      </c>
      <c r="Z1993">
        <v>98654</v>
      </c>
      <c r="AA1993">
        <v>98519</v>
      </c>
      <c r="AB1993">
        <v>98375</v>
      </c>
      <c r="AC1993">
        <v>98222</v>
      </c>
      <c r="AD1993">
        <v>98057</v>
      </c>
      <c r="AE1993">
        <v>97880</v>
      </c>
      <c r="AF1993">
        <v>97691</v>
      </c>
      <c r="AG1993">
        <v>97492</v>
      </c>
      <c r="AH1993">
        <v>97284</v>
      </c>
      <c r="AI1993">
        <v>97060</v>
      </c>
      <c r="AJ1993">
        <v>96817</v>
      </c>
      <c r="AK1993">
        <v>96558</v>
      </c>
      <c r="AL1993">
        <v>96286</v>
      </c>
      <c r="AM1993">
        <v>96000</v>
      </c>
      <c r="AN1993">
        <v>95696</v>
      </c>
      <c r="AO1993">
        <v>95370</v>
      </c>
      <c r="AP1993">
        <v>95017</v>
      </c>
      <c r="AQ1993">
        <v>94630</v>
      </c>
      <c r="AR1993">
        <v>94210</v>
      </c>
      <c r="AS1993">
        <v>93754</v>
      </c>
      <c r="AT1993">
        <v>93263</v>
      </c>
      <c r="AU1993">
        <v>92731</v>
      </c>
      <c r="AV1993">
        <v>92151</v>
      </c>
      <c r="AW1993">
        <v>91504</v>
      </c>
      <c r="AX1993">
        <v>90778</v>
      </c>
      <c r="AY1993">
        <v>89948</v>
      </c>
      <c r="AZ1993">
        <v>88991</v>
      </c>
      <c r="BA1993">
        <v>87859</v>
      </c>
      <c r="BB1993">
        <v>86529</v>
      </c>
      <c r="BC1993">
        <v>84971</v>
      </c>
      <c r="BD1993">
        <v>83137</v>
      </c>
      <c r="BE1993">
        <v>80979</v>
      </c>
      <c r="BF1993">
        <v>78433</v>
      </c>
      <c r="BG1993">
        <v>75456</v>
      </c>
      <c r="BH1993">
        <v>71965</v>
      </c>
      <c r="BI1993">
        <v>67952</v>
      </c>
      <c r="BJ1993">
        <v>63476</v>
      </c>
      <c r="BK1993">
        <v>58559</v>
      </c>
      <c r="BL1993">
        <v>53325</v>
      </c>
      <c r="BM1993">
        <v>47690</v>
      </c>
      <c r="BN1993">
        <v>41771</v>
      </c>
      <c r="BO1993">
        <v>35689</v>
      </c>
      <c r="BP1993">
        <v>29628</v>
      </c>
      <c r="BQ1993">
        <v>23807</v>
      </c>
      <c r="BR1993">
        <v>18462</v>
      </c>
      <c r="BS1993">
        <v>13765</v>
      </c>
      <c r="DC1993">
        <v>57.43</v>
      </c>
      <c r="DD1993">
        <v>56.45</v>
      </c>
      <c r="DE1993">
        <v>55.46</v>
      </c>
      <c r="DF1993">
        <v>54.48</v>
      </c>
      <c r="DG1993">
        <v>53.5</v>
      </c>
      <c r="DH1993">
        <v>52.52</v>
      </c>
      <c r="DI1993">
        <v>51.54</v>
      </c>
      <c r="DJ1993">
        <v>50.56</v>
      </c>
      <c r="DK1993">
        <v>49.58</v>
      </c>
      <c r="DL1993">
        <v>48.6</v>
      </c>
      <c r="DM1993">
        <v>47.63</v>
      </c>
      <c r="DN1993">
        <v>46.65</v>
      </c>
      <c r="DO1993">
        <v>45.68</v>
      </c>
      <c r="DP1993">
        <v>44.71</v>
      </c>
      <c r="DQ1993">
        <v>43.75</v>
      </c>
      <c r="DR1993">
        <v>42.78</v>
      </c>
      <c r="DS1993">
        <v>41.82</v>
      </c>
      <c r="DT1993">
        <v>40.86</v>
      </c>
      <c r="DU1993">
        <v>39.9</v>
      </c>
      <c r="DV1993">
        <v>38.94</v>
      </c>
      <c r="DW1993">
        <v>37.99</v>
      </c>
      <c r="DX1993">
        <v>37.04</v>
      </c>
      <c r="DY1993">
        <v>36.090000000000003</v>
      </c>
      <c r="DZ1993">
        <v>35.14</v>
      </c>
      <c r="EA1993">
        <v>34.19</v>
      </c>
      <c r="EB1993">
        <v>33.25</v>
      </c>
      <c r="EC1993">
        <v>32.31</v>
      </c>
      <c r="ED1993">
        <v>31.37</v>
      </c>
      <c r="EE1993">
        <v>30.43</v>
      </c>
      <c r="EF1993">
        <v>29.5</v>
      </c>
      <c r="EG1993">
        <v>28.56</v>
      </c>
      <c r="EH1993">
        <v>27.63</v>
      </c>
      <c r="EI1993">
        <v>26.71</v>
      </c>
      <c r="EJ1993">
        <v>25.78</v>
      </c>
      <c r="EK1993">
        <v>24.86</v>
      </c>
      <c r="EL1993">
        <v>23.93</v>
      </c>
      <c r="EM1993">
        <v>23.01</v>
      </c>
      <c r="EN1993">
        <v>22.1</v>
      </c>
      <c r="EO1993">
        <v>21.19</v>
      </c>
      <c r="EP1993">
        <v>20.28</v>
      </c>
      <c r="EQ1993">
        <v>19.37</v>
      </c>
      <c r="ER1993">
        <v>18.47</v>
      </c>
      <c r="ES1993">
        <v>17.579999999999998</v>
      </c>
      <c r="ET1993">
        <v>16.68</v>
      </c>
      <c r="EU1993">
        <v>15.8</v>
      </c>
      <c r="EV1993">
        <v>14.92</v>
      </c>
      <c r="EW1993">
        <v>14.05</v>
      </c>
      <c r="EX1993">
        <v>13.2</v>
      </c>
      <c r="EY1993">
        <v>12.36</v>
      </c>
      <c r="EZ1993">
        <v>11.55</v>
      </c>
      <c r="FA1993">
        <v>10.75</v>
      </c>
      <c r="FB1993">
        <v>9.9700000000000006</v>
      </c>
      <c r="FC1993">
        <v>9.23</v>
      </c>
      <c r="FD1993">
        <v>8.51</v>
      </c>
      <c r="FE1993">
        <v>7.83</v>
      </c>
      <c r="FF1993">
        <v>7.18</v>
      </c>
      <c r="FG1993">
        <v>6.58</v>
      </c>
      <c r="FH1993">
        <v>6</v>
      </c>
      <c r="FI1993">
        <v>5.47</v>
      </c>
      <c r="FJ1993">
        <v>4.95</v>
      </c>
      <c r="FK1993">
        <v>4.4800000000000004</v>
      </c>
      <c r="FL1993">
        <v>4.04</v>
      </c>
      <c r="FM1993">
        <v>3.65</v>
      </c>
      <c r="FN1993">
        <v>3.29</v>
      </c>
      <c r="FO1993">
        <v>2.97</v>
      </c>
      <c r="FP1993">
        <v>2.69</v>
      </c>
      <c r="FQ1993">
        <v>2.44</v>
      </c>
    </row>
    <row r="1994" spans="1:181" x14ac:dyDescent="0.25">
      <c r="A1994" t="s">
        <v>1781</v>
      </c>
      <c r="B1994">
        <v>66</v>
      </c>
      <c r="C1994">
        <v>66</v>
      </c>
      <c r="E1994">
        <v>100000</v>
      </c>
      <c r="F1994">
        <v>99973</v>
      </c>
      <c r="G1994">
        <v>99943</v>
      </c>
      <c r="H1994">
        <v>99910</v>
      </c>
      <c r="I1994">
        <v>99873</v>
      </c>
      <c r="J1994">
        <v>99834</v>
      </c>
      <c r="K1994">
        <v>99792</v>
      </c>
      <c r="L1994">
        <v>99747</v>
      </c>
      <c r="M1994">
        <v>99699</v>
      </c>
      <c r="N1994">
        <v>99645</v>
      </c>
      <c r="O1994">
        <v>99587</v>
      </c>
      <c r="P1994">
        <v>99523</v>
      </c>
      <c r="Q1994">
        <v>99454</v>
      </c>
      <c r="R1994">
        <v>99378</v>
      </c>
      <c r="S1994">
        <v>99296</v>
      </c>
      <c r="T1994">
        <v>99208</v>
      </c>
      <c r="U1994">
        <v>99112</v>
      </c>
      <c r="V1994">
        <v>99009</v>
      </c>
      <c r="W1994">
        <v>98898</v>
      </c>
      <c r="X1994">
        <v>98779</v>
      </c>
      <c r="Y1994">
        <v>98651</v>
      </c>
      <c r="Z1994">
        <v>98514</v>
      </c>
      <c r="AA1994">
        <v>98367</v>
      </c>
      <c r="AB1994">
        <v>98210</v>
      </c>
      <c r="AC1994">
        <v>98042</v>
      </c>
      <c r="AD1994">
        <v>97861</v>
      </c>
      <c r="AE1994">
        <v>97668</v>
      </c>
      <c r="AF1994">
        <v>97464</v>
      </c>
      <c r="AG1994">
        <v>97252</v>
      </c>
      <c r="AH1994">
        <v>97022</v>
      </c>
      <c r="AI1994">
        <v>96774</v>
      </c>
      <c r="AJ1994">
        <v>96510</v>
      </c>
      <c r="AK1994">
        <v>96230</v>
      </c>
      <c r="AL1994">
        <v>95938</v>
      </c>
      <c r="AM1994">
        <v>95627</v>
      </c>
      <c r="AN1994">
        <v>95294</v>
      </c>
      <c r="AO1994">
        <v>94933</v>
      </c>
      <c r="AP1994">
        <v>94536</v>
      </c>
      <c r="AQ1994">
        <v>94106</v>
      </c>
      <c r="AR1994">
        <v>93640</v>
      </c>
      <c r="AS1994">
        <v>93136</v>
      </c>
      <c r="AT1994">
        <v>92591</v>
      </c>
      <c r="AU1994">
        <v>91998</v>
      </c>
      <c r="AV1994">
        <v>91335</v>
      </c>
      <c r="AW1994">
        <v>90590</v>
      </c>
      <c r="AX1994">
        <v>89738</v>
      </c>
      <c r="AY1994">
        <v>88759</v>
      </c>
      <c r="AZ1994">
        <v>87603</v>
      </c>
      <c r="BA1994">
        <v>86243</v>
      </c>
      <c r="BB1994">
        <v>84651</v>
      </c>
      <c r="BC1994">
        <v>82787</v>
      </c>
      <c r="BD1994">
        <v>80590</v>
      </c>
      <c r="BE1994">
        <v>78011</v>
      </c>
      <c r="BF1994">
        <v>74993</v>
      </c>
      <c r="BG1994">
        <v>71464</v>
      </c>
      <c r="BH1994">
        <v>67416</v>
      </c>
      <c r="BI1994">
        <v>62909</v>
      </c>
      <c r="BJ1994">
        <v>57970</v>
      </c>
      <c r="BK1994">
        <v>52707</v>
      </c>
      <c r="BL1994">
        <v>47076</v>
      </c>
      <c r="BM1994">
        <v>41175</v>
      </c>
      <c r="BN1994">
        <v>35140</v>
      </c>
      <c r="BO1994">
        <v>29117</v>
      </c>
      <c r="BP1994">
        <v>23359</v>
      </c>
      <c r="BQ1994">
        <v>18086</v>
      </c>
      <c r="BR1994">
        <v>13458</v>
      </c>
      <c r="DC1994">
        <v>56.32</v>
      </c>
      <c r="DD1994">
        <v>55.34</v>
      </c>
      <c r="DE1994">
        <v>54.35</v>
      </c>
      <c r="DF1994">
        <v>53.37</v>
      </c>
      <c r="DG1994">
        <v>52.39</v>
      </c>
      <c r="DH1994">
        <v>51.41</v>
      </c>
      <c r="DI1994">
        <v>50.43</v>
      </c>
      <c r="DJ1994">
        <v>49.45</v>
      </c>
      <c r="DK1994">
        <v>48.48</v>
      </c>
      <c r="DL1994">
        <v>47.5</v>
      </c>
      <c r="DM1994">
        <v>46.53</v>
      </c>
      <c r="DN1994">
        <v>45.56</v>
      </c>
      <c r="DO1994">
        <v>44.59</v>
      </c>
      <c r="DP1994">
        <v>43.63</v>
      </c>
      <c r="DQ1994">
        <v>42.66</v>
      </c>
      <c r="DR1994">
        <v>41.7</v>
      </c>
      <c r="DS1994">
        <v>40.74</v>
      </c>
      <c r="DT1994">
        <v>39.78</v>
      </c>
      <c r="DU1994">
        <v>38.83</v>
      </c>
      <c r="DV1994">
        <v>37.869999999999997</v>
      </c>
      <c r="DW1994">
        <v>36.92</v>
      </c>
      <c r="DX1994">
        <v>35.97</v>
      </c>
      <c r="DY1994">
        <v>35.020000000000003</v>
      </c>
      <c r="DZ1994">
        <v>34.08</v>
      </c>
      <c r="EA1994">
        <v>33.14</v>
      </c>
      <c r="EB1994">
        <v>32.200000000000003</v>
      </c>
      <c r="EC1994">
        <v>31.26</v>
      </c>
      <c r="ED1994">
        <v>30.32</v>
      </c>
      <c r="EE1994">
        <v>29.39</v>
      </c>
      <c r="EF1994">
        <v>28.46</v>
      </c>
      <c r="EG1994">
        <v>27.53</v>
      </c>
      <c r="EH1994">
        <v>26.6</v>
      </c>
      <c r="EI1994">
        <v>25.68</v>
      </c>
      <c r="EJ1994">
        <v>24.76</v>
      </c>
      <c r="EK1994">
        <v>23.83</v>
      </c>
      <c r="EL1994">
        <v>22.92</v>
      </c>
      <c r="EM1994">
        <v>22</v>
      </c>
      <c r="EN1994">
        <v>21.09</v>
      </c>
      <c r="EO1994">
        <v>20.190000000000001</v>
      </c>
      <c r="EP1994">
        <v>19.28</v>
      </c>
      <c r="EQ1994">
        <v>18.39</v>
      </c>
      <c r="ER1994">
        <v>17.489999999999998</v>
      </c>
      <c r="ES1994">
        <v>16.600000000000001</v>
      </c>
      <c r="ET1994">
        <v>15.72</v>
      </c>
      <c r="EU1994">
        <v>14.84</v>
      </c>
      <c r="EV1994">
        <v>13.98</v>
      </c>
      <c r="EW1994">
        <v>13.13</v>
      </c>
      <c r="EX1994">
        <v>12.29</v>
      </c>
      <c r="EY1994">
        <v>11.48</v>
      </c>
      <c r="EZ1994">
        <v>10.69</v>
      </c>
      <c r="FA1994">
        <v>9.92</v>
      </c>
      <c r="FB1994">
        <v>9.17</v>
      </c>
      <c r="FC1994">
        <v>8.4600000000000009</v>
      </c>
      <c r="FD1994">
        <v>7.78</v>
      </c>
      <c r="FE1994">
        <v>7.14</v>
      </c>
      <c r="FF1994">
        <v>6.54</v>
      </c>
      <c r="FG1994">
        <v>5.97</v>
      </c>
      <c r="FH1994">
        <v>5.43</v>
      </c>
      <c r="FI1994">
        <v>4.93</v>
      </c>
      <c r="FJ1994">
        <v>4.46</v>
      </c>
      <c r="FK1994">
        <v>4.0199999999999996</v>
      </c>
      <c r="FL1994">
        <v>3.63</v>
      </c>
      <c r="FM1994">
        <v>3.28</v>
      </c>
      <c r="FN1994">
        <v>2.96</v>
      </c>
      <c r="FO1994">
        <v>2.68</v>
      </c>
      <c r="FP1994">
        <v>2.4300000000000002</v>
      </c>
    </row>
    <row r="1995" spans="1:181" x14ac:dyDescent="0.25">
      <c r="A1995" t="s">
        <v>1782</v>
      </c>
      <c r="B1995">
        <v>65</v>
      </c>
      <c r="C1995">
        <v>65</v>
      </c>
      <c r="E1995">
        <v>100000</v>
      </c>
      <c r="F1995">
        <v>99969</v>
      </c>
      <c r="G1995">
        <v>99935</v>
      </c>
      <c r="H1995">
        <v>99898</v>
      </c>
      <c r="I1995">
        <v>99858</v>
      </c>
      <c r="J1995">
        <v>99816</v>
      </c>
      <c r="K1995">
        <v>99770</v>
      </c>
      <c r="L1995">
        <v>99720</v>
      </c>
      <c r="M1995">
        <v>99666</v>
      </c>
      <c r="N1995">
        <v>99606</v>
      </c>
      <c r="O1995">
        <v>99542</v>
      </c>
      <c r="P1995">
        <v>99470</v>
      </c>
      <c r="Q1995">
        <v>99393</v>
      </c>
      <c r="R1995">
        <v>99310</v>
      </c>
      <c r="S1995">
        <v>99220</v>
      </c>
      <c r="T1995">
        <v>99122</v>
      </c>
      <c r="U1995">
        <v>99017</v>
      </c>
      <c r="V1995">
        <v>98904</v>
      </c>
      <c r="W1995">
        <v>98782</v>
      </c>
      <c r="X1995">
        <v>98652</v>
      </c>
      <c r="Y1995">
        <v>98511</v>
      </c>
      <c r="Z1995">
        <v>98361</v>
      </c>
      <c r="AA1995">
        <v>98201</v>
      </c>
      <c r="AB1995">
        <v>98029</v>
      </c>
      <c r="AC1995">
        <v>97844</v>
      </c>
      <c r="AD1995">
        <v>97647</v>
      </c>
      <c r="AE1995">
        <v>97439</v>
      </c>
      <c r="AF1995">
        <v>97222</v>
      </c>
      <c r="AG1995">
        <v>96987</v>
      </c>
      <c r="AH1995">
        <v>96733</v>
      </c>
      <c r="AI1995">
        <v>96463</v>
      </c>
      <c r="AJ1995">
        <v>96178</v>
      </c>
      <c r="AK1995">
        <v>95878</v>
      </c>
      <c r="AL1995">
        <v>95560</v>
      </c>
      <c r="AM1995">
        <v>95219</v>
      </c>
      <c r="AN1995">
        <v>94851</v>
      </c>
      <c r="AO1995">
        <v>94445</v>
      </c>
      <c r="AP1995">
        <v>94004</v>
      </c>
      <c r="AQ1995">
        <v>93526</v>
      </c>
      <c r="AR1995">
        <v>93010</v>
      </c>
      <c r="AS1995">
        <v>92451</v>
      </c>
      <c r="AT1995">
        <v>91843</v>
      </c>
      <c r="AU1995">
        <v>91166</v>
      </c>
      <c r="AV1995">
        <v>90404</v>
      </c>
      <c r="AW1995">
        <v>89531</v>
      </c>
      <c r="AX1995">
        <v>88527</v>
      </c>
      <c r="AY1995">
        <v>87346</v>
      </c>
      <c r="AZ1995">
        <v>85959</v>
      </c>
      <c r="BA1995">
        <v>84333</v>
      </c>
      <c r="BB1995">
        <v>82432</v>
      </c>
      <c r="BC1995">
        <v>80203</v>
      </c>
      <c r="BD1995">
        <v>77583</v>
      </c>
      <c r="BE1995">
        <v>74532</v>
      </c>
      <c r="BF1995">
        <v>70964</v>
      </c>
      <c r="BG1995">
        <v>66880</v>
      </c>
      <c r="BH1995">
        <v>62343</v>
      </c>
      <c r="BI1995">
        <v>57383</v>
      </c>
      <c r="BJ1995">
        <v>52108</v>
      </c>
      <c r="BK1995">
        <v>46464</v>
      </c>
      <c r="BL1995">
        <v>40582</v>
      </c>
      <c r="BM1995">
        <v>34582</v>
      </c>
      <c r="BN1995">
        <v>28620</v>
      </c>
      <c r="BO1995">
        <v>22916</v>
      </c>
      <c r="BP1995">
        <v>17714</v>
      </c>
      <c r="BQ1995">
        <v>13161</v>
      </c>
      <c r="DC1995">
        <v>55.21</v>
      </c>
      <c r="DD1995">
        <v>54.23</v>
      </c>
      <c r="DE1995">
        <v>53.25</v>
      </c>
      <c r="DF1995">
        <v>52.27</v>
      </c>
      <c r="DG1995">
        <v>51.29</v>
      </c>
      <c r="DH1995">
        <v>50.31</v>
      </c>
      <c r="DI1995">
        <v>49.33</v>
      </c>
      <c r="DJ1995">
        <v>48.35</v>
      </c>
      <c r="DK1995">
        <v>47.38</v>
      </c>
      <c r="DL1995">
        <v>46.41</v>
      </c>
      <c r="DM1995">
        <v>45.44</v>
      </c>
      <c r="DN1995">
        <v>44.47</v>
      </c>
      <c r="DO1995">
        <v>43.51</v>
      </c>
      <c r="DP1995">
        <v>42.54</v>
      </c>
      <c r="DQ1995">
        <v>41.58</v>
      </c>
      <c r="DR1995">
        <v>40.619999999999997</v>
      </c>
      <c r="DS1995">
        <v>39.659999999999997</v>
      </c>
      <c r="DT1995">
        <v>38.71</v>
      </c>
      <c r="DU1995">
        <v>37.75</v>
      </c>
      <c r="DV1995">
        <v>36.799999999999997</v>
      </c>
      <c r="DW1995">
        <v>35.86</v>
      </c>
      <c r="DX1995">
        <v>34.909999999999997</v>
      </c>
      <c r="DY1995">
        <v>33.97</v>
      </c>
      <c r="DZ1995">
        <v>33.020000000000003</v>
      </c>
      <c r="EA1995">
        <v>32.090000000000003</v>
      </c>
      <c r="EB1995">
        <v>31.15</v>
      </c>
      <c r="EC1995">
        <v>30.21</v>
      </c>
      <c r="ED1995">
        <v>29.28</v>
      </c>
      <c r="EE1995">
        <v>28.35</v>
      </c>
      <c r="EF1995">
        <v>27.42</v>
      </c>
      <c r="EG1995">
        <v>26.5</v>
      </c>
      <c r="EH1995">
        <v>25.58</v>
      </c>
      <c r="EI1995">
        <v>24.65</v>
      </c>
      <c r="EJ1995">
        <v>23.74</v>
      </c>
      <c r="EK1995">
        <v>22.82</v>
      </c>
      <c r="EL1995">
        <v>21.91</v>
      </c>
      <c r="EM1995">
        <v>21</v>
      </c>
      <c r="EN1995">
        <v>20.09</v>
      </c>
      <c r="EO1995">
        <v>19.190000000000001</v>
      </c>
      <c r="EP1995">
        <v>18.3</v>
      </c>
      <c r="EQ1995">
        <v>17.399999999999999</v>
      </c>
      <c r="ER1995">
        <v>16.52</v>
      </c>
      <c r="ES1995">
        <v>15.64</v>
      </c>
      <c r="ET1995">
        <v>14.76</v>
      </c>
      <c r="EU1995">
        <v>13.9</v>
      </c>
      <c r="EV1995">
        <v>13.05</v>
      </c>
      <c r="EW1995">
        <v>12.22</v>
      </c>
      <c r="EX1995">
        <v>11.41</v>
      </c>
      <c r="EY1995">
        <v>10.62</v>
      </c>
      <c r="EZ1995">
        <v>9.86</v>
      </c>
      <c r="FA1995">
        <v>9.1199999999999992</v>
      </c>
      <c r="FB1995">
        <v>8.41</v>
      </c>
      <c r="FC1995">
        <v>7.73</v>
      </c>
      <c r="FD1995">
        <v>7.1</v>
      </c>
      <c r="FE1995">
        <v>6.5</v>
      </c>
      <c r="FF1995">
        <v>5.93</v>
      </c>
      <c r="FG1995">
        <v>5.4</v>
      </c>
      <c r="FH1995">
        <v>4.9000000000000004</v>
      </c>
      <c r="FI1995">
        <v>4.4400000000000004</v>
      </c>
      <c r="FJ1995">
        <v>4.01</v>
      </c>
      <c r="FK1995">
        <v>3.61</v>
      </c>
      <c r="FL1995">
        <v>3.26</v>
      </c>
      <c r="FM1995">
        <v>2.95</v>
      </c>
      <c r="FN1995">
        <v>2.67</v>
      </c>
      <c r="FO1995">
        <v>2.42</v>
      </c>
    </row>
    <row r="1996" spans="1:181" x14ac:dyDescent="0.25">
      <c r="A1996" t="s">
        <v>1783</v>
      </c>
      <c r="B1996">
        <v>64</v>
      </c>
      <c r="C1996">
        <v>64</v>
      </c>
      <c r="E1996">
        <v>100000</v>
      </c>
      <c r="F1996">
        <v>99965</v>
      </c>
      <c r="G1996">
        <v>99927</v>
      </c>
      <c r="H1996">
        <v>99886</v>
      </c>
      <c r="I1996">
        <v>99843</v>
      </c>
      <c r="J1996">
        <v>99797</v>
      </c>
      <c r="K1996">
        <v>99746</v>
      </c>
      <c r="L1996">
        <v>99690</v>
      </c>
      <c r="M1996">
        <v>99630</v>
      </c>
      <c r="N1996">
        <v>99564</v>
      </c>
      <c r="O1996">
        <v>99491</v>
      </c>
      <c r="P1996">
        <v>99412</v>
      </c>
      <c r="Q1996">
        <v>99327</v>
      </c>
      <c r="R1996">
        <v>99235</v>
      </c>
      <c r="S1996">
        <v>99136</v>
      </c>
      <c r="T1996">
        <v>99028</v>
      </c>
      <c r="U1996">
        <v>98913</v>
      </c>
      <c r="V1996">
        <v>98789</v>
      </c>
      <c r="W1996">
        <v>98655</v>
      </c>
      <c r="X1996">
        <v>98512</v>
      </c>
      <c r="Y1996">
        <v>98359</v>
      </c>
      <c r="Z1996">
        <v>98195</v>
      </c>
      <c r="AA1996">
        <v>98020</v>
      </c>
      <c r="AB1996">
        <v>97831</v>
      </c>
      <c r="AC1996">
        <v>97630</v>
      </c>
      <c r="AD1996">
        <v>97418</v>
      </c>
      <c r="AE1996">
        <v>97195</v>
      </c>
      <c r="AF1996">
        <v>96955</v>
      </c>
      <c r="AG1996">
        <v>96695</v>
      </c>
      <c r="AH1996">
        <v>96420</v>
      </c>
      <c r="AI1996">
        <v>96128</v>
      </c>
      <c r="AJ1996">
        <v>95821</v>
      </c>
      <c r="AK1996">
        <v>95495</v>
      </c>
      <c r="AL1996">
        <v>95147</v>
      </c>
      <c r="AM1996">
        <v>94770</v>
      </c>
      <c r="AN1996">
        <v>94355</v>
      </c>
      <c r="AO1996">
        <v>93904</v>
      </c>
      <c r="AP1996">
        <v>93414</v>
      </c>
      <c r="AQ1996">
        <v>92885</v>
      </c>
      <c r="AR1996">
        <v>92314</v>
      </c>
      <c r="AS1996">
        <v>91691</v>
      </c>
      <c r="AT1996">
        <v>90997</v>
      </c>
      <c r="AU1996">
        <v>90218</v>
      </c>
      <c r="AV1996">
        <v>89326</v>
      </c>
      <c r="AW1996">
        <v>88298</v>
      </c>
      <c r="AX1996">
        <v>87089</v>
      </c>
      <c r="AY1996">
        <v>85674</v>
      </c>
      <c r="AZ1996">
        <v>84018</v>
      </c>
      <c r="BA1996">
        <v>82080</v>
      </c>
      <c r="BB1996">
        <v>79812</v>
      </c>
      <c r="BC1996">
        <v>77159</v>
      </c>
      <c r="BD1996">
        <v>74067</v>
      </c>
      <c r="BE1996">
        <v>70466</v>
      </c>
      <c r="BF1996">
        <v>66347</v>
      </c>
      <c r="BG1996">
        <v>61780</v>
      </c>
      <c r="BH1996">
        <v>56799</v>
      </c>
      <c r="BI1996">
        <v>51512</v>
      </c>
      <c r="BJ1996">
        <v>45871</v>
      </c>
      <c r="BK1996">
        <v>39992</v>
      </c>
      <c r="BL1996">
        <v>34028</v>
      </c>
      <c r="BM1996">
        <v>28118</v>
      </c>
      <c r="BN1996">
        <v>22486</v>
      </c>
      <c r="BO1996">
        <v>17348</v>
      </c>
      <c r="BP1996">
        <v>12868</v>
      </c>
      <c r="DC1996">
        <v>54.1</v>
      </c>
      <c r="DD1996">
        <v>53.12</v>
      </c>
      <c r="DE1996">
        <v>52.14</v>
      </c>
      <c r="DF1996">
        <v>51.16</v>
      </c>
      <c r="DG1996">
        <v>50.18</v>
      </c>
      <c r="DH1996">
        <v>49.21</v>
      </c>
      <c r="DI1996">
        <v>48.23</v>
      </c>
      <c r="DJ1996">
        <v>47.26</v>
      </c>
      <c r="DK1996">
        <v>46.29</v>
      </c>
      <c r="DL1996">
        <v>45.32</v>
      </c>
      <c r="DM1996">
        <v>44.35</v>
      </c>
      <c r="DN1996">
        <v>43.38</v>
      </c>
      <c r="DO1996">
        <v>42.42</v>
      </c>
      <c r="DP1996">
        <v>41.46</v>
      </c>
      <c r="DQ1996">
        <v>40.5</v>
      </c>
      <c r="DR1996">
        <v>39.54</v>
      </c>
      <c r="DS1996">
        <v>38.590000000000003</v>
      </c>
      <c r="DT1996">
        <v>37.64</v>
      </c>
      <c r="DU1996">
        <v>36.69</v>
      </c>
      <c r="DV1996">
        <v>35.74</v>
      </c>
      <c r="DW1996">
        <v>34.799999999999997</v>
      </c>
      <c r="DX1996">
        <v>33.85</v>
      </c>
      <c r="DY1996">
        <v>32.909999999999997</v>
      </c>
      <c r="DZ1996">
        <v>31.97</v>
      </c>
      <c r="EA1996">
        <v>31.04</v>
      </c>
      <c r="EB1996">
        <v>30.11</v>
      </c>
      <c r="EC1996">
        <v>29.17</v>
      </c>
      <c r="ED1996">
        <v>28.25</v>
      </c>
      <c r="EE1996">
        <v>27.32</v>
      </c>
      <c r="EF1996">
        <v>26.4</v>
      </c>
      <c r="EG1996">
        <v>25.48</v>
      </c>
      <c r="EH1996">
        <v>24.55</v>
      </c>
      <c r="EI1996">
        <v>23.64</v>
      </c>
      <c r="EJ1996">
        <v>22.72</v>
      </c>
      <c r="EK1996">
        <v>21.81</v>
      </c>
      <c r="EL1996">
        <v>20.9</v>
      </c>
      <c r="EM1996">
        <v>20</v>
      </c>
      <c r="EN1996">
        <v>19.100000000000001</v>
      </c>
      <c r="EO1996">
        <v>18.21</v>
      </c>
      <c r="EP1996">
        <v>17.32</v>
      </c>
      <c r="EQ1996">
        <v>16.43</v>
      </c>
      <c r="ER1996">
        <v>15.56</v>
      </c>
      <c r="ES1996">
        <v>14.69</v>
      </c>
      <c r="ET1996">
        <v>13.83</v>
      </c>
      <c r="EU1996">
        <v>12.98</v>
      </c>
      <c r="EV1996">
        <v>12.16</v>
      </c>
      <c r="EW1996">
        <v>11.35</v>
      </c>
      <c r="EX1996">
        <v>10.56</v>
      </c>
      <c r="EY1996">
        <v>9.8000000000000007</v>
      </c>
      <c r="EZ1996">
        <v>9.06</v>
      </c>
      <c r="FA1996">
        <v>8.36</v>
      </c>
      <c r="FB1996">
        <v>7.69</v>
      </c>
      <c r="FC1996">
        <v>7.05</v>
      </c>
      <c r="FD1996">
        <v>6.46</v>
      </c>
      <c r="FE1996">
        <v>5.9</v>
      </c>
      <c r="FF1996">
        <v>5.37</v>
      </c>
      <c r="FG1996">
        <v>4.87</v>
      </c>
      <c r="FH1996">
        <v>4.41</v>
      </c>
      <c r="FI1996">
        <v>3.99</v>
      </c>
      <c r="FJ1996">
        <v>3.6</v>
      </c>
      <c r="FK1996">
        <v>3.25</v>
      </c>
      <c r="FL1996">
        <v>2.94</v>
      </c>
      <c r="FM1996">
        <v>2.66</v>
      </c>
      <c r="FN1996">
        <v>2.42</v>
      </c>
    </row>
    <row r="1997" spans="1:181" x14ac:dyDescent="0.25">
      <c r="A1997" t="s">
        <v>1784</v>
      </c>
      <c r="B1997">
        <v>63</v>
      </c>
      <c r="C1997">
        <v>63</v>
      </c>
      <c r="E1997">
        <v>100000</v>
      </c>
      <c r="F1997">
        <v>99961</v>
      </c>
      <c r="G1997">
        <v>99920</v>
      </c>
      <c r="H1997">
        <v>99876</v>
      </c>
      <c r="I1997">
        <v>99828</v>
      </c>
      <c r="J1997">
        <v>99776</v>
      </c>
      <c r="K1997">
        <v>99720</v>
      </c>
      <c r="L1997">
        <v>99658</v>
      </c>
      <c r="M1997">
        <v>99590</v>
      </c>
      <c r="N1997">
        <v>99516</v>
      </c>
      <c r="O1997">
        <v>99436</v>
      </c>
      <c r="P1997">
        <v>99349</v>
      </c>
      <c r="Q1997">
        <v>99255</v>
      </c>
      <c r="R1997">
        <v>99154</v>
      </c>
      <c r="S1997">
        <v>99044</v>
      </c>
      <c r="T1997">
        <v>98926</v>
      </c>
      <c r="U1997">
        <v>98800</v>
      </c>
      <c r="V1997">
        <v>98664</v>
      </c>
      <c r="W1997">
        <v>98517</v>
      </c>
      <c r="X1997">
        <v>98361</v>
      </c>
      <c r="Y1997">
        <v>98194</v>
      </c>
      <c r="Z1997">
        <v>98015</v>
      </c>
      <c r="AA1997">
        <v>97822</v>
      </c>
      <c r="AB1997">
        <v>97616</v>
      </c>
      <c r="AC1997">
        <v>97400</v>
      </c>
      <c r="AD1997">
        <v>97173</v>
      </c>
      <c r="AE1997">
        <v>96928</v>
      </c>
      <c r="AF1997">
        <v>96662</v>
      </c>
      <c r="AG1997">
        <v>96379</v>
      </c>
      <c r="AH1997">
        <v>96081</v>
      </c>
      <c r="AI1997">
        <v>95768</v>
      </c>
      <c r="AJ1997">
        <v>95435</v>
      </c>
      <c r="AK1997">
        <v>95077</v>
      </c>
      <c r="AL1997">
        <v>94692</v>
      </c>
      <c r="AM1997">
        <v>94268</v>
      </c>
      <c r="AN1997">
        <v>93807</v>
      </c>
      <c r="AO1997">
        <v>93306</v>
      </c>
      <c r="AP1997">
        <v>92764</v>
      </c>
      <c r="AQ1997">
        <v>92178</v>
      </c>
      <c r="AR1997">
        <v>91541</v>
      </c>
      <c r="AS1997">
        <v>90830</v>
      </c>
      <c r="AT1997">
        <v>90033</v>
      </c>
      <c r="AU1997">
        <v>89122</v>
      </c>
      <c r="AV1997">
        <v>88071</v>
      </c>
      <c r="AW1997">
        <v>86836</v>
      </c>
      <c r="AX1997">
        <v>85389</v>
      </c>
      <c r="AY1997">
        <v>83703</v>
      </c>
      <c r="AZ1997">
        <v>81733</v>
      </c>
      <c r="BA1997">
        <v>79424</v>
      </c>
      <c r="BB1997">
        <v>76730</v>
      </c>
      <c r="BC1997">
        <v>73605</v>
      </c>
      <c r="BD1997">
        <v>69965</v>
      </c>
      <c r="BE1997">
        <v>65818</v>
      </c>
      <c r="BF1997">
        <v>61221</v>
      </c>
      <c r="BG1997">
        <v>56219</v>
      </c>
      <c r="BH1997">
        <v>50921</v>
      </c>
      <c r="BI1997">
        <v>45282</v>
      </c>
      <c r="BJ1997">
        <v>39422</v>
      </c>
      <c r="BK1997">
        <v>33479</v>
      </c>
      <c r="BL1997">
        <v>27620</v>
      </c>
      <c r="BM1997">
        <v>22053</v>
      </c>
      <c r="BN1997">
        <v>16993</v>
      </c>
      <c r="BO1997">
        <v>12581</v>
      </c>
      <c r="DC1997">
        <v>53</v>
      </c>
      <c r="DD1997">
        <v>52.02</v>
      </c>
      <c r="DE1997">
        <v>51.04</v>
      </c>
      <c r="DF1997">
        <v>50.06</v>
      </c>
      <c r="DG1997">
        <v>49.08</v>
      </c>
      <c r="DH1997">
        <v>48.11</v>
      </c>
      <c r="DI1997">
        <v>47.14</v>
      </c>
      <c r="DJ1997">
        <v>46.16</v>
      </c>
      <c r="DK1997">
        <v>45.2</v>
      </c>
      <c r="DL1997">
        <v>44.23</v>
      </c>
      <c r="DM1997">
        <v>43.26</v>
      </c>
      <c r="DN1997">
        <v>42.3</v>
      </c>
      <c r="DO1997">
        <v>41.34</v>
      </c>
      <c r="DP1997">
        <v>40.380000000000003</v>
      </c>
      <c r="DQ1997">
        <v>39.43</v>
      </c>
      <c r="DR1997">
        <v>38.47</v>
      </c>
      <c r="DS1997">
        <v>37.520000000000003</v>
      </c>
      <c r="DT1997">
        <v>36.57</v>
      </c>
      <c r="DU1997">
        <v>35.630000000000003</v>
      </c>
      <c r="DV1997">
        <v>34.68</v>
      </c>
      <c r="DW1997">
        <v>33.74</v>
      </c>
      <c r="DX1997">
        <v>32.799999999999997</v>
      </c>
      <c r="DY1997">
        <v>31.86</v>
      </c>
      <c r="DZ1997">
        <v>30.93</v>
      </c>
      <c r="EA1997">
        <v>30</v>
      </c>
      <c r="EB1997">
        <v>29.07</v>
      </c>
      <c r="EC1997">
        <v>28.14</v>
      </c>
      <c r="ED1997">
        <v>27.22</v>
      </c>
      <c r="EE1997">
        <v>26.29</v>
      </c>
      <c r="EF1997">
        <v>25.37</v>
      </c>
      <c r="EG1997">
        <v>24.46</v>
      </c>
      <c r="EH1997">
        <v>23.54</v>
      </c>
      <c r="EI1997">
        <v>22.63</v>
      </c>
      <c r="EJ1997">
        <v>21.72</v>
      </c>
      <c r="EK1997">
        <v>20.81</v>
      </c>
      <c r="EL1997">
        <v>19.91</v>
      </c>
      <c r="EM1997">
        <v>19.010000000000002</v>
      </c>
      <c r="EN1997">
        <v>18.12</v>
      </c>
      <c r="EO1997">
        <v>17.239999999999998</v>
      </c>
      <c r="EP1997">
        <v>16.350000000000001</v>
      </c>
      <c r="EQ1997">
        <v>15.48</v>
      </c>
      <c r="ER1997">
        <v>14.61</v>
      </c>
      <c r="ES1997">
        <v>13.75</v>
      </c>
      <c r="ET1997">
        <v>12.91</v>
      </c>
      <c r="EU1997">
        <v>12.09</v>
      </c>
      <c r="EV1997">
        <v>11.28</v>
      </c>
      <c r="EW1997">
        <v>10.5</v>
      </c>
      <c r="EX1997">
        <v>9.74</v>
      </c>
      <c r="EY1997">
        <v>9.01</v>
      </c>
      <c r="EZ1997">
        <v>8.31</v>
      </c>
      <c r="FA1997">
        <v>7.64</v>
      </c>
      <c r="FB1997">
        <v>7.01</v>
      </c>
      <c r="FC1997">
        <v>6.42</v>
      </c>
      <c r="FD1997">
        <v>5.87</v>
      </c>
      <c r="FE1997">
        <v>5.34</v>
      </c>
      <c r="FF1997">
        <v>4.8499999999999996</v>
      </c>
      <c r="FG1997">
        <v>4.3899999999999997</v>
      </c>
      <c r="FH1997">
        <v>3.97</v>
      </c>
      <c r="FI1997">
        <v>3.58</v>
      </c>
      <c r="FJ1997">
        <v>3.24</v>
      </c>
      <c r="FK1997">
        <v>2.93</v>
      </c>
      <c r="FL1997">
        <v>2.65</v>
      </c>
      <c r="FM1997">
        <v>2.41</v>
      </c>
    </row>
    <row r="1998" spans="1:181" x14ac:dyDescent="0.25">
      <c r="A1998" t="s">
        <v>1785</v>
      </c>
      <c r="B1998">
        <v>62</v>
      </c>
      <c r="C1998">
        <v>62</v>
      </c>
      <c r="E1998">
        <v>100000</v>
      </c>
      <c r="F1998">
        <v>99958</v>
      </c>
      <c r="G1998">
        <v>99913</v>
      </c>
      <c r="H1998">
        <v>99864</v>
      </c>
      <c r="I1998">
        <v>99811</v>
      </c>
      <c r="J1998">
        <v>99754</v>
      </c>
      <c r="K1998">
        <v>99690</v>
      </c>
      <c r="L1998">
        <v>99622</v>
      </c>
      <c r="M1998">
        <v>99546</v>
      </c>
      <c r="N1998">
        <v>99464</v>
      </c>
      <c r="O1998">
        <v>99376</v>
      </c>
      <c r="P1998">
        <v>99280</v>
      </c>
      <c r="Q1998">
        <v>99176</v>
      </c>
      <c r="R1998">
        <v>99065</v>
      </c>
      <c r="S1998">
        <v>98944</v>
      </c>
      <c r="T1998">
        <v>98815</v>
      </c>
      <c r="U1998">
        <v>98676</v>
      </c>
      <c r="V1998">
        <v>98527</v>
      </c>
      <c r="W1998">
        <v>98368</v>
      </c>
      <c r="X1998">
        <v>98197</v>
      </c>
      <c r="Y1998">
        <v>98014</v>
      </c>
      <c r="Z1998">
        <v>97817</v>
      </c>
      <c r="AA1998">
        <v>97607</v>
      </c>
      <c r="AB1998">
        <v>97386</v>
      </c>
      <c r="AC1998">
        <v>97154</v>
      </c>
      <c r="AD1998">
        <v>96904</v>
      </c>
      <c r="AE1998">
        <v>96632</v>
      </c>
      <c r="AF1998">
        <v>96343</v>
      </c>
      <c r="AG1998">
        <v>96037</v>
      </c>
      <c r="AH1998">
        <v>95717</v>
      </c>
      <c r="AI1998">
        <v>95377</v>
      </c>
      <c r="AJ1998">
        <v>95012</v>
      </c>
      <c r="AK1998">
        <v>94616</v>
      </c>
      <c r="AL1998">
        <v>94183</v>
      </c>
      <c r="AM1998">
        <v>93712</v>
      </c>
      <c r="AN1998">
        <v>93200</v>
      </c>
      <c r="AO1998">
        <v>92646</v>
      </c>
      <c r="AP1998">
        <v>92045</v>
      </c>
      <c r="AQ1998">
        <v>91392</v>
      </c>
      <c r="AR1998">
        <v>90666</v>
      </c>
      <c r="AS1998">
        <v>89849</v>
      </c>
      <c r="AT1998">
        <v>88917</v>
      </c>
      <c r="AU1998">
        <v>87847</v>
      </c>
      <c r="AV1998">
        <v>86586</v>
      </c>
      <c r="AW1998">
        <v>85109</v>
      </c>
      <c r="AX1998">
        <v>83388</v>
      </c>
      <c r="AY1998">
        <v>81385</v>
      </c>
      <c r="AZ1998">
        <v>79042</v>
      </c>
      <c r="BA1998">
        <v>76307</v>
      </c>
      <c r="BB1998">
        <v>73140</v>
      </c>
      <c r="BC1998">
        <v>69468</v>
      </c>
      <c r="BD1998">
        <v>65285</v>
      </c>
      <c r="BE1998">
        <v>60667</v>
      </c>
      <c r="BF1998">
        <v>55644</v>
      </c>
      <c r="BG1998">
        <v>50335</v>
      </c>
      <c r="BH1998">
        <v>44699</v>
      </c>
      <c r="BI1998">
        <v>38857</v>
      </c>
      <c r="BJ1998">
        <v>32948</v>
      </c>
      <c r="BK1998">
        <v>27129</v>
      </c>
      <c r="BL1998">
        <v>21626</v>
      </c>
      <c r="BM1998">
        <v>16637</v>
      </c>
      <c r="BN1998">
        <v>12302</v>
      </c>
      <c r="DC1998">
        <v>51.89</v>
      </c>
      <c r="DD1998">
        <v>50.91</v>
      </c>
      <c r="DE1998">
        <v>49.94</v>
      </c>
      <c r="DF1998">
        <v>48.96</v>
      </c>
      <c r="DG1998">
        <v>47.98</v>
      </c>
      <c r="DH1998">
        <v>47.01</v>
      </c>
      <c r="DI1998">
        <v>46.04</v>
      </c>
      <c r="DJ1998">
        <v>45.07</v>
      </c>
      <c r="DK1998">
        <v>44.11</v>
      </c>
      <c r="DL1998">
        <v>43.14</v>
      </c>
      <c r="DM1998">
        <v>42.18</v>
      </c>
      <c r="DN1998">
        <v>41.22</v>
      </c>
      <c r="DO1998">
        <v>40.26</v>
      </c>
      <c r="DP1998">
        <v>39.31</v>
      </c>
      <c r="DQ1998">
        <v>38.36</v>
      </c>
      <c r="DR1998">
        <v>37.409999999999997</v>
      </c>
      <c r="DS1998">
        <v>36.46</v>
      </c>
      <c r="DT1998">
        <v>35.51</v>
      </c>
      <c r="DU1998">
        <v>34.57</v>
      </c>
      <c r="DV1998">
        <v>33.630000000000003</v>
      </c>
      <c r="DW1998">
        <v>32.69</v>
      </c>
      <c r="DX1998">
        <v>31.75</v>
      </c>
      <c r="DY1998">
        <v>30.82</v>
      </c>
      <c r="DZ1998">
        <v>29.89</v>
      </c>
      <c r="EA1998">
        <v>28.96</v>
      </c>
      <c r="EB1998">
        <v>28.03</v>
      </c>
      <c r="EC1998">
        <v>27.11</v>
      </c>
      <c r="ED1998">
        <v>26.19</v>
      </c>
      <c r="EE1998">
        <v>25.27</v>
      </c>
      <c r="EF1998">
        <v>24.36</v>
      </c>
      <c r="EG1998">
        <v>23.44</v>
      </c>
      <c r="EH1998">
        <v>22.53</v>
      </c>
      <c r="EI1998">
        <v>21.62</v>
      </c>
      <c r="EJ1998">
        <v>20.72</v>
      </c>
      <c r="EK1998">
        <v>19.82</v>
      </c>
      <c r="EL1998">
        <v>18.93</v>
      </c>
      <c r="EM1998">
        <v>18.04</v>
      </c>
      <c r="EN1998">
        <v>17.149999999999999</v>
      </c>
      <c r="EO1998">
        <v>16.27</v>
      </c>
      <c r="EP1998">
        <v>15.4</v>
      </c>
      <c r="EQ1998">
        <v>14.53</v>
      </c>
      <c r="ER1998">
        <v>13.68</v>
      </c>
      <c r="ES1998">
        <v>12.84</v>
      </c>
      <c r="ET1998">
        <v>12.02</v>
      </c>
      <c r="EU1998">
        <v>11.22</v>
      </c>
      <c r="EV1998">
        <v>10.44</v>
      </c>
      <c r="EW1998">
        <v>9.68</v>
      </c>
      <c r="EX1998">
        <v>8.9600000000000009</v>
      </c>
      <c r="EY1998">
        <v>8.26</v>
      </c>
      <c r="EZ1998">
        <v>7.6</v>
      </c>
      <c r="FA1998">
        <v>6.97</v>
      </c>
      <c r="FB1998">
        <v>6.39</v>
      </c>
      <c r="FC1998">
        <v>5.83</v>
      </c>
      <c r="FD1998">
        <v>5.31</v>
      </c>
      <c r="FE1998">
        <v>4.82</v>
      </c>
      <c r="FF1998">
        <v>4.37</v>
      </c>
      <c r="FG1998">
        <v>3.95</v>
      </c>
      <c r="FH1998">
        <v>3.57</v>
      </c>
      <c r="FI1998">
        <v>3.23</v>
      </c>
      <c r="FJ1998">
        <v>2.92</v>
      </c>
      <c r="FK1998">
        <v>2.65</v>
      </c>
      <c r="FL1998">
        <v>2.4</v>
      </c>
    </row>
    <row r="1999" spans="1:181" x14ac:dyDescent="0.25">
      <c r="A1999" t="s">
        <v>1786</v>
      </c>
      <c r="B1999">
        <v>61</v>
      </c>
      <c r="C1999">
        <v>61</v>
      </c>
      <c r="E1999">
        <v>100000</v>
      </c>
      <c r="F1999">
        <v>99954</v>
      </c>
      <c r="G1999">
        <v>99905</v>
      </c>
      <c r="H1999">
        <v>99851</v>
      </c>
      <c r="I1999">
        <v>99792</v>
      </c>
      <c r="J1999">
        <v>99728</v>
      </c>
      <c r="K1999">
        <v>99657</v>
      </c>
      <c r="L1999">
        <v>99581</v>
      </c>
      <c r="M1999">
        <v>99497</v>
      </c>
      <c r="N1999">
        <v>99406</v>
      </c>
      <c r="O1999">
        <v>99309</v>
      </c>
      <c r="P1999">
        <v>99203</v>
      </c>
      <c r="Q1999">
        <v>99089</v>
      </c>
      <c r="R1999">
        <v>98967</v>
      </c>
      <c r="S1999">
        <v>98835</v>
      </c>
      <c r="T1999">
        <v>98693</v>
      </c>
      <c r="U1999">
        <v>98541</v>
      </c>
      <c r="V1999">
        <v>98378</v>
      </c>
      <c r="W1999">
        <v>98204</v>
      </c>
      <c r="X1999">
        <v>98017</v>
      </c>
      <c r="Y1999">
        <v>97816</v>
      </c>
      <c r="Z1999">
        <v>97602</v>
      </c>
      <c r="AA1999">
        <v>97376</v>
      </c>
      <c r="AB1999">
        <v>97139</v>
      </c>
      <c r="AC1999">
        <v>96883</v>
      </c>
      <c r="AD1999">
        <v>96606</v>
      </c>
      <c r="AE1999">
        <v>96310</v>
      </c>
      <c r="AF1999">
        <v>95998</v>
      </c>
      <c r="AG1999">
        <v>95670</v>
      </c>
      <c r="AH1999">
        <v>95322</v>
      </c>
      <c r="AI1999">
        <v>94949</v>
      </c>
      <c r="AJ1999">
        <v>94544</v>
      </c>
      <c r="AK1999">
        <v>94100</v>
      </c>
      <c r="AL1999">
        <v>93619</v>
      </c>
      <c r="AM1999">
        <v>93096</v>
      </c>
      <c r="AN1999">
        <v>92530</v>
      </c>
      <c r="AO1999">
        <v>91916</v>
      </c>
      <c r="AP1999">
        <v>91246</v>
      </c>
      <c r="AQ1999">
        <v>90502</v>
      </c>
      <c r="AR1999">
        <v>89668</v>
      </c>
      <c r="AS1999">
        <v>88714</v>
      </c>
      <c r="AT1999">
        <v>87619</v>
      </c>
      <c r="AU1999">
        <v>86336</v>
      </c>
      <c r="AV1999">
        <v>84831</v>
      </c>
      <c r="AW1999">
        <v>83078</v>
      </c>
      <c r="AX1999">
        <v>81036</v>
      </c>
      <c r="AY1999">
        <v>78659</v>
      </c>
      <c r="AZ1999">
        <v>75888</v>
      </c>
      <c r="BA1999">
        <v>72679</v>
      </c>
      <c r="BB1999">
        <v>68968</v>
      </c>
      <c r="BC1999">
        <v>64758</v>
      </c>
      <c r="BD1999">
        <v>60110</v>
      </c>
      <c r="BE1999">
        <v>55074</v>
      </c>
      <c r="BF1999">
        <v>49755</v>
      </c>
      <c r="BG1999">
        <v>44123</v>
      </c>
      <c r="BH1999">
        <v>38299</v>
      </c>
      <c r="BI1999">
        <v>32424</v>
      </c>
      <c r="BJ1999">
        <v>26654</v>
      </c>
      <c r="BK1999">
        <v>21205</v>
      </c>
      <c r="BL1999">
        <v>16286</v>
      </c>
      <c r="BM1999">
        <v>12024</v>
      </c>
      <c r="DC1999">
        <v>50.79</v>
      </c>
      <c r="DD1999">
        <v>49.81</v>
      </c>
      <c r="DE1999">
        <v>48.84</v>
      </c>
      <c r="DF1999">
        <v>47.86</v>
      </c>
      <c r="DG1999">
        <v>46.89</v>
      </c>
      <c r="DH1999">
        <v>45.92</v>
      </c>
      <c r="DI1999">
        <v>44.95</v>
      </c>
      <c r="DJ1999">
        <v>43.99</v>
      </c>
      <c r="DK1999">
        <v>43.02</v>
      </c>
      <c r="DL1999">
        <v>42.06</v>
      </c>
      <c r="DM1999">
        <v>41.1</v>
      </c>
      <c r="DN1999">
        <v>40.15</v>
      </c>
      <c r="DO1999">
        <v>39.19</v>
      </c>
      <c r="DP1999">
        <v>38.24</v>
      </c>
      <c r="DQ1999">
        <v>37.29</v>
      </c>
      <c r="DR1999">
        <v>36.340000000000003</v>
      </c>
      <c r="DS1999">
        <v>35.4</v>
      </c>
      <c r="DT1999">
        <v>34.450000000000003</v>
      </c>
      <c r="DU1999">
        <v>33.520000000000003</v>
      </c>
      <c r="DV1999">
        <v>32.58</v>
      </c>
      <c r="DW1999">
        <v>31.64</v>
      </c>
      <c r="DX1999">
        <v>30.71</v>
      </c>
      <c r="DY1999">
        <v>29.78</v>
      </c>
      <c r="DZ1999">
        <v>28.85</v>
      </c>
      <c r="EA1999">
        <v>27.93</v>
      </c>
      <c r="EB1999">
        <v>27.01</v>
      </c>
      <c r="EC1999">
        <v>26.09</v>
      </c>
      <c r="ED1999">
        <v>25.17</v>
      </c>
      <c r="EE1999">
        <v>24.26</v>
      </c>
      <c r="EF1999">
        <v>23.34</v>
      </c>
      <c r="EG1999">
        <v>22.43</v>
      </c>
      <c r="EH1999">
        <v>21.53</v>
      </c>
      <c r="EI1999">
        <v>20.63</v>
      </c>
      <c r="EJ1999">
        <v>19.73</v>
      </c>
      <c r="EK1999">
        <v>18.84</v>
      </c>
      <c r="EL1999">
        <v>17.95</v>
      </c>
      <c r="EM1999">
        <v>17.07</v>
      </c>
      <c r="EN1999">
        <v>16.190000000000001</v>
      </c>
      <c r="EO1999">
        <v>15.32</v>
      </c>
      <c r="EP1999">
        <v>14.46</v>
      </c>
      <c r="EQ1999">
        <v>13.61</v>
      </c>
      <c r="ER1999">
        <v>12.77</v>
      </c>
      <c r="ES1999">
        <v>11.95</v>
      </c>
      <c r="ET1999">
        <v>11.15</v>
      </c>
      <c r="EU1999">
        <v>10.38</v>
      </c>
      <c r="EV1999">
        <v>9.6300000000000008</v>
      </c>
      <c r="EW1999">
        <v>8.9</v>
      </c>
      <c r="EX1999">
        <v>8.2100000000000009</v>
      </c>
      <c r="EY1999">
        <v>7.55</v>
      </c>
      <c r="EZ1999">
        <v>6.93</v>
      </c>
      <c r="FA1999">
        <v>6.35</v>
      </c>
      <c r="FB1999">
        <v>5.8</v>
      </c>
      <c r="FC1999">
        <v>5.29</v>
      </c>
      <c r="FD1999">
        <v>4.8</v>
      </c>
      <c r="FE1999">
        <v>4.3499999999999996</v>
      </c>
      <c r="FF1999">
        <v>3.93</v>
      </c>
      <c r="FG1999">
        <v>3.55</v>
      </c>
      <c r="FH1999">
        <v>3.21</v>
      </c>
      <c r="FI1999">
        <v>2.91</v>
      </c>
      <c r="FJ1999">
        <v>2.64</v>
      </c>
      <c r="FK1999">
        <v>2.4</v>
      </c>
    </row>
    <row r="2000" spans="1:181" x14ac:dyDescent="0.25">
      <c r="A2000" t="s">
        <v>1787</v>
      </c>
      <c r="B2000">
        <v>60</v>
      </c>
      <c r="C2000">
        <v>60</v>
      </c>
      <c r="E2000">
        <v>100000</v>
      </c>
      <c r="F2000">
        <v>99950</v>
      </c>
      <c r="G2000">
        <v>99895</v>
      </c>
      <c r="H2000">
        <v>99835</v>
      </c>
      <c r="I2000">
        <v>99769</v>
      </c>
      <c r="J2000">
        <v>99697</v>
      </c>
      <c r="K2000">
        <v>99619</v>
      </c>
      <c r="L2000">
        <v>99534</v>
      </c>
      <c r="M2000">
        <v>99442</v>
      </c>
      <c r="N2000">
        <v>99342</v>
      </c>
      <c r="O2000">
        <v>99235</v>
      </c>
      <c r="P2000">
        <v>99118</v>
      </c>
      <c r="Q2000">
        <v>98993</v>
      </c>
      <c r="R2000">
        <v>98859</v>
      </c>
      <c r="S2000">
        <v>98714</v>
      </c>
      <c r="T2000">
        <v>98558</v>
      </c>
      <c r="U2000">
        <v>98392</v>
      </c>
      <c r="V2000">
        <v>98215</v>
      </c>
      <c r="W2000">
        <v>98025</v>
      </c>
      <c r="X2000">
        <v>97819</v>
      </c>
      <c r="Y2000">
        <v>97600</v>
      </c>
      <c r="Z2000">
        <v>97369</v>
      </c>
      <c r="AA2000">
        <v>97127</v>
      </c>
      <c r="AB2000">
        <v>96866</v>
      </c>
      <c r="AC2000">
        <v>96583</v>
      </c>
      <c r="AD2000">
        <v>96281</v>
      </c>
      <c r="AE2000">
        <v>95962</v>
      </c>
      <c r="AF2000">
        <v>95626</v>
      </c>
      <c r="AG2000">
        <v>95269</v>
      </c>
      <c r="AH2000">
        <v>94888</v>
      </c>
      <c r="AI2000">
        <v>94474</v>
      </c>
      <c r="AJ2000">
        <v>94021</v>
      </c>
      <c r="AK2000">
        <v>93527</v>
      </c>
      <c r="AL2000">
        <v>92992</v>
      </c>
      <c r="AM2000">
        <v>92414</v>
      </c>
      <c r="AN2000">
        <v>91787</v>
      </c>
      <c r="AO2000">
        <v>91103</v>
      </c>
      <c r="AP2000">
        <v>90340</v>
      </c>
      <c r="AQ2000">
        <v>89486</v>
      </c>
      <c r="AR2000">
        <v>88513</v>
      </c>
      <c r="AS2000">
        <v>87394</v>
      </c>
      <c r="AT2000">
        <v>86084</v>
      </c>
      <c r="AU2000">
        <v>84554</v>
      </c>
      <c r="AV2000">
        <v>82769</v>
      </c>
      <c r="AW2000">
        <v>80693</v>
      </c>
      <c r="AX2000">
        <v>78274</v>
      </c>
      <c r="AY2000">
        <v>75468</v>
      </c>
      <c r="AZ2000">
        <v>72225</v>
      </c>
      <c r="BA2000">
        <v>68474</v>
      </c>
      <c r="BB2000">
        <v>64228</v>
      </c>
      <c r="BC2000">
        <v>59559</v>
      </c>
      <c r="BD2000">
        <v>54503</v>
      </c>
      <c r="BE2000">
        <v>49181</v>
      </c>
      <c r="BF2000">
        <v>43553</v>
      </c>
      <c r="BG2000">
        <v>37748</v>
      </c>
      <c r="BH2000">
        <v>31907</v>
      </c>
      <c r="BI2000">
        <v>26187</v>
      </c>
      <c r="BJ2000">
        <v>20799</v>
      </c>
      <c r="BK2000">
        <v>15942</v>
      </c>
      <c r="BL2000">
        <v>11751</v>
      </c>
      <c r="DC2000">
        <v>49.69</v>
      </c>
      <c r="DD2000">
        <v>48.71</v>
      </c>
      <c r="DE2000">
        <v>47.74</v>
      </c>
      <c r="DF2000">
        <v>46.77</v>
      </c>
      <c r="DG2000">
        <v>45.8</v>
      </c>
      <c r="DH2000">
        <v>44.83</v>
      </c>
      <c r="DI2000">
        <v>43.86</v>
      </c>
      <c r="DJ2000">
        <v>42.9</v>
      </c>
      <c r="DK2000">
        <v>41.94</v>
      </c>
      <c r="DL2000">
        <v>40.98</v>
      </c>
      <c r="DM2000">
        <v>40.03</v>
      </c>
      <c r="DN2000">
        <v>39.07</v>
      </c>
      <c r="DO2000">
        <v>38.119999999999997</v>
      </c>
      <c r="DP2000">
        <v>37.17</v>
      </c>
      <c r="DQ2000">
        <v>36.229999999999997</v>
      </c>
      <c r="DR2000">
        <v>35.28</v>
      </c>
      <c r="DS2000">
        <v>34.340000000000003</v>
      </c>
      <c r="DT2000">
        <v>33.4</v>
      </c>
      <c r="DU2000">
        <v>32.47</v>
      </c>
      <c r="DV2000">
        <v>31.53</v>
      </c>
      <c r="DW2000">
        <v>30.6</v>
      </c>
      <c r="DX2000">
        <v>29.68</v>
      </c>
      <c r="DY2000">
        <v>28.75</v>
      </c>
      <c r="DZ2000">
        <v>27.82</v>
      </c>
      <c r="EA2000">
        <v>26.9</v>
      </c>
      <c r="EB2000">
        <v>25.99</v>
      </c>
      <c r="EC2000">
        <v>25.07</v>
      </c>
      <c r="ED2000">
        <v>24.16</v>
      </c>
      <c r="EE2000">
        <v>23.25</v>
      </c>
      <c r="EF2000">
        <v>22.34</v>
      </c>
      <c r="EG2000">
        <v>21.43</v>
      </c>
      <c r="EH2000">
        <v>20.53</v>
      </c>
      <c r="EI2000">
        <v>19.64</v>
      </c>
      <c r="EJ2000">
        <v>18.75</v>
      </c>
      <c r="EK2000">
        <v>17.86</v>
      </c>
      <c r="EL2000">
        <v>16.98</v>
      </c>
      <c r="EM2000">
        <v>16.11</v>
      </c>
      <c r="EN2000">
        <v>15.24</v>
      </c>
      <c r="EO2000">
        <v>14.38</v>
      </c>
      <c r="EP2000">
        <v>13.53</v>
      </c>
      <c r="EQ2000">
        <v>12.7</v>
      </c>
      <c r="ER2000">
        <v>11.88</v>
      </c>
      <c r="ES2000">
        <v>11.09</v>
      </c>
      <c r="ET2000">
        <v>10.32</v>
      </c>
      <c r="EU2000">
        <v>9.57</v>
      </c>
      <c r="EV2000">
        <v>8.85</v>
      </c>
      <c r="EW2000">
        <v>8.16</v>
      </c>
      <c r="EX2000">
        <v>7.51</v>
      </c>
      <c r="EY2000">
        <v>6.89</v>
      </c>
      <c r="EZ2000">
        <v>6.31</v>
      </c>
      <c r="FA2000">
        <v>5.77</v>
      </c>
      <c r="FB2000">
        <v>5.26</v>
      </c>
      <c r="FC2000">
        <v>4.7699999999999996</v>
      </c>
      <c r="FD2000">
        <v>4.32</v>
      </c>
      <c r="FE2000">
        <v>3.91</v>
      </c>
      <c r="FF2000">
        <v>3.54</v>
      </c>
      <c r="FG2000">
        <v>3.2</v>
      </c>
      <c r="FH2000">
        <v>2.9</v>
      </c>
      <c r="FI2000">
        <v>2.63</v>
      </c>
      <c r="FJ2000">
        <v>2.39</v>
      </c>
    </row>
    <row r="2001" spans="1:165" x14ac:dyDescent="0.25">
      <c r="A2001" t="s">
        <v>1788</v>
      </c>
      <c r="B2001">
        <v>59</v>
      </c>
      <c r="C2001">
        <v>59</v>
      </c>
      <c r="E2001">
        <v>100000</v>
      </c>
      <c r="F2001">
        <v>99944</v>
      </c>
      <c r="G2001">
        <v>99883</v>
      </c>
      <c r="H2001">
        <v>99816</v>
      </c>
      <c r="I2001">
        <v>99743</v>
      </c>
      <c r="J2001">
        <v>99663</v>
      </c>
      <c r="K2001">
        <v>99576</v>
      </c>
      <c r="L2001">
        <v>99482</v>
      </c>
      <c r="M2001">
        <v>99381</v>
      </c>
      <c r="N2001">
        <v>99271</v>
      </c>
      <c r="O2001">
        <v>99152</v>
      </c>
      <c r="P2001">
        <v>99024</v>
      </c>
      <c r="Q2001">
        <v>98887</v>
      </c>
      <c r="R2001">
        <v>98740</v>
      </c>
      <c r="S2001">
        <v>98581</v>
      </c>
      <c r="T2001">
        <v>98412</v>
      </c>
      <c r="U2001">
        <v>98231</v>
      </c>
      <c r="V2001">
        <v>98037</v>
      </c>
      <c r="W2001">
        <v>97827</v>
      </c>
      <c r="X2001">
        <v>97603</v>
      </c>
      <c r="Y2001">
        <v>97367</v>
      </c>
      <c r="Z2001">
        <v>97120</v>
      </c>
      <c r="AA2001">
        <v>96853</v>
      </c>
      <c r="AB2001">
        <v>96564</v>
      </c>
      <c r="AC2001">
        <v>96256</v>
      </c>
      <c r="AD2001">
        <v>95930</v>
      </c>
      <c r="AE2001">
        <v>95587</v>
      </c>
      <c r="AF2001">
        <v>95222</v>
      </c>
      <c r="AG2001">
        <v>94830</v>
      </c>
      <c r="AH2001">
        <v>94408</v>
      </c>
      <c r="AI2001">
        <v>93944</v>
      </c>
      <c r="AJ2001">
        <v>93440</v>
      </c>
      <c r="AK2001">
        <v>92892</v>
      </c>
      <c r="AL2001">
        <v>92301</v>
      </c>
      <c r="AM2001">
        <v>91660</v>
      </c>
      <c r="AN2001">
        <v>90961</v>
      </c>
      <c r="AO2001">
        <v>90182</v>
      </c>
      <c r="AP2001">
        <v>89307</v>
      </c>
      <c r="AQ2001">
        <v>88312</v>
      </c>
      <c r="AR2001">
        <v>87172</v>
      </c>
      <c r="AS2001">
        <v>85834</v>
      </c>
      <c r="AT2001">
        <v>84274</v>
      </c>
      <c r="AU2001">
        <v>82462</v>
      </c>
      <c r="AV2001">
        <v>80352</v>
      </c>
      <c r="AW2001">
        <v>77898</v>
      </c>
      <c r="AX2001">
        <v>75048</v>
      </c>
      <c r="AY2001">
        <v>71770</v>
      </c>
      <c r="AZ2001">
        <v>67987</v>
      </c>
      <c r="BA2001">
        <v>63705</v>
      </c>
      <c r="BB2001">
        <v>59007</v>
      </c>
      <c r="BC2001">
        <v>53939</v>
      </c>
      <c r="BD2001">
        <v>48607</v>
      </c>
      <c r="BE2001">
        <v>42991</v>
      </c>
      <c r="BF2001">
        <v>37205</v>
      </c>
      <c r="BG2001">
        <v>31398</v>
      </c>
      <c r="BH2001">
        <v>25727</v>
      </c>
      <c r="BI2001">
        <v>20400</v>
      </c>
      <c r="BJ2001">
        <v>15611</v>
      </c>
      <c r="BK2001">
        <v>11484</v>
      </c>
      <c r="DC2001">
        <v>48.59</v>
      </c>
      <c r="DD2001">
        <v>47.62</v>
      </c>
      <c r="DE2001">
        <v>46.64</v>
      </c>
      <c r="DF2001">
        <v>45.68</v>
      </c>
      <c r="DG2001">
        <v>44.71</v>
      </c>
      <c r="DH2001">
        <v>43.74</v>
      </c>
      <c r="DI2001">
        <v>42.78</v>
      </c>
      <c r="DJ2001">
        <v>41.82</v>
      </c>
      <c r="DK2001">
        <v>40.86</v>
      </c>
      <c r="DL2001">
        <v>39.909999999999997</v>
      </c>
      <c r="DM2001">
        <v>38.96</v>
      </c>
      <c r="DN2001">
        <v>38.01</v>
      </c>
      <c r="DO2001">
        <v>37.06</v>
      </c>
      <c r="DP2001">
        <v>36.11</v>
      </c>
      <c r="DQ2001">
        <v>35.17</v>
      </c>
      <c r="DR2001">
        <v>34.229999999999997</v>
      </c>
      <c r="DS2001">
        <v>33.29</v>
      </c>
      <c r="DT2001">
        <v>32.36</v>
      </c>
      <c r="DU2001">
        <v>31.42</v>
      </c>
      <c r="DV2001">
        <v>30.5</v>
      </c>
      <c r="DW2001">
        <v>29.57</v>
      </c>
      <c r="DX2001">
        <v>28.64</v>
      </c>
      <c r="DY2001">
        <v>27.72</v>
      </c>
      <c r="DZ2001">
        <v>26.8</v>
      </c>
      <c r="EA2001">
        <v>25.89</v>
      </c>
      <c r="EB2001">
        <v>24.97</v>
      </c>
      <c r="EC2001">
        <v>24.06</v>
      </c>
      <c r="ED2001">
        <v>23.15</v>
      </c>
      <c r="EE2001">
        <v>22.24</v>
      </c>
      <c r="EF2001">
        <v>21.34</v>
      </c>
      <c r="EG2001">
        <v>20.440000000000001</v>
      </c>
      <c r="EH2001">
        <v>19.55</v>
      </c>
      <c r="EI2001">
        <v>18.66</v>
      </c>
      <c r="EJ2001">
        <v>17.78</v>
      </c>
      <c r="EK2001">
        <v>16.899999999999999</v>
      </c>
      <c r="EL2001">
        <v>16.03</v>
      </c>
      <c r="EM2001">
        <v>15.16</v>
      </c>
      <c r="EN2001">
        <v>14.3</v>
      </c>
      <c r="EO2001">
        <v>13.46</v>
      </c>
      <c r="EP2001">
        <v>12.63</v>
      </c>
      <c r="EQ2001">
        <v>11.82</v>
      </c>
      <c r="ER2001">
        <v>11.03</v>
      </c>
      <c r="ES2001">
        <v>10.26</v>
      </c>
      <c r="ET2001">
        <v>9.52</v>
      </c>
      <c r="EU2001">
        <v>8.8000000000000007</v>
      </c>
      <c r="EV2001">
        <v>8.11</v>
      </c>
      <c r="EW2001">
        <v>7.46</v>
      </c>
      <c r="EX2001">
        <v>6.85</v>
      </c>
      <c r="EY2001">
        <v>6.28</v>
      </c>
      <c r="EZ2001">
        <v>5.74</v>
      </c>
      <c r="FA2001">
        <v>5.23</v>
      </c>
      <c r="FB2001">
        <v>4.75</v>
      </c>
      <c r="FC2001">
        <v>4.3</v>
      </c>
      <c r="FD2001">
        <v>3.89</v>
      </c>
      <c r="FE2001">
        <v>3.52</v>
      </c>
      <c r="FF2001">
        <v>3.19</v>
      </c>
      <c r="FG2001">
        <v>2.89</v>
      </c>
      <c r="FH2001">
        <v>2.62</v>
      </c>
      <c r="FI2001">
        <v>2.38</v>
      </c>
    </row>
    <row r="2002" spans="1:165" x14ac:dyDescent="0.25">
      <c r="A2002" t="s">
        <v>1789</v>
      </c>
      <c r="B2002">
        <v>58</v>
      </c>
      <c r="C2002">
        <v>58</v>
      </c>
      <c r="E2002">
        <v>100000</v>
      </c>
      <c r="F2002">
        <v>99938</v>
      </c>
      <c r="G2002">
        <v>99869</v>
      </c>
      <c r="H2002">
        <v>99795</v>
      </c>
      <c r="I2002">
        <v>99713</v>
      </c>
      <c r="J2002">
        <v>99625</v>
      </c>
      <c r="K2002">
        <v>99529</v>
      </c>
      <c r="L2002">
        <v>99425</v>
      </c>
      <c r="M2002">
        <v>99313</v>
      </c>
      <c r="N2002">
        <v>99192</v>
      </c>
      <c r="O2002">
        <v>99062</v>
      </c>
      <c r="P2002">
        <v>98922</v>
      </c>
      <c r="Q2002">
        <v>98772</v>
      </c>
      <c r="R2002">
        <v>98610</v>
      </c>
      <c r="S2002">
        <v>98437</v>
      </c>
      <c r="T2002">
        <v>98252</v>
      </c>
      <c r="U2002">
        <v>98054</v>
      </c>
      <c r="V2002">
        <v>97841</v>
      </c>
      <c r="W2002">
        <v>97612</v>
      </c>
      <c r="X2002">
        <v>97371</v>
      </c>
      <c r="Y2002">
        <v>97119</v>
      </c>
      <c r="Z2002">
        <v>96846</v>
      </c>
      <c r="AA2002">
        <v>96551</v>
      </c>
      <c r="AB2002">
        <v>96236</v>
      </c>
      <c r="AC2002">
        <v>95903</v>
      </c>
      <c r="AD2002">
        <v>95552</v>
      </c>
      <c r="AE2002">
        <v>95180</v>
      </c>
      <c r="AF2002">
        <v>94779</v>
      </c>
      <c r="AG2002">
        <v>94346</v>
      </c>
      <c r="AH2002">
        <v>93872</v>
      </c>
      <c r="AI2002">
        <v>93356</v>
      </c>
      <c r="AJ2002">
        <v>92796</v>
      </c>
      <c r="AK2002">
        <v>92190</v>
      </c>
      <c r="AL2002">
        <v>91536</v>
      </c>
      <c r="AM2002">
        <v>90822</v>
      </c>
      <c r="AN2002">
        <v>90027</v>
      </c>
      <c r="AO2002">
        <v>89134</v>
      </c>
      <c r="AP2002">
        <v>88115</v>
      </c>
      <c r="AQ2002">
        <v>86949</v>
      </c>
      <c r="AR2002">
        <v>85588</v>
      </c>
      <c r="AS2002">
        <v>83998</v>
      </c>
      <c r="AT2002">
        <v>82153</v>
      </c>
      <c r="AU2002">
        <v>80014</v>
      </c>
      <c r="AV2002">
        <v>77524</v>
      </c>
      <c r="AW2002">
        <v>74638</v>
      </c>
      <c r="AX2002">
        <v>71316</v>
      </c>
      <c r="AY2002">
        <v>67501</v>
      </c>
      <c r="AZ2002">
        <v>63191</v>
      </c>
      <c r="BA2002">
        <v>58463</v>
      </c>
      <c r="BB2002">
        <v>53376</v>
      </c>
      <c r="BC2002">
        <v>48042</v>
      </c>
      <c r="BD2002">
        <v>42430</v>
      </c>
      <c r="BE2002">
        <v>36671</v>
      </c>
      <c r="BF2002">
        <v>30898</v>
      </c>
      <c r="BG2002">
        <v>25276</v>
      </c>
      <c r="BH2002">
        <v>20009</v>
      </c>
      <c r="BI2002">
        <v>15286</v>
      </c>
      <c r="BJ2002">
        <v>11227</v>
      </c>
      <c r="DC2002">
        <v>47.49</v>
      </c>
      <c r="DD2002">
        <v>46.52</v>
      </c>
      <c r="DE2002">
        <v>45.55</v>
      </c>
      <c r="DF2002">
        <v>44.59</v>
      </c>
      <c r="DG2002">
        <v>43.62</v>
      </c>
      <c r="DH2002">
        <v>42.66</v>
      </c>
      <c r="DI2002">
        <v>41.7</v>
      </c>
      <c r="DJ2002">
        <v>40.75</v>
      </c>
      <c r="DK2002">
        <v>39.79</v>
      </c>
      <c r="DL2002">
        <v>38.840000000000003</v>
      </c>
      <c r="DM2002">
        <v>37.89</v>
      </c>
      <c r="DN2002">
        <v>36.94</v>
      </c>
      <c r="DO2002">
        <v>36</v>
      </c>
      <c r="DP2002">
        <v>35.06</v>
      </c>
      <c r="DQ2002">
        <v>34.119999999999997</v>
      </c>
      <c r="DR2002">
        <v>33.18</v>
      </c>
      <c r="DS2002">
        <v>32.25</v>
      </c>
      <c r="DT2002">
        <v>31.31</v>
      </c>
      <c r="DU2002">
        <v>30.39</v>
      </c>
      <c r="DV2002">
        <v>29.46</v>
      </c>
      <c r="DW2002">
        <v>28.54</v>
      </c>
      <c r="DX2002">
        <v>27.62</v>
      </c>
      <c r="DY2002">
        <v>26.7</v>
      </c>
      <c r="DZ2002">
        <v>25.78</v>
      </c>
      <c r="EA2002">
        <v>24.87</v>
      </c>
      <c r="EB2002">
        <v>23.96</v>
      </c>
      <c r="EC2002">
        <v>23.05</v>
      </c>
      <c r="ED2002">
        <v>22.15</v>
      </c>
      <c r="EE2002">
        <v>21.25</v>
      </c>
      <c r="EF2002">
        <v>20.350000000000001</v>
      </c>
      <c r="EG2002">
        <v>19.46</v>
      </c>
      <c r="EH2002">
        <v>18.579999999999998</v>
      </c>
      <c r="EI2002">
        <v>17.7</v>
      </c>
      <c r="EJ2002">
        <v>16.82</v>
      </c>
      <c r="EK2002">
        <v>15.95</v>
      </c>
      <c r="EL2002">
        <v>15.08</v>
      </c>
      <c r="EM2002">
        <v>14.23</v>
      </c>
      <c r="EN2002">
        <v>13.39</v>
      </c>
      <c r="EO2002">
        <v>12.56</v>
      </c>
      <c r="EP2002">
        <v>11.75</v>
      </c>
      <c r="EQ2002">
        <v>10.97</v>
      </c>
      <c r="ER2002">
        <v>10.199999999999999</v>
      </c>
      <c r="ES2002">
        <v>9.4600000000000009</v>
      </c>
      <c r="ET2002">
        <v>8.75</v>
      </c>
      <c r="EU2002">
        <v>8.07</v>
      </c>
      <c r="EV2002">
        <v>7.42</v>
      </c>
      <c r="EW2002">
        <v>6.81</v>
      </c>
      <c r="EX2002">
        <v>6.24</v>
      </c>
      <c r="EY2002">
        <v>5.7</v>
      </c>
      <c r="EZ2002">
        <v>5.2</v>
      </c>
      <c r="FA2002">
        <v>4.72</v>
      </c>
      <c r="FB2002">
        <v>4.28</v>
      </c>
      <c r="FC2002">
        <v>3.87</v>
      </c>
      <c r="FD2002">
        <v>3.51</v>
      </c>
      <c r="FE2002">
        <v>3.17</v>
      </c>
      <c r="FF2002">
        <v>2.88</v>
      </c>
      <c r="FG2002">
        <v>2.61</v>
      </c>
      <c r="FH2002">
        <v>2.38</v>
      </c>
    </row>
    <row r="2003" spans="1:165" x14ac:dyDescent="0.25">
      <c r="A2003" t="s">
        <v>1790</v>
      </c>
      <c r="B2003">
        <v>57</v>
      </c>
      <c r="C2003">
        <v>57</v>
      </c>
      <c r="E2003">
        <v>100000</v>
      </c>
      <c r="F2003">
        <v>99931</v>
      </c>
      <c r="G2003">
        <v>99855</v>
      </c>
      <c r="H2003">
        <v>99772</v>
      </c>
      <c r="I2003">
        <v>99681</v>
      </c>
      <c r="J2003">
        <v>99583</v>
      </c>
      <c r="K2003">
        <v>99478</v>
      </c>
      <c r="L2003">
        <v>99363</v>
      </c>
      <c r="M2003">
        <v>99240</v>
      </c>
      <c r="N2003">
        <v>99107</v>
      </c>
      <c r="O2003">
        <v>98965</v>
      </c>
      <c r="P2003">
        <v>98811</v>
      </c>
      <c r="Q2003">
        <v>98646</v>
      </c>
      <c r="R2003">
        <v>98470</v>
      </c>
      <c r="S2003">
        <v>98281</v>
      </c>
      <c r="T2003">
        <v>98079</v>
      </c>
      <c r="U2003">
        <v>97861</v>
      </c>
      <c r="V2003">
        <v>97628</v>
      </c>
      <c r="W2003">
        <v>97382</v>
      </c>
      <c r="X2003">
        <v>97124</v>
      </c>
      <c r="Y2003">
        <v>96846</v>
      </c>
      <c r="Z2003">
        <v>96544</v>
      </c>
      <c r="AA2003">
        <v>96222</v>
      </c>
      <c r="AB2003">
        <v>95882</v>
      </c>
      <c r="AC2003">
        <v>95524</v>
      </c>
      <c r="AD2003">
        <v>95143</v>
      </c>
      <c r="AE2003">
        <v>94734</v>
      </c>
      <c r="AF2003">
        <v>94291</v>
      </c>
      <c r="AG2003">
        <v>93804</v>
      </c>
      <c r="AH2003">
        <v>93278</v>
      </c>
      <c r="AI2003">
        <v>92706</v>
      </c>
      <c r="AJ2003">
        <v>92086</v>
      </c>
      <c r="AK2003">
        <v>91415</v>
      </c>
      <c r="AL2003">
        <v>90686</v>
      </c>
      <c r="AM2003">
        <v>89874</v>
      </c>
      <c r="AN2003">
        <v>88963</v>
      </c>
      <c r="AO2003">
        <v>87924</v>
      </c>
      <c r="AP2003">
        <v>86732</v>
      </c>
      <c r="AQ2003">
        <v>85342</v>
      </c>
      <c r="AR2003">
        <v>83726</v>
      </c>
      <c r="AS2003">
        <v>81848</v>
      </c>
      <c r="AT2003">
        <v>79674</v>
      </c>
      <c r="AU2003">
        <v>77154</v>
      </c>
      <c r="AV2003">
        <v>74231</v>
      </c>
      <c r="AW2003">
        <v>70874</v>
      </c>
      <c r="AX2003">
        <v>67017</v>
      </c>
      <c r="AY2003">
        <v>62679</v>
      </c>
      <c r="AZ2003">
        <v>57930</v>
      </c>
      <c r="BA2003">
        <v>52822</v>
      </c>
      <c r="BB2003">
        <v>47480</v>
      </c>
      <c r="BC2003">
        <v>41880</v>
      </c>
      <c r="BD2003">
        <v>36139</v>
      </c>
      <c r="BE2003">
        <v>30407</v>
      </c>
      <c r="BF2003">
        <v>24834</v>
      </c>
      <c r="BG2003">
        <v>19626</v>
      </c>
      <c r="BH2003">
        <v>14968</v>
      </c>
      <c r="BI2003">
        <v>10975</v>
      </c>
      <c r="DC2003">
        <v>46.4</v>
      </c>
      <c r="DD2003">
        <v>45.43</v>
      </c>
      <c r="DE2003">
        <v>44.47</v>
      </c>
      <c r="DF2003">
        <v>43.5</v>
      </c>
      <c r="DG2003">
        <v>42.54</v>
      </c>
      <c r="DH2003">
        <v>41.58</v>
      </c>
      <c r="DI2003">
        <v>40.630000000000003</v>
      </c>
      <c r="DJ2003">
        <v>39.67</v>
      </c>
      <c r="DK2003">
        <v>38.72</v>
      </c>
      <c r="DL2003">
        <v>37.770000000000003</v>
      </c>
      <c r="DM2003">
        <v>36.83</v>
      </c>
      <c r="DN2003">
        <v>35.880000000000003</v>
      </c>
      <c r="DO2003">
        <v>34.94</v>
      </c>
      <c r="DP2003">
        <v>34</v>
      </c>
      <c r="DQ2003">
        <v>33.07</v>
      </c>
      <c r="DR2003">
        <v>32.14</v>
      </c>
      <c r="DS2003">
        <v>31.21</v>
      </c>
      <c r="DT2003">
        <v>30.28</v>
      </c>
      <c r="DU2003">
        <v>29.35</v>
      </c>
      <c r="DV2003">
        <v>28.43</v>
      </c>
      <c r="DW2003">
        <v>27.51</v>
      </c>
      <c r="DX2003">
        <v>26.6</v>
      </c>
      <c r="DY2003">
        <v>25.68</v>
      </c>
      <c r="DZ2003">
        <v>24.77</v>
      </c>
      <c r="EA2003">
        <v>23.86</v>
      </c>
      <c r="EB2003">
        <v>22.96</v>
      </c>
      <c r="EC2003">
        <v>22.05</v>
      </c>
      <c r="ED2003">
        <v>21.16</v>
      </c>
      <c r="EE2003">
        <v>20.260000000000002</v>
      </c>
      <c r="EF2003">
        <v>19.37</v>
      </c>
      <c r="EG2003">
        <v>18.489999999999998</v>
      </c>
      <c r="EH2003">
        <v>17.61</v>
      </c>
      <c r="EI2003">
        <v>16.739999999999998</v>
      </c>
      <c r="EJ2003">
        <v>15.87</v>
      </c>
      <c r="EK2003">
        <v>15.01</v>
      </c>
      <c r="EL2003">
        <v>14.15</v>
      </c>
      <c r="EM2003">
        <v>13.32</v>
      </c>
      <c r="EN2003">
        <v>12.49</v>
      </c>
      <c r="EO2003">
        <v>11.69</v>
      </c>
      <c r="EP2003">
        <v>10.9</v>
      </c>
      <c r="EQ2003">
        <v>10.14</v>
      </c>
      <c r="ER2003">
        <v>9.41</v>
      </c>
      <c r="ES2003">
        <v>8.6999999999999993</v>
      </c>
      <c r="ET2003">
        <v>8.02</v>
      </c>
      <c r="EU2003">
        <v>7.38</v>
      </c>
      <c r="EV2003">
        <v>6.77</v>
      </c>
      <c r="EW2003">
        <v>6.21</v>
      </c>
      <c r="EX2003">
        <v>5.67</v>
      </c>
      <c r="EY2003">
        <v>5.17</v>
      </c>
      <c r="EZ2003">
        <v>4.7</v>
      </c>
      <c r="FA2003">
        <v>4.26</v>
      </c>
      <c r="FB2003">
        <v>3.86</v>
      </c>
      <c r="FC2003">
        <v>3.49</v>
      </c>
      <c r="FD2003">
        <v>3.16</v>
      </c>
      <c r="FE2003">
        <v>2.87</v>
      </c>
      <c r="FF2003">
        <v>2.6</v>
      </c>
      <c r="FG2003">
        <v>2.37</v>
      </c>
    </row>
    <row r="2004" spans="1:165" x14ac:dyDescent="0.25">
      <c r="A2004" t="s">
        <v>1791</v>
      </c>
      <c r="B2004">
        <v>56</v>
      </c>
      <c r="C2004">
        <v>56</v>
      </c>
      <c r="E2004">
        <v>100000</v>
      </c>
      <c r="F2004">
        <v>99923</v>
      </c>
      <c r="G2004">
        <v>99838</v>
      </c>
      <c r="H2004">
        <v>99746</v>
      </c>
      <c r="I2004">
        <v>99646</v>
      </c>
      <c r="J2004">
        <v>99538</v>
      </c>
      <c r="K2004">
        <v>99422</v>
      </c>
      <c r="L2004">
        <v>99296</v>
      </c>
      <c r="M2004">
        <v>99161</v>
      </c>
      <c r="N2004">
        <v>99015</v>
      </c>
      <c r="O2004">
        <v>98859</v>
      </c>
      <c r="P2004">
        <v>98690</v>
      </c>
      <c r="Q2004">
        <v>98510</v>
      </c>
      <c r="R2004">
        <v>98318</v>
      </c>
      <c r="S2004">
        <v>98112</v>
      </c>
      <c r="T2004">
        <v>97889</v>
      </c>
      <c r="U2004">
        <v>97651</v>
      </c>
      <c r="V2004">
        <v>97401</v>
      </c>
      <c r="W2004">
        <v>97137</v>
      </c>
      <c r="X2004">
        <v>96853</v>
      </c>
      <c r="Y2004">
        <v>96545</v>
      </c>
      <c r="Z2004">
        <v>96216</v>
      </c>
      <c r="AA2004">
        <v>95868</v>
      </c>
      <c r="AB2004">
        <v>95502</v>
      </c>
      <c r="AC2004">
        <v>95113</v>
      </c>
      <c r="AD2004">
        <v>94695</v>
      </c>
      <c r="AE2004">
        <v>94242</v>
      </c>
      <c r="AF2004">
        <v>93745</v>
      </c>
      <c r="AG2004">
        <v>93205</v>
      </c>
      <c r="AH2004">
        <v>92620</v>
      </c>
      <c r="AI2004">
        <v>91988</v>
      </c>
      <c r="AJ2004">
        <v>91302</v>
      </c>
      <c r="AK2004">
        <v>90554</v>
      </c>
      <c r="AL2004">
        <v>89725</v>
      </c>
      <c r="AM2004">
        <v>88795</v>
      </c>
      <c r="AN2004">
        <v>87736</v>
      </c>
      <c r="AO2004">
        <v>86521</v>
      </c>
      <c r="AP2004">
        <v>85103</v>
      </c>
      <c r="AQ2004">
        <v>83454</v>
      </c>
      <c r="AR2004">
        <v>81548</v>
      </c>
      <c r="AS2004">
        <v>79339</v>
      </c>
      <c r="AT2004">
        <v>76782</v>
      </c>
      <c r="AU2004">
        <v>73829</v>
      </c>
      <c r="AV2004">
        <v>70435</v>
      </c>
      <c r="AW2004">
        <v>66545</v>
      </c>
      <c r="AX2004">
        <v>62171</v>
      </c>
      <c r="AY2004">
        <v>57401</v>
      </c>
      <c r="AZ2004">
        <v>52280</v>
      </c>
      <c r="BA2004">
        <v>46928</v>
      </c>
      <c r="BB2004">
        <v>41333</v>
      </c>
      <c r="BC2004">
        <v>35619</v>
      </c>
      <c r="BD2004">
        <v>29921</v>
      </c>
      <c r="BE2004">
        <v>24400</v>
      </c>
      <c r="BF2004">
        <v>19251</v>
      </c>
      <c r="BG2004">
        <v>14658</v>
      </c>
      <c r="BH2004">
        <v>10730</v>
      </c>
      <c r="DC2004">
        <v>45.31</v>
      </c>
      <c r="DD2004">
        <v>44.35</v>
      </c>
      <c r="DE2004">
        <v>43.38</v>
      </c>
      <c r="DF2004">
        <v>42.42</v>
      </c>
      <c r="DG2004">
        <v>41.46</v>
      </c>
      <c r="DH2004">
        <v>40.51</v>
      </c>
      <c r="DI2004">
        <v>39.56</v>
      </c>
      <c r="DJ2004">
        <v>38.61</v>
      </c>
      <c r="DK2004">
        <v>37.659999999999997</v>
      </c>
      <c r="DL2004">
        <v>36.71</v>
      </c>
      <c r="DM2004">
        <v>35.770000000000003</v>
      </c>
      <c r="DN2004">
        <v>34.83</v>
      </c>
      <c r="DO2004">
        <v>33.89</v>
      </c>
      <c r="DP2004">
        <v>32.96</v>
      </c>
      <c r="DQ2004">
        <v>32.03</v>
      </c>
      <c r="DR2004">
        <v>31.1</v>
      </c>
      <c r="DS2004">
        <v>30.17</v>
      </c>
      <c r="DT2004">
        <v>29.25</v>
      </c>
      <c r="DU2004">
        <v>28.33</v>
      </c>
      <c r="DV2004">
        <v>27.41</v>
      </c>
      <c r="DW2004">
        <v>26.49</v>
      </c>
      <c r="DX2004">
        <v>25.58</v>
      </c>
      <c r="DY2004">
        <v>24.67</v>
      </c>
      <c r="DZ2004">
        <v>23.77</v>
      </c>
      <c r="EA2004">
        <v>22.86</v>
      </c>
      <c r="EB2004">
        <v>21.96</v>
      </c>
      <c r="EC2004">
        <v>21.06</v>
      </c>
      <c r="ED2004">
        <v>20.170000000000002</v>
      </c>
      <c r="EE2004">
        <v>19.29</v>
      </c>
      <c r="EF2004">
        <v>18.399999999999999</v>
      </c>
      <c r="EG2004">
        <v>17.53</v>
      </c>
      <c r="EH2004">
        <v>16.66</v>
      </c>
      <c r="EI2004">
        <v>15.79</v>
      </c>
      <c r="EJ2004">
        <v>14.93</v>
      </c>
      <c r="EK2004">
        <v>14.08</v>
      </c>
      <c r="EL2004">
        <v>13.25</v>
      </c>
      <c r="EM2004">
        <v>12.42</v>
      </c>
      <c r="EN2004">
        <v>11.62</v>
      </c>
      <c r="EO2004">
        <v>10.84</v>
      </c>
      <c r="EP2004">
        <v>10.08</v>
      </c>
      <c r="EQ2004">
        <v>9.35</v>
      </c>
      <c r="ER2004">
        <v>8.65</v>
      </c>
      <c r="ES2004">
        <v>7.97</v>
      </c>
      <c r="ET2004">
        <v>7.33</v>
      </c>
      <c r="EU2004">
        <v>6.73</v>
      </c>
      <c r="EV2004">
        <v>6.17</v>
      </c>
      <c r="EW2004">
        <v>5.64</v>
      </c>
      <c r="EX2004">
        <v>5.14</v>
      </c>
      <c r="EY2004">
        <v>4.67</v>
      </c>
      <c r="EZ2004">
        <v>4.24</v>
      </c>
      <c r="FA2004">
        <v>3.84</v>
      </c>
      <c r="FB2004">
        <v>3.48</v>
      </c>
      <c r="FC2004">
        <v>3.15</v>
      </c>
      <c r="FD2004">
        <v>2.86</v>
      </c>
      <c r="FE2004">
        <v>2.6</v>
      </c>
      <c r="FF2004">
        <v>2.36</v>
      </c>
    </row>
    <row r="2005" spans="1:165" x14ac:dyDescent="0.25">
      <c r="A2005" t="s">
        <v>1792</v>
      </c>
      <c r="B2005">
        <v>55</v>
      </c>
      <c r="C2005">
        <v>55</v>
      </c>
      <c r="E2005">
        <v>100000</v>
      </c>
      <c r="F2005">
        <v>99914</v>
      </c>
      <c r="G2005">
        <v>99820</v>
      </c>
      <c r="H2005">
        <v>99718</v>
      </c>
      <c r="I2005">
        <v>99608</v>
      </c>
      <c r="J2005">
        <v>99489</v>
      </c>
      <c r="K2005">
        <v>99361</v>
      </c>
      <c r="L2005">
        <v>99223</v>
      </c>
      <c r="M2005">
        <v>99075</v>
      </c>
      <c r="N2005">
        <v>98915</v>
      </c>
      <c r="O2005">
        <v>98743</v>
      </c>
      <c r="P2005">
        <v>98560</v>
      </c>
      <c r="Q2005">
        <v>98364</v>
      </c>
      <c r="R2005">
        <v>98153</v>
      </c>
      <c r="S2005">
        <v>97926</v>
      </c>
      <c r="T2005">
        <v>97683</v>
      </c>
      <c r="U2005">
        <v>97428</v>
      </c>
      <c r="V2005">
        <v>97159</v>
      </c>
      <c r="W2005">
        <v>96869</v>
      </c>
      <c r="X2005">
        <v>96554</v>
      </c>
      <c r="Y2005">
        <v>96218</v>
      </c>
      <c r="Z2005">
        <v>95862</v>
      </c>
      <c r="AA2005">
        <v>95489</v>
      </c>
      <c r="AB2005">
        <v>95091</v>
      </c>
      <c r="AC2005">
        <v>94663</v>
      </c>
      <c r="AD2005">
        <v>94200</v>
      </c>
      <c r="AE2005">
        <v>93692</v>
      </c>
      <c r="AF2005">
        <v>93140</v>
      </c>
      <c r="AG2005">
        <v>92541</v>
      </c>
      <c r="AH2005">
        <v>91894</v>
      </c>
      <c r="AI2005">
        <v>91194</v>
      </c>
      <c r="AJ2005">
        <v>90430</v>
      </c>
      <c r="AK2005">
        <v>89581</v>
      </c>
      <c r="AL2005">
        <v>88631</v>
      </c>
      <c r="AM2005">
        <v>87551</v>
      </c>
      <c r="AN2005">
        <v>86314</v>
      </c>
      <c r="AO2005">
        <v>84870</v>
      </c>
      <c r="AP2005">
        <v>83190</v>
      </c>
      <c r="AQ2005">
        <v>81249</v>
      </c>
      <c r="AR2005">
        <v>79010</v>
      </c>
      <c r="AS2005">
        <v>76415</v>
      </c>
      <c r="AT2005">
        <v>73425</v>
      </c>
      <c r="AU2005">
        <v>70003</v>
      </c>
      <c r="AV2005">
        <v>66079</v>
      </c>
      <c r="AW2005">
        <v>61675</v>
      </c>
      <c r="AX2005">
        <v>56875</v>
      </c>
      <c r="AY2005">
        <v>51743</v>
      </c>
      <c r="AZ2005">
        <v>46388</v>
      </c>
      <c r="BA2005">
        <v>40798</v>
      </c>
      <c r="BB2005">
        <v>35103</v>
      </c>
      <c r="BC2005">
        <v>29445</v>
      </c>
      <c r="BD2005">
        <v>23972</v>
      </c>
      <c r="BE2005">
        <v>18885</v>
      </c>
      <c r="BF2005">
        <v>14356</v>
      </c>
      <c r="BG2005">
        <v>10492</v>
      </c>
      <c r="DC2005">
        <v>44.23</v>
      </c>
      <c r="DD2005">
        <v>43.26</v>
      </c>
      <c r="DE2005">
        <v>42.3</v>
      </c>
      <c r="DF2005">
        <v>41.35</v>
      </c>
      <c r="DG2005">
        <v>40.39</v>
      </c>
      <c r="DH2005">
        <v>39.44</v>
      </c>
      <c r="DI2005">
        <v>38.49</v>
      </c>
      <c r="DJ2005">
        <v>37.54</v>
      </c>
      <c r="DK2005">
        <v>36.6</v>
      </c>
      <c r="DL2005">
        <v>35.659999999999997</v>
      </c>
      <c r="DM2005">
        <v>34.72</v>
      </c>
      <c r="DN2005">
        <v>33.78</v>
      </c>
      <c r="DO2005">
        <v>32.85</v>
      </c>
      <c r="DP2005">
        <v>31.92</v>
      </c>
      <c r="DQ2005">
        <v>30.99</v>
      </c>
      <c r="DR2005">
        <v>30.06</v>
      </c>
      <c r="DS2005">
        <v>29.14</v>
      </c>
      <c r="DT2005">
        <v>28.22</v>
      </c>
      <c r="DU2005">
        <v>27.3</v>
      </c>
      <c r="DV2005">
        <v>26.39</v>
      </c>
      <c r="DW2005">
        <v>25.48</v>
      </c>
      <c r="DX2005">
        <v>24.57</v>
      </c>
      <c r="DY2005">
        <v>23.67</v>
      </c>
      <c r="DZ2005">
        <v>22.77</v>
      </c>
      <c r="EA2005">
        <v>21.87</v>
      </c>
      <c r="EB2005">
        <v>20.97</v>
      </c>
      <c r="EC2005">
        <v>20.079999999999998</v>
      </c>
      <c r="ED2005">
        <v>19.2</v>
      </c>
      <c r="EE2005">
        <v>18.32</v>
      </c>
      <c r="EF2005">
        <v>17.45</v>
      </c>
      <c r="EG2005">
        <v>16.579999999999998</v>
      </c>
      <c r="EH2005">
        <v>15.71</v>
      </c>
      <c r="EI2005">
        <v>14.86</v>
      </c>
      <c r="EJ2005">
        <v>14.01</v>
      </c>
      <c r="EK2005">
        <v>13.18</v>
      </c>
      <c r="EL2005">
        <v>12.36</v>
      </c>
      <c r="EM2005">
        <v>11.56</v>
      </c>
      <c r="EN2005">
        <v>10.78</v>
      </c>
      <c r="EO2005">
        <v>10.029999999999999</v>
      </c>
      <c r="EP2005">
        <v>9.3000000000000007</v>
      </c>
      <c r="EQ2005">
        <v>8.6</v>
      </c>
      <c r="ER2005">
        <v>7.93</v>
      </c>
      <c r="ES2005">
        <v>7.29</v>
      </c>
      <c r="ET2005">
        <v>6.69</v>
      </c>
      <c r="EU2005">
        <v>6.14</v>
      </c>
      <c r="EV2005">
        <v>5.61</v>
      </c>
      <c r="EW2005">
        <v>5.12</v>
      </c>
      <c r="EX2005">
        <v>4.6500000000000004</v>
      </c>
      <c r="EY2005">
        <v>4.22</v>
      </c>
      <c r="EZ2005">
        <v>3.82</v>
      </c>
      <c r="FA2005">
        <v>3.46</v>
      </c>
      <c r="FB2005">
        <v>3.14</v>
      </c>
      <c r="FC2005">
        <v>2.85</v>
      </c>
      <c r="FD2005">
        <v>2.59</v>
      </c>
      <c r="FE2005">
        <v>2.36</v>
      </c>
    </row>
    <row r="2006" spans="1:165" x14ac:dyDescent="0.25">
      <c r="A2006" t="s">
        <v>1793</v>
      </c>
      <c r="B2006">
        <v>54</v>
      </c>
      <c r="C2006">
        <v>54</v>
      </c>
      <c r="E2006">
        <v>100000</v>
      </c>
      <c r="F2006">
        <v>99904</v>
      </c>
      <c r="G2006">
        <v>99800</v>
      </c>
      <c r="H2006">
        <v>99689</v>
      </c>
      <c r="I2006">
        <v>99567</v>
      </c>
      <c r="J2006">
        <v>99436</v>
      </c>
      <c r="K2006">
        <v>99295</v>
      </c>
      <c r="L2006">
        <v>99144</v>
      </c>
      <c r="M2006">
        <v>98982</v>
      </c>
      <c r="N2006">
        <v>98807</v>
      </c>
      <c r="O2006">
        <v>98620</v>
      </c>
      <c r="P2006">
        <v>98419</v>
      </c>
      <c r="Q2006">
        <v>98204</v>
      </c>
      <c r="R2006">
        <v>97973</v>
      </c>
      <c r="S2006">
        <v>97725</v>
      </c>
      <c r="T2006">
        <v>97464</v>
      </c>
      <c r="U2006">
        <v>97190</v>
      </c>
      <c r="V2006">
        <v>96894</v>
      </c>
      <c r="W2006">
        <v>96572</v>
      </c>
      <c r="X2006">
        <v>96229</v>
      </c>
      <c r="Y2006">
        <v>95866</v>
      </c>
      <c r="Z2006">
        <v>95484</v>
      </c>
      <c r="AA2006">
        <v>95077</v>
      </c>
      <c r="AB2006">
        <v>94640</v>
      </c>
      <c r="AC2006">
        <v>94167</v>
      </c>
      <c r="AD2006">
        <v>93648</v>
      </c>
      <c r="AE2006">
        <v>93084</v>
      </c>
      <c r="AF2006">
        <v>92471</v>
      </c>
      <c r="AG2006">
        <v>91808</v>
      </c>
      <c r="AH2006">
        <v>91092</v>
      </c>
      <c r="AI2006">
        <v>90312</v>
      </c>
      <c r="AJ2006">
        <v>89445</v>
      </c>
      <c r="AK2006">
        <v>88473</v>
      </c>
      <c r="AL2006">
        <v>87371</v>
      </c>
      <c r="AM2006">
        <v>86110</v>
      </c>
      <c r="AN2006">
        <v>84641</v>
      </c>
      <c r="AO2006">
        <v>82933</v>
      </c>
      <c r="AP2006">
        <v>80958</v>
      </c>
      <c r="AQ2006">
        <v>78681</v>
      </c>
      <c r="AR2006">
        <v>76056</v>
      </c>
      <c r="AS2006">
        <v>73027</v>
      </c>
      <c r="AT2006">
        <v>69568</v>
      </c>
      <c r="AU2006">
        <v>65619</v>
      </c>
      <c r="AV2006">
        <v>61187</v>
      </c>
      <c r="AW2006">
        <v>56364</v>
      </c>
      <c r="AX2006">
        <v>51212</v>
      </c>
      <c r="AY2006">
        <v>45855</v>
      </c>
      <c r="AZ2006">
        <v>40276</v>
      </c>
      <c r="BA2006">
        <v>34600</v>
      </c>
      <c r="BB2006">
        <v>28975</v>
      </c>
      <c r="BC2006">
        <v>23555</v>
      </c>
      <c r="BD2006">
        <v>18525</v>
      </c>
      <c r="BE2006">
        <v>14061</v>
      </c>
      <c r="BF2006">
        <v>10259</v>
      </c>
      <c r="DC2006">
        <v>43.14</v>
      </c>
      <c r="DD2006">
        <v>42.18</v>
      </c>
      <c r="DE2006">
        <v>41.23</v>
      </c>
      <c r="DF2006">
        <v>40.270000000000003</v>
      </c>
      <c r="DG2006">
        <v>39.32</v>
      </c>
      <c r="DH2006">
        <v>38.369999999999997</v>
      </c>
      <c r="DI2006">
        <v>37.43</v>
      </c>
      <c r="DJ2006">
        <v>36.479999999999997</v>
      </c>
      <c r="DK2006">
        <v>35.54</v>
      </c>
      <c r="DL2006">
        <v>34.6</v>
      </c>
      <c r="DM2006">
        <v>33.67</v>
      </c>
      <c r="DN2006">
        <v>32.74</v>
      </c>
      <c r="DO2006">
        <v>31.81</v>
      </c>
      <c r="DP2006">
        <v>30.88</v>
      </c>
      <c r="DQ2006">
        <v>29.96</v>
      </c>
      <c r="DR2006">
        <v>29.04</v>
      </c>
      <c r="DS2006">
        <v>28.12</v>
      </c>
      <c r="DT2006">
        <v>27.2</v>
      </c>
      <c r="DU2006">
        <v>26.29</v>
      </c>
      <c r="DV2006">
        <v>25.38</v>
      </c>
      <c r="DW2006">
        <v>24.48</v>
      </c>
      <c r="DX2006">
        <v>23.57</v>
      </c>
      <c r="DY2006">
        <v>22.67</v>
      </c>
      <c r="DZ2006">
        <v>21.77</v>
      </c>
      <c r="EA2006">
        <v>20.88</v>
      </c>
      <c r="EB2006">
        <v>19.989999999999998</v>
      </c>
      <c r="EC2006">
        <v>19.11</v>
      </c>
      <c r="ED2006">
        <v>18.23</v>
      </c>
      <c r="EE2006">
        <v>17.36</v>
      </c>
      <c r="EF2006">
        <v>16.5</v>
      </c>
      <c r="EG2006">
        <v>15.63</v>
      </c>
      <c r="EH2006">
        <v>14.78</v>
      </c>
      <c r="EI2006">
        <v>13.94</v>
      </c>
      <c r="EJ2006">
        <v>13.11</v>
      </c>
      <c r="EK2006">
        <v>12.29</v>
      </c>
      <c r="EL2006">
        <v>11.5</v>
      </c>
      <c r="EM2006">
        <v>10.72</v>
      </c>
      <c r="EN2006">
        <v>9.9700000000000006</v>
      </c>
      <c r="EO2006">
        <v>9.25</v>
      </c>
      <c r="EP2006">
        <v>8.5500000000000007</v>
      </c>
      <c r="EQ2006">
        <v>7.88</v>
      </c>
      <c r="ER2006">
        <v>7.25</v>
      </c>
      <c r="ES2006">
        <v>6.65</v>
      </c>
      <c r="ET2006">
        <v>6.1</v>
      </c>
      <c r="EU2006">
        <v>5.58</v>
      </c>
      <c r="EV2006">
        <v>5.09</v>
      </c>
      <c r="EW2006">
        <v>4.63</v>
      </c>
      <c r="EX2006">
        <v>4.2</v>
      </c>
      <c r="EY2006">
        <v>3.81</v>
      </c>
      <c r="EZ2006">
        <v>3.45</v>
      </c>
      <c r="FA2006">
        <v>3.13</v>
      </c>
      <c r="FB2006">
        <v>2.84</v>
      </c>
      <c r="FC2006">
        <v>2.58</v>
      </c>
      <c r="FD2006">
        <v>2.35</v>
      </c>
    </row>
    <row r="2007" spans="1:165" x14ac:dyDescent="0.25">
      <c r="A2007" t="s">
        <v>1794</v>
      </c>
      <c r="B2007">
        <v>53</v>
      </c>
      <c r="C2007">
        <v>53</v>
      </c>
      <c r="E2007">
        <v>100000</v>
      </c>
      <c r="F2007">
        <v>99894</v>
      </c>
      <c r="G2007">
        <v>99780</v>
      </c>
      <c r="H2007">
        <v>99657</v>
      </c>
      <c r="I2007">
        <v>99523</v>
      </c>
      <c r="J2007">
        <v>99380</v>
      </c>
      <c r="K2007">
        <v>99225</v>
      </c>
      <c r="L2007">
        <v>99059</v>
      </c>
      <c r="M2007">
        <v>98881</v>
      </c>
      <c r="N2007">
        <v>98690</v>
      </c>
      <c r="O2007">
        <v>98486</v>
      </c>
      <c r="P2007">
        <v>98266</v>
      </c>
      <c r="Q2007">
        <v>98030</v>
      </c>
      <c r="R2007">
        <v>97778</v>
      </c>
      <c r="S2007">
        <v>97511</v>
      </c>
      <c r="T2007">
        <v>97231</v>
      </c>
      <c r="U2007">
        <v>96929</v>
      </c>
      <c r="V2007">
        <v>96602</v>
      </c>
      <c r="W2007">
        <v>96251</v>
      </c>
      <c r="X2007">
        <v>95880</v>
      </c>
      <c r="Y2007">
        <v>95489</v>
      </c>
      <c r="Z2007">
        <v>95073</v>
      </c>
      <c r="AA2007">
        <v>94627</v>
      </c>
      <c r="AB2007">
        <v>94143</v>
      </c>
      <c r="AC2007">
        <v>93612</v>
      </c>
      <c r="AD2007">
        <v>93036</v>
      </c>
      <c r="AE2007">
        <v>92409</v>
      </c>
      <c r="AF2007">
        <v>91732</v>
      </c>
      <c r="AG2007">
        <v>90998</v>
      </c>
      <c r="AH2007">
        <v>90201</v>
      </c>
      <c r="AI2007">
        <v>89316</v>
      </c>
      <c r="AJ2007">
        <v>88323</v>
      </c>
      <c r="AK2007">
        <v>87196</v>
      </c>
      <c r="AL2007">
        <v>85912</v>
      </c>
      <c r="AM2007">
        <v>84417</v>
      </c>
      <c r="AN2007">
        <v>82681</v>
      </c>
      <c r="AO2007">
        <v>80675</v>
      </c>
      <c r="AP2007">
        <v>78361</v>
      </c>
      <c r="AQ2007">
        <v>75697</v>
      </c>
      <c r="AR2007">
        <v>72638</v>
      </c>
      <c r="AS2007">
        <v>69141</v>
      </c>
      <c r="AT2007">
        <v>65158</v>
      </c>
      <c r="AU2007">
        <v>60706</v>
      </c>
      <c r="AV2007">
        <v>55861</v>
      </c>
      <c r="AW2007">
        <v>50695</v>
      </c>
      <c r="AX2007">
        <v>45328</v>
      </c>
      <c r="AY2007">
        <v>39760</v>
      </c>
      <c r="AZ2007">
        <v>34110</v>
      </c>
      <c r="BA2007">
        <v>28518</v>
      </c>
      <c r="BB2007">
        <v>23144</v>
      </c>
      <c r="BC2007">
        <v>18174</v>
      </c>
      <c r="BD2007">
        <v>13771</v>
      </c>
      <c r="BE2007">
        <v>10034</v>
      </c>
      <c r="DC2007">
        <v>42.07</v>
      </c>
      <c r="DD2007">
        <v>41.11</v>
      </c>
      <c r="DE2007">
        <v>40.159999999999997</v>
      </c>
      <c r="DF2007">
        <v>39.200000000000003</v>
      </c>
      <c r="DG2007">
        <v>38.26</v>
      </c>
      <c r="DH2007">
        <v>37.31</v>
      </c>
      <c r="DI2007">
        <v>36.369999999999997</v>
      </c>
      <c r="DJ2007">
        <v>35.43</v>
      </c>
      <c r="DK2007">
        <v>34.49</v>
      </c>
      <c r="DL2007">
        <v>33.56</v>
      </c>
      <c r="DM2007">
        <v>32.630000000000003</v>
      </c>
      <c r="DN2007">
        <v>31.7</v>
      </c>
      <c r="DO2007">
        <v>30.77</v>
      </c>
      <c r="DP2007">
        <v>29.85</v>
      </c>
      <c r="DQ2007">
        <v>28.93</v>
      </c>
      <c r="DR2007">
        <v>28.01</v>
      </c>
      <c r="DS2007">
        <v>27.1</v>
      </c>
      <c r="DT2007">
        <v>26.19</v>
      </c>
      <c r="DU2007">
        <v>25.28</v>
      </c>
      <c r="DV2007">
        <v>24.38</v>
      </c>
      <c r="DW2007">
        <v>23.48</v>
      </c>
      <c r="DX2007">
        <v>22.58</v>
      </c>
      <c r="DY2007">
        <v>21.68</v>
      </c>
      <c r="DZ2007">
        <v>20.79</v>
      </c>
      <c r="EA2007">
        <v>19.899999999999999</v>
      </c>
      <c r="EB2007">
        <v>19.02</v>
      </c>
      <c r="EC2007">
        <v>18.149999999999999</v>
      </c>
      <c r="ED2007">
        <v>17.28</v>
      </c>
      <c r="EE2007">
        <v>16.420000000000002</v>
      </c>
      <c r="EF2007">
        <v>15.56</v>
      </c>
      <c r="EG2007">
        <v>14.71</v>
      </c>
      <c r="EH2007">
        <v>13.87</v>
      </c>
      <c r="EI2007">
        <v>13.04</v>
      </c>
      <c r="EJ2007">
        <v>12.23</v>
      </c>
      <c r="EK2007">
        <v>11.43</v>
      </c>
      <c r="EL2007">
        <v>10.66</v>
      </c>
      <c r="EM2007">
        <v>9.92</v>
      </c>
      <c r="EN2007">
        <v>9.19</v>
      </c>
      <c r="EO2007">
        <v>8.5</v>
      </c>
      <c r="EP2007">
        <v>7.84</v>
      </c>
      <c r="EQ2007">
        <v>7.21</v>
      </c>
      <c r="ER2007">
        <v>6.62</v>
      </c>
      <c r="ES2007">
        <v>6.07</v>
      </c>
      <c r="ET2007">
        <v>5.55</v>
      </c>
      <c r="EU2007">
        <v>5.0599999999999996</v>
      </c>
      <c r="EV2007">
        <v>4.5999999999999996</v>
      </c>
      <c r="EW2007">
        <v>4.18</v>
      </c>
      <c r="EX2007">
        <v>3.79</v>
      </c>
      <c r="EY2007">
        <v>3.43</v>
      </c>
      <c r="EZ2007">
        <v>3.11</v>
      </c>
      <c r="FA2007">
        <v>2.83</v>
      </c>
      <c r="FB2007">
        <v>2.57</v>
      </c>
      <c r="FC2007">
        <v>2.35</v>
      </c>
    </row>
    <row r="2008" spans="1:165" x14ac:dyDescent="0.25">
      <c r="A2008" t="s">
        <v>1795</v>
      </c>
      <c r="B2008">
        <v>52</v>
      </c>
      <c r="C2008">
        <v>52</v>
      </c>
      <c r="E2008">
        <v>100000</v>
      </c>
      <c r="F2008">
        <v>99884</v>
      </c>
      <c r="G2008">
        <v>99758</v>
      </c>
      <c r="H2008">
        <v>99622</v>
      </c>
      <c r="I2008">
        <v>99475</v>
      </c>
      <c r="J2008">
        <v>99318</v>
      </c>
      <c r="K2008">
        <v>99148</v>
      </c>
      <c r="L2008">
        <v>98966</v>
      </c>
      <c r="M2008">
        <v>98772</v>
      </c>
      <c r="N2008">
        <v>98563</v>
      </c>
      <c r="O2008">
        <v>98340</v>
      </c>
      <c r="P2008">
        <v>98099</v>
      </c>
      <c r="Q2008">
        <v>97841</v>
      </c>
      <c r="R2008">
        <v>97569</v>
      </c>
      <c r="S2008">
        <v>97283</v>
      </c>
      <c r="T2008">
        <v>96975</v>
      </c>
      <c r="U2008">
        <v>96640</v>
      </c>
      <c r="V2008">
        <v>96283</v>
      </c>
      <c r="W2008">
        <v>95904</v>
      </c>
      <c r="X2008">
        <v>95505</v>
      </c>
      <c r="Y2008">
        <v>95080</v>
      </c>
      <c r="Z2008">
        <v>94623</v>
      </c>
      <c r="AA2008">
        <v>94128</v>
      </c>
      <c r="AB2008">
        <v>93586</v>
      </c>
      <c r="AC2008">
        <v>92997</v>
      </c>
      <c r="AD2008">
        <v>92357</v>
      </c>
      <c r="AE2008">
        <v>91665</v>
      </c>
      <c r="AF2008">
        <v>90915</v>
      </c>
      <c r="AG2008">
        <v>90098</v>
      </c>
      <c r="AH2008">
        <v>89193</v>
      </c>
      <c r="AI2008">
        <v>88180</v>
      </c>
      <c r="AJ2008">
        <v>87031</v>
      </c>
      <c r="AK2008">
        <v>85718</v>
      </c>
      <c r="AL2008">
        <v>84196</v>
      </c>
      <c r="AM2008">
        <v>82432</v>
      </c>
      <c r="AN2008">
        <v>80396</v>
      </c>
      <c r="AO2008">
        <v>78051</v>
      </c>
      <c r="AP2008">
        <v>75347</v>
      </c>
      <c r="AQ2008">
        <v>72249</v>
      </c>
      <c r="AR2008">
        <v>68723</v>
      </c>
      <c r="AS2008">
        <v>64705</v>
      </c>
      <c r="AT2008">
        <v>60224</v>
      </c>
      <c r="AU2008">
        <v>55366</v>
      </c>
      <c r="AV2008">
        <v>50187</v>
      </c>
      <c r="AW2008">
        <v>44817</v>
      </c>
      <c r="AX2008">
        <v>39252</v>
      </c>
      <c r="AY2008">
        <v>33626</v>
      </c>
      <c r="AZ2008">
        <v>28073</v>
      </c>
      <c r="BA2008">
        <v>22744</v>
      </c>
      <c r="BB2008">
        <v>17830</v>
      </c>
      <c r="BC2008">
        <v>13490</v>
      </c>
      <c r="BD2008">
        <v>9812</v>
      </c>
      <c r="DC2008">
        <v>40.99</v>
      </c>
      <c r="DD2008">
        <v>40.04</v>
      </c>
      <c r="DE2008">
        <v>39.090000000000003</v>
      </c>
      <c r="DF2008">
        <v>38.14</v>
      </c>
      <c r="DG2008">
        <v>37.200000000000003</v>
      </c>
      <c r="DH2008">
        <v>36.25</v>
      </c>
      <c r="DI2008">
        <v>35.32</v>
      </c>
      <c r="DJ2008">
        <v>34.380000000000003</v>
      </c>
      <c r="DK2008">
        <v>33.450000000000003</v>
      </c>
      <c r="DL2008">
        <v>32.520000000000003</v>
      </c>
      <c r="DM2008">
        <v>31.59</v>
      </c>
      <c r="DN2008">
        <v>30.66</v>
      </c>
      <c r="DO2008">
        <v>29.74</v>
      </c>
      <c r="DP2008">
        <v>28.83</v>
      </c>
      <c r="DQ2008">
        <v>27.91</v>
      </c>
      <c r="DR2008">
        <v>27</v>
      </c>
      <c r="DS2008">
        <v>26.09</v>
      </c>
      <c r="DT2008">
        <v>25.18</v>
      </c>
      <c r="DU2008">
        <v>24.28</v>
      </c>
      <c r="DV2008">
        <v>23.38</v>
      </c>
      <c r="DW2008">
        <v>22.48</v>
      </c>
      <c r="DX2008">
        <v>21.59</v>
      </c>
      <c r="DY2008">
        <v>20.7</v>
      </c>
      <c r="DZ2008">
        <v>19.82</v>
      </c>
      <c r="EA2008">
        <v>18.940000000000001</v>
      </c>
      <c r="EB2008">
        <v>18.07</v>
      </c>
      <c r="EC2008">
        <v>17.2</v>
      </c>
      <c r="ED2008">
        <v>16.34</v>
      </c>
      <c r="EE2008">
        <v>15.48</v>
      </c>
      <c r="EF2008">
        <v>14.63</v>
      </c>
      <c r="EG2008">
        <v>13.79</v>
      </c>
      <c r="EH2008">
        <v>12.97</v>
      </c>
      <c r="EI2008">
        <v>12.16</v>
      </c>
      <c r="EJ2008">
        <v>11.37</v>
      </c>
      <c r="EK2008">
        <v>10.6</v>
      </c>
      <c r="EL2008">
        <v>9.86</v>
      </c>
      <c r="EM2008">
        <v>9.14</v>
      </c>
      <c r="EN2008">
        <v>8.4499999999999993</v>
      </c>
      <c r="EO2008">
        <v>7.79</v>
      </c>
      <c r="EP2008">
        <v>7.17</v>
      </c>
      <c r="EQ2008">
        <v>6.58</v>
      </c>
      <c r="ER2008">
        <v>6.03</v>
      </c>
      <c r="ES2008">
        <v>5.52</v>
      </c>
      <c r="ET2008">
        <v>5.04</v>
      </c>
      <c r="EU2008">
        <v>4.58</v>
      </c>
      <c r="EV2008">
        <v>4.16</v>
      </c>
      <c r="EW2008">
        <v>3.77</v>
      </c>
      <c r="EX2008">
        <v>3.42</v>
      </c>
      <c r="EY2008">
        <v>3.1</v>
      </c>
      <c r="EZ2008">
        <v>2.82</v>
      </c>
      <c r="FA2008">
        <v>2.57</v>
      </c>
      <c r="FB2008">
        <v>2.34</v>
      </c>
    </row>
    <row r="2009" spans="1:165" x14ac:dyDescent="0.25">
      <c r="A2009" t="s">
        <v>1796</v>
      </c>
      <c r="B2009">
        <v>51</v>
      </c>
      <c r="C2009">
        <v>51</v>
      </c>
      <c r="E2009">
        <v>100000</v>
      </c>
      <c r="F2009">
        <v>99872</v>
      </c>
      <c r="G2009">
        <v>99733</v>
      </c>
      <c r="H2009">
        <v>99584</v>
      </c>
      <c r="I2009">
        <v>99423</v>
      </c>
      <c r="J2009">
        <v>99250</v>
      </c>
      <c r="K2009">
        <v>99064</v>
      </c>
      <c r="L2009">
        <v>98866</v>
      </c>
      <c r="M2009">
        <v>98654</v>
      </c>
      <c r="N2009">
        <v>98425</v>
      </c>
      <c r="O2009">
        <v>98180</v>
      </c>
      <c r="P2009">
        <v>97916</v>
      </c>
      <c r="Q2009">
        <v>97639</v>
      </c>
      <c r="R2009">
        <v>97348</v>
      </c>
      <c r="S2009">
        <v>97032</v>
      </c>
      <c r="T2009">
        <v>96691</v>
      </c>
      <c r="U2009">
        <v>96326</v>
      </c>
      <c r="V2009">
        <v>95939</v>
      </c>
      <c r="W2009">
        <v>95531</v>
      </c>
      <c r="X2009">
        <v>95097</v>
      </c>
      <c r="Y2009">
        <v>94630</v>
      </c>
      <c r="Z2009">
        <v>94124</v>
      </c>
      <c r="AA2009">
        <v>93570</v>
      </c>
      <c r="AB2009">
        <v>92968</v>
      </c>
      <c r="AC2009">
        <v>92314</v>
      </c>
      <c r="AD2009">
        <v>91606</v>
      </c>
      <c r="AE2009">
        <v>90840</v>
      </c>
      <c r="AF2009">
        <v>90005</v>
      </c>
      <c r="AG2009">
        <v>89078</v>
      </c>
      <c r="AH2009">
        <v>88044</v>
      </c>
      <c r="AI2009">
        <v>86872</v>
      </c>
      <c r="AJ2009">
        <v>85534</v>
      </c>
      <c r="AK2009">
        <v>83981</v>
      </c>
      <c r="AL2009">
        <v>82187</v>
      </c>
      <c r="AM2009">
        <v>80121</v>
      </c>
      <c r="AN2009">
        <v>77744</v>
      </c>
      <c r="AO2009">
        <v>75008</v>
      </c>
      <c r="AP2009">
        <v>71870</v>
      </c>
      <c r="AQ2009">
        <v>68305</v>
      </c>
      <c r="AR2009">
        <v>64262</v>
      </c>
      <c r="AS2009">
        <v>59751</v>
      </c>
      <c r="AT2009">
        <v>54871</v>
      </c>
      <c r="AU2009">
        <v>49688</v>
      </c>
      <c r="AV2009">
        <v>44314</v>
      </c>
      <c r="AW2009">
        <v>38760</v>
      </c>
      <c r="AX2009">
        <v>33151</v>
      </c>
      <c r="AY2009">
        <v>27635</v>
      </c>
      <c r="AZ2009">
        <v>22355</v>
      </c>
      <c r="BA2009">
        <v>17495</v>
      </c>
      <c r="BB2009">
        <v>13214</v>
      </c>
      <c r="BC2009">
        <v>9598</v>
      </c>
      <c r="DC2009">
        <v>39.92</v>
      </c>
      <c r="DD2009">
        <v>38.97</v>
      </c>
      <c r="DE2009">
        <v>38.020000000000003</v>
      </c>
      <c r="DF2009">
        <v>37.08</v>
      </c>
      <c r="DG2009">
        <v>36.14</v>
      </c>
      <c r="DH2009">
        <v>35.200000000000003</v>
      </c>
      <c r="DI2009">
        <v>34.270000000000003</v>
      </c>
      <c r="DJ2009">
        <v>33.340000000000003</v>
      </c>
      <c r="DK2009">
        <v>32.409999999999997</v>
      </c>
      <c r="DL2009">
        <v>31.48</v>
      </c>
      <c r="DM2009">
        <v>30.56</v>
      </c>
      <c r="DN2009">
        <v>29.64</v>
      </c>
      <c r="DO2009">
        <v>28.72</v>
      </c>
      <c r="DP2009">
        <v>27.81</v>
      </c>
      <c r="DQ2009">
        <v>26.89</v>
      </c>
      <c r="DR2009">
        <v>25.99</v>
      </c>
      <c r="DS2009">
        <v>25.08</v>
      </c>
      <c r="DT2009">
        <v>24.18</v>
      </c>
      <c r="DU2009">
        <v>23.28</v>
      </c>
      <c r="DV2009">
        <v>22.39</v>
      </c>
      <c r="DW2009">
        <v>21.5</v>
      </c>
      <c r="DX2009">
        <v>20.61</v>
      </c>
      <c r="DY2009">
        <v>19.73</v>
      </c>
      <c r="DZ2009">
        <v>18.850000000000001</v>
      </c>
      <c r="EA2009">
        <v>17.98</v>
      </c>
      <c r="EB2009">
        <v>17.12</v>
      </c>
      <c r="EC2009">
        <v>16.260000000000002</v>
      </c>
      <c r="ED2009">
        <v>15.4</v>
      </c>
      <c r="EE2009">
        <v>14.56</v>
      </c>
      <c r="EF2009">
        <v>13.72</v>
      </c>
      <c r="EG2009">
        <v>12.9</v>
      </c>
      <c r="EH2009">
        <v>12.1</v>
      </c>
      <c r="EI2009">
        <v>11.31</v>
      </c>
      <c r="EJ2009">
        <v>10.55</v>
      </c>
      <c r="EK2009">
        <v>9.81</v>
      </c>
      <c r="EL2009">
        <v>9.09</v>
      </c>
      <c r="EM2009">
        <v>8.4</v>
      </c>
      <c r="EN2009">
        <v>7.75</v>
      </c>
      <c r="EO2009">
        <v>7.13</v>
      </c>
      <c r="EP2009">
        <v>6.54</v>
      </c>
      <c r="EQ2009">
        <v>6</v>
      </c>
      <c r="ER2009">
        <v>5.49</v>
      </c>
      <c r="ES2009">
        <v>5.01</v>
      </c>
      <c r="ET2009">
        <v>4.5599999999999996</v>
      </c>
      <c r="EU2009">
        <v>4.1399999999999997</v>
      </c>
      <c r="EV2009">
        <v>3.75</v>
      </c>
      <c r="EW2009">
        <v>3.4</v>
      </c>
      <c r="EX2009">
        <v>3.09</v>
      </c>
      <c r="EY2009">
        <v>2.81</v>
      </c>
      <c r="EZ2009">
        <v>2.56</v>
      </c>
      <c r="FA2009">
        <v>2.33</v>
      </c>
    </row>
    <row r="2010" spans="1:165" x14ac:dyDescent="0.25">
      <c r="A2010" t="s">
        <v>1797</v>
      </c>
      <c r="B2010">
        <v>50</v>
      </c>
      <c r="C2010">
        <v>50</v>
      </c>
      <c r="E2010">
        <v>100000</v>
      </c>
      <c r="F2010">
        <v>99858</v>
      </c>
      <c r="G2010">
        <v>99706</v>
      </c>
      <c r="H2010">
        <v>99543</v>
      </c>
      <c r="I2010">
        <v>99366</v>
      </c>
      <c r="J2010">
        <v>99177</v>
      </c>
      <c r="K2010">
        <v>98974</v>
      </c>
      <c r="L2010">
        <v>98757</v>
      </c>
      <c r="M2010">
        <v>98525</v>
      </c>
      <c r="N2010">
        <v>98274</v>
      </c>
      <c r="O2010">
        <v>98006</v>
      </c>
      <c r="P2010">
        <v>97723</v>
      </c>
      <c r="Q2010">
        <v>97425</v>
      </c>
      <c r="R2010">
        <v>97104</v>
      </c>
      <c r="S2010">
        <v>96755</v>
      </c>
      <c r="T2010">
        <v>96382</v>
      </c>
      <c r="U2010">
        <v>95987</v>
      </c>
      <c r="V2010">
        <v>95571</v>
      </c>
      <c r="W2010">
        <v>95127</v>
      </c>
      <c r="X2010">
        <v>94650</v>
      </c>
      <c r="Y2010">
        <v>94132</v>
      </c>
      <c r="Z2010">
        <v>93566</v>
      </c>
      <c r="AA2010">
        <v>92951</v>
      </c>
      <c r="AB2010">
        <v>92282</v>
      </c>
      <c r="AC2010">
        <v>91559</v>
      </c>
      <c r="AD2010">
        <v>90776</v>
      </c>
      <c r="AE2010">
        <v>89923</v>
      </c>
      <c r="AF2010">
        <v>88976</v>
      </c>
      <c r="AG2010">
        <v>87917</v>
      </c>
      <c r="AH2010">
        <v>86722</v>
      </c>
      <c r="AI2010">
        <v>85358</v>
      </c>
      <c r="AJ2010">
        <v>83777</v>
      </c>
      <c r="AK2010">
        <v>81949</v>
      </c>
      <c r="AL2010">
        <v>79851</v>
      </c>
      <c r="AM2010">
        <v>77441</v>
      </c>
      <c r="AN2010">
        <v>74672</v>
      </c>
      <c r="AO2010">
        <v>71502</v>
      </c>
      <c r="AP2010">
        <v>67899</v>
      </c>
      <c r="AQ2010">
        <v>63820</v>
      </c>
      <c r="AR2010">
        <v>59288</v>
      </c>
      <c r="AS2010">
        <v>54385</v>
      </c>
      <c r="AT2010">
        <v>49189</v>
      </c>
      <c r="AU2010">
        <v>43821</v>
      </c>
      <c r="AV2010">
        <v>38277</v>
      </c>
      <c r="AW2010">
        <v>32691</v>
      </c>
      <c r="AX2010">
        <v>27205</v>
      </c>
      <c r="AY2010">
        <v>21975</v>
      </c>
      <c r="AZ2010">
        <v>17171</v>
      </c>
      <c r="BA2010">
        <v>12947</v>
      </c>
      <c r="BB2010">
        <v>9388</v>
      </c>
      <c r="DC2010">
        <v>38.85</v>
      </c>
      <c r="DD2010">
        <v>37.909999999999997</v>
      </c>
      <c r="DE2010">
        <v>36.97</v>
      </c>
      <c r="DF2010">
        <v>36.03</v>
      </c>
      <c r="DG2010">
        <v>35.090000000000003</v>
      </c>
      <c r="DH2010">
        <v>34.159999999999997</v>
      </c>
      <c r="DI2010">
        <v>33.22</v>
      </c>
      <c r="DJ2010">
        <v>32.299999999999997</v>
      </c>
      <c r="DK2010">
        <v>31.37</v>
      </c>
      <c r="DL2010">
        <v>30.45</v>
      </c>
      <c r="DM2010">
        <v>29.53</v>
      </c>
      <c r="DN2010">
        <v>28.62</v>
      </c>
      <c r="DO2010">
        <v>27.7</v>
      </c>
      <c r="DP2010">
        <v>26.79</v>
      </c>
      <c r="DQ2010">
        <v>25.89</v>
      </c>
      <c r="DR2010">
        <v>24.99</v>
      </c>
      <c r="DS2010">
        <v>24.09</v>
      </c>
      <c r="DT2010">
        <v>23.19</v>
      </c>
      <c r="DU2010">
        <v>22.29</v>
      </c>
      <c r="DV2010">
        <v>21.4</v>
      </c>
      <c r="DW2010">
        <v>20.52</v>
      </c>
      <c r="DX2010">
        <v>19.64</v>
      </c>
      <c r="DY2010">
        <v>18.77</v>
      </c>
      <c r="DZ2010">
        <v>17.899999999999999</v>
      </c>
      <c r="EA2010">
        <v>17.04</v>
      </c>
      <c r="EB2010">
        <v>16.18</v>
      </c>
      <c r="EC2010">
        <v>15.33</v>
      </c>
      <c r="ED2010">
        <v>14.49</v>
      </c>
      <c r="EE2010">
        <v>13.65</v>
      </c>
      <c r="EF2010">
        <v>12.84</v>
      </c>
      <c r="EG2010">
        <v>12.03</v>
      </c>
      <c r="EH2010">
        <v>11.25</v>
      </c>
      <c r="EI2010">
        <v>10.49</v>
      </c>
      <c r="EJ2010">
        <v>9.75</v>
      </c>
      <c r="EK2010">
        <v>9.0399999999999991</v>
      </c>
      <c r="EL2010">
        <v>8.36</v>
      </c>
      <c r="EM2010">
        <v>7.71</v>
      </c>
      <c r="EN2010">
        <v>7.09</v>
      </c>
      <c r="EO2010">
        <v>6.51</v>
      </c>
      <c r="EP2010">
        <v>5.97</v>
      </c>
      <c r="EQ2010">
        <v>5.46</v>
      </c>
      <c r="ER2010">
        <v>4.99</v>
      </c>
      <c r="ES2010">
        <v>4.53</v>
      </c>
      <c r="ET2010">
        <v>4.12</v>
      </c>
      <c r="EU2010">
        <v>3.74</v>
      </c>
      <c r="EV2010">
        <v>3.39</v>
      </c>
      <c r="EW2010">
        <v>3.08</v>
      </c>
      <c r="EX2010">
        <v>2.8</v>
      </c>
      <c r="EY2010">
        <v>2.5499999999999998</v>
      </c>
      <c r="EZ2010">
        <v>2.33</v>
      </c>
    </row>
    <row r="2011" spans="1:165" x14ac:dyDescent="0.25">
      <c r="A2011" t="s">
        <v>1798</v>
      </c>
      <c r="B2011">
        <v>49</v>
      </c>
      <c r="C2011">
        <v>49</v>
      </c>
      <c r="E2011">
        <v>100000</v>
      </c>
      <c r="F2011">
        <v>99845</v>
      </c>
      <c r="G2011">
        <v>99678</v>
      </c>
      <c r="H2011">
        <v>99499</v>
      </c>
      <c r="I2011">
        <v>99305</v>
      </c>
      <c r="J2011">
        <v>99099</v>
      </c>
      <c r="K2011">
        <v>98877</v>
      </c>
      <c r="L2011">
        <v>98640</v>
      </c>
      <c r="M2011">
        <v>98384</v>
      </c>
      <c r="N2011">
        <v>98111</v>
      </c>
      <c r="O2011">
        <v>97822</v>
      </c>
      <c r="P2011">
        <v>97517</v>
      </c>
      <c r="Q2011">
        <v>97189</v>
      </c>
      <c r="R2011">
        <v>96834</v>
      </c>
      <c r="S2011">
        <v>96453</v>
      </c>
      <c r="T2011">
        <v>96049</v>
      </c>
      <c r="U2011">
        <v>95624</v>
      </c>
      <c r="V2011">
        <v>95172</v>
      </c>
      <c r="W2011">
        <v>94684</v>
      </c>
      <c r="X2011">
        <v>94155</v>
      </c>
      <c r="Y2011">
        <v>93576</v>
      </c>
      <c r="Z2011">
        <v>92946</v>
      </c>
      <c r="AA2011">
        <v>92263</v>
      </c>
      <c r="AB2011">
        <v>91524</v>
      </c>
      <c r="AC2011">
        <v>90724</v>
      </c>
      <c r="AD2011">
        <v>89852</v>
      </c>
      <c r="AE2011">
        <v>88885</v>
      </c>
      <c r="AF2011">
        <v>87804</v>
      </c>
      <c r="AG2011">
        <v>86580</v>
      </c>
      <c r="AH2011">
        <v>85191</v>
      </c>
      <c r="AI2011">
        <v>83582</v>
      </c>
      <c r="AJ2011">
        <v>81723</v>
      </c>
      <c r="AK2011">
        <v>79588</v>
      </c>
      <c r="AL2011">
        <v>77145</v>
      </c>
      <c r="AM2011">
        <v>74342</v>
      </c>
      <c r="AN2011">
        <v>71139</v>
      </c>
      <c r="AO2011">
        <v>67505</v>
      </c>
      <c r="AP2011">
        <v>63390</v>
      </c>
      <c r="AQ2011">
        <v>58828</v>
      </c>
      <c r="AR2011">
        <v>53911</v>
      </c>
      <c r="AS2011">
        <v>48702</v>
      </c>
      <c r="AT2011">
        <v>43331</v>
      </c>
      <c r="AU2011">
        <v>37804</v>
      </c>
      <c r="AV2011">
        <v>32241</v>
      </c>
      <c r="AW2011">
        <v>26791</v>
      </c>
      <c r="AX2011">
        <v>21602</v>
      </c>
      <c r="AY2011">
        <v>16854</v>
      </c>
      <c r="AZ2011">
        <v>12689</v>
      </c>
      <c r="BA2011">
        <v>9186</v>
      </c>
      <c r="DC2011">
        <v>37.79</v>
      </c>
      <c r="DD2011">
        <v>36.85</v>
      </c>
      <c r="DE2011">
        <v>35.909999999999997</v>
      </c>
      <c r="DF2011">
        <v>34.979999999999997</v>
      </c>
      <c r="DG2011">
        <v>34.04</v>
      </c>
      <c r="DH2011">
        <v>33.11</v>
      </c>
      <c r="DI2011">
        <v>32.19</v>
      </c>
      <c r="DJ2011">
        <v>31.26</v>
      </c>
      <c r="DK2011">
        <v>30.34</v>
      </c>
      <c r="DL2011">
        <v>29.43</v>
      </c>
      <c r="DM2011">
        <v>28.51</v>
      </c>
      <c r="DN2011">
        <v>27.6</v>
      </c>
      <c r="DO2011">
        <v>26.69</v>
      </c>
      <c r="DP2011">
        <v>25.79</v>
      </c>
      <c r="DQ2011">
        <v>24.89</v>
      </c>
      <c r="DR2011">
        <v>23.99</v>
      </c>
      <c r="DS2011">
        <v>23.09</v>
      </c>
      <c r="DT2011">
        <v>22.2</v>
      </c>
      <c r="DU2011">
        <v>21.31</v>
      </c>
      <c r="DV2011">
        <v>20.43</v>
      </c>
      <c r="DW2011">
        <v>19.55</v>
      </c>
      <c r="DX2011">
        <v>18.68</v>
      </c>
      <c r="DY2011">
        <v>17.82</v>
      </c>
      <c r="DZ2011">
        <v>16.96</v>
      </c>
      <c r="EA2011">
        <v>16.100000000000001</v>
      </c>
      <c r="EB2011">
        <v>15.25</v>
      </c>
      <c r="EC2011">
        <v>14.41</v>
      </c>
      <c r="ED2011">
        <v>13.58</v>
      </c>
      <c r="EE2011">
        <v>12.77</v>
      </c>
      <c r="EF2011">
        <v>11.97</v>
      </c>
      <c r="EG2011">
        <v>11.19</v>
      </c>
      <c r="EH2011">
        <v>10.43</v>
      </c>
      <c r="EI2011">
        <v>9.6999999999999993</v>
      </c>
      <c r="EJ2011">
        <v>8.99</v>
      </c>
      <c r="EK2011">
        <v>8.31</v>
      </c>
      <c r="EL2011">
        <v>7.66</v>
      </c>
      <c r="EM2011">
        <v>7.05</v>
      </c>
      <c r="EN2011">
        <v>6.47</v>
      </c>
      <c r="EO2011">
        <v>5.94</v>
      </c>
      <c r="EP2011">
        <v>5.43</v>
      </c>
      <c r="EQ2011">
        <v>4.96</v>
      </c>
      <c r="ER2011">
        <v>4.51</v>
      </c>
      <c r="ES2011">
        <v>4.0999999999999996</v>
      </c>
      <c r="ET2011">
        <v>3.72</v>
      </c>
      <c r="EU2011">
        <v>3.38</v>
      </c>
      <c r="EV2011">
        <v>3.07</v>
      </c>
      <c r="EW2011">
        <v>2.79</v>
      </c>
      <c r="EX2011">
        <v>2.54</v>
      </c>
      <c r="EY2011">
        <v>2.3199999999999998</v>
      </c>
    </row>
    <row r="2012" spans="1:165" x14ac:dyDescent="0.25">
      <c r="A2012" t="s">
        <v>1799</v>
      </c>
      <c r="B2012">
        <v>48</v>
      </c>
      <c r="C2012">
        <v>48</v>
      </c>
      <c r="E2012">
        <v>100000</v>
      </c>
      <c r="F2012">
        <v>99830</v>
      </c>
      <c r="G2012">
        <v>99647</v>
      </c>
      <c r="H2012">
        <v>99450</v>
      </c>
      <c r="I2012">
        <v>99239</v>
      </c>
      <c r="J2012">
        <v>99013</v>
      </c>
      <c r="K2012">
        <v>98771</v>
      </c>
      <c r="L2012">
        <v>98510</v>
      </c>
      <c r="M2012">
        <v>98231</v>
      </c>
      <c r="N2012">
        <v>97936</v>
      </c>
      <c r="O2012">
        <v>97626</v>
      </c>
      <c r="P2012">
        <v>97291</v>
      </c>
      <c r="Q2012">
        <v>96927</v>
      </c>
      <c r="R2012">
        <v>96539</v>
      </c>
      <c r="S2012">
        <v>96126</v>
      </c>
      <c r="T2012">
        <v>95692</v>
      </c>
      <c r="U2012">
        <v>95230</v>
      </c>
      <c r="V2012">
        <v>94732</v>
      </c>
      <c r="W2012">
        <v>94191</v>
      </c>
      <c r="X2012">
        <v>93599</v>
      </c>
      <c r="Y2012">
        <v>92956</v>
      </c>
      <c r="Z2012">
        <v>92257</v>
      </c>
      <c r="AA2012">
        <v>91502</v>
      </c>
      <c r="AB2012">
        <v>90684</v>
      </c>
      <c r="AC2012">
        <v>89794</v>
      </c>
      <c r="AD2012">
        <v>88806</v>
      </c>
      <c r="AE2012">
        <v>87702</v>
      </c>
      <c r="AF2012">
        <v>86454</v>
      </c>
      <c r="AG2012">
        <v>85033</v>
      </c>
      <c r="AH2012">
        <v>83395</v>
      </c>
      <c r="AI2012">
        <v>81505</v>
      </c>
      <c r="AJ2012">
        <v>79337</v>
      </c>
      <c r="AK2012">
        <v>76854</v>
      </c>
      <c r="AL2012">
        <v>74018</v>
      </c>
      <c r="AM2012">
        <v>70780</v>
      </c>
      <c r="AN2012">
        <v>67115</v>
      </c>
      <c r="AO2012">
        <v>62973</v>
      </c>
      <c r="AP2012">
        <v>58380</v>
      </c>
      <c r="AQ2012">
        <v>53440</v>
      </c>
      <c r="AR2012">
        <v>48225</v>
      </c>
      <c r="AS2012">
        <v>42851</v>
      </c>
      <c r="AT2012">
        <v>37334</v>
      </c>
      <c r="AU2012">
        <v>31801</v>
      </c>
      <c r="AV2012">
        <v>26385</v>
      </c>
      <c r="AW2012">
        <v>21242</v>
      </c>
      <c r="AX2012">
        <v>16544</v>
      </c>
      <c r="AY2012">
        <v>12437</v>
      </c>
      <c r="AZ2012">
        <v>8990</v>
      </c>
      <c r="DC2012">
        <v>36.74</v>
      </c>
      <c r="DD2012">
        <v>35.799999999999997</v>
      </c>
      <c r="DE2012">
        <v>34.86</v>
      </c>
      <c r="DF2012">
        <v>33.93</v>
      </c>
      <c r="DG2012">
        <v>33</v>
      </c>
      <c r="DH2012">
        <v>32.08</v>
      </c>
      <c r="DI2012">
        <v>31.15</v>
      </c>
      <c r="DJ2012">
        <v>30.24</v>
      </c>
      <c r="DK2012">
        <v>29.32</v>
      </c>
      <c r="DL2012">
        <v>28.41</v>
      </c>
      <c r="DM2012">
        <v>27.5</v>
      </c>
      <c r="DN2012">
        <v>26.59</v>
      </c>
      <c r="DO2012">
        <v>25.69</v>
      </c>
      <c r="DP2012">
        <v>24.79</v>
      </c>
      <c r="DQ2012">
        <v>23.89</v>
      </c>
      <c r="DR2012">
        <v>23</v>
      </c>
      <c r="DS2012">
        <v>22.11</v>
      </c>
      <c r="DT2012">
        <v>21.22</v>
      </c>
      <c r="DU2012">
        <v>20.34</v>
      </c>
      <c r="DV2012">
        <v>19.47</v>
      </c>
      <c r="DW2012">
        <v>18.600000000000001</v>
      </c>
      <c r="DX2012">
        <v>17.73</v>
      </c>
      <c r="DY2012">
        <v>16.88</v>
      </c>
      <c r="DZ2012">
        <v>16.02</v>
      </c>
      <c r="EA2012">
        <v>15.18</v>
      </c>
      <c r="EB2012">
        <v>14.34</v>
      </c>
      <c r="EC2012">
        <v>13.51</v>
      </c>
      <c r="ED2012">
        <v>12.7</v>
      </c>
      <c r="EE2012">
        <v>11.91</v>
      </c>
      <c r="EF2012">
        <v>11.13</v>
      </c>
      <c r="EG2012">
        <v>10.38</v>
      </c>
      <c r="EH2012">
        <v>9.65</v>
      </c>
      <c r="EI2012">
        <v>8.94</v>
      </c>
      <c r="EJ2012">
        <v>8.27</v>
      </c>
      <c r="EK2012">
        <v>7.62</v>
      </c>
      <c r="EL2012">
        <v>7.01</v>
      </c>
      <c r="EM2012">
        <v>6.44</v>
      </c>
      <c r="EN2012">
        <v>5.91</v>
      </c>
      <c r="EO2012">
        <v>5.41</v>
      </c>
      <c r="EP2012">
        <v>4.9400000000000004</v>
      </c>
      <c r="EQ2012">
        <v>4.49</v>
      </c>
      <c r="ER2012">
        <v>4.08</v>
      </c>
      <c r="ES2012">
        <v>3.71</v>
      </c>
      <c r="ET2012">
        <v>3.36</v>
      </c>
      <c r="EU2012">
        <v>3.06</v>
      </c>
      <c r="EV2012">
        <v>2.78</v>
      </c>
      <c r="EW2012">
        <v>2.54</v>
      </c>
      <c r="EX2012">
        <v>2.3199999999999998</v>
      </c>
    </row>
    <row r="2013" spans="1:165" x14ac:dyDescent="0.25">
      <c r="A2013" t="s">
        <v>1800</v>
      </c>
      <c r="B2013">
        <v>47</v>
      </c>
      <c r="C2013">
        <v>47</v>
      </c>
      <c r="E2013">
        <v>100000</v>
      </c>
      <c r="F2013">
        <v>99813</v>
      </c>
      <c r="G2013">
        <v>99612</v>
      </c>
      <c r="H2013">
        <v>99397</v>
      </c>
      <c r="I2013">
        <v>99167</v>
      </c>
      <c r="J2013">
        <v>98920</v>
      </c>
      <c r="K2013">
        <v>98653</v>
      </c>
      <c r="L2013">
        <v>98368</v>
      </c>
      <c r="M2013">
        <v>98068</v>
      </c>
      <c r="N2013">
        <v>97751</v>
      </c>
      <c r="O2013">
        <v>97409</v>
      </c>
      <c r="P2013">
        <v>97038</v>
      </c>
      <c r="Q2013">
        <v>96641</v>
      </c>
      <c r="R2013">
        <v>96221</v>
      </c>
      <c r="S2013">
        <v>95777</v>
      </c>
      <c r="T2013">
        <v>95304</v>
      </c>
      <c r="U2013">
        <v>94795</v>
      </c>
      <c r="V2013">
        <v>94243</v>
      </c>
      <c r="W2013">
        <v>93638</v>
      </c>
      <c r="X2013">
        <v>92980</v>
      </c>
      <c r="Y2013">
        <v>92266</v>
      </c>
      <c r="Z2013">
        <v>91494</v>
      </c>
      <c r="AA2013">
        <v>90659</v>
      </c>
      <c r="AB2013">
        <v>89748</v>
      </c>
      <c r="AC2013">
        <v>88739</v>
      </c>
      <c r="AD2013">
        <v>87612</v>
      </c>
      <c r="AE2013">
        <v>86339</v>
      </c>
      <c r="AF2013">
        <v>84890</v>
      </c>
      <c r="AG2013">
        <v>83218</v>
      </c>
      <c r="AH2013">
        <v>81297</v>
      </c>
      <c r="AI2013">
        <v>79095</v>
      </c>
      <c r="AJ2013">
        <v>76578</v>
      </c>
      <c r="AK2013">
        <v>73699</v>
      </c>
      <c r="AL2013">
        <v>70428</v>
      </c>
      <c r="AM2013">
        <v>66731</v>
      </c>
      <c r="AN2013">
        <v>62561</v>
      </c>
      <c r="AO2013">
        <v>57945</v>
      </c>
      <c r="AP2013">
        <v>52981</v>
      </c>
      <c r="AQ2013">
        <v>47753</v>
      </c>
      <c r="AR2013">
        <v>42383</v>
      </c>
      <c r="AS2013">
        <v>36875</v>
      </c>
      <c r="AT2013">
        <v>31364</v>
      </c>
      <c r="AU2013">
        <v>25989</v>
      </c>
      <c r="AV2013">
        <v>20891</v>
      </c>
      <c r="AW2013">
        <v>16246</v>
      </c>
      <c r="AX2013">
        <v>12191</v>
      </c>
      <c r="AY2013">
        <v>8799</v>
      </c>
      <c r="DC2013">
        <v>35.68</v>
      </c>
      <c r="DD2013">
        <v>34.75</v>
      </c>
      <c r="DE2013">
        <v>33.82</v>
      </c>
      <c r="DF2013">
        <v>32.89</v>
      </c>
      <c r="DG2013">
        <v>31.97</v>
      </c>
      <c r="DH2013">
        <v>31.05</v>
      </c>
      <c r="DI2013">
        <v>30.13</v>
      </c>
      <c r="DJ2013">
        <v>29.21</v>
      </c>
      <c r="DK2013">
        <v>28.3</v>
      </c>
      <c r="DL2013">
        <v>27.39</v>
      </c>
      <c r="DM2013">
        <v>26.49</v>
      </c>
      <c r="DN2013">
        <v>25.59</v>
      </c>
      <c r="DO2013">
        <v>24.69</v>
      </c>
      <c r="DP2013">
        <v>23.79</v>
      </c>
      <c r="DQ2013">
        <v>22.9</v>
      </c>
      <c r="DR2013">
        <v>22.01</v>
      </c>
      <c r="DS2013">
        <v>21.13</v>
      </c>
      <c r="DT2013">
        <v>20.25</v>
      </c>
      <c r="DU2013">
        <v>19.38</v>
      </c>
      <c r="DV2013">
        <v>18.510000000000002</v>
      </c>
      <c r="DW2013">
        <v>17.649999999999999</v>
      </c>
      <c r="DX2013">
        <v>16.8</v>
      </c>
      <c r="DY2013">
        <v>15.95</v>
      </c>
      <c r="DZ2013">
        <v>15.1</v>
      </c>
      <c r="EA2013">
        <v>14.27</v>
      </c>
      <c r="EB2013">
        <v>13.45</v>
      </c>
      <c r="EC2013">
        <v>12.64</v>
      </c>
      <c r="ED2013">
        <v>11.84</v>
      </c>
      <c r="EE2013">
        <v>11.07</v>
      </c>
      <c r="EF2013">
        <v>10.32</v>
      </c>
      <c r="EG2013">
        <v>9.59</v>
      </c>
      <c r="EH2013">
        <v>8.89</v>
      </c>
      <c r="EI2013">
        <v>8.2200000000000006</v>
      </c>
      <c r="EJ2013">
        <v>7.58</v>
      </c>
      <c r="EK2013">
        <v>6.97</v>
      </c>
      <c r="EL2013">
        <v>6.4</v>
      </c>
      <c r="EM2013">
        <v>5.87</v>
      </c>
      <c r="EN2013">
        <v>5.38</v>
      </c>
      <c r="EO2013">
        <v>4.91</v>
      </c>
      <c r="EP2013">
        <v>4.47</v>
      </c>
      <c r="EQ2013">
        <v>4.0599999999999996</v>
      </c>
      <c r="ER2013">
        <v>3.69</v>
      </c>
      <c r="ES2013">
        <v>3.35</v>
      </c>
      <c r="ET2013">
        <v>3.05</v>
      </c>
      <c r="EU2013">
        <v>2.77</v>
      </c>
      <c r="EV2013">
        <v>2.5299999999999998</v>
      </c>
      <c r="EW2013">
        <v>2.31</v>
      </c>
    </row>
    <row r="2014" spans="1:165" x14ac:dyDescent="0.25">
      <c r="A2014" t="s">
        <v>1801</v>
      </c>
      <c r="B2014">
        <v>46</v>
      </c>
      <c r="C2014">
        <v>46</v>
      </c>
      <c r="E2014">
        <v>100000</v>
      </c>
      <c r="F2014">
        <v>99795</v>
      </c>
      <c r="G2014">
        <v>99576</v>
      </c>
      <c r="H2014">
        <v>99341</v>
      </c>
      <c r="I2014">
        <v>99089</v>
      </c>
      <c r="J2014">
        <v>98817</v>
      </c>
      <c r="K2014">
        <v>98526</v>
      </c>
      <c r="L2014">
        <v>98219</v>
      </c>
      <c r="M2014">
        <v>97896</v>
      </c>
      <c r="N2014">
        <v>97547</v>
      </c>
      <c r="O2014">
        <v>97169</v>
      </c>
      <c r="P2014">
        <v>96763</v>
      </c>
      <c r="Q2014">
        <v>96333</v>
      </c>
      <c r="R2014">
        <v>95881</v>
      </c>
      <c r="S2014">
        <v>95397</v>
      </c>
      <c r="T2014">
        <v>94876</v>
      </c>
      <c r="U2014">
        <v>94312</v>
      </c>
      <c r="V2014">
        <v>93695</v>
      </c>
      <c r="W2014">
        <v>93023</v>
      </c>
      <c r="X2014">
        <v>92293</v>
      </c>
      <c r="Y2014">
        <v>91504</v>
      </c>
      <c r="Z2014">
        <v>90649</v>
      </c>
      <c r="AA2014">
        <v>89719</v>
      </c>
      <c r="AB2014">
        <v>88688</v>
      </c>
      <c r="AC2014">
        <v>87537</v>
      </c>
      <c r="AD2014">
        <v>86237</v>
      </c>
      <c r="AE2014">
        <v>84761</v>
      </c>
      <c r="AF2014">
        <v>83058</v>
      </c>
      <c r="AG2014">
        <v>81099</v>
      </c>
      <c r="AH2014">
        <v>78863</v>
      </c>
      <c r="AI2014">
        <v>76311</v>
      </c>
      <c r="AJ2014">
        <v>73397</v>
      </c>
      <c r="AK2014">
        <v>70083</v>
      </c>
      <c r="AL2014">
        <v>66354</v>
      </c>
      <c r="AM2014">
        <v>62155</v>
      </c>
      <c r="AN2014">
        <v>57517</v>
      </c>
      <c r="AO2014">
        <v>52537</v>
      </c>
      <c r="AP2014">
        <v>47294</v>
      </c>
      <c r="AQ2014">
        <v>41920</v>
      </c>
      <c r="AR2014">
        <v>36428</v>
      </c>
      <c r="AS2014">
        <v>30939</v>
      </c>
      <c r="AT2014">
        <v>25597</v>
      </c>
      <c r="AU2014">
        <v>20549</v>
      </c>
      <c r="AV2014">
        <v>15955</v>
      </c>
      <c r="AW2014">
        <v>11955</v>
      </c>
      <c r="AX2014">
        <v>8614</v>
      </c>
      <c r="DC2014">
        <v>34.64</v>
      </c>
      <c r="DD2014">
        <v>33.71</v>
      </c>
      <c r="DE2014">
        <v>32.78</v>
      </c>
      <c r="DF2014">
        <v>31.86</v>
      </c>
      <c r="DG2014">
        <v>30.94</v>
      </c>
      <c r="DH2014">
        <v>30.02</v>
      </c>
      <c r="DI2014">
        <v>29.11</v>
      </c>
      <c r="DJ2014">
        <v>28.2</v>
      </c>
      <c r="DK2014">
        <v>27.29</v>
      </c>
      <c r="DL2014">
        <v>26.39</v>
      </c>
      <c r="DM2014">
        <v>25.49</v>
      </c>
      <c r="DN2014">
        <v>24.59</v>
      </c>
      <c r="DO2014">
        <v>23.7</v>
      </c>
      <c r="DP2014">
        <v>22.81</v>
      </c>
      <c r="DQ2014">
        <v>21.92</v>
      </c>
      <c r="DR2014">
        <v>21.04</v>
      </c>
      <c r="DS2014">
        <v>20.16</v>
      </c>
      <c r="DT2014">
        <v>19.29</v>
      </c>
      <c r="DU2014">
        <v>18.43</v>
      </c>
      <c r="DV2014">
        <v>17.57</v>
      </c>
      <c r="DW2014">
        <v>16.72</v>
      </c>
      <c r="DX2014">
        <v>15.87</v>
      </c>
      <c r="DY2014">
        <v>15.03</v>
      </c>
      <c r="DZ2014">
        <v>14.2</v>
      </c>
      <c r="EA2014">
        <v>13.38</v>
      </c>
      <c r="EB2014">
        <v>12.57</v>
      </c>
      <c r="EC2014">
        <v>11.78</v>
      </c>
      <c r="ED2014">
        <v>11.01</v>
      </c>
      <c r="EE2014">
        <v>10.27</v>
      </c>
      <c r="EF2014">
        <v>9.5399999999999991</v>
      </c>
      <c r="EG2014">
        <v>8.85</v>
      </c>
      <c r="EH2014">
        <v>8.18</v>
      </c>
      <c r="EI2014">
        <v>7.54</v>
      </c>
      <c r="EJ2014">
        <v>6.94</v>
      </c>
      <c r="EK2014">
        <v>6.37</v>
      </c>
      <c r="EL2014">
        <v>5.84</v>
      </c>
      <c r="EM2014">
        <v>5.35</v>
      </c>
      <c r="EN2014">
        <v>4.8899999999999997</v>
      </c>
      <c r="EO2014">
        <v>4.45</v>
      </c>
      <c r="EP2014">
        <v>4.05</v>
      </c>
      <c r="EQ2014">
        <v>3.67</v>
      </c>
      <c r="ER2014">
        <v>3.34</v>
      </c>
      <c r="ES2014">
        <v>3.03</v>
      </c>
      <c r="ET2014">
        <v>2.76</v>
      </c>
      <c r="EU2014">
        <v>2.52</v>
      </c>
      <c r="EV2014">
        <v>2.31</v>
      </c>
    </row>
    <row r="2015" spans="1:165" x14ac:dyDescent="0.25">
      <c r="A2015" t="s">
        <v>1802</v>
      </c>
      <c r="B2015">
        <v>45</v>
      </c>
      <c r="C2015">
        <v>45</v>
      </c>
      <c r="E2015">
        <v>100000</v>
      </c>
      <c r="F2015">
        <v>99776</v>
      </c>
      <c r="G2015">
        <v>99537</v>
      </c>
      <c r="H2015">
        <v>99280</v>
      </c>
      <c r="I2015">
        <v>99002</v>
      </c>
      <c r="J2015">
        <v>98706</v>
      </c>
      <c r="K2015">
        <v>98392</v>
      </c>
      <c r="L2015">
        <v>98062</v>
      </c>
      <c r="M2015">
        <v>97706</v>
      </c>
      <c r="N2015">
        <v>97319</v>
      </c>
      <c r="O2015">
        <v>96905</v>
      </c>
      <c r="P2015">
        <v>96466</v>
      </c>
      <c r="Q2015">
        <v>96003</v>
      </c>
      <c r="R2015">
        <v>95510</v>
      </c>
      <c r="S2015">
        <v>94978</v>
      </c>
      <c r="T2015">
        <v>94401</v>
      </c>
      <c r="U2015">
        <v>93770</v>
      </c>
      <c r="V2015">
        <v>93084</v>
      </c>
      <c r="W2015">
        <v>92338</v>
      </c>
      <c r="X2015">
        <v>91531</v>
      </c>
      <c r="Y2015">
        <v>90657</v>
      </c>
      <c r="Z2015">
        <v>89706</v>
      </c>
      <c r="AA2015">
        <v>88653</v>
      </c>
      <c r="AB2015">
        <v>87477</v>
      </c>
      <c r="AC2015">
        <v>86152</v>
      </c>
      <c r="AD2015">
        <v>84646</v>
      </c>
      <c r="AE2015">
        <v>82913</v>
      </c>
      <c r="AF2015">
        <v>80920</v>
      </c>
      <c r="AG2015">
        <v>78643</v>
      </c>
      <c r="AH2015">
        <v>76054</v>
      </c>
      <c r="AI2015">
        <v>73104</v>
      </c>
      <c r="AJ2015">
        <v>69755</v>
      </c>
      <c r="AK2015">
        <v>65985</v>
      </c>
      <c r="AL2015">
        <v>61757</v>
      </c>
      <c r="AM2015">
        <v>57096</v>
      </c>
      <c r="AN2015">
        <v>52100</v>
      </c>
      <c r="AO2015">
        <v>46850</v>
      </c>
      <c r="AP2015">
        <v>41470</v>
      </c>
      <c r="AQ2015">
        <v>35987</v>
      </c>
      <c r="AR2015">
        <v>30525</v>
      </c>
      <c r="AS2015">
        <v>25217</v>
      </c>
      <c r="AT2015">
        <v>20212</v>
      </c>
      <c r="AU2015">
        <v>15672</v>
      </c>
      <c r="AV2015">
        <v>11725</v>
      </c>
      <c r="AW2015">
        <v>8436</v>
      </c>
      <c r="DC2015">
        <v>33.6</v>
      </c>
      <c r="DD2015">
        <v>32.67</v>
      </c>
      <c r="DE2015">
        <v>31.75</v>
      </c>
      <c r="DF2015">
        <v>30.83</v>
      </c>
      <c r="DG2015">
        <v>29.91</v>
      </c>
      <c r="DH2015">
        <v>29</v>
      </c>
      <c r="DI2015">
        <v>28.09</v>
      </c>
      <c r="DJ2015">
        <v>27.19</v>
      </c>
      <c r="DK2015">
        <v>26.28</v>
      </c>
      <c r="DL2015">
        <v>25.39</v>
      </c>
      <c r="DM2015">
        <v>24.49</v>
      </c>
      <c r="DN2015">
        <v>23.6</v>
      </c>
      <c r="DO2015">
        <v>22.71</v>
      </c>
      <c r="DP2015">
        <v>21.83</v>
      </c>
      <c r="DQ2015">
        <v>20.95</v>
      </c>
      <c r="DR2015">
        <v>20.07</v>
      </c>
      <c r="DS2015">
        <v>19.2</v>
      </c>
      <c r="DT2015">
        <v>18.34</v>
      </c>
      <c r="DU2015">
        <v>17.489999999999998</v>
      </c>
      <c r="DV2015">
        <v>16.64</v>
      </c>
      <c r="DW2015">
        <v>15.79</v>
      </c>
      <c r="DX2015">
        <v>14.95</v>
      </c>
      <c r="DY2015">
        <v>14.12</v>
      </c>
      <c r="DZ2015">
        <v>13.31</v>
      </c>
      <c r="EA2015">
        <v>12.5</v>
      </c>
      <c r="EB2015">
        <v>11.72</v>
      </c>
      <c r="EC2015">
        <v>10.95</v>
      </c>
      <c r="ED2015">
        <v>10.210000000000001</v>
      </c>
      <c r="EE2015">
        <v>9.49</v>
      </c>
      <c r="EF2015">
        <v>8.8000000000000007</v>
      </c>
      <c r="EG2015">
        <v>8.1300000000000008</v>
      </c>
      <c r="EH2015">
        <v>7.5</v>
      </c>
      <c r="EI2015">
        <v>6.9</v>
      </c>
      <c r="EJ2015">
        <v>6.34</v>
      </c>
      <c r="EK2015">
        <v>5.81</v>
      </c>
      <c r="EL2015">
        <v>5.32</v>
      </c>
      <c r="EM2015">
        <v>4.8600000000000003</v>
      </c>
      <c r="EN2015">
        <v>4.43</v>
      </c>
      <c r="EO2015">
        <v>4.03</v>
      </c>
      <c r="EP2015">
        <v>3.66</v>
      </c>
      <c r="EQ2015">
        <v>3.32</v>
      </c>
      <c r="ER2015">
        <v>3.02</v>
      </c>
      <c r="ES2015">
        <v>2.75</v>
      </c>
      <c r="ET2015">
        <v>2.5099999999999998</v>
      </c>
      <c r="EU2015">
        <v>2.2999999999999998</v>
      </c>
    </row>
    <row r="2016" spans="1:165" x14ac:dyDescent="0.25">
      <c r="A2016" t="s">
        <v>1803</v>
      </c>
      <c r="B2016">
        <v>44</v>
      </c>
      <c r="C2016">
        <v>44</v>
      </c>
      <c r="E2016">
        <v>100000</v>
      </c>
      <c r="F2016">
        <v>99756</v>
      </c>
      <c r="G2016">
        <v>99493</v>
      </c>
      <c r="H2016">
        <v>99210</v>
      </c>
      <c r="I2016">
        <v>98907</v>
      </c>
      <c r="J2016">
        <v>98588</v>
      </c>
      <c r="K2016">
        <v>98250</v>
      </c>
      <c r="L2016">
        <v>97886</v>
      </c>
      <c r="M2016">
        <v>97492</v>
      </c>
      <c r="N2016">
        <v>97069</v>
      </c>
      <c r="O2016">
        <v>96621</v>
      </c>
      <c r="P2016">
        <v>96148</v>
      </c>
      <c r="Q2016">
        <v>95643</v>
      </c>
      <c r="R2016">
        <v>95100</v>
      </c>
      <c r="S2016">
        <v>94510</v>
      </c>
      <c r="T2016">
        <v>93865</v>
      </c>
      <c r="U2016">
        <v>93164</v>
      </c>
      <c r="V2016">
        <v>92403</v>
      </c>
      <c r="W2016">
        <v>91578</v>
      </c>
      <c r="X2016">
        <v>90684</v>
      </c>
      <c r="Y2016">
        <v>89712</v>
      </c>
      <c r="Z2016">
        <v>88635</v>
      </c>
      <c r="AA2016">
        <v>87435</v>
      </c>
      <c r="AB2016">
        <v>86082</v>
      </c>
      <c r="AC2016">
        <v>84547</v>
      </c>
      <c r="AD2016">
        <v>82781</v>
      </c>
      <c r="AE2016">
        <v>80754</v>
      </c>
      <c r="AF2016">
        <v>78442</v>
      </c>
      <c r="AG2016">
        <v>75809</v>
      </c>
      <c r="AH2016">
        <v>72822</v>
      </c>
      <c r="AI2016">
        <v>69437</v>
      </c>
      <c r="AJ2016">
        <v>65632</v>
      </c>
      <c r="AK2016">
        <v>61367</v>
      </c>
      <c r="AL2016">
        <v>56682</v>
      </c>
      <c r="AM2016">
        <v>51670</v>
      </c>
      <c r="AN2016">
        <v>46413</v>
      </c>
      <c r="AO2016">
        <v>41036</v>
      </c>
      <c r="AP2016">
        <v>35560</v>
      </c>
      <c r="AQ2016">
        <v>30118</v>
      </c>
      <c r="AR2016">
        <v>24847</v>
      </c>
      <c r="AS2016">
        <v>19884</v>
      </c>
      <c r="AT2016">
        <v>15395</v>
      </c>
      <c r="AU2016">
        <v>11502</v>
      </c>
      <c r="AV2016">
        <v>8263</v>
      </c>
      <c r="DC2016">
        <v>32.56</v>
      </c>
      <c r="DD2016">
        <v>31.64</v>
      </c>
      <c r="DE2016">
        <v>30.72</v>
      </c>
      <c r="DF2016">
        <v>29.81</v>
      </c>
      <c r="DG2016">
        <v>28.9</v>
      </c>
      <c r="DH2016">
        <v>27.99</v>
      </c>
      <c r="DI2016">
        <v>27.08</v>
      </c>
      <c r="DJ2016">
        <v>26.18</v>
      </c>
      <c r="DK2016">
        <v>25.29</v>
      </c>
      <c r="DL2016">
        <v>24.39</v>
      </c>
      <c r="DM2016">
        <v>23.5</v>
      </c>
      <c r="DN2016">
        <v>22.62</v>
      </c>
      <c r="DO2016">
        <v>21.73</v>
      </c>
      <c r="DP2016">
        <v>20.86</v>
      </c>
      <c r="DQ2016">
        <v>19.98</v>
      </c>
      <c r="DR2016">
        <v>19.12</v>
      </c>
      <c r="DS2016">
        <v>18.260000000000002</v>
      </c>
      <c r="DT2016">
        <v>17.399999999999999</v>
      </c>
      <c r="DU2016">
        <v>16.559999999999999</v>
      </c>
      <c r="DV2016">
        <v>15.71</v>
      </c>
      <c r="DW2016">
        <v>14.88</v>
      </c>
      <c r="DX2016">
        <v>14.05</v>
      </c>
      <c r="DY2016">
        <v>13.24</v>
      </c>
      <c r="DZ2016">
        <v>12.44</v>
      </c>
      <c r="EA2016">
        <v>11.66</v>
      </c>
      <c r="EB2016">
        <v>10.89</v>
      </c>
      <c r="EC2016">
        <v>10.16</v>
      </c>
      <c r="ED2016">
        <v>9.44</v>
      </c>
      <c r="EE2016">
        <v>8.75</v>
      </c>
      <c r="EF2016">
        <v>8.09</v>
      </c>
      <c r="EG2016">
        <v>7.46</v>
      </c>
      <c r="EH2016">
        <v>6.86</v>
      </c>
      <c r="EI2016">
        <v>6.3</v>
      </c>
      <c r="EJ2016">
        <v>5.78</v>
      </c>
      <c r="EK2016">
        <v>5.3</v>
      </c>
      <c r="EL2016">
        <v>4.84</v>
      </c>
      <c r="EM2016">
        <v>4.41</v>
      </c>
      <c r="EN2016">
        <v>4.01</v>
      </c>
      <c r="EO2016">
        <v>3.64</v>
      </c>
      <c r="EP2016">
        <v>3.31</v>
      </c>
      <c r="EQ2016">
        <v>3.01</v>
      </c>
      <c r="ER2016">
        <v>2.75</v>
      </c>
      <c r="ES2016">
        <v>2.5099999999999998</v>
      </c>
      <c r="ET2016">
        <v>2.29</v>
      </c>
    </row>
    <row r="2017" spans="1:149" x14ac:dyDescent="0.25">
      <c r="A2017" t="s">
        <v>1804</v>
      </c>
      <c r="B2017">
        <v>43</v>
      </c>
      <c r="C2017">
        <v>43</v>
      </c>
      <c r="E2017">
        <v>100000</v>
      </c>
      <c r="F2017">
        <v>99732</v>
      </c>
      <c r="G2017">
        <v>99443</v>
      </c>
      <c r="H2017">
        <v>99134</v>
      </c>
      <c r="I2017">
        <v>98808</v>
      </c>
      <c r="J2017">
        <v>98463</v>
      </c>
      <c r="K2017">
        <v>98091</v>
      </c>
      <c r="L2017">
        <v>97688</v>
      </c>
      <c r="M2017">
        <v>97257</v>
      </c>
      <c r="N2017">
        <v>96799</v>
      </c>
      <c r="O2017">
        <v>96316</v>
      </c>
      <c r="P2017">
        <v>95800</v>
      </c>
      <c r="Q2017">
        <v>95244</v>
      </c>
      <c r="R2017">
        <v>94642</v>
      </c>
      <c r="S2017">
        <v>93982</v>
      </c>
      <c r="T2017">
        <v>93265</v>
      </c>
      <c r="U2017">
        <v>92487</v>
      </c>
      <c r="V2017">
        <v>91646</v>
      </c>
      <c r="W2017">
        <v>90732</v>
      </c>
      <c r="X2017">
        <v>89737</v>
      </c>
      <c r="Y2017">
        <v>88637</v>
      </c>
      <c r="Z2017">
        <v>87411</v>
      </c>
      <c r="AA2017">
        <v>86030</v>
      </c>
      <c r="AB2017">
        <v>84465</v>
      </c>
      <c r="AC2017">
        <v>82666</v>
      </c>
      <c r="AD2017">
        <v>80605</v>
      </c>
      <c r="AE2017">
        <v>78255</v>
      </c>
      <c r="AF2017">
        <v>75585</v>
      </c>
      <c r="AG2017">
        <v>72552</v>
      </c>
      <c r="AH2017">
        <v>69130</v>
      </c>
      <c r="AI2017">
        <v>65291</v>
      </c>
      <c r="AJ2017">
        <v>60995</v>
      </c>
      <c r="AK2017">
        <v>56277</v>
      </c>
      <c r="AL2017">
        <v>51248</v>
      </c>
      <c r="AM2017">
        <v>45984</v>
      </c>
      <c r="AN2017">
        <v>40608</v>
      </c>
      <c r="AO2017">
        <v>35146</v>
      </c>
      <c r="AP2017">
        <v>29723</v>
      </c>
      <c r="AQ2017">
        <v>24483</v>
      </c>
      <c r="AR2017">
        <v>19567</v>
      </c>
      <c r="AS2017">
        <v>15125</v>
      </c>
      <c r="AT2017">
        <v>11283</v>
      </c>
      <c r="AU2017">
        <v>8095</v>
      </c>
      <c r="DC2017">
        <v>31.53</v>
      </c>
      <c r="DD2017">
        <v>30.61</v>
      </c>
      <c r="DE2017">
        <v>29.7</v>
      </c>
      <c r="DF2017">
        <v>28.79</v>
      </c>
      <c r="DG2017">
        <v>27.88</v>
      </c>
      <c r="DH2017">
        <v>26.98</v>
      </c>
      <c r="DI2017">
        <v>26.08</v>
      </c>
      <c r="DJ2017">
        <v>25.19</v>
      </c>
      <c r="DK2017">
        <v>24.3</v>
      </c>
      <c r="DL2017">
        <v>23.41</v>
      </c>
      <c r="DM2017">
        <v>22.52</v>
      </c>
      <c r="DN2017">
        <v>21.64</v>
      </c>
      <c r="DO2017">
        <v>20.77</v>
      </c>
      <c r="DP2017">
        <v>19.89</v>
      </c>
      <c r="DQ2017">
        <v>19.03</v>
      </c>
      <c r="DR2017">
        <v>18.170000000000002</v>
      </c>
      <c r="DS2017">
        <v>17.32</v>
      </c>
      <c r="DT2017">
        <v>16.48</v>
      </c>
      <c r="DU2017">
        <v>15.64</v>
      </c>
      <c r="DV2017">
        <v>14.8</v>
      </c>
      <c r="DW2017">
        <v>13.98</v>
      </c>
      <c r="DX2017">
        <v>13.17</v>
      </c>
      <c r="DY2017">
        <v>12.37</v>
      </c>
      <c r="DZ2017">
        <v>11.59</v>
      </c>
      <c r="EA2017">
        <v>10.84</v>
      </c>
      <c r="EB2017">
        <v>10.1</v>
      </c>
      <c r="EC2017">
        <v>9.39</v>
      </c>
      <c r="ED2017">
        <v>8.6999999999999993</v>
      </c>
      <c r="EE2017">
        <v>8.0500000000000007</v>
      </c>
      <c r="EF2017">
        <v>7.42</v>
      </c>
      <c r="EG2017">
        <v>6.83</v>
      </c>
      <c r="EH2017">
        <v>6.27</v>
      </c>
      <c r="EI2017">
        <v>5.76</v>
      </c>
      <c r="EJ2017">
        <v>5.27</v>
      </c>
      <c r="EK2017">
        <v>4.82</v>
      </c>
      <c r="EL2017">
        <v>4.3899999999999997</v>
      </c>
      <c r="EM2017">
        <v>3.99</v>
      </c>
      <c r="EN2017">
        <v>3.63</v>
      </c>
      <c r="EO2017">
        <v>3.3</v>
      </c>
      <c r="EP2017">
        <v>3</v>
      </c>
      <c r="EQ2017">
        <v>2.74</v>
      </c>
      <c r="ER2017">
        <v>2.5</v>
      </c>
      <c r="ES2017">
        <v>2.29</v>
      </c>
    </row>
    <row r="2018" spans="1:149" x14ac:dyDescent="0.25">
      <c r="A2018" t="s">
        <v>1805</v>
      </c>
      <c r="B2018">
        <v>42</v>
      </c>
      <c r="C2018">
        <v>42</v>
      </c>
      <c r="E2018">
        <v>100000</v>
      </c>
      <c r="F2018">
        <v>99705</v>
      </c>
      <c r="G2018">
        <v>99390</v>
      </c>
      <c r="H2018">
        <v>99056</v>
      </c>
      <c r="I2018">
        <v>98704</v>
      </c>
      <c r="J2018">
        <v>98325</v>
      </c>
      <c r="K2018">
        <v>97913</v>
      </c>
      <c r="L2018">
        <v>97471</v>
      </c>
      <c r="M2018">
        <v>97004</v>
      </c>
      <c r="N2018">
        <v>96511</v>
      </c>
      <c r="O2018">
        <v>95984</v>
      </c>
      <c r="P2018">
        <v>95415</v>
      </c>
      <c r="Q2018">
        <v>94799</v>
      </c>
      <c r="R2018">
        <v>94126</v>
      </c>
      <c r="S2018">
        <v>93392</v>
      </c>
      <c r="T2018">
        <v>92596</v>
      </c>
      <c r="U2018">
        <v>91735</v>
      </c>
      <c r="V2018">
        <v>90804</v>
      </c>
      <c r="W2018">
        <v>89787</v>
      </c>
      <c r="X2018">
        <v>88662</v>
      </c>
      <c r="Y2018">
        <v>87409</v>
      </c>
      <c r="Z2018">
        <v>85999</v>
      </c>
      <c r="AA2018">
        <v>84403</v>
      </c>
      <c r="AB2018">
        <v>82571</v>
      </c>
      <c r="AC2018">
        <v>80473</v>
      </c>
      <c r="AD2018">
        <v>78086</v>
      </c>
      <c r="AE2018">
        <v>75377</v>
      </c>
      <c r="AF2018">
        <v>72305</v>
      </c>
      <c r="AG2018">
        <v>68836</v>
      </c>
      <c r="AH2018">
        <v>64962</v>
      </c>
      <c r="AI2018">
        <v>60634</v>
      </c>
      <c r="AJ2018">
        <v>55891</v>
      </c>
      <c r="AK2018">
        <v>50836</v>
      </c>
      <c r="AL2018">
        <v>45564</v>
      </c>
      <c r="AM2018">
        <v>40190</v>
      </c>
      <c r="AN2018">
        <v>34741</v>
      </c>
      <c r="AO2018">
        <v>29342</v>
      </c>
      <c r="AP2018">
        <v>24132</v>
      </c>
      <c r="AQ2018">
        <v>19256</v>
      </c>
      <c r="AR2018">
        <v>14864</v>
      </c>
      <c r="AS2018">
        <v>11071</v>
      </c>
      <c r="AT2018">
        <v>7931</v>
      </c>
      <c r="DC2018">
        <v>30.5</v>
      </c>
      <c r="DD2018">
        <v>29.59</v>
      </c>
      <c r="DE2018">
        <v>28.69</v>
      </c>
      <c r="DF2018">
        <v>27.78</v>
      </c>
      <c r="DG2018">
        <v>26.88</v>
      </c>
      <c r="DH2018">
        <v>25.98</v>
      </c>
      <c r="DI2018">
        <v>25.09</v>
      </c>
      <c r="DJ2018">
        <v>24.2</v>
      </c>
      <c r="DK2018">
        <v>23.31</v>
      </c>
      <c r="DL2018">
        <v>22.43</v>
      </c>
      <c r="DM2018">
        <v>21.55</v>
      </c>
      <c r="DN2018">
        <v>20.67</v>
      </c>
      <c r="DO2018">
        <v>19.809999999999999</v>
      </c>
      <c r="DP2018">
        <v>18.940000000000001</v>
      </c>
      <c r="DQ2018">
        <v>18.09</v>
      </c>
      <c r="DR2018">
        <v>17.239999999999998</v>
      </c>
      <c r="DS2018">
        <v>16.399999999999999</v>
      </c>
      <c r="DT2018">
        <v>15.56</v>
      </c>
      <c r="DU2018">
        <v>14.73</v>
      </c>
      <c r="DV2018">
        <v>13.91</v>
      </c>
      <c r="DW2018">
        <v>13.1</v>
      </c>
      <c r="DX2018">
        <v>12.31</v>
      </c>
      <c r="DY2018">
        <v>11.53</v>
      </c>
      <c r="DZ2018">
        <v>10.78</v>
      </c>
      <c r="EA2018">
        <v>10.050000000000001</v>
      </c>
      <c r="EB2018">
        <v>9.34</v>
      </c>
      <c r="EC2018">
        <v>8.66</v>
      </c>
      <c r="ED2018">
        <v>8</v>
      </c>
      <c r="EE2018">
        <v>7.38</v>
      </c>
      <c r="EF2018">
        <v>6.79</v>
      </c>
      <c r="EG2018">
        <v>6.24</v>
      </c>
      <c r="EH2018">
        <v>5.73</v>
      </c>
      <c r="EI2018">
        <v>5.25</v>
      </c>
      <c r="EJ2018">
        <v>4.79</v>
      </c>
      <c r="EK2018">
        <v>4.37</v>
      </c>
      <c r="EL2018">
        <v>3.98</v>
      </c>
      <c r="EM2018">
        <v>3.62</v>
      </c>
      <c r="EN2018">
        <v>3.29</v>
      </c>
      <c r="EO2018">
        <v>2.99</v>
      </c>
      <c r="EP2018">
        <v>2.73</v>
      </c>
      <c r="EQ2018">
        <v>2.4900000000000002</v>
      </c>
      <c r="ER2018">
        <v>2.2799999999999998</v>
      </c>
    </row>
    <row r="2019" spans="1:149" x14ac:dyDescent="0.25">
      <c r="A2019" t="s">
        <v>1806</v>
      </c>
      <c r="B2019">
        <v>41</v>
      </c>
      <c r="C2019">
        <v>41</v>
      </c>
      <c r="E2019">
        <v>100000</v>
      </c>
      <c r="F2019">
        <v>99678</v>
      </c>
      <c r="G2019">
        <v>99337</v>
      </c>
      <c r="H2019">
        <v>98978</v>
      </c>
      <c r="I2019">
        <v>98590</v>
      </c>
      <c r="J2019">
        <v>98170</v>
      </c>
      <c r="K2019">
        <v>97718</v>
      </c>
      <c r="L2019">
        <v>97240</v>
      </c>
      <c r="M2019">
        <v>96737</v>
      </c>
      <c r="N2019">
        <v>96197</v>
      </c>
      <c r="O2019">
        <v>95617</v>
      </c>
      <c r="P2019">
        <v>94986</v>
      </c>
      <c r="Q2019">
        <v>94297</v>
      </c>
      <c r="R2019">
        <v>93549</v>
      </c>
      <c r="S2019">
        <v>92734</v>
      </c>
      <c r="T2019">
        <v>91854</v>
      </c>
      <c r="U2019">
        <v>90901</v>
      </c>
      <c r="V2019">
        <v>89864</v>
      </c>
      <c r="W2019">
        <v>88714</v>
      </c>
      <c r="X2019">
        <v>87433</v>
      </c>
      <c r="Y2019">
        <v>85994</v>
      </c>
      <c r="Z2019">
        <v>84365</v>
      </c>
      <c r="AA2019">
        <v>82499</v>
      </c>
      <c r="AB2019">
        <v>80364</v>
      </c>
      <c r="AC2019">
        <v>77938</v>
      </c>
      <c r="AD2019">
        <v>75188</v>
      </c>
      <c r="AE2019">
        <v>72076</v>
      </c>
      <c r="AF2019">
        <v>68568</v>
      </c>
      <c r="AG2019">
        <v>64648</v>
      </c>
      <c r="AH2019">
        <v>60288</v>
      </c>
      <c r="AI2019">
        <v>55518</v>
      </c>
      <c r="AJ2019">
        <v>50444</v>
      </c>
      <c r="AK2019">
        <v>45154</v>
      </c>
      <c r="AL2019">
        <v>39781</v>
      </c>
      <c r="AM2019">
        <v>34345</v>
      </c>
      <c r="AN2019">
        <v>28970</v>
      </c>
      <c r="AO2019">
        <v>23794</v>
      </c>
      <c r="AP2019">
        <v>18956</v>
      </c>
      <c r="AQ2019">
        <v>14610</v>
      </c>
      <c r="AR2019">
        <v>10867</v>
      </c>
      <c r="AS2019">
        <v>7773</v>
      </c>
      <c r="DC2019">
        <v>29.49</v>
      </c>
      <c r="DD2019">
        <v>28.58</v>
      </c>
      <c r="DE2019">
        <v>27.68</v>
      </c>
      <c r="DF2019">
        <v>26.77</v>
      </c>
      <c r="DG2019">
        <v>25.88</v>
      </c>
      <c r="DH2019">
        <v>24.99</v>
      </c>
      <c r="DI2019">
        <v>24.1</v>
      </c>
      <c r="DJ2019">
        <v>23.22</v>
      </c>
      <c r="DK2019">
        <v>22.33</v>
      </c>
      <c r="DL2019">
        <v>21.46</v>
      </c>
      <c r="DM2019">
        <v>20.58</v>
      </c>
      <c r="DN2019">
        <v>19.72</v>
      </c>
      <c r="DO2019">
        <v>18.86</v>
      </c>
      <c r="DP2019">
        <v>18</v>
      </c>
      <c r="DQ2019">
        <v>17.16</v>
      </c>
      <c r="DR2019">
        <v>16.32</v>
      </c>
      <c r="DS2019">
        <v>15.48</v>
      </c>
      <c r="DT2019">
        <v>14.66</v>
      </c>
      <c r="DU2019">
        <v>13.84</v>
      </c>
      <c r="DV2019">
        <v>13.03</v>
      </c>
      <c r="DW2019">
        <v>12.24</v>
      </c>
      <c r="DX2019">
        <v>11.47</v>
      </c>
      <c r="DY2019">
        <v>10.72</v>
      </c>
      <c r="DZ2019">
        <v>9.99</v>
      </c>
      <c r="EA2019">
        <v>9.2899999999999991</v>
      </c>
      <c r="EB2019">
        <v>8.61</v>
      </c>
      <c r="EC2019">
        <v>7.96</v>
      </c>
      <c r="ED2019">
        <v>7.34</v>
      </c>
      <c r="EE2019">
        <v>6.75</v>
      </c>
      <c r="EF2019">
        <v>6.21</v>
      </c>
      <c r="EG2019">
        <v>5.7</v>
      </c>
      <c r="EH2019">
        <v>5.22</v>
      </c>
      <c r="EI2019">
        <v>4.7699999999999996</v>
      </c>
      <c r="EJ2019">
        <v>4.3499999999999996</v>
      </c>
      <c r="EK2019">
        <v>3.96</v>
      </c>
      <c r="EL2019">
        <v>3.6</v>
      </c>
      <c r="EM2019">
        <v>3.28</v>
      </c>
      <c r="EN2019">
        <v>2.98</v>
      </c>
      <c r="EO2019">
        <v>2.72</v>
      </c>
      <c r="EP2019">
        <v>2.4900000000000002</v>
      </c>
      <c r="EQ2019">
        <v>2.2799999999999998</v>
      </c>
    </row>
    <row r="2020" spans="1:149" x14ac:dyDescent="0.25">
      <c r="A2020" t="s">
        <v>1807</v>
      </c>
      <c r="B2020">
        <v>40</v>
      </c>
      <c r="C2020">
        <v>40</v>
      </c>
      <c r="E2020">
        <v>100000</v>
      </c>
      <c r="F2020">
        <v>99652</v>
      </c>
      <c r="G2020">
        <v>99285</v>
      </c>
      <c r="H2020">
        <v>98890</v>
      </c>
      <c r="I2020">
        <v>98459</v>
      </c>
      <c r="J2020">
        <v>97999</v>
      </c>
      <c r="K2020">
        <v>97509</v>
      </c>
      <c r="L2020">
        <v>96994</v>
      </c>
      <c r="M2020">
        <v>96444</v>
      </c>
      <c r="N2020">
        <v>95850</v>
      </c>
      <c r="O2020">
        <v>95206</v>
      </c>
      <c r="P2020">
        <v>94500</v>
      </c>
      <c r="Q2020">
        <v>93734</v>
      </c>
      <c r="R2020">
        <v>92903</v>
      </c>
      <c r="S2020">
        <v>92002</v>
      </c>
      <c r="T2020">
        <v>91027</v>
      </c>
      <c r="U2020">
        <v>89966</v>
      </c>
      <c r="V2020">
        <v>88793</v>
      </c>
      <c r="W2020">
        <v>87484</v>
      </c>
      <c r="X2020">
        <v>86014</v>
      </c>
      <c r="Y2020">
        <v>84352</v>
      </c>
      <c r="Z2020">
        <v>82450</v>
      </c>
      <c r="AA2020">
        <v>80277</v>
      </c>
      <c r="AB2020">
        <v>77811</v>
      </c>
      <c r="AC2020">
        <v>75020</v>
      </c>
      <c r="AD2020">
        <v>71866</v>
      </c>
      <c r="AE2020">
        <v>68318</v>
      </c>
      <c r="AF2020">
        <v>64359</v>
      </c>
      <c r="AG2020">
        <v>59956</v>
      </c>
      <c r="AH2020">
        <v>55159</v>
      </c>
      <c r="AI2020">
        <v>50065</v>
      </c>
      <c r="AJ2020">
        <v>44765</v>
      </c>
      <c r="AK2020">
        <v>39383</v>
      </c>
      <c r="AL2020">
        <v>33959</v>
      </c>
      <c r="AM2020">
        <v>28607</v>
      </c>
      <c r="AN2020">
        <v>23464</v>
      </c>
      <c r="AO2020">
        <v>18667</v>
      </c>
      <c r="AP2020">
        <v>14364</v>
      </c>
      <c r="AQ2020">
        <v>10668</v>
      </c>
      <c r="AR2020">
        <v>7621</v>
      </c>
      <c r="DC2020">
        <v>28.47</v>
      </c>
      <c r="DD2020">
        <v>27.57</v>
      </c>
      <c r="DE2020">
        <v>26.67</v>
      </c>
      <c r="DF2020">
        <v>25.78</v>
      </c>
      <c r="DG2020">
        <v>24.89</v>
      </c>
      <c r="DH2020">
        <v>24</v>
      </c>
      <c r="DI2020">
        <v>23.12</v>
      </c>
      <c r="DJ2020">
        <v>22.24</v>
      </c>
      <c r="DK2020">
        <v>21.36</v>
      </c>
      <c r="DL2020">
        <v>20.49</v>
      </c>
      <c r="DM2020">
        <v>19.63</v>
      </c>
      <c r="DN2020">
        <v>18.77</v>
      </c>
      <c r="DO2020">
        <v>17.920000000000002</v>
      </c>
      <c r="DP2020">
        <v>17.079999999999998</v>
      </c>
      <c r="DQ2020">
        <v>16.239999999999998</v>
      </c>
      <c r="DR2020">
        <v>15.41</v>
      </c>
      <c r="DS2020">
        <v>14.58</v>
      </c>
      <c r="DT2020">
        <v>13.77</v>
      </c>
      <c r="DU2020">
        <v>12.97</v>
      </c>
      <c r="DV2020">
        <v>12.18</v>
      </c>
      <c r="DW2020">
        <v>11.41</v>
      </c>
      <c r="DX2020">
        <v>10.66</v>
      </c>
      <c r="DY2020">
        <v>9.94</v>
      </c>
      <c r="DZ2020">
        <v>9.24</v>
      </c>
      <c r="EA2020">
        <v>8.56</v>
      </c>
      <c r="EB2020">
        <v>7.91</v>
      </c>
      <c r="EC2020">
        <v>7.3</v>
      </c>
      <c r="ED2020">
        <v>6.72</v>
      </c>
      <c r="EE2020">
        <v>6.17</v>
      </c>
      <c r="EF2020">
        <v>5.67</v>
      </c>
      <c r="EG2020">
        <v>5.19</v>
      </c>
      <c r="EH2020">
        <v>4.75</v>
      </c>
      <c r="EI2020">
        <v>4.33</v>
      </c>
      <c r="EJ2020">
        <v>3.94</v>
      </c>
      <c r="EK2020">
        <v>3.59</v>
      </c>
      <c r="EL2020">
        <v>3.26</v>
      </c>
      <c r="EM2020">
        <v>2.97</v>
      </c>
      <c r="EN2020">
        <v>2.71</v>
      </c>
      <c r="EO2020">
        <v>2.48</v>
      </c>
      <c r="EP2020">
        <v>2.27</v>
      </c>
    </row>
    <row r="2021" spans="1:149" x14ac:dyDescent="0.25">
      <c r="A2021" t="s">
        <v>1808</v>
      </c>
      <c r="B2021">
        <v>39</v>
      </c>
      <c r="C2021">
        <v>39</v>
      </c>
      <c r="E2021">
        <v>100000</v>
      </c>
      <c r="F2021">
        <v>99625</v>
      </c>
      <c r="G2021">
        <v>99220</v>
      </c>
      <c r="H2021">
        <v>98782</v>
      </c>
      <c r="I2021">
        <v>98310</v>
      </c>
      <c r="J2021">
        <v>97810</v>
      </c>
      <c r="K2021">
        <v>97282</v>
      </c>
      <c r="L2021">
        <v>96719</v>
      </c>
      <c r="M2021">
        <v>96113</v>
      </c>
      <c r="N2021">
        <v>95453</v>
      </c>
      <c r="O2021">
        <v>94733</v>
      </c>
      <c r="P2021">
        <v>93949</v>
      </c>
      <c r="Q2021">
        <v>93098</v>
      </c>
      <c r="R2021">
        <v>92178</v>
      </c>
      <c r="S2021">
        <v>91180</v>
      </c>
      <c r="T2021">
        <v>90094</v>
      </c>
      <c r="U2021">
        <v>88895</v>
      </c>
      <c r="V2021">
        <v>87561</v>
      </c>
      <c r="W2021">
        <v>86059</v>
      </c>
      <c r="X2021">
        <v>84363</v>
      </c>
      <c r="Y2021">
        <v>82424</v>
      </c>
      <c r="Z2021">
        <v>80211</v>
      </c>
      <c r="AA2021">
        <v>77704</v>
      </c>
      <c r="AB2021">
        <v>74871</v>
      </c>
      <c r="AC2021">
        <v>71674</v>
      </c>
      <c r="AD2021">
        <v>68084</v>
      </c>
      <c r="AE2021">
        <v>64085</v>
      </c>
      <c r="AF2021">
        <v>59648</v>
      </c>
      <c r="AG2021">
        <v>54812</v>
      </c>
      <c r="AH2021">
        <v>49698</v>
      </c>
      <c r="AI2021">
        <v>44386</v>
      </c>
      <c r="AJ2021">
        <v>39003</v>
      </c>
      <c r="AK2021">
        <v>33581</v>
      </c>
      <c r="AL2021">
        <v>28252</v>
      </c>
      <c r="AM2021">
        <v>23141</v>
      </c>
      <c r="AN2021">
        <v>18385</v>
      </c>
      <c r="AO2021">
        <v>14128</v>
      </c>
      <c r="AP2021">
        <v>10476</v>
      </c>
      <c r="AQ2021">
        <v>7472</v>
      </c>
      <c r="DC2021">
        <v>27.47</v>
      </c>
      <c r="DD2021">
        <v>26.57</v>
      </c>
      <c r="DE2021">
        <v>25.67</v>
      </c>
      <c r="DF2021">
        <v>24.79</v>
      </c>
      <c r="DG2021">
        <v>23.9</v>
      </c>
      <c r="DH2021">
        <v>23.02</v>
      </c>
      <c r="DI2021">
        <v>22.14</v>
      </c>
      <c r="DJ2021">
        <v>21.27</v>
      </c>
      <c r="DK2021">
        <v>20.399999999999999</v>
      </c>
      <c r="DL2021">
        <v>19.54</v>
      </c>
      <c r="DM2021">
        <v>18.68</v>
      </c>
      <c r="DN2021">
        <v>17.84</v>
      </c>
      <c r="DO2021">
        <v>16.989999999999998</v>
      </c>
      <c r="DP2021">
        <v>16.16</v>
      </c>
      <c r="DQ2021">
        <v>15.33</v>
      </c>
      <c r="DR2021">
        <v>14.51</v>
      </c>
      <c r="DS2021">
        <v>13.7</v>
      </c>
      <c r="DT2021">
        <v>12.9</v>
      </c>
      <c r="DU2021">
        <v>12.12</v>
      </c>
      <c r="DV2021">
        <v>11.35</v>
      </c>
      <c r="DW2021">
        <v>10.6</v>
      </c>
      <c r="DX2021">
        <v>9.8800000000000008</v>
      </c>
      <c r="DY2021">
        <v>9.19</v>
      </c>
      <c r="DZ2021">
        <v>8.51</v>
      </c>
      <c r="EA2021">
        <v>7.87</v>
      </c>
      <c r="EB2021">
        <v>7.26</v>
      </c>
      <c r="EC2021">
        <v>6.68</v>
      </c>
      <c r="ED2021">
        <v>6.14</v>
      </c>
      <c r="EE2021">
        <v>5.64</v>
      </c>
      <c r="EF2021">
        <v>5.17</v>
      </c>
      <c r="EG2021">
        <v>4.7300000000000004</v>
      </c>
      <c r="EH2021">
        <v>4.3099999999999996</v>
      </c>
      <c r="EI2021">
        <v>3.93</v>
      </c>
      <c r="EJ2021">
        <v>3.57</v>
      </c>
      <c r="EK2021">
        <v>3.25</v>
      </c>
      <c r="EL2021">
        <v>2.96</v>
      </c>
      <c r="EM2021">
        <v>2.71</v>
      </c>
      <c r="EN2021">
        <v>2.48</v>
      </c>
      <c r="EO2021">
        <v>2.27</v>
      </c>
    </row>
    <row r="2022" spans="1:149" x14ac:dyDescent="0.25">
      <c r="A2022" t="s">
        <v>1809</v>
      </c>
      <c r="B2022">
        <v>38</v>
      </c>
      <c r="C2022">
        <v>38</v>
      </c>
      <c r="E2022">
        <v>100000</v>
      </c>
      <c r="F2022">
        <v>99587</v>
      </c>
      <c r="G2022">
        <v>99138</v>
      </c>
      <c r="H2022">
        <v>98656</v>
      </c>
      <c r="I2022">
        <v>98145</v>
      </c>
      <c r="J2022">
        <v>97606</v>
      </c>
      <c r="K2022">
        <v>97029</v>
      </c>
      <c r="L2022">
        <v>96407</v>
      </c>
      <c r="M2022">
        <v>95734</v>
      </c>
      <c r="N2022">
        <v>94997</v>
      </c>
      <c r="O2022">
        <v>94196</v>
      </c>
      <c r="P2022">
        <v>93324</v>
      </c>
      <c r="Q2022">
        <v>92383</v>
      </c>
      <c r="R2022">
        <v>91365</v>
      </c>
      <c r="S2022">
        <v>90253</v>
      </c>
      <c r="T2022">
        <v>89026</v>
      </c>
      <c r="U2022">
        <v>87662</v>
      </c>
      <c r="V2022">
        <v>86132</v>
      </c>
      <c r="W2022">
        <v>84400</v>
      </c>
      <c r="X2022">
        <v>82423</v>
      </c>
      <c r="Y2022">
        <v>80170</v>
      </c>
      <c r="Z2022">
        <v>77620</v>
      </c>
      <c r="AA2022">
        <v>74743</v>
      </c>
      <c r="AB2022">
        <v>71503</v>
      </c>
      <c r="AC2022">
        <v>67869</v>
      </c>
      <c r="AD2022">
        <v>63829</v>
      </c>
      <c r="AE2022">
        <v>59355</v>
      </c>
      <c r="AF2022">
        <v>54489</v>
      </c>
      <c r="AG2022">
        <v>49344</v>
      </c>
      <c r="AH2022">
        <v>44019</v>
      </c>
      <c r="AI2022">
        <v>38633</v>
      </c>
      <c r="AJ2022">
        <v>33221</v>
      </c>
      <c r="AK2022">
        <v>27906</v>
      </c>
      <c r="AL2022">
        <v>22826</v>
      </c>
      <c r="AM2022">
        <v>18110</v>
      </c>
      <c r="AN2022">
        <v>13897</v>
      </c>
      <c r="AO2022">
        <v>10291</v>
      </c>
      <c r="AP2022">
        <v>7330</v>
      </c>
      <c r="DC2022">
        <v>26.47</v>
      </c>
      <c r="DD2022">
        <v>25.57</v>
      </c>
      <c r="DE2022">
        <v>24.69</v>
      </c>
      <c r="DF2022">
        <v>23.8</v>
      </c>
      <c r="DG2022">
        <v>22.93</v>
      </c>
      <c r="DH2022">
        <v>22.05</v>
      </c>
      <c r="DI2022">
        <v>21.18</v>
      </c>
      <c r="DJ2022">
        <v>20.309999999999999</v>
      </c>
      <c r="DK2022">
        <v>19.45</v>
      </c>
      <c r="DL2022">
        <v>18.600000000000001</v>
      </c>
      <c r="DM2022">
        <v>17.75</v>
      </c>
      <c r="DN2022">
        <v>16.91</v>
      </c>
      <c r="DO2022">
        <v>16.079999999999998</v>
      </c>
      <c r="DP2022">
        <v>15.25</v>
      </c>
      <c r="DQ2022">
        <v>14.44</v>
      </c>
      <c r="DR2022">
        <v>13.63</v>
      </c>
      <c r="DS2022">
        <v>12.83</v>
      </c>
      <c r="DT2022">
        <v>12.05</v>
      </c>
      <c r="DU2022">
        <v>11.29</v>
      </c>
      <c r="DV2022">
        <v>10.55</v>
      </c>
      <c r="DW2022">
        <v>9.83</v>
      </c>
      <c r="DX2022">
        <v>9.14</v>
      </c>
      <c r="DY2022">
        <v>8.4700000000000006</v>
      </c>
      <c r="DZ2022">
        <v>7.83</v>
      </c>
      <c r="EA2022">
        <v>7.22</v>
      </c>
      <c r="EB2022">
        <v>6.65</v>
      </c>
      <c r="EC2022">
        <v>6.11</v>
      </c>
      <c r="ED2022">
        <v>5.61</v>
      </c>
      <c r="EE2022">
        <v>5.14</v>
      </c>
      <c r="EF2022">
        <v>4.71</v>
      </c>
      <c r="EG2022">
        <v>4.29</v>
      </c>
      <c r="EH2022">
        <v>3.91</v>
      </c>
      <c r="EI2022">
        <v>3.56</v>
      </c>
      <c r="EJ2022">
        <v>3.24</v>
      </c>
      <c r="EK2022">
        <v>2.95</v>
      </c>
      <c r="EL2022">
        <v>2.7</v>
      </c>
      <c r="EM2022">
        <v>2.4700000000000002</v>
      </c>
      <c r="EN2022">
        <v>2.2599999999999998</v>
      </c>
    </row>
    <row r="2023" spans="1:149" x14ac:dyDescent="0.25">
      <c r="A2023" t="s">
        <v>1810</v>
      </c>
      <c r="B2023">
        <v>37</v>
      </c>
      <c r="C2023">
        <v>37</v>
      </c>
      <c r="E2023">
        <v>100000</v>
      </c>
      <c r="F2023">
        <v>99541</v>
      </c>
      <c r="G2023">
        <v>99049</v>
      </c>
      <c r="H2023">
        <v>98526</v>
      </c>
      <c r="I2023">
        <v>97974</v>
      </c>
      <c r="J2023">
        <v>97385</v>
      </c>
      <c r="K2023">
        <v>96748</v>
      </c>
      <c r="L2023">
        <v>96058</v>
      </c>
      <c r="M2023">
        <v>95305</v>
      </c>
      <c r="N2023">
        <v>94484</v>
      </c>
      <c r="O2023">
        <v>93594</v>
      </c>
      <c r="P2023">
        <v>92630</v>
      </c>
      <c r="Q2023">
        <v>91587</v>
      </c>
      <c r="R2023">
        <v>90452</v>
      </c>
      <c r="S2023">
        <v>89196</v>
      </c>
      <c r="T2023">
        <v>87801</v>
      </c>
      <c r="U2023">
        <v>86237</v>
      </c>
      <c r="V2023">
        <v>84474</v>
      </c>
      <c r="W2023">
        <v>82457</v>
      </c>
      <c r="X2023">
        <v>80162</v>
      </c>
      <c r="Y2023">
        <v>77568</v>
      </c>
      <c r="Z2023">
        <v>74646</v>
      </c>
      <c r="AA2023">
        <v>71359</v>
      </c>
      <c r="AB2023">
        <v>67680</v>
      </c>
      <c r="AC2023">
        <v>63598</v>
      </c>
      <c r="AD2023">
        <v>59086</v>
      </c>
      <c r="AE2023">
        <v>54188</v>
      </c>
      <c r="AF2023">
        <v>49017</v>
      </c>
      <c r="AG2023">
        <v>43670</v>
      </c>
      <c r="AH2023">
        <v>38279</v>
      </c>
      <c r="AI2023">
        <v>32875</v>
      </c>
      <c r="AJ2023">
        <v>27578</v>
      </c>
      <c r="AK2023">
        <v>22522</v>
      </c>
      <c r="AL2023">
        <v>17844</v>
      </c>
      <c r="AM2023">
        <v>13674</v>
      </c>
      <c r="AN2023">
        <v>10112</v>
      </c>
      <c r="AO2023">
        <v>7193</v>
      </c>
      <c r="DC2023">
        <v>25.47</v>
      </c>
      <c r="DD2023">
        <v>24.59</v>
      </c>
      <c r="DE2023">
        <v>23.71</v>
      </c>
      <c r="DF2023">
        <v>22.83</v>
      </c>
      <c r="DG2023">
        <v>21.96</v>
      </c>
      <c r="DH2023">
        <v>21.09</v>
      </c>
      <c r="DI2023">
        <v>20.22</v>
      </c>
      <c r="DJ2023">
        <v>19.36</v>
      </c>
      <c r="DK2023">
        <v>18.510000000000002</v>
      </c>
      <c r="DL2023">
        <v>17.670000000000002</v>
      </c>
      <c r="DM2023">
        <v>16.829999999999998</v>
      </c>
      <c r="DN2023">
        <v>16</v>
      </c>
      <c r="DO2023">
        <v>15.18</v>
      </c>
      <c r="DP2023">
        <v>14.36</v>
      </c>
      <c r="DQ2023">
        <v>13.56</v>
      </c>
      <c r="DR2023">
        <v>12.76</v>
      </c>
      <c r="DS2023">
        <v>11.99</v>
      </c>
      <c r="DT2023">
        <v>11.23</v>
      </c>
      <c r="DU2023">
        <v>10.49</v>
      </c>
      <c r="DV2023">
        <v>9.7799999999999994</v>
      </c>
      <c r="DW2023">
        <v>9.09</v>
      </c>
      <c r="DX2023">
        <v>8.42</v>
      </c>
      <c r="DY2023">
        <v>7.79</v>
      </c>
      <c r="DZ2023">
        <v>7.18</v>
      </c>
      <c r="EA2023">
        <v>6.61</v>
      </c>
      <c r="EB2023">
        <v>6.08</v>
      </c>
      <c r="EC2023">
        <v>5.58</v>
      </c>
      <c r="ED2023">
        <v>5.12</v>
      </c>
      <c r="EE2023">
        <v>4.68</v>
      </c>
      <c r="EF2023">
        <v>4.2699999999999996</v>
      </c>
      <c r="EG2023">
        <v>3.89</v>
      </c>
      <c r="EH2023">
        <v>3.55</v>
      </c>
      <c r="EI2023">
        <v>3.23</v>
      </c>
      <c r="EJ2023">
        <v>2.94</v>
      </c>
      <c r="EK2023">
        <v>2.69</v>
      </c>
      <c r="EL2023">
        <v>2.46</v>
      </c>
      <c r="EM2023">
        <v>2.2599999999999998</v>
      </c>
    </row>
    <row r="2024" spans="1:149" x14ac:dyDescent="0.25">
      <c r="A2024" t="s">
        <v>1811</v>
      </c>
      <c r="B2024">
        <v>36</v>
      </c>
      <c r="C2024">
        <v>36</v>
      </c>
      <c r="E2024">
        <v>100000</v>
      </c>
      <c r="F2024">
        <v>99496</v>
      </c>
      <c r="G2024">
        <v>98962</v>
      </c>
      <c r="H2024">
        <v>98397</v>
      </c>
      <c r="I2024">
        <v>97793</v>
      </c>
      <c r="J2024">
        <v>97142</v>
      </c>
      <c r="K2024">
        <v>96434</v>
      </c>
      <c r="L2024">
        <v>95662</v>
      </c>
      <c r="M2024">
        <v>94824</v>
      </c>
      <c r="N2024">
        <v>93912</v>
      </c>
      <c r="O2024">
        <v>92927</v>
      </c>
      <c r="P2024">
        <v>91858</v>
      </c>
      <c r="Q2024">
        <v>90696</v>
      </c>
      <c r="R2024">
        <v>89414</v>
      </c>
      <c r="S2024">
        <v>87986</v>
      </c>
      <c r="T2024">
        <v>86386</v>
      </c>
      <c r="U2024">
        <v>84585</v>
      </c>
      <c r="V2024">
        <v>82533</v>
      </c>
      <c r="W2024">
        <v>80194</v>
      </c>
      <c r="X2024">
        <v>77554</v>
      </c>
      <c r="Y2024">
        <v>74584</v>
      </c>
      <c r="Z2024">
        <v>71250</v>
      </c>
      <c r="AA2024">
        <v>67524</v>
      </c>
      <c r="AB2024">
        <v>63397</v>
      </c>
      <c r="AC2024">
        <v>58844</v>
      </c>
      <c r="AD2024">
        <v>53911</v>
      </c>
      <c r="AE2024">
        <v>48714</v>
      </c>
      <c r="AF2024">
        <v>43349</v>
      </c>
      <c r="AG2024">
        <v>37944</v>
      </c>
      <c r="AH2024">
        <v>32544</v>
      </c>
      <c r="AI2024">
        <v>27265</v>
      </c>
      <c r="AJ2024">
        <v>22235</v>
      </c>
      <c r="AK2024">
        <v>17588</v>
      </c>
      <c r="AL2024">
        <v>13460</v>
      </c>
      <c r="AM2024">
        <v>9940</v>
      </c>
      <c r="AN2024">
        <v>7061</v>
      </c>
      <c r="DC2024">
        <v>24.49</v>
      </c>
      <c r="DD2024">
        <v>23.61</v>
      </c>
      <c r="DE2024">
        <v>22.73</v>
      </c>
      <c r="DF2024">
        <v>21.86</v>
      </c>
      <c r="DG2024">
        <v>20.99</v>
      </c>
      <c r="DH2024">
        <v>20.13</v>
      </c>
      <c r="DI2024">
        <v>19.27</v>
      </c>
      <c r="DJ2024">
        <v>18.43</v>
      </c>
      <c r="DK2024">
        <v>17.579999999999998</v>
      </c>
      <c r="DL2024">
        <v>16.75</v>
      </c>
      <c r="DM2024">
        <v>15.92</v>
      </c>
      <c r="DN2024">
        <v>15.1</v>
      </c>
      <c r="DO2024">
        <v>14.29</v>
      </c>
      <c r="DP2024">
        <v>13.49</v>
      </c>
      <c r="DQ2024">
        <v>12.7</v>
      </c>
      <c r="DR2024">
        <v>11.92</v>
      </c>
      <c r="DS2024">
        <v>11.17</v>
      </c>
      <c r="DT2024">
        <v>10.43</v>
      </c>
      <c r="DU2024">
        <v>9.7200000000000006</v>
      </c>
      <c r="DV2024">
        <v>9.0399999999999991</v>
      </c>
      <c r="DW2024">
        <v>8.3800000000000008</v>
      </c>
      <c r="DX2024">
        <v>7.74</v>
      </c>
      <c r="DY2024">
        <v>7.14</v>
      </c>
      <c r="DZ2024">
        <v>6.58</v>
      </c>
      <c r="EA2024">
        <v>6.05</v>
      </c>
      <c r="EB2024">
        <v>5.55</v>
      </c>
      <c r="EC2024">
        <v>5.09</v>
      </c>
      <c r="ED2024">
        <v>4.66</v>
      </c>
      <c r="EE2024">
        <v>4.26</v>
      </c>
      <c r="EF2024">
        <v>3.88</v>
      </c>
      <c r="EG2024">
        <v>3.53</v>
      </c>
      <c r="EH2024">
        <v>3.22</v>
      </c>
      <c r="EI2024">
        <v>2.94</v>
      </c>
      <c r="EJ2024">
        <v>2.68</v>
      </c>
      <c r="EK2024">
        <v>2.46</v>
      </c>
      <c r="EL2024">
        <v>2.25</v>
      </c>
    </row>
    <row r="2025" spans="1:149" x14ac:dyDescent="0.25">
      <c r="A2025" t="s">
        <v>1812</v>
      </c>
      <c r="B2025">
        <v>35</v>
      </c>
      <c r="C2025">
        <v>35</v>
      </c>
      <c r="E2025">
        <v>100000</v>
      </c>
      <c r="F2025">
        <v>99453</v>
      </c>
      <c r="G2025">
        <v>98875</v>
      </c>
      <c r="H2025">
        <v>98257</v>
      </c>
      <c r="I2025">
        <v>97590</v>
      </c>
      <c r="J2025">
        <v>96866</v>
      </c>
      <c r="K2025">
        <v>96074</v>
      </c>
      <c r="L2025">
        <v>95215</v>
      </c>
      <c r="M2025">
        <v>94283</v>
      </c>
      <c r="N2025">
        <v>93273</v>
      </c>
      <c r="O2025">
        <v>92181</v>
      </c>
      <c r="P2025">
        <v>90989</v>
      </c>
      <c r="Q2025">
        <v>89676</v>
      </c>
      <c r="R2025">
        <v>88218</v>
      </c>
      <c r="S2025">
        <v>86581</v>
      </c>
      <c r="T2025">
        <v>84740</v>
      </c>
      <c r="U2025">
        <v>82646</v>
      </c>
      <c r="V2025">
        <v>80268</v>
      </c>
      <c r="W2025">
        <v>77579</v>
      </c>
      <c r="X2025">
        <v>74560</v>
      </c>
      <c r="Y2025">
        <v>71175</v>
      </c>
      <c r="Z2025">
        <v>67400</v>
      </c>
      <c r="AA2025">
        <v>63226</v>
      </c>
      <c r="AB2025">
        <v>58630</v>
      </c>
      <c r="AC2025">
        <v>53661</v>
      </c>
      <c r="AD2025">
        <v>48434</v>
      </c>
      <c r="AE2025">
        <v>43050</v>
      </c>
      <c r="AF2025">
        <v>37634</v>
      </c>
      <c r="AG2025">
        <v>32231</v>
      </c>
      <c r="AH2025">
        <v>26965</v>
      </c>
      <c r="AI2025">
        <v>21961</v>
      </c>
      <c r="AJ2025">
        <v>17347</v>
      </c>
      <c r="AK2025">
        <v>13254</v>
      </c>
      <c r="AL2025">
        <v>9774</v>
      </c>
      <c r="AM2025">
        <v>6934</v>
      </c>
      <c r="DC2025">
        <v>23.51</v>
      </c>
      <c r="DD2025">
        <v>22.64</v>
      </c>
      <c r="DE2025">
        <v>21.77</v>
      </c>
      <c r="DF2025">
        <v>20.9</v>
      </c>
      <c r="DG2025">
        <v>20.04</v>
      </c>
      <c r="DH2025">
        <v>19.190000000000001</v>
      </c>
      <c r="DI2025">
        <v>18.34</v>
      </c>
      <c r="DJ2025">
        <v>17.5</v>
      </c>
      <c r="DK2025">
        <v>16.670000000000002</v>
      </c>
      <c r="DL2025">
        <v>15.84</v>
      </c>
      <c r="DM2025">
        <v>15.03</v>
      </c>
      <c r="DN2025">
        <v>14.22</v>
      </c>
      <c r="DO2025">
        <v>13.42</v>
      </c>
      <c r="DP2025">
        <v>12.63</v>
      </c>
      <c r="DQ2025">
        <v>11.86</v>
      </c>
      <c r="DR2025">
        <v>11.11</v>
      </c>
      <c r="DS2025">
        <v>10.38</v>
      </c>
      <c r="DT2025">
        <v>9.67</v>
      </c>
      <c r="DU2025">
        <v>8.99</v>
      </c>
      <c r="DV2025">
        <v>8.33</v>
      </c>
      <c r="DW2025">
        <v>7.7</v>
      </c>
      <c r="DX2025">
        <v>7.11</v>
      </c>
      <c r="DY2025">
        <v>6.54</v>
      </c>
      <c r="DZ2025">
        <v>6.02</v>
      </c>
      <c r="EA2025">
        <v>5.53</v>
      </c>
      <c r="EB2025">
        <v>5.07</v>
      </c>
      <c r="EC2025">
        <v>4.6399999999999997</v>
      </c>
      <c r="ED2025">
        <v>4.24</v>
      </c>
      <c r="EE2025">
        <v>3.86</v>
      </c>
      <c r="EF2025">
        <v>3.52</v>
      </c>
      <c r="EG2025">
        <v>3.21</v>
      </c>
      <c r="EH2025">
        <v>2.93</v>
      </c>
      <c r="EI2025">
        <v>2.68</v>
      </c>
      <c r="EJ2025">
        <v>2.4500000000000002</v>
      </c>
      <c r="EK2025">
        <v>2.25</v>
      </c>
    </row>
    <row r="2026" spans="1:149" x14ac:dyDescent="0.25">
      <c r="A2026" t="s">
        <v>1813</v>
      </c>
      <c r="B2026">
        <v>34</v>
      </c>
      <c r="C2026">
        <v>34</v>
      </c>
      <c r="E2026">
        <v>100000</v>
      </c>
      <c r="F2026">
        <v>99408</v>
      </c>
      <c r="G2026">
        <v>98775</v>
      </c>
      <c r="H2026">
        <v>98092</v>
      </c>
      <c r="I2026">
        <v>97349</v>
      </c>
      <c r="J2026">
        <v>96540</v>
      </c>
      <c r="K2026">
        <v>95658</v>
      </c>
      <c r="L2026">
        <v>94702</v>
      </c>
      <c r="M2026">
        <v>93669</v>
      </c>
      <c r="N2026">
        <v>92549</v>
      </c>
      <c r="O2026">
        <v>91331</v>
      </c>
      <c r="P2026">
        <v>89985</v>
      </c>
      <c r="Q2026">
        <v>88492</v>
      </c>
      <c r="R2026">
        <v>86822</v>
      </c>
      <c r="S2026">
        <v>84940</v>
      </c>
      <c r="T2026">
        <v>82800</v>
      </c>
      <c r="U2026">
        <v>80374</v>
      </c>
      <c r="V2026">
        <v>77644</v>
      </c>
      <c r="W2026">
        <v>74573</v>
      </c>
      <c r="X2026">
        <v>71135</v>
      </c>
      <c r="Y2026">
        <v>67308</v>
      </c>
      <c r="Z2026">
        <v>63085</v>
      </c>
      <c r="AA2026">
        <v>58444</v>
      </c>
      <c r="AB2026">
        <v>53435</v>
      </c>
      <c r="AC2026">
        <v>48177</v>
      </c>
      <c r="AD2026">
        <v>42771</v>
      </c>
      <c r="AE2026">
        <v>37343</v>
      </c>
      <c r="AF2026">
        <v>31940</v>
      </c>
      <c r="AG2026">
        <v>26680</v>
      </c>
      <c r="AH2026">
        <v>21698</v>
      </c>
      <c r="AI2026">
        <v>17115</v>
      </c>
      <c r="AJ2026">
        <v>13058</v>
      </c>
      <c r="AK2026">
        <v>9615</v>
      </c>
      <c r="AL2026">
        <v>6812</v>
      </c>
      <c r="DC2026">
        <v>22.54</v>
      </c>
      <c r="DD2026">
        <v>21.67</v>
      </c>
      <c r="DE2026">
        <v>20.81</v>
      </c>
      <c r="DF2026">
        <v>19.95</v>
      </c>
      <c r="DG2026">
        <v>19.100000000000001</v>
      </c>
      <c r="DH2026">
        <v>18.25</v>
      </c>
      <c r="DI2026">
        <v>17.420000000000002</v>
      </c>
      <c r="DJ2026">
        <v>16.59</v>
      </c>
      <c r="DK2026">
        <v>15.77</v>
      </c>
      <c r="DL2026">
        <v>14.95</v>
      </c>
      <c r="DM2026">
        <v>14.14</v>
      </c>
      <c r="DN2026">
        <v>13.35</v>
      </c>
      <c r="DO2026">
        <v>12.57</v>
      </c>
      <c r="DP2026">
        <v>11.8</v>
      </c>
      <c r="DQ2026">
        <v>11.05</v>
      </c>
      <c r="DR2026">
        <v>10.32</v>
      </c>
      <c r="DS2026">
        <v>9.6199999999999992</v>
      </c>
      <c r="DT2026">
        <v>8.94</v>
      </c>
      <c r="DU2026">
        <v>8.2799999999999994</v>
      </c>
      <c r="DV2026">
        <v>7.66</v>
      </c>
      <c r="DW2026">
        <v>7.07</v>
      </c>
      <c r="DX2026">
        <v>6.51</v>
      </c>
      <c r="DY2026">
        <v>5.98</v>
      </c>
      <c r="DZ2026">
        <v>5.5</v>
      </c>
      <c r="EA2026">
        <v>5.04</v>
      </c>
      <c r="EB2026">
        <v>4.62</v>
      </c>
      <c r="EC2026">
        <v>4.22</v>
      </c>
      <c r="ED2026">
        <v>3.85</v>
      </c>
      <c r="EE2026">
        <v>3.51</v>
      </c>
      <c r="EF2026">
        <v>3.2</v>
      </c>
      <c r="EG2026">
        <v>2.92</v>
      </c>
      <c r="EH2026">
        <v>2.67</v>
      </c>
      <c r="EI2026">
        <v>2.44</v>
      </c>
      <c r="EJ2026">
        <v>2.25</v>
      </c>
    </row>
    <row r="2027" spans="1:149" x14ac:dyDescent="0.25">
      <c r="A2027" t="s">
        <v>1814</v>
      </c>
      <c r="B2027">
        <v>33</v>
      </c>
      <c r="C2027">
        <v>33</v>
      </c>
      <c r="E2027">
        <v>100000</v>
      </c>
      <c r="F2027">
        <v>99351</v>
      </c>
      <c r="G2027">
        <v>98651</v>
      </c>
      <c r="H2027">
        <v>97891</v>
      </c>
      <c r="I2027">
        <v>97060</v>
      </c>
      <c r="J2027">
        <v>96158</v>
      </c>
      <c r="K2027">
        <v>95177</v>
      </c>
      <c r="L2027">
        <v>94117</v>
      </c>
      <c r="M2027">
        <v>92972</v>
      </c>
      <c r="N2027">
        <v>91722</v>
      </c>
      <c r="O2027">
        <v>90346</v>
      </c>
      <c r="P2027">
        <v>88816</v>
      </c>
      <c r="Q2027">
        <v>87106</v>
      </c>
      <c r="R2027">
        <v>85186</v>
      </c>
      <c r="S2027">
        <v>83000</v>
      </c>
      <c r="T2027">
        <v>80524</v>
      </c>
      <c r="U2027">
        <v>77741</v>
      </c>
      <c r="V2027">
        <v>74624</v>
      </c>
      <c r="W2027">
        <v>71132</v>
      </c>
      <c r="X2027">
        <v>67251</v>
      </c>
      <c r="Y2027">
        <v>62976</v>
      </c>
      <c r="Z2027">
        <v>58287</v>
      </c>
      <c r="AA2027">
        <v>53236</v>
      </c>
      <c r="AB2027">
        <v>47944</v>
      </c>
      <c r="AC2027">
        <v>42513</v>
      </c>
      <c r="AD2027">
        <v>37072</v>
      </c>
      <c r="AE2027">
        <v>31666</v>
      </c>
      <c r="AF2027">
        <v>26415</v>
      </c>
      <c r="AG2027">
        <v>21447</v>
      </c>
      <c r="AH2027">
        <v>16893</v>
      </c>
      <c r="AI2027">
        <v>12871</v>
      </c>
      <c r="AJ2027">
        <v>9464</v>
      </c>
      <c r="AK2027">
        <v>6695</v>
      </c>
      <c r="DC2027">
        <v>21.58</v>
      </c>
      <c r="DD2027">
        <v>20.72</v>
      </c>
      <c r="DE2027">
        <v>19.86</v>
      </c>
      <c r="DF2027">
        <v>19.010000000000002</v>
      </c>
      <c r="DG2027">
        <v>18.170000000000002</v>
      </c>
      <c r="DH2027">
        <v>17.34</v>
      </c>
      <c r="DI2027">
        <v>16.510000000000002</v>
      </c>
      <c r="DJ2027">
        <v>15.69</v>
      </c>
      <c r="DK2027">
        <v>14.88</v>
      </c>
      <c r="DL2027">
        <v>14.07</v>
      </c>
      <c r="DM2027">
        <v>13.28</v>
      </c>
      <c r="DN2027">
        <v>12.5</v>
      </c>
      <c r="DO2027">
        <v>11.73</v>
      </c>
      <c r="DP2027">
        <v>10.99</v>
      </c>
      <c r="DQ2027">
        <v>10.26</v>
      </c>
      <c r="DR2027">
        <v>9.56</v>
      </c>
      <c r="DS2027">
        <v>8.89</v>
      </c>
      <c r="DT2027">
        <v>8.24</v>
      </c>
      <c r="DU2027">
        <v>7.62</v>
      </c>
      <c r="DV2027">
        <v>7.03</v>
      </c>
      <c r="DW2027">
        <v>6.47</v>
      </c>
      <c r="DX2027">
        <v>5.95</v>
      </c>
      <c r="DY2027">
        <v>5.47</v>
      </c>
      <c r="DZ2027">
        <v>5.0199999999999996</v>
      </c>
      <c r="EA2027">
        <v>4.5999999999999996</v>
      </c>
      <c r="EB2027">
        <v>4.2</v>
      </c>
      <c r="EC2027">
        <v>3.83</v>
      </c>
      <c r="ED2027">
        <v>3.49</v>
      </c>
      <c r="EE2027">
        <v>3.18</v>
      </c>
      <c r="EF2027">
        <v>2.91</v>
      </c>
      <c r="EG2027">
        <v>2.66</v>
      </c>
      <c r="EH2027">
        <v>2.44</v>
      </c>
      <c r="EI2027">
        <v>2.2400000000000002</v>
      </c>
    </row>
    <row r="2028" spans="1:149" x14ac:dyDescent="0.25">
      <c r="A2028" t="s">
        <v>1815</v>
      </c>
      <c r="B2028">
        <v>32</v>
      </c>
      <c r="C2028">
        <v>32</v>
      </c>
      <c r="E2028">
        <v>100000</v>
      </c>
      <c r="F2028">
        <v>99282</v>
      </c>
      <c r="G2028">
        <v>98502</v>
      </c>
      <c r="H2028">
        <v>97652</v>
      </c>
      <c r="I2028">
        <v>96725</v>
      </c>
      <c r="J2028">
        <v>95720</v>
      </c>
      <c r="K2028">
        <v>94632</v>
      </c>
      <c r="L2028">
        <v>93456</v>
      </c>
      <c r="M2028">
        <v>92178</v>
      </c>
      <c r="N2028">
        <v>90766</v>
      </c>
      <c r="O2028">
        <v>89202</v>
      </c>
      <c r="P2028">
        <v>87450</v>
      </c>
      <c r="Q2028">
        <v>85484</v>
      </c>
      <c r="R2028">
        <v>83256</v>
      </c>
      <c r="S2028">
        <v>80728</v>
      </c>
      <c r="T2028">
        <v>77890</v>
      </c>
      <c r="U2028">
        <v>74717</v>
      </c>
      <c r="V2028">
        <v>71176</v>
      </c>
      <c r="W2028">
        <v>67236</v>
      </c>
      <c r="X2028">
        <v>62906</v>
      </c>
      <c r="Y2028">
        <v>58166</v>
      </c>
      <c r="Z2028">
        <v>53070</v>
      </c>
      <c r="AA2028">
        <v>47741</v>
      </c>
      <c r="AB2028">
        <v>42283</v>
      </c>
      <c r="AC2028">
        <v>36823</v>
      </c>
      <c r="AD2028">
        <v>31412</v>
      </c>
      <c r="AE2028">
        <v>26168</v>
      </c>
      <c r="AF2028">
        <v>21216</v>
      </c>
      <c r="AG2028">
        <v>16684</v>
      </c>
      <c r="AH2028">
        <v>12694</v>
      </c>
      <c r="AI2028">
        <v>9321</v>
      </c>
      <c r="AJ2028">
        <v>6585</v>
      </c>
      <c r="DC2028">
        <v>20.63</v>
      </c>
      <c r="DD2028">
        <v>19.77</v>
      </c>
      <c r="DE2028">
        <v>18.920000000000002</v>
      </c>
      <c r="DF2028">
        <v>18.079999999999998</v>
      </c>
      <c r="DG2028">
        <v>17.25</v>
      </c>
      <c r="DH2028">
        <v>16.43</v>
      </c>
      <c r="DI2028">
        <v>15.61</v>
      </c>
      <c r="DJ2028">
        <v>14.8</v>
      </c>
      <c r="DK2028">
        <v>14</v>
      </c>
      <c r="DL2028">
        <v>13.21</v>
      </c>
      <c r="DM2028">
        <v>12.43</v>
      </c>
      <c r="DN2028">
        <v>11.67</v>
      </c>
      <c r="DO2028">
        <v>10.93</v>
      </c>
      <c r="DP2028">
        <v>10.210000000000001</v>
      </c>
      <c r="DQ2028">
        <v>9.51</v>
      </c>
      <c r="DR2028">
        <v>8.84</v>
      </c>
      <c r="DS2028">
        <v>8.19</v>
      </c>
      <c r="DT2028">
        <v>7.58</v>
      </c>
      <c r="DU2028">
        <v>6.99</v>
      </c>
      <c r="DV2028">
        <v>6.44</v>
      </c>
      <c r="DW2028">
        <v>5.92</v>
      </c>
      <c r="DX2028">
        <v>5.44</v>
      </c>
      <c r="DY2028">
        <v>5</v>
      </c>
      <c r="DZ2028">
        <v>4.58</v>
      </c>
      <c r="EA2028">
        <v>4.18</v>
      </c>
      <c r="EB2028">
        <v>3.81</v>
      </c>
      <c r="EC2028">
        <v>3.48</v>
      </c>
      <c r="ED2028">
        <v>3.17</v>
      </c>
      <c r="EE2028">
        <v>2.9</v>
      </c>
      <c r="EF2028">
        <v>2.65</v>
      </c>
      <c r="EG2028">
        <v>2.4300000000000002</v>
      </c>
      <c r="EH2028">
        <v>2.2400000000000002</v>
      </c>
    </row>
    <row r="2029" spans="1:149" x14ac:dyDescent="0.25">
      <c r="A2029" t="s">
        <v>1816</v>
      </c>
      <c r="B2029">
        <v>31</v>
      </c>
      <c r="C2029">
        <v>31</v>
      </c>
      <c r="E2029">
        <v>100000</v>
      </c>
      <c r="F2029">
        <v>99200</v>
      </c>
      <c r="G2029">
        <v>98327</v>
      </c>
      <c r="H2029">
        <v>97377</v>
      </c>
      <c r="I2029">
        <v>96345</v>
      </c>
      <c r="J2029">
        <v>95231</v>
      </c>
      <c r="K2029">
        <v>94022</v>
      </c>
      <c r="L2029">
        <v>92709</v>
      </c>
      <c r="M2029">
        <v>91264</v>
      </c>
      <c r="N2029">
        <v>89659</v>
      </c>
      <c r="O2029">
        <v>87868</v>
      </c>
      <c r="P2029">
        <v>85854</v>
      </c>
      <c r="Q2029">
        <v>83574</v>
      </c>
      <c r="R2029">
        <v>80998</v>
      </c>
      <c r="S2029">
        <v>78102</v>
      </c>
      <c r="T2029">
        <v>74869</v>
      </c>
      <c r="U2029">
        <v>71267</v>
      </c>
      <c r="V2029">
        <v>67276</v>
      </c>
      <c r="W2029">
        <v>62886</v>
      </c>
      <c r="X2029">
        <v>58091</v>
      </c>
      <c r="Y2029">
        <v>52946</v>
      </c>
      <c r="Z2029">
        <v>47575</v>
      </c>
      <c r="AA2029">
        <v>42085</v>
      </c>
      <c r="AB2029">
        <v>36604</v>
      </c>
      <c r="AC2029">
        <v>31184</v>
      </c>
      <c r="AD2029">
        <v>25941</v>
      </c>
      <c r="AE2029">
        <v>21003</v>
      </c>
      <c r="AF2029">
        <v>16493</v>
      </c>
      <c r="AG2029">
        <v>12528</v>
      </c>
      <c r="AH2029">
        <v>9186</v>
      </c>
      <c r="AI2029">
        <v>6482</v>
      </c>
      <c r="DC2029">
        <v>19.68</v>
      </c>
      <c r="DD2029">
        <v>18.84</v>
      </c>
      <c r="DE2029">
        <v>18</v>
      </c>
      <c r="DF2029">
        <v>17.170000000000002</v>
      </c>
      <c r="DG2029">
        <v>16.350000000000001</v>
      </c>
      <c r="DH2029">
        <v>15.53</v>
      </c>
      <c r="DI2029">
        <v>14.73</v>
      </c>
      <c r="DJ2029">
        <v>13.93</v>
      </c>
      <c r="DK2029">
        <v>13.14</v>
      </c>
      <c r="DL2029">
        <v>12.37</v>
      </c>
      <c r="DM2029">
        <v>11.61</v>
      </c>
      <c r="DN2029">
        <v>10.87</v>
      </c>
      <c r="DO2029">
        <v>10.15</v>
      </c>
      <c r="DP2029">
        <v>9.4600000000000009</v>
      </c>
      <c r="DQ2029">
        <v>8.7899999999999991</v>
      </c>
      <c r="DR2029">
        <v>8.15</v>
      </c>
      <c r="DS2029">
        <v>7.54</v>
      </c>
      <c r="DT2029">
        <v>6.95</v>
      </c>
      <c r="DU2029">
        <v>6.4</v>
      </c>
      <c r="DV2029">
        <v>5.89</v>
      </c>
      <c r="DW2029">
        <v>5.42</v>
      </c>
      <c r="DX2029">
        <v>4.97</v>
      </c>
      <c r="DY2029">
        <v>4.55</v>
      </c>
      <c r="DZ2029">
        <v>4.16</v>
      </c>
      <c r="EA2029">
        <v>3.8</v>
      </c>
      <c r="EB2029">
        <v>3.46</v>
      </c>
      <c r="EC2029">
        <v>3.16</v>
      </c>
      <c r="ED2029">
        <v>2.89</v>
      </c>
      <c r="EE2029">
        <v>2.65</v>
      </c>
      <c r="EF2029">
        <v>2.4300000000000002</v>
      </c>
      <c r="EG2029">
        <v>2.23</v>
      </c>
    </row>
    <row r="2030" spans="1:149" x14ac:dyDescent="0.25">
      <c r="A2030" t="s">
        <v>1817</v>
      </c>
      <c r="B2030">
        <v>30</v>
      </c>
      <c r="C2030">
        <v>30</v>
      </c>
      <c r="E2030">
        <v>100000</v>
      </c>
      <c r="F2030">
        <v>99103</v>
      </c>
      <c r="G2030">
        <v>98128</v>
      </c>
      <c r="H2030">
        <v>97070</v>
      </c>
      <c r="I2030">
        <v>95924</v>
      </c>
      <c r="J2030">
        <v>94685</v>
      </c>
      <c r="K2030">
        <v>93335</v>
      </c>
      <c r="L2030">
        <v>91850</v>
      </c>
      <c r="M2030">
        <v>90206</v>
      </c>
      <c r="N2030">
        <v>88368</v>
      </c>
      <c r="O2030">
        <v>86310</v>
      </c>
      <c r="P2030">
        <v>83975</v>
      </c>
      <c r="Q2030">
        <v>81341</v>
      </c>
      <c r="R2030">
        <v>78391</v>
      </c>
      <c r="S2030">
        <v>75093</v>
      </c>
      <c r="T2030">
        <v>71425</v>
      </c>
      <c r="U2030">
        <v>67369</v>
      </c>
      <c r="V2030">
        <v>62926</v>
      </c>
      <c r="W2030">
        <v>58070</v>
      </c>
      <c r="X2030">
        <v>52870</v>
      </c>
      <c r="Y2030">
        <v>47452</v>
      </c>
      <c r="Z2030">
        <v>41926</v>
      </c>
      <c r="AA2030">
        <v>36419</v>
      </c>
      <c r="AB2030">
        <v>30984</v>
      </c>
      <c r="AC2030">
        <v>25740</v>
      </c>
      <c r="AD2030">
        <v>20810</v>
      </c>
      <c r="AE2030">
        <v>16318</v>
      </c>
      <c r="AF2030">
        <v>12378</v>
      </c>
      <c r="AG2030">
        <v>9062</v>
      </c>
      <c r="AH2030">
        <v>6385</v>
      </c>
      <c r="DC2030">
        <v>18.75</v>
      </c>
      <c r="DD2030">
        <v>17.91</v>
      </c>
      <c r="DE2030">
        <v>17.09</v>
      </c>
      <c r="DF2030">
        <v>16.27</v>
      </c>
      <c r="DG2030">
        <v>15.46</v>
      </c>
      <c r="DH2030">
        <v>14.65</v>
      </c>
      <c r="DI2030">
        <v>13.86</v>
      </c>
      <c r="DJ2030">
        <v>13.07</v>
      </c>
      <c r="DK2030">
        <v>12.3</v>
      </c>
      <c r="DL2030">
        <v>11.55</v>
      </c>
      <c r="DM2030">
        <v>10.81</v>
      </c>
      <c r="DN2030">
        <v>10.1</v>
      </c>
      <c r="DO2030">
        <v>9.41</v>
      </c>
      <c r="DP2030">
        <v>8.74</v>
      </c>
      <c r="DQ2030">
        <v>8.11</v>
      </c>
      <c r="DR2030">
        <v>7.5</v>
      </c>
      <c r="DS2030">
        <v>6.92</v>
      </c>
      <c r="DT2030">
        <v>6.37</v>
      </c>
      <c r="DU2030">
        <v>5.86</v>
      </c>
      <c r="DV2030">
        <v>5.39</v>
      </c>
      <c r="DW2030">
        <v>4.95</v>
      </c>
      <c r="DX2030">
        <v>4.53</v>
      </c>
      <c r="DY2030">
        <v>4.1399999999999997</v>
      </c>
      <c r="DZ2030">
        <v>3.78</v>
      </c>
      <c r="EA2030">
        <v>3.45</v>
      </c>
      <c r="EB2030">
        <v>3.15</v>
      </c>
      <c r="EC2030">
        <v>2.88</v>
      </c>
      <c r="ED2030">
        <v>2.64</v>
      </c>
      <c r="EE2030">
        <v>2.42</v>
      </c>
      <c r="EF2030">
        <v>2.23</v>
      </c>
    </row>
    <row r="2031" spans="1:149" x14ac:dyDescent="0.25">
      <c r="A2031" t="s">
        <v>1818</v>
      </c>
      <c r="B2031">
        <v>29</v>
      </c>
      <c r="C2031">
        <v>29</v>
      </c>
      <c r="E2031">
        <v>100000</v>
      </c>
      <c r="F2031">
        <v>98997</v>
      </c>
      <c r="G2031">
        <v>97909</v>
      </c>
      <c r="H2031">
        <v>96733</v>
      </c>
      <c r="I2031">
        <v>95458</v>
      </c>
      <c r="J2031">
        <v>94073</v>
      </c>
      <c r="K2031">
        <v>92545</v>
      </c>
      <c r="L2031">
        <v>90855</v>
      </c>
      <c r="M2031">
        <v>88973</v>
      </c>
      <c r="N2031">
        <v>86860</v>
      </c>
      <c r="O2031">
        <v>84473</v>
      </c>
      <c r="P2031">
        <v>81776</v>
      </c>
      <c r="Q2031">
        <v>78760</v>
      </c>
      <c r="R2031">
        <v>75402</v>
      </c>
      <c r="S2031">
        <v>71664</v>
      </c>
      <c r="T2031">
        <v>67538</v>
      </c>
      <c r="U2031">
        <v>63025</v>
      </c>
      <c r="V2031">
        <v>58113</v>
      </c>
      <c r="W2031">
        <v>52852</v>
      </c>
      <c r="X2031">
        <v>47382</v>
      </c>
      <c r="Y2031">
        <v>41812</v>
      </c>
      <c r="Z2031">
        <v>36273</v>
      </c>
      <c r="AA2031">
        <v>30819</v>
      </c>
      <c r="AB2031">
        <v>25567</v>
      </c>
      <c r="AC2031">
        <v>20641</v>
      </c>
      <c r="AD2031">
        <v>16162</v>
      </c>
      <c r="AE2031">
        <v>12242</v>
      </c>
      <c r="AF2031">
        <v>8950</v>
      </c>
      <c r="AG2031">
        <v>6297</v>
      </c>
      <c r="DC2031">
        <v>17.829999999999998</v>
      </c>
      <c r="DD2031">
        <v>17.010000000000002</v>
      </c>
      <c r="DE2031">
        <v>16.190000000000001</v>
      </c>
      <c r="DF2031">
        <v>15.38</v>
      </c>
      <c r="DG2031">
        <v>14.58</v>
      </c>
      <c r="DH2031">
        <v>13.79</v>
      </c>
      <c r="DI2031">
        <v>13.01</v>
      </c>
      <c r="DJ2031">
        <v>12.24</v>
      </c>
      <c r="DK2031">
        <v>11.49</v>
      </c>
      <c r="DL2031">
        <v>10.75</v>
      </c>
      <c r="DM2031">
        <v>10.039999999999999</v>
      </c>
      <c r="DN2031">
        <v>9.36</v>
      </c>
      <c r="DO2031">
        <v>8.6999999999999993</v>
      </c>
      <c r="DP2031">
        <v>8.06</v>
      </c>
      <c r="DQ2031">
        <v>7.46</v>
      </c>
      <c r="DR2031">
        <v>6.88</v>
      </c>
      <c r="DS2031">
        <v>6.34</v>
      </c>
      <c r="DT2031">
        <v>5.83</v>
      </c>
      <c r="DU2031">
        <v>5.36</v>
      </c>
      <c r="DV2031">
        <v>4.92</v>
      </c>
      <c r="DW2031">
        <v>4.51</v>
      </c>
      <c r="DX2031">
        <v>4.13</v>
      </c>
      <c r="DY2031">
        <v>3.77</v>
      </c>
      <c r="DZ2031">
        <v>3.44</v>
      </c>
      <c r="EA2031">
        <v>3.14</v>
      </c>
      <c r="EB2031">
        <v>2.87</v>
      </c>
      <c r="EC2031">
        <v>2.63</v>
      </c>
      <c r="ED2031">
        <v>2.42</v>
      </c>
      <c r="EE2031">
        <v>2.2200000000000002</v>
      </c>
    </row>
    <row r="2032" spans="1:149" x14ac:dyDescent="0.25">
      <c r="A2032" t="s">
        <v>1819</v>
      </c>
      <c r="B2032">
        <v>28</v>
      </c>
      <c r="C2032">
        <v>28</v>
      </c>
      <c r="E2032">
        <v>100000</v>
      </c>
      <c r="F2032">
        <v>98880</v>
      </c>
      <c r="G2032">
        <v>97670</v>
      </c>
      <c r="H2032">
        <v>96360</v>
      </c>
      <c r="I2032">
        <v>94932</v>
      </c>
      <c r="J2032">
        <v>93364</v>
      </c>
      <c r="K2032">
        <v>91624</v>
      </c>
      <c r="L2032">
        <v>89688</v>
      </c>
      <c r="M2032">
        <v>87524</v>
      </c>
      <c r="N2032">
        <v>85074</v>
      </c>
      <c r="O2032">
        <v>82318</v>
      </c>
      <c r="P2032">
        <v>79230</v>
      </c>
      <c r="Q2032">
        <v>75798</v>
      </c>
      <c r="R2032">
        <v>71993</v>
      </c>
      <c r="S2032">
        <v>67789</v>
      </c>
      <c r="T2032">
        <v>63201</v>
      </c>
      <c r="U2032">
        <v>58217</v>
      </c>
      <c r="V2032">
        <v>52899</v>
      </c>
      <c r="W2032">
        <v>47368</v>
      </c>
      <c r="X2032">
        <v>41749</v>
      </c>
      <c r="Y2032">
        <v>36171</v>
      </c>
      <c r="Z2032">
        <v>30691</v>
      </c>
      <c r="AA2032">
        <v>25425</v>
      </c>
      <c r="AB2032">
        <v>20497</v>
      </c>
      <c r="AC2032">
        <v>16026</v>
      </c>
      <c r="AD2032">
        <v>12122</v>
      </c>
      <c r="AE2032">
        <v>8850</v>
      </c>
      <c r="AF2032">
        <v>6218</v>
      </c>
      <c r="DC2032">
        <v>16.920000000000002</v>
      </c>
      <c r="DD2032">
        <v>16.11</v>
      </c>
      <c r="DE2032">
        <v>15.3</v>
      </c>
      <c r="DF2032">
        <v>14.5</v>
      </c>
      <c r="DG2032">
        <v>13.71</v>
      </c>
      <c r="DH2032">
        <v>12.94</v>
      </c>
      <c r="DI2032">
        <v>12.17</v>
      </c>
      <c r="DJ2032">
        <v>11.42</v>
      </c>
      <c r="DK2032">
        <v>10.7</v>
      </c>
      <c r="DL2032">
        <v>9.99</v>
      </c>
      <c r="DM2032">
        <v>9.31</v>
      </c>
      <c r="DN2032">
        <v>8.65</v>
      </c>
      <c r="DO2032">
        <v>8.02</v>
      </c>
      <c r="DP2032">
        <v>7.42</v>
      </c>
      <c r="DQ2032">
        <v>6.84</v>
      </c>
      <c r="DR2032">
        <v>6.31</v>
      </c>
      <c r="DS2032">
        <v>5.8</v>
      </c>
      <c r="DT2032">
        <v>5.34</v>
      </c>
      <c r="DU2032">
        <v>4.9000000000000004</v>
      </c>
      <c r="DV2032">
        <v>4.49</v>
      </c>
      <c r="DW2032">
        <v>4.1100000000000003</v>
      </c>
      <c r="DX2032">
        <v>3.75</v>
      </c>
      <c r="DY2032">
        <v>3.43</v>
      </c>
      <c r="DZ2032">
        <v>3.13</v>
      </c>
      <c r="EA2032">
        <v>2.86</v>
      </c>
      <c r="EB2032">
        <v>2.62</v>
      </c>
      <c r="EC2032">
        <v>2.41</v>
      </c>
      <c r="ED2032">
        <v>2.2200000000000002</v>
      </c>
    </row>
    <row r="2033" spans="1:133" x14ac:dyDescent="0.25">
      <c r="A2033" t="s">
        <v>1820</v>
      </c>
      <c r="B2033">
        <v>27</v>
      </c>
      <c r="C2033">
        <v>27</v>
      </c>
      <c r="E2033">
        <v>100000</v>
      </c>
      <c r="F2033">
        <v>98753</v>
      </c>
      <c r="G2033">
        <v>97403</v>
      </c>
      <c r="H2033">
        <v>95935</v>
      </c>
      <c r="I2033">
        <v>94317</v>
      </c>
      <c r="J2033">
        <v>92530</v>
      </c>
      <c r="K2033">
        <v>90536</v>
      </c>
      <c r="L2033">
        <v>88309</v>
      </c>
      <c r="M2033">
        <v>85799</v>
      </c>
      <c r="N2033">
        <v>82970</v>
      </c>
      <c r="O2033">
        <v>79814</v>
      </c>
      <c r="P2033">
        <v>76302</v>
      </c>
      <c r="Q2033">
        <v>72414</v>
      </c>
      <c r="R2033">
        <v>68136</v>
      </c>
      <c r="S2033">
        <v>63465</v>
      </c>
      <c r="T2033">
        <v>58401</v>
      </c>
      <c r="U2033">
        <v>53008</v>
      </c>
      <c r="V2033">
        <v>47420</v>
      </c>
      <c r="W2033">
        <v>41743</v>
      </c>
      <c r="X2033">
        <v>36118</v>
      </c>
      <c r="Y2033">
        <v>30604</v>
      </c>
      <c r="Z2033">
        <v>25318</v>
      </c>
      <c r="AA2033">
        <v>20381</v>
      </c>
      <c r="AB2033">
        <v>15912</v>
      </c>
      <c r="AC2033">
        <v>12019</v>
      </c>
      <c r="AD2033">
        <v>8762</v>
      </c>
      <c r="AE2033">
        <v>6148</v>
      </c>
      <c r="DC2033">
        <v>16.03</v>
      </c>
      <c r="DD2033">
        <v>15.23</v>
      </c>
      <c r="DE2033">
        <v>14.43</v>
      </c>
      <c r="DF2033">
        <v>13.64</v>
      </c>
      <c r="DG2033">
        <v>12.87</v>
      </c>
      <c r="DH2033">
        <v>12.11</v>
      </c>
      <c r="DI2033">
        <v>11.36</v>
      </c>
      <c r="DJ2033">
        <v>10.64</v>
      </c>
      <c r="DK2033">
        <v>9.93</v>
      </c>
      <c r="DL2033">
        <v>9.26</v>
      </c>
      <c r="DM2033">
        <v>8.6</v>
      </c>
      <c r="DN2033">
        <v>7.98</v>
      </c>
      <c r="DO2033">
        <v>7.38</v>
      </c>
      <c r="DP2033">
        <v>6.81</v>
      </c>
      <c r="DQ2033">
        <v>6.27</v>
      </c>
      <c r="DR2033">
        <v>5.77</v>
      </c>
      <c r="DS2033">
        <v>5.31</v>
      </c>
      <c r="DT2033">
        <v>4.88</v>
      </c>
      <c r="DU2033">
        <v>4.47</v>
      </c>
      <c r="DV2033">
        <v>4.09</v>
      </c>
      <c r="DW2033">
        <v>3.74</v>
      </c>
      <c r="DX2033">
        <v>3.41</v>
      </c>
      <c r="DY2033">
        <v>3.12</v>
      </c>
      <c r="DZ2033">
        <v>2.85</v>
      </c>
      <c r="EA2033">
        <v>2.62</v>
      </c>
      <c r="EB2033">
        <v>2.4</v>
      </c>
      <c r="EC2033">
        <v>2.21</v>
      </c>
    </row>
    <row r="2034" spans="1:133" x14ac:dyDescent="0.25">
      <c r="A2034" t="s">
        <v>1821</v>
      </c>
      <c r="B2034">
        <v>26</v>
      </c>
      <c r="C2034">
        <v>26</v>
      </c>
      <c r="E2034">
        <v>100000</v>
      </c>
      <c r="F2034">
        <v>98607</v>
      </c>
      <c r="G2034">
        <v>97093</v>
      </c>
      <c r="H2034">
        <v>95428</v>
      </c>
      <c r="I2034">
        <v>93582</v>
      </c>
      <c r="J2034">
        <v>91532</v>
      </c>
      <c r="K2034">
        <v>89237</v>
      </c>
      <c r="L2034">
        <v>86654</v>
      </c>
      <c r="M2034">
        <v>83755</v>
      </c>
      <c r="N2034">
        <v>80516</v>
      </c>
      <c r="O2034">
        <v>76926</v>
      </c>
      <c r="P2034">
        <v>72948</v>
      </c>
      <c r="Q2034">
        <v>68579</v>
      </c>
      <c r="R2034">
        <v>63826</v>
      </c>
      <c r="S2034">
        <v>58673</v>
      </c>
      <c r="T2034">
        <v>53197</v>
      </c>
      <c r="U2034">
        <v>47533</v>
      </c>
      <c r="V2034">
        <v>41798</v>
      </c>
      <c r="W2034">
        <v>36118</v>
      </c>
      <c r="X2034">
        <v>30562</v>
      </c>
      <c r="Y2034">
        <v>25247</v>
      </c>
      <c r="Z2034">
        <v>20295</v>
      </c>
      <c r="AA2034">
        <v>15823</v>
      </c>
      <c r="AB2034">
        <v>11934</v>
      </c>
      <c r="AC2034">
        <v>8688</v>
      </c>
      <c r="AD2034">
        <v>6088</v>
      </c>
      <c r="DC2034">
        <v>15.15</v>
      </c>
      <c r="DD2034">
        <v>14.36</v>
      </c>
      <c r="DE2034">
        <v>13.57</v>
      </c>
      <c r="DF2034">
        <v>12.8</v>
      </c>
      <c r="DG2034">
        <v>12.04</v>
      </c>
      <c r="DH2034">
        <v>11.3</v>
      </c>
      <c r="DI2034">
        <v>10.58</v>
      </c>
      <c r="DJ2034">
        <v>9.8800000000000008</v>
      </c>
      <c r="DK2034">
        <v>9.2100000000000009</v>
      </c>
      <c r="DL2034">
        <v>8.56</v>
      </c>
      <c r="DM2034">
        <v>7.93</v>
      </c>
      <c r="DN2034">
        <v>7.34</v>
      </c>
      <c r="DO2034">
        <v>6.77</v>
      </c>
      <c r="DP2034">
        <v>6.24</v>
      </c>
      <c r="DQ2034">
        <v>5.74</v>
      </c>
      <c r="DR2034">
        <v>5.28</v>
      </c>
      <c r="DS2034">
        <v>4.8499999999999996</v>
      </c>
      <c r="DT2034">
        <v>4.45</v>
      </c>
      <c r="DU2034">
        <v>4.07</v>
      </c>
      <c r="DV2034">
        <v>3.72</v>
      </c>
      <c r="DW2034">
        <v>3.4</v>
      </c>
      <c r="DX2034">
        <v>3.11</v>
      </c>
      <c r="DY2034">
        <v>2.85</v>
      </c>
      <c r="DZ2034">
        <v>2.61</v>
      </c>
      <c r="EA2034">
        <v>2.4</v>
      </c>
      <c r="EB2034">
        <v>2.21</v>
      </c>
    </row>
    <row r="2035" spans="1:133" x14ac:dyDescent="0.25">
      <c r="A2035" t="s">
        <v>1822</v>
      </c>
      <c r="B2035">
        <v>25</v>
      </c>
      <c r="C2035">
        <v>25</v>
      </c>
      <c r="E2035">
        <v>100000</v>
      </c>
      <c r="F2035">
        <v>98435</v>
      </c>
      <c r="G2035">
        <v>96715</v>
      </c>
      <c r="H2035">
        <v>94813</v>
      </c>
      <c r="I2035">
        <v>92695</v>
      </c>
      <c r="J2035">
        <v>90334</v>
      </c>
      <c r="K2035">
        <v>87671</v>
      </c>
      <c r="L2035">
        <v>84686</v>
      </c>
      <c r="M2035">
        <v>81365</v>
      </c>
      <c r="N2035">
        <v>77680</v>
      </c>
      <c r="O2035">
        <v>73613</v>
      </c>
      <c r="P2035">
        <v>69143</v>
      </c>
      <c r="Q2035">
        <v>64290</v>
      </c>
      <c r="R2035">
        <v>59049</v>
      </c>
      <c r="S2035">
        <v>53478</v>
      </c>
      <c r="T2035">
        <v>47727</v>
      </c>
      <c r="U2035">
        <v>41917</v>
      </c>
      <c r="V2035">
        <v>36180</v>
      </c>
      <c r="W2035">
        <v>30573</v>
      </c>
      <c r="X2035">
        <v>25220</v>
      </c>
      <c r="Y2035">
        <v>20244</v>
      </c>
      <c r="Z2035">
        <v>15760</v>
      </c>
      <c r="AA2035">
        <v>11869</v>
      </c>
      <c r="AB2035">
        <v>8629</v>
      </c>
      <c r="AC2035">
        <v>6039</v>
      </c>
      <c r="DC2035">
        <v>14.28</v>
      </c>
      <c r="DD2035">
        <v>13.5</v>
      </c>
      <c r="DE2035">
        <v>12.73</v>
      </c>
      <c r="DF2035">
        <v>11.98</v>
      </c>
      <c r="DG2035">
        <v>11.24</v>
      </c>
      <c r="DH2035">
        <v>10.52</v>
      </c>
      <c r="DI2035">
        <v>9.83</v>
      </c>
      <c r="DJ2035">
        <v>9.16</v>
      </c>
      <c r="DK2035">
        <v>8.51</v>
      </c>
      <c r="DL2035">
        <v>7.89</v>
      </c>
      <c r="DM2035">
        <v>7.3</v>
      </c>
      <c r="DN2035">
        <v>6.74</v>
      </c>
      <c r="DO2035">
        <v>6.21</v>
      </c>
      <c r="DP2035">
        <v>5.71</v>
      </c>
      <c r="DQ2035">
        <v>5.26</v>
      </c>
      <c r="DR2035">
        <v>4.83</v>
      </c>
      <c r="DS2035">
        <v>4.43</v>
      </c>
      <c r="DT2035">
        <v>4.0599999999999996</v>
      </c>
      <c r="DU2035">
        <v>3.71</v>
      </c>
      <c r="DV2035">
        <v>3.39</v>
      </c>
      <c r="DW2035">
        <v>3.1</v>
      </c>
      <c r="DX2035">
        <v>2.84</v>
      </c>
      <c r="DY2035">
        <v>2.6</v>
      </c>
      <c r="DZ2035">
        <v>2.39</v>
      </c>
      <c r="EA2035">
        <v>2.2000000000000002</v>
      </c>
    </row>
    <row r="2036" spans="1:133" x14ac:dyDescent="0.25">
      <c r="A2036" t="s">
        <v>1823</v>
      </c>
      <c r="B2036">
        <v>24</v>
      </c>
      <c r="C2036">
        <v>24</v>
      </c>
      <c r="E2036">
        <v>100000</v>
      </c>
      <c r="F2036">
        <v>98220</v>
      </c>
      <c r="G2036">
        <v>96253</v>
      </c>
      <c r="H2036">
        <v>94068</v>
      </c>
      <c r="I2036">
        <v>91625</v>
      </c>
      <c r="J2036">
        <v>88884</v>
      </c>
      <c r="K2036">
        <v>85804</v>
      </c>
      <c r="L2036">
        <v>82383</v>
      </c>
      <c r="M2036">
        <v>78603</v>
      </c>
      <c r="N2036">
        <v>74426</v>
      </c>
      <c r="O2036">
        <v>69855</v>
      </c>
      <c r="P2036">
        <v>64889</v>
      </c>
      <c r="Q2036">
        <v>59537</v>
      </c>
      <c r="R2036">
        <v>53870</v>
      </c>
      <c r="S2036">
        <v>48019</v>
      </c>
      <c r="T2036">
        <v>42120</v>
      </c>
      <c r="U2036">
        <v>36307</v>
      </c>
      <c r="V2036">
        <v>30645</v>
      </c>
      <c r="W2036">
        <v>25243</v>
      </c>
      <c r="X2036">
        <v>20233</v>
      </c>
      <c r="Y2036">
        <v>15728</v>
      </c>
      <c r="Z2036">
        <v>11829</v>
      </c>
      <c r="AA2036">
        <v>8588</v>
      </c>
      <c r="AB2036">
        <v>6002</v>
      </c>
      <c r="DC2036">
        <v>13.43</v>
      </c>
      <c r="DD2036">
        <v>12.67</v>
      </c>
      <c r="DE2036">
        <v>11.92</v>
      </c>
      <c r="DF2036">
        <v>11.18</v>
      </c>
      <c r="DG2036">
        <v>10.47</v>
      </c>
      <c r="DH2036">
        <v>9.77</v>
      </c>
      <c r="DI2036">
        <v>9.11</v>
      </c>
      <c r="DJ2036">
        <v>8.4600000000000009</v>
      </c>
      <c r="DK2036">
        <v>7.85</v>
      </c>
      <c r="DL2036">
        <v>7.26</v>
      </c>
      <c r="DM2036">
        <v>6.7</v>
      </c>
      <c r="DN2036">
        <v>6.18</v>
      </c>
      <c r="DO2036">
        <v>5.69</v>
      </c>
      <c r="DP2036">
        <v>5.23</v>
      </c>
      <c r="DQ2036">
        <v>4.8099999999999996</v>
      </c>
      <c r="DR2036">
        <v>4.41</v>
      </c>
      <c r="DS2036">
        <v>4.04</v>
      </c>
      <c r="DT2036">
        <v>3.69</v>
      </c>
      <c r="DU2036">
        <v>3.38</v>
      </c>
      <c r="DV2036">
        <v>3.09</v>
      </c>
      <c r="DW2036">
        <v>2.83</v>
      </c>
      <c r="DX2036">
        <v>2.6</v>
      </c>
      <c r="DY2036">
        <v>2.39</v>
      </c>
      <c r="DZ2036">
        <v>2.2000000000000002</v>
      </c>
    </row>
    <row r="2037" spans="1:133" x14ac:dyDescent="0.25">
      <c r="A2037" t="s">
        <v>1824</v>
      </c>
      <c r="B2037">
        <v>23</v>
      </c>
      <c r="C2037">
        <v>23</v>
      </c>
      <c r="E2037">
        <v>100000</v>
      </c>
      <c r="F2037">
        <v>97960</v>
      </c>
      <c r="G2037">
        <v>95696</v>
      </c>
      <c r="H2037">
        <v>93172</v>
      </c>
      <c r="I2037">
        <v>90333</v>
      </c>
      <c r="J2037">
        <v>87158</v>
      </c>
      <c r="K2037">
        <v>83626</v>
      </c>
      <c r="L2037">
        <v>79728</v>
      </c>
      <c r="M2037">
        <v>75439</v>
      </c>
      <c r="N2037">
        <v>70742</v>
      </c>
      <c r="O2037">
        <v>65660</v>
      </c>
      <c r="P2037">
        <v>60181</v>
      </c>
      <c r="Q2037">
        <v>54392</v>
      </c>
      <c r="R2037">
        <v>48435</v>
      </c>
      <c r="S2037">
        <v>42431</v>
      </c>
      <c r="T2037">
        <v>36525</v>
      </c>
      <c r="U2037">
        <v>30787</v>
      </c>
      <c r="V2037">
        <v>25330</v>
      </c>
      <c r="W2037">
        <v>20272</v>
      </c>
      <c r="X2037">
        <v>15736</v>
      </c>
      <c r="Y2037">
        <v>11818</v>
      </c>
      <c r="Z2037">
        <v>8568</v>
      </c>
      <c r="AA2037">
        <v>5980</v>
      </c>
      <c r="DC2037">
        <v>12.6</v>
      </c>
      <c r="DD2037">
        <v>11.85</v>
      </c>
      <c r="DE2037">
        <v>11.12</v>
      </c>
      <c r="DF2037">
        <v>10.41</v>
      </c>
      <c r="DG2037">
        <v>9.7200000000000006</v>
      </c>
      <c r="DH2037">
        <v>9.06</v>
      </c>
      <c r="DI2037">
        <v>8.42</v>
      </c>
      <c r="DJ2037">
        <v>7.81</v>
      </c>
      <c r="DK2037">
        <v>7.22</v>
      </c>
      <c r="DL2037">
        <v>6.67</v>
      </c>
      <c r="DM2037">
        <v>6.14</v>
      </c>
      <c r="DN2037">
        <v>5.66</v>
      </c>
      <c r="DO2037">
        <v>5.21</v>
      </c>
      <c r="DP2037">
        <v>4.79</v>
      </c>
      <c r="DQ2037">
        <v>4.3899999999999997</v>
      </c>
      <c r="DR2037">
        <v>4.0199999999999996</v>
      </c>
      <c r="DS2037">
        <v>3.68</v>
      </c>
      <c r="DT2037">
        <v>3.36</v>
      </c>
      <c r="DU2037">
        <v>3.08</v>
      </c>
      <c r="DV2037">
        <v>2.82</v>
      </c>
      <c r="DW2037">
        <v>2.59</v>
      </c>
      <c r="DX2037">
        <v>2.38</v>
      </c>
      <c r="DY2037">
        <v>2.2000000000000002</v>
      </c>
    </row>
    <row r="2038" spans="1:133" x14ac:dyDescent="0.25">
      <c r="A2038" t="s">
        <v>1825</v>
      </c>
      <c r="B2038">
        <v>22</v>
      </c>
      <c r="C2038">
        <v>22</v>
      </c>
      <c r="E2038">
        <v>100000</v>
      </c>
      <c r="F2038">
        <v>97648</v>
      </c>
      <c r="G2038">
        <v>95027</v>
      </c>
      <c r="H2038">
        <v>92088</v>
      </c>
      <c r="I2038">
        <v>88795</v>
      </c>
      <c r="J2038">
        <v>85146</v>
      </c>
      <c r="K2038">
        <v>81115</v>
      </c>
      <c r="L2038">
        <v>76688</v>
      </c>
      <c r="M2038">
        <v>71859</v>
      </c>
      <c r="N2038">
        <v>66631</v>
      </c>
      <c r="O2038">
        <v>61017</v>
      </c>
      <c r="P2038">
        <v>55085</v>
      </c>
      <c r="Q2038">
        <v>48993</v>
      </c>
      <c r="R2038">
        <v>42874</v>
      </c>
      <c r="S2038">
        <v>36856</v>
      </c>
      <c r="T2038">
        <v>31022</v>
      </c>
      <c r="U2038">
        <v>25487</v>
      </c>
      <c r="V2038">
        <v>20373</v>
      </c>
      <c r="W2038">
        <v>15791</v>
      </c>
      <c r="X2038">
        <v>11842</v>
      </c>
      <c r="Y2038">
        <v>8573</v>
      </c>
      <c r="Z2038">
        <v>5976</v>
      </c>
      <c r="DC2038">
        <v>11.79</v>
      </c>
      <c r="DD2038">
        <v>11.06</v>
      </c>
      <c r="DE2038">
        <v>10.35</v>
      </c>
      <c r="DF2038">
        <v>9.67</v>
      </c>
      <c r="DG2038">
        <v>9.01</v>
      </c>
      <c r="DH2038">
        <v>8.3699999999999992</v>
      </c>
      <c r="DI2038">
        <v>7.76</v>
      </c>
      <c r="DJ2038">
        <v>7.18</v>
      </c>
      <c r="DK2038">
        <v>6.63</v>
      </c>
      <c r="DL2038">
        <v>6.11</v>
      </c>
      <c r="DM2038">
        <v>5.63</v>
      </c>
      <c r="DN2038">
        <v>5.18</v>
      </c>
      <c r="DO2038">
        <v>4.76</v>
      </c>
      <c r="DP2038">
        <v>4.37</v>
      </c>
      <c r="DQ2038">
        <v>4</v>
      </c>
      <c r="DR2038">
        <v>3.66</v>
      </c>
      <c r="DS2038">
        <v>3.35</v>
      </c>
      <c r="DT2038">
        <v>3.07</v>
      </c>
      <c r="DU2038">
        <v>2.81</v>
      </c>
      <c r="DV2038">
        <v>2.58</v>
      </c>
      <c r="DW2038">
        <v>2.38</v>
      </c>
      <c r="DX2038">
        <v>2.19</v>
      </c>
    </row>
    <row r="2039" spans="1:133" x14ac:dyDescent="0.25">
      <c r="A2039" t="s">
        <v>1826</v>
      </c>
      <c r="B2039">
        <v>21</v>
      </c>
      <c r="C2039">
        <v>21</v>
      </c>
      <c r="E2039">
        <v>100000</v>
      </c>
      <c r="F2039">
        <v>97270</v>
      </c>
      <c r="G2039">
        <v>94212</v>
      </c>
      <c r="H2039">
        <v>90794</v>
      </c>
      <c r="I2039">
        <v>87002</v>
      </c>
      <c r="J2039">
        <v>82829</v>
      </c>
      <c r="K2039">
        <v>78243</v>
      </c>
      <c r="L2039">
        <v>73248</v>
      </c>
      <c r="M2039">
        <v>67862</v>
      </c>
      <c r="N2039">
        <v>62079</v>
      </c>
      <c r="O2039">
        <v>55990</v>
      </c>
      <c r="P2039">
        <v>49737</v>
      </c>
      <c r="Q2039">
        <v>43469</v>
      </c>
      <c r="R2039">
        <v>37326</v>
      </c>
      <c r="S2039">
        <v>31373</v>
      </c>
      <c r="T2039">
        <v>25739</v>
      </c>
      <c r="U2039">
        <v>20544</v>
      </c>
      <c r="V2039">
        <v>15904</v>
      </c>
      <c r="W2039">
        <v>11909</v>
      </c>
      <c r="X2039">
        <v>8610</v>
      </c>
      <c r="Y2039">
        <v>5993</v>
      </c>
      <c r="DC2039">
        <v>11</v>
      </c>
      <c r="DD2039">
        <v>10.3</v>
      </c>
      <c r="DE2039">
        <v>9.6199999999999992</v>
      </c>
      <c r="DF2039">
        <v>8.9600000000000009</v>
      </c>
      <c r="DG2039">
        <v>8.33</v>
      </c>
      <c r="DH2039">
        <v>7.72</v>
      </c>
      <c r="DI2039">
        <v>7.14</v>
      </c>
      <c r="DJ2039">
        <v>6.6</v>
      </c>
      <c r="DK2039">
        <v>6.08</v>
      </c>
      <c r="DL2039">
        <v>5.6</v>
      </c>
      <c r="DM2039">
        <v>5.16</v>
      </c>
      <c r="DN2039">
        <v>4.74</v>
      </c>
      <c r="DO2039">
        <v>4.3499999999999996</v>
      </c>
      <c r="DP2039">
        <v>3.99</v>
      </c>
      <c r="DQ2039">
        <v>3.65</v>
      </c>
      <c r="DR2039">
        <v>3.34</v>
      </c>
      <c r="DS2039">
        <v>3.06</v>
      </c>
      <c r="DT2039">
        <v>2.8</v>
      </c>
      <c r="DU2039">
        <v>2.58</v>
      </c>
      <c r="DV2039">
        <v>2.37</v>
      </c>
      <c r="DW2039">
        <v>2.19</v>
      </c>
    </row>
    <row r="2040" spans="1:133" x14ac:dyDescent="0.25">
      <c r="A2040" t="s">
        <v>1827</v>
      </c>
      <c r="B2040">
        <v>20</v>
      </c>
      <c r="C2040">
        <v>20</v>
      </c>
      <c r="E2040">
        <v>100000</v>
      </c>
      <c r="F2040">
        <v>96804</v>
      </c>
      <c r="G2040">
        <v>93237</v>
      </c>
      <c r="H2040">
        <v>89289</v>
      </c>
      <c r="I2040">
        <v>84941</v>
      </c>
      <c r="J2040">
        <v>80180</v>
      </c>
      <c r="K2040">
        <v>74992</v>
      </c>
      <c r="L2040">
        <v>69409</v>
      </c>
      <c r="M2040">
        <v>63437</v>
      </c>
      <c r="N2040">
        <v>57148</v>
      </c>
      <c r="O2040">
        <v>50714</v>
      </c>
      <c r="P2040">
        <v>44266</v>
      </c>
      <c r="Q2040">
        <v>37957</v>
      </c>
      <c r="R2040">
        <v>31867</v>
      </c>
      <c r="S2040">
        <v>26106</v>
      </c>
      <c r="T2040">
        <v>20806</v>
      </c>
      <c r="U2040">
        <v>16083</v>
      </c>
      <c r="V2040">
        <v>12029</v>
      </c>
      <c r="W2040">
        <v>8684</v>
      </c>
      <c r="X2040">
        <v>6037</v>
      </c>
      <c r="DC2040">
        <v>10.24</v>
      </c>
      <c r="DD2040">
        <v>9.56</v>
      </c>
      <c r="DE2040">
        <v>8.91</v>
      </c>
      <c r="DF2040">
        <v>8.2799999999999994</v>
      </c>
      <c r="DG2040">
        <v>7.68</v>
      </c>
      <c r="DH2040">
        <v>7.11</v>
      </c>
      <c r="DI2040">
        <v>6.56</v>
      </c>
      <c r="DJ2040">
        <v>6.05</v>
      </c>
      <c r="DK2040">
        <v>5.57</v>
      </c>
      <c r="DL2040">
        <v>5.13</v>
      </c>
      <c r="DM2040">
        <v>4.72</v>
      </c>
      <c r="DN2040">
        <v>4.33</v>
      </c>
      <c r="DO2040">
        <v>3.97</v>
      </c>
      <c r="DP2040">
        <v>3.63</v>
      </c>
      <c r="DQ2040">
        <v>3.33</v>
      </c>
      <c r="DR2040">
        <v>3.05</v>
      </c>
      <c r="DS2040">
        <v>2.79</v>
      </c>
      <c r="DT2040">
        <v>2.57</v>
      </c>
      <c r="DU2040">
        <v>2.36</v>
      </c>
      <c r="DV2040">
        <v>2.1800000000000002</v>
      </c>
    </row>
    <row r="2041" spans="1:133" x14ac:dyDescent="0.25">
      <c r="A2041" t="s">
        <v>1828</v>
      </c>
      <c r="B2041">
        <v>19</v>
      </c>
      <c r="C2041">
        <v>19</v>
      </c>
      <c r="E2041">
        <v>100000</v>
      </c>
      <c r="F2041">
        <v>96257</v>
      </c>
      <c r="G2041">
        <v>92121</v>
      </c>
      <c r="H2041">
        <v>87576</v>
      </c>
      <c r="I2041">
        <v>82597</v>
      </c>
      <c r="J2041">
        <v>77192</v>
      </c>
      <c r="K2041">
        <v>71373</v>
      </c>
      <c r="L2041">
        <v>65161</v>
      </c>
      <c r="M2041">
        <v>58645</v>
      </c>
      <c r="N2041">
        <v>51978</v>
      </c>
      <c r="O2041">
        <v>45320</v>
      </c>
      <c r="P2041">
        <v>38808</v>
      </c>
      <c r="Q2041">
        <v>32535</v>
      </c>
      <c r="R2041">
        <v>26620</v>
      </c>
      <c r="S2041">
        <v>21185</v>
      </c>
      <c r="T2041">
        <v>16352</v>
      </c>
      <c r="U2041">
        <v>12212</v>
      </c>
      <c r="V2041">
        <v>8806</v>
      </c>
      <c r="W2041">
        <v>6113</v>
      </c>
      <c r="DC2041">
        <v>9.51</v>
      </c>
      <c r="DD2041">
        <v>8.86</v>
      </c>
      <c r="DE2041">
        <v>8.24</v>
      </c>
      <c r="DF2041">
        <v>7.64</v>
      </c>
      <c r="DG2041">
        <v>7.07</v>
      </c>
      <c r="DH2041">
        <v>6.53</v>
      </c>
      <c r="DI2041">
        <v>6.02</v>
      </c>
      <c r="DJ2041">
        <v>5.55</v>
      </c>
      <c r="DK2041">
        <v>5.1100000000000003</v>
      </c>
      <c r="DL2041">
        <v>4.7</v>
      </c>
      <c r="DM2041">
        <v>4.3099999999999996</v>
      </c>
      <c r="DN2041">
        <v>3.96</v>
      </c>
      <c r="DO2041">
        <v>3.62</v>
      </c>
      <c r="DP2041">
        <v>3.31</v>
      </c>
      <c r="DQ2041">
        <v>3.04</v>
      </c>
      <c r="DR2041">
        <v>2.79</v>
      </c>
      <c r="DS2041">
        <v>2.56</v>
      </c>
      <c r="DT2041">
        <v>2.36</v>
      </c>
      <c r="DU2041">
        <v>2.1800000000000002</v>
      </c>
    </row>
    <row r="2042" spans="1:133" x14ac:dyDescent="0.25">
      <c r="A2042" t="s">
        <v>1829</v>
      </c>
      <c r="B2042">
        <v>18</v>
      </c>
      <c r="C2042">
        <v>18</v>
      </c>
      <c r="E2042">
        <v>100000</v>
      </c>
      <c r="F2042">
        <v>95638</v>
      </c>
      <c r="G2042">
        <v>90854</v>
      </c>
      <c r="H2042">
        <v>85626</v>
      </c>
      <c r="I2042">
        <v>79947</v>
      </c>
      <c r="J2042">
        <v>73858</v>
      </c>
      <c r="K2042">
        <v>67357</v>
      </c>
      <c r="L2042">
        <v>60550</v>
      </c>
      <c r="M2042">
        <v>53610</v>
      </c>
      <c r="N2042">
        <v>46682</v>
      </c>
      <c r="O2042">
        <v>39928</v>
      </c>
      <c r="P2042">
        <v>33426</v>
      </c>
      <c r="Q2042">
        <v>27310</v>
      </c>
      <c r="R2042">
        <v>21706</v>
      </c>
      <c r="S2042">
        <v>16730</v>
      </c>
      <c r="T2042">
        <v>12476</v>
      </c>
      <c r="U2042">
        <v>8984</v>
      </c>
      <c r="V2042">
        <v>6230</v>
      </c>
      <c r="DC2042">
        <v>8.81</v>
      </c>
      <c r="DD2042">
        <v>8.19</v>
      </c>
      <c r="DE2042">
        <v>7.6</v>
      </c>
      <c r="DF2042">
        <v>7.03</v>
      </c>
      <c r="DG2042">
        <v>6.49</v>
      </c>
      <c r="DH2042">
        <v>5.99</v>
      </c>
      <c r="DI2042">
        <v>5.52</v>
      </c>
      <c r="DJ2042">
        <v>5.08</v>
      </c>
      <c r="DK2042">
        <v>4.68</v>
      </c>
      <c r="DL2042">
        <v>4.3</v>
      </c>
      <c r="DM2042">
        <v>3.94</v>
      </c>
      <c r="DN2042">
        <v>3.61</v>
      </c>
      <c r="DO2042">
        <v>3.3</v>
      </c>
      <c r="DP2042">
        <v>3.03</v>
      </c>
      <c r="DQ2042">
        <v>2.78</v>
      </c>
      <c r="DR2042">
        <v>2.56</v>
      </c>
      <c r="DS2042">
        <v>2.35</v>
      </c>
      <c r="DT2042">
        <v>2.17</v>
      </c>
    </row>
    <row r="2043" spans="1:133" x14ac:dyDescent="0.25">
      <c r="A2043" t="s">
        <v>1830</v>
      </c>
      <c r="B2043">
        <v>17</v>
      </c>
      <c r="C2043">
        <v>17</v>
      </c>
      <c r="E2043">
        <v>100000</v>
      </c>
      <c r="F2043">
        <v>94927</v>
      </c>
      <c r="G2043">
        <v>89392</v>
      </c>
      <c r="H2043">
        <v>83398</v>
      </c>
      <c r="I2043">
        <v>76966</v>
      </c>
      <c r="J2043">
        <v>70127</v>
      </c>
      <c r="K2043">
        <v>62967</v>
      </c>
      <c r="L2043">
        <v>55680</v>
      </c>
      <c r="M2043">
        <v>48431</v>
      </c>
      <c r="N2043">
        <v>41366</v>
      </c>
      <c r="O2043">
        <v>34589</v>
      </c>
      <c r="P2043">
        <v>28219</v>
      </c>
      <c r="Q2043">
        <v>22395</v>
      </c>
      <c r="R2043">
        <v>17239</v>
      </c>
      <c r="S2043">
        <v>12837</v>
      </c>
      <c r="T2043">
        <v>9231</v>
      </c>
      <c r="U2043">
        <v>6392</v>
      </c>
      <c r="DC2043">
        <v>8.15</v>
      </c>
      <c r="DD2043">
        <v>7.56</v>
      </c>
      <c r="DE2043">
        <v>6.99</v>
      </c>
      <c r="DF2043">
        <v>6.46</v>
      </c>
      <c r="DG2043">
        <v>5.96</v>
      </c>
      <c r="DH2043">
        <v>5.49</v>
      </c>
      <c r="DI2043">
        <v>5.0599999999999996</v>
      </c>
      <c r="DJ2043">
        <v>4.66</v>
      </c>
      <c r="DK2043">
        <v>4.28</v>
      </c>
      <c r="DL2043">
        <v>3.92</v>
      </c>
      <c r="DM2043">
        <v>3.59</v>
      </c>
      <c r="DN2043">
        <v>3.29</v>
      </c>
      <c r="DO2043">
        <v>3.02</v>
      </c>
      <c r="DP2043">
        <v>2.77</v>
      </c>
      <c r="DQ2043">
        <v>2.5499999999999998</v>
      </c>
      <c r="DR2043">
        <v>2.35</v>
      </c>
      <c r="DS2043">
        <v>2.17</v>
      </c>
    </row>
    <row r="2044" spans="1:133" x14ac:dyDescent="0.25">
      <c r="A2044" t="s">
        <v>1831</v>
      </c>
      <c r="B2044">
        <v>16</v>
      </c>
      <c r="C2044">
        <v>16</v>
      </c>
      <c r="E2044">
        <v>100000</v>
      </c>
      <c r="F2044">
        <v>94093</v>
      </c>
      <c r="G2044">
        <v>87705</v>
      </c>
      <c r="H2044">
        <v>80872</v>
      </c>
      <c r="I2044">
        <v>73605</v>
      </c>
      <c r="J2044">
        <v>66024</v>
      </c>
      <c r="K2044">
        <v>58310</v>
      </c>
      <c r="L2044">
        <v>50652</v>
      </c>
      <c r="M2044">
        <v>43212</v>
      </c>
      <c r="N2044">
        <v>36081</v>
      </c>
      <c r="O2044">
        <v>29400</v>
      </c>
      <c r="P2044">
        <v>23298</v>
      </c>
      <c r="Q2044">
        <v>17907</v>
      </c>
      <c r="R2044">
        <v>13318</v>
      </c>
      <c r="S2044">
        <v>9563</v>
      </c>
      <c r="T2044">
        <v>6614</v>
      </c>
      <c r="DC2044">
        <v>7.52</v>
      </c>
      <c r="DD2044">
        <v>6.96</v>
      </c>
      <c r="DE2044">
        <v>6.43</v>
      </c>
      <c r="DF2044">
        <v>5.93</v>
      </c>
      <c r="DG2044">
        <v>5.46</v>
      </c>
      <c r="DH2044">
        <v>5.03</v>
      </c>
      <c r="DI2044">
        <v>4.63</v>
      </c>
      <c r="DJ2044">
        <v>4.26</v>
      </c>
      <c r="DK2044">
        <v>3.91</v>
      </c>
      <c r="DL2044">
        <v>3.58</v>
      </c>
      <c r="DM2044">
        <v>3.28</v>
      </c>
      <c r="DN2044">
        <v>3.01</v>
      </c>
      <c r="DO2044">
        <v>2.76</v>
      </c>
      <c r="DP2044">
        <v>2.54</v>
      </c>
      <c r="DQ2044">
        <v>2.34</v>
      </c>
      <c r="DR2044">
        <v>2.17</v>
      </c>
    </row>
    <row r="2045" spans="1:133" x14ac:dyDescent="0.25">
      <c r="A2045" t="s">
        <v>1832</v>
      </c>
      <c r="B2045">
        <v>15</v>
      </c>
      <c r="C2045">
        <v>15</v>
      </c>
      <c r="E2045">
        <v>100000</v>
      </c>
      <c r="F2045">
        <v>93129</v>
      </c>
      <c r="G2045">
        <v>85791</v>
      </c>
      <c r="H2045">
        <v>78009</v>
      </c>
      <c r="I2045">
        <v>69891</v>
      </c>
      <c r="J2045">
        <v>61660</v>
      </c>
      <c r="K2045">
        <v>53491</v>
      </c>
      <c r="L2045">
        <v>45570</v>
      </c>
      <c r="M2045">
        <v>38004</v>
      </c>
      <c r="N2045">
        <v>30921</v>
      </c>
      <c r="O2045">
        <v>24472</v>
      </c>
      <c r="P2045">
        <v>18782</v>
      </c>
      <c r="Q2045">
        <v>13949</v>
      </c>
      <c r="R2045">
        <v>10004</v>
      </c>
      <c r="S2045">
        <v>6909</v>
      </c>
      <c r="DC2045">
        <v>6.92</v>
      </c>
      <c r="DD2045">
        <v>6.39</v>
      </c>
      <c r="DE2045">
        <v>5.9</v>
      </c>
      <c r="DF2045">
        <v>5.44</v>
      </c>
      <c r="DG2045">
        <v>5.01</v>
      </c>
      <c r="DH2045">
        <v>4.6100000000000003</v>
      </c>
      <c r="DI2045">
        <v>4.24</v>
      </c>
      <c r="DJ2045">
        <v>3.89</v>
      </c>
      <c r="DK2045">
        <v>3.57</v>
      </c>
      <c r="DL2045">
        <v>3.27</v>
      </c>
      <c r="DM2045">
        <v>3</v>
      </c>
      <c r="DN2045">
        <v>2.75</v>
      </c>
      <c r="DO2045">
        <v>2.54</v>
      </c>
      <c r="DP2045">
        <v>2.34</v>
      </c>
      <c r="DQ2045">
        <v>2.16</v>
      </c>
    </row>
    <row r="2046" spans="1:133" x14ac:dyDescent="0.25">
      <c r="A2046" t="s">
        <v>1833</v>
      </c>
      <c r="B2046">
        <v>14</v>
      </c>
      <c r="C2046">
        <v>14</v>
      </c>
      <c r="E2046">
        <v>100000</v>
      </c>
      <c r="F2046">
        <v>92032</v>
      </c>
      <c r="G2046">
        <v>83598</v>
      </c>
      <c r="H2046">
        <v>74823</v>
      </c>
      <c r="I2046">
        <v>65927</v>
      </c>
      <c r="J2046">
        <v>57129</v>
      </c>
      <c r="K2046">
        <v>48601</v>
      </c>
      <c r="L2046">
        <v>40474</v>
      </c>
      <c r="M2046">
        <v>32889</v>
      </c>
      <c r="N2046">
        <v>25991</v>
      </c>
      <c r="O2046">
        <v>19922</v>
      </c>
      <c r="P2046">
        <v>14774</v>
      </c>
      <c r="Q2046">
        <v>10581</v>
      </c>
      <c r="R2046">
        <v>7299</v>
      </c>
      <c r="DC2046">
        <v>6.36</v>
      </c>
      <c r="DD2046">
        <v>5.87</v>
      </c>
      <c r="DE2046">
        <v>5.41</v>
      </c>
      <c r="DF2046">
        <v>4.99</v>
      </c>
      <c r="DG2046">
        <v>4.59</v>
      </c>
      <c r="DH2046">
        <v>4.22</v>
      </c>
      <c r="DI2046">
        <v>3.88</v>
      </c>
      <c r="DJ2046">
        <v>3.55</v>
      </c>
      <c r="DK2046">
        <v>3.26</v>
      </c>
      <c r="DL2046">
        <v>2.99</v>
      </c>
      <c r="DM2046">
        <v>2.75</v>
      </c>
      <c r="DN2046">
        <v>2.5299999999999998</v>
      </c>
      <c r="DO2046">
        <v>2.33</v>
      </c>
      <c r="DP2046">
        <v>2.16</v>
      </c>
    </row>
    <row r="2047" spans="1:133" x14ac:dyDescent="0.25">
      <c r="A2047" t="s">
        <v>1834</v>
      </c>
      <c r="B2047">
        <v>13</v>
      </c>
      <c r="C2047">
        <v>13</v>
      </c>
      <c r="E2047">
        <v>100000</v>
      </c>
      <c r="F2047">
        <v>90742</v>
      </c>
      <c r="G2047">
        <v>81128</v>
      </c>
      <c r="H2047">
        <v>71406</v>
      </c>
      <c r="I2047">
        <v>61793</v>
      </c>
      <c r="J2047">
        <v>52507</v>
      </c>
      <c r="K2047">
        <v>43663</v>
      </c>
      <c r="L2047">
        <v>35428</v>
      </c>
      <c r="M2047">
        <v>27962</v>
      </c>
      <c r="N2047">
        <v>21401</v>
      </c>
      <c r="O2047">
        <v>15851</v>
      </c>
      <c r="P2047">
        <v>11336</v>
      </c>
      <c r="Q2047">
        <v>7810</v>
      </c>
      <c r="DC2047">
        <v>5.84</v>
      </c>
      <c r="DD2047">
        <v>5.38</v>
      </c>
      <c r="DE2047">
        <v>4.96</v>
      </c>
      <c r="DF2047">
        <v>4.57</v>
      </c>
      <c r="DG2047">
        <v>4.2</v>
      </c>
      <c r="DH2047">
        <v>3.86</v>
      </c>
      <c r="DI2047">
        <v>3.54</v>
      </c>
      <c r="DJ2047">
        <v>3.25</v>
      </c>
      <c r="DK2047">
        <v>2.98</v>
      </c>
      <c r="DL2047">
        <v>2.74</v>
      </c>
      <c r="DM2047">
        <v>2.52</v>
      </c>
      <c r="DN2047">
        <v>2.33</v>
      </c>
      <c r="DO2047">
        <v>2.15</v>
      </c>
    </row>
    <row r="2048" spans="1:133" x14ac:dyDescent="0.25">
      <c r="A2048" t="s">
        <v>1835</v>
      </c>
      <c r="B2048">
        <v>12</v>
      </c>
      <c r="C2048">
        <v>12</v>
      </c>
      <c r="E2048">
        <v>100000</v>
      </c>
      <c r="F2048">
        <v>89306</v>
      </c>
      <c r="G2048">
        <v>78511</v>
      </c>
      <c r="H2048">
        <v>67865</v>
      </c>
      <c r="I2048">
        <v>57584</v>
      </c>
      <c r="J2048">
        <v>47827</v>
      </c>
      <c r="K2048">
        <v>38749</v>
      </c>
      <c r="L2048">
        <v>30537</v>
      </c>
      <c r="M2048">
        <v>23343</v>
      </c>
      <c r="N2048">
        <v>17264</v>
      </c>
      <c r="O2048">
        <v>12332</v>
      </c>
      <c r="P2048">
        <v>8484</v>
      </c>
      <c r="DC2048">
        <v>5.36</v>
      </c>
      <c r="DD2048">
        <v>4.9400000000000004</v>
      </c>
      <c r="DE2048">
        <v>4.55</v>
      </c>
      <c r="DF2048">
        <v>4.1900000000000004</v>
      </c>
      <c r="DG2048">
        <v>3.84</v>
      </c>
      <c r="DH2048">
        <v>3.53</v>
      </c>
      <c r="DI2048">
        <v>3.23</v>
      </c>
      <c r="DJ2048">
        <v>2.97</v>
      </c>
      <c r="DK2048">
        <v>2.73</v>
      </c>
      <c r="DL2048">
        <v>2.52</v>
      </c>
      <c r="DM2048">
        <v>2.3199999999999998</v>
      </c>
      <c r="DN2048">
        <v>2.15</v>
      </c>
    </row>
    <row r="2049" spans="1:189" x14ac:dyDescent="0.25">
      <c r="A2049" t="s">
        <v>1836</v>
      </c>
      <c r="B2049">
        <v>11</v>
      </c>
      <c r="C2049">
        <v>11</v>
      </c>
      <c r="E2049">
        <v>100000</v>
      </c>
      <c r="F2049">
        <v>87808</v>
      </c>
      <c r="G2049">
        <v>75807</v>
      </c>
      <c r="H2049">
        <v>64246</v>
      </c>
      <c r="I2049">
        <v>53282</v>
      </c>
      <c r="J2049">
        <v>43115</v>
      </c>
      <c r="K2049">
        <v>33926</v>
      </c>
      <c r="L2049">
        <v>25894</v>
      </c>
      <c r="M2049">
        <v>19128</v>
      </c>
      <c r="N2049">
        <v>13644</v>
      </c>
      <c r="O2049">
        <v>9376</v>
      </c>
      <c r="DC2049">
        <v>4.92</v>
      </c>
      <c r="DD2049">
        <v>4.53</v>
      </c>
      <c r="DE2049">
        <v>4.17</v>
      </c>
      <c r="DF2049">
        <v>3.83</v>
      </c>
      <c r="DG2049">
        <v>3.51</v>
      </c>
      <c r="DH2049">
        <v>3.22</v>
      </c>
      <c r="DI2049">
        <v>2.96</v>
      </c>
      <c r="DJ2049">
        <v>2.72</v>
      </c>
      <c r="DK2049">
        <v>2.5099999999999998</v>
      </c>
      <c r="DL2049">
        <v>2.3199999999999998</v>
      </c>
      <c r="DM2049">
        <v>2.15</v>
      </c>
    </row>
    <row r="2050" spans="1:189" x14ac:dyDescent="0.25">
      <c r="A2050" t="s">
        <v>1837</v>
      </c>
      <c r="B2050">
        <v>10</v>
      </c>
      <c r="C2050">
        <v>10</v>
      </c>
      <c r="E2050">
        <v>100000</v>
      </c>
      <c r="F2050">
        <v>86225</v>
      </c>
      <c r="G2050">
        <v>72979</v>
      </c>
      <c r="H2050">
        <v>60451</v>
      </c>
      <c r="I2050">
        <v>48843</v>
      </c>
      <c r="J2050">
        <v>38384</v>
      </c>
      <c r="K2050">
        <v>29253</v>
      </c>
      <c r="L2050">
        <v>21577</v>
      </c>
      <c r="M2050">
        <v>15372</v>
      </c>
      <c r="N2050">
        <v>10550</v>
      </c>
      <c r="DC2050">
        <v>4.51</v>
      </c>
      <c r="DD2050">
        <v>4.1500000000000004</v>
      </c>
      <c r="DE2050">
        <v>3.81</v>
      </c>
      <c r="DF2050">
        <v>3.5</v>
      </c>
      <c r="DG2050">
        <v>3.21</v>
      </c>
      <c r="DH2050">
        <v>2.95</v>
      </c>
      <c r="DI2050">
        <v>2.72</v>
      </c>
      <c r="DJ2050">
        <v>2.5</v>
      </c>
      <c r="DK2050">
        <v>2.31</v>
      </c>
      <c r="DL2050">
        <v>2.14</v>
      </c>
    </row>
    <row r="2051" spans="1:189" x14ac:dyDescent="0.25">
      <c r="A2051" t="s">
        <v>1838</v>
      </c>
      <c r="B2051">
        <v>9</v>
      </c>
      <c r="C2051">
        <v>9</v>
      </c>
      <c r="E2051">
        <v>100000</v>
      </c>
      <c r="F2051">
        <v>84526</v>
      </c>
      <c r="G2051">
        <v>69921</v>
      </c>
      <c r="H2051">
        <v>56424</v>
      </c>
      <c r="I2051">
        <v>44274</v>
      </c>
      <c r="J2051">
        <v>33699</v>
      </c>
      <c r="K2051">
        <v>24820</v>
      </c>
      <c r="L2051">
        <v>17658</v>
      </c>
      <c r="M2051">
        <v>12105</v>
      </c>
      <c r="DC2051">
        <v>4.13</v>
      </c>
      <c r="DD2051">
        <v>3.8</v>
      </c>
      <c r="DE2051">
        <v>3.49</v>
      </c>
      <c r="DF2051">
        <v>3.2</v>
      </c>
      <c r="DG2051">
        <v>2.94</v>
      </c>
      <c r="DH2051">
        <v>2.71</v>
      </c>
      <c r="DI2051">
        <v>2.5</v>
      </c>
      <c r="DJ2051">
        <v>2.31</v>
      </c>
      <c r="DK2051">
        <v>2.14</v>
      </c>
    </row>
    <row r="2052" spans="1:189" x14ac:dyDescent="0.25">
      <c r="A2052" t="s">
        <v>1839</v>
      </c>
      <c r="B2052">
        <v>8</v>
      </c>
      <c r="C2052">
        <v>8</v>
      </c>
      <c r="E2052">
        <v>100000</v>
      </c>
      <c r="F2052">
        <v>82610</v>
      </c>
      <c r="G2052">
        <v>66571</v>
      </c>
      <c r="H2052">
        <v>52169</v>
      </c>
      <c r="I2052">
        <v>39649</v>
      </c>
      <c r="J2052">
        <v>29166</v>
      </c>
      <c r="K2052">
        <v>20720</v>
      </c>
      <c r="L2052">
        <v>14185</v>
      </c>
      <c r="DC2052">
        <v>3.78</v>
      </c>
      <c r="DD2052">
        <v>3.47</v>
      </c>
      <c r="DE2052">
        <v>3.19</v>
      </c>
      <c r="DF2052">
        <v>2.93</v>
      </c>
      <c r="DG2052">
        <v>2.7</v>
      </c>
      <c r="DH2052">
        <v>2.4900000000000002</v>
      </c>
      <c r="DI2052">
        <v>2.2999999999999998</v>
      </c>
      <c r="DJ2052">
        <v>2.13</v>
      </c>
    </row>
    <row r="2053" spans="1:189" x14ac:dyDescent="0.25">
      <c r="A2053" t="s">
        <v>1840</v>
      </c>
      <c r="B2053">
        <v>7</v>
      </c>
      <c r="C2053">
        <v>7</v>
      </c>
      <c r="E2053">
        <v>100000</v>
      </c>
      <c r="F2053">
        <v>80473</v>
      </c>
      <c r="G2053">
        <v>62975</v>
      </c>
      <c r="H2053">
        <v>47801</v>
      </c>
      <c r="I2053">
        <v>35111</v>
      </c>
      <c r="J2053">
        <v>24914</v>
      </c>
      <c r="K2053">
        <v>17033</v>
      </c>
      <c r="DC2053">
        <v>3.46</v>
      </c>
      <c r="DD2053">
        <v>3.18</v>
      </c>
      <c r="DE2053">
        <v>2.92</v>
      </c>
      <c r="DF2053">
        <v>2.69</v>
      </c>
      <c r="DG2053">
        <v>2.4900000000000002</v>
      </c>
      <c r="DH2053">
        <v>2.2999999999999998</v>
      </c>
      <c r="DI2053">
        <v>2.13</v>
      </c>
    </row>
    <row r="2054" spans="1:189" x14ac:dyDescent="0.25">
      <c r="A2054" t="s">
        <v>1841</v>
      </c>
      <c r="B2054">
        <v>6</v>
      </c>
      <c r="C2054">
        <v>6</v>
      </c>
      <c r="E2054">
        <v>100000</v>
      </c>
      <c r="F2054">
        <v>78146</v>
      </c>
      <c r="G2054">
        <v>59234</v>
      </c>
      <c r="H2054">
        <v>43456</v>
      </c>
      <c r="I2054">
        <v>30791</v>
      </c>
      <c r="J2054">
        <v>21027</v>
      </c>
      <c r="DC2054">
        <v>3.17</v>
      </c>
      <c r="DD2054">
        <v>2.91</v>
      </c>
      <c r="DE2054">
        <v>2.69</v>
      </c>
      <c r="DF2054">
        <v>2.48</v>
      </c>
      <c r="DG2054">
        <v>2.29</v>
      </c>
      <c r="DH2054">
        <v>2.13</v>
      </c>
    </row>
    <row r="2055" spans="1:189" x14ac:dyDescent="0.25">
      <c r="A2055" t="s">
        <v>1842</v>
      </c>
      <c r="B2055">
        <v>5</v>
      </c>
      <c r="C2055">
        <v>5</v>
      </c>
      <c r="E2055">
        <v>100000</v>
      </c>
      <c r="F2055">
        <v>75693</v>
      </c>
      <c r="G2055">
        <v>55455</v>
      </c>
      <c r="H2055">
        <v>39246</v>
      </c>
      <c r="I2055">
        <v>26765</v>
      </c>
      <c r="DC2055">
        <v>2.91</v>
      </c>
      <c r="DD2055">
        <v>2.68</v>
      </c>
      <c r="DE2055">
        <v>2.4700000000000002</v>
      </c>
      <c r="DF2055">
        <v>2.29</v>
      </c>
      <c r="DG2055">
        <v>2.12</v>
      </c>
    </row>
    <row r="2056" spans="1:189" x14ac:dyDescent="0.25">
      <c r="A2056" t="s">
        <v>1843</v>
      </c>
      <c r="B2056">
        <v>4</v>
      </c>
      <c r="C2056">
        <v>4</v>
      </c>
      <c r="E2056">
        <v>100000</v>
      </c>
      <c r="F2056">
        <v>73164</v>
      </c>
      <c r="G2056">
        <v>51712</v>
      </c>
      <c r="H2056">
        <v>35226</v>
      </c>
      <c r="DC2056">
        <v>2.67</v>
      </c>
      <c r="DD2056">
        <v>2.4700000000000002</v>
      </c>
      <c r="DE2056">
        <v>2.2799999999999998</v>
      </c>
      <c r="DF2056">
        <v>2.12</v>
      </c>
    </row>
    <row r="2057" spans="1:189" x14ac:dyDescent="0.25">
      <c r="A2057" t="s">
        <v>1844</v>
      </c>
      <c r="B2057">
        <v>3</v>
      </c>
      <c r="C2057">
        <v>3</v>
      </c>
      <c r="E2057">
        <v>100000</v>
      </c>
      <c r="F2057">
        <v>70586</v>
      </c>
      <c r="G2057">
        <v>48025</v>
      </c>
      <c r="DC2057">
        <v>2.46</v>
      </c>
      <c r="DD2057">
        <v>2.2799999999999998</v>
      </c>
      <c r="DE2057">
        <v>2.12</v>
      </c>
    </row>
    <row r="2058" spans="1:189" x14ac:dyDescent="0.25">
      <c r="A2058" t="s">
        <v>1845</v>
      </c>
      <c r="B2058">
        <v>2</v>
      </c>
      <c r="C2058">
        <v>2</v>
      </c>
      <c r="E2058">
        <v>100000</v>
      </c>
      <c r="F2058">
        <v>67953</v>
      </c>
      <c r="DC2058">
        <v>2.2799999999999998</v>
      </c>
      <c r="DD2058">
        <v>2.11</v>
      </c>
    </row>
    <row r="2059" spans="1:189" x14ac:dyDescent="0.25">
      <c r="A2059" t="s">
        <v>1846</v>
      </c>
      <c r="B2059">
        <v>1</v>
      </c>
      <c r="C2059">
        <v>1</v>
      </c>
      <c r="E2059">
        <v>100000</v>
      </c>
      <c r="DC2059">
        <v>2.11</v>
      </c>
    </row>
    <row r="2060" spans="1:189" x14ac:dyDescent="0.25">
      <c r="A2060" t="s">
        <v>1847</v>
      </c>
      <c r="B2060">
        <v>83</v>
      </c>
      <c r="C2060">
        <v>83</v>
      </c>
      <c r="E2060">
        <v>100000</v>
      </c>
      <c r="F2060">
        <v>99974</v>
      </c>
      <c r="G2060">
        <v>99945</v>
      </c>
      <c r="H2060">
        <v>99915</v>
      </c>
      <c r="I2060">
        <v>99885</v>
      </c>
      <c r="J2060">
        <v>99855</v>
      </c>
      <c r="K2060">
        <v>99825</v>
      </c>
      <c r="L2060">
        <v>99794</v>
      </c>
      <c r="M2060">
        <v>99763</v>
      </c>
      <c r="N2060">
        <v>99730</v>
      </c>
      <c r="O2060">
        <v>99698</v>
      </c>
      <c r="P2060">
        <v>99666</v>
      </c>
      <c r="Q2060">
        <v>99634</v>
      </c>
      <c r="R2060">
        <v>99601</v>
      </c>
      <c r="S2060">
        <v>99565</v>
      </c>
      <c r="T2060">
        <v>99528</v>
      </c>
      <c r="U2060">
        <v>99491</v>
      </c>
      <c r="V2060">
        <v>99454</v>
      </c>
      <c r="W2060">
        <v>99414</v>
      </c>
      <c r="X2060">
        <v>99372</v>
      </c>
      <c r="Y2060">
        <v>99328</v>
      </c>
      <c r="Z2060">
        <v>99283</v>
      </c>
      <c r="AA2060">
        <v>99237</v>
      </c>
      <c r="AB2060">
        <v>99188</v>
      </c>
      <c r="AC2060">
        <v>99133</v>
      </c>
      <c r="AD2060">
        <v>99071</v>
      </c>
      <c r="AE2060">
        <v>99003</v>
      </c>
      <c r="AF2060">
        <v>98932</v>
      </c>
      <c r="AG2060">
        <v>98857</v>
      </c>
      <c r="AH2060">
        <v>98775</v>
      </c>
      <c r="AI2060">
        <v>98686</v>
      </c>
      <c r="AJ2060">
        <v>98592</v>
      </c>
      <c r="AK2060">
        <v>98490</v>
      </c>
      <c r="AL2060">
        <v>98377</v>
      </c>
      <c r="AM2060">
        <v>98251</v>
      </c>
      <c r="AN2060">
        <v>98113</v>
      </c>
      <c r="AO2060">
        <v>97961</v>
      </c>
      <c r="AP2060">
        <v>97791</v>
      </c>
      <c r="AQ2060">
        <v>97606</v>
      </c>
      <c r="AR2060">
        <v>97407</v>
      </c>
      <c r="AS2060">
        <v>97188</v>
      </c>
      <c r="AT2060">
        <v>96945</v>
      </c>
      <c r="AU2060">
        <v>96677</v>
      </c>
      <c r="AV2060">
        <v>96385</v>
      </c>
      <c r="AW2060">
        <v>96069</v>
      </c>
      <c r="AX2060">
        <v>95728</v>
      </c>
      <c r="AY2060">
        <v>95374</v>
      </c>
      <c r="AZ2060">
        <v>95000</v>
      </c>
      <c r="BA2060">
        <v>94601</v>
      </c>
      <c r="BB2060">
        <v>94185</v>
      </c>
      <c r="BC2060">
        <v>93756</v>
      </c>
      <c r="BD2060">
        <v>93309</v>
      </c>
      <c r="BE2060">
        <v>92831</v>
      </c>
      <c r="BF2060">
        <v>92311</v>
      </c>
      <c r="BG2060">
        <v>91752</v>
      </c>
      <c r="BH2060">
        <v>91163</v>
      </c>
      <c r="BI2060">
        <v>90540</v>
      </c>
      <c r="BJ2060">
        <v>89866</v>
      </c>
      <c r="BK2060">
        <v>89128</v>
      </c>
      <c r="BL2060">
        <v>88337</v>
      </c>
      <c r="BM2060">
        <v>87479</v>
      </c>
      <c r="BN2060">
        <v>86519</v>
      </c>
      <c r="BO2060">
        <v>85403</v>
      </c>
      <c r="BP2060">
        <v>84082</v>
      </c>
      <c r="BQ2060">
        <v>82573</v>
      </c>
      <c r="BR2060">
        <v>80824</v>
      </c>
      <c r="BS2060">
        <v>78796</v>
      </c>
      <c r="BT2060">
        <v>76408</v>
      </c>
      <c r="BU2060">
        <v>73551</v>
      </c>
      <c r="BV2060">
        <v>70204</v>
      </c>
      <c r="BW2060">
        <v>66391</v>
      </c>
      <c r="BX2060">
        <v>62082</v>
      </c>
      <c r="BY2060">
        <v>57211</v>
      </c>
      <c r="BZ2060">
        <v>51718</v>
      </c>
      <c r="CA2060">
        <v>45800</v>
      </c>
      <c r="CB2060">
        <v>39651</v>
      </c>
      <c r="CC2060">
        <v>33470</v>
      </c>
      <c r="CD2060">
        <v>27414</v>
      </c>
      <c r="CE2060">
        <v>21618</v>
      </c>
      <c r="CF2060">
        <v>16334</v>
      </c>
      <c r="CG2060">
        <v>11762</v>
      </c>
      <c r="CH2060">
        <v>8062</v>
      </c>
      <c r="CI2060">
        <v>5239</v>
      </c>
      <c r="DC2060">
        <v>70.47</v>
      </c>
      <c r="DD2060">
        <v>69.489999999999995</v>
      </c>
      <c r="DE2060">
        <v>68.510000000000005</v>
      </c>
      <c r="DF2060">
        <v>67.53</v>
      </c>
      <c r="DG2060">
        <v>66.55</v>
      </c>
      <c r="DH2060">
        <v>65.569999999999993</v>
      </c>
      <c r="DI2060">
        <v>64.59</v>
      </c>
      <c r="DJ2060">
        <v>63.61</v>
      </c>
      <c r="DK2060">
        <v>62.63</v>
      </c>
      <c r="DL2060">
        <v>61.65</v>
      </c>
      <c r="DM2060">
        <v>60.67</v>
      </c>
      <c r="DN2060">
        <v>59.69</v>
      </c>
      <c r="DO2060">
        <v>58.71</v>
      </c>
      <c r="DP2060">
        <v>57.73</v>
      </c>
      <c r="DQ2060">
        <v>56.75</v>
      </c>
      <c r="DR2060">
        <v>55.77</v>
      </c>
      <c r="DS2060">
        <v>54.79</v>
      </c>
      <c r="DT2060">
        <v>53.81</v>
      </c>
      <c r="DU2060">
        <v>52.83</v>
      </c>
      <c r="DV2060">
        <v>51.85</v>
      </c>
      <c r="DW2060">
        <v>50.88</v>
      </c>
      <c r="DX2060">
        <v>49.9</v>
      </c>
      <c r="DY2060">
        <v>48.92</v>
      </c>
      <c r="DZ2060">
        <v>47.95</v>
      </c>
      <c r="EA2060">
        <v>46.97</v>
      </c>
      <c r="EB2060">
        <v>46</v>
      </c>
      <c r="EC2060">
        <v>45.03</v>
      </c>
      <c r="ED2060">
        <v>44.06</v>
      </c>
      <c r="EE2060">
        <v>43.1</v>
      </c>
      <c r="EF2060">
        <v>42.13</v>
      </c>
      <c r="EG2060">
        <v>41.17</v>
      </c>
      <c r="EH2060">
        <v>40.21</v>
      </c>
      <c r="EI2060">
        <v>39.25</v>
      </c>
      <c r="EJ2060">
        <v>38.29</v>
      </c>
      <c r="EK2060">
        <v>37.340000000000003</v>
      </c>
      <c r="EL2060">
        <v>36.39</v>
      </c>
      <c r="EM2060">
        <v>35.450000000000003</v>
      </c>
      <c r="EN2060">
        <v>34.51</v>
      </c>
      <c r="EO2060">
        <v>33.58</v>
      </c>
      <c r="EP2060">
        <v>32.64</v>
      </c>
      <c r="EQ2060">
        <v>31.72</v>
      </c>
      <c r="ER2060">
        <v>30.79</v>
      </c>
      <c r="ES2060">
        <v>29.88</v>
      </c>
      <c r="ET2060">
        <v>28.97</v>
      </c>
      <c r="EU2060">
        <v>28.06</v>
      </c>
      <c r="EV2060">
        <v>27.16</v>
      </c>
      <c r="EW2060">
        <v>26.26</v>
      </c>
      <c r="EX2060">
        <v>25.36</v>
      </c>
      <c r="EY2060">
        <v>24.46</v>
      </c>
      <c r="EZ2060">
        <v>23.57</v>
      </c>
      <c r="FA2060">
        <v>22.67</v>
      </c>
      <c r="FB2060">
        <v>21.78</v>
      </c>
      <c r="FC2060">
        <v>20.89</v>
      </c>
      <c r="FD2060">
        <v>20.010000000000002</v>
      </c>
      <c r="FE2060">
        <v>19.12</v>
      </c>
      <c r="FF2060">
        <v>18.239999999999998</v>
      </c>
      <c r="FG2060">
        <v>17.37</v>
      </c>
      <c r="FH2060">
        <v>16.489999999999998</v>
      </c>
      <c r="FI2060">
        <v>15.63</v>
      </c>
      <c r="FJ2060">
        <v>14.76</v>
      </c>
      <c r="FK2060">
        <v>13.9</v>
      </c>
      <c r="FL2060">
        <v>13.05</v>
      </c>
      <c r="FM2060">
        <v>12.21</v>
      </c>
      <c r="FN2060">
        <v>11.4</v>
      </c>
      <c r="FO2060">
        <v>10.6</v>
      </c>
      <c r="FP2060">
        <v>9.82</v>
      </c>
      <c r="FQ2060">
        <v>9.06</v>
      </c>
      <c r="FR2060">
        <v>8.32</v>
      </c>
      <c r="FS2060">
        <v>7.63</v>
      </c>
      <c r="FT2060">
        <v>6.97</v>
      </c>
      <c r="FU2060">
        <v>6.34</v>
      </c>
      <c r="FV2060">
        <v>5.74</v>
      </c>
      <c r="FW2060">
        <v>5.19</v>
      </c>
      <c r="FX2060">
        <v>4.6900000000000004</v>
      </c>
      <c r="FY2060">
        <v>4.2300000000000004</v>
      </c>
      <c r="FZ2060">
        <v>3.81</v>
      </c>
      <c r="GA2060">
        <v>3.42</v>
      </c>
      <c r="GB2060">
        <v>3.06</v>
      </c>
      <c r="GC2060">
        <v>2.75</v>
      </c>
      <c r="GD2060">
        <v>2.48</v>
      </c>
      <c r="GE2060">
        <v>2.2400000000000002</v>
      </c>
      <c r="GF2060">
        <v>2.04</v>
      </c>
      <c r="GG2060">
        <v>1.87</v>
      </c>
    </row>
    <row r="2061" spans="1:189" x14ac:dyDescent="0.25">
      <c r="A2061" t="s">
        <v>1848</v>
      </c>
      <c r="B2061">
        <v>82</v>
      </c>
      <c r="C2061">
        <v>82</v>
      </c>
      <c r="E2061">
        <v>100000</v>
      </c>
      <c r="F2061">
        <v>99970</v>
      </c>
      <c r="G2061">
        <v>99939</v>
      </c>
      <c r="H2061">
        <v>99908</v>
      </c>
      <c r="I2061">
        <v>99878</v>
      </c>
      <c r="J2061">
        <v>99847</v>
      </c>
      <c r="K2061">
        <v>99815</v>
      </c>
      <c r="L2061">
        <v>99783</v>
      </c>
      <c r="M2061">
        <v>99750</v>
      </c>
      <c r="N2061">
        <v>99717</v>
      </c>
      <c r="O2061">
        <v>99684</v>
      </c>
      <c r="P2061">
        <v>99652</v>
      </c>
      <c r="Q2061">
        <v>99618</v>
      </c>
      <c r="R2061">
        <v>99582</v>
      </c>
      <c r="S2061">
        <v>99544</v>
      </c>
      <c r="T2061">
        <v>99507</v>
      </c>
      <c r="U2061">
        <v>99468</v>
      </c>
      <c r="V2061">
        <v>99428</v>
      </c>
      <c r="W2061">
        <v>99385</v>
      </c>
      <c r="X2061">
        <v>99340</v>
      </c>
      <c r="Y2061">
        <v>99294</v>
      </c>
      <c r="Z2061">
        <v>99247</v>
      </c>
      <c r="AA2061">
        <v>99197</v>
      </c>
      <c r="AB2061">
        <v>99141</v>
      </c>
      <c r="AC2061">
        <v>99078</v>
      </c>
      <c r="AD2061">
        <v>99009</v>
      </c>
      <c r="AE2061">
        <v>98937</v>
      </c>
      <c r="AF2061">
        <v>98860</v>
      </c>
      <c r="AG2061">
        <v>98777</v>
      </c>
      <c r="AH2061">
        <v>98687</v>
      </c>
      <c r="AI2061">
        <v>98590</v>
      </c>
      <c r="AJ2061">
        <v>98487</v>
      </c>
      <c r="AK2061">
        <v>98372</v>
      </c>
      <c r="AL2061">
        <v>98244</v>
      </c>
      <c r="AM2061">
        <v>98104</v>
      </c>
      <c r="AN2061">
        <v>97949</v>
      </c>
      <c r="AO2061">
        <v>97776</v>
      </c>
      <c r="AP2061">
        <v>97588</v>
      </c>
      <c r="AQ2061">
        <v>97385</v>
      </c>
      <c r="AR2061">
        <v>97162</v>
      </c>
      <c r="AS2061">
        <v>96915</v>
      </c>
      <c r="AT2061">
        <v>96643</v>
      </c>
      <c r="AU2061">
        <v>96346</v>
      </c>
      <c r="AV2061">
        <v>96024</v>
      </c>
      <c r="AW2061">
        <v>95677</v>
      </c>
      <c r="AX2061">
        <v>95316</v>
      </c>
      <c r="AY2061">
        <v>94936</v>
      </c>
      <c r="AZ2061">
        <v>94531</v>
      </c>
      <c r="BA2061">
        <v>94106</v>
      </c>
      <c r="BB2061">
        <v>93669</v>
      </c>
      <c r="BC2061">
        <v>93215</v>
      </c>
      <c r="BD2061">
        <v>92727</v>
      </c>
      <c r="BE2061">
        <v>92195</v>
      </c>
      <c r="BF2061">
        <v>91625</v>
      </c>
      <c r="BG2061">
        <v>91027</v>
      </c>
      <c r="BH2061">
        <v>90390</v>
      </c>
      <c r="BI2061">
        <v>89699</v>
      </c>
      <c r="BJ2061">
        <v>88946</v>
      </c>
      <c r="BK2061">
        <v>88138</v>
      </c>
      <c r="BL2061">
        <v>87263</v>
      </c>
      <c r="BM2061">
        <v>86284</v>
      </c>
      <c r="BN2061">
        <v>85142</v>
      </c>
      <c r="BO2061">
        <v>83803</v>
      </c>
      <c r="BP2061">
        <v>82264</v>
      </c>
      <c r="BQ2061">
        <v>80489</v>
      </c>
      <c r="BR2061">
        <v>78427</v>
      </c>
      <c r="BS2061">
        <v>76003</v>
      </c>
      <c r="BT2061">
        <v>73110</v>
      </c>
      <c r="BU2061">
        <v>69727</v>
      </c>
      <c r="BV2061">
        <v>65892</v>
      </c>
      <c r="BW2061">
        <v>61556</v>
      </c>
      <c r="BX2061">
        <v>56666</v>
      </c>
      <c r="BY2061">
        <v>51169</v>
      </c>
      <c r="BZ2061">
        <v>45260</v>
      </c>
      <c r="CA2061">
        <v>39135</v>
      </c>
      <c r="CB2061">
        <v>33034</v>
      </c>
      <c r="CC2061">
        <v>27057</v>
      </c>
      <c r="CD2061">
        <v>21336</v>
      </c>
      <c r="CE2061">
        <v>16121</v>
      </c>
      <c r="CF2061">
        <v>11608</v>
      </c>
      <c r="CG2061">
        <v>7957</v>
      </c>
      <c r="CH2061">
        <v>5171</v>
      </c>
      <c r="DC2061">
        <v>69.37</v>
      </c>
      <c r="DD2061">
        <v>68.39</v>
      </c>
      <c r="DE2061">
        <v>67.42</v>
      </c>
      <c r="DF2061">
        <v>66.44</v>
      </c>
      <c r="DG2061">
        <v>65.459999999999994</v>
      </c>
      <c r="DH2061">
        <v>64.48</v>
      </c>
      <c r="DI2061">
        <v>63.5</v>
      </c>
      <c r="DJ2061">
        <v>62.52</v>
      </c>
      <c r="DK2061">
        <v>61.54</v>
      </c>
      <c r="DL2061">
        <v>60.56</v>
      </c>
      <c r="DM2061">
        <v>59.58</v>
      </c>
      <c r="DN2061">
        <v>58.6</v>
      </c>
      <c r="DO2061">
        <v>57.62</v>
      </c>
      <c r="DP2061">
        <v>56.64</v>
      </c>
      <c r="DQ2061">
        <v>55.66</v>
      </c>
      <c r="DR2061">
        <v>54.68</v>
      </c>
      <c r="DS2061">
        <v>53.7</v>
      </c>
      <c r="DT2061">
        <v>52.72</v>
      </c>
      <c r="DU2061">
        <v>51.74</v>
      </c>
      <c r="DV2061">
        <v>50.77</v>
      </c>
      <c r="DW2061">
        <v>49.79</v>
      </c>
      <c r="DX2061">
        <v>48.81</v>
      </c>
      <c r="DY2061">
        <v>47.84</v>
      </c>
      <c r="DZ2061">
        <v>46.87</v>
      </c>
      <c r="EA2061">
        <v>45.89</v>
      </c>
      <c r="EB2061">
        <v>44.93</v>
      </c>
      <c r="EC2061">
        <v>43.96</v>
      </c>
      <c r="ED2061">
        <v>42.99</v>
      </c>
      <c r="EE2061">
        <v>42.03</v>
      </c>
      <c r="EF2061">
        <v>41.07</v>
      </c>
      <c r="EG2061">
        <v>40.11</v>
      </c>
      <c r="EH2061">
        <v>39.15</v>
      </c>
      <c r="EI2061">
        <v>38.19</v>
      </c>
      <c r="EJ2061">
        <v>37.24</v>
      </c>
      <c r="EK2061">
        <v>36.29</v>
      </c>
      <c r="EL2061">
        <v>35.35</v>
      </c>
      <c r="EM2061">
        <v>34.409999999999997</v>
      </c>
      <c r="EN2061">
        <v>33.479999999999997</v>
      </c>
      <c r="EO2061">
        <v>32.549999999999997</v>
      </c>
      <c r="EP2061">
        <v>31.62</v>
      </c>
      <c r="EQ2061">
        <v>30.7</v>
      </c>
      <c r="ER2061">
        <v>29.78</v>
      </c>
      <c r="ES2061">
        <v>28.87</v>
      </c>
      <c r="ET2061">
        <v>27.97</v>
      </c>
      <c r="EU2061">
        <v>27.07</v>
      </c>
      <c r="EV2061">
        <v>26.17</v>
      </c>
      <c r="EW2061">
        <v>25.27</v>
      </c>
      <c r="EX2061">
        <v>24.38</v>
      </c>
      <c r="EY2061">
        <v>23.49</v>
      </c>
      <c r="EZ2061">
        <v>22.59</v>
      </c>
      <c r="FA2061">
        <v>21.7</v>
      </c>
      <c r="FB2061">
        <v>20.81</v>
      </c>
      <c r="FC2061">
        <v>19.93</v>
      </c>
      <c r="FD2061">
        <v>19.05</v>
      </c>
      <c r="FE2061">
        <v>18.170000000000002</v>
      </c>
      <c r="FF2061">
        <v>17.3</v>
      </c>
      <c r="FG2061">
        <v>16.43</v>
      </c>
      <c r="FH2061">
        <v>15.56</v>
      </c>
      <c r="FI2061">
        <v>14.7</v>
      </c>
      <c r="FJ2061">
        <v>13.84</v>
      </c>
      <c r="FK2061">
        <v>12.99</v>
      </c>
      <c r="FL2061">
        <v>12.16</v>
      </c>
      <c r="FM2061">
        <v>11.35</v>
      </c>
      <c r="FN2061">
        <v>10.55</v>
      </c>
      <c r="FO2061">
        <v>9.77</v>
      </c>
      <c r="FP2061">
        <v>9.02</v>
      </c>
      <c r="FQ2061">
        <v>8.2899999999999991</v>
      </c>
      <c r="FR2061">
        <v>7.6</v>
      </c>
      <c r="FS2061">
        <v>6.94</v>
      </c>
      <c r="FT2061">
        <v>6.32</v>
      </c>
      <c r="FU2061">
        <v>5.72</v>
      </c>
      <c r="FV2061">
        <v>5.18</v>
      </c>
      <c r="FW2061">
        <v>4.68</v>
      </c>
      <c r="FX2061">
        <v>4.22</v>
      </c>
      <c r="FY2061">
        <v>3.81</v>
      </c>
      <c r="FZ2061">
        <v>3.42</v>
      </c>
      <c r="GA2061">
        <v>3.06</v>
      </c>
      <c r="GB2061">
        <v>2.75</v>
      </c>
      <c r="GC2061">
        <v>2.48</v>
      </c>
      <c r="GD2061">
        <v>2.2400000000000002</v>
      </c>
      <c r="GE2061">
        <v>2.04</v>
      </c>
      <c r="GF2061">
        <v>1.87</v>
      </c>
    </row>
    <row r="2062" spans="1:189" x14ac:dyDescent="0.25">
      <c r="A2062" t="s">
        <v>1849</v>
      </c>
      <c r="B2062">
        <v>81</v>
      </c>
      <c r="C2062">
        <v>81</v>
      </c>
      <c r="E2062">
        <v>100000</v>
      </c>
      <c r="F2062">
        <v>99968</v>
      </c>
      <c r="G2062">
        <v>99937</v>
      </c>
      <c r="H2062">
        <v>99906</v>
      </c>
      <c r="I2062">
        <v>99874</v>
      </c>
      <c r="J2062">
        <v>99842</v>
      </c>
      <c r="K2062">
        <v>99809</v>
      </c>
      <c r="L2062">
        <v>99775</v>
      </c>
      <c r="M2062">
        <v>99741</v>
      </c>
      <c r="N2062">
        <v>99707</v>
      </c>
      <c r="O2062">
        <v>99675</v>
      </c>
      <c r="P2062">
        <v>99640</v>
      </c>
      <c r="Q2062">
        <v>99603</v>
      </c>
      <c r="R2062">
        <v>99565</v>
      </c>
      <c r="S2062">
        <v>99526</v>
      </c>
      <c r="T2062">
        <v>99487</v>
      </c>
      <c r="U2062">
        <v>99446</v>
      </c>
      <c r="V2062">
        <v>99402</v>
      </c>
      <c r="W2062">
        <v>99356</v>
      </c>
      <c r="X2062">
        <v>99309</v>
      </c>
      <c r="Y2062">
        <v>99262</v>
      </c>
      <c r="Z2062">
        <v>99211</v>
      </c>
      <c r="AA2062">
        <v>99154</v>
      </c>
      <c r="AB2062">
        <v>99090</v>
      </c>
      <c r="AC2062">
        <v>99020</v>
      </c>
      <c r="AD2062">
        <v>98946</v>
      </c>
      <c r="AE2062">
        <v>98868</v>
      </c>
      <c r="AF2062">
        <v>98783</v>
      </c>
      <c r="AG2062">
        <v>98691</v>
      </c>
      <c r="AH2062">
        <v>98593</v>
      </c>
      <c r="AI2062">
        <v>98488</v>
      </c>
      <c r="AJ2062">
        <v>98371</v>
      </c>
      <c r="AK2062">
        <v>98241</v>
      </c>
      <c r="AL2062">
        <v>98098</v>
      </c>
      <c r="AM2062">
        <v>97941</v>
      </c>
      <c r="AN2062">
        <v>97765</v>
      </c>
      <c r="AO2062">
        <v>97574</v>
      </c>
      <c r="AP2062">
        <v>97367</v>
      </c>
      <c r="AQ2062">
        <v>97140</v>
      </c>
      <c r="AR2062">
        <v>96889</v>
      </c>
      <c r="AS2062">
        <v>96612</v>
      </c>
      <c r="AT2062">
        <v>96311</v>
      </c>
      <c r="AU2062">
        <v>95983</v>
      </c>
      <c r="AV2062">
        <v>95630</v>
      </c>
      <c r="AW2062">
        <v>95263</v>
      </c>
      <c r="AX2062">
        <v>94875</v>
      </c>
      <c r="AY2062">
        <v>94462</v>
      </c>
      <c r="AZ2062">
        <v>94031</v>
      </c>
      <c r="BA2062">
        <v>93585</v>
      </c>
      <c r="BB2062">
        <v>93121</v>
      </c>
      <c r="BC2062">
        <v>92625</v>
      </c>
      <c r="BD2062">
        <v>92083</v>
      </c>
      <c r="BE2062">
        <v>91501</v>
      </c>
      <c r="BF2062">
        <v>90890</v>
      </c>
      <c r="BG2062">
        <v>90243</v>
      </c>
      <c r="BH2062">
        <v>89537</v>
      </c>
      <c r="BI2062">
        <v>88764</v>
      </c>
      <c r="BJ2062">
        <v>87940</v>
      </c>
      <c r="BK2062">
        <v>87047</v>
      </c>
      <c r="BL2062">
        <v>86049</v>
      </c>
      <c r="BM2062">
        <v>84886</v>
      </c>
      <c r="BN2062">
        <v>83519</v>
      </c>
      <c r="BO2062">
        <v>81959</v>
      </c>
      <c r="BP2062">
        <v>80152</v>
      </c>
      <c r="BQ2062">
        <v>78062</v>
      </c>
      <c r="BR2062">
        <v>75601</v>
      </c>
      <c r="BS2062">
        <v>72672</v>
      </c>
      <c r="BT2062">
        <v>69254</v>
      </c>
      <c r="BU2062">
        <v>65387</v>
      </c>
      <c r="BV2062">
        <v>61034</v>
      </c>
      <c r="BW2062">
        <v>56126</v>
      </c>
      <c r="BX2062">
        <v>50624</v>
      </c>
      <c r="BY2062">
        <v>44724</v>
      </c>
      <c r="BZ2062">
        <v>38623</v>
      </c>
      <c r="CA2062">
        <v>32559</v>
      </c>
      <c r="CB2062">
        <v>26668</v>
      </c>
      <c r="CC2062">
        <v>21029</v>
      </c>
      <c r="CD2062">
        <v>15890</v>
      </c>
      <c r="CE2062">
        <v>11441</v>
      </c>
      <c r="CF2062">
        <v>7843</v>
      </c>
      <c r="CG2062">
        <v>5096</v>
      </c>
      <c r="DC2062">
        <v>68.28</v>
      </c>
      <c r="DD2062">
        <v>67.3</v>
      </c>
      <c r="DE2062">
        <v>66.319999999999993</v>
      </c>
      <c r="DF2062">
        <v>65.34</v>
      </c>
      <c r="DG2062">
        <v>64.36</v>
      </c>
      <c r="DH2062">
        <v>63.38</v>
      </c>
      <c r="DI2062">
        <v>62.4</v>
      </c>
      <c r="DJ2062">
        <v>61.42</v>
      </c>
      <c r="DK2062">
        <v>60.44</v>
      </c>
      <c r="DL2062">
        <v>59.46</v>
      </c>
      <c r="DM2062">
        <v>58.48</v>
      </c>
      <c r="DN2062">
        <v>57.5</v>
      </c>
      <c r="DO2062">
        <v>56.53</v>
      </c>
      <c r="DP2062">
        <v>55.55</v>
      </c>
      <c r="DQ2062">
        <v>54.57</v>
      </c>
      <c r="DR2062">
        <v>53.59</v>
      </c>
      <c r="DS2062">
        <v>52.61</v>
      </c>
      <c r="DT2062">
        <v>51.63</v>
      </c>
      <c r="DU2062">
        <v>50.66</v>
      </c>
      <c r="DV2062">
        <v>49.68</v>
      </c>
      <c r="DW2062">
        <v>48.71</v>
      </c>
      <c r="DX2062">
        <v>47.73</v>
      </c>
      <c r="DY2062">
        <v>46.76</v>
      </c>
      <c r="DZ2062">
        <v>45.79</v>
      </c>
      <c r="EA2062">
        <v>44.82</v>
      </c>
      <c r="EB2062">
        <v>43.85</v>
      </c>
      <c r="EC2062">
        <v>42.89</v>
      </c>
      <c r="ED2062">
        <v>41.92</v>
      </c>
      <c r="EE2062">
        <v>40.96</v>
      </c>
      <c r="EF2062">
        <v>40</v>
      </c>
      <c r="EG2062">
        <v>39.04</v>
      </c>
      <c r="EH2062">
        <v>38.090000000000003</v>
      </c>
      <c r="EI2062">
        <v>37.14</v>
      </c>
      <c r="EJ2062">
        <v>36.19</v>
      </c>
      <c r="EK2062">
        <v>35.25</v>
      </c>
      <c r="EL2062">
        <v>34.31</v>
      </c>
      <c r="EM2062">
        <v>33.380000000000003</v>
      </c>
      <c r="EN2062">
        <v>32.450000000000003</v>
      </c>
      <c r="EO2062">
        <v>31.52</v>
      </c>
      <c r="EP2062">
        <v>30.6</v>
      </c>
      <c r="EQ2062">
        <v>29.69</v>
      </c>
      <c r="ER2062">
        <v>28.78</v>
      </c>
      <c r="ES2062">
        <v>27.88</v>
      </c>
      <c r="ET2062">
        <v>26.98</v>
      </c>
      <c r="EU2062">
        <v>26.08</v>
      </c>
      <c r="EV2062">
        <v>25.19</v>
      </c>
      <c r="EW2062">
        <v>24.29</v>
      </c>
      <c r="EX2062">
        <v>23.4</v>
      </c>
      <c r="EY2062">
        <v>22.51</v>
      </c>
      <c r="EZ2062">
        <v>21.62</v>
      </c>
      <c r="FA2062">
        <v>20.73</v>
      </c>
      <c r="FB2062">
        <v>19.850000000000001</v>
      </c>
      <c r="FC2062">
        <v>18.98</v>
      </c>
      <c r="FD2062">
        <v>18.100000000000001</v>
      </c>
      <c r="FE2062">
        <v>17.23</v>
      </c>
      <c r="FF2062">
        <v>16.36</v>
      </c>
      <c r="FG2062">
        <v>15.5</v>
      </c>
      <c r="FH2062">
        <v>14.64</v>
      </c>
      <c r="FI2062">
        <v>13.78</v>
      </c>
      <c r="FJ2062">
        <v>12.94</v>
      </c>
      <c r="FK2062">
        <v>12.11</v>
      </c>
      <c r="FL2062">
        <v>11.3</v>
      </c>
      <c r="FM2062">
        <v>10.5</v>
      </c>
      <c r="FN2062">
        <v>9.73</v>
      </c>
      <c r="FO2062">
        <v>8.98</v>
      </c>
      <c r="FP2062">
        <v>8.25</v>
      </c>
      <c r="FQ2062">
        <v>7.56</v>
      </c>
      <c r="FR2062">
        <v>6.91</v>
      </c>
      <c r="FS2062">
        <v>6.29</v>
      </c>
      <c r="FT2062">
        <v>5.7</v>
      </c>
      <c r="FU2062">
        <v>5.16</v>
      </c>
      <c r="FV2062">
        <v>4.67</v>
      </c>
      <c r="FW2062">
        <v>4.22</v>
      </c>
      <c r="FX2062">
        <v>3.8</v>
      </c>
      <c r="FY2062">
        <v>3.42</v>
      </c>
      <c r="FZ2062">
        <v>3.06</v>
      </c>
      <c r="GA2062">
        <v>2.75</v>
      </c>
      <c r="GB2062">
        <v>2.48</v>
      </c>
      <c r="GC2062">
        <v>2.2400000000000002</v>
      </c>
      <c r="GD2062">
        <v>2.04</v>
      </c>
      <c r="GE2062">
        <v>1.87</v>
      </c>
    </row>
    <row r="2063" spans="1:189" x14ac:dyDescent="0.25">
      <c r="A2063" t="s">
        <v>1850</v>
      </c>
      <c r="B2063">
        <v>80</v>
      </c>
      <c r="C2063">
        <v>80</v>
      </c>
      <c r="E2063">
        <v>100000</v>
      </c>
      <c r="F2063">
        <v>99968</v>
      </c>
      <c r="G2063">
        <v>99936</v>
      </c>
      <c r="H2063">
        <v>99904</v>
      </c>
      <c r="I2063">
        <v>99871</v>
      </c>
      <c r="J2063">
        <v>99837</v>
      </c>
      <c r="K2063">
        <v>99802</v>
      </c>
      <c r="L2063">
        <v>99767</v>
      </c>
      <c r="M2063">
        <v>99733</v>
      </c>
      <c r="N2063">
        <v>99700</v>
      </c>
      <c r="O2063">
        <v>99664</v>
      </c>
      <c r="P2063">
        <v>99627</v>
      </c>
      <c r="Q2063">
        <v>99588</v>
      </c>
      <c r="R2063">
        <v>99549</v>
      </c>
      <c r="S2063">
        <v>99509</v>
      </c>
      <c r="T2063">
        <v>99467</v>
      </c>
      <c r="U2063">
        <v>99422</v>
      </c>
      <c r="V2063">
        <v>99375</v>
      </c>
      <c r="W2063">
        <v>99328</v>
      </c>
      <c r="X2063">
        <v>99279</v>
      </c>
      <c r="Y2063">
        <v>99227</v>
      </c>
      <c r="Z2063">
        <v>99169</v>
      </c>
      <c r="AA2063">
        <v>99104</v>
      </c>
      <c r="AB2063">
        <v>99033</v>
      </c>
      <c r="AC2063">
        <v>98957</v>
      </c>
      <c r="AD2063">
        <v>98877</v>
      </c>
      <c r="AE2063">
        <v>98791</v>
      </c>
      <c r="AF2063">
        <v>98698</v>
      </c>
      <c r="AG2063">
        <v>98598</v>
      </c>
      <c r="AH2063">
        <v>98491</v>
      </c>
      <c r="AI2063">
        <v>98372</v>
      </c>
      <c r="AJ2063">
        <v>98239</v>
      </c>
      <c r="AK2063">
        <v>98095</v>
      </c>
      <c r="AL2063">
        <v>97935</v>
      </c>
      <c r="AM2063">
        <v>97756</v>
      </c>
      <c r="AN2063">
        <v>97561</v>
      </c>
      <c r="AO2063">
        <v>97351</v>
      </c>
      <c r="AP2063">
        <v>97120</v>
      </c>
      <c r="AQ2063">
        <v>96865</v>
      </c>
      <c r="AR2063">
        <v>96583</v>
      </c>
      <c r="AS2063">
        <v>96277</v>
      </c>
      <c r="AT2063">
        <v>95944</v>
      </c>
      <c r="AU2063">
        <v>95585</v>
      </c>
      <c r="AV2063">
        <v>95210</v>
      </c>
      <c r="AW2063">
        <v>94815</v>
      </c>
      <c r="AX2063">
        <v>94395</v>
      </c>
      <c r="AY2063">
        <v>93955</v>
      </c>
      <c r="AZ2063">
        <v>93502</v>
      </c>
      <c r="BA2063">
        <v>93029</v>
      </c>
      <c r="BB2063">
        <v>92522</v>
      </c>
      <c r="BC2063">
        <v>91971</v>
      </c>
      <c r="BD2063">
        <v>91377</v>
      </c>
      <c r="BE2063">
        <v>90753</v>
      </c>
      <c r="BF2063">
        <v>90092</v>
      </c>
      <c r="BG2063">
        <v>89374</v>
      </c>
      <c r="BH2063">
        <v>88586</v>
      </c>
      <c r="BI2063">
        <v>87741</v>
      </c>
      <c r="BJ2063">
        <v>86831</v>
      </c>
      <c r="BK2063">
        <v>85812</v>
      </c>
      <c r="BL2063">
        <v>84628</v>
      </c>
      <c r="BM2063">
        <v>83237</v>
      </c>
      <c r="BN2063">
        <v>81646</v>
      </c>
      <c r="BO2063">
        <v>79819</v>
      </c>
      <c r="BP2063">
        <v>77693</v>
      </c>
      <c r="BQ2063">
        <v>75204</v>
      </c>
      <c r="BR2063">
        <v>72237</v>
      </c>
      <c r="BS2063">
        <v>68784</v>
      </c>
      <c r="BT2063">
        <v>64886</v>
      </c>
      <c r="BU2063">
        <v>60506</v>
      </c>
      <c r="BV2063">
        <v>55590</v>
      </c>
      <c r="BW2063">
        <v>50083</v>
      </c>
      <c r="BX2063">
        <v>44193</v>
      </c>
      <c r="BY2063">
        <v>38116</v>
      </c>
      <c r="BZ2063">
        <v>32089</v>
      </c>
      <c r="CA2063">
        <v>26248</v>
      </c>
      <c r="CB2063">
        <v>20698</v>
      </c>
      <c r="CC2063">
        <v>15639</v>
      </c>
      <c r="CD2063">
        <v>11261</v>
      </c>
      <c r="CE2063">
        <v>7719</v>
      </c>
      <c r="CF2063">
        <v>5016</v>
      </c>
      <c r="DC2063">
        <v>67.180000000000007</v>
      </c>
      <c r="DD2063">
        <v>66.2</v>
      </c>
      <c r="DE2063">
        <v>65.22</v>
      </c>
      <c r="DF2063">
        <v>64.239999999999995</v>
      </c>
      <c r="DG2063">
        <v>63.27</v>
      </c>
      <c r="DH2063">
        <v>62.29</v>
      </c>
      <c r="DI2063">
        <v>61.31</v>
      </c>
      <c r="DJ2063">
        <v>60.33</v>
      </c>
      <c r="DK2063">
        <v>59.35</v>
      </c>
      <c r="DL2063">
        <v>58.37</v>
      </c>
      <c r="DM2063">
        <v>57.39</v>
      </c>
      <c r="DN2063">
        <v>56.41</v>
      </c>
      <c r="DO2063">
        <v>55.43</v>
      </c>
      <c r="DP2063">
        <v>54.46</v>
      </c>
      <c r="DQ2063">
        <v>53.48</v>
      </c>
      <c r="DR2063">
        <v>52.5</v>
      </c>
      <c r="DS2063">
        <v>51.52</v>
      </c>
      <c r="DT2063">
        <v>50.55</v>
      </c>
      <c r="DU2063">
        <v>49.57</v>
      </c>
      <c r="DV2063">
        <v>48.59</v>
      </c>
      <c r="DW2063">
        <v>47.62</v>
      </c>
      <c r="DX2063">
        <v>46.65</v>
      </c>
      <c r="DY2063">
        <v>45.68</v>
      </c>
      <c r="DZ2063">
        <v>44.71</v>
      </c>
      <c r="EA2063">
        <v>43.74</v>
      </c>
      <c r="EB2063">
        <v>42.78</v>
      </c>
      <c r="EC2063">
        <v>41.82</v>
      </c>
      <c r="ED2063">
        <v>40.85</v>
      </c>
      <c r="EE2063">
        <v>39.9</v>
      </c>
      <c r="EF2063">
        <v>38.94</v>
      </c>
      <c r="EG2063">
        <v>37.979999999999997</v>
      </c>
      <c r="EH2063">
        <v>37.04</v>
      </c>
      <c r="EI2063">
        <v>36.090000000000003</v>
      </c>
      <c r="EJ2063">
        <v>35.15</v>
      </c>
      <c r="EK2063">
        <v>34.21</v>
      </c>
      <c r="EL2063">
        <v>33.28</v>
      </c>
      <c r="EM2063">
        <v>32.35</v>
      </c>
      <c r="EN2063">
        <v>31.42</v>
      </c>
      <c r="EO2063">
        <v>30.51</v>
      </c>
      <c r="EP2063">
        <v>29.59</v>
      </c>
      <c r="EQ2063">
        <v>28.69</v>
      </c>
      <c r="ER2063">
        <v>27.78</v>
      </c>
      <c r="ES2063">
        <v>26.89</v>
      </c>
      <c r="ET2063">
        <v>25.99</v>
      </c>
      <c r="EU2063">
        <v>25.1</v>
      </c>
      <c r="EV2063">
        <v>24.21</v>
      </c>
      <c r="EW2063">
        <v>23.32</v>
      </c>
      <c r="EX2063">
        <v>22.43</v>
      </c>
      <c r="EY2063">
        <v>21.54</v>
      </c>
      <c r="EZ2063">
        <v>20.65</v>
      </c>
      <c r="FA2063">
        <v>19.78</v>
      </c>
      <c r="FB2063">
        <v>18.899999999999999</v>
      </c>
      <c r="FC2063">
        <v>18.03</v>
      </c>
      <c r="FD2063">
        <v>17.16</v>
      </c>
      <c r="FE2063">
        <v>16.29</v>
      </c>
      <c r="FF2063">
        <v>15.43</v>
      </c>
      <c r="FG2063">
        <v>14.57</v>
      </c>
      <c r="FH2063">
        <v>13.72</v>
      </c>
      <c r="FI2063">
        <v>12.88</v>
      </c>
      <c r="FJ2063">
        <v>12.05</v>
      </c>
      <c r="FK2063">
        <v>11.24</v>
      </c>
      <c r="FL2063">
        <v>10.45</v>
      </c>
      <c r="FM2063">
        <v>9.68</v>
      </c>
      <c r="FN2063">
        <v>8.93</v>
      </c>
      <c r="FO2063">
        <v>8.2100000000000009</v>
      </c>
      <c r="FP2063">
        <v>7.53</v>
      </c>
      <c r="FQ2063">
        <v>6.88</v>
      </c>
      <c r="FR2063">
        <v>6.26</v>
      </c>
      <c r="FS2063">
        <v>5.68</v>
      </c>
      <c r="FT2063">
        <v>5.14</v>
      </c>
      <c r="FU2063">
        <v>4.6500000000000004</v>
      </c>
      <c r="FV2063">
        <v>4.2</v>
      </c>
      <c r="FW2063">
        <v>3.79</v>
      </c>
      <c r="FX2063">
        <v>3.41</v>
      </c>
      <c r="FY2063">
        <v>3.06</v>
      </c>
      <c r="FZ2063">
        <v>2.75</v>
      </c>
      <c r="GA2063">
        <v>2.48</v>
      </c>
      <c r="GB2063">
        <v>2.2400000000000002</v>
      </c>
      <c r="GC2063">
        <v>2.04</v>
      </c>
      <c r="GD2063">
        <v>1.87</v>
      </c>
    </row>
    <row r="2064" spans="1:189" x14ac:dyDescent="0.25">
      <c r="A2064" t="s">
        <v>1851</v>
      </c>
      <c r="B2064">
        <v>79</v>
      </c>
      <c r="C2064">
        <v>79</v>
      </c>
      <c r="E2064">
        <v>100000</v>
      </c>
      <c r="F2064">
        <v>99967</v>
      </c>
      <c r="G2064">
        <v>99934</v>
      </c>
      <c r="H2064">
        <v>99900</v>
      </c>
      <c r="I2064">
        <v>99866</v>
      </c>
      <c r="J2064">
        <v>99830</v>
      </c>
      <c r="K2064">
        <v>99795</v>
      </c>
      <c r="L2064">
        <v>99760</v>
      </c>
      <c r="M2064">
        <v>99726</v>
      </c>
      <c r="N2064">
        <v>99690</v>
      </c>
      <c r="O2064">
        <v>99651</v>
      </c>
      <c r="P2064">
        <v>99611</v>
      </c>
      <c r="Q2064">
        <v>99571</v>
      </c>
      <c r="R2064">
        <v>99531</v>
      </c>
      <c r="S2064">
        <v>99488</v>
      </c>
      <c r="T2064">
        <v>99442</v>
      </c>
      <c r="U2064">
        <v>99395</v>
      </c>
      <c r="V2064">
        <v>99346</v>
      </c>
      <c r="W2064">
        <v>99296</v>
      </c>
      <c r="X2064">
        <v>99244</v>
      </c>
      <c r="Y2064">
        <v>99185</v>
      </c>
      <c r="Z2064">
        <v>99118</v>
      </c>
      <c r="AA2064">
        <v>99045</v>
      </c>
      <c r="AB2064">
        <v>98969</v>
      </c>
      <c r="AC2064">
        <v>98888</v>
      </c>
      <c r="AD2064">
        <v>98800</v>
      </c>
      <c r="AE2064">
        <v>98704</v>
      </c>
      <c r="AF2064">
        <v>98603</v>
      </c>
      <c r="AG2064">
        <v>98494</v>
      </c>
      <c r="AH2064">
        <v>98373</v>
      </c>
      <c r="AI2064">
        <v>98238</v>
      </c>
      <c r="AJ2064">
        <v>98091</v>
      </c>
      <c r="AK2064">
        <v>97928</v>
      </c>
      <c r="AL2064">
        <v>97747</v>
      </c>
      <c r="AM2064">
        <v>97549</v>
      </c>
      <c r="AN2064">
        <v>97335</v>
      </c>
      <c r="AO2064">
        <v>97100</v>
      </c>
      <c r="AP2064">
        <v>96840</v>
      </c>
      <c r="AQ2064">
        <v>96553</v>
      </c>
      <c r="AR2064">
        <v>96241</v>
      </c>
      <c r="AS2064">
        <v>95903</v>
      </c>
      <c r="AT2064">
        <v>95538</v>
      </c>
      <c r="AU2064">
        <v>95157</v>
      </c>
      <c r="AV2064">
        <v>94755</v>
      </c>
      <c r="AW2064">
        <v>94326</v>
      </c>
      <c r="AX2064">
        <v>93878</v>
      </c>
      <c r="AY2064">
        <v>93416</v>
      </c>
      <c r="AZ2064">
        <v>92935</v>
      </c>
      <c r="BA2064">
        <v>92418</v>
      </c>
      <c r="BB2064">
        <v>91856</v>
      </c>
      <c r="BC2064">
        <v>91252</v>
      </c>
      <c r="BD2064">
        <v>90615</v>
      </c>
      <c r="BE2064">
        <v>89940</v>
      </c>
      <c r="BF2064">
        <v>89207</v>
      </c>
      <c r="BG2064">
        <v>88406</v>
      </c>
      <c r="BH2064">
        <v>87544</v>
      </c>
      <c r="BI2064">
        <v>86611</v>
      </c>
      <c r="BJ2064">
        <v>85573</v>
      </c>
      <c r="BK2064">
        <v>84366</v>
      </c>
      <c r="BL2064">
        <v>82951</v>
      </c>
      <c r="BM2064">
        <v>81335</v>
      </c>
      <c r="BN2064">
        <v>79474</v>
      </c>
      <c r="BO2064">
        <v>77327</v>
      </c>
      <c r="BP2064">
        <v>74801</v>
      </c>
      <c r="BQ2064">
        <v>71806</v>
      </c>
      <c r="BR2064">
        <v>68317</v>
      </c>
      <c r="BS2064">
        <v>64387</v>
      </c>
      <c r="BT2064">
        <v>59981</v>
      </c>
      <c r="BU2064">
        <v>55048</v>
      </c>
      <c r="BV2064">
        <v>49546</v>
      </c>
      <c r="BW2064">
        <v>43666</v>
      </c>
      <c r="BX2064">
        <v>37614</v>
      </c>
      <c r="BY2064">
        <v>31623</v>
      </c>
      <c r="BZ2064">
        <v>25832</v>
      </c>
      <c r="CA2064">
        <v>20343</v>
      </c>
      <c r="CB2064">
        <v>15371</v>
      </c>
      <c r="CC2064">
        <v>11068</v>
      </c>
      <c r="CD2064">
        <v>7587</v>
      </c>
      <c r="CE2064">
        <v>4930</v>
      </c>
      <c r="DC2064">
        <v>66.08</v>
      </c>
      <c r="DD2064">
        <v>65.099999999999994</v>
      </c>
      <c r="DE2064">
        <v>64.13</v>
      </c>
      <c r="DF2064">
        <v>63.15</v>
      </c>
      <c r="DG2064">
        <v>62.17</v>
      </c>
      <c r="DH2064">
        <v>61.19</v>
      </c>
      <c r="DI2064">
        <v>60.21</v>
      </c>
      <c r="DJ2064">
        <v>59.23</v>
      </c>
      <c r="DK2064">
        <v>58.25</v>
      </c>
      <c r="DL2064">
        <v>57.27</v>
      </c>
      <c r="DM2064">
        <v>56.3</v>
      </c>
      <c r="DN2064">
        <v>55.32</v>
      </c>
      <c r="DO2064">
        <v>54.34</v>
      </c>
      <c r="DP2064">
        <v>53.36</v>
      </c>
      <c r="DQ2064">
        <v>52.39</v>
      </c>
      <c r="DR2064">
        <v>51.41</v>
      </c>
      <c r="DS2064">
        <v>50.43</v>
      </c>
      <c r="DT2064">
        <v>49.46</v>
      </c>
      <c r="DU2064">
        <v>48.48</v>
      </c>
      <c r="DV2064">
        <v>47.51</v>
      </c>
      <c r="DW2064">
        <v>46.54</v>
      </c>
      <c r="DX2064">
        <v>45.57</v>
      </c>
      <c r="DY2064">
        <v>44.6</v>
      </c>
      <c r="DZ2064">
        <v>43.63</v>
      </c>
      <c r="EA2064">
        <v>42.67</v>
      </c>
      <c r="EB2064">
        <v>41.71</v>
      </c>
      <c r="EC2064">
        <v>40.75</v>
      </c>
      <c r="ED2064">
        <v>39.79</v>
      </c>
      <c r="EE2064">
        <v>38.83</v>
      </c>
      <c r="EF2064">
        <v>37.880000000000003</v>
      </c>
      <c r="EG2064">
        <v>36.93</v>
      </c>
      <c r="EH2064">
        <v>35.99</v>
      </c>
      <c r="EI2064">
        <v>35.04</v>
      </c>
      <c r="EJ2064">
        <v>34.11</v>
      </c>
      <c r="EK2064">
        <v>33.18</v>
      </c>
      <c r="EL2064">
        <v>32.25</v>
      </c>
      <c r="EM2064">
        <v>31.33</v>
      </c>
      <c r="EN2064">
        <v>30.41</v>
      </c>
      <c r="EO2064">
        <v>29.5</v>
      </c>
      <c r="EP2064">
        <v>28.59</v>
      </c>
      <c r="EQ2064">
        <v>27.69</v>
      </c>
      <c r="ER2064">
        <v>26.79</v>
      </c>
      <c r="ES2064">
        <v>25.9</v>
      </c>
      <c r="ET2064">
        <v>25.01</v>
      </c>
      <c r="EU2064">
        <v>24.12</v>
      </c>
      <c r="EV2064">
        <v>23.23</v>
      </c>
      <c r="EW2064">
        <v>22.34</v>
      </c>
      <c r="EX2064">
        <v>21.46</v>
      </c>
      <c r="EY2064">
        <v>20.57</v>
      </c>
      <c r="EZ2064">
        <v>19.7</v>
      </c>
      <c r="FA2064">
        <v>18.82</v>
      </c>
      <c r="FB2064">
        <v>17.95</v>
      </c>
      <c r="FC2064">
        <v>17.079999999999998</v>
      </c>
      <c r="FD2064">
        <v>16.22</v>
      </c>
      <c r="FE2064">
        <v>15.36</v>
      </c>
      <c r="FF2064">
        <v>14.51</v>
      </c>
      <c r="FG2064">
        <v>13.66</v>
      </c>
      <c r="FH2064">
        <v>12.82</v>
      </c>
      <c r="FI2064">
        <v>11.99</v>
      </c>
      <c r="FJ2064">
        <v>11.19</v>
      </c>
      <c r="FK2064">
        <v>10.4</v>
      </c>
      <c r="FL2064">
        <v>9.64</v>
      </c>
      <c r="FM2064">
        <v>8.89</v>
      </c>
      <c r="FN2064">
        <v>8.17</v>
      </c>
      <c r="FO2064">
        <v>7.49</v>
      </c>
      <c r="FP2064">
        <v>6.85</v>
      </c>
      <c r="FQ2064">
        <v>6.24</v>
      </c>
      <c r="FR2064">
        <v>5.66</v>
      </c>
      <c r="FS2064">
        <v>5.12</v>
      </c>
      <c r="FT2064">
        <v>4.63</v>
      </c>
      <c r="FU2064">
        <v>4.1900000000000004</v>
      </c>
      <c r="FV2064">
        <v>3.78</v>
      </c>
      <c r="FW2064">
        <v>3.41</v>
      </c>
      <c r="FX2064">
        <v>3.06</v>
      </c>
      <c r="FY2064">
        <v>2.75</v>
      </c>
      <c r="FZ2064">
        <v>2.48</v>
      </c>
      <c r="GA2064">
        <v>2.2400000000000002</v>
      </c>
      <c r="GB2064">
        <v>2.04</v>
      </c>
      <c r="GC2064">
        <v>1.87</v>
      </c>
    </row>
    <row r="2065" spans="1:184" x14ac:dyDescent="0.25">
      <c r="A2065" t="s">
        <v>1852</v>
      </c>
      <c r="B2065">
        <v>78</v>
      </c>
      <c r="C2065">
        <v>78</v>
      </c>
      <c r="E2065">
        <v>100000</v>
      </c>
      <c r="F2065">
        <v>99966</v>
      </c>
      <c r="G2065">
        <v>99931</v>
      </c>
      <c r="H2065">
        <v>99896</v>
      </c>
      <c r="I2065">
        <v>99860</v>
      </c>
      <c r="J2065">
        <v>99823</v>
      </c>
      <c r="K2065">
        <v>99788</v>
      </c>
      <c r="L2065">
        <v>99753</v>
      </c>
      <c r="M2065">
        <v>99716</v>
      </c>
      <c r="N2065">
        <v>99677</v>
      </c>
      <c r="O2065">
        <v>99636</v>
      </c>
      <c r="P2065">
        <v>99595</v>
      </c>
      <c r="Q2065">
        <v>99554</v>
      </c>
      <c r="R2065">
        <v>99510</v>
      </c>
      <c r="S2065">
        <v>99464</v>
      </c>
      <c r="T2065">
        <v>99415</v>
      </c>
      <c r="U2065">
        <v>99366</v>
      </c>
      <c r="V2065">
        <v>99315</v>
      </c>
      <c r="W2065">
        <v>99261</v>
      </c>
      <c r="X2065">
        <v>99201</v>
      </c>
      <c r="Y2065">
        <v>99133</v>
      </c>
      <c r="Z2065">
        <v>99059</v>
      </c>
      <c r="AA2065">
        <v>98981</v>
      </c>
      <c r="AB2065">
        <v>98898</v>
      </c>
      <c r="AC2065">
        <v>98809</v>
      </c>
      <c r="AD2065">
        <v>98711</v>
      </c>
      <c r="AE2065">
        <v>98608</v>
      </c>
      <c r="AF2065">
        <v>98497</v>
      </c>
      <c r="AG2065">
        <v>98374</v>
      </c>
      <c r="AH2065">
        <v>98237</v>
      </c>
      <c r="AI2065">
        <v>98087</v>
      </c>
      <c r="AJ2065">
        <v>97922</v>
      </c>
      <c r="AK2065">
        <v>97737</v>
      </c>
      <c r="AL2065">
        <v>97536</v>
      </c>
      <c r="AM2065">
        <v>97319</v>
      </c>
      <c r="AN2065">
        <v>97080</v>
      </c>
      <c r="AO2065">
        <v>96815</v>
      </c>
      <c r="AP2065">
        <v>96524</v>
      </c>
      <c r="AQ2065">
        <v>96207</v>
      </c>
      <c r="AR2065">
        <v>95863</v>
      </c>
      <c r="AS2065">
        <v>95492</v>
      </c>
      <c r="AT2065">
        <v>95104</v>
      </c>
      <c r="AU2065">
        <v>94695</v>
      </c>
      <c r="AV2065">
        <v>94258</v>
      </c>
      <c r="AW2065">
        <v>93801</v>
      </c>
      <c r="AX2065">
        <v>93330</v>
      </c>
      <c r="AY2065">
        <v>92839</v>
      </c>
      <c r="AZ2065">
        <v>92313</v>
      </c>
      <c r="BA2065">
        <v>91739</v>
      </c>
      <c r="BB2065">
        <v>91123</v>
      </c>
      <c r="BC2065">
        <v>90476</v>
      </c>
      <c r="BD2065">
        <v>89787</v>
      </c>
      <c r="BE2065">
        <v>89039</v>
      </c>
      <c r="BF2065">
        <v>88221</v>
      </c>
      <c r="BG2065">
        <v>87345</v>
      </c>
      <c r="BH2065">
        <v>86393</v>
      </c>
      <c r="BI2065">
        <v>85330</v>
      </c>
      <c r="BJ2065">
        <v>84101</v>
      </c>
      <c r="BK2065">
        <v>82662</v>
      </c>
      <c r="BL2065">
        <v>81020</v>
      </c>
      <c r="BM2065">
        <v>79132</v>
      </c>
      <c r="BN2065">
        <v>76950</v>
      </c>
      <c r="BO2065">
        <v>74402</v>
      </c>
      <c r="BP2065">
        <v>71370</v>
      </c>
      <c r="BQ2065">
        <v>67854</v>
      </c>
      <c r="BR2065">
        <v>63892</v>
      </c>
      <c r="BS2065">
        <v>59460</v>
      </c>
      <c r="BT2065">
        <v>54510</v>
      </c>
      <c r="BU2065">
        <v>49004</v>
      </c>
      <c r="BV2065">
        <v>43144</v>
      </c>
      <c r="BW2065">
        <v>37116</v>
      </c>
      <c r="BX2065">
        <v>31163</v>
      </c>
      <c r="BY2065">
        <v>25421</v>
      </c>
      <c r="BZ2065">
        <v>19993</v>
      </c>
      <c r="CA2065">
        <v>15088</v>
      </c>
      <c r="CB2065">
        <v>10864</v>
      </c>
      <c r="CC2065">
        <v>7447</v>
      </c>
      <c r="CD2065">
        <v>4839</v>
      </c>
      <c r="DC2065">
        <v>64.98</v>
      </c>
      <c r="DD2065">
        <v>64.010000000000005</v>
      </c>
      <c r="DE2065">
        <v>63.03</v>
      </c>
      <c r="DF2065">
        <v>62.05</v>
      </c>
      <c r="DG2065">
        <v>61.07</v>
      </c>
      <c r="DH2065">
        <v>60.1</v>
      </c>
      <c r="DI2065">
        <v>59.12</v>
      </c>
      <c r="DJ2065">
        <v>58.14</v>
      </c>
      <c r="DK2065">
        <v>57.16</v>
      </c>
      <c r="DL2065">
        <v>56.18</v>
      </c>
      <c r="DM2065">
        <v>55.2</v>
      </c>
      <c r="DN2065">
        <v>54.23</v>
      </c>
      <c r="DO2065">
        <v>53.25</v>
      </c>
      <c r="DP2065">
        <v>52.27</v>
      </c>
      <c r="DQ2065">
        <v>51.3</v>
      </c>
      <c r="DR2065">
        <v>50.32</v>
      </c>
      <c r="DS2065">
        <v>49.35</v>
      </c>
      <c r="DT2065">
        <v>48.37</v>
      </c>
      <c r="DU2065">
        <v>47.4</v>
      </c>
      <c r="DV2065">
        <v>46.42</v>
      </c>
      <c r="DW2065">
        <v>45.46</v>
      </c>
      <c r="DX2065">
        <v>44.49</v>
      </c>
      <c r="DY2065">
        <v>43.52</v>
      </c>
      <c r="DZ2065">
        <v>42.56</v>
      </c>
      <c r="EA2065">
        <v>41.6</v>
      </c>
      <c r="EB2065">
        <v>40.64</v>
      </c>
      <c r="EC2065">
        <v>39.68</v>
      </c>
      <c r="ED2065">
        <v>38.729999999999997</v>
      </c>
      <c r="EE2065">
        <v>37.770000000000003</v>
      </c>
      <c r="EF2065">
        <v>36.82</v>
      </c>
      <c r="EG2065">
        <v>35.880000000000003</v>
      </c>
      <c r="EH2065">
        <v>34.94</v>
      </c>
      <c r="EI2065">
        <v>34.01</v>
      </c>
      <c r="EJ2065">
        <v>33.07</v>
      </c>
      <c r="EK2065">
        <v>32.15</v>
      </c>
      <c r="EL2065">
        <v>31.22</v>
      </c>
      <c r="EM2065">
        <v>30.31</v>
      </c>
      <c r="EN2065">
        <v>29.4</v>
      </c>
      <c r="EO2065">
        <v>28.49</v>
      </c>
      <c r="EP2065">
        <v>27.59</v>
      </c>
      <c r="EQ2065">
        <v>26.7</v>
      </c>
      <c r="ER2065">
        <v>25.81</v>
      </c>
      <c r="ES2065">
        <v>24.92</v>
      </c>
      <c r="ET2065">
        <v>24.03</v>
      </c>
      <c r="EU2065">
        <v>23.14</v>
      </c>
      <c r="EV2065">
        <v>22.26</v>
      </c>
      <c r="EW2065">
        <v>21.37</v>
      </c>
      <c r="EX2065">
        <v>20.49</v>
      </c>
      <c r="EY2065">
        <v>19.62</v>
      </c>
      <c r="EZ2065">
        <v>18.75</v>
      </c>
      <c r="FA2065">
        <v>17.88</v>
      </c>
      <c r="FB2065">
        <v>17.010000000000002</v>
      </c>
      <c r="FC2065">
        <v>16.149999999999999</v>
      </c>
      <c r="FD2065">
        <v>15.29</v>
      </c>
      <c r="FE2065">
        <v>14.44</v>
      </c>
      <c r="FF2065">
        <v>13.6</v>
      </c>
      <c r="FG2065">
        <v>12.76</v>
      </c>
      <c r="FH2065">
        <v>11.94</v>
      </c>
      <c r="FI2065">
        <v>11.14</v>
      </c>
      <c r="FJ2065">
        <v>10.35</v>
      </c>
      <c r="FK2065">
        <v>9.59</v>
      </c>
      <c r="FL2065">
        <v>8.85</v>
      </c>
      <c r="FM2065">
        <v>8.1300000000000008</v>
      </c>
      <c r="FN2065">
        <v>7.46</v>
      </c>
      <c r="FO2065">
        <v>6.82</v>
      </c>
      <c r="FP2065">
        <v>6.21</v>
      </c>
      <c r="FQ2065">
        <v>5.63</v>
      </c>
      <c r="FR2065">
        <v>5.0999999999999996</v>
      </c>
      <c r="FS2065">
        <v>4.62</v>
      </c>
      <c r="FT2065">
        <v>4.18</v>
      </c>
      <c r="FU2065">
        <v>3.77</v>
      </c>
      <c r="FV2065">
        <v>3.4</v>
      </c>
      <c r="FW2065">
        <v>3.05</v>
      </c>
      <c r="FX2065">
        <v>2.75</v>
      </c>
      <c r="FY2065">
        <v>2.48</v>
      </c>
      <c r="FZ2065">
        <v>2.2400000000000002</v>
      </c>
      <c r="GA2065">
        <v>2.04</v>
      </c>
      <c r="GB2065">
        <v>1.87</v>
      </c>
    </row>
    <row r="2066" spans="1:184" x14ac:dyDescent="0.25">
      <c r="A2066" t="s">
        <v>1853</v>
      </c>
      <c r="B2066">
        <v>77</v>
      </c>
      <c r="C2066">
        <v>77</v>
      </c>
      <c r="E2066">
        <v>100000</v>
      </c>
      <c r="F2066">
        <v>99964</v>
      </c>
      <c r="G2066">
        <v>99928</v>
      </c>
      <c r="H2066">
        <v>99891</v>
      </c>
      <c r="I2066">
        <v>99854</v>
      </c>
      <c r="J2066">
        <v>99818</v>
      </c>
      <c r="K2066">
        <v>99782</v>
      </c>
      <c r="L2066">
        <v>99744</v>
      </c>
      <c r="M2066">
        <v>99705</v>
      </c>
      <c r="N2066">
        <v>99663</v>
      </c>
      <c r="O2066">
        <v>99621</v>
      </c>
      <c r="P2066">
        <v>99579</v>
      </c>
      <c r="Q2066">
        <v>99535</v>
      </c>
      <c r="R2066">
        <v>99487</v>
      </c>
      <c r="S2066">
        <v>99438</v>
      </c>
      <c r="T2066">
        <v>99387</v>
      </c>
      <c r="U2066">
        <v>99335</v>
      </c>
      <c r="V2066">
        <v>99281</v>
      </c>
      <c r="W2066">
        <v>99219</v>
      </c>
      <c r="X2066">
        <v>99150</v>
      </c>
      <c r="Y2066">
        <v>99075</v>
      </c>
      <c r="Z2066">
        <v>98995</v>
      </c>
      <c r="AA2066">
        <v>98911</v>
      </c>
      <c r="AB2066">
        <v>98820</v>
      </c>
      <c r="AC2066">
        <v>98721</v>
      </c>
      <c r="AD2066">
        <v>98615</v>
      </c>
      <c r="AE2066">
        <v>98502</v>
      </c>
      <c r="AF2066">
        <v>98377</v>
      </c>
      <c r="AG2066">
        <v>98237</v>
      </c>
      <c r="AH2066">
        <v>98085</v>
      </c>
      <c r="AI2066">
        <v>97917</v>
      </c>
      <c r="AJ2066">
        <v>97729</v>
      </c>
      <c r="AK2066">
        <v>97524</v>
      </c>
      <c r="AL2066">
        <v>97304</v>
      </c>
      <c r="AM2066">
        <v>97062</v>
      </c>
      <c r="AN2066">
        <v>96792</v>
      </c>
      <c r="AO2066">
        <v>96495</v>
      </c>
      <c r="AP2066">
        <v>96173</v>
      </c>
      <c r="AQ2066">
        <v>95823</v>
      </c>
      <c r="AR2066">
        <v>95445</v>
      </c>
      <c r="AS2066">
        <v>95052</v>
      </c>
      <c r="AT2066">
        <v>94635</v>
      </c>
      <c r="AU2066">
        <v>94190</v>
      </c>
      <c r="AV2066">
        <v>93724</v>
      </c>
      <c r="AW2066">
        <v>93243</v>
      </c>
      <c r="AX2066">
        <v>92743</v>
      </c>
      <c r="AY2066">
        <v>92207</v>
      </c>
      <c r="AZ2066">
        <v>91623</v>
      </c>
      <c r="BA2066">
        <v>90995</v>
      </c>
      <c r="BB2066">
        <v>90334</v>
      </c>
      <c r="BC2066">
        <v>89633</v>
      </c>
      <c r="BD2066">
        <v>88870</v>
      </c>
      <c r="BE2066">
        <v>88035</v>
      </c>
      <c r="BF2066">
        <v>87141</v>
      </c>
      <c r="BG2066">
        <v>86174</v>
      </c>
      <c r="BH2066">
        <v>85091</v>
      </c>
      <c r="BI2066">
        <v>83834</v>
      </c>
      <c r="BJ2066">
        <v>82371</v>
      </c>
      <c r="BK2066">
        <v>80702</v>
      </c>
      <c r="BL2066">
        <v>78787</v>
      </c>
      <c r="BM2066">
        <v>76576</v>
      </c>
      <c r="BN2066">
        <v>73991</v>
      </c>
      <c r="BO2066">
        <v>70938</v>
      </c>
      <c r="BP2066">
        <v>67387</v>
      </c>
      <c r="BQ2066">
        <v>63403</v>
      </c>
      <c r="BR2066">
        <v>58945</v>
      </c>
      <c r="BS2066">
        <v>53977</v>
      </c>
      <c r="BT2066">
        <v>48468</v>
      </c>
      <c r="BU2066">
        <v>42620</v>
      </c>
      <c r="BV2066">
        <v>36625</v>
      </c>
      <c r="BW2066">
        <v>30709</v>
      </c>
      <c r="BX2066">
        <v>25016</v>
      </c>
      <c r="BY2066">
        <v>19648</v>
      </c>
      <c r="BZ2066">
        <v>14809</v>
      </c>
      <c r="CA2066">
        <v>10652</v>
      </c>
      <c r="CB2066">
        <v>7301</v>
      </c>
      <c r="CC2066">
        <v>4744</v>
      </c>
      <c r="DC2066">
        <v>63.89</v>
      </c>
      <c r="DD2066">
        <v>62.91</v>
      </c>
      <c r="DE2066">
        <v>61.93</v>
      </c>
      <c r="DF2066">
        <v>60.95</v>
      </c>
      <c r="DG2066">
        <v>59.98</v>
      </c>
      <c r="DH2066">
        <v>59</v>
      </c>
      <c r="DI2066">
        <v>58.02</v>
      </c>
      <c r="DJ2066">
        <v>57.04</v>
      </c>
      <c r="DK2066">
        <v>56.06</v>
      </c>
      <c r="DL2066">
        <v>55.09</v>
      </c>
      <c r="DM2066">
        <v>54.11</v>
      </c>
      <c r="DN2066">
        <v>53.13</v>
      </c>
      <c r="DO2066">
        <v>52.16</v>
      </c>
      <c r="DP2066">
        <v>51.18</v>
      </c>
      <c r="DQ2066">
        <v>50.21</v>
      </c>
      <c r="DR2066">
        <v>49.23</v>
      </c>
      <c r="DS2066">
        <v>48.26</v>
      </c>
      <c r="DT2066">
        <v>47.28</v>
      </c>
      <c r="DU2066">
        <v>46.31</v>
      </c>
      <c r="DV2066">
        <v>45.34</v>
      </c>
      <c r="DW2066">
        <v>44.38</v>
      </c>
      <c r="DX2066">
        <v>43.41</v>
      </c>
      <c r="DY2066">
        <v>42.45</v>
      </c>
      <c r="DZ2066">
        <v>41.49</v>
      </c>
      <c r="EA2066">
        <v>40.53</v>
      </c>
      <c r="EB2066">
        <v>39.57</v>
      </c>
      <c r="EC2066">
        <v>38.619999999999997</v>
      </c>
      <c r="ED2066">
        <v>37.67</v>
      </c>
      <c r="EE2066">
        <v>36.72</v>
      </c>
      <c r="EF2066">
        <v>35.78</v>
      </c>
      <c r="EG2066">
        <v>34.840000000000003</v>
      </c>
      <c r="EH2066">
        <v>33.9</v>
      </c>
      <c r="EI2066">
        <v>32.97</v>
      </c>
      <c r="EJ2066">
        <v>32.049999999999997</v>
      </c>
      <c r="EK2066">
        <v>31.12</v>
      </c>
      <c r="EL2066">
        <v>30.21</v>
      </c>
      <c r="EM2066">
        <v>29.3</v>
      </c>
      <c r="EN2066">
        <v>28.4</v>
      </c>
      <c r="EO2066">
        <v>27.5</v>
      </c>
      <c r="EP2066">
        <v>26.61</v>
      </c>
      <c r="EQ2066">
        <v>25.71</v>
      </c>
      <c r="ER2066">
        <v>24.83</v>
      </c>
      <c r="ES2066">
        <v>23.94</v>
      </c>
      <c r="ET2066">
        <v>23.06</v>
      </c>
      <c r="EU2066">
        <v>22.17</v>
      </c>
      <c r="EV2066">
        <v>21.29</v>
      </c>
      <c r="EW2066">
        <v>20.41</v>
      </c>
      <c r="EX2066">
        <v>19.54</v>
      </c>
      <c r="EY2066">
        <v>18.670000000000002</v>
      </c>
      <c r="EZ2066">
        <v>17.8</v>
      </c>
      <c r="FA2066">
        <v>16.940000000000001</v>
      </c>
      <c r="FB2066">
        <v>16.079999999999998</v>
      </c>
      <c r="FC2066">
        <v>15.23</v>
      </c>
      <c r="FD2066">
        <v>14.38</v>
      </c>
      <c r="FE2066">
        <v>13.53</v>
      </c>
      <c r="FF2066">
        <v>12.7</v>
      </c>
      <c r="FG2066">
        <v>11.88</v>
      </c>
      <c r="FH2066">
        <v>11.08</v>
      </c>
      <c r="FI2066">
        <v>10.3</v>
      </c>
      <c r="FJ2066">
        <v>9.5399999999999991</v>
      </c>
      <c r="FK2066">
        <v>8.8000000000000007</v>
      </c>
      <c r="FL2066">
        <v>8.09</v>
      </c>
      <c r="FM2066">
        <v>7.42</v>
      </c>
      <c r="FN2066">
        <v>6.78</v>
      </c>
      <c r="FO2066">
        <v>6.18</v>
      </c>
      <c r="FP2066">
        <v>5.61</v>
      </c>
      <c r="FQ2066">
        <v>5.08</v>
      </c>
      <c r="FR2066">
        <v>4.5999999999999996</v>
      </c>
      <c r="FS2066">
        <v>4.16</v>
      </c>
      <c r="FT2066">
        <v>3.76</v>
      </c>
      <c r="FU2066">
        <v>3.39</v>
      </c>
      <c r="FV2066">
        <v>3.05</v>
      </c>
      <c r="FW2066">
        <v>2.74</v>
      </c>
      <c r="FX2066">
        <v>2.4700000000000002</v>
      </c>
      <c r="FY2066">
        <v>2.2400000000000002</v>
      </c>
      <c r="FZ2066">
        <v>2.04</v>
      </c>
      <c r="GA2066">
        <v>1.87</v>
      </c>
    </row>
    <row r="2067" spans="1:184" x14ac:dyDescent="0.25">
      <c r="A2067" t="s">
        <v>1854</v>
      </c>
      <c r="B2067">
        <v>76</v>
      </c>
      <c r="C2067">
        <v>76</v>
      </c>
      <c r="E2067">
        <v>100000</v>
      </c>
      <c r="F2067">
        <v>99963</v>
      </c>
      <c r="G2067">
        <v>99925</v>
      </c>
      <c r="H2067">
        <v>99887</v>
      </c>
      <c r="I2067">
        <v>99850</v>
      </c>
      <c r="J2067">
        <v>99814</v>
      </c>
      <c r="K2067">
        <v>99775</v>
      </c>
      <c r="L2067">
        <v>99734</v>
      </c>
      <c r="M2067">
        <v>99692</v>
      </c>
      <c r="N2067">
        <v>99650</v>
      </c>
      <c r="O2067">
        <v>99607</v>
      </c>
      <c r="P2067">
        <v>99561</v>
      </c>
      <c r="Q2067">
        <v>99513</v>
      </c>
      <c r="R2067">
        <v>99462</v>
      </c>
      <c r="S2067">
        <v>99411</v>
      </c>
      <c r="T2067">
        <v>99358</v>
      </c>
      <c r="U2067">
        <v>99302</v>
      </c>
      <c r="V2067">
        <v>99239</v>
      </c>
      <c r="W2067">
        <v>99169</v>
      </c>
      <c r="X2067">
        <v>99092</v>
      </c>
      <c r="Y2067">
        <v>99011</v>
      </c>
      <c r="Z2067">
        <v>98925</v>
      </c>
      <c r="AA2067">
        <v>98832</v>
      </c>
      <c r="AB2067">
        <v>98731</v>
      </c>
      <c r="AC2067">
        <v>98624</v>
      </c>
      <c r="AD2067">
        <v>98509</v>
      </c>
      <c r="AE2067">
        <v>98381</v>
      </c>
      <c r="AF2067">
        <v>98239</v>
      </c>
      <c r="AG2067">
        <v>98084</v>
      </c>
      <c r="AH2067">
        <v>97914</v>
      </c>
      <c r="AI2067">
        <v>97723</v>
      </c>
      <c r="AJ2067">
        <v>97514</v>
      </c>
      <c r="AK2067">
        <v>97290</v>
      </c>
      <c r="AL2067">
        <v>97043</v>
      </c>
      <c r="AM2067">
        <v>96770</v>
      </c>
      <c r="AN2067">
        <v>96468</v>
      </c>
      <c r="AO2067">
        <v>96140</v>
      </c>
      <c r="AP2067">
        <v>95784</v>
      </c>
      <c r="AQ2067">
        <v>95400</v>
      </c>
      <c r="AR2067">
        <v>94999</v>
      </c>
      <c r="AS2067">
        <v>94575</v>
      </c>
      <c r="AT2067">
        <v>94123</v>
      </c>
      <c r="AU2067">
        <v>93648</v>
      </c>
      <c r="AV2067">
        <v>93158</v>
      </c>
      <c r="AW2067">
        <v>92647</v>
      </c>
      <c r="AX2067">
        <v>92100</v>
      </c>
      <c r="AY2067">
        <v>91505</v>
      </c>
      <c r="AZ2067">
        <v>90866</v>
      </c>
      <c r="BA2067">
        <v>90191</v>
      </c>
      <c r="BB2067">
        <v>89476</v>
      </c>
      <c r="BC2067">
        <v>88700</v>
      </c>
      <c r="BD2067">
        <v>87849</v>
      </c>
      <c r="BE2067">
        <v>86937</v>
      </c>
      <c r="BF2067">
        <v>85950</v>
      </c>
      <c r="BG2067">
        <v>84850</v>
      </c>
      <c r="BH2067">
        <v>83570</v>
      </c>
      <c r="BI2067">
        <v>82076</v>
      </c>
      <c r="BJ2067">
        <v>80382</v>
      </c>
      <c r="BK2067">
        <v>78439</v>
      </c>
      <c r="BL2067">
        <v>76199</v>
      </c>
      <c r="BM2067">
        <v>73585</v>
      </c>
      <c r="BN2067">
        <v>70495</v>
      </c>
      <c r="BO2067">
        <v>66927</v>
      </c>
      <c r="BP2067">
        <v>62910</v>
      </c>
      <c r="BQ2067">
        <v>58436</v>
      </c>
      <c r="BR2067">
        <v>53451</v>
      </c>
      <c r="BS2067">
        <v>47939</v>
      </c>
      <c r="BT2067">
        <v>42102</v>
      </c>
      <c r="BU2067">
        <v>36132</v>
      </c>
      <c r="BV2067">
        <v>30261</v>
      </c>
      <c r="BW2067">
        <v>24617</v>
      </c>
      <c r="BX2067">
        <v>19309</v>
      </c>
      <c r="BY2067">
        <v>14535</v>
      </c>
      <c r="BZ2067">
        <v>10443</v>
      </c>
      <c r="CA2067">
        <v>7151</v>
      </c>
      <c r="CB2067">
        <v>4647</v>
      </c>
      <c r="DC2067">
        <v>62.79</v>
      </c>
      <c r="DD2067">
        <v>61.81</v>
      </c>
      <c r="DE2067">
        <v>60.84</v>
      </c>
      <c r="DF2067">
        <v>59.86</v>
      </c>
      <c r="DG2067">
        <v>58.88</v>
      </c>
      <c r="DH2067">
        <v>57.9</v>
      </c>
      <c r="DI2067">
        <v>56.92</v>
      </c>
      <c r="DJ2067">
        <v>55.95</v>
      </c>
      <c r="DK2067">
        <v>54.97</v>
      </c>
      <c r="DL2067">
        <v>53.99</v>
      </c>
      <c r="DM2067">
        <v>53.02</v>
      </c>
      <c r="DN2067">
        <v>52.04</v>
      </c>
      <c r="DO2067">
        <v>51.07</v>
      </c>
      <c r="DP2067">
        <v>50.09</v>
      </c>
      <c r="DQ2067">
        <v>49.12</v>
      </c>
      <c r="DR2067">
        <v>48.14</v>
      </c>
      <c r="DS2067">
        <v>47.17</v>
      </c>
      <c r="DT2067">
        <v>46.2</v>
      </c>
      <c r="DU2067">
        <v>45.23</v>
      </c>
      <c r="DV2067">
        <v>44.27</v>
      </c>
      <c r="DW2067">
        <v>43.3</v>
      </c>
      <c r="DX2067">
        <v>42.34</v>
      </c>
      <c r="DY2067">
        <v>41.38</v>
      </c>
      <c r="DZ2067">
        <v>40.42</v>
      </c>
      <c r="EA2067">
        <v>39.46</v>
      </c>
      <c r="EB2067">
        <v>38.51</v>
      </c>
      <c r="EC2067">
        <v>37.56</v>
      </c>
      <c r="ED2067">
        <v>36.61</v>
      </c>
      <c r="EE2067">
        <v>35.67</v>
      </c>
      <c r="EF2067">
        <v>34.729999999999997</v>
      </c>
      <c r="EG2067">
        <v>33.799999999999997</v>
      </c>
      <c r="EH2067">
        <v>32.869999999999997</v>
      </c>
      <c r="EI2067">
        <v>31.94</v>
      </c>
      <c r="EJ2067">
        <v>31.02</v>
      </c>
      <c r="EK2067">
        <v>30.11</v>
      </c>
      <c r="EL2067">
        <v>29.2</v>
      </c>
      <c r="EM2067">
        <v>28.3</v>
      </c>
      <c r="EN2067">
        <v>27.4</v>
      </c>
      <c r="EO2067">
        <v>26.51</v>
      </c>
      <c r="EP2067">
        <v>25.62</v>
      </c>
      <c r="EQ2067">
        <v>24.73</v>
      </c>
      <c r="ER2067">
        <v>23.85</v>
      </c>
      <c r="ES2067">
        <v>22.97</v>
      </c>
      <c r="ET2067">
        <v>22.09</v>
      </c>
      <c r="EU2067">
        <v>21.21</v>
      </c>
      <c r="EV2067">
        <v>20.329999999999998</v>
      </c>
      <c r="EW2067">
        <v>19.46</v>
      </c>
      <c r="EX2067">
        <v>18.59</v>
      </c>
      <c r="EY2067">
        <v>17.73</v>
      </c>
      <c r="EZ2067">
        <v>16.86</v>
      </c>
      <c r="FA2067">
        <v>16.010000000000002</v>
      </c>
      <c r="FB2067">
        <v>15.16</v>
      </c>
      <c r="FC2067">
        <v>14.31</v>
      </c>
      <c r="FD2067">
        <v>13.47</v>
      </c>
      <c r="FE2067">
        <v>12.64</v>
      </c>
      <c r="FF2067">
        <v>11.82</v>
      </c>
      <c r="FG2067">
        <v>11.03</v>
      </c>
      <c r="FH2067">
        <v>10.25</v>
      </c>
      <c r="FI2067">
        <v>9.49</v>
      </c>
      <c r="FJ2067">
        <v>8.76</v>
      </c>
      <c r="FK2067">
        <v>8.0500000000000007</v>
      </c>
      <c r="FL2067">
        <v>7.38</v>
      </c>
      <c r="FM2067">
        <v>6.75</v>
      </c>
      <c r="FN2067">
        <v>6.15</v>
      </c>
      <c r="FO2067">
        <v>5.58</v>
      </c>
      <c r="FP2067">
        <v>5.0599999999999996</v>
      </c>
      <c r="FQ2067">
        <v>4.58</v>
      </c>
      <c r="FR2067">
        <v>4.1500000000000004</v>
      </c>
      <c r="FS2067">
        <v>3.75</v>
      </c>
      <c r="FT2067">
        <v>3.38</v>
      </c>
      <c r="FU2067">
        <v>3.04</v>
      </c>
      <c r="FV2067">
        <v>2.74</v>
      </c>
      <c r="FW2067">
        <v>2.4700000000000002</v>
      </c>
      <c r="FX2067">
        <v>2.2400000000000002</v>
      </c>
      <c r="FY2067">
        <v>2.04</v>
      </c>
      <c r="FZ2067">
        <v>1.87</v>
      </c>
    </row>
    <row r="2068" spans="1:184" x14ac:dyDescent="0.25">
      <c r="A2068" t="s">
        <v>1855</v>
      </c>
      <c r="B2068">
        <v>75</v>
      </c>
      <c r="C2068">
        <v>75</v>
      </c>
      <c r="E2068">
        <v>100000</v>
      </c>
      <c r="F2068">
        <v>99961</v>
      </c>
      <c r="G2068">
        <v>99923</v>
      </c>
      <c r="H2068">
        <v>99885</v>
      </c>
      <c r="I2068">
        <v>99847</v>
      </c>
      <c r="J2068">
        <v>99808</v>
      </c>
      <c r="K2068">
        <v>99767</v>
      </c>
      <c r="L2068">
        <v>99723</v>
      </c>
      <c r="M2068">
        <v>99680</v>
      </c>
      <c r="N2068">
        <v>99636</v>
      </c>
      <c r="O2068">
        <v>99590</v>
      </c>
      <c r="P2068">
        <v>99540</v>
      </c>
      <c r="Q2068">
        <v>99489</v>
      </c>
      <c r="R2068">
        <v>99436</v>
      </c>
      <c r="S2068">
        <v>99382</v>
      </c>
      <c r="T2068">
        <v>99325</v>
      </c>
      <c r="U2068">
        <v>99262</v>
      </c>
      <c r="V2068">
        <v>99190</v>
      </c>
      <c r="W2068">
        <v>99111</v>
      </c>
      <c r="X2068">
        <v>99029</v>
      </c>
      <c r="Y2068">
        <v>98941</v>
      </c>
      <c r="Z2068">
        <v>98847</v>
      </c>
      <c r="AA2068">
        <v>98744</v>
      </c>
      <c r="AB2068">
        <v>98635</v>
      </c>
      <c r="AC2068">
        <v>98517</v>
      </c>
      <c r="AD2068">
        <v>98387</v>
      </c>
      <c r="AE2068">
        <v>98242</v>
      </c>
      <c r="AF2068">
        <v>98085</v>
      </c>
      <c r="AG2068">
        <v>97911</v>
      </c>
      <c r="AH2068">
        <v>97717</v>
      </c>
      <c r="AI2068">
        <v>97505</v>
      </c>
      <c r="AJ2068">
        <v>97277</v>
      </c>
      <c r="AK2068">
        <v>97026</v>
      </c>
      <c r="AL2068">
        <v>96748</v>
      </c>
      <c r="AM2068">
        <v>96442</v>
      </c>
      <c r="AN2068">
        <v>96108</v>
      </c>
      <c r="AO2068">
        <v>95746</v>
      </c>
      <c r="AP2068">
        <v>95355</v>
      </c>
      <c r="AQ2068">
        <v>94947</v>
      </c>
      <c r="AR2068">
        <v>94516</v>
      </c>
      <c r="AS2068">
        <v>94056</v>
      </c>
      <c r="AT2068">
        <v>93573</v>
      </c>
      <c r="AU2068">
        <v>93073</v>
      </c>
      <c r="AV2068">
        <v>92551</v>
      </c>
      <c r="AW2068">
        <v>91993</v>
      </c>
      <c r="AX2068">
        <v>91386</v>
      </c>
      <c r="AY2068">
        <v>90734</v>
      </c>
      <c r="AZ2068">
        <v>90049</v>
      </c>
      <c r="BA2068">
        <v>89319</v>
      </c>
      <c r="BB2068">
        <v>88527</v>
      </c>
      <c r="BC2068">
        <v>87661</v>
      </c>
      <c r="BD2068">
        <v>86731</v>
      </c>
      <c r="BE2068">
        <v>85725</v>
      </c>
      <c r="BF2068">
        <v>84604</v>
      </c>
      <c r="BG2068">
        <v>83306</v>
      </c>
      <c r="BH2068">
        <v>81786</v>
      </c>
      <c r="BI2068">
        <v>80059</v>
      </c>
      <c r="BJ2068">
        <v>78088</v>
      </c>
      <c r="BK2068">
        <v>75819</v>
      </c>
      <c r="BL2068">
        <v>73175</v>
      </c>
      <c r="BM2068">
        <v>70056</v>
      </c>
      <c r="BN2068">
        <v>66453</v>
      </c>
      <c r="BO2068">
        <v>62424</v>
      </c>
      <c r="BP2068">
        <v>57925</v>
      </c>
      <c r="BQ2068">
        <v>52933</v>
      </c>
      <c r="BR2068">
        <v>47417</v>
      </c>
      <c r="BS2068">
        <v>41591</v>
      </c>
      <c r="BT2068">
        <v>35647</v>
      </c>
      <c r="BU2068">
        <v>29814</v>
      </c>
      <c r="BV2068">
        <v>24224</v>
      </c>
      <c r="BW2068">
        <v>18976</v>
      </c>
      <c r="BX2068">
        <v>14266</v>
      </c>
      <c r="BY2068">
        <v>10238</v>
      </c>
      <c r="BZ2068">
        <v>7005</v>
      </c>
      <c r="CA2068">
        <v>4548</v>
      </c>
      <c r="DC2068">
        <v>61.69</v>
      </c>
      <c r="DD2068">
        <v>60.72</v>
      </c>
      <c r="DE2068">
        <v>59.74</v>
      </c>
      <c r="DF2068">
        <v>58.76</v>
      </c>
      <c r="DG2068">
        <v>57.78</v>
      </c>
      <c r="DH2068">
        <v>56.81</v>
      </c>
      <c r="DI2068">
        <v>55.83</v>
      </c>
      <c r="DJ2068">
        <v>54.85</v>
      </c>
      <c r="DK2068">
        <v>53.88</v>
      </c>
      <c r="DL2068">
        <v>52.9</v>
      </c>
      <c r="DM2068">
        <v>51.93</v>
      </c>
      <c r="DN2068">
        <v>50.95</v>
      </c>
      <c r="DO2068">
        <v>49.98</v>
      </c>
      <c r="DP2068">
        <v>49</v>
      </c>
      <c r="DQ2068">
        <v>48.03</v>
      </c>
      <c r="DR2068">
        <v>47.06</v>
      </c>
      <c r="DS2068">
        <v>46.09</v>
      </c>
      <c r="DT2068">
        <v>45.12</v>
      </c>
      <c r="DU2068">
        <v>44.15</v>
      </c>
      <c r="DV2068">
        <v>43.19</v>
      </c>
      <c r="DW2068">
        <v>42.23</v>
      </c>
      <c r="DX2068">
        <v>41.27</v>
      </c>
      <c r="DY2068">
        <v>40.31</v>
      </c>
      <c r="DZ2068">
        <v>39.36</v>
      </c>
      <c r="EA2068">
        <v>38.4</v>
      </c>
      <c r="EB2068">
        <v>37.450000000000003</v>
      </c>
      <c r="EC2068">
        <v>36.51</v>
      </c>
      <c r="ED2068">
        <v>35.56</v>
      </c>
      <c r="EE2068">
        <v>34.630000000000003</v>
      </c>
      <c r="EF2068">
        <v>33.69</v>
      </c>
      <c r="EG2068">
        <v>32.770000000000003</v>
      </c>
      <c r="EH2068">
        <v>31.84</v>
      </c>
      <c r="EI2068">
        <v>30.92</v>
      </c>
      <c r="EJ2068">
        <v>30.01</v>
      </c>
      <c r="EK2068">
        <v>29.1</v>
      </c>
      <c r="EL2068">
        <v>28.2</v>
      </c>
      <c r="EM2068">
        <v>27.31</v>
      </c>
      <c r="EN2068">
        <v>26.42</v>
      </c>
      <c r="EO2068">
        <v>25.53</v>
      </c>
      <c r="EP2068">
        <v>24.64</v>
      </c>
      <c r="EQ2068">
        <v>23.76</v>
      </c>
      <c r="ER2068">
        <v>22.88</v>
      </c>
      <c r="ES2068">
        <v>22</v>
      </c>
      <c r="ET2068">
        <v>21.12</v>
      </c>
      <c r="EU2068">
        <v>20.25</v>
      </c>
      <c r="EV2068">
        <v>19.38</v>
      </c>
      <c r="EW2068">
        <v>18.52</v>
      </c>
      <c r="EX2068">
        <v>17.649999999999999</v>
      </c>
      <c r="EY2068">
        <v>16.79</v>
      </c>
      <c r="EZ2068">
        <v>15.94</v>
      </c>
      <c r="FA2068">
        <v>15.09</v>
      </c>
      <c r="FB2068">
        <v>14.25</v>
      </c>
      <c r="FC2068">
        <v>13.41</v>
      </c>
      <c r="FD2068">
        <v>12.58</v>
      </c>
      <c r="FE2068">
        <v>11.77</v>
      </c>
      <c r="FF2068">
        <v>10.98</v>
      </c>
      <c r="FG2068">
        <v>10.199999999999999</v>
      </c>
      <c r="FH2068">
        <v>9.4499999999999993</v>
      </c>
      <c r="FI2068">
        <v>8.7200000000000006</v>
      </c>
      <c r="FJ2068">
        <v>8.01</v>
      </c>
      <c r="FK2068">
        <v>7.35</v>
      </c>
      <c r="FL2068">
        <v>6.72</v>
      </c>
      <c r="FM2068">
        <v>6.12</v>
      </c>
      <c r="FN2068">
        <v>5.56</v>
      </c>
      <c r="FO2068">
        <v>5.03</v>
      </c>
      <c r="FP2068">
        <v>4.5599999999999996</v>
      </c>
      <c r="FQ2068">
        <v>4.13</v>
      </c>
      <c r="FR2068">
        <v>3.74</v>
      </c>
      <c r="FS2068">
        <v>3.37</v>
      </c>
      <c r="FT2068">
        <v>3.03</v>
      </c>
      <c r="FU2068">
        <v>2.73</v>
      </c>
      <c r="FV2068">
        <v>2.4700000000000002</v>
      </c>
      <c r="FW2068">
        <v>2.2400000000000002</v>
      </c>
      <c r="FX2068">
        <v>2.04</v>
      </c>
      <c r="FY2068">
        <v>1.87</v>
      </c>
    </row>
    <row r="2069" spans="1:184" x14ac:dyDescent="0.25">
      <c r="A2069" t="s">
        <v>1856</v>
      </c>
      <c r="B2069">
        <v>74</v>
      </c>
      <c r="C2069">
        <v>74</v>
      </c>
      <c r="E2069">
        <v>100000</v>
      </c>
      <c r="F2069">
        <v>99960</v>
      </c>
      <c r="G2069">
        <v>99922</v>
      </c>
      <c r="H2069">
        <v>99884</v>
      </c>
      <c r="I2069">
        <v>99844</v>
      </c>
      <c r="J2069">
        <v>99801</v>
      </c>
      <c r="K2069">
        <v>99757</v>
      </c>
      <c r="L2069">
        <v>99713</v>
      </c>
      <c r="M2069">
        <v>99668</v>
      </c>
      <c r="N2069">
        <v>99621</v>
      </c>
      <c r="O2069">
        <v>99570</v>
      </c>
      <c r="P2069">
        <v>99517</v>
      </c>
      <c r="Q2069">
        <v>99464</v>
      </c>
      <c r="R2069">
        <v>99409</v>
      </c>
      <c r="S2069">
        <v>99351</v>
      </c>
      <c r="T2069">
        <v>99286</v>
      </c>
      <c r="U2069">
        <v>99213</v>
      </c>
      <c r="V2069">
        <v>99133</v>
      </c>
      <c r="W2069">
        <v>99048</v>
      </c>
      <c r="X2069">
        <v>98960</v>
      </c>
      <c r="Y2069">
        <v>98863</v>
      </c>
      <c r="Z2069">
        <v>98758</v>
      </c>
      <c r="AA2069">
        <v>98647</v>
      </c>
      <c r="AB2069">
        <v>98527</v>
      </c>
      <c r="AC2069">
        <v>98395</v>
      </c>
      <c r="AD2069">
        <v>98247</v>
      </c>
      <c r="AE2069">
        <v>98087</v>
      </c>
      <c r="AF2069">
        <v>97910</v>
      </c>
      <c r="AG2069">
        <v>97713</v>
      </c>
      <c r="AH2069">
        <v>97497</v>
      </c>
      <c r="AI2069">
        <v>97265</v>
      </c>
      <c r="AJ2069">
        <v>97010</v>
      </c>
      <c r="AK2069">
        <v>96728</v>
      </c>
      <c r="AL2069">
        <v>96416</v>
      </c>
      <c r="AM2069">
        <v>96078</v>
      </c>
      <c r="AN2069">
        <v>95709</v>
      </c>
      <c r="AO2069">
        <v>95312</v>
      </c>
      <c r="AP2069">
        <v>94896</v>
      </c>
      <c r="AQ2069">
        <v>94457</v>
      </c>
      <c r="AR2069">
        <v>93988</v>
      </c>
      <c r="AS2069">
        <v>93497</v>
      </c>
      <c r="AT2069">
        <v>92988</v>
      </c>
      <c r="AU2069">
        <v>92456</v>
      </c>
      <c r="AV2069">
        <v>91887</v>
      </c>
      <c r="AW2069">
        <v>91267</v>
      </c>
      <c r="AX2069">
        <v>90602</v>
      </c>
      <c r="AY2069">
        <v>89903</v>
      </c>
      <c r="AZ2069">
        <v>89161</v>
      </c>
      <c r="BA2069">
        <v>88352</v>
      </c>
      <c r="BB2069">
        <v>87469</v>
      </c>
      <c r="BC2069">
        <v>86524</v>
      </c>
      <c r="BD2069">
        <v>85499</v>
      </c>
      <c r="BE2069">
        <v>84356</v>
      </c>
      <c r="BF2069">
        <v>83034</v>
      </c>
      <c r="BG2069">
        <v>81495</v>
      </c>
      <c r="BH2069">
        <v>79740</v>
      </c>
      <c r="BI2069">
        <v>77734</v>
      </c>
      <c r="BJ2069">
        <v>75436</v>
      </c>
      <c r="BK2069">
        <v>72763</v>
      </c>
      <c r="BL2069">
        <v>69615</v>
      </c>
      <c r="BM2069">
        <v>65986</v>
      </c>
      <c r="BN2069">
        <v>61926</v>
      </c>
      <c r="BO2069">
        <v>57421</v>
      </c>
      <c r="BP2069">
        <v>52413</v>
      </c>
      <c r="BQ2069">
        <v>46903</v>
      </c>
      <c r="BR2069">
        <v>41089</v>
      </c>
      <c r="BS2069">
        <v>35170</v>
      </c>
      <c r="BT2069">
        <v>29374</v>
      </c>
      <c r="BU2069">
        <v>23833</v>
      </c>
      <c r="BV2069">
        <v>18648</v>
      </c>
      <c r="BW2069">
        <v>14002</v>
      </c>
      <c r="BX2069">
        <v>10038</v>
      </c>
      <c r="BY2069">
        <v>6861</v>
      </c>
      <c r="BZ2069">
        <v>4452</v>
      </c>
      <c r="DC2069">
        <v>60.6</v>
      </c>
      <c r="DD2069">
        <v>59.62</v>
      </c>
      <c r="DE2069">
        <v>58.64</v>
      </c>
      <c r="DF2069">
        <v>57.67</v>
      </c>
      <c r="DG2069">
        <v>56.69</v>
      </c>
      <c r="DH2069">
        <v>55.71</v>
      </c>
      <c r="DI2069">
        <v>54.74</v>
      </c>
      <c r="DJ2069">
        <v>53.76</v>
      </c>
      <c r="DK2069">
        <v>52.78</v>
      </c>
      <c r="DL2069">
        <v>51.81</v>
      </c>
      <c r="DM2069">
        <v>50.84</v>
      </c>
      <c r="DN2069">
        <v>49.86</v>
      </c>
      <c r="DO2069">
        <v>48.89</v>
      </c>
      <c r="DP2069">
        <v>47.92</v>
      </c>
      <c r="DQ2069">
        <v>46.94</v>
      </c>
      <c r="DR2069">
        <v>45.97</v>
      </c>
      <c r="DS2069">
        <v>45.01</v>
      </c>
      <c r="DT2069">
        <v>44.04</v>
      </c>
      <c r="DU2069">
        <v>43.08</v>
      </c>
      <c r="DV2069">
        <v>42.12</v>
      </c>
      <c r="DW2069">
        <v>41.16</v>
      </c>
      <c r="DX2069">
        <v>40.200000000000003</v>
      </c>
      <c r="DY2069">
        <v>39.25</v>
      </c>
      <c r="DZ2069">
        <v>38.29</v>
      </c>
      <c r="EA2069">
        <v>37.340000000000003</v>
      </c>
      <c r="EB2069">
        <v>36.4</v>
      </c>
      <c r="EC2069">
        <v>35.46</v>
      </c>
      <c r="ED2069">
        <v>34.520000000000003</v>
      </c>
      <c r="EE2069">
        <v>33.590000000000003</v>
      </c>
      <c r="EF2069">
        <v>32.659999999999997</v>
      </c>
      <c r="EG2069">
        <v>31.74</v>
      </c>
      <c r="EH2069">
        <v>30.82</v>
      </c>
      <c r="EI2069">
        <v>29.91</v>
      </c>
      <c r="EJ2069">
        <v>29.01</v>
      </c>
      <c r="EK2069">
        <v>28.11</v>
      </c>
      <c r="EL2069">
        <v>27.21</v>
      </c>
      <c r="EM2069">
        <v>26.32</v>
      </c>
      <c r="EN2069">
        <v>25.44</v>
      </c>
      <c r="EO2069">
        <v>24.55</v>
      </c>
      <c r="EP2069">
        <v>23.67</v>
      </c>
      <c r="EQ2069">
        <v>22.79</v>
      </c>
      <c r="ER2069">
        <v>21.92</v>
      </c>
      <c r="ES2069">
        <v>21.04</v>
      </c>
      <c r="ET2069">
        <v>20.170000000000002</v>
      </c>
      <c r="EU2069">
        <v>19.3</v>
      </c>
      <c r="EV2069">
        <v>18.440000000000001</v>
      </c>
      <c r="EW2069">
        <v>17.579999999999998</v>
      </c>
      <c r="EX2069">
        <v>16.72</v>
      </c>
      <c r="EY2069">
        <v>15.87</v>
      </c>
      <c r="EZ2069">
        <v>15.02</v>
      </c>
      <c r="FA2069">
        <v>14.18</v>
      </c>
      <c r="FB2069">
        <v>13.35</v>
      </c>
      <c r="FC2069">
        <v>12.52</v>
      </c>
      <c r="FD2069">
        <v>11.71</v>
      </c>
      <c r="FE2069">
        <v>10.92</v>
      </c>
      <c r="FF2069">
        <v>10.15</v>
      </c>
      <c r="FG2069">
        <v>9.4</v>
      </c>
      <c r="FH2069">
        <v>8.67</v>
      </c>
      <c r="FI2069">
        <v>7.97</v>
      </c>
      <c r="FJ2069">
        <v>7.31</v>
      </c>
      <c r="FK2069">
        <v>6.69</v>
      </c>
      <c r="FL2069">
        <v>6.09</v>
      </c>
      <c r="FM2069">
        <v>5.53</v>
      </c>
      <c r="FN2069">
        <v>5.01</v>
      </c>
      <c r="FO2069">
        <v>4.54</v>
      </c>
      <c r="FP2069">
        <v>4.1100000000000003</v>
      </c>
      <c r="FQ2069">
        <v>3.72</v>
      </c>
      <c r="FR2069">
        <v>3.36</v>
      </c>
      <c r="FS2069">
        <v>3.02</v>
      </c>
      <c r="FT2069">
        <v>2.72</v>
      </c>
      <c r="FU2069">
        <v>2.46</v>
      </c>
      <c r="FV2069">
        <v>2.2400000000000002</v>
      </c>
      <c r="FW2069">
        <v>2.04</v>
      </c>
      <c r="FX2069">
        <v>1.87</v>
      </c>
    </row>
    <row r="2070" spans="1:184" x14ac:dyDescent="0.25">
      <c r="A2070" t="s">
        <v>1857</v>
      </c>
      <c r="B2070">
        <v>73</v>
      </c>
      <c r="C2070">
        <v>73</v>
      </c>
      <c r="E2070">
        <v>100000</v>
      </c>
      <c r="F2070">
        <v>99961</v>
      </c>
      <c r="G2070">
        <v>99922</v>
      </c>
      <c r="H2070">
        <v>99881</v>
      </c>
      <c r="I2070">
        <v>99837</v>
      </c>
      <c r="J2070">
        <v>99792</v>
      </c>
      <c r="K2070">
        <v>99747</v>
      </c>
      <c r="L2070">
        <v>99701</v>
      </c>
      <c r="M2070">
        <v>99653</v>
      </c>
      <c r="N2070">
        <v>99601</v>
      </c>
      <c r="O2070">
        <v>99548</v>
      </c>
      <c r="P2070">
        <v>99493</v>
      </c>
      <c r="Q2070">
        <v>99437</v>
      </c>
      <c r="R2070">
        <v>99378</v>
      </c>
      <c r="S2070">
        <v>99311</v>
      </c>
      <c r="T2070">
        <v>99236</v>
      </c>
      <c r="U2070">
        <v>99155</v>
      </c>
      <c r="V2070">
        <v>99069</v>
      </c>
      <c r="W2070">
        <v>98979</v>
      </c>
      <c r="X2070">
        <v>98881</v>
      </c>
      <c r="Y2070">
        <v>98774</v>
      </c>
      <c r="Z2070">
        <v>98660</v>
      </c>
      <c r="AA2070">
        <v>98538</v>
      </c>
      <c r="AB2070">
        <v>98403</v>
      </c>
      <c r="AC2070">
        <v>98253</v>
      </c>
      <c r="AD2070">
        <v>98090</v>
      </c>
      <c r="AE2070">
        <v>97910</v>
      </c>
      <c r="AF2070">
        <v>97709</v>
      </c>
      <c r="AG2070">
        <v>97490</v>
      </c>
      <c r="AH2070">
        <v>97254</v>
      </c>
      <c r="AI2070">
        <v>96995</v>
      </c>
      <c r="AJ2070">
        <v>96707</v>
      </c>
      <c r="AK2070">
        <v>96391</v>
      </c>
      <c r="AL2070">
        <v>96047</v>
      </c>
      <c r="AM2070">
        <v>95673</v>
      </c>
      <c r="AN2070">
        <v>95269</v>
      </c>
      <c r="AO2070">
        <v>94846</v>
      </c>
      <c r="AP2070">
        <v>94398</v>
      </c>
      <c r="AQ2070">
        <v>93921</v>
      </c>
      <c r="AR2070">
        <v>93420</v>
      </c>
      <c r="AS2070">
        <v>92902</v>
      </c>
      <c r="AT2070">
        <v>92361</v>
      </c>
      <c r="AU2070">
        <v>91780</v>
      </c>
      <c r="AV2070">
        <v>91148</v>
      </c>
      <c r="AW2070">
        <v>90469</v>
      </c>
      <c r="AX2070">
        <v>89756</v>
      </c>
      <c r="AY2070">
        <v>88998</v>
      </c>
      <c r="AZ2070">
        <v>88177</v>
      </c>
      <c r="BA2070">
        <v>87276</v>
      </c>
      <c r="BB2070">
        <v>86312</v>
      </c>
      <c r="BC2070">
        <v>85270</v>
      </c>
      <c r="BD2070">
        <v>84106</v>
      </c>
      <c r="BE2070">
        <v>82761</v>
      </c>
      <c r="BF2070">
        <v>81195</v>
      </c>
      <c r="BG2070">
        <v>79419</v>
      </c>
      <c r="BH2070">
        <v>77384</v>
      </c>
      <c r="BI2070">
        <v>75050</v>
      </c>
      <c r="BJ2070">
        <v>72347</v>
      </c>
      <c r="BK2070">
        <v>69171</v>
      </c>
      <c r="BL2070">
        <v>65516</v>
      </c>
      <c r="BM2070">
        <v>61435</v>
      </c>
      <c r="BN2070">
        <v>56905</v>
      </c>
      <c r="BO2070">
        <v>51900</v>
      </c>
      <c r="BP2070">
        <v>46389</v>
      </c>
      <c r="BQ2070">
        <v>40594</v>
      </c>
      <c r="BR2070">
        <v>34700</v>
      </c>
      <c r="BS2070">
        <v>28941</v>
      </c>
      <c r="BT2070">
        <v>23449</v>
      </c>
      <c r="BU2070">
        <v>18323</v>
      </c>
      <c r="BV2070">
        <v>13743</v>
      </c>
      <c r="BW2070">
        <v>9841</v>
      </c>
      <c r="BX2070">
        <v>6720</v>
      </c>
      <c r="BY2070">
        <v>4357</v>
      </c>
      <c r="DC2070">
        <v>59.5</v>
      </c>
      <c r="DD2070">
        <v>58.52</v>
      </c>
      <c r="DE2070">
        <v>57.55</v>
      </c>
      <c r="DF2070">
        <v>56.57</v>
      </c>
      <c r="DG2070">
        <v>55.59</v>
      </c>
      <c r="DH2070">
        <v>54.62</v>
      </c>
      <c r="DI2070">
        <v>53.64</v>
      </c>
      <c r="DJ2070">
        <v>52.67</v>
      </c>
      <c r="DK2070">
        <v>51.69</v>
      </c>
      <c r="DL2070">
        <v>50.72</v>
      </c>
      <c r="DM2070">
        <v>49.75</v>
      </c>
      <c r="DN2070">
        <v>48.77</v>
      </c>
      <c r="DO2070">
        <v>47.8</v>
      </c>
      <c r="DP2070">
        <v>46.83</v>
      </c>
      <c r="DQ2070">
        <v>45.86</v>
      </c>
      <c r="DR2070">
        <v>44.89</v>
      </c>
      <c r="DS2070">
        <v>43.93</v>
      </c>
      <c r="DT2070">
        <v>42.97</v>
      </c>
      <c r="DU2070">
        <v>42.01</v>
      </c>
      <c r="DV2070">
        <v>41.05</v>
      </c>
      <c r="DW2070">
        <v>40.090000000000003</v>
      </c>
      <c r="DX2070">
        <v>39.14</v>
      </c>
      <c r="DY2070">
        <v>38.19</v>
      </c>
      <c r="DZ2070">
        <v>37.24</v>
      </c>
      <c r="EA2070">
        <v>36.29</v>
      </c>
      <c r="EB2070">
        <v>35.35</v>
      </c>
      <c r="EC2070">
        <v>34.42</v>
      </c>
      <c r="ED2070">
        <v>33.49</v>
      </c>
      <c r="EE2070">
        <v>32.56</v>
      </c>
      <c r="EF2070">
        <v>31.64</v>
      </c>
      <c r="EG2070">
        <v>30.72</v>
      </c>
      <c r="EH2070">
        <v>29.81</v>
      </c>
      <c r="EI2070">
        <v>28.91</v>
      </c>
      <c r="EJ2070">
        <v>28.01</v>
      </c>
      <c r="EK2070">
        <v>27.12</v>
      </c>
      <c r="EL2070">
        <v>26.23</v>
      </c>
      <c r="EM2070">
        <v>25.34</v>
      </c>
      <c r="EN2070">
        <v>24.46</v>
      </c>
      <c r="EO2070">
        <v>23.58</v>
      </c>
      <c r="EP2070">
        <v>22.71</v>
      </c>
      <c r="EQ2070">
        <v>21.83</v>
      </c>
      <c r="ER2070">
        <v>20.96</v>
      </c>
      <c r="ES2070">
        <v>20.09</v>
      </c>
      <c r="ET2070">
        <v>19.22</v>
      </c>
      <c r="EU2070">
        <v>18.36</v>
      </c>
      <c r="EV2070">
        <v>17.5</v>
      </c>
      <c r="EW2070">
        <v>16.649999999999999</v>
      </c>
      <c r="EX2070">
        <v>15.8</v>
      </c>
      <c r="EY2070">
        <v>14.96</v>
      </c>
      <c r="EZ2070">
        <v>14.12</v>
      </c>
      <c r="FA2070">
        <v>13.29</v>
      </c>
      <c r="FB2070">
        <v>12.46</v>
      </c>
      <c r="FC2070">
        <v>11.66</v>
      </c>
      <c r="FD2070">
        <v>10.87</v>
      </c>
      <c r="FE2070">
        <v>10.1</v>
      </c>
      <c r="FF2070">
        <v>9.36</v>
      </c>
      <c r="FG2070">
        <v>8.6300000000000008</v>
      </c>
      <c r="FH2070">
        <v>7.94</v>
      </c>
      <c r="FI2070">
        <v>7.28</v>
      </c>
      <c r="FJ2070">
        <v>6.66</v>
      </c>
      <c r="FK2070">
        <v>6.06</v>
      </c>
      <c r="FL2070">
        <v>5.51</v>
      </c>
      <c r="FM2070">
        <v>4.99</v>
      </c>
      <c r="FN2070">
        <v>4.5199999999999996</v>
      </c>
      <c r="FO2070">
        <v>4.0999999999999996</v>
      </c>
      <c r="FP2070">
        <v>3.71</v>
      </c>
      <c r="FQ2070">
        <v>3.35</v>
      </c>
      <c r="FR2070">
        <v>3.01</v>
      </c>
      <c r="FS2070">
        <v>2.72</v>
      </c>
      <c r="FT2070">
        <v>2.46</v>
      </c>
      <c r="FU2070">
        <v>2.23</v>
      </c>
      <c r="FV2070">
        <v>2.04</v>
      </c>
      <c r="FW2070">
        <v>1.87</v>
      </c>
    </row>
    <row r="2071" spans="1:184" x14ac:dyDescent="0.25">
      <c r="A2071" t="s">
        <v>1858</v>
      </c>
      <c r="B2071">
        <v>72</v>
      </c>
      <c r="C2071">
        <v>72</v>
      </c>
      <c r="E2071">
        <v>100000</v>
      </c>
      <c r="F2071">
        <v>99960</v>
      </c>
      <c r="G2071">
        <v>99918</v>
      </c>
      <c r="H2071">
        <v>99874</v>
      </c>
      <c r="I2071">
        <v>99828</v>
      </c>
      <c r="J2071">
        <v>99782</v>
      </c>
      <c r="K2071">
        <v>99735</v>
      </c>
      <c r="L2071">
        <v>99686</v>
      </c>
      <c r="M2071">
        <v>99633</v>
      </c>
      <c r="N2071">
        <v>99578</v>
      </c>
      <c r="O2071">
        <v>99522</v>
      </c>
      <c r="P2071">
        <v>99465</v>
      </c>
      <c r="Q2071">
        <v>99405</v>
      </c>
      <c r="R2071">
        <v>99337</v>
      </c>
      <c r="S2071">
        <v>99261</v>
      </c>
      <c r="T2071">
        <v>99178</v>
      </c>
      <c r="U2071">
        <v>99090</v>
      </c>
      <c r="V2071">
        <v>98998</v>
      </c>
      <c r="W2071">
        <v>98898</v>
      </c>
      <c r="X2071">
        <v>98789</v>
      </c>
      <c r="Y2071">
        <v>98673</v>
      </c>
      <c r="Z2071">
        <v>98549</v>
      </c>
      <c r="AA2071">
        <v>98412</v>
      </c>
      <c r="AB2071">
        <v>98259</v>
      </c>
      <c r="AC2071">
        <v>98093</v>
      </c>
      <c r="AD2071">
        <v>97909</v>
      </c>
      <c r="AE2071">
        <v>97704</v>
      </c>
      <c r="AF2071">
        <v>97482</v>
      </c>
      <c r="AG2071">
        <v>97242</v>
      </c>
      <c r="AH2071">
        <v>96979</v>
      </c>
      <c r="AI2071">
        <v>96686</v>
      </c>
      <c r="AJ2071">
        <v>96364</v>
      </c>
      <c r="AK2071">
        <v>96014</v>
      </c>
      <c r="AL2071">
        <v>95634</v>
      </c>
      <c r="AM2071">
        <v>95225</v>
      </c>
      <c r="AN2071">
        <v>94794</v>
      </c>
      <c r="AO2071">
        <v>94339</v>
      </c>
      <c r="AP2071">
        <v>93852</v>
      </c>
      <c r="AQ2071">
        <v>93342</v>
      </c>
      <c r="AR2071">
        <v>92814</v>
      </c>
      <c r="AS2071">
        <v>92263</v>
      </c>
      <c r="AT2071">
        <v>91671</v>
      </c>
      <c r="AU2071">
        <v>91026</v>
      </c>
      <c r="AV2071">
        <v>90335</v>
      </c>
      <c r="AW2071">
        <v>89606</v>
      </c>
      <c r="AX2071">
        <v>88834</v>
      </c>
      <c r="AY2071">
        <v>87995</v>
      </c>
      <c r="AZ2071">
        <v>87080</v>
      </c>
      <c r="BA2071">
        <v>86097</v>
      </c>
      <c r="BB2071">
        <v>85035</v>
      </c>
      <c r="BC2071">
        <v>83853</v>
      </c>
      <c r="BD2071">
        <v>82484</v>
      </c>
      <c r="BE2071">
        <v>80893</v>
      </c>
      <c r="BF2071">
        <v>79089</v>
      </c>
      <c r="BG2071">
        <v>77032</v>
      </c>
      <c r="BH2071">
        <v>74668</v>
      </c>
      <c r="BI2071">
        <v>71927</v>
      </c>
      <c r="BJ2071">
        <v>68723</v>
      </c>
      <c r="BK2071">
        <v>65042</v>
      </c>
      <c r="BL2071">
        <v>60940</v>
      </c>
      <c r="BM2071">
        <v>56395</v>
      </c>
      <c r="BN2071">
        <v>51376</v>
      </c>
      <c r="BO2071">
        <v>45881</v>
      </c>
      <c r="BP2071">
        <v>40099</v>
      </c>
      <c r="BQ2071">
        <v>34239</v>
      </c>
      <c r="BR2071">
        <v>28516</v>
      </c>
      <c r="BS2071">
        <v>23072</v>
      </c>
      <c r="BT2071">
        <v>18004</v>
      </c>
      <c r="BU2071">
        <v>13487</v>
      </c>
      <c r="BV2071">
        <v>9648</v>
      </c>
      <c r="BW2071">
        <v>6582</v>
      </c>
      <c r="BX2071">
        <v>4264</v>
      </c>
      <c r="DC2071">
        <v>58.4</v>
      </c>
      <c r="DD2071">
        <v>57.43</v>
      </c>
      <c r="DE2071">
        <v>56.45</v>
      </c>
      <c r="DF2071">
        <v>55.47</v>
      </c>
      <c r="DG2071">
        <v>54.5</v>
      </c>
      <c r="DH2071">
        <v>53.53</v>
      </c>
      <c r="DI2071">
        <v>52.55</v>
      </c>
      <c r="DJ2071">
        <v>51.58</v>
      </c>
      <c r="DK2071">
        <v>50.6</v>
      </c>
      <c r="DL2071">
        <v>49.63</v>
      </c>
      <c r="DM2071">
        <v>48.66</v>
      </c>
      <c r="DN2071">
        <v>47.69</v>
      </c>
      <c r="DO2071">
        <v>46.71</v>
      </c>
      <c r="DP2071">
        <v>45.75</v>
      </c>
      <c r="DQ2071">
        <v>44.78</v>
      </c>
      <c r="DR2071">
        <v>43.82</v>
      </c>
      <c r="DS2071">
        <v>42.86</v>
      </c>
      <c r="DT2071">
        <v>41.9</v>
      </c>
      <c r="DU2071">
        <v>40.94</v>
      </c>
      <c r="DV2071">
        <v>39.979999999999997</v>
      </c>
      <c r="DW2071">
        <v>39.03</v>
      </c>
      <c r="DX2071">
        <v>38.08</v>
      </c>
      <c r="DY2071">
        <v>37.130000000000003</v>
      </c>
      <c r="DZ2071">
        <v>36.19</v>
      </c>
      <c r="EA2071">
        <v>35.25</v>
      </c>
      <c r="EB2071">
        <v>34.31</v>
      </c>
      <c r="EC2071">
        <v>33.380000000000003</v>
      </c>
      <c r="ED2071">
        <v>32.46</v>
      </c>
      <c r="EE2071">
        <v>31.54</v>
      </c>
      <c r="EF2071">
        <v>30.62</v>
      </c>
      <c r="EG2071">
        <v>29.71</v>
      </c>
      <c r="EH2071">
        <v>28.81</v>
      </c>
      <c r="EI2071">
        <v>27.91</v>
      </c>
      <c r="EJ2071">
        <v>27.02</v>
      </c>
      <c r="EK2071">
        <v>26.14</v>
      </c>
      <c r="EL2071">
        <v>25.25</v>
      </c>
      <c r="EM2071">
        <v>24.37</v>
      </c>
      <c r="EN2071">
        <v>23.5</v>
      </c>
      <c r="EO2071">
        <v>22.62</v>
      </c>
      <c r="EP2071">
        <v>21.75</v>
      </c>
      <c r="EQ2071">
        <v>20.87</v>
      </c>
      <c r="ER2071">
        <v>20.010000000000002</v>
      </c>
      <c r="ES2071">
        <v>19.14</v>
      </c>
      <c r="ET2071">
        <v>18.29</v>
      </c>
      <c r="EU2071">
        <v>17.43</v>
      </c>
      <c r="EV2071">
        <v>16.579999999999998</v>
      </c>
      <c r="EW2071">
        <v>15.73</v>
      </c>
      <c r="EX2071">
        <v>14.89</v>
      </c>
      <c r="EY2071">
        <v>14.06</v>
      </c>
      <c r="EZ2071">
        <v>13.22</v>
      </c>
      <c r="FA2071">
        <v>12.4</v>
      </c>
      <c r="FB2071">
        <v>11.6</v>
      </c>
      <c r="FC2071">
        <v>10.82</v>
      </c>
      <c r="FD2071">
        <v>10.06</v>
      </c>
      <c r="FE2071">
        <v>9.31</v>
      </c>
      <c r="FF2071">
        <v>8.59</v>
      </c>
      <c r="FG2071">
        <v>7.9</v>
      </c>
      <c r="FH2071">
        <v>7.24</v>
      </c>
      <c r="FI2071">
        <v>6.62</v>
      </c>
      <c r="FJ2071">
        <v>6.04</v>
      </c>
      <c r="FK2071">
        <v>5.48</v>
      </c>
      <c r="FL2071">
        <v>4.97</v>
      </c>
      <c r="FM2071">
        <v>4.51</v>
      </c>
      <c r="FN2071">
        <v>4.08</v>
      </c>
      <c r="FO2071">
        <v>3.7</v>
      </c>
      <c r="FP2071">
        <v>3.34</v>
      </c>
      <c r="FQ2071">
        <v>3.01</v>
      </c>
      <c r="FR2071">
        <v>2.71</v>
      </c>
      <c r="FS2071">
        <v>2.4500000000000002</v>
      </c>
      <c r="FT2071">
        <v>2.23</v>
      </c>
      <c r="FU2071">
        <v>2.04</v>
      </c>
      <c r="FV2071">
        <v>1.87</v>
      </c>
    </row>
    <row r="2072" spans="1:184" x14ac:dyDescent="0.25">
      <c r="A2072" t="s">
        <v>1859</v>
      </c>
      <c r="B2072">
        <v>71</v>
      </c>
      <c r="C2072">
        <v>71</v>
      </c>
      <c r="E2072">
        <v>100000</v>
      </c>
      <c r="F2072">
        <v>99957</v>
      </c>
      <c r="G2072">
        <v>99912</v>
      </c>
      <c r="H2072">
        <v>99865</v>
      </c>
      <c r="I2072">
        <v>99818</v>
      </c>
      <c r="J2072">
        <v>99770</v>
      </c>
      <c r="K2072">
        <v>99720</v>
      </c>
      <c r="L2072">
        <v>99666</v>
      </c>
      <c r="M2072">
        <v>99610</v>
      </c>
      <c r="N2072">
        <v>99553</v>
      </c>
      <c r="O2072">
        <v>99494</v>
      </c>
      <c r="P2072">
        <v>99433</v>
      </c>
      <c r="Q2072">
        <v>99363</v>
      </c>
      <c r="R2072">
        <v>99286</v>
      </c>
      <c r="S2072">
        <v>99201</v>
      </c>
      <c r="T2072">
        <v>99112</v>
      </c>
      <c r="U2072">
        <v>99018</v>
      </c>
      <c r="V2072">
        <v>98916</v>
      </c>
      <c r="W2072">
        <v>98805</v>
      </c>
      <c r="X2072">
        <v>98687</v>
      </c>
      <c r="Y2072">
        <v>98561</v>
      </c>
      <c r="Z2072">
        <v>98420</v>
      </c>
      <c r="AA2072">
        <v>98265</v>
      </c>
      <c r="AB2072">
        <v>98096</v>
      </c>
      <c r="AC2072">
        <v>97909</v>
      </c>
      <c r="AD2072">
        <v>97700</v>
      </c>
      <c r="AE2072">
        <v>97473</v>
      </c>
      <c r="AF2072">
        <v>97230</v>
      </c>
      <c r="AG2072">
        <v>96962</v>
      </c>
      <c r="AH2072">
        <v>96665</v>
      </c>
      <c r="AI2072">
        <v>96338</v>
      </c>
      <c r="AJ2072">
        <v>95982</v>
      </c>
      <c r="AK2072">
        <v>95596</v>
      </c>
      <c r="AL2072">
        <v>95179</v>
      </c>
      <c r="AM2072">
        <v>94742</v>
      </c>
      <c r="AN2072">
        <v>94278</v>
      </c>
      <c r="AO2072">
        <v>93783</v>
      </c>
      <c r="AP2072">
        <v>93263</v>
      </c>
      <c r="AQ2072">
        <v>92725</v>
      </c>
      <c r="AR2072">
        <v>92162</v>
      </c>
      <c r="AS2072">
        <v>91560</v>
      </c>
      <c r="AT2072">
        <v>90904</v>
      </c>
      <c r="AU2072">
        <v>90198</v>
      </c>
      <c r="AV2072">
        <v>89455</v>
      </c>
      <c r="AW2072">
        <v>88667</v>
      </c>
      <c r="AX2072">
        <v>87811</v>
      </c>
      <c r="AY2072">
        <v>86878</v>
      </c>
      <c r="AZ2072">
        <v>85880</v>
      </c>
      <c r="BA2072">
        <v>84797</v>
      </c>
      <c r="BB2072">
        <v>83593</v>
      </c>
      <c r="BC2072">
        <v>82204</v>
      </c>
      <c r="BD2072">
        <v>80587</v>
      </c>
      <c r="BE2072">
        <v>78756</v>
      </c>
      <c r="BF2072">
        <v>76670</v>
      </c>
      <c r="BG2072">
        <v>74283</v>
      </c>
      <c r="BH2072">
        <v>71513</v>
      </c>
      <c r="BI2072">
        <v>68271</v>
      </c>
      <c r="BJ2072">
        <v>64565</v>
      </c>
      <c r="BK2072">
        <v>60443</v>
      </c>
      <c r="BL2072">
        <v>55884</v>
      </c>
      <c r="BM2072">
        <v>50860</v>
      </c>
      <c r="BN2072">
        <v>45365</v>
      </c>
      <c r="BO2072">
        <v>39612</v>
      </c>
      <c r="BP2072">
        <v>33778</v>
      </c>
      <c r="BQ2072">
        <v>28099</v>
      </c>
      <c r="BR2072">
        <v>22702</v>
      </c>
      <c r="BS2072">
        <v>17691</v>
      </c>
      <c r="BT2072">
        <v>13235</v>
      </c>
      <c r="BU2072">
        <v>9457</v>
      </c>
      <c r="BV2072">
        <v>6447</v>
      </c>
      <c r="BW2072">
        <v>4174</v>
      </c>
      <c r="DC2072">
        <v>57.31</v>
      </c>
      <c r="DD2072">
        <v>56.33</v>
      </c>
      <c r="DE2072">
        <v>55.36</v>
      </c>
      <c r="DF2072">
        <v>54.38</v>
      </c>
      <c r="DG2072">
        <v>53.41</v>
      </c>
      <c r="DH2072">
        <v>52.43</v>
      </c>
      <c r="DI2072">
        <v>51.46</v>
      </c>
      <c r="DJ2072">
        <v>50.49</v>
      </c>
      <c r="DK2072">
        <v>49.51</v>
      </c>
      <c r="DL2072">
        <v>48.54</v>
      </c>
      <c r="DM2072">
        <v>47.57</v>
      </c>
      <c r="DN2072">
        <v>46.6</v>
      </c>
      <c r="DO2072">
        <v>45.63</v>
      </c>
      <c r="DP2072">
        <v>44.67</v>
      </c>
      <c r="DQ2072">
        <v>43.7</v>
      </c>
      <c r="DR2072">
        <v>42.74</v>
      </c>
      <c r="DS2072">
        <v>41.78</v>
      </c>
      <c r="DT2072">
        <v>40.83</v>
      </c>
      <c r="DU2072">
        <v>39.869999999999997</v>
      </c>
      <c r="DV2072">
        <v>38.92</v>
      </c>
      <c r="DW2072">
        <v>37.97</v>
      </c>
      <c r="DX2072">
        <v>37.020000000000003</v>
      </c>
      <c r="DY2072">
        <v>36.08</v>
      </c>
      <c r="DZ2072">
        <v>35.14</v>
      </c>
      <c r="EA2072">
        <v>34.21</v>
      </c>
      <c r="EB2072">
        <v>33.28</v>
      </c>
      <c r="EC2072">
        <v>32.35</v>
      </c>
      <c r="ED2072">
        <v>31.43</v>
      </c>
      <c r="EE2072">
        <v>30.52</v>
      </c>
      <c r="EF2072">
        <v>29.61</v>
      </c>
      <c r="EG2072">
        <v>28.71</v>
      </c>
      <c r="EH2072">
        <v>27.82</v>
      </c>
      <c r="EI2072">
        <v>26.93</v>
      </c>
      <c r="EJ2072">
        <v>26.04</v>
      </c>
      <c r="EK2072">
        <v>25.16</v>
      </c>
      <c r="EL2072">
        <v>24.28</v>
      </c>
      <c r="EM2072">
        <v>23.41</v>
      </c>
      <c r="EN2072">
        <v>22.53</v>
      </c>
      <c r="EO2072">
        <v>21.66</v>
      </c>
      <c r="EP2072">
        <v>20.79</v>
      </c>
      <c r="EQ2072">
        <v>19.920000000000002</v>
      </c>
      <c r="ER2072">
        <v>19.059999999999999</v>
      </c>
      <c r="ES2072">
        <v>18.21</v>
      </c>
      <c r="ET2072">
        <v>17.36</v>
      </c>
      <c r="EU2072">
        <v>16.510000000000002</v>
      </c>
      <c r="EV2072">
        <v>15.66</v>
      </c>
      <c r="EW2072">
        <v>14.83</v>
      </c>
      <c r="EX2072">
        <v>13.99</v>
      </c>
      <c r="EY2072">
        <v>13.16</v>
      </c>
      <c r="EZ2072">
        <v>12.35</v>
      </c>
      <c r="FA2072">
        <v>11.55</v>
      </c>
      <c r="FB2072">
        <v>10.77</v>
      </c>
      <c r="FC2072">
        <v>10.01</v>
      </c>
      <c r="FD2072">
        <v>9.27</v>
      </c>
      <c r="FE2072">
        <v>8.5500000000000007</v>
      </c>
      <c r="FF2072">
        <v>7.86</v>
      </c>
      <c r="FG2072">
        <v>7.21</v>
      </c>
      <c r="FH2072">
        <v>6.59</v>
      </c>
      <c r="FI2072">
        <v>6.01</v>
      </c>
      <c r="FJ2072">
        <v>5.46</v>
      </c>
      <c r="FK2072">
        <v>4.95</v>
      </c>
      <c r="FL2072">
        <v>4.49</v>
      </c>
      <c r="FM2072">
        <v>4.07</v>
      </c>
      <c r="FN2072">
        <v>3.68</v>
      </c>
      <c r="FO2072">
        <v>3.33</v>
      </c>
      <c r="FP2072">
        <v>3</v>
      </c>
      <c r="FQ2072">
        <v>2.71</v>
      </c>
      <c r="FR2072">
        <v>2.4500000000000002</v>
      </c>
      <c r="FS2072">
        <v>2.23</v>
      </c>
      <c r="FT2072">
        <v>2.04</v>
      </c>
      <c r="FU2072">
        <v>1.87</v>
      </c>
    </row>
    <row r="2073" spans="1:184" x14ac:dyDescent="0.25">
      <c r="A2073" t="s">
        <v>1860</v>
      </c>
      <c r="B2073">
        <v>70</v>
      </c>
      <c r="C2073">
        <v>70</v>
      </c>
      <c r="E2073">
        <v>100000</v>
      </c>
      <c r="F2073">
        <v>99954</v>
      </c>
      <c r="G2073">
        <v>99906</v>
      </c>
      <c r="H2073">
        <v>99858</v>
      </c>
      <c r="I2073">
        <v>99809</v>
      </c>
      <c r="J2073">
        <v>99757</v>
      </c>
      <c r="K2073">
        <v>99702</v>
      </c>
      <c r="L2073">
        <v>99645</v>
      </c>
      <c r="M2073">
        <v>99587</v>
      </c>
      <c r="N2073">
        <v>99527</v>
      </c>
      <c r="O2073">
        <v>99464</v>
      </c>
      <c r="P2073">
        <v>99393</v>
      </c>
      <c r="Q2073">
        <v>99314</v>
      </c>
      <c r="R2073">
        <v>99228</v>
      </c>
      <c r="S2073">
        <v>99137</v>
      </c>
      <c r="T2073">
        <v>99041</v>
      </c>
      <c r="U2073">
        <v>98937</v>
      </c>
      <c r="V2073">
        <v>98824</v>
      </c>
      <c r="W2073">
        <v>98704</v>
      </c>
      <c r="X2073">
        <v>98575</v>
      </c>
      <c r="Y2073">
        <v>98432</v>
      </c>
      <c r="Z2073">
        <v>98274</v>
      </c>
      <c r="AA2073">
        <v>98101</v>
      </c>
      <c r="AB2073">
        <v>97911</v>
      </c>
      <c r="AC2073">
        <v>97699</v>
      </c>
      <c r="AD2073">
        <v>97468</v>
      </c>
      <c r="AE2073">
        <v>97219</v>
      </c>
      <c r="AF2073">
        <v>96947</v>
      </c>
      <c r="AG2073">
        <v>96645</v>
      </c>
      <c r="AH2073">
        <v>96313</v>
      </c>
      <c r="AI2073">
        <v>95951</v>
      </c>
      <c r="AJ2073">
        <v>95558</v>
      </c>
      <c r="AK2073">
        <v>95135</v>
      </c>
      <c r="AL2073">
        <v>94691</v>
      </c>
      <c r="AM2073">
        <v>94220</v>
      </c>
      <c r="AN2073">
        <v>93715</v>
      </c>
      <c r="AO2073">
        <v>93186</v>
      </c>
      <c r="AP2073">
        <v>92637</v>
      </c>
      <c r="AQ2073">
        <v>92063</v>
      </c>
      <c r="AR2073">
        <v>91449</v>
      </c>
      <c r="AS2073">
        <v>90781</v>
      </c>
      <c r="AT2073">
        <v>90063</v>
      </c>
      <c r="AU2073">
        <v>89305</v>
      </c>
      <c r="AV2073">
        <v>88500</v>
      </c>
      <c r="AW2073">
        <v>87627</v>
      </c>
      <c r="AX2073">
        <v>86676</v>
      </c>
      <c r="AY2073">
        <v>85658</v>
      </c>
      <c r="AZ2073">
        <v>84558</v>
      </c>
      <c r="BA2073">
        <v>83332</v>
      </c>
      <c r="BB2073">
        <v>81919</v>
      </c>
      <c r="BC2073">
        <v>80281</v>
      </c>
      <c r="BD2073">
        <v>78422</v>
      </c>
      <c r="BE2073">
        <v>76307</v>
      </c>
      <c r="BF2073">
        <v>73891</v>
      </c>
      <c r="BG2073">
        <v>71098</v>
      </c>
      <c r="BH2073">
        <v>67828</v>
      </c>
      <c r="BI2073">
        <v>64087</v>
      </c>
      <c r="BJ2073">
        <v>59945</v>
      </c>
      <c r="BK2073">
        <v>55373</v>
      </c>
      <c r="BL2073">
        <v>50344</v>
      </c>
      <c r="BM2073">
        <v>44857</v>
      </c>
      <c r="BN2073">
        <v>39119</v>
      </c>
      <c r="BO2073">
        <v>33326</v>
      </c>
      <c r="BP2073">
        <v>27684</v>
      </c>
      <c r="BQ2073">
        <v>22340</v>
      </c>
      <c r="BR2073">
        <v>17385</v>
      </c>
      <c r="BS2073">
        <v>12990</v>
      </c>
      <c r="BT2073">
        <v>9272</v>
      </c>
      <c r="BU2073">
        <v>6314</v>
      </c>
      <c r="BV2073">
        <v>4085</v>
      </c>
      <c r="DC2073">
        <v>56.21</v>
      </c>
      <c r="DD2073">
        <v>55.24</v>
      </c>
      <c r="DE2073">
        <v>54.26</v>
      </c>
      <c r="DF2073">
        <v>53.29</v>
      </c>
      <c r="DG2073">
        <v>52.31</v>
      </c>
      <c r="DH2073">
        <v>51.34</v>
      </c>
      <c r="DI2073">
        <v>50.37</v>
      </c>
      <c r="DJ2073">
        <v>49.4</v>
      </c>
      <c r="DK2073">
        <v>48.43</v>
      </c>
      <c r="DL2073">
        <v>47.45</v>
      </c>
      <c r="DM2073">
        <v>46.48</v>
      </c>
      <c r="DN2073">
        <v>45.52</v>
      </c>
      <c r="DO2073">
        <v>44.55</v>
      </c>
      <c r="DP2073">
        <v>43.59</v>
      </c>
      <c r="DQ2073">
        <v>42.63</v>
      </c>
      <c r="DR2073">
        <v>41.67</v>
      </c>
      <c r="DS2073">
        <v>40.71</v>
      </c>
      <c r="DT2073">
        <v>39.76</v>
      </c>
      <c r="DU2073">
        <v>38.81</v>
      </c>
      <c r="DV2073">
        <v>37.86</v>
      </c>
      <c r="DW2073">
        <v>36.909999999999997</v>
      </c>
      <c r="DX2073">
        <v>35.97</v>
      </c>
      <c r="DY2073">
        <v>35.03</v>
      </c>
      <c r="DZ2073">
        <v>34.1</v>
      </c>
      <c r="EA2073">
        <v>33.17</v>
      </c>
      <c r="EB2073">
        <v>32.25</v>
      </c>
      <c r="EC2073">
        <v>31.33</v>
      </c>
      <c r="ED2073">
        <v>30.42</v>
      </c>
      <c r="EE2073">
        <v>29.51</v>
      </c>
      <c r="EF2073">
        <v>28.61</v>
      </c>
      <c r="EG2073">
        <v>27.72</v>
      </c>
      <c r="EH2073">
        <v>26.83</v>
      </c>
      <c r="EI2073">
        <v>25.95</v>
      </c>
      <c r="EJ2073">
        <v>25.07</v>
      </c>
      <c r="EK2073">
        <v>24.19</v>
      </c>
      <c r="EL2073">
        <v>23.32</v>
      </c>
      <c r="EM2073">
        <v>22.45</v>
      </c>
      <c r="EN2073">
        <v>21.58</v>
      </c>
      <c r="EO2073">
        <v>20.71</v>
      </c>
      <c r="EP2073">
        <v>19.84</v>
      </c>
      <c r="EQ2073">
        <v>18.989999999999998</v>
      </c>
      <c r="ER2073">
        <v>18.13</v>
      </c>
      <c r="ES2073">
        <v>17.28</v>
      </c>
      <c r="ET2073">
        <v>16.440000000000001</v>
      </c>
      <c r="EU2073">
        <v>15.59</v>
      </c>
      <c r="EV2073">
        <v>14.76</v>
      </c>
      <c r="EW2073">
        <v>13.93</v>
      </c>
      <c r="EX2073">
        <v>13.1</v>
      </c>
      <c r="EY2073">
        <v>12.29</v>
      </c>
      <c r="EZ2073">
        <v>11.49</v>
      </c>
      <c r="FA2073">
        <v>10.72</v>
      </c>
      <c r="FB2073">
        <v>9.9600000000000009</v>
      </c>
      <c r="FC2073">
        <v>9.2200000000000006</v>
      </c>
      <c r="FD2073">
        <v>8.51</v>
      </c>
      <c r="FE2073">
        <v>7.82</v>
      </c>
      <c r="FF2073">
        <v>7.17</v>
      </c>
      <c r="FG2073">
        <v>6.56</v>
      </c>
      <c r="FH2073">
        <v>5.98</v>
      </c>
      <c r="FI2073">
        <v>5.44</v>
      </c>
      <c r="FJ2073">
        <v>4.93</v>
      </c>
      <c r="FK2073">
        <v>4.47</v>
      </c>
      <c r="FL2073">
        <v>4.05</v>
      </c>
      <c r="FM2073">
        <v>3.67</v>
      </c>
      <c r="FN2073">
        <v>3.32</v>
      </c>
      <c r="FO2073">
        <v>2.99</v>
      </c>
      <c r="FP2073">
        <v>2.7</v>
      </c>
      <c r="FQ2073">
        <v>2.4500000000000002</v>
      </c>
      <c r="FR2073">
        <v>2.23</v>
      </c>
      <c r="FS2073">
        <v>2.0299999999999998</v>
      </c>
      <c r="FT2073">
        <v>1.87</v>
      </c>
    </row>
    <row r="2074" spans="1:184" x14ac:dyDescent="0.25">
      <c r="A2074" t="s">
        <v>1861</v>
      </c>
      <c r="B2074">
        <v>69</v>
      </c>
      <c r="C2074">
        <v>69</v>
      </c>
      <c r="E2074">
        <v>100000</v>
      </c>
      <c r="F2074">
        <v>99951</v>
      </c>
      <c r="G2074">
        <v>99902</v>
      </c>
      <c r="H2074">
        <v>99852</v>
      </c>
      <c r="I2074">
        <v>99800</v>
      </c>
      <c r="J2074">
        <v>99743</v>
      </c>
      <c r="K2074">
        <v>99685</v>
      </c>
      <c r="L2074">
        <v>99625</v>
      </c>
      <c r="M2074">
        <v>99564</v>
      </c>
      <c r="N2074">
        <v>99500</v>
      </c>
      <c r="O2074">
        <v>99428</v>
      </c>
      <c r="P2074">
        <v>99347</v>
      </c>
      <c r="Q2074">
        <v>99259</v>
      </c>
      <c r="R2074">
        <v>99166</v>
      </c>
      <c r="S2074">
        <v>99068</v>
      </c>
      <c r="T2074">
        <v>98962</v>
      </c>
      <c r="U2074">
        <v>98847</v>
      </c>
      <c r="V2074">
        <v>98724</v>
      </c>
      <c r="W2074">
        <v>98593</v>
      </c>
      <c r="X2074">
        <v>98448</v>
      </c>
      <c r="Y2074">
        <v>98287</v>
      </c>
      <c r="Z2074">
        <v>98111</v>
      </c>
      <c r="AA2074">
        <v>97917</v>
      </c>
      <c r="AB2074">
        <v>97701</v>
      </c>
      <c r="AC2074">
        <v>97466</v>
      </c>
      <c r="AD2074">
        <v>97213</v>
      </c>
      <c r="AE2074">
        <v>96936</v>
      </c>
      <c r="AF2074">
        <v>96629</v>
      </c>
      <c r="AG2074">
        <v>96291</v>
      </c>
      <c r="AH2074">
        <v>95923</v>
      </c>
      <c r="AI2074">
        <v>95524</v>
      </c>
      <c r="AJ2074">
        <v>95093</v>
      </c>
      <c r="AK2074">
        <v>94642</v>
      </c>
      <c r="AL2074">
        <v>94162</v>
      </c>
      <c r="AM2074">
        <v>93650</v>
      </c>
      <c r="AN2074">
        <v>93111</v>
      </c>
      <c r="AO2074">
        <v>92552</v>
      </c>
      <c r="AP2074">
        <v>91967</v>
      </c>
      <c r="AQ2074">
        <v>91340</v>
      </c>
      <c r="AR2074">
        <v>90659</v>
      </c>
      <c r="AS2074">
        <v>89928</v>
      </c>
      <c r="AT2074">
        <v>89156</v>
      </c>
      <c r="AU2074">
        <v>88335</v>
      </c>
      <c r="AV2074">
        <v>87445</v>
      </c>
      <c r="AW2074">
        <v>86474</v>
      </c>
      <c r="AX2074">
        <v>85436</v>
      </c>
      <c r="AY2074">
        <v>84315</v>
      </c>
      <c r="AZ2074">
        <v>83071</v>
      </c>
      <c r="BA2074">
        <v>81633</v>
      </c>
      <c r="BB2074">
        <v>79968</v>
      </c>
      <c r="BC2074">
        <v>78088</v>
      </c>
      <c r="BD2074">
        <v>75944</v>
      </c>
      <c r="BE2074">
        <v>73498</v>
      </c>
      <c r="BF2074">
        <v>70675</v>
      </c>
      <c r="BG2074">
        <v>67385</v>
      </c>
      <c r="BH2074">
        <v>63619</v>
      </c>
      <c r="BI2074">
        <v>59447</v>
      </c>
      <c r="BJ2074">
        <v>54862</v>
      </c>
      <c r="BK2074">
        <v>49829</v>
      </c>
      <c r="BL2074">
        <v>44352</v>
      </c>
      <c r="BM2074">
        <v>38635</v>
      </c>
      <c r="BN2074">
        <v>32870</v>
      </c>
      <c r="BO2074">
        <v>27278</v>
      </c>
      <c r="BP2074">
        <v>21981</v>
      </c>
      <c r="BQ2074">
        <v>17086</v>
      </c>
      <c r="BR2074">
        <v>12750</v>
      </c>
      <c r="BS2074">
        <v>9090</v>
      </c>
      <c r="BT2074">
        <v>6184</v>
      </c>
      <c r="BU2074">
        <v>3999</v>
      </c>
      <c r="DC2074">
        <v>55.11</v>
      </c>
      <c r="DD2074">
        <v>54.14</v>
      </c>
      <c r="DE2074">
        <v>53.17</v>
      </c>
      <c r="DF2074">
        <v>52.19</v>
      </c>
      <c r="DG2074">
        <v>51.22</v>
      </c>
      <c r="DH2074">
        <v>50.25</v>
      </c>
      <c r="DI2074">
        <v>49.28</v>
      </c>
      <c r="DJ2074">
        <v>48.31</v>
      </c>
      <c r="DK2074">
        <v>47.34</v>
      </c>
      <c r="DL2074">
        <v>46.37</v>
      </c>
      <c r="DM2074">
        <v>45.4</v>
      </c>
      <c r="DN2074">
        <v>44.44</v>
      </c>
      <c r="DO2074">
        <v>43.48</v>
      </c>
      <c r="DP2074">
        <v>42.52</v>
      </c>
      <c r="DQ2074">
        <v>41.56</v>
      </c>
      <c r="DR2074">
        <v>40.6</v>
      </c>
      <c r="DS2074">
        <v>39.65</v>
      </c>
      <c r="DT2074">
        <v>38.700000000000003</v>
      </c>
      <c r="DU2074">
        <v>37.75</v>
      </c>
      <c r="DV2074">
        <v>36.799999999999997</v>
      </c>
      <c r="DW2074">
        <v>35.86</v>
      </c>
      <c r="DX2074">
        <v>34.93</v>
      </c>
      <c r="DY2074">
        <v>33.99</v>
      </c>
      <c r="DZ2074">
        <v>33.07</v>
      </c>
      <c r="EA2074">
        <v>32.15</v>
      </c>
      <c r="EB2074">
        <v>31.23</v>
      </c>
      <c r="EC2074">
        <v>30.32</v>
      </c>
      <c r="ED2074">
        <v>29.41</v>
      </c>
      <c r="EE2074">
        <v>28.51</v>
      </c>
      <c r="EF2074">
        <v>27.62</v>
      </c>
      <c r="EG2074">
        <v>26.73</v>
      </c>
      <c r="EH2074">
        <v>25.85</v>
      </c>
      <c r="EI2074">
        <v>24.97</v>
      </c>
      <c r="EJ2074">
        <v>24.1</v>
      </c>
      <c r="EK2074">
        <v>23.23</v>
      </c>
      <c r="EL2074">
        <v>22.36</v>
      </c>
      <c r="EM2074">
        <v>21.49</v>
      </c>
      <c r="EN2074">
        <v>20.62</v>
      </c>
      <c r="EO2074">
        <v>19.760000000000002</v>
      </c>
      <c r="EP2074">
        <v>18.91</v>
      </c>
      <c r="EQ2074">
        <v>18.059999999999999</v>
      </c>
      <c r="ER2074">
        <v>17.21</v>
      </c>
      <c r="ES2074">
        <v>16.36</v>
      </c>
      <c r="ET2074">
        <v>15.53</v>
      </c>
      <c r="EU2074">
        <v>14.69</v>
      </c>
      <c r="EV2074">
        <v>13.87</v>
      </c>
      <c r="EW2074">
        <v>13.04</v>
      </c>
      <c r="EX2074">
        <v>12.23</v>
      </c>
      <c r="EY2074">
        <v>11.44</v>
      </c>
      <c r="EZ2074">
        <v>10.67</v>
      </c>
      <c r="FA2074">
        <v>9.91</v>
      </c>
      <c r="FB2074">
        <v>9.18</v>
      </c>
      <c r="FC2074">
        <v>8.4700000000000006</v>
      </c>
      <c r="FD2074">
        <v>7.78</v>
      </c>
      <c r="FE2074">
        <v>7.14</v>
      </c>
      <c r="FF2074">
        <v>6.53</v>
      </c>
      <c r="FG2074">
        <v>5.96</v>
      </c>
      <c r="FH2074">
        <v>5.41</v>
      </c>
      <c r="FI2074">
        <v>4.91</v>
      </c>
      <c r="FJ2074">
        <v>4.45</v>
      </c>
      <c r="FK2074">
        <v>4.04</v>
      </c>
      <c r="FL2074">
        <v>3.66</v>
      </c>
      <c r="FM2074">
        <v>3.31</v>
      </c>
      <c r="FN2074">
        <v>2.98</v>
      </c>
      <c r="FO2074">
        <v>2.69</v>
      </c>
      <c r="FP2074">
        <v>2.44</v>
      </c>
      <c r="FQ2074">
        <v>2.2200000000000002</v>
      </c>
      <c r="FR2074">
        <v>2.0299999999999998</v>
      </c>
      <c r="FS2074">
        <v>1.87</v>
      </c>
    </row>
    <row r="2075" spans="1:184" x14ac:dyDescent="0.25">
      <c r="A2075" t="s">
        <v>1862</v>
      </c>
      <c r="B2075">
        <v>68</v>
      </c>
      <c r="C2075">
        <v>68</v>
      </c>
      <c r="E2075">
        <v>100000</v>
      </c>
      <c r="F2075">
        <v>99950</v>
      </c>
      <c r="G2075">
        <v>99899</v>
      </c>
      <c r="H2075">
        <v>99845</v>
      </c>
      <c r="I2075">
        <v>99788</v>
      </c>
      <c r="J2075">
        <v>99728</v>
      </c>
      <c r="K2075">
        <v>99667</v>
      </c>
      <c r="L2075">
        <v>99605</v>
      </c>
      <c r="M2075">
        <v>99539</v>
      </c>
      <c r="N2075">
        <v>99465</v>
      </c>
      <c r="O2075">
        <v>99383</v>
      </c>
      <c r="P2075">
        <v>99293</v>
      </c>
      <c r="Q2075">
        <v>99198</v>
      </c>
      <c r="R2075">
        <v>99099</v>
      </c>
      <c r="S2075">
        <v>98990</v>
      </c>
      <c r="T2075">
        <v>98873</v>
      </c>
      <c r="U2075">
        <v>98748</v>
      </c>
      <c r="V2075">
        <v>98614</v>
      </c>
      <c r="W2075">
        <v>98466</v>
      </c>
      <c r="X2075">
        <v>98302</v>
      </c>
      <c r="Y2075">
        <v>98123</v>
      </c>
      <c r="Z2075">
        <v>97926</v>
      </c>
      <c r="AA2075">
        <v>97706</v>
      </c>
      <c r="AB2075">
        <v>97467</v>
      </c>
      <c r="AC2075">
        <v>97209</v>
      </c>
      <c r="AD2075">
        <v>96927</v>
      </c>
      <c r="AE2075">
        <v>96614</v>
      </c>
      <c r="AF2075">
        <v>96270</v>
      </c>
      <c r="AG2075">
        <v>95897</v>
      </c>
      <c r="AH2075">
        <v>95491</v>
      </c>
      <c r="AI2075">
        <v>95054</v>
      </c>
      <c r="AJ2075">
        <v>94594</v>
      </c>
      <c r="AK2075">
        <v>94107</v>
      </c>
      <c r="AL2075">
        <v>93585</v>
      </c>
      <c r="AM2075">
        <v>93037</v>
      </c>
      <c r="AN2075">
        <v>92467</v>
      </c>
      <c r="AO2075">
        <v>91871</v>
      </c>
      <c r="AP2075">
        <v>91232</v>
      </c>
      <c r="AQ2075">
        <v>90537</v>
      </c>
      <c r="AR2075">
        <v>89792</v>
      </c>
      <c r="AS2075">
        <v>89006</v>
      </c>
      <c r="AT2075">
        <v>88170</v>
      </c>
      <c r="AU2075">
        <v>87262</v>
      </c>
      <c r="AV2075">
        <v>86272</v>
      </c>
      <c r="AW2075">
        <v>85214</v>
      </c>
      <c r="AX2075">
        <v>84072</v>
      </c>
      <c r="AY2075">
        <v>82804</v>
      </c>
      <c r="AZ2075">
        <v>81346</v>
      </c>
      <c r="BA2075">
        <v>79655</v>
      </c>
      <c r="BB2075">
        <v>77746</v>
      </c>
      <c r="BC2075">
        <v>75580</v>
      </c>
      <c r="BD2075">
        <v>73104</v>
      </c>
      <c r="BE2075">
        <v>70252</v>
      </c>
      <c r="BF2075">
        <v>66933</v>
      </c>
      <c r="BG2075">
        <v>63151</v>
      </c>
      <c r="BH2075">
        <v>58959</v>
      </c>
      <c r="BI2075">
        <v>54351</v>
      </c>
      <c r="BJ2075">
        <v>49315</v>
      </c>
      <c r="BK2075">
        <v>43848</v>
      </c>
      <c r="BL2075">
        <v>38154</v>
      </c>
      <c r="BM2075">
        <v>32422</v>
      </c>
      <c r="BN2075">
        <v>26869</v>
      </c>
      <c r="BO2075">
        <v>21630</v>
      </c>
      <c r="BP2075">
        <v>16790</v>
      </c>
      <c r="BQ2075">
        <v>12516</v>
      </c>
      <c r="BR2075">
        <v>8913</v>
      </c>
      <c r="BS2075">
        <v>6058</v>
      </c>
      <c r="BT2075">
        <v>3914</v>
      </c>
      <c r="DC2075">
        <v>54.02</v>
      </c>
      <c r="DD2075">
        <v>53.05</v>
      </c>
      <c r="DE2075">
        <v>52.07</v>
      </c>
      <c r="DF2075">
        <v>51.1</v>
      </c>
      <c r="DG2075">
        <v>50.13</v>
      </c>
      <c r="DH2075">
        <v>49.16</v>
      </c>
      <c r="DI2075">
        <v>48.19</v>
      </c>
      <c r="DJ2075">
        <v>47.22</v>
      </c>
      <c r="DK2075">
        <v>46.25</v>
      </c>
      <c r="DL2075">
        <v>45.28</v>
      </c>
      <c r="DM2075">
        <v>44.32</v>
      </c>
      <c r="DN2075">
        <v>43.36</v>
      </c>
      <c r="DO2075">
        <v>42.4</v>
      </c>
      <c r="DP2075">
        <v>41.44</v>
      </c>
      <c r="DQ2075">
        <v>40.49</v>
      </c>
      <c r="DR2075">
        <v>39.54</v>
      </c>
      <c r="DS2075">
        <v>38.590000000000003</v>
      </c>
      <c r="DT2075">
        <v>37.64</v>
      </c>
      <c r="DU2075">
        <v>36.69</v>
      </c>
      <c r="DV2075">
        <v>35.75</v>
      </c>
      <c r="DW2075">
        <v>34.82</v>
      </c>
      <c r="DX2075">
        <v>33.89</v>
      </c>
      <c r="DY2075">
        <v>32.96</v>
      </c>
      <c r="DZ2075">
        <v>32.04</v>
      </c>
      <c r="EA2075">
        <v>31.13</v>
      </c>
      <c r="EB2075">
        <v>30.22</v>
      </c>
      <c r="EC2075">
        <v>29.31</v>
      </c>
      <c r="ED2075">
        <v>28.41</v>
      </c>
      <c r="EE2075">
        <v>27.52</v>
      </c>
      <c r="EF2075">
        <v>26.64</v>
      </c>
      <c r="EG2075">
        <v>25.76</v>
      </c>
      <c r="EH2075">
        <v>24.88</v>
      </c>
      <c r="EI2075">
        <v>24.01</v>
      </c>
      <c r="EJ2075">
        <v>23.14</v>
      </c>
      <c r="EK2075">
        <v>22.27</v>
      </c>
      <c r="EL2075">
        <v>21.41</v>
      </c>
      <c r="EM2075">
        <v>20.54</v>
      </c>
      <c r="EN2075">
        <v>19.68</v>
      </c>
      <c r="EO2075">
        <v>18.829999999999998</v>
      </c>
      <c r="EP2075">
        <v>17.98</v>
      </c>
      <c r="EQ2075">
        <v>17.14</v>
      </c>
      <c r="ER2075">
        <v>16.29</v>
      </c>
      <c r="ES2075">
        <v>15.46</v>
      </c>
      <c r="ET2075">
        <v>14.63</v>
      </c>
      <c r="EU2075">
        <v>13.8</v>
      </c>
      <c r="EV2075">
        <v>12.99</v>
      </c>
      <c r="EW2075">
        <v>12.18</v>
      </c>
      <c r="EX2075">
        <v>11.39</v>
      </c>
      <c r="EY2075">
        <v>10.62</v>
      </c>
      <c r="EZ2075">
        <v>9.8699999999999992</v>
      </c>
      <c r="FA2075">
        <v>9.1300000000000008</v>
      </c>
      <c r="FB2075">
        <v>8.43</v>
      </c>
      <c r="FC2075">
        <v>7.75</v>
      </c>
      <c r="FD2075">
        <v>7.11</v>
      </c>
      <c r="FE2075">
        <v>6.5</v>
      </c>
      <c r="FF2075">
        <v>5.93</v>
      </c>
      <c r="FG2075">
        <v>5.39</v>
      </c>
      <c r="FH2075">
        <v>4.8899999999999997</v>
      </c>
      <c r="FI2075">
        <v>4.4400000000000004</v>
      </c>
      <c r="FJ2075">
        <v>4.0199999999999996</v>
      </c>
      <c r="FK2075">
        <v>3.65</v>
      </c>
      <c r="FL2075">
        <v>3.3</v>
      </c>
      <c r="FM2075">
        <v>2.98</v>
      </c>
      <c r="FN2075">
        <v>2.69</v>
      </c>
      <c r="FO2075">
        <v>2.44</v>
      </c>
      <c r="FP2075">
        <v>2.2200000000000002</v>
      </c>
      <c r="FQ2075">
        <v>2.0299999999999998</v>
      </c>
      <c r="FR2075">
        <v>1.87</v>
      </c>
    </row>
    <row r="2076" spans="1:184" x14ac:dyDescent="0.25">
      <c r="A2076" t="s">
        <v>1863</v>
      </c>
      <c r="B2076">
        <v>67</v>
      </c>
      <c r="C2076">
        <v>67</v>
      </c>
      <c r="E2076">
        <v>100000</v>
      </c>
      <c r="F2076">
        <v>99948</v>
      </c>
      <c r="G2076">
        <v>99893</v>
      </c>
      <c r="H2076">
        <v>99835</v>
      </c>
      <c r="I2076">
        <v>99774</v>
      </c>
      <c r="J2076">
        <v>99711</v>
      </c>
      <c r="K2076">
        <v>99648</v>
      </c>
      <c r="L2076">
        <v>99580</v>
      </c>
      <c r="M2076">
        <v>99505</v>
      </c>
      <c r="N2076">
        <v>99421</v>
      </c>
      <c r="O2076">
        <v>99329</v>
      </c>
      <c r="P2076">
        <v>99232</v>
      </c>
      <c r="Q2076">
        <v>99130</v>
      </c>
      <c r="R2076">
        <v>99020</v>
      </c>
      <c r="S2076">
        <v>98900</v>
      </c>
      <c r="T2076">
        <v>98773</v>
      </c>
      <c r="U2076">
        <v>98637</v>
      </c>
      <c r="V2076">
        <v>98486</v>
      </c>
      <c r="W2076">
        <v>98318</v>
      </c>
      <c r="X2076">
        <v>98136</v>
      </c>
      <c r="Y2076">
        <v>97935</v>
      </c>
      <c r="Z2076">
        <v>97711</v>
      </c>
      <c r="AA2076">
        <v>97468</v>
      </c>
      <c r="AB2076">
        <v>97206</v>
      </c>
      <c r="AC2076">
        <v>96919</v>
      </c>
      <c r="AD2076">
        <v>96600</v>
      </c>
      <c r="AE2076">
        <v>96250</v>
      </c>
      <c r="AF2076">
        <v>95870</v>
      </c>
      <c r="AG2076">
        <v>95458</v>
      </c>
      <c r="AH2076">
        <v>95014</v>
      </c>
      <c r="AI2076">
        <v>94546</v>
      </c>
      <c r="AJ2076">
        <v>94050</v>
      </c>
      <c r="AK2076">
        <v>93520</v>
      </c>
      <c r="AL2076">
        <v>92962</v>
      </c>
      <c r="AM2076">
        <v>92383</v>
      </c>
      <c r="AN2076">
        <v>91774</v>
      </c>
      <c r="AO2076">
        <v>91123</v>
      </c>
      <c r="AP2076">
        <v>90415</v>
      </c>
      <c r="AQ2076">
        <v>89655</v>
      </c>
      <c r="AR2076">
        <v>88853</v>
      </c>
      <c r="AS2076">
        <v>88002</v>
      </c>
      <c r="AT2076">
        <v>87078</v>
      </c>
      <c r="AU2076">
        <v>86068</v>
      </c>
      <c r="AV2076">
        <v>84989</v>
      </c>
      <c r="AW2076">
        <v>83825</v>
      </c>
      <c r="AX2076">
        <v>82534</v>
      </c>
      <c r="AY2076">
        <v>81051</v>
      </c>
      <c r="AZ2076">
        <v>79339</v>
      </c>
      <c r="BA2076">
        <v>77401</v>
      </c>
      <c r="BB2076">
        <v>75206</v>
      </c>
      <c r="BC2076">
        <v>72708</v>
      </c>
      <c r="BD2076">
        <v>69826</v>
      </c>
      <c r="BE2076">
        <v>66479</v>
      </c>
      <c r="BF2076">
        <v>62672</v>
      </c>
      <c r="BG2076">
        <v>58470</v>
      </c>
      <c r="BH2076">
        <v>53849</v>
      </c>
      <c r="BI2076">
        <v>48801</v>
      </c>
      <c r="BJ2076">
        <v>43344</v>
      </c>
      <c r="BK2076">
        <v>37674</v>
      </c>
      <c r="BL2076">
        <v>31977</v>
      </c>
      <c r="BM2076">
        <v>26469</v>
      </c>
      <c r="BN2076">
        <v>21277</v>
      </c>
      <c r="BO2076">
        <v>16500</v>
      </c>
      <c r="BP2076">
        <v>12284</v>
      </c>
      <c r="BQ2076">
        <v>8739</v>
      </c>
      <c r="BR2076">
        <v>5934</v>
      </c>
      <c r="BS2076">
        <v>3831</v>
      </c>
      <c r="DC2076">
        <v>52.93</v>
      </c>
      <c r="DD2076">
        <v>51.95</v>
      </c>
      <c r="DE2076">
        <v>50.98</v>
      </c>
      <c r="DF2076">
        <v>50.01</v>
      </c>
      <c r="DG2076">
        <v>49.04</v>
      </c>
      <c r="DH2076">
        <v>48.07</v>
      </c>
      <c r="DI2076">
        <v>47.1</v>
      </c>
      <c r="DJ2076">
        <v>46.13</v>
      </c>
      <c r="DK2076">
        <v>45.17</v>
      </c>
      <c r="DL2076">
        <v>44.21</v>
      </c>
      <c r="DM2076">
        <v>43.25</v>
      </c>
      <c r="DN2076">
        <v>42.29</v>
      </c>
      <c r="DO2076">
        <v>41.33</v>
      </c>
      <c r="DP2076">
        <v>40.380000000000003</v>
      </c>
      <c r="DQ2076">
        <v>39.42</v>
      </c>
      <c r="DR2076">
        <v>38.47</v>
      </c>
      <c r="DS2076">
        <v>37.53</v>
      </c>
      <c r="DT2076">
        <v>36.58</v>
      </c>
      <c r="DU2076">
        <v>35.65</v>
      </c>
      <c r="DV2076">
        <v>34.71</v>
      </c>
      <c r="DW2076">
        <v>33.78</v>
      </c>
      <c r="DX2076">
        <v>32.86</v>
      </c>
      <c r="DY2076">
        <v>31.94</v>
      </c>
      <c r="DZ2076">
        <v>31.02</v>
      </c>
      <c r="EA2076">
        <v>30.11</v>
      </c>
      <c r="EB2076">
        <v>29.21</v>
      </c>
      <c r="EC2076">
        <v>28.31</v>
      </c>
      <c r="ED2076">
        <v>27.43</v>
      </c>
      <c r="EE2076">
        <v>26.54</v>
      </c>
      <c r="EF2076">
        <v>25.66</v>
      </c>
      <c r="EG2076">
        <v>24.79</v>
      </c>
      <c r="EH2076">
        <v>23.92</v>
      </c>
      <c r="EI2076">
        <v>23.05</v>
      </c>
      <c r="EJ2076">
        <v>22.18</v>
      </c>
      <c r="EK2076">
        <v>21.32</v>
      </c>
      <c r="EL2076">
        <v>20.46</v>
      </c>
      <c r="EM2076">
        <v>19.600000000000001</v>
      </c>
      <c r="EN2076">
        <v>18.75</v>
      </c>
      <c r="EO2076">
        <v>17.899999999999999</v>
      </c>
      <c r="EP2076">
        <v>17.059999999999999</v>
      </c>
      <c r="EQ2076">
        <v>16.22</v>
      </c>
      <c r="ER2076">
        <v>15.39</v>
      </c>
      <c r="ES2076">
        <v>14.56</v>
      </c>
      <c r="ET2076">
        <v>13.74</v>
      </c>
      <c r="EU2076">
        <v>12.93</v>
      </c>
      <c r="EV2076">
        <v>12.12</v>
      </c>
      <c r="EW2076">
        <v>11.33</v>
      </c>
      <c r="EX2076">
        <v>10.57</v>
      </c>
      <c r="EY2076">
        <v>9.82</v>
      </c>
      <c r="EZ2076">
        <v>9.09</v>
      </c>
      <c r="FA2076">
        <v>8.39</v>
      </c>
      <c r="FB2076">
        <v>7.71</v>
      </c>
      <c r="FC2076">
        <v>7.07</v>
      </c>
      <c r="FD2076">
        <v>6.47</v>
      </c>
      <c r="FE2076">
        <v>5.9</v>
      </c>
      <c r="FF2076">
        <v>5.37</v>
      </c>
      <c r="FG2076">
        <v>4.87</v>
      </c>
      <c r="FH2076">
        <v>4.42</v>
      </c>
      <c r="FI2076">
        <v>4.01</v>
      </c>
      <c r="FJ2076">
        <v>3.64</v>
      </c>
      <c r="FK2076">
        <v>3.29</v>
      </c>
      <c r="FL2076">
        <v>2.97</v>
      </c>
      <c r="FM2076">
        <v>2.68</v>
      </c>
      <c r="FN2076">
        <v>2.4300000000000002</v>
      </c>
      <c r="FO2076">
        <v>2.2200000000000002</v>
      </c>
      <c r="FP2076">
        <v>2.0299999999999998</v>
      </c>
      <c r="FQ2076">
        <v>1.87</v>
      </c>
    </row>
    <row r="2077" spans="1:184" x14ac:dyDescent="0.25">
      <c r="A2077" t="s">
        <v>1864</v>
      </c>
      <c r="B2077">
        <v>66</v>
      </c>
      <c r="C2077">
        <v>66</v>
      </c>
      <c r="E2077">
        <v>100000</v>
      </c>
      <c r="F2077">
        <v>99944</v>
      </c>
      <c r="G2077">
        <v>99884</v>
      </c>
      <c r="H2077">
        <v>99822</v>
      </c>
      <c r="I2077">
        <v>99758</v>
      </c>
      <c r="J2077">
        <v>99693</v>
      </c>
      <c r="K2077">
        <v>99624</v>
      </c>
      <c r="L2077">
        <v>99547</v>
      </c>
      <c r="M2077">
        <v>99461</v>
      </c>
      <c r="N2077">
        <v>99368</v>
      </c>
      <c r="O2077">
        <v>99269</v>
      </c>
      <c r="P2077">
        <v>99165</v>
      </c>
      <c r="Q2077">
        <v>99052</v>
      </c>
      <c r="R2077">
        <v>98930</v>
      </c>
      <c r="S2077">
        <v>98800</v>
      </c>
      <c r="T2077">
        <v>98661</v>
      </c>
      <c r="U2077">
        <v>98507</v>
      </c>
      <c r="V2077">
        <v>98337</v>
      </c>
      <c r="W2077">
        <v>98151</v>
      </c>
      <c r="X2077">
        <v>97947</v>
      </c>
      <c r="Y2077">
        <v>97719</v>
      </c>
      <c r="Z2077">
        <v>97471</v>
      </c>
      <c r="AA2077">
        <v>97204</v>
      </c>
      <c r="AB2077">
        <v>96912</v>
      </c>
      <c r="AC2077">
        <v>96588</v>
      </c>
      <c r="AD2077">
        <v>96231</v>
      </c>
      <c r="AE2077">
        <v>95845</v>
      </c>
      <c r="AF2077">
        <v>95425</v>
      </c>
      <c r="AG2077">
        <v>94974</v>
      </c>
      <c r="AH2077">
        <v>94499</v>
      </c>
      <c r="AI2077">
        <v>93994</v>
      </c>
      <c r="AJ2077">
        <v>93453</v>
      </c>
      <c r="AK2077">
        <v>92886</v>
      </c>
      <c r="AL2077">
        <v>92296</v>
      </c>
      <c r="AM2077">
        <v>91678</v>
      </c>
      <c r="AN2077">
        <v>91014</v>
      </c>
      <c r="AO2077">
        <v>90292</v>
      </c>
      <c r="AP2077">
        <v>89517</v>
      </c>
      <c r="AQ2077">
        <v>88700</v>
      </c>
      <c r="AR2077">
        <v>87832</v>
      </c>
      <c r="AS2077">
        <v>86890</v>
      </c>
      <c r="AT2077">
        <v>85863</v>
      </c>
      <c r="AU2077">
        <v>84764</v>
      </c>
      <c r="AV2077">
        <v>83577</v>
      </c>
      <c r="AW2077">
        <v>82262</v>
      </c>
      <c r="AX2077">
        <v>80754</v>
      </c>
      <c r="AY2077">
        <v>79014</v>
      </c>
      <c r="AZ2077">
        <v>77055</v>
      </c>
      <c r="BA2077">
        <v>74830</v>
      </c>
      <c r="BB2077">
        <v>72302</v>
      </c>
      <c r="BC2077">
        <v>69399</v>
      </c>
      <c r="BD2077">
        <v>66025</v>
      </c>
      <c r="BE2077">
        <v>62193</v>
      </c>
      <c r="BF2077">
        <v>57972</v>
      </c>
      <c r="BG2077">
        <v>53348</v>
      </c>
      <c r="BH2077">
        <v>48297</v>
      </c>
      <c r="BI2077">
        <v>42842</v>
      </c>
      <c r="BJ2077">
        <v>37196</v>
      </c>
      <c r="BK2077">
        <v>31535</v>
      </c>
      <c r="BL2077">
        <v>26071</v>
      </c>
      <c r="BM2077">
        <v>20932</v>
      </c>
      <c r="BN2077">
        <v>16210</v>
      </c>
      <c r="BO2077">
        <v>12057</v>
      </c>
      <c r="BP2077">
        <v>8568</v>
      </c>
      <c r="BQ2077">
        <v>5813</v>
      </c>
      <c r="BR2077">
        <v>3750</v>
      </c>
      <c r="DC2077">
        <v>51.83</v>
      </c>
      <c r="DD2077">
        <v>50.86</v>
      </c>
      <c r="DE2077">
        <v>49.89</v>
      </c>
      <c r="DF2077">
        <v>48.92</v>
      </c>
      <c r="DG2077">
        <v>47.95</v>
      </c>
      <c r="DH2077">
        <v>46.98</v>
      </c>
      <c r="DI2077">
        <v>46.01</v>
      </c>
      <c r="DJ2077">
        <v>45.05</v>
      </c>
      <c r="DK2077">
        <v>44.09</v>
      </c>
      <c r="DL2077">
        <v>43.13</v>
      </c>
      <c r="DM2077">
        <v>42.17</v>
      </c>
      <c r="DN2077">
        <v>41.22</v>
      </c>
      <c r="DO2077">
        <v>40.26</v>
      </c>
      <c r="DP2077">
        <v>39.31</v>
      </c>
      <c r="DQ2077">
        <v>38.36</v>
      </c>
      <c r="DR2077">
        <v>37.42</v>
      </c>
      <c r="DS2077">
        <v>36.47</v>
      </c>
      <c r="DT2077">
        <v>35.54</v>
      </c>
      <c r="DU2077">
        <v>34.6</v>
      </c>
      <c r="DV2077">
        <v>33.67</v>
      </c>
      <c r="DW2077">
        <v>32.75</v>
      </c>
      <c r="DX2077">
        <v>31.83</v>
      </c>
      <c r="DY2077">
        <v>30.92</v>
      </c>
      <c r="DZ2077">
        <v>30.01</v>
      </c>
      <c r="EA2077">
        <v>29.11</v>
      </c>
      <c r="EB2077">
        <v>28.21</v>
      </c>
      <c r="EC2077">
        <v>27.33</v>
      </c>
      <c r="ED2077">
        <v>26.44</v>
      </c>
      <c r="EE2077">
        <v>25.57</v>
      </c>
      <c r="EF2077">
        <v>24.69</v>
      </c>
      <c r="EG2077">
        <v>23.82</v>
      </c>
      <c r="EH2077">
        <v>22.96</v>
      </c>
      <c r="EI2077">
        <v>22.1</v>
      </c>
      <c r="EJ2077">
        <v>21.23</v>
      </c>
      <c r="EK2077">
        <v>20.37</v>
      </c>
      <c r="EL2077">
        <v>19.52</v>
      </c>
      <c r="EM2077">
        <v>18.670000000000002</v>
      </c>
      <c r="EN2077">
        <v>17.829999999999998</v>
      </c>
      <c r="EO2077">
        <v>16.989999999999998</v>
      </c>
      <c r="EP2077">
        <v>16.149999999999999</v>
      </c>
      <c r="EQ2077">
        <v>15.32</v>
      </c>
      <c r="ER2077">
        <v>14.5</v>
      </c>
      <c r="ES2077">
        <v>13.68</v>
      </c>
      <c r="ET2077">
        <v>12.87</v>
      </c>
      <c r="EU2077">
        <v>12.06</v>
      </c>
      <c r="EV2077">
        <v>11.28</v>
      </c>
      <c r="EW2077">
        <v>10.52</v>
      </c>
      <c r="EX2077">
        <v>9.77</v>
      </c>
      <c r="EY2077">
        <v>9.0500000000000007</v>
      </c>
      <c r="EZ2077">
        <v>8.35</v>
      </c>
      <c r="FA2077">
        <v>7.67</v>
      </c>
      <c r="FB2077">
        <v>7.04</v>
      </c>
      <c r="FC2077">
        <v>6.44</v>
      </c>
      <c r="FD2077">
        <v>5.88</v>
      </c>
      <c r="FE2077">
        <v>5.34</v>
      </c>
      <c r="FF2077">
        <v>4.8499999999999996</v>
      </c>
      <c r="FG2077">
        <v>4.4000000000000004</v>
      </c>
      <c r="FH2077">
        <v>4</v>
      </c>
      <c r="FI2077">
        <v>3.62</v>
      </c>
      <c r="FJ2077">
        <v>3.28</v>
      </c>
      <c r="FK2077">
        <v>2.96</v>
      </c>
      <c r="FL2077">
        <v>2.68</v>
      </c>
      <c r="FM2077">
        <v>2.4300000000000002</v>
      </c>
      <c r="FN2077">
        <v>2.21</v>
      </c>
      <c r="FO2077">
        <v>2.0299999999999998</v>
      </c>
      <c r="FP2077">
        <v>1.87</v>
      </c>
    </row>
    <row r="2078" spans="1:184" x14ac:dyDescent="0.25">
      <c r="A2078" t="s">
        <v>1865</v>
      </c>
      <c r="B2078">
        <v>65</v>
      </c>
      <c r="C2078">
        <v>65</v>
      </c>
      <c r="E2078">
        <v>100000</v>
      </c>
      <c r="F2078">
        <v>99939</v>
      </c>
      <c r="G2078">
        <v>99875</v>
      </c>
      <c r="H2078">
        <v>99810</v>
      </c>
      <c r="I2078">
        <v>99743</v>
      </c>
      <c r="J2078">
        <v>99673</v>
      </c>
      <c r="K2078">
        <v>99594</v>
      </c>
      <c r="L2078">
        <v>99506</v>
      </c>
      <c r="M2078">
        <v>99411</v>
      </c>
      <c r="N2078">
        <v>99310</v>
      </c>
      <c r="O2078">
        <v>99204</v>
      </c>
      <c r="P2078">
        <v>99089</v>
      </c>
      <c r="Q2078">
        <v>98964</v>
      </c>
      <c r="R2078">
        <v>98831</v>
      </c>
      <c r="S2078">
        <v>98690</v>
      </c>
      <c r="T2078">
        <v>98533</v>
      </c>
      <c r="U2078">
        <v>98360</v>
      </c>
      <c r="V2078">
        <v>98170</v>
      </c>
      <c r="W2078">
        <v>97962</v>
      </c>
      <c r="X2078">
        <v>97730</v>
      </c>
      <c r="Y2078">
        <v>97478</v>
      </c>
      <c r="Z2078">
        <v>97206</v>
      </c>
      <c r="AA2078">
        <v>96909</v>
      </c>
      <c r="AB2078">
        <v>96579</v>
      </c>
      <c r="AC2078">
        <v>96217</v>
      </c>
      <c r="AD2078">
        <v>95823</v>
      </c>
      <c r="AE2078">
        <v>95396</v>
      </c>
      <c r="AF2078">
        <v>94937</v>
      </c>
      <c r="AG2078">
        <v>94453</v>
      </c>
      <c r="AH2078">
        <v>93941</v>
      </c>
      <c r="AI2078">
        <v>93391</v>
      </c>
      <c r="AJ2078">
        <v>92812</v>
      </c>
      <c r="AK2078">
        <v>92212</v>
      </c>
      <c r="AL2078">
        <v>91582</v>
      </c>
      <c r="AM2078">
        <v>90907</v>
      </c>
      <c r="AN2078">
        <v>90171</v>
      </c>
      <c r="AO2078">
        <v>89381</v>
      </c>
      <c r="AP2078">
        <v>88548</v>
      </c>
      <c r="AQ2078">
        <v>87662</v>
      </c>
      <c r="AR2078">
        <v>86702</v>
      </c>
      <c r="AS2078">
        <v>85657</v>
      </c>
      <c r="AT2078">
        <v>84539</v>
      </c>
      <c r="AU2078">
        <v>83330</v>
      </c>
      <c r="AV2078">
        <v>81991</v>
      </c>
      <c r="AW2078">
        <v>80456</v>
      </c>
      <c r="AX2078">
        <v>78689</v>
      </c>
      <c r="AY2078">
        <v>76701</v>
      </c>
      <c r="AZ2078">
        <v>74454</v>
      </c>
      <c r="BA2078">
        <v>71896</v>
      </c>
      <c r="BB2078">
        <v>68963</v>
      </c>
      <c r="BC2078">
        <v>65570</v>
      </c>
      <c r="BD2078">
        <v>61715</v>
      </c>
      <c r="BE2078">
        <v>57475</v>
      </c>
      <c r="BF2078">
        <v>52840</v>
      </c>
      <c r="BG2078">
        <v>47796</v>
      </c>
      <c r="BH2078">
        <v>42351</v>
      </c>
      <c r="BI2078">
        <v>36721</v>
      </c>
      <c r="BJ2078">
        <v>31096</v>
      </c>
      <c r="BK2078">
        <v>25677</v>
      </c>
      <c r="BL2078">
        <v>20590</v>
      </c>
      <c r="BM2078">
        <v>15926</v>
      </c>
      <c r="BN2078">
        <v>11831</v>
      </c>
      <c r="BO2078">
        <v>8401</v>
      </c>
      <c r="BP2078">
        <v>5695</v>
      </c>
      <c r="BQ2078">
        <v>3671</v>
      </c>
      <c r="DC2078">
        <v>50.74</v>
      </c>
      <c r="DD2078">
        <v>49.77</v>
      </c>
      <c r="DE2078">
        <v>48.8</v>
      </c>
      <c r="DF2078">
        <v>47.83</v>
      </c>
      <c r="DG2078">
        <v>46.86</v>
      </c>
      <c r="DH2078">
        <v>45.9</v>
      </c>
      <c r="DI2078">
        <v>44.93</v>
      </c>
      <c r="DJ2078">
        <v>43.97</v>
      </c>
      <c r="DK2078">
        <v>43.01</v>
      </c>
      <c r="DL2078">
        <v>42.06</v>
      </c>
      <c r="DM2078">
        <v>41.1</v>
      </c>
      <c r="DN2078">
        <v>40.15</v>
      </c>
      <c r="DO2078">
        <v>39.200000000000003</v>
      </c>
      <c r="DP2078">
        <v>38.25</v>
      </c>
      <c r="DQ2078">
        <v>37.299999999999997</v>
      </c>
      <c r="DR2078">
        <v>36.36</v>
      </c>
      <c r="DS2078">
        <v>35.43</v>
      </c>
      <c r="DT2078">
        <v>34.49</v>
      </c>
      <c r="DU2078">
        <v>33.56</v>
      </c>
      <c r="DV2078">
        <v>32.64</v>
      </c>
      <c r="DW2078">
        <v>31.73</v>
      </c>
      <c r="DX2078">
        <v>30.81</v>
      </c>
      <c r="DY2078">
        <v>29.91</v>
      </c>
      <c r="DZ2078">
        <v>29.01</v>
      </c>
      <c r="EA2078">
        <v>28.11</v>
      </c>
      <c r="EB2078">
        <v>27.23</v>
      </c>
      <c r="EC2078">
        <v>26.35</v>
      </c>
      <c r="ED2078">
        <v>25.47</v>
      </c>
      <c r="EE2078">
        <v>24.6</v>
      </c>
      <c r="EF2078">
        <v>23.73</v>
      </c>
      <c r="EG2078">
        <v>22.87</v>
      </c>
      <c r="EH2078">
        <v>22.01</v>
      </c>
      <c r="EI2078">
        <v>21.15</v>
      </c>
      <c r="EJ2078">
        <v>20.29</v>
      </c>
      <c r="EK2078">
        <v>19.440000000000001</v>
      </c>
      <c r="EL2078">
        <v>18.59</v>
      </c>
      <c r="EM2078">
        <v>17.75</v>
      </c>
      <c r="EN2078">
        <v>16.91</v>
      </c>
      <c r="EO2078">
        <v>16.079999999999998</v>
      </c>
      <c r="EP2078">
        <v>15.25</v>
      </c>
      <c r="EQ2078">
        <v>14.43</v>
      </c>
      <c r="ER2078">
        <v>13.62</v>
      </c>
      <c r="ES2078">
        <v>12.81</v>
      </c>
      <c r="ET2078">
        <v>12.01</v>
      </c>
      <c r="EU2078">
        <v>11.23</v>
      </c>
      <c r="EV2078">
        <v>10.47</v>
      </c>
      <c r="EW2078">
        <v>9.73</v>
      </c>
      <c r="EX2078">
        <v>9.01</v>
      </c>
      <c r="EY2078">
        <v>8.31</v>
      </c>
      <c r="EZ2078">
        <v>7.64</v>
      </c>
      <c r="FA2078">
        <v>7.01</v>
      </c>
      <c r="FB2078">
        <v>6.42</v>
      </c>
      <c r="FC2078">
        <v>5.85</v>
      </c>
      <c r="FD2078">
        <v>5.32</v>
      </c>
      <c r="FE2078">
        <v>4.83</v>
      </c>
      <c r="FF2078">
        <v>4.3899999999999997</v>
      </c>
      <c r="FG2078">
        <v>3.98</v>
      </c>
      <c r="FH2078">
        <v>3.61</v>
      </c>
      <c r="FI2078">
        <v>3.27</v>
      </c>
      <c r="FJ2078">
        <v>2.95</v>
      </c>
      <c r="FK2078">
        <v>2.67</v>
      </c>
      <c r="FL2078">
        <v>2.4300000000000002</v>
      </c>
      <c r="FM2078">
        <v>2.21</v>
      </c>
      <c r="FN2078">
        <v>2.0299999999999998</v>
      </c>
      <c r="FO2078">
        <v>1.87</v>
      </c>
    </row>
    <row r="2079" spans="1:184" x14ac:dyDescent="0.25">
      <c r="A2079" t="s">
        <v>1866</v>
      </c>
      <c r="B2079">
        <v>64</v>
      </c>
      <c r="C2079">
        <v>64</v>
      </c>
      <c r="E2079">
        <v>100000</v>
      </c>
      <c r="F2079">
        <v>99935</v>
      </c>
      <c r="G2079">
        <v>99868</v>
      </c>
      <c r="H2079">
        <v>99800</v>
      </c>
      <c r="I2079">
        <v>99728</v>
      </c>
      <c r="J2079">
        <v>99648</v>
      </c>
      <c r="K2079">
        <v>99558</v>
      </c>
      <c r="L2079">
        <v>99460</v>
      </c>
      <c r="M2079">
        <v>99357</v>
      </c>
      <c r="N2079">
        <v>99249</v>
      </c>
      <c r="O2079">
        <v>99132</v>
      </c>
      <c r="P2079">
        <v>99004</v>
      </c>
      <c r="Q2079">
        <v>98869</v>
      </c>
      <c r="R2079">
        <v>98724</v>
      </c>
      <c r="S2079">
        <v>98564</v>
      </c>
      <c r="T2079">
        <v>98387</v>
      </c>
      <c r="U2079">
        <v>98195</v>
      </c>
      <c r="V2079">
        <v>97983</v>
      </c>
      <c r="W2079">
        <v>97747</v>
      </c>
      <c r="X2079">
        <v>97490</v>
      </c>
      <c r="Y2079">
        <v>97213</v>
      </c>
      <c r="Z2079">
        <v>96910</v>
      </c>
      <c r="AA2079">
        <v>96575</v>
      </c>
      <c r="AB2079">
        <v>96207</v>
      </c>
      <c r="AC2079">
        <v>95806</v>
      </c>
      <c r="AD2079">
        <v>95371</v>
      </c>
      <c r="AE2079">
        <v>94903</v>
      </c>
      <c r="AF2079">
        <v>94412</v>
      </c>
      <c r="AG2079">
        <v>93890</v>
      </c>
      <c r="AH2079">
        <v>93331</v>
      </c>
      <c r="AI2079">
        <v>92743</v>
      </c>
      <c r="AJ2079">
        <v>92130</v>
      </c>
      <c r="AK2079">
        <v>91489</v>
      </c>
      <c r="AL2079">
        <v>90801</v>
      </c>
      <c r="AM2079">
        <v>90054</v>
      </c>
      <c r="AN2079">
        <v>89248</v>
      </c>
      <c r="AO2079">
        <v>88398</v>
      </c>
      <c r="AP2079">
        <v>87495</v>
      </c>
      <c r="AQ2079">
        <v>86516</v>
      </c>
      <c r="AR2079">
        <v>85451</v>
      </c>
      <c r="AS2079">
        <v>84313</v>
      </c>
      <c r="AT2079">
        <v>83084</v>
      </c>
      <c r="AU2079">
        <v>81720</v>
      </c>
      <c r="AV2079">
        <v>80159</v>
      </c>
      <c r="AW2079">
        <v>78364</v>
      </c>
      <c r="AX2079">
        <v>76347</v>
      </c>
      <c r="AY2079">
        <v>74070</v>
      </c>
      <c r="AZ2079">
        <v>71490</v>
      </c>
      <c r="BA2079">
        <v>68528</v>
      </c>
      <c r="BB2079">
        <v>65107</v>
      </c>
      <c r="BC2079">
        <v>61238</v>
      </c>
      <c r="BD2079">
        <v>56980</v>
      </c>
      <c r="BE2079">
        <v>52334</v>
      </c>
      <c r="BF2079">
        <v>47288</v>
      </c>
      <c r="BG2079">
        <v>41864</v>
      </c>
      <c r="BH2079">
        <v>36258</v>
      </c>
      <c r="BI2079">
        <v>30661</v>
      </c>
      <c r="BJ2079">
        <v>25286</v>
      </c>
      <c r="BK2079">
        <v>20252</v>
      </c>
      <c r="BL2079">
        <v>15647</v>
      </c>
      <c r="BM2079">
        <v>11611</v>
      </c>
      <c r="BN2079">
        <v>8235</v>
      </c>
      <c r="BO2079">
        <v>5578</v>
      </c>
      <c r="BP2079">
        <v>3594</v>
      </c>
      <c r="DC2079">
        <v>49.65</v>
      </c>
      <c r="DD2079">
        <v>48.68</v>
      </c>
      <c r="DE2079">
        <v>47.71</v>
      </c>
      <c r="DF2079">
        <v>46.74</v>
      </c>
      <c r="DG2079">
        <v>45.78</v>
      </c>
      <c r="DH2079">
        <v>44.81</v>
      </c>
      <c r="DI2079">
        <v>43.85</v>
      </c>
      <c r="DJ2079">
        <v>42.89</v>
      </c>
      <c r="DK2079">
        <v>41.94</v>
      </c>
      <c r="DL2079">
        <v>40.98</v>
      </c>
      <c r="DM2079">
        <v>40.03</v>
      </c>
      <c r="DN2079">
        <v>39.08</v>
      </c>
      <c r="DO2079">
        <v>38.14</v>
      </c>
      <c r="DP2079">
        <v>37.19</v>
      </c>
      <c r="DQ2079">
        <v>36.25</v>
      </c>
      <c r="DR2079">
        <v>35.31</v>
      </c>
      <c r="DS2079">
        <v>34.380000000000003</v>
      </c>
      <c r="DT2079">
        <v>33.46</v>
      </c>
      <c r="DU2079">
        <v>32.54</v>
      </c>
      <c r="DV2079">
        <v>31.62</v>
      </c>
      <c r="DW2079">
        <v>30.71</v>
      </c>
      <c r="DX2079">
        <v>29.8</v>
      </c>
      <c r="DY2079">
        <v>28.9</v>
      </c>
      <c r="DZ2079">
        <v>28.01</v>
      </c>
      <c r="EA2079">
        <v>27.13</v>
      </c>
      <c r="EB2079">
        <v>26.25</v>
      </c>
      <c r="EC2079">
        <v>25.38</v>
      </c>
      <c r="ED2079">
        <v>24.51</v>
      </c>
      <c r="EE2079">
        <v>23.64</v>
      </c>
      <c r="EF2079">
        <v>22.78</v>
      </c>
      <c r="EG2079">
        <v>21.92</v>
      </c>
      <c r="EH2079">
        <v>21.06</v>
      </c>
      <c r="EI2079">
        <v>20.21</v>
      </c>
      <c r="EJ2079">
        <v>19.36</v>
      </c>
      <c r="EK2079">
        <v>18.510000000000002</v>
      </c>
      <c r="EL2079">
        <v>17.670000000000002</v>
      </c>
      <c r="EM2079">
        <v>16.84</v>
      </c>
      <c r="EN2079">
        <v>16.010000000000002</v>
      </c>
      <c r="EO2079">
        <v>15.18</v>
      </c>
      <c r="EP2079">
        <v>14.37</v>
      </c>
      <c r="EQ2079">
        <v>13.55</v>
      </c>
      <c r="ER2079">
        <v>12.75</v>
      </c>
      <c r="ES2079">
        <v>11.95</v>
      </c>
      <c r="ET2079">
        <v>11.17</v>
      </c>
      <c r="EU2079">
        <v>10.42</v>
      </c>
      <c r="EV2079">
        <v>9.68</v>
      </c>
      <c r="EW2079">
        <v>8.9600000000000009</v>
      </c>
      <c r="EX2079">
        <v>8.27</v>
      </c>
      <c r="EY2079">
        <v>7.6</v>
      </c>
      <c r="EZ2079">
        <v>6.98</v>
      </c>
      <c r="FA2079">
        <v>6.39</v>
      </c>
      <c r="FB2079">
        <v>5.83</v>
      </c>
      <c r="FC2079">
        <v>5.3</v>
      </c>
      <c r="FD2079">
        <v>4.8099999999999996</v>
      </c>
      <c r="FE2079">
        <v>4.37</v>
      </c>
      <c r="FF2079">
        <v>3.97</v>
      </c>
      <c r="FG2079">
        <v>3.6</v>
      </c>
      <c r="FH2079">
        <v>3.26</v>
      </c>
      <c r="FI2079">
        <v>2.95</v>
      </c>
      <c r="FJ2079">
        <v>2.67</v>
      </c>
      <c r="FK2079">
        <v>2.42</v>
      </c>
      <c r="FL2079">
        <v>2.21</v>
      </c>
      <c r="FM2079">
        <v>2.02</v>
      </c>
      <c r="FN2079">
        <v>1.87</v>
      </c>
    </row>
    <row r="2080" spans="1:184" x14ac:dyDescent="0.25">
      <c r="A2080" t="s">
        <v>1867</v>
      </c>
      <c r="B2080">
        <v>63</v>
      </c>
      <c r="C2080">
        <v>63</v>
      </c>
      <c r="E2080">
        <v>100000</v>
      </c>
      <c r="F2080">
        <v>99932</v>
      </c>
      <c r="G2080">
        <v>99862</v>
      </c>
      <c r="H2080">
        <v>99789</v>
      </c>
      <c r="I2080">
        <v>99707</v>
      </c>
      <c r="J2080">
        <v>99615</v>
      </c>
      <c r="K2080">
        <v>99515</v>
      </c>
      <c r="L2080">
        <v>99410</v>
      </c>
      <c r="M2080">
        <v>99299</v>
      </c>
      <c r="N2080">
        <v>99179</v>
      </c>
      <c r="O2080">
        <v>99049</v>
      </c>
      <c r="P2080">
        <v>98911</v>
      </c>
      <c r="Q2080">
        <v>98763</v>
      </c>
      <c r="R2080">
        <v>98600</v>
      </c>
      <c r="S2080">
        <v>98420</v>
      </c>
      <c r="T2080">
        <v>98223</v>
      </c>
      <c r="U2080">
        <v>98008</v>
      </c>
      <c r="V2080">
        <v>97767</v>
      </c>
      <c r="W2080">
        <v>97506</v>
      </c>
      <c r="X2080">
        <v>97224</v>
      </c>
      <c r="Y2080">
        <v>96916</v>
      </c>
      <c r="Z2080">
        <v>96574</v>
      </c>
      <c r="AA2080">
        <v>96200</v>
      </c>
      <c r="AB2080">
        <v>95792</v>
      </c>
      <c r="AC2080">
        <v>95350</v>
      </c>
      <c r="AD2080">
        <v>94874</v>
      </c>
      <c r="AE2080">
        <v>94373</v>
      </c>
      <c r="AF2080">
        <v>93841</v>
      </c>
      <c r="AG2080">
        <v>93273</v>
      </c>
      <c r="AH2080">
        <v>92675</v>
      </c>
      <c r="AI2080">
        <v>92052</v>
      </c>
      <c r="AJ2080">
        <v>91397</v>
      </c>
      <c r="AK2080">
        <v>90696</v>
      </c>
      <c r="AL2080">
        <v>89935</v>
      </c>
      <c r="AM2080">
        <v>89116</v>
      </c>
      <c r="AN2080">
        <v>88250</v>
      </c>
      <c r="AO2080">
        <v>87329</v>
      </c>
      <c r="AP2080">
        <v>86331</v>
      </c>
      <c r="AQ2080">
        <v>85245</v>
      </c>
      <c r="AR2080">
        <v>84085</v>
      </c>
      <c r="AS2080">
        <v>82835</v>
      </c>
      <c r="AT2080">
        <v>81450</v>
      </c>
      <c r="AU2080">
        <v>79862</v>
      </c>
      <c r="AV2080">
        <v>78038</v>
      </c>
      <c r="AW2080">
        <v>75992</v>
      </c>
      <c r="AX2080">
        <v>73685</v>
      </c>
      <c r="AY2080">
        <v>71075</v>
      </c>
      <c r="AZ2080">
        <v>68092</v>
      </c>
      <c r="BA2080">
        <v>64644</v>
      </c>
      <c r="BB2080">
        <v>60752</v>
      </c>
      <c r="BC2080">
        <v>56486</v>
      </c>
      <c r="BD2080">
        <v>51830</v>
      </c>
      <c r="BE2080">
        <v>46783</v>
      </c>
      <c r="BF2080">
        <v>41371</v>
      </c>
      <c r="BG2080">
        <v>35797</v>
      </c>
      <c r="BH2080">
        <v>30236</v>
      </c>
      <c r="BI2080">
        <v>24900</v>
      </c>
      <c r="BJ2080">
        <v>19918</v>
      </c>
      <c r="BK2080">
        <v>15370</v>
      </c>
      <c r="BL2080">
        <v>11393</v>
      </c>
      <c r="BM2080">
        <v>8073</v>
      </c>
      <c r="BN2080">
        <v>5463</v>
      </c>
      <c r="BO2080">
        <v>3518</v>
      </c>
      <c r="DC2080">
        <v>48.55</v>
      </c>
      <c r="DD2080">
        <v>47.59</v>
      </c>
      <c r="DE2080">
        <v>46.62</v>
      </c>
      <c r="DF2080">
        <v>45.65</v>
      </c>
      <c r="DG2080">
        <v>44.69</v>
      </c>
      <c r="DH2080">
        <v>43.73</v>
      </c>
      <c r="DI2080">
        <v>42.78</v>
      </c>
      <c r="DJ2080">
        <v>41.82</v>
      </c>
      <c r="DK2080">
        <v>40.869999999999997</v>
      </c>
      <c r="DL2080">
        <v>39.909999999999997</v>
      </c>
      <c r="DM2080">
        <v>38.97</v>
      </c>
      <c r="DN2080">
        <v>38.020000000000003</v>
      </c>
      <c r="DO2080">
        <v>37.08</v>
      </c>
      <c r="DP2080">
        <v>36.14</v>
      </c>
      <c r="DQ2080">
        <v>35.200000000000003</v>
      </c>
      <c r="DR2080">
        <v>34.270000000000003</v>
      </c>
      <c r="DS2080">
        <v>33.35</v>
      </c>
      <c r="DT2080">
        <v>32.43</v>
      </c>
      <c r="DU2080">
        <v>31.51</v>
      </c>
      <c r="DV2080">
        <v>30.6</v>
      </c>
      <c r="DW2080">
        <v>29.7</v>
      </c>
      <c r="DX2080">
        <v>28.8</v>
      </c>
      <c r="DY2080">
        <v>27.91</v>
      </c>
      <c r="DZ2080">
        <v>27.03</v>
      </c>
      <c r="EA2080">
        <v>26.15</v>
      </c>
      <c r="EB2080">
        <v>25.28</v>
      </c>
      <c r="EC2080">
        <v>24.41</v>
      </c>
      <c r="ED2080">
        <v>23.55</v>
      </c>
      <c r="EE2080">
        <v>22.69</v>
      </c>
      <c r="EF2080">
        <v>21.83</v>
      </c>
      <c r="EG2080">
        <v>20.97</v>
      </c>
      <c r="EH2080">
        <v>20.12</v>
      </c>
      <c r="EI2080">
        <v>19.27</v>
      </c>
      <c r="EJ2080">
        <v>18.43</v>
      </c>
      <c r="EK2080">
        <v>17.600000000000001</v>
      </c>
      <c r="EL2080">
        <v>16.760000000000002</v>
      </c>
      <c r="EM2080">
        <v>15.94</v>
      </c>
      <c r="EN2080">
        <v>15.11</v>
      </c>
      <c r="EO2080">
        <v>14.3</v>
      </c>
      <c r="EP2080">
        <v>13.49</v>
      </c>
      <c r="EQ2080">
        <v>12.69</v>
      </c>
      <c r="ER2080">
        <v>11.89</v>
      </c>
      <c r="ES2080">
        <v>11.12</v>
      </c>
      <c r="ET2080">
        <v>10.37</v>
      </c>
      <c r="EU2080">
        <v>9.64</v>
      </c>
      <c r="EV2080">
        <v>8.92</v>
      </c>
      <c r="EW2080">
        <v>8.23</v>
      </c>
      <c r="EX2080">
        <v>7.57</v>
      </c>
      <c r="EY2080">
        <v>6.95</v>
      </c>
      <c r="EZ2080">
        <v>6.36</v>
      </c>
      <c r="FA2080">
        <v>5.8</v>
      </c>
      <c r="FB2080">
        <v>5.28</v>
      </c>
      <c r="FC2080">
        <v>4.79</v>
      </c>
      <c r="FD2080">
        <v>4.3499999999999996</v>
      </c>
      <c r="FE2080">
        <v>3.95</v>
      </c>
      <c r="FF2080">
        <v>3.59</v>
      </c>
      <c r="FG2080">
        <v>3.25</v>
      </c>
      <c r="FH2080">
        <v>2.94</v>
      </c>
      <c r="FI2080">
        <v>2.66</v>
      </c>
      <c r="FJ2080">
        <v>2.42</v>
      </c>
      <c r="FK2080">
        <v>2.21</v>
      </c>
      <c r="FL2080">
        <v>2.02</v>
      </c>
      <c r="FM2080">
        <v>1.87</v>
      </c>
    </row>
    <row r="2081" spans="1:168" x14ac:dyDescent="0.25">
      <c r="A2081" t="s">
        <v>1868</v>
      </c>
      <c r="B2081">
        <v>62</v>
      </c>
      <c r="C2081">
        <v>62</v>
      </c>
      <c r="E2081">
        <v>100000</v>
      </c>
      <c r="F2081">
        <v>99929</v>
      </c>
      <c r="G2081">
        <v>99853</v>
      </c>
      <c r="H2081">
        <v>99770</v>
      </c>
      <c r="I2081">
        <v>99676</v>
      </c>
      <c r="J2081">
        <v>99574</v>
      </c>
      <c r="K2081">
        <v>99466</v>
      </c>
      <c r="L2081">
        <v>99353</v>
      </c>
      <c r="M2081">
        <v>99230</v>
      </c>
      <c r="N2081">
        <v>99098</v>
      </c>
      <c r="O2081">
        <v>98957</v>
      </c>
      <c r="P2081">
        <v>98806</v>
      </c>
      <c r="Q2081">
        <v>98639</v>
      </c>
      <c r="R2081">
        <v>98456</v>
      </c>
      <c r="S2081">
        <v>98255</v>
      </c>
      <c r="T2081">
        <v>98035</v>
      </c>
      <c r="U2081">
        <v>97791</v>
      </c>
      <c r="V2081">
        <v>97525</v>
      </c>
      <c r="W2081">
        <v>97238</v>
      </c>
      <c r="X2081">
        <v>96924</v>
      </c>
      <c r="Y2081">
        <v>96577</v>
      </c>
      <c r="Z2081">
        <v>96195</v>
      </c>
      <c r="AA2081">
        <v>95780</v>
      </c>
      <c r="AB2081">
        <v>95331</v>
      </c>
      <c r="AC2081">
        <v>94847</v>
      </c>
      <c r="AD2081">
        <v>94336</v>
      </c>
      <c r="AE2081">
        <v>93794</v>
      </c>
      <c r="AF2081">
        <v>93216</v>
      </c>
      <c r="AG2081">
        <v>92607</v>
      </c>
      <c r="AH2081">
        <v>91973</v>
      </c>
      <c r="AI2081">
        <v>91306</v>
      </c>
      <c r="AJ2081">
        <v>90591</v>
      </c>
      <c r="AK2081">
        <v>89816</v>
      </c>
      <c r="AL2081">
        <v>88982</v>
      </c>
      <c r="AM2081">
        <v>88102</v>
      </c>
      <c r="AN2081">
        <v>87163</v>
      </c>
      <c r="AO2081">
        <v>86145</v>
      </c>
      <c r="AP2081">
        <v>85038</v>
      </c>
      <c r="AQ2081">
        <v>83856</v>
      </c>
      <c r="AR2081">
        <v>82583</v>
      </c>
      <c r="AS2081">
        <v>81175</v>
      </c>
      <c r="AT2081">
        <v>79564</v>
      </c>
      <c r="AU2081">
        <v>77712</v>
      </c>
      <c r="AV2081">
        <v>75635</v>
      </c>
      <c r="AW2081">
        <v>73298</v>
      </c>
      <c r="AX2081">
        <v>70658</v>
      </c>
      <c r="AY2081">
        <v>67646</v>
      </c>
      <c r="AZ2081">
        <v>64180</v>
      </c>
      <c r="BA2081">
        <v>60265</v>
      </c>
      <c r="BB2081">
        <v>55983</v>
      </c>
      <c r="BC2081">
        <v>51326</v>
      </c>
      <c r="BD2081">
        <v>46280</v>
      </c>
      <c r="BE2081">
        <v>40881</v>
      </c>
      <c r="BF2081">
        <v>35333</v>
      </c>
      <c r="BG2081">
        <v>29814</v>
      </c>
      <c r="BH2081">
        <v>24522</v>
      </c>
      <c r="BI2081">
        <v>19587</v>
      </c>
      <c r="BJ2081">
        <v>15097</v>
      </c>
      <c r="BK2081">
        <v>11179</v>
      </c>
      <c r="BL2081">
        <v>7914</v>
      </c>
      <c r="BM2081">
        <v>5351</v>
      </c>
      <c r="BN2081">
        <v>3443</v>
      </c>
      <c r="DC2081">
        <v>47.46</v>
      </c>
      <c r="DD2081">
        <v>46.5</v>
      </c>
      <c r="DE2081">
        <v>45.53</v>
      </c>
      <c r="DF2081">
        <v>44.57</v>
      </c>
      <c r="DG2081">
        <v>43.61</v>
      </c>
      <c r="DH2081">
        <v>42.66</v>
      </c>
      <c r="DI2081">
        <v>41.7</v>
      </c>
      <c r="DJ2081">
        <v>40.75</v>
      </c>
      <c r="DK2081">
        <v>39.799999999999997</v>
      </c>
      <c r="DL2081">
        <v>38.85</v>
      </c>
      <c r="DM2081">
        <v>37.9</v>
      </c>
      <c r="DN2081">
        <v>36.96</v>
      </c>
      <c r="DO2081">
        <v>36.020000000000003</v>
      </c>
      <c r="DP2081">
        <v>35.090000000000003</v>
      </c>
      <c r="DQ2081">
        <v>34.159999999999997</v>
      </c>
      <c r="DR2081">
        <v>33.24</v>
      </c>
      <c r="DS2081">
        <v>32.32</v>
      </c>
      <c r="DT2081">
        <v>31.4</v>
      </c>
      <c r="DU2081">
        <v>30.5</v>
      </c>
      <c r="DV2081">
        <v>29.59</v>
      </c>
      <c r="DW2081">
        <v>28.7</v>
      </c>
      <c r="DX2081">
        <v>27.81</v>
      </c>
      <c r="DY2081">
        <v>26.93</v>
      </c>
      <c r="DZ2081">
        <v>26.05</v>
      </c>
      <c r="EA2081">
        <v>25.18</v>
      </c>
      <c r="EB2081">
        <v>24.32</v>
      </c>
      <c r="EC2081">
        <v>23.45</v>
      </c>
      <c r="ED2081">
        <v>22.6</v>
      </c>
      <c r="EE2081">
        <v>21.74</v>
      </c>
      <c r="EF2081">
        <v>20.89</v>
      </c>
      <c r="EG2081">
        <v>20.04</v>
      </c>
      <c r="EH2081">
        <v>19.190000000000001</v>
      </c>
      <c r="EI2081">
        <v>18.350000000000001</v>
      </c>
      <c r="EJ2081">
        <v>17.52</v>
      </c>
      <c r="EK2081">
        <v>16.690000000000001</v>
      </c>
      <c r="EL2081">
        <v>15.86</v>
      </c>
      <c r="EM2081">
        <v>15.05</v>
      </c>
      <c r="EN2081">
        <v>14.23</v>
      </c>
      <c r="EO2081">
        <v>13.43</v>
      </c>
      <c r="EP2081">
        <v>12.63</v>
      </c>
      <c r="EQ2081">
        <v>11.84</v>
      </c>
      <c r="ER2081">
        <v>11.07</v>
      </c>
      <c r="ES2081">
        <v>10.32</v>
      </c>
      <c r="ET2081">
        <v>9.59</v>
      </c>
      <c r="EU2081">
        <v>8.8800000000000008</v>
      </c>
      <c r="EV2081">
        <v>8.19</v>
      </c>
      <c r="EW2081">
        <v>7.53</v>
      </c>
      <c r="EX2081">
        <v>6.91</v>
      </c>
      <c r="EY2081">
        <v>6.33</v>
      </c>
      <c r="EZ2081">
        <v>5.78</v>
      </c>
      <c r="FA2081">
        <v>5.26</v>
      </c>
      <c r="FB2081">
        <v>4.7699999999999996</v>
      </c>
      <c r="FC2081">
        <v>4.34</v>
      </c>
      <c r="FD2081">
        <v>3.94</v>
      </c>
      <c r="FE2081">
        <v>3.58</v>
      </c>
      <c r="FF2081">
        <v>3.24</v>
      </c>
      <c r="FG2081">
        <v>2.93</v>
      </c>
      <c r="FH2081">
        <v>2.66</v>
      </c>
      <c r="FI2081">
        <v>2.41</v>
      </c>
      <c r="FJ2081">
        <v>2.2000000000000002</v>
      </c>
      <c r="FK2081">
        <v>2.02</v>
      </c>
      <c r="FL2081">
        <v>1.86</v>
      </c>
    </row>
    <row r="2082" spans="1:168" x14ac:dyDescent="0.25">
      <c r="A2082" t="s">
        <v>1869</v>
      </c>
      <c r="B2082">
        <v>61</v>
      </c>
      <c r="C2082">
        <v>61</v>
      </c>
      <c r="E2082">
        <v>100000</v>
      </c>
      <c r="F2082">
        <v>99923</v>
      </c>
      <c r="G2082">
        <v>99837</v>
      </c>
      <c r="H2082">
        <v>99741</v>
      </c>
      <c r="I2082">
        <v>99637</v>
      </c>
      <c r="J2082">
        <v>99528</v>
      </c>
      <c r="K2082">
        <v>99411</v>
      </c>
      <c r="L2082">
        <v>99286</v>
      </c>
      <c r="M2082">
        <v>99151</v>
      </c>
      <c r="N2082">
        <v>99007</v>
      </c>
      <c r="O2082">
        <v>98853</v>
      </c>
      <c r="P2082">
        <v>98683</v>
      </c>
      <c r="Q2082">
        <v>98495</v>
      </c>
      <c r="R2082">
        <v>98291</v>
      </c>
      <c r="S2082">
        <v>98067</v>
      </c>
      <c r="T2082">
        <v>97817</v>
      </c>
      <c r="U2082">
        <v>97547</v>
      </c>
      <c r="V2082">
        <v>97255</v>
      </c>
      <c r="W2082">
        <v>96935</v>
      </c>
      <c r="X2082">
        <v>96582</v>
      </c>
      <c r="Y2082">
        <v>96193</v>
      </c>
      <c r="Z2082">
        <v>95771</v>
      </c>
      <c r="AA2082">
        <v>95314</v>
      </c>
      <c r="AB2082">
        <v>94822</v>
      </c>
      <c r="AC2082">
        <v>94302</v>
      </c>
      <c r="AD2082">
        <v>93750</v>
      </c>
      <c r="AE2082">
        <v>93160</v>
      </c>
      <c r="AF2082">
        <v>92540</v>
      </c>
      <c r="AG2082">
        <v>91894</v>
      </c>
      <c r="AH2082">
        <v>91216</v>
      </c>
      <c r="AI2082">
        <v>90488</v>
      </c>
      <c r="AJ2082">
        <v>89697</v>
      </c>
      <c r="AK2082">
        <v>88848</v>
      </c>
      <c r="AL2082">
        <v>87951</v>
      </c>
      <c r="AM2082">
        <v>86997</v>
      </c>
      <c r="AN2082">
        <v>85959</v>
      </c>
      <c r="AO2082">
        <v>84831</v>
      </c>
      <c r="AP2082">
        <v>83627</v>
      </c>
      <c r="AQ2082">
        <v>82330</v>
      </c>
      <c r="AR2082">
        <v>80897</v>
      </c>
      <c r="AS2082">
        <v>79262</v>
      </c>
      <c r="AT2082">
        <v>77384</v>
      </c>
      <c r="AU2082">
        <v>75277</v>
      </c>
      <c r="AV2082">
        <v>72911</v>
      </c>
      <c r="AW2082">
        <v>70240</v>
      </c>
      <c r="AX2082">
        <v>67199</v>
      </c>
      <c r="AY2082">
        <v>63706</v>
      </c>
      <c r="AZ2082">
        <v>59779</v>
      </c>
      <c r="BA2082">
        <v>55480</v>
      </c>
      <c r="BB2082">
        <v>50814</v>
      </c>
      <c r="BC2082">
        <v>45778</v>
      </c>
      <c r="BD2082">
        <v>40393</v>
      </c>
      <c r="BE2082">
        <v>34871</v>
      </c>
      <c r="BF2082">
        <v>29390</v>
      </c>
      <c r="BG2082">
        <v>24148</v>
      </c>
      <c r="BH2082">
        <v>19265</v>
      </c>
      <c r="BI2082">
        <v>14828</v>
      </c>
      <c r="BJ2082">
        <v>10967</v>
      </c>
      <c r="BK2082">
        <v>7757</v>
      </c>
      <c r="BL2082">
        <v>5241</v>
      </c>
      <c r="BM2082">
        <v>3370</v>
      </c>
      <c r="DC2082">
        <v>46.37</v>
      </c>
      <c r="DD2082">
        <v>45.41</v>
      </c>
      <c r="DE2082">
        <v>44.45</v>
      </c>
      <c r="DF2082">
        <v>43.49</v>
      </c>
      <c r="DG2082">
        <v>42.53</v>
      </c>
      <c r="DH2082">
        <v>41.58</v>
      </c>
      <c r="DI2082">
        <v>40.630000000000003</v>
      </c>
      <c r="DJ2082">
        <v>39.68</v>
      </c>
      <c r="DK2082">
        <v>38.729999999999997</v>
      </c>
      <c r="DL2082">
        <v>37.79</v>
      </c>
      <c r="DM2082">
        <v>36.85</v>
      </c>
      <c r="DN2082">
        <v>35.909999999999997</v>
      </c>
      <c r="DO2082">
        <v>34.979999999999997</v>
      </c>
      <c r="DP2082">
        <v>34.049999999999997</v>
      </c>
      <c r="DQ2082">
        <v>33.119999999999997</v>
      </c>
      <c r="DR2082">
        <v>32.21</v>
      </c>
      <c r="DS2082">
        <v>31.3</v>
      </c>
      <c r="DT2082">
        <v>30.39</v>
      </c>
      <c r="DU2082">
        <v>29.49</v>
      </c>
      <c r="DV2082">
        <v>28.59</v>
      </c>
      <c r="DW2082">
        <v>27.71</v>
      </c>
      <c r="DX2082">
        <v>26.83</v>
      </c>
      <c r="DY2082">
        <v>25.95</v>
      </c>
      <c r="DZ2082">
        <v>25.08</v>
      </c>
      <c r="EA2082">
        <v>24.22</v>
      </c>
      <c r="EB2082">
        <v>23.36</v>
      </c>
      <c r="EC2082">
        <v>22.5</v>
      </c>
      <c r="ED2082">
        <v>21.65</v>
      </c>
      <c r="EE2082">
        <v>20.8</v>
      </c>
      <c r="EF2082">
        <v>19.95</v>
      </c>
      <c r="EG2082">
        <v>19.11</v>
      </c>
      <c r="EH2082">
        <v>18.27</v>
      </c>
      <c r="EI2082">
        <v>17.440000000000001</v>
      </c>
      <c r="EJ2082">
        <v>16.61</v>
      </c>
      <c r="EK2082">
        <v>15.79</v>
      </c>
      <c r="EL2082">
        <v>14.98</v>
      </c>
      <c r="EM2082">
        <v>14.17</v>
      </c>
      <c r="EN2082">
        <v>13.37</v>
      </c>
      <c r="EO2082">
        <v>12.57</v>
      </c>
      <c r="EP2082">
        <v>11.78</v>
      </c>
      <c r="EQ2082">
        <v>11.01</v>
      </c>
      <c r="ER2082">
        <v>10.27</v>
      </c>
      <c r="ES2082">
        <v>9.5399999999999991</v>
      </c>
      <c r="ET2082">
        <v>8.84</v>
      </c>
      <c r="EU2082">
        <v>8.15</v>
      </c>
      <c r="EV2082">
        <v>7.5</v>
      </c>
      <c r="EW2082">
        <v>6.88</v>
      </c>
      <c r="EX2082">
        <v>6.3</v>
      </c>
      <c r="EY2082">
        <v>5.75</v>
      </c>
      <c r="EZ2082">
        <v>5.23</v>
      </c>
      <c r="FA2082">
        <v>4.76</v>
      </c>
      <c r="FB2082">
        <v>4.32</v>
      </c>
      <c r="FC2082">
        <v>3.93</v>
      </c>
      <c r="FD2082">
        <v>3.57</v>
      </c>
      <c r="FE2082">
        <v>3.23</v>
      </c>
      <c r="FF2082">
        <v>2.93</v>
      </c>
      <c r="FG2082">
        <v>2.65</v>
      </c>
      <c r="FH2082">
        <v>2.41</v>
      </c>
      <c r="FI2082">
        <v>2.2000000000000002</v>
      </c>
      <c r="FJ2082">
        <v>2.02</v>
      </c>
      <c r="FK2082">
        <v>1.86</v>
      </c>
    </row>
    <row r="2083" spans="1:168" x14ac:dyDescent="0.25">
      <c r="A2083" t="s">
        <v>1870</v>
      </c>
      <c r="B2083">
        <v>60</v>
      </c>
      <c r="C2083">
        <v>60</v>
      </c>
      <c r="E2083">
        <v>100000</v>
      </c>
      <c r="F2083">
        <v>99912</v>
      </c>
      <c r="G2083">
        <v>99815</v>
      </c>
      <c r="H2083">
        <v>99708</v>
      </c>
      <c r="I2083">
        <v>99596</v>
      </c>
      <c r="J2083">
        <v>99477</v>
      </c>
      <c r="K2083">
        <v>99349</v>
      </c>
      <c r="L2083">
        <v>99211</v>
      </c>
      <c r="M2083">
        <v>99064</v>
      </c>
      <c r="N2083">
        <v>98906</v>
      </c>
      <c r="O2083">
        <v>98733</v>
      </c>
      <c r="P2083">
        <v>98542</v>
      </c>
      <c r="Q2083">
        <v>98333</v>
      </c>
      <c r="R2083">
        <v>98105</v>
      </c>
      <c r="S2083">
        <v>97850</v>
      </c>
      <c r="T2083">
        <v>97574</v>
      </c>
      <c r="U2083">
        <v>97278</v>
      </c>
      <c r="V2083">
        <v>96953</v>
      </c>
      <c r="W2083">
        <v>96592</v>
      </c>
      <c r="X2083">
        <v>96197</v>
      </c>
      <c r="Y2083">
        <v>95768</v>
      </c>
      <c r="Z2083">
        <v>95302</v>
      </c>
      <c r="AA2083">
        <v>94801</v>
      </c>
      <c r="AB2083">
        <v>94273</v>
      </c>
      <c r="AC2083">
        <v>93711</v>
      </c>
      <c r="AD2083">
        <v>93109</v>
      </c>
      <c r="AE2083">
        <v>92477</v>
      </c>
      <c r="AF2083">
        <v>91819</v>
      </c>
      <c r="AG2083">
        <v>91128</v>
      </c>
      <c r="AH2083">
        <v>90387</v>
      </c>
      <c r="AI2083">
        <v>89582</v>
      </c>
      <c r="AJ2083">
        <v>88716</v>
      </c>
      <c r="AK2083">
        <v>87803</v>
      </c>
      <c r="AL2083">
        <v>86830</v>
      </c>
      <c r="AM2083">
        <v>85776</v>
      </c>
      <c r="AN2083">
        <v>84627</v>
      </c>
      <c r="AO2083">
        <v>83400</v>
      </c>
      <c r="AP2083">
        <v>82079</v>
      </c>
      <c r="AQ2083">
        <v>80620</v>
      </c>
      <c r="AR2083">
        <v>78957</v>
      </c>
      <c r="AS2083">
        <v>77054</v>
      </c>
      <c r="AT2083">
        <v>74921</v>
      </c>
      <c r="AU2083">
        <v>72524</v>
      </c>
      <c r="AV2083">
        <v>69823</v>
      </c>
      <c r="AW2083">
        <v>66752</v>
      </c>
      <c r="AX2083">
        <v>63233</v>
      </c>
      <c r="AY2083">
        <v>59284</v>
      </c>
      <c r="AZ2083">
        <v>54978</v>
      </c>
      <c r="BA2083">
        <v>50304</v>
      </c>
      <c r="BB2083">
        <v>45270</v>
      </c>
      <c r="BC2083">
        <v>39908</v>
      </c>
      <c r="BD2083">
        <v>34413</v>
      </c>
      <c r="BE2083">
        <v>28969</v>
      </c>
      <c r="BF2083">
        <v>23773</v>
      </c>
      <c r="BG2083">
        <v>18946</v>
      </c>
      <c r="BH2083">
        <v>14565</v>
      </c>
      <c r="BI2083">
        <v>10759</v>
      </c>
      <c r="BJ2083">
        <v>7602</v>
      </c>
      <c r="BK2083">
        <v>5132</v>
      </c>
      <c r="BL2083">
        <v>3298</v>
      </c>
      <c r="DC2083">
        <v>45.28</v>
      </c>
      <c r="DD2083">
        <v>44.32</v>
      </c>
      <c r="DE2083">
        <v>43.37</v>
      </c>
      <c r="DF2083">
        <v>42.41</v>
      </c>
      <c r="DG2083">
        <v>41.46</v>
      </c>
      <c r="DH2083">
        <v>40.51</v>
      </c>
      <c r="DI2083">
        <v>39.56</v>
      </c>
      <c r="DJ2083">
        <v>38.61</v>
      </c>
      <c r="DK2083">
        <v>37.67</v>
      </c>
      <c r="DL2083">
        <v>36.729999999999997</v>
      </c>
      <c r="DM2083">
        <v>35.79</v>
      </c>
      <c r="DN2083">
        <v>34.86</v>
      </c>
      <c r="DO2083">
        <v>33.93</v>
      </c>
      <c r="DP2083">
        <v>33.01</v>
      </c>
      <c r="DQ2083">
        <v>32.1</v>
      </c>
      <c r="DR2083">
        <v>31.19</v>
      </c>
      <c r="DS2083">
        <v>30.28</v>
      </c>
      <c r="DT2083">
        <v>29.38</v>
      </c>
      <c r="DU2083">
        <v>28.49</v>
      </c>
      <c r="DV2083">
        <v>27.6</v>
      </c>
      <c r="DW2083">
        <v>26.72</v>
      </c>
      <c r="DX2083">
        <v>25.85</v>
      </c>
      <c r="DY2083">
        <v>24.99</v>
      </c>
      <c r="DZ2083">
        <v>24.12</v>
      </c>
      <c r="EA2083">
        <v>23.26</v>
      </c>
      <c r="EB2083">
        <v>22.41</v>
      </c>
      <c r="EC2083">
        <v>21.56</v>
      </c>
      <c r="ED2083">
        <v>20.71</v>
      </c>
      <c r="EE2083">
        <v>19.87</v>
      </c>
      <c r="EF2083">
        <v>19.02</v>
      </c>
      <c r="EG2083">
        <v>18.190000000000001</v>
      </c>
      <c r="EH2083">
        <v>17.36</v>
      </c>
      <c r="EI2083">
        <v>16.54</v>
      </c>
      <c r="EJ2083">
        <v>15.72</v>
      </c>
      <c r="EK2083">
        <v>14.91</v>
      </c>
      <c r="EL2083">
        <v>14.1</v>
      </c>
      <c r="EM2083">
        <v>13.3</v>
      </c>
      <c r="EN2083">
        <v>12.51</v>
      </c>
      <c r="EO2083">
        <v>11.73</v>
      </c>
      <c r="EP2083">
        <v>10.96</v>
      </c>
      <c r="EQ2083">
        <v>10.220000000000001</v>
      </c>
      <c r="ER2083">
        <v>9.5</v>
      </c>
      <c r="ES2083">
        <v>8.7899999999999991</v>
      </c>
      <c r="ET2083">
        <v>8.11</v>
      </c>
      <c r="EU2083">
        <v>7.47</v>
      </c>
      <c r="EV2083">
        <v>6.85</v>
      </c>
      <c r="EW2083">
        <v>6.28</v>
      </c>
      <c r="EX2083">
        <v>5.73</v>
      </c>
      <c r="EY2083">
        <v>5.21</v>
      </c>
      <c r="EZ2083">
        <v>4.74</v>
      </c>
      <c r="FA2083">
        <v>4.3099999999999996</v>
      </c>
      <c r="FB2083">
        <v>3.92</v>
      </c>
      <c r="FC2083">
        <v>3.56</v>
      </c>
      <c r="FD2083">
        <v>3.23</v>
      </c>
      <c r="FE2083">
        <v>2.92</v>
      </c>
      <c r="FF2083">
        <v>2.65</v>
      </c>
      <c r="FG2083">
        <v>2.41</v>
      </c>
      <c r="FH2083">
        <v>2.2000000000000002</v>
      </c>
      <c r="FI2083">
        <v>2.02</v>
      </c>
      <c r="FJ2083">
        <v>1.86</v>
      </c>
    </row>
    <row r="2084" spans="1:168" x14ac:dyDescent="0.25">
      <c r="A2084" t="s">
        <v>1871</v>
      </c>
      <c r="B2084">
        <v>59</v>
      </c>
      <c r="C2084">
        <v>59</v>
      </c>
      <c r="E2084">
        <v>100000</v>
      </c>
      <c r="F2084">
        <v>99900</v>
      </c>
      <c r="G2084">
        <v>99791</v>
      </c>
      <c r="H2084">
        <v>99677</v>
      </c>
      <c r="I2084">
        <v>99556</v>
      </c>
      <c r="J2084">
        <v>99425</v>
      </c>
      <c r="K2084">
        <v>99283</v>
      </c>
      <c r="L2084">
        <v>99132</v>
      </c>
      <c r="M2084">
        <v>98972</v>
      </c>
      <c r="N2084">
        <v>98795</v>
      </c>
      <c r="O2084">
        <v>98600</v>
      </c>
      <c r="P2084">
        <v>98387</v>
      </c>
      <c r="Q2084">
        <v>98154</v>
      </c>
      <c r="R2084">
        <v>97895</v>
      </c>
      <c r="S2084">
        <v>97613</v>
      </c>
      <c r="T2084">
        <v>97311</v>
      </c>
      <c r="U2084">
        <v>96980</v>
      </c>
      <c r="V2084">
        <v>96614</v>
      </c>
      <c r="W2084">
        <v>96211</v>
      </c>
      <c r="X2084">
        <v>95774</v>
      </c>
      <c r="Y2084">
        <v>95301</v>
      </c>
      <c r="Z2084">
        <v>94790</v>
      </c>
      <c r="AA2084">
        <v>94253</v>
      </c>
      <c r="AB2084">
        <v>93681</v>
      </c>
      <c r="AC2084">
        <v>93068</v>
      </c>
      <c r="AD2084">
        <v>92423</v>
      </c>
      <c r="AE2084">
        <v>91751</v>
      </c>
      <c r="AF2084">
        <v>91047</v>
      </c>
      <c r="AG2084">
        <v>90292</v>
      </c>
      <c r="AH2084">
        <v>89473</v>
      </c>
      <c r="AI2084">
        <v>88592</v>
      </c>
      <c r="AJ2084">
        <v>87659</v>
      </c>
      <c r="AK2084">
        <v>86670</v>
      </c>
      <c r="AL2084">
        <v>85595</v>
      </c>
      <c r="AM2084">
        <v>84428</v>
      </c>
      <c r="AN2084">
        <v>83178</v>
      </c>
      <c r="AO2084">
        <v>81833</v>
      </c>
      <c r="AP2084">
        <v>80348</v>
      </c>
      <c r="AQ2084">
        <v>78657</v>
      </c>
      <c r="AR2084">
        <v>76724</v>
      </c>
      <c r="AS2084">
        <v>74565</v>
      </c>
      <c r="AT2084">
        <v>72141</v>
      </c>
      <c r="AU2084">
        <v>69409</v>
      </c>
      <c r="AV2084">
        <v>66309</v>
      </c>
      <c r="AW2084">
        <v>62763</v>
      </c>
      <c r="AX2084">
        <v>58792</v>
      </c>
      <c r="AY2084">
        <v>54471</v>
      </c>
      <c r="AZ2084">
        <v>49799</v>
      </c>
      <c r="BA2084">
        <v>44767</v>
      </c>
      <c r="BB2084">
        <v>39420</v>
      </c>
      <c r="BC2084">
        <v>33960</v>
      </c>
      <c r="BD2084">
        <v>28554</v>
      </c>
      <c r="BE2084">
        <v>23403</v>
      </c>
      <c r="BF2084">
        <v>18628</v>
      </c>
      <c r="BG2084">
        <v>14307</v>
      </c>
      <c r="BH2084">
        <v>10557</v>
      </c>
      <c r="BI2084">
        <v>7450</v>
      </c>
      <c r="BJ2084">
        <v>5026</v>
      </c>
      <c r="BK2084">
        <v>3228</v>
      </c>
      <c r="DC2084">
        <v>44.2</v>
      </c>
      <c r="DD2084">
        <v>43.24</v>
      </c>
      <c r="DE2084">
        <v>42.29</v>
      </c>
      <c r="DF2084">
        <v>41.34</v>
      </c>
      <c r="DG2084">
        <v>40.39</v>
      </c>
      <c r="DH2084">
        <v>39.44</v>
      </c>
      <c r="DI2084">
        <v>38.49</v>
      </c>
      <c r="DJ2084">
        <v>37.549999999999997</v>
      </c>
      <c r="DK2084">
        <v>36.61</v>
      </c>
      <c r="DL2084">
        <v>35.68</v>
      </c>
      <c r="DM2084">
        <v>34.75</v>
      </c>
      <c r="DN2084">
        <v>33.82</v>
      </c>
      <c r="DO2084">
        <v>32.9</v>
      </c>
      <c r="DP2084">
        <v>31.98</v>
      </c>
      <c r="DQ2084">
        <v>31.08</v>
      </c>
      <c r="DR2084">
        <v>30.17</v>
      </c>
      <c r="DS2084">
        <v>29.27</v>
      </c>
      <c r="DT2084">
        <v>28.38</v>
      </c>
      <c r="DU2084">
        <v>27.5</v>
      </c>
      <c r="DV2084">
        <v>26.62</v>
      </c>
      <c r="DW2084">
        <v>25.75</v>
      </c>
      <c r="DX2084">
        <v>24.89</v>
      </c>
      <c r="DY2084">
        <v>24.03</v>
      </c>
      <c r="DZ2084">
        <v>23.17</v>
      </c>
      <c r="EA2084">
        <v>22.32</v>
      </c>
      <c r="EB2084">
        <v>21.47</v>
      </c>
      <c r="EC2084">
        <v>20.62</v>
      </c>
      <c r="ED2084">
        <v>19.78</v>
      </c>
      <c r="EE2084">
        <v>18.940000000000001</v>
      </c>
      <c r="EF2084">
        <v>18.11</v>
      </c>
      <c r="EG2084">
        <v>17.29</v>
      </c>
      <c r="EH2084">
        <v>16.46</v>
      </c>
      <c r="EI2084">
        <v>15.65</v>
      </c>
      <c r="EJ2084">
        <v>14.84</v>
      </c>
      <c r="EK2084">
        <v>14.03</v>
      </c>
      <c r="EL2084">
        <v>13.24</v>
      </c>
      <c r="EM2084">
        <v>12.45</v>
      </c>
      <c r="EN2084">
        <v>11.67</v>
      </c>
      <c r="EO2084">
        <v>10.91</v>
      </c>
      <c r="EP2084">
        <v>10.17</v>
      </c>
      <c r="EQ2084">
        <v>9.4499999999999993</v>
      </c>
      <c r="ER2084">
        <v>8.75</v>
      </c>
      <c r="ES2084">
        <v>8.08</v>
      </c>
      <c r="ET2084">
        <v>7.43</v>
      </c>
      <c r="EU2084">
        <v>6.82</v>
      </c>
      <c r="EV2084">
        <v>6.25</v>
      </c>
      <c r="EW2084">
        <v>5.7</v>
      </c>
      <c r="EX2084">
        <v>5.19</v>
      </c>
      <c r="EY2084">
        <v>4.72</v>
      </c>
      <c r="EZ2084">
        <v>4.29</v>
      </c>
      <c r="FA2084">
        <v>3.9</v>
      </c>
      <c r="FB2084">
        <v>3.55</v>
      </c>
      <c r="FC2084">
        <v>3.22</v>
      </c>
      <c r="FD2084">
        <v>2.91</v>
      </c>
      <c r="FE2084">
        <v>2.64</v>
      </c>
      <c r="FF2084">
        <v>2.4</v>
      </c>
      <c r="FG2084">
        <v>2.2000000000000002</v>
      </c>
      <c r="FH2084">
        <v>2.02</v>
      </c>
      <c r="FI2084">
        <v>1.86</v>
      </c>
    </row>
    <row r="2085" spans="1:168" x14ac:dyDescent="0.25">
      <c r="A2085" t="s">
        <v>1872</v>
      </c>
      <c r="B2085">
        <v>58</v>
      </c>
      <c r="C2085">
        <v>58</v>
      </c>
      <c r="E2085">
        <v>100000</v>
      </c>
      <c r="F2085">
        <v>99889</v>
      </c>
      <c r="G2085">
        <v>99772</v>
      </c>
      <c r="H2085">
        <v>99648</v>
      </c>
      <c r="I2085">
        <v>99514</v>
      </c>
      <c r="J2085">
        <v>99369</v>
      </c>
      <c r="K2085">
        <v>99215</v>
      </c>
      <c r="L2085">
        <v>99051</v>
      </c>
      <c r="M2085">
        <v>98870</v>
      </c>
      <c r="N2085">
        <v>98671</v>
      </c>
      <c r="O2085">
        <v>98454</v>
      </c>
      <c r="P2085">
        <v>98216</v>
      </c>
      <c r="Q2085">
        <v>97952</v>
      </c>
      <c r="R2085">
        <v>97666</v>
      </c>
      <c r="S2085">
        <v>97357</v>
      </c>
      <c r="T2085">
        <v>97020</v>
      </c>
      <c r="U2085">
        <v>96647</v>
      </c>
      <c r="V2085">
        <v>96238</v>
      </c>
      <c r="W2085">
        <v>95792</v>
      </c>
      <c r="X2085">
        <v>95311</v>
      </c>
      <c r="Y2085">
        <v>94792</v>
      </c>
      <c r="Z2085">
        <v>94243</v>
      </c>
      <c r="AA2085">
        <v>93661</v>
      </c>
      <c r="AB2085">
        <v>93037</v>
      </c>
      <c r="AC2085">
        <v>92380</v>
      </c>
      <c r="AD2085">
        <v>91695</v>
      </c>
      <c r="AE2085">
        <v>90975</v>
      </c>
      <c r="AF2085">
        <v>90206</v>
      </c>
      <c r="AG2085">
        <v>89371</v>
      </c>
      <c r="AH2085">
        <v>88475</v>
      </c>
      <c r="AI2085">
        <v>87526</v>
      </c>
      <c r="AJ2085">
        <v>86515</v>
      </c>
      <c r="AK2085">
        <v>85422</v>
      </c>
      <c r="AL2085">
        <v>84233</v>
      </c>
      <c r="AM2085">
        <v>82964</v>
      </c>
      <c r="AN2085">
        <v>81594</v>
      </c>
      <c r="AO2085">
        <v>80082</v>
      </c>
      <c r="AP2085">
        <v>78363</v>
      </c>
      <c r="AQ2085">
        <v>76401</v>
      </c>
      <c r="AR2085">
        <v>74210</v>
      </c>
      <c r="AS2085">
        <v>71760</v>
      </c>
      <c r="AT2085">
        <v>69001</v>
      </c>
      <c r="AU2085">
        <v>65871</v>
      </c>
      <c r="AV2085">
        <v>62299</v>
      </c>
      <c r="AW2085">
        <v>58306</v>
      </c>
      <c r="AX2085">
        <v>53970</v>
      </c>
      <c r="AY2085">
        <v>49290</v>
      </c>
      <c r="AZ2085">
        <v>44269</v>
      </c>
      <c r="BA2085">
        <v>38938</v>
      </c>
      <c r="BB2085">
        <v>33505</v>
      </c>
      <c r="BC2085">
        <v>28144</v>
      </c>
      <c r="BD2085">
        <v>23039</v>
      </c>
      <c r="BE2085">
        <v>18314</v>
      </c>
      <c r="BF2085">
        <v>14050</v>
      </c>
      <c r="BG2085">
        <v>10357</v>
      </c>
      <c r="BH2085">
        <v>7303</v>
      </c>
      <c r="BI2085">
        <v>4921</v>
      </c>
      <c r="BJ2085">
        <v>3159</v>
      </c>
      <c r="DC2085">
        <v>43.12</v>
      </c>
      <c r="DD2085">
        <v>42.16</v>
      </c>
      <c r="DE2085">
        <v>41.21</v>
      </c>
      <c r="DF2085">
        <v>40.26</v>
      </c>
      <c r="DG2085">
        <v>39.32</v>
      </c>
      <c r="DH2085">
        <v>38.369999999999997</v>
      </c>
      <c r="DI2085">
        <v>37.43</v>
      </c>
      <c r="DJ2085">
        <v>36.49</v>
      </c>
      <c r="DK2085">
        <v>35.56</v>
      </c>
      <c r="DL2085">
        <v>34.630000000000003</v>
      </c>
      <c r="DM2085">
        <v>33.700000000000003</v>
      </c>
      <c r="DN2085">
        <v>32.79</v>
      </c>
      <c r="DO2085">
        <v>31.87</v>
      </c>
      <c r="DP2085">
        <v>30.96</v>
      </c>
      <c r="DQ2085">
        <v>30.06</v>
      </c>
      <c r="DR2085">
        <v>29.16</v>
      </c>
      <c r="DS2085">
        <v>28.27</v>
      </c>
      <c r="DT2085">
        <v>27.39</v>
      </c>
      <c r="DU2085">
        <v>26.52</v>
      </c>
      <c r="DV2085">
        <v>25.65</v>
      </c>
      <c r="DW2085">
        <v>24.79</v>
      </c>
      <c r="DX2085">
        <v>23.93</v>
      </c>
      <c r="DY2085">
        <v>23.07</v>
      </c>
      <c r="DZ2085">
        <v>22.22</v>
      </c>
      <c r="EA2085">
        <v>21.38</v>
      </c>
      <c r="EB2085">
        <v>20.54</v>
      </c>
      <c r="EC2085">
        <v>19.690000000000001</v>
      </c>
      <c r="ED2085">
        <v>18.86</v>
      </c>
      <c r="EE2085">
        <v>18.03</v>
      </c>
      <c r="EF2085">
        <v>17.21</v>
      </c>
      <c r="EG2085">
        <v>16.39</v>
      </c>
      <c r="EH2085">
        <v>15.57</v>
      </c>
      <c r="EI2085">
        <v>14.77</v>
      </c>
      <c r="EJ2085">
        <v>13.97</v>
      </c>
      <c r="EK2085">
        <v>13.17</v>
      </c>
      <c r="EL2085">
        <v>12.39</v>
      </c>
      <c r="EM2085">
        <v>11.61</v>
      </c>
      <c r="EN2085">
        <v>10.85</v>
      </c>
      <c r="EO2085">
        <v>10.119999999999999</v>
      </c>
      <c r="EP2085">
        <v>9.4</v>
      </c>
      <c r="EQ2085">
        <v>8.7100000000000009</v>
      </c>
      <c r="ER2085">
        <v>8.0399999999999991</v>
      </c>
      <c r="ES2085">
        <v>7.39</v>
      </c>
      <c r="ET2085">
        <v>6.79</v>
      </c>
      <c r="EU2085">
        <v>6.22</v>
      </c>
      <c r="EV2085">
        <v>5.68</v>
      </c>
      <c r="EW2085">
        <v>5.17</v>
      </c>
      <c r="EX2085">
        <v>4.7</v>
      </c>
      <c r="EY2085">
        <v>4.28</v>
      </c>
      <c r="EZ2085">
        <v>3.89</v>
      </c>
      <c r="FA2085">
        <v>3.54</v>
      </c>
      <c r="FB2085">
        <v>3.21</v>
      </c>
      <c r="FC2085">
        <v>2.91</v>
      </c>
      <c r="FD2085">
        <v>2.64</v>
      </c>
      <c r="FE2085">
        <v>2.4</v>
      </c>
      <c r="FF2085">
        <v>2.2000000000000002</v>
      </c>
      <c r="FG2085">
        <v>2.02</v>
      </c>
      <c r="FH2085">
        <v>1.86</v>
      </c>
    </row>
    <row r="2086" spans="1:168" x14ac:dyDescent="0.25">
      <c r="A2086" t="s">
        <v>1873</v>
      </c>
      <c r="B2086">
        <v>57</v>
      </c>
      <c r="C2086">
        <v>57</v>
      </c>
      <c r="E2086">
        <v>100000</v>
      </c>
      <c r="F2086">
        <v>99880</v>
      </c>
      <c r="G2086">
        <v>99753</v>
      </c>
      <c r="H2086">
        <v>99617</v>
      </c>
      <c r="I2086">
        <v>99469</v>
      </c>
      <c r="J2086">
        <v>99311</v>
      </c>
      <c r="K2086">
        <v>99143</v>
      </c>
      <c r="L2086">
        <v>98958</v>
      </c>
      <c r="M2086">
        <v>98755</v>
      </c>
      <c r="N2086">
        <v>98533</v>
      </c>
      <c r="O2086">
        <v>98291</v>
      </c>
      <c r="P2086">
        <v>98022</v>
      </c>
      <c r="Q2086">
        <v>97729</v>
      </c>
      <c r="R2086">
        <v>97415</v>
      </c>
      <c r="S2086">
        <v>97071</v>
      </c>
      <c r="T2086">
        <v>96691</v>
      </c>
      <c r="U2086">
        <v>96275</v>
      </c>
      <c r="V2086">
        <v>95822</v>
      </c>
      <c r="W2086">
        <v>95331</v>
      </c>
      <c r="X2086">
        <v>94803</v>
      </c>
      <c r="Y2086">
        <v>94245</v>
      </c>
      <c r="Z2086">
        <v>93651</v>
      </c>
      <c r="AA2086">
        <v>93016</v>
      </c>
      <c r="AB2086">
        <v>92347</v>
      </c>
      <c r="AC2086">
        <v>91648</v>
      </c>
      <c r="AD2086">
        <v>90913</v>
      </c>
      <c r="AE2086">
        <v>90128</v>
      </c>
      <c r="AF2086">
        <v>89277</v>
      </c>
      <c r="AG2086">
        <v>88363</v>
      </c>
      <c r="AH2086">
        <v>87398</v>
      </c>
      <c r="AI2086">
        <v>86369</v>
      </c>
      <c r="AJ2086">
        <v>85252</v>
      </c>
      <c r="AK2086">
        <v>84043</v>
      </c>
      <c r="AL2086">
        <v>82750</v>
      </c>
      <c r="AM2086">
        <v>81360</v>
      </c>
      <c r="AN2086">
        <v>79821</v>
      </c>
      <c r="AO2086">
        <v>78074</v>
      </c>
      <c r="AP2086">
        <v>76081</v>
      </c>
      <c r="AQ2086">
        <v>73860</v>
      </c>
      <c r="AR2086">
        <v>71378</v>
      </c>
      <c r="AS2086">
        <v>68593</v>
      </c>
      <c r="AT2086">
        <v>65437</v>
      </c>
      <c r="AU2086">
        <v>61838</v>
      </c>
      <c r="AV2086">
        <v>57823</v>
      </c>
      <c r="AW2086">
        <v>53472</v>
      </c>
      <c r="AX2086">
        <v>48785</v>
      </c>
      <c r="AY2086">
        <v>43767</v>
      </c>
      <c r="AZ2086">
        <v>38461</v>
      </c>
      <c r="BA2086">
        <v>33056</v>
      </c>
      <c r="BB2086">
        <v>27733</v>
      </c>
      <c r="BC2086">
        <v>22679</v>
      </c>
      <c r="BD2086">
        <v>18006</v>
      </c>
      <c r="BE2086">
        <v>13797</v>
      </c>
      <c r="BF2086">
        <v>10160</v>
      </c>
      <c r="BG2086">
        <v>7158</v>
      </c>
      <c r="BH2086">
        <v>4820</v>
      </c>
      <c r="BI2086">
        <v>3091</v>
      </c>
      <c r="DC2086">
        <v>42.04</v>
      </c>
      <c r="DD2086">
        <v>41.09</v>
      </c>
      <c r="DE2086">
        <v>40.14</v>
      </c>
      <c r="DF2086">
        <v>39.19</v>
      </c>
      <c r="DG2086">
        <v>38.25</v>
      </c>
      <c r="DH2086">
        <v>37.31</v>
      </c>
      <c r="DI2086">
        <v>36.369999999999997</v>
      </c>
      <c r="DJ2086">
        <v>35.44</v>
      </c>
      <c r="DK2086">
        <v>34.51</v>
      </c>
      <c r="DL2086">
        <v>33.590000000000003</v>
      </c>
      <c r="DM2086">
        <v>32.67</v>
      </c>
      <c r="DN2086">
        <v>31.76</v>
      </c>
      <c r="DO2086">
        <v>30.85</v>
      </c>
      <c r="DP2086">
        <v>29.95</v>
      </c>
      <c r="DQ2086">
        <v>29.05</v>
      </c>
      <c r="DR2086">
        <v>28.17</v>
      </c>
      <c r="DS2086">
        <v>27.29</v>
      </c>
      <c r="DT2086">
        <v>26.41</v>
      </c>
      <c r="DU2086">
        <v>25.55</v>
      </c>
      <c r="DV2086">
        <v>24.69</v>
      </c>
      <c r="DW2086">
        <v>23.83</v>
      </c>
      <c r="DX2086">
        <v>22.98</v>
      </c>
      <c r="DY2086">
        <v>22.13</v>
      </c>
      <c r="DZ2086">
        <v>21.29</v>
      </c>
      <c r="EA2086">
        <v>20.45</v>
      </c>
      <c r="EB2086">
        <v>19.61</v>
      </c>
      <c r="EC2086">
        <v>18.77</v>
      </c>
      <c r="ED2086">
        <v>17.95</v>
      </c>
      <c r="EE2086">
        <v>17.13</v>
      </c>
      <c r="EF2086">
        <v>16.309999999999999</v>
      </c>
      <c r="EG2086">
        <v>15.5</v>
      </c>
      <c r="EH2086">
        <v>14.7</v>
      </c>
      <c r="EI2086">
        <v>13.9</v>
      </c>
      <c r="EJ2086">
        <v>13.11</v>
      </c>
      <c r="EK2086">
        <v>12.33</v>
      </c>
      <c r="EL2086">
        <v>11.55</v>
      </c>
      <c r="EM2086">
        <v>10.8</v>
      </c>
      <c r="EN2086">
        <v>10.07</v>
      </c>
      <c r="EO2086">
        <v>9.36</v>
      </c>
      <c r="EP2086">
        <v>8.67</v>
      </c>
      <c r="EQ2086">
        <v>8</v>
      </c>
      <c r="ER2086">
        <v>7.36</v>
      </c>
      <c r="ES2086">
        <v>6.76</v>
      </c>
      <c r="ET2086">
        <v>6.19</v>
      </c>
      <c r="EU2086">
        <v>5.66</v>
      </c>
      <c r="EV2086">
        <v>5.15</v>
      </c>
      <c r="EW2086">
        <v>4.6900000000000004</v>
      </c>
      <c r="EX2086">
        <v>4.26</v>
      </c>
      <c r="EY2086">
        <v>3.88</v>
      </c>
      <c r="EZ2086">
        <v>3.53</v>
      </c>
      <c r="FA2086">
        <v>3.2</v>
      </c>
      <c r="FB2086">
        <v>2.9</v>
      </c>
      <c r="FC2086">
        <v>2.63</v>
      </c>
      <c r="FD2086">
        <v>2.4</v>
      </c>
      <c r="FE2086">
        <v>2.19</v>
      </c>
      <c r="FF2086">
        <v>2.0099999999999998</v>
      </c>
      <c r="FG2086">
        <v>1.86</v>
      </c>
    </row>
    <row r="2087" spans="1:168" x14ac:dyDescent="0.25">
      <c r="A2087" t="s">
        <v>1874</v>
      </c>
      <c r="B2087">
        <v>56</v>
      </c>
      <c r="C2087">
        <v>56</v>
      </c>
      <c r="E2087">
        <v>100000</v>
      </c>
      <c r="F2087">
        <v>99871</v>
      </c>
      <c r="G2087">
        <v>99731</v>
      </c>
      <c r="H2087">
        <v>99579</v>
      </c>
      <c r="I2087">
        <v>99418</v>
      </c>
      <c r="J2087">
        <v>99247</v>
      </c>
      <c r="K2087">
        <v>99058</v>
      </c>
      <c r="L2087">
        <v>98850</v>
      </c>
      <c r="M2087">
        <v>98624</v>
      </c>
      <c r="N2087">
        <v>98376</v>
      </c>
      <c r="O2087">
        <v>98101</v>
      </c>
      <c r="P2087">
        <v>97803</v>
      </c>
      <c r="Q2087">
        <v>97483</v>
      </c>
      <c r="R2087">
        <v>97133</v>
      </c>
      <c r="S2087">
        <v>96745</v>
      </c>
      <c r="T2087">
        <v>96320</v>
      </c>
      <c r="U2087">
        <v>95860</v>
      </c>
      <c r="V2087">
        <v>95361</v>
      </c>
      <c r="W2087">
        <v>94822</v>
      </c>
      <c r="X2087">
        <v>94255</v>
      </c>
      <c r="Y2087">
        <v>93650</v>
      </c>
      <c r="Z2087">
        <v>93001</v>
      </c>
      <c r="AA2087">
        <v>92320</v>
      </c>
      <c r="AB2087">
        <v>91608</v>
      </c>
      <c r="AC2087">
        <v>90859</v>
      </c>
      <c r="AD2087">
        <v>90057</v>
      </c>
      <c r="AE2087">
        <v>89188</v>
      </c>
      <c r="AF2087">
        <v>88257</v>
      </c>
      <c r="AG2087">
        <v>87272</v>
      </c>
      <c r="AH2087">
        <v>86226</v>
      </c>
      <c r="AI2087">
        <v>85090</v>
      </c>
      <c r="AJ2087">
        <v>83855</v>
      </c>
      <c r="AK2087">
        <v>82541</v>
      </c>
      <c r="AL2087">
        <v>81125</v>
      </c>
      <c r="AM2087">
        <v>79565</v>
      </c>
      <c r="AN2087">
        <v>77788</v>
      </c>
      <c r="AO2087">
        <v>75765</v>
      </c>
      <c r="AP2087">
        <v>73512</v>
      </c>
      <c r="AQ2087">
        <v>70998</v>
      </c>
      <c r="AR2087">
        <v>68183</v>
      </c>
      <c r="AS2087">
        <v>65002</v>
      </c>
      <c r="AT2087">
        <v>61381</v>
      </c>
      <c r="AU2087">
        <v>57344</v>
      </c>
      <c r="AV2087">
        <v>52977</v>
      </c>
      <c r="AW2087">
        <v>48283</v>
      </c>
      <c r="AX2087">
        <v>43269</v>
      </c>
      <c r="AY2087">
        <v>37980</v>
      </c>
      <c r="AZ2087">
        <v>32611</v>
      </c>
      <c r="BA2087">
        <v>27327</v>
      </c>
      <c r="BB2087">
        <v>22319</v>
      </c>
      <c r="BC2087">
        <v>17702</v>
      </c>
      <c r="BD2087">
        <v>13547</v>
      </c>
      <c r="BE2087">
        <v>9965</v>
      </c>
      <c r="BF2087">
        <v>7014</v>
      </c>
      <c r="BG2087">
        <v>4720</v>
      </c>
      <c r="BH2087">
        <v>3025</v>
      </c>
      <c r="DC2087">
        <v>40.96</v>
      </c>
      <c r="DD2087">
        <v>40.01</v>
      </c>
      <c r="DE2087">
        <v>39.07</v>
      </c>
      <c r="DF2087">
        <v>38.130000000000003</v>
      </c>
      <c r="DG2087">
        <v>37.19</v>
      </c>
      <c r="DH2087">
        <v>36.25</v>
      </c>
      <c r="DI2087">
        <v>35.32</v>
      </c>
      <c r="DJ2087">
        <v>34.39</v>
      </c>
      <c r="DK2087">
        <v>33.47</v>
      </c>
      <c r="DL2087">
        <v>32.549999999999997</v>
      </c>
      <c r="DM2087">
        <v>31.64</v>
      </c>
      <c r="DN2087">
        <v>30.74</v>
      </c>
      <c r="DO2087">
        <v>29.84</v>
      </c>
      <c r="DP2087">
        <v>28.94</v>
      </c>
      <c r="DQ2087">
        <v>28.06</v>
      </c>
      <c r="DR2087">
        <v>27.18</v>
      </c>
      <c r="DS2087">
        <v>26.31</v>
      </c>
      <c r="DT2087">
        <v>25.44</v>
      </c>
      <c r="DU2087">
        <v>24.58</v>
      </c>
      <c r="DV2087">
        <v>23.73</v>
      </c>
      <c r="DW2087">
        <v>22.88</v>
      </c>
      <c r="DX2087">
        <v>22.04</v>
      </c>
      <c r="DY2087">
        <v>21.19</v>
      </c>
      <c r="DZ2087">
        <v>20.350000000000001</v>
      </c>
      <c r="EA2087">
        <v>19.52</v>
      </c>
      <c r="EB2087">
        <v>18.690000000000001</v>
      </c>
      <c r="EC2087">
        <v>17.87</v>
      </c>
      <c r="ED2087">
        <v>17.05</v>
      </c>
      <c r="EE2087">
        <v>16.23</v>
      </c>
      <c r="EF2087">
        <v>15.43</v>
      </c>
      <c r="EG2087">
        <v>14.63</v>
      </c>
      <c r="EH2087">
        <v>13.83</v>
      </c>
      <c r="EI2087">
        <v>13.05</v>
      </c>
      <c r="EJ2087">
        <v>12.26</v>
      </c>
      <c r="EK2087">
        <v>11.5</v>
      </c>
      <c r="EL2087">
        <v>10.75</v>
      </c>
      <c r="EM2087">
        <v>10.02</v>
      </c>
      <c r="EN2087">
        <v>9.31</v>
      </c>
      <c r="EO2087">
        <v>8.6199999999999992</v>
      </c>
      <c r="EP2087">
        <v>7.96</v>
      </c>
      <c r="EQ2087">
        <v>7.32</v>
      </c>
      <c r="ER2087">
        <v>6.73</v>
      </c>
      <c r="ES2087">
        <v>6.17</v>
      </c>
      <c r="ET2087">
        <v>5.63</v>
      </c>
      <c r="EU2087">
        <v>5.13</v>
      </c>
      <c r="EV2087">
        <v>4.67</v>
      </c>
      <c r="EW2087">
        <v>4.25</v>
      </c>
      <c r="EX2087">
        <v>3.86</v>
      </c>
      <c r="EY2087">
        <v>3.52</v>
      </c>
      <c r="EZ2087">
        <v>3.19</v>
      </c>
      <c r="FA2087">
        <v>2.89</v>
      </c>
      <c r="FB2087">
        <v>2.63</v>
      </c>
      <c r="FC2087">
        <v>2.39</v>
      </c>
      <c r="FD2087">
        <v>2.19</v>
      </c>
      <c r="FE2087">
        <v>2.0099999999999998</v>
      </c>
      <c r="FF2087">
        <v>1.86</v>
      </c>
    </row>
    <row r="2088" spans="1:168" x14ac:dyDescent="0.25">
      <c r="A2088" t="s">
        <v>1875</v>
      </c>
      <c r="B2088">
        <v>55</v>
      </c>
      <c r="C2088">
        <v>55</v>
      </c>
      <c r="E2088">
        <v>100000</v>
      </c>
      <c r="F2088">
        <v>99857</v>
      </c>
      <c r="G2088">
        <v>99702</v>
      </c>
      <c r="H2088">
        <v>99538</v>
      </c>
      <c r="I2088">
        <v>99362</v>
      </c>
      <c r="J2088">
        <v>99169</v>
      </c>
      <c r="K2088">
        <v>98956</v>
      </c>
      <c r="L2088">
        <v>98725</v>
      </c>
      <c r="M2088">
        <v>98473</v>
      </c>
      <c r="N2088">
        <v>98192</v>
      </c>
      <c r="O2088">
        <v>97888</v>
      </c>
      <c r="P2088">
        <v>97562</v>
      </c>
      <c r="Q2088">
        <v>97204</v>
      </c>
      <c r="R2088">
        <v>96810</v>
      </c>
      <c r="S2088">
        <v>96377</v>
      </c>
      <c r="T2088">
        <v>95907</v>
      </c>
      <c r="U2088">
        <v>95400</v>
      </c>
      <c r="V2088">
        <v>94852</v>
      </c>
      <c r="W2088">
        <v>94273</v>
      </c>
      <c r="X2088">
        <v>93657</v>
      </c>
      <c r="Y2088">
        <v>92997</v>
      </c>
      <c r="Z2088">
        <v>92301</v>
      </c>
      <c r="AA2088">
        <v>91576</v>
      </c>
      <c r="AB2088">
        <v>90812</v>
      </c>
      <c r="AC2088">
        <v>89994</v>
      </c>
      <c r="AD2088">
        <v>89107</v>
      </c>
      <c r="AE2088">
        <v>88156</v>
      </c>
      <c r="AF2088">
        <v>87153</v>
      </c>
      <c r="AG2088">
        <v>86085</v>
      </c>
      <c r="AH2088">
        <v>84930</v>
      </c>
      <c r="AI2088">
        <v>83674</v>
      </c>
      <c r="AJ2088">
        <v>82333</v>
      </c>
      <c r="AK2088">
        <v>80894</v>
      </c>
      <c r="AL2088">
        <v>79306</v>
      </c>
      <c r="AM2088">
        <v>77506</v>
      </c>
      <c r="AN2088">
        <v>75452</v>
      </c>
      <c r="AO2088">
        <v>73167</v>
      </c>
      <c r="AP2088">
        <v>70622</v>
      </c>
      <c r="AQ2088">
        <v>67775</v>
      </c>
      <c r="AR2088">
        <v>64565</v>
      </c>
      <c r="AS2088">
        <v>60922</v>
      </c>
      <c r="AT2088">
        <v>56869</v>
      </c>
      <c r="AU2088">
        <v>52487</v>
      </c>
      <c r="AV2088">
        <v>47786</v>
      </c>
      <c r="AW2088">
        <v>42776</v>
      </c>
      <c r="AX2088">
        <v>37503</v>
      </c>
      <c r="AY2088">
        <v>32164</v>
      </c>
      <c r="AZ2088">
        <v>26925</v>
      </c>
      <c r="BA2088">
        <v>21963</v>
      </c>
      <c r="BB2088">
        <v>17398</v>
      </c>
      <c r="BC2088">
        <v>13302</v>
      </c>
      <c r="BD2088">
        <v>9774</v>
      </c>
      <c r="BE2088">
        <v>6873</v>
      </c>
      <c r="BF2088">
        <v>4621</v>
      </c>
      <c r="BG2088">
        <v>2960</v>
      </c>
      <c r="DC2088">
        <v>39.89</v>
      </c>
      <c r="DD2088">
        <v>38.94</v>
      </c>
      <c r="DE2088">
        <v>38</v>
      </c>
      <c r="DF2088">
        <v>37.06</v>
      </c>
      <c r="DG2088">
        <v>36.130000000000003</v>
      </c>
      <c r="DH2088">
        <v>35.200000000000003</v>
      </c>
      <c r="DI2088">
        <v>34.270000000000003</v>
      </c>
      <c r="DJ2088">
        <v>33.35</v>
      </c>
      <c r="DK2088">
        <v>32.44</v>
      </c>
      <c r="DL2088">
        <v>31.53</v>
      </c>
      <c r="DM2088">
        <v>30.62</v>
      </c>
      <c r="DN2088">
        <v>29.72</v>
      </c>
      <c r="DO2088">
        <v>28.83</v>
      </c>
      <c r="DP2088">
        <v>27.95</v>
      </c>
      <c r="DQ2088">
        <v>27.07</v>
      </c>
      <c r="DR2088">
        <v>26.2</v>
      </c>
      <c r="DS2088">
        <v>25.34</v>
      </c>
      <c r="DT2088">
        <v>24.48</v>
      </c>
      <c r="DU2088">
        <v>23.63</v>
      </c>
      <c r="DV2088">
        <v>22.78</v>
      </c>
      <c r="DW2088">
        <v>21.94</v>
      </c>
      <c r="DX2088">
        <v>21.1</v>
      </c>
      <c r="DY2088">
        <v>20.260000000000002</v>
      </c>
      <c r="DZ2088">
        <v>19.43</v>
      </c>
      <c r="EA2088">
        <v>18.600000000000001</v>
      </c>
      <c r="EB2088">
        <v>17.78</v>
      </c>
      <c r="EC2088">
        <v>16.97</v>
      </c>
      <c r="ED2088">
        <v>16.16</v>
      </c>
      <c r="EE2088">
        <v>15.35</v>
      </c>
      <c r="EF2088">
        <v>14.55</v>
      </c>
      <c r="EG2088">
        <v>13.77</v>
      </c>
      <c r="EH2088">
        <v>12.98</v>
      </c>
      <c r="EI2088">
        <v>12.2</v>
      </c>
      <c r="EJ2088">
        <v>11.44</v>
      </c>
      <c r="EK2088">
        <v>10.69</v>
      </c>
      <c r="EL2088">
        <v>9.9700000000000006</v>
      </c>
      <c r="EM2088">
        <v>9.26</v>
      </c>
      <c r="EN2088">
        <v>8.58</v>
      </c>
      <c r="EO2088">
        <v>7.92</v>
      </c>
      <c r="EP2088">
        <v>7.29</v>
      </c>
      <c r="EQ2088">
        <v>6.7</v>
      </c>
      <c r="ER2088">
        <v>6.14</v>
      </c>
      <c r="ES2088">
        <v>5.61</v>
      </c>
      <c r="ET2088">
        <v>5.1100000000000003</v>
      </c>
      <c r="EU2088">
        <v>4.6500000000000004</v>
      </c>
      <c r="EV2088">
        <v>4.2300000000000004</v>
      </c>
      <c r="EW2088">
        <v>3.85</v>
      </c>
      <c r="EX2088">
        <v>3.51</v>
      </c>
      <c r="EY2088">
        <v>3.18</v>
      </c>
      <c r="EZ2088">
        <v>2.89</v>
      </c>
      <c r="FA2088">
        <v>2.62</v>
      </c>
      <c r="FB2088">
        <v>2.39</v>
      </c>
      <c r="FC2088">
        <v>2.19</v>
      </c>
      <c r="FD2088">
        <v>2.0099999999999998</v>
      </c>
      <c r="FE2088">
        <v>1.86</v>
      </c>
    </row>
    <row r="2089" spans="1:168" x14ac:dyDescent="0.25">
      <c r="A2089" t="s">
        <v>1876</v>
      </c>
      <c r="B2089">
        <v>54</v>
      </c>
      <c r="C2089">
        <v>54</v>
      </c>
      <c r="E2089">
        <v>100000</v>
      </c>
      <c r="F2089">
        <v>99842</v>
      </c>
      <c r="G2089">
        <v>99673</v>
      </c>
      <c r="H2089">
        <v>99494</v>
      </c>
      <c r="I2089">
        <v>99297</v>
      </c>
      <c r="J2089">
        <v>99079</v>
      </c>
      <c r="K2089">
        <v>98843</v>
      </c>
      <c r="L2089">
        <v>98585</v>
      </c>
      <c r="M2089">
        <v>98299</v>
      </c>
      <c r="N2089">
        <v>97989</v>
      </c>
      <c r="O2089">
        <v>97655</v>
      </c>
      <c r="P2089">
        <v>97291</v>
      </c>
      <c r="Q2089">
        <v>96889</v>
      </c>
      <c r="R2089">
        <v>96448</v>
      </c>
      <c r="S2089">
        <v>95969</v>
      </c>
      <c r="T2089">
        <v>95451</v>
      </c>
      <c r="U2089">
        <v>94895</v>
      </c>
      <c r="V2089">
        <v>94305</v>
      </c>
      <c r="W2089">
        <v>93677</v>
      </c>
      <c r="X2089">
        <v>93005</v>
      </c>
      <c r="Y2089">
        <v>92295</v>
      </c>
      <c r="Z2089">
        <v>91554</v>
      </c>
      <c r="AA2089">
        <v>90776</v>
      </c>
      <c r="AB2089">
        <v>89942</v>
      </c>
      <c r="AC2089">
        <v>89038</v>
      </c>
      <c r="AD2089">
        <v>88067</v>
      </c>
      <c r="AE2089">
        <v>87042</v>
      </c>
      <c r="AF2089">
        <v>85954</v>
      </c>
      <c r="AG2089">
        <v>84776</v>
      </c>
      <c r="AH2089">
        <v>83498</v>
      </c>
      <c r="AI2089">
        <v>82134</v>
      </c>
      <c r="AJ2089">
        <v>80666</v>
      </c>
      <c r="AK2089">
        <v>79053</v>
      </c>
      <c r="AL2089">
        <v>77224</v>
      </c>
      <c r="AM2089">
        <v>75146</v>
      </c>
      <c r="AN2089">
        <v>72829</v>
      </c>
      <c r="AO2089">
        <v>70252</v>
      </c>
      <c r="AP2089">
        <v>67373</v>
      </c>
      <c r="AQ2089">
        <v>64133</v>
      </c>
      <c r="AR2089">
        <v>60464</v>
      </c>
      <c r="AS2089">
        <v>56394</v>
      </c>
      <c r="AT2089">
        <v>52002</v>
      </c>
      <c r="AU2089">
        <v>47295</v>
      </c>
      <c r="AV2089">
        <v>42288</v>
      </c>
      <c r="AW2089">
        <v>37033</v>
      </c>
      <c r="AX2089">
        <v>31723</v>
      </c>
      <c r="AY2089">
        <v>26523</v>
      </c>
      <c r="AZ2089">
        <v>21612</v>
      </c>
      <c r="BA2089">
        <v>17098</v>
      </c>
      <c r="BB2089">
        <v>13057</v>
      </c>
      <c r="BC2089">
        <v>9586</v>
      </c>
      <c r="BD2089">
        <v>6734</v>
      </c>
      <c r="BE2089">
        <v>4524</v>
      </c>
      <c r="BF2089">
        <v>2897</v>
      </c>
      <c r="DC2089">
        <v>38.82</v>
      </c>
      <c r="DD2089">
        <v>37.880000000000003</v>
      </c>
      <c r="DE2089">
        <v>36.94</v>
      </c>
      <c r="DF2089">
        <v>36.01</v>
      </c>
      <c r="DG2089">
        <v>35.08</v>
      </c>
      <c r="DH2089">
        <v>34.15</v>
      </c>
      <c r="DI2089">
        <v>33.229999999999997</v>
      </c>
      <c r="DJ2089">
        <v>32.32</v>
      </c>
      <c r="DK2089">
        <v>31.41</v>
      </c>
      <c r="DL2089">
        <v>30.51</v>
      </c>
      <c r="DM2089">
        <v>29.61</v>
      </c>
      <c r="DN2089">
        <v>28.72</v>
      </c>
      <c r="DO2089">
        <v>27.84</v>
      </c>
      <c r="DP2089">
        <v>26.96</v>
      </c>
      <c r="DQ2089">
        <v>26.09</v>
      </c>
      <c r="DR2089">
        <v>25.23</v>
      </c>
      <c r="DS2089">
        <v>24.38</v>
      </c>
      <c r="DT2089">
        <v>23.53</v>
      </c>
      <c r="DU2089">
        <v>22.68</v>
      </c>
      <c r="DV2089">
        <v>21.84</v>
      </c>
      <c r="DW2089">
        <v>21.01</v>
      </c>
      <c r="DX2089">
        <v>20.170000000000002</v>
      </c>
      <c r="DY2089">
        <v>19.34</v>
      </c>
      <c r="DZ2089">
        <v>18.52</v>
      </c>
      <c r="EA2089">
        <v>17.7</v>
      </c>
      <c r="EB2089">
        <v>16.89</v>
      </c>
      <c r="EC2089">
        <v>16.079999999999998</v>
      </c>
      <c r="ED2089">
        <v>15.28</v>
      </c>
      <c r="EE2089">
        <v>14.48</v>
      </c>
      <c r="EF2089">
        <v>13.7</v>
      </c>
      <c r="EG2089">
        <v>12.92</v>
      </c>
      <c r="EH2089">
        <v>12.14</v>
      </c>
      <c r="EI2089">
        <v>11.38</v>
      </c>
      <c r="EJ2089">
        <v>10.64</v>
      </c>
      <c r="EK2089">
        <v>9.92</v>
      </c>
      <c r="EL2089">
        <v>9.2200000000000006</v>
      </c>
      <c r="EM2089">
        <v>8.5399999999999991</v>
      </c>
      <c r="EN2089">
        <v>7.88</v>
      </c>
      <c r="EO2089">
        <v>7.25</v>
      </c>
      <c r="EP2089">
        <v>6.66</v>
      </c>
      <c r="EQ2089">
        <v>6.11</v>
      </c>
      <c r="ER2089">
        <v>5.58</v>
      </c>
      <c r="ES2089">
        <v>5.09</v>
      </c>
      <c r="ET2089">
        <v>4.63</v>
      </c>
      <c r="EU2089">
        <v>4.22</v>
      </c>
      <c r="EV2089">
        <v>3.84</v>
      </c>
      <c r="EW2089">
        <v>3.5</v>
      </c>
      <c r="EX2089">
        <v>3.18</v>
      </c>
      <c r="EY2089">
        <v>2.88</v>
      </c>
      <c r="EZ2089">
        <v>2.62</v>
      </c>
      <c r="FA2089">
        <v>2.39</v>
      </c>
      <c r="FB2089">
        <v>2.19</v>
      </c>
      <c r="FC2089">
        <v>2.0099999999999998</v>
      </c>
      <c r="FD2089">
        <v>1.86</v>
      </c>
    </row>
    <row r="2090" spans="1:168" x14ac:dyDescent="0.25">
      <c r="A2090" t="s">
        <v>1877</v>
      </c>
      <c r="B2090">
        <v>53</v>
      </c>
      <c r="C2090">
        <v>53</v>
      </c>
      <c r="E2090">
        <v>100000</v>
      </c>
      <c r="F2090">
        <v>99828</v>
      </c>
      <c r="G2090">
        <v>99644</v>
      </c>
      <c r="H2090">
        <v>99442</v>
      </c>
      <c r="I2090">
        <v>99221</v>
      </c>
      <c r="J2090">
        <v>98979</v>
      </c>
      <c r="K2090">
        <v>98715</v>
      </c>
      <c r="L2090">
        <v>98423</v>
      </c>
      <c r="M2090">
        <v>98107</v>
      </c>
      <c r="N2090">
        <v>97767</v>
      </c>
      <c r="O2090">
        <v>97395</v>
      </c>
      <c r="P2090">
        <v>96985</v>
      </c>
      <c r="Q2090">
        <v>96535</v>
      </c>
      <c r="R2090">
        <v>96048</v>
      </c>
      <c r="S2090">
        <v>95520</v>
      </c>
      <c r="T2090">
        <v>94952</v>
      </c>
      <c r="U2090">
        <v>94352</v>
      </c>
      <c r="V2090">
        <v>93712</v>
      </c>
      <c r="W2090">
        <v>93026</v>
      </c>
      <c r="X2090">
        <v>92303</v>
      </c>
      <c r="Y2090">
        <v>91548</v>
      </c>
      <c r="Z2090">
        <v>90752</v>
      </c>
      <c r="AA2090">
        <v>89901</v>
      </c>
      <c r="AB2090">
        <v>88980</v>
      </c>
      <c r="AC2090">
        <v>87990</v>
      </c>
      <c r="AD2090">
        <v>86943</v>
      </c>
      <c r="AE2090">
        <v>85832</v>
      </c>
      <c r="AF2090">
        <v>84631</v>
      </c>
      <c r="AG2090">
        <v>83329</v>
      </c>
      <c r="AH2090">
        <v>81942</v>
      </c>
      <c r="AI2090">
        <v>80450</v>
      </c>
      <c r="AJ2090">
        <v>78806</v>
      </c>
      <c r="AK2090">
        <v>76949</v>
      </c>
      <c r="AL2090">
        <v>74840</v>
      </c>
      <c r="AM2090">
        <v>72498</v>
      </c>
      <c r="AN2090">
        <v>69888</v>
      </c>
      <c r="AO2090">
        <v>66978</v>
      </c>
      <c r="AP2090">
        <v>63707</v>
      </c>
      <c r="AQ2090">
        <v>60011</v>
      </c>
      <c r="AR2090">
        <v>55920</v>
      </c>
      <c r="AS2090">
        <v>51519</v>
      </c>
      <c r="AT2090">
        <v>46810</v>
      </c>
      <c r="AU2090">
        <v>41807</v>
      </c>
      <c r="AV2090">
        <v>36569</v>
      </c>
      <c r="AW2090">
        <v>31288</v>
      </c>
      <c r="AX2090">
        <v>26127</v>
      </c>
      <c r="AY2090">
        <v>21263</v>
      </c>
      <c r="AZ2090">
        <v>16804</v>
      </c>
      <c r="BA2090">
        <v>12818</v>
      </c>
      <c r="BB2090">
        <v>9399</v>
      </c>
      <c r="BC2090">
        <v>6598</v>
      </c>
      <c r="BD2090">
        <v>4429</v>
      </c>
      <c r="BE2090">
        <v>2834</v>
      </c>
      <c r="DC2090">
        <v>37.75</v>
      </c>
      <c r="DD2090">
        <v>36.81</v>
      </c>
      <c r="DE2090">
        <v>35.880000000000003</v>
      </c>
      <c r="DF2090">
        <v>34.950000000000003</v>
      </c>
      <c r="DG2090">
        <v>34.03</v>
      </c>
      <c r="DH2090">
        <v>33.11</v>
      </c>
      <c r="DI2090">
        <v>32.200000000000003</v>
      </c>
      <c r="DJ2090">
        <v>31.29</v>
      </c>
      <c r="DK2090">
        <v>30.39</v>
      </c>
      <c r="DL2090">
        <v>29.5</v>
      </c>
      <c r="DM2090">
        <v>28.61</v>
      </c>
      <c r="DN2090">
        <v>27.73</v>
      </c>
      <c r="DO2090">
        <v>26.85</v>
      </c>
      <c r="DP2090">
        <v>25.99</v>
      </c>
      <c r="DQ2090">
        <v>25.13</v>
      </c>
      <c r="DR2090">
        <v>24.27</v>
      </c>
      <c r="DS2090">
        <v>23.43</v>
      </c>
      <c r="DT2090">
        <v>22.58</v>
      </c>
      <c r="DU2090">
        <v>21.74</v>
      </c>
      <c r="DV2090">
        <v>20.91</v>
      </c>
      <c r="DW2090">
        <v>20.079999999999998</v>
      </c>
      <c r="DX2090">
        <v>19.25</v>
      </c>
      <c r="DY2090">
        <v>18.43</v>
      </c>
      <c r="DZ2090">
        <v>17.61</v>
      </c>
      <c r="EA2090">
        <v>16.809999999999999</v>
      </c>
      <c r="EB2090">
        <v>16</v>
      </c>
      <c r="EC2090">
        <v>15.2</v>
      </c>
      <c r="ED2090">
        <v>14.41</v>
      </c>
      <c r="EE2090">
        <v>13.63</v>
      </c>
      <c r="EF2090">
        <v>12.85</v>
      </c>
      <c r="EG2090">
        <v>12.08</v>
      </c>
      <c r="EH2090">
        <v>11.32</v>
      </c>
      <c r="EI2090">
        <v>10.58</v>
      </c>
      <c r="EJ2090">
        <v>9.8699999999999992</v>
      </c>
      <c r="EK2090">
        <v>9.17</v>
      </c>
      <c r="EL2090">
        <v>8.49</v>
      </c>
      <c r="EM2090">
        <v>7.84</v>
      </c>
      <c r="EN2090">
        <v>7.22</v>
      </c>
      <c r="EO2090">
        <v>6.63</v>
      </c>
      <c r="EP2090">
        <v>6.08</v>
      </c>
      <c r="EQ2090">
        <v>5.56</v>
      </c>
      <c r="ER2090">
        <v>5.07</v>
      </c>
      <c r="ES2090">
        <v>4.6100000000000003</v>
      </c>
      <c r="ET2090">
        <v>4.2</v>
      </c>
      <c r="EU2090">
        <v>3.83</v>
      </c>
      <c r="EV2090">
        <v>3.49</v>
      </c>
      <c r="EW2090">
        <v>3.17</v>
      </c>
      <c r="EX2090">
        <v>2.88</v>
      </c>
      <c r="EY2090">
        <v>2.62</v>
      </c>
      <c r="EZ2090">
        <v>2.38</v>
      </c>
      <c r="FA2090">
        <v>2.1800000000000002</v>
      </c>
      <c r="FB2090">
        <v>2.0099999999999998</v>
      </c>
      <c r="FC2090">
        <v>1.86</v>
      </c>
    </row>
    <row r="2091" spans="1:168" x14ac:dyDescent="0.25">
      <c r="A2091" t="s">
        <v>1878</v>
      </c>
      <c r="B2091">
        <v>52</v>
      </c>
      <c r="C2091">
        <v>52</v>
      </c>
      <c r="E2091">
        <v>100000</v>
      </c>
      <c r="F2091">
        <v>99812</v>
      </c>
      <c r="G2091">
        <v>99606</v>
      </c>
      <c r="H2091">
        <v>99379</v>
      </c>
      <c r="I2091">
        <v>99133</v>
      </c>
      <c r="J2091">
        <v>98863</v>
      </c>
      <c r="K2091">
        <v>98564</v>
      </c>
      <c r="L2091">
        <v>98241</v>
      </c>
      <c r="M2091">
        <v>97894</v>
      </c>
      <c r="N2091">
        <v>97515</v>
      </c>
      <c r="O2091">
        <v>97096</v>
      </c>
      <c r="P2091">
        <v>96638</v>
      </c>
      <c r="Q2091">
        <v>96141</v>
      </c>
      <c r="R2091">
        <v>95603</v>
      </c>
      <c r="S2091">
        <v>95024</v>
      </c>
      <c r="T2091">
        <v>94412</v>
      </c>
      <c r="U2091">
        <v>93760</v>
      </c>
      <c r="V2091">
        <v>93062</v>
      </c>
      <c r="W2091">
        <v>92323</v>
      </c>
      <c r="X2091">
        <v>91553</v>
      </c>
      <c r="Y2091">
        <v>90742</v>
      </c>
      <c r="Z2091">
        <v>89872</v>
      </c>
      <c r="AA2091">
        <v>88932</v>
      </c>
      <c r="AB2091">
        <v>87924</v>
      </c>
      <c r="AC2091">
        <v>86856</v>
      </c>
      <c r="AD2091">
        <v>85720</v>
      </c>
      <c r="AE2091">
        <v>84494</v>
      </c>
      <c r="AF2091">
        <v>83168</v>
      </c>
      <c r="AG2091">
        <v>81755</v>
      </c>
      <c r="AH2091">
        <v>80238</v>
      </c>
      <c r="AI2091">
        <v>78568</v>
      </c>
      <c r="AJ2091">
        <v>76677</v>
      </c>
      <c r="AK2091">
        <v>74539</v>
      </c>
      <c r="AL2091">
        <v>72165</v>
      </c>
      <c r="AM2091">
        <v>69531</v>
      </c>
      <c r="AN2091">
        <v>66588</v>
      </c>
      <c r="AO2091">
        <v>63286</v>
      </c>
      <c r="AP2091">
        <v>59564</v>
      </c>
      <c r="AQ2091">
        <v>55452</v>
      </c>
      <c r="AR2091">
        <v>51036</v>
      </c>
      <c r="AS2091">
        <v>46326</v>
      </c>
      <c r="AT2091">
        <v>41332</v>
      </c>
      <c r="AU2091">
        <v>36111</v>
      </c>
      <c r="AV2091">
        <v>30859</v>
      </c>
      <c r="AW2091">
        <v>25737</v>
      </c>
      <c r="AX2091">
        <v>20919</v>
      </c>
      <c r="AY2091">
        <v>16512</v>
      </c>
      <c r="AZ2091">
        <v>12582</v>
      </c>
      <c r="BA2091">
        <v>9216</v>
      </c>
      <c r="BB2091">
        <v>6463</v>
      </c>
      <c r="BC2091">
        <v>4335</v>
      </c>
      <c r="BD2091">
        <v>2773</v>
      </c>
      <c r="DC2091">
        <v>36.69</v>
      </c>
      <c r="DD2091">
        <v>35.75</v>
      </c>
      <c r="DE2091">
        <v>34.83</v>
      </c>
      <c r="DF2091">
        <v>33.909999999999997</v>
      </c>
      <c r="DG2091">
        <v>32.99</v>
      </c>
      <c r="DH2091">
        <v>32.08</v>
      </c>
      <c r="DI2091">
        <v>31.17</v>
      </c>
      <c r="DJ2091">
        <v>30.27</v>
      </c>
      <c r="DK2091">
        <v>29.38</v>
      </c>
      <c r="DL2091">
        <v>28.49</v>
      </c>
      <c r="DM2091">
        <v>27.61</v>
      </c>
      <c r="DN2091">
        <v>26.74</v>
      </c>
      <c r="DO2091">
        <v>25.88</v>
      </c>
      <c r="DP2091">
        <v>25.02</v>
      </c>
      <c r="DQ2091">
        <v>24.17</v>
      </c>
      <c r="DR2091">
        <v>23.32</v>
      </c>
      <c r="DS2091">
        <v>22.48</v>
      </c>
      <c r="DT2091">
        <v>21.65</v>
      </c>
      <c r="DU2091">
        <v>20.82</v>
      </c>
      <c r="DV2091">
        <v>19.989999999999998</v>
      </c>
      <c r="DW2091">
        <v>19.16</v>
      </c>
      <c r="DX2091">
        <v>18.34</v>
      </c>
      <c r="DY2091">
        <v>17.53</v>
      </c>
      <c r="DZ2091">
        <v>16.73</v>
      </c>
      <c r="EA2091">
        <v>15.92</v>
      </c>
      <c r="EB2091">
        <v>15.13</v>
      </c>
      <c r="EC2091">
        <v>14.34</v>
      </c>
      <c r="ED2091">
        <v>13.56</v>
      </c>
      <c r="EE2091">
        <v>12.79</v>
      </c>
      <c r="EF2091">
        <v>12.02</v>
      </c>
      <c r="EG2091">
        <v>11.26</v>
      </c>
      <c r="EH2091">
        <v>10.53</v>
      </c>
      <c r="EI2091">
        <v>9.82</v>
      </c>
      <c r="EJ2091">
        <v>9.1199999999999992</v>
      </c>
      <c r="EK2091">
        <v>8.4499999999999993</v>
      </c>
      <c r="EL2091">
        <v>7.8</v>
      </c>
      <c r="EM2091">
        <v>7.18</v>
      </c>
      <c r="EN2091">
        <v>6.6</v>
      </c>
      <c r="EO2091">
        <v>6.05</v>
      </c>
      <c r="EP2091">
        <v>5.53</v>
      </c>
      <c r="EQ2091">
        <v>5.05</v>
      </c>
      <c r="ER2091">
        <v>4.5999999999999996</v>
      </c>
      <c r="ES2091">
        <v>4.1900000000000004</v>
      </c>
      <c r="ET2091">
        <v>3.82</v>
      </c>
      <c r="EU2091">
        <v>3.47</v>
      </c>
      <c r="EV2091">
        <v>3.16</v>
      </c>
      <c r="EW2091">
        <v>2.87</v>
      </c>
      <c r="EX2091">
        <v>2.61</v>
      </c>
      <c r="EY2091">
        <v>2.38</v>
      </c>
      <c r="EZ2091">
        <v>2.1800000000000002</v>
      </c>
      <c r="FA2091">
        <v>2.0099999999999998</v>
      </c>
      <c r="FB2091">
        <v>1.86</v>
      </c>
    </row>
    <row r="2092" spans="1:168" x14ac:dyDescent="0.25">
      <c r="A2092" t="s">
        <v>1879</v>
      </c>
      <c r="B2092">
        <v>51</v>
      </c>
      <c r="C2092">
        <v>51</v>
      </c>
      <c r="E2092">
        <v>100000</v>
      </c>
      <c r="F2092">
        <v>99789</v>
      </c>
      <c r="G2092">
        <v>99558</v>
      </c>
      <c r="H2092">
        <v>99305</v>
      </c>
      <c r="I2092">
        <v>99030</v>
      </c>
      <c r="J2092">
        <v>98725</v>
      </c>
      <c r="K2092">
        <v>98395</v>
      </c>
      <c r="L2092">
        <v>98040</v>
      </c>
      <c r="M2092">
        <v>97653</v>
      </c>
      <c r="N2092">
        <v>97226</v>
      </c>
      <c r="O2092">
        <v>96759</v>
      </c>
      <c r="P2092">
        <v>96252</v>
      </c>
      <c r="Q2092">
        <v>95703</v>
      </c>
      <c r="R2092">
        <v>95114</v>
      </c>
      <c r="S2092">
        <v>94489</v>
      </c>
      <c r="T2092">
        <v>93824</v>
      </c>
      <c r="U2092">
        <v>93112</v>
      </c>
      <c r="V2092">
        <v>92360</v>
      </c>
      <c r="W2092">
        <v>91573</v>
      </c>
      <c r="X2092">
        <v>90745</v>
      </c>
      <c r="Y2092">
        <v>89858</v>
      </c>
      <c r="Z2092">
        <v>88897</v>
      </c>
      <c r="AA2092">
        <v>87869</v>
      </c>
      <c r="AB2092">
        <v>86780</v>
      </c>
      <c r="AC2092">
        <v>85622</v>
      </c>
      <c r="AD2092">
        <v>84369</v>
      </c>
      <c r="AE2092">
        <v>83015</v>
      </c>
      <c r="AF2092">
        <v>81576</v>
      </c>
      <c r="AG2092">
        <v>80031</v>
      </c>
      <c r="AH2092">
        <v>78334</v>
      </c>
      <c r="AI2092">
        <v>76416</v>
      </c>
      <c r="AJ2092">
        <v>74242</v>
      </c>
      <c r="AK2092">
        <v>71839</v>
      </c>
      <c r="AL2092">
        <v>69171</v>
      </c>
      <c r="AM2092">
        <v>66205</v>
      </c>
      <c r="AN2092">
        <v>62873</v>
      </c>
      <c r="AO2092">
        <v>59123</v>
      </c>
      <c r="AP2092">
        <v>54990</v>
      </c>
      <c r="AQ2092">
        <v>50560</v>
      </c>
      <c r="AR2092">
        <v>45844</v>
      </c>
      <c r="AS2092">
        <v>40859</v>
      </c>
      <c r="AT2092">
        <v>35660</v>
      </c>
      <c r="AU2092">
        <v>30437</v>
      </c>
      <c r="AV2092">
        <v>25354</v>
      </c>
      <c r="AW2092">
        <v>20581</v>
      </c>
      <c r="AX2092">
        <v>16224</v>
      </c>
      <c r="AY2092">
        <v>12348</v>
      </c>
      <c r="AZ2092">
        <v>9036</v>
      </c>
      <c r="BA2092">
        <v>6331</v>
      </c>
      <c r="BB2092">
        <v>4243</v>
      </c>
      <c r="BC2092">
        <v>2712</v>
      </c>
      <c r="DC2092">
        <v>35.630000000000003</v>
      </c>
      <c r="DD2092">
        <v>34.700000000000003</v>
      </c>
      <c r="DE2092">
        <v>33.78</v>
      </c>
      <c r="DF2092">
        <v>32.869999999999997</v>
      </c>
      <c r="DG2092">
        <v>31.96</v>
      </c>
      <c r="DH2092">
        <v>31.05</v>
      </c>
      <c r="DI2092">
        <v>30.16</v>
      </c>
      <c r="DJ2092">
        <v>29.26</v>
      </c>
      <c r="DK2092">
        <v>28.38</v>
      </c>
      <c r="DL2092">
        <v>27.5</v>
      </c>
      <c r="DM2092">
        <v>26.63</v>
      </c>
      <c r="DN2092">
        <v>25.77</v>
      </c>
      <c r="DO2092">
        <v>24.91</v>
      </c>
      <c r="DP2092">
        <v>24.06</v>
      </c>
      <c r="DQ2092">
        <v>23.22</v>
      </c>
      <c r="DR2092">
        <v>22.38</v>
      </c>
      <c r="DS2092">
        <v>21.55</v>
      </c>
      <c r="DT2092">
        <v>20.72</v>
      </c>
      <c r="DU2092">
        <v>19.89</v>
      </c>
      <c r="DV2092">
        <v>19.07</v>
      </c>
      <c r="DW2092">
        <v>18.25</v>
      </c>
      <c r="DX2092">
        <v>17.440000000000001</v>
      </c>
      <c r="DY2092">
        <v>16.64</v>
      </c>
      <c r="DZ2092">
        <v>15.85</v>
      </c>
      <c r="EA2092">
        <v>15.05</v>
      </c>
      <c r="EB2092">
        <v>14.27</v>
      </c>
      <c r="EC2092">
        <v>13.49</v>
      </c>
      <c r="ED2092">
        <v>12.72</v>
      </c>
      <c r="EE2092">
        <v>11.96</v>
      </c>
      <c r="EF2092">
        <v>11.21</v>
      </c>
      <c r="EG2092">
        <v>10.48</v>
      </c>
      <c r="EH2092">
        <v>9.77</v>
      </c>
      <c r="EI2092">
        <v>9.08</v>
      </c>
      <c r="EJ2092">
        <v>8.41</v>
      </c>
      <c r="EK2092">
        <v>7.76</v>
      </c>
      <c r="EL2092">
        <v>7.15</v>
      </c>
      <c r="EM2092">
        <v>6.57</v>
      </c>
      <c r="EN2092">
        <v>6.03</v>
      </c>
      <c r="EO2092">
        <v>5.51</v>
      </c>
      <c r="EP2092">
        <v>5.03</v>
      </c>
      <c r="EQ2092">
        <v>4.58</v>
      </c>
      <c r="ER2092">
        <v>4.17</v>
      </c>
      <c r="ES2092">
        <v>3.8</v>
      </c>
      <c r="ET2092">
        <v>3.46</v>
      </c>
      <c r="EU2092">
        <v>3.15</v>
      </c>
      <c r="EV2092">
        <v>2.86</v>
      </c>
      <c r="EW2092">
        <v>2.61</v>
      </c>
      <c r="EX2092">
        <v>2.38</v>
      </c>
      <c r="EY2092">
        <v>2.1800000000000002</v>
      </c>
      <c r="EZ2092">
        <v>2.0099999999999998</v>
      </c>
      <c r="FA2092">
        <v>1.86</v>
      </c>
    </row>
    <row r="2093" spans="1:168" x14ac:dyDescent="0.25">
      <c r="A2093" t="s">
        <v>1880</v>
      </c>
      <c r="B2093">
        <v>50</v>
      </c>
      <c r="C2093">
        <v>50</v>
      </c>
      <c r="E2093">
        <v>100000</v>
      </c>
      <c r="F2093">
        <v>99763</v>
      </c>
      <c r="G2093">
        <v>99505</v>
      </c>
      <c r="H2093">
        <v>99224</v>
      </c>
      <c r="I2093">
        <v>98912</v>
      </c>
      <c r="J2093">
        <v>98575</v>
      </c>
      <c r="K2093">
        <v>98213</v>
      </c>
      <c r="L2093">
        <v>97817</v>
      </c>
      <c r="M2093">
        <v>97382</v>
      </c>
      <c r="N2093">
        <v>96904</v>
      </c>
      <c r="O2093">
        <v>96387</v>
      </c>
      <c r="P2093">
        <v>95828</v>
      </c>
      <c r="Q2093">
        <v>95226</v>
      </c>
      <c r="R2093">
        <v>94590</v>
      </c>
      <c r="S2093">
        <v>93910</v>
      </c>
      <c r="T2093">
        <v>93183</v>
      </c>
      <c r="U2093">
        <v>92417</v>
      </c>
      <c r="V2093">
        <v>91615</v>
      </c>
      <c r="W2093">
        <v>90768</v>
      </c>
      <c r="X2093">
        <v>89863</v>
      </c>
      <c r="Y2093">
        <v>88883</v>
      </c>
      <c r="Z2093">
        <v>87831</v>
      </c>
      <c r="AA2093">
        <v>86721</v>
      </c>
      <c r="AB2093">
        <v>85541</v>
      </c>
      <c r="AC2093">
        <v>84263</v>
      </c>
      <c r="AD2093">
        <v>82880</v>
      </c>
      <c r="AE2093">
        <v>81411</v>
      </c>
      <c r="AF2093">
        <v>79838</v>
      </c>
      <c r="AG2093">
        <v>78111</v>
      </c>
      <c r="AH2093">
        <v>76164</v>
      </c>
      <c r="AI2093">
        <v>73960</v>
      </c>
      <c r="AJ2093">
        <v>71519</v>
      </c>
      <c r="AK2093">
        <v>68823</v>
      </c>
      <c r="AL2093">
        <v>65824</v>
      </c>
      <c r="AM2093">
        <v>62470</v>
      </c>
      <c r="AN2093">
        <v>58693</v>
      </c>
      <c r="AO2093">
        <v>54537</v>
      </c>
      <c r="AP2093">
        <v>50093</v>
      </c>
      <c r="AQ2093">
        <v>45371</v>
      </c>
      <c r="AR2093">
        <v>40391</v>
      </c>
      <c r="AS2093">
        <v>35213</v>
      </c>
      <c r="AT2093">
        <v>30023</v>
      </c>
      <c r="AU2093">
        <v>24977</v>
      </c>
      <c r="AV2093">
        <v>20249</v>
      </c>
      <c r="AW2093">
        <v>15942</v>
      </c>
      <c r="AX2093">
        <v>12119</v>
      </c>
      <c r="AY2093">
        <v>8859</v>
      </c>
      <c r="AZ2093">
        <v>6202</v>
      </c>
      <c r="BA2093">
        <v>4153</v>
      </c>
      <c r="BB2093">
        <v>2653</v>
      </c>
      <c r="DC2093">
        <v>34.57</v>
      </c>
      <c r="DD2093">
        <v>33.65</v>
      </c>
      <c r="DE2093">
        <v>32.74</v>
      </c>
      <c r="DF2093">
        <v>31.83</v>
      </c>
      <c r="DG2093">
        <v>30.93</v>
      </c>
      <c r="DH2093">
        <v>30.04</v>
      </c>
      <c r="DI2093">
        <v>29.14</v>
      </c>
      <c r="DJ2093">
        <v>28.26</v>
      </c>
      <c r="DK2093">
        <v>27.38</v>
      </c>
      <c r="DL2093">
        <v>26.52</v>
      </c>
      <c r="DM2093">
        <v>25.66</v>
      </c>
      <c r="DN2093">
        <v>24.8</v>
      </c>
      <c r="DO2093">
        <v>23.96</v>
      </c>
      <c r="DP2093">
        <v>23.11</v>
      </c>
      <c r="DQ2093">
        <v>22.28</v>
      </c>
      <c r="DR2093">
        <v>21.45</v>
      </c>
      <c r="DS2093">
        <v>20.62</v>
      </c>
      <c r="DT2093">
        <v>19.8</v>
      </c>
      <c r="DU2093">
        <v>18.98</v>
      </c>
      <c r="DV2093">
        <v>18.16</v>
      </c>
      <c r="DW2093">
        <v>17.36</v>
      </c>
      <c r="DX2093">
        <v>16.559999999999999</v>
      </c>
      <c r="DY2093">
        <v>15.77</v>
      </c>
      <c r="DZ2093">
        <v>14.98</v>
      </c>
      <c r="EA2093">
        <v>14.2</v>
      </c>
      <c r="EB2093">
        <v>13.42</v>
      </c>
      <c r="EC2093">
        <v>12.66</v>
      </c>
      <c r="ED2093">
        <v>11.9</v>
      </c>
      <c r="EE2093">
        <v>11.15</v>
      </c>
      <c r="EF2093">
        <v>10.42</v>
      </c>
      <c r="EG2093">
        <v>9.7200000000000006</v>
      </c>
      <c r="EH2093">
        <v>9.0299999999999994</v>
      </c>
      <c r="EI2093">
        <v>8.3699999999999992</v>
      </c>
      <c r="EJ2093">
        <v>7.72</v>
      </c>
      <c r="EK2093">
        <v>7.11</v>
      </c>
      <c r="EL2093">
        <v>6.54</v>
      </c>
      <c r="EM2093">
        <v>6</v>
      </c>
      <c r="EN2093">
        <v>5.49</v>
      </c>
      <c r="EO2093">
        <v>5</v>
      </c>
      <c r="EP2093">
        <v>4.5599999999999996</v>
      </c>
      <c r="EQ2093">
        <v>4.16</v>
      </c>
      <c r="ER2093">
        <v>3.79</v>
      </c>
      <c r="ES2093">
        <v>3.45</v>
      </c>
      <c r="ET2093">
        <v>3.14</v>
      </c>
      <c r="EU2093">
        <v>2.86</v>
      </c>
      <c r="EV2093">
        <v>2.6</v>
      </c>
      <c r="EW2093">
        <v>2.37</v>
      </c>
      <c r="EX2093">
        <v>2.1800000000000002</v>
      </c>
      <c r="EY2093">
        <v>2.0099999999999998</v>
      </c>
      <c r="EZ2093">
        <v>1.86</v>
      </c>
    </row>
    <row r="2094" spans="1:168" x14ac:dyDescent="0.25">
      <c r="A2094" t="s">
        <v>1881</v>
      </c>
      <c r="B2094">
        <v>49</v>
      </c>
      <c r="C2094">
        <v>49</v>
      </c>
      <c r="E2094">
        <v>100000</v>
      </c>
      <c r="F2094">
        <v>99736</v>
      </c>
      <c r="G2094">
        <v>99448</v>
      </c>
      <c r="H2094">
        <v>99130</v>
      </c>
      <c r="I2094">
        <v>98786</v>
      </c>
      <c r="J2094">
        <v>98416</v>
      </c>
      <c r="K2094">
        <v>98011</v>
      </c>
      <c r="L2094">
        <v>97566</v>
      </c>
      <c r="M2094">
        <v>97079</v>
      </c>
      <c r="N2094">
        <v>96552</v>
      </c>
      <c r="O2094">
        <v>95981</v>
      </c>
      <c r="P2094">
        <v>95368</v>
      </c>
      <c r="Q2094">
        <v>94717</v>
      </c>
      <c r="R2094">
        <v>94025</v>
      </c>
      <c r="S2094">
        <v>93282</v>
      </c>
      <c r="T2094">
        <v>92499</v>
      </c>
      <c r="U2094">
        <v>91681</v>
      </c>
      <c r="V2094">
        <v>90817</v>
      </c>
      <c r="W2094">
        <v>89891</v>
      </c>
      <c r="X2094">
        <v>88892</v>
      </c>
      <c r="Y2094">
        <v>87819</v>
      </c>
      <c r="Z2094">
        <v>86683</v>
      </c>
      <c r="AA2094">
        <v>85478</v>
      </c>
      <c r="AB2094">
        <v>84176</v>
      </c>
      <c r="AC2094">
        <v>82766</v>
      </c>
      <c r="AD2094">
        <v>81266</v>
      </c>
      <c r="AE2094">
        <v>79660</v>
      </c>
      <c r="AF2094">
        <v>77902</v>
      </c>
      <c r="AG2094">
        <v>75923</v>
      </c>
      <c r="AH2094">
        <v>73690</v>
      </c>
      <c r="AI2094">
        <v>71218</v>
      </c>
      <c r="AJ2094">
        <v>68483</v>
      </c>
      <c r="AK2094">
        <v>65455</v>
      </c>
      <c r="AL2094">
        <v>62070</v>
      </c>
      <c r="AM2094">
        <v>58275</v>
      </c>
      <c r="AN2094">
        <v>54097</v>
      </c>
      <c r="AO2094">
        <v>49638</v>
      </c>
      <c r="AP2094">
        <v>44909</v>
      </c>
      <c r="AQ2094">
        <v>39933</v>
      </c>
      <c r="AR2094">
        <v>34773</v>
      </c>
      <c r="AS2094">
        <v>29614</v>
      </c>
      <c r="AT2094">
        <v>24610</v>
      </c>
      <c r="AU2094">
        <v>19925</v>
      </c>
      <c r="AV2094">
        <v>15667</v>
      </c>
      <c r="AW2094">
        <v>11895</v>
      </c>
      <c r="AX2094">
        <v>8686</v>
      </c>
      <c r="AY2094">
        <v>6075</v>
      </c>
      <c r="AZ2094">
        <v>4066</v>
      </c>
      <c r="BA2094">
        <v>2596</v>
      </c>
      <c r="DC2094">
        <v>33.53</v>
      </c>
      <c r="DD2094">
        <v>32.61</v>
      </c>
      <c r="DE2094">
        <v>31.71</v>
      </c>
      <c r="DF2094">
        <v>30.81</v>
      </c>
      <c r="DG2094">
        <v>29.91</v>
      </c>
      <c r="DH2094">
        <v>29.02</v>
      </c>
      <c r="DI2094">
        <v>28.14</v>
      </c>
      <c r="DJ2094">
        <v>27.27</v>
      </c>
      <c r="DK2094">
        <v>26.4</v>
      </c>
      <c r="DL2094">
        <v>25.54</v>
      </c>
      <c r="DM2094">
        <v>24.69</v>
      </c>
      <c r="DN2094">
        <v>23.85</v>
      </c>
      <c r="DO2094">
        <v>23.01</v>
      </c>
      <c r="DP2094">
        <v>22.17</v>
      </c>
      <c r="DQ2094">
        <v>21.35</v>
      </c>
      <c r="DR2094">
        <v>20.52</v>
      </c>
      <c r="DS2094">
        <v>19.7</v>
      </c>
      <c r="DT2094">
        <v>18.88</v>
      </c>
      <c r="DU2094">
        <v>18.07</v>
      </c>
      <c r="DV2094">
        <v>17.27</v>
      </c>
      <c r="DW2094">
        <v>16.48</v>
      </c>
      <c r="DX2094">
        <v>15.69</v>
      </c>
      <c r="DY2094">
        <v>14.9</v>
      </c>
      <c r="DZ2094">
        <v>14.12</v>
      </c>
      <c r="EA2094">
        <v>13.35</v>
      </c>
      <c r="EB2094">
        <v>12.59</v>
      </c>
      <c r="EC2094">
        <v>11.84</v>
      </c>
      <c r="ED2094">
        <v>11.09</v>
      </c>
      <c r="EE2094">
        <v>10.37</v>
      </c>
      <c r="EF2094">
        <v>9.67</v>
      </c>
      <c r="EG2094">
        <v>8.99</v>
      </c>
      <c r="EH2094">
        <v>8.32</v>
      </c>
      <c r="EI2094">
        <v>7.69</v>
      </c>
      <c r="EJ2094">
        <v>7.08</v>
      </c>
      <c r="EK2094">
        <v>6.51</v>
      </c>
      <c r="EL2094">
        <v>5.97</v>
      </c>
      <c r="EM2094">
        <v>5.46</v>
      </c>
      <c r="EN2094">
        <v>4.9800000000000004</v>
      </c>
      <c r="EO2094">
        <v>4.54</v>
      </c>
      <c r="EP2094">
        <v>4.1399999999999997</v>
      </c>
      <c r="EQ2094">
        <v>3.78</v>
      </c>
      <c r="ER2094">
        <v>3.44</v>
      </c>
      <c r="ES2094">
        <v>3.14</v>
      </c>
      <c r="ET2094">
        <v>2.85</v>
      </c>
      <c r="EU2094">
        <v>2.6</v>
      </c>
      <c r="EV2094">
        <v>2.37</v>
      </c>
      <c r="EW2094">
        <v>2.1800000000000002</v>
      </c>
      <c r="EX2094">
        <v>2</v>
      </c>
      <c r="EY2094">
        <v>1.86</v>
      </c>
    </row>
    <row r="2095" spans="1:168" x14ac:dyDescent="0.25">
      <c r="A2095" t="s">
        <v>1882</v>
      </c>
      <c r="B2095">
        <v>48</v>
      </c>
      <c r="C2095">
        <v>48</v>
      </c>
      <c r="E2095">
        <v>100000</v>
      </c>
      <c r="F2095">
        <v>99706</v>
      </c>
      <c r="G2095">
        <v>99380</v>
      </c>
      <c r="H2095">
        <v>99028</v>
      </c>
      <c r="I2095">
        <v>98650</v>
      </c>
      <c r="J2095">
        <v>98237</v>
      </c>
      <c r="K2095">
        <v>97782</v>
      </c>
      <c r="L2095">
        <v>97285</v>
      </c>
      <c r="M2095">
        <v>96746</v>
      </c>
      <c r="N2095">
        <v>96164</v>
      </c>
      <c r="O2095">
        <v>95538</v>
      </c>
      <c r="P2095">
        <v>94874</v>
      </c>
      <c r="Q2095">
        <v>94166</v>
      </c>
      <c r="R2095">
        <v>93409</v>
      </c>
      <c r="S2095">
        <v>92608</v>
      </c>
      <c r="T2095">
        <v>91771</v>
      </c>
      <c r="U2095">
        <v>90890</v>
      </c>
      <c r="V2095">
        <v>89945</v>
      </c>
      <c r="W2095">
        <v>88922</v>
      </c>
      <c r="X2095">
        <v>87828</v>
      </c>
      <c r="Y2095">
        <v>86669</v>
      </c>
      <c r="Z2095">
        <v>85436</v>
      </c>
      <c r="AA2095">
        <v>84107</v>
      </c>
      <c r="AB2095">
        <v>82670</v>
      </c>
      <c r="AC2095">
        <v>81141</v>
      </c>
      <c r="AD2095">
        <v>79502</v>
      </c>
      <c r="AE2095">
        <v>77710</v>
      </c>
      <c r="AF2095">
        <v>75697</v>
      </c>
      <c r="AG2095">
        <v>73429</v>
      </c>
      <c r="AH2095">
        <v>70926</v>
      </c>
      <c r="AI2095">
        <v>68161</v>
      </c>
      <c r="AJ2095">
        <v>65095</v>
      </c>
      <c r="AK2095">
        <v>61682</v>
      </c>
      <c r="AL2095">
        <v>57859</v>
      </c>
      <c r="AM2095">
        <v>53669</v>
      </c>
      <c r="AN2095">
        <v>49194</v>
      </c>
      <c r="AO2095">
        <v>44458</v>
      </c>
      <c r="AP2095">
        <v>39486</v>
      </c>
      <c r="AQ2095">
        <v>34342</v>
      </c>
      <c r="AR2095">
        <v>29212</v>
      </c>
      <c r="AS2095">
        <v>24248</v>
      </c>
      <c r="AT2095">
        <v>19609</v>
      </c>
      <c r="AU2095">
        <v>15399</v>
      </c>
      <c r="AV2095">
        <v>11677</v>
      </c>
      <c r="AW2095">
        <v>8517</v>
      </c>
      <c r="AX2095">
        <v>5951</v>
      </c>
      <c r="AY2095">
        <v>3980</v>
      </c>
      <c r="AZ2095">
        <v>2539</v>
      </c>
      <c r="DC2095">
        <v>32.49</v>
      </c>
      <c r="DD2095">
        <v>31.58</v>
      </c>
      <c r="DE2095">
        <v>30.68</v>
      </c>
      <c r="DF2095">
        <v>29.79</v>
      </c>
      <c r="DG2095">
        <v>28.9</v>
      </c>
      <c r="DH2095">
        <v>28.02</v>
      </c>
      <c r="DI2095">
        <v>27.15</v>
      </c>
      <c r="DJ2095">
        <v>26.29</v>
      </c>
      <c r="DK2095">
        <v>25.43</v>
      </c>
      <c r="DL2095">
        <v>24.58</v>
      </c>
      <c r="DM2095">
        <v>23.74</v>
      </c>
      <c r="DN2095">
        <v>22.9</v>
      </c>
      <c r="DO2095">
        <v>22.07</v>
      </c>
      <c r="DP2095">
        <v>21.25</v>
      </c>
      <c r="DQ2095">
        <v>20.420000000000002</v>
      </c>
      <c r="DR2095">
        <v>19.61</v>
      </c>
      <c r="DS2095">
        <v>18.79</v>
      </c>
      <c r="DT2095">
        <v>17.98</v>
      </c>
      <c r="DU2095">
        <v>17.18</v>
      </c>
      <c r="DV2095">
        <v>16.39</v>
      </c>
      <c r="DW2095">
        <v>15.6</v>
      </c>
      <c r="DX2095">
        <v>14.82</v>
      </c>
      <c r="DY2095">
        <v>14.05</v>
      </c>
      <c r="DZ2095">
        <v>13.28</v>
      </c>
      <c r="EA2095">
        <v>12.53</v>
      </c>
      <c r="EB2095">
        <v>11.77</v>
      </c>
      <c r="EC2095">
        <v>11.03</v>
      </c>
      <c r="ED2095">
        <v>10.31</v>
      </c>
      <c r="EE2095">
        <v>9.6199999999999992</v>
      </c>
      <c r="EF2095">
        <v>8.94</v>
      </c>
      <c r="EG2095">
        <v>8.2799999999999994</v>
      </c>
      <c r="EH2095">
        <v>7.65</v>
      </c>
      <c r="EI2095">
        <v>7.04</v>
      </c>
      <c r="EJ2095">
        <v>6.48</v>
      </c>
      <c r="EK2095">
        <v>5.94</v>
      </c>
      <c r="EL2095">
        <v>5.44</v>
      </c>
      <c r="EM2095">
        <v>4.96</v>
      </c>
      <c r="EN2095">
        <v>4.5199999999999996</v>
      </c>
      <c r="EO2095">
        <v>4.13</v>
      </c>
      <c r="EP2095">
        <v>3.76</v>
      </c>
      <c r="EQ2095">
        <v>3.43</v>
      </c>
      <c r="ER2095">
        <v>3.13</v>
      </c>
      <c r="ES2095">
        <v>2.84</v>
      </c>
      <c r="ET2095">
        <v>2.59</v>
      </c>
      <c r="EU2095">
        <v>2.37</v>
      </c>
      <c r="EV2095">
        <v>2.17</v>
      </c>
      <c r="EW2095">
        <v>2</v>
      </c>
      <c r="EX2095">
        <v>1.86</v>
      </c>
    </row>
    <row r="2096" spans="1:168" x14ac:dyDescent="0.25">
      <c r="A2096" t="s">
        <v>1883</v>
      </c>
      <c r="B2096">
        <v>47</v>
      </c>
      <c r="C2096">
        <v>47</v>
      </c>
      <c r="E2096">
        <v>100000</v>
      </c>
      <c r="F2096">
        <v>99668</v>
      </c>
      <c r="G2096">
        <v>99308</v>
      </c>
      <c r="H2096">
        <v>98921</v>
      </c>
      <c r="I2096">
        <v>98499</v>
      </c>
      <c r="J2096">
        <v>98035</v>
      </c>
      <c r="K2096">
        <v>97526</v>
      </c>
      <c r="L2096">
        <v>96975</v>
      </c>
      <c r="M2096">
        <v>96381</v>
      </c>
      <c r="N2096">
        <v>95742</v>
      </c>
      <c r="O2096">
        <v>95063</v>
      </c>
      <c r="P2096">
        <v>94340</v>
      </c>
      <c r="Q2096">
        <v>93565</v>
      </c>
      <c r="R2096">
        <v>92749</v>
      </c>
      <c r="S2096">
        <v>91892</v>
      </c>
      <c r="T2096">
        <v>90990</v>
      </c>
      <c r="U2096">
        <v>90026</v>
      </c>
      <c r="V2096">
        <v>88983</v>
      </c>
      <c r="W2096">
        <v>87863</v>
      </c>
      <c r="X2096">
        <v>86681</v>
      </c>
      <c r="Y2096">
        <v>85422</v>
      </c>
      <c r="Z2096">
        <v>84062</v>
      </c>
      <c r="AA2096">
        <v>82596</v>
      </c>
      <c r="AB2096">
        <v>81038</v>
      </c>
      <c r="AC2096">
        <v>79368</v>
      </c>
      <c r="AD2096">
        <v>77539</v>
      </c>
      <c r="AE2096">
        <v>75489</v>
      </c>
      <c r="AF2096">
        <v>73185</v>
      </c>
      <c r="AG2096">
        <v>70647</v>
      </c>
      <c r="AH2096">
        <v>67850</v>
      </c>
      <c r="AI2096">
        <v>64753</v>
      </c>
      <c r="AJ2096">
        <v>61303</v>
      </c>
      <c r="AK2096">
        <v>57457</v>
      </c>
      <c r="AL2096">
        <v>53244</v>
      </c>
      <c r="AM2096">
        <v>48763</v>
      </c>
      <c r="AN2096">
        <v>44020</v>
      </c>
      <c r="AO2096">
        <v>39050</v>
      </c>
      <c r="AP2096">
        <v>33922</v>
      </c>
      <c r="AQ2096">
        <v>28819</v>
      </c>
      <c r="AR2096">
        <v>23892</v>
      </c>
      <c r="AS2096">
        <v>19299</v>
      </c>
      <c r="AT2096">
        <v>15137</v>
      </c>
      <c r="AU2096">
        <v>11465</v>
      </c>
      <c r="AV2096">
        <v>8353</v>
      </c>
      <c r="AW2096">
        <v>5831</v>
      </c>
      <c r="AX2096">
        <v>3896</v>
      </c>
      <c r="AY2096">
        <v>2485</v>
      </c>
      <c r="DC2096">
        <v>31.45</v>
      </c>
      <c r="DD2096">
        <v>30.56</v>
      </c>
      <c r="DE2096">
        <v>29.67</v>
      </c>
      <c r="DF2096">
        <v>28.78</v>
      </c>
      <c r="DG2096">
        <v>27.9</v>
      </c>
      <c r="DH2096">
        <v>27.03</v>
      </c>
      <c r="DI2096">
        <v>26.17</v>
      </c>
      <c r="DJ2096">
        <v>25.32</v>
      </c>
      <c r="DK2096">
        <v>24.47</v>
      </c>
      <c r="DL2096">
        <v>23.63</v>
      </c>
      <c r="DM2096">
        <v>22.79</v>
      </c>
      <c r="DN2096">
        <v>21.96</v>
      </c>
      <c r="DO2096">
        <v>21.14</v>
      </c>
      <c r="DP2096">
        <v>20.32</v>
      </c>
      <c r="DQ2096">
        <v>19.510000000000002</v>
      </c>
      <c r="DR2096">
        <v>18.7</v>
      </c>
      <c r="DS2096">
        <v>17.89</v>
      </c>
      <c r="DT2096">
        <v>17.100000000000001</v>
      </c>
      <c r="DU2096">
        <v>16.309999999999999</v>
      </c>
      <c r="DV2096">
        <v>15.52</v>
      </c>
      <c r="DW2096">
        <v>14.74</v>
      </c>
      <c r="DX2096">
        <v>13.98</v>
      </c>
      <c r="DY2096">
        <v>13.21</v>
      </c>
      <c r="DZ2096">
        <v>12.46</v>
      </c>
      <c r="EA2096">
        <v>11.71</v>
      </c>
      <c r="EB2096">
        <v>10.98</v>
      </c>
      <c r="EC2096">
        <v>10.26</v>
      </c>
      <c r="ED2096">
        <v>9.57</v>
      </c>
      <c r="EE2096">
        <v>8.89</v>
      </c>
      <c r="EF2096">
        <v>8.24</v>
      </c>
      <c r="EG2096">
        <v>7.61</v>
      </c>
      <c r="EH2096">
        <v>7.01</v>
      </c>
      <c r="EI2096">
        <v>6.44</v>
      </c>
      <c r="EJ2096">
        <v>5.91</v>
      </c>
      <c r="EK2096">
        <v>5.41</v>
      </c>
      <c r="EL2096">
        <v>4.9400000000000004</v>
      </c>
      <c r="EM2096">
        <v>4.51</v>
      </c>
      <c r="EN2096">
        <v>4.1100000000000003</v>
      </c>
      <c r="EO2096">
        <v>3.75</v>
      </c>
      <c r="EP2096">
        <v>3.42</v>
      </c>
      <c r="EQ2096">
        <v>3.12</v>
      </c>
      <c r="ER2096">
        <v>2.84</v>
      </c>
      <c r="ES2096">
        <v>2.59</v>
      </c>
      <c r="ET2096">
        <v>2.36</v>
      </c>
      <c r="EU2096">
        <v>2.17</v>
      </c>
      <c r="EV2096">
        <v>2</v>
      </c>
      <c r="EW2096">
        <v>1.86</v>
      </c>
    </row>
    <row r="2097" spans="1:152" x14ac:dyDescent="0.25">
      <c r="A2097" t="s">
        <v>1884</v>
      </c>
      <c r="B2097">
        <v>46</v>
      </c>
      <c r="C2097">
        <v>46</v>
      </c>
      <c r="E2097">
        <v>100000</v>
      </c>
      <c r="F2097">
        <v>99632</v>
      </c>
      <c r="G2097">
        <v>99237</v>
      </c>
      <c r="H2097">
        <v>98805</v>
      </c>
      <c r="I2097">
        <v>98330</v>
      </c>
      <c r="J2097">
        <v>97811</v>
      </c>
      <c r="K2097">
        <v>97248</v>
      </c>
      <c r="L2097">
        <v>96640</v>
      </c>
      <c r="M2097">
        <v>95987</v>
      </c>
      <c r="N2097">
        <v>95294</v>
      </c>
      <c r="O2097">
        <v>94555</v>
      </c>
      <c r="P2097">
        <v>93763</v>
      </c>
      <c r="Q2097">
        <v>92927</v>
      </c>
      <c r="R2097">
        <v>92052</v>
      </c>
      <c r="S2097">
        <v>91128</v>
      </c>
      <c r="T2097">
        <v>90141</v>
      </c>
      <c r="U2097">
        <v>89077</v>
      </c>
      <c r="V2097">
        <v>87934</v>
      </c>
      <c r="W2097">
        <v>86723</v>
      </c>
      <c r="X2097">
        <v>85439</v>
      </c>
      <c r="Y2097">
        <v>84051</v>
      </c>
      <c r="Z2097">
        <v>82550</v>
      </c>
      <c r="AA2097">
        <v>80961</v>
      </c>
      <c r="AB2097">
        <v>79259</v>
      </c>
      <c r="AC2097">
        <v>77396</v>
      </c>
      <c r="AD2097">
        <v>75307</v>
      </c>
      <c r="AE2097">
        <v>72962</v>
      </c>
      <c r="AF2097">
        <v>70387</v>
      </c>
      <c r="AG2097">
        <v>67554</v>
      </c>
      <c r="AH2097">
        <v>64426</v>
      </c>
      <c r="AI2097">
        <v>60948</v>
      </c>
      <c r="AJ2097">
        <v>57066</v>
      </c>
      <c r="AK2097">
        <v>52835</v>
      </c>
      <c r="AL2097">
        <v>48338</v>
      </c>
      <c r="AM2097">
        <v>43596</v>
      </c>
      <c r="AN2097">
        <v>38628</v>
      </c>
      <c r="AO2097">
        <v>33515</v>
      </c>
      <c r="AP2097">
        <v>28438</v>
      </c>
      <c r="AQ2097">
        <v>23546</v>
      </c>
      <c r="AR2097">
        <v>18995</v>
      </c>
      <c r="AS2097">
        <v>14881</v>
      </c>
      <c r="AT2097">
        <v>11259</v>
      </c>
      <c r="AU2097">
        <v>8194</v>
      </c>
      <c r="AV2097">
        <v>5714</v>
      </c>
      <c r="AW2097">
        <v>3815</v>
      </c>
      <c r="AX2097">
        <v>2431</v>
      </c>
      <c r="DC2097">
        <v>30.43</v>
      </c>
      <c r="DD2097">
        <v>29.54</v>
      </c>
      <c r="DE2097">
        <v>28.66</v>
      </c>
      <c r="DF2097">
        <v>27.78</v>
      </c>
      <c r="DG2097">
        <v>26.91</v>
      </c>
      <c r="DH2097">
        <v>26.05</v>
      </c>
      <c r="DI2097">
        <v>25.2</v>
      </c>
      <c r="DJ2097">
        <v>24.36</v>
      </c>
      <c r="DK2097">
        <v>23.52</v>
      </c>
      <c r="DL2097">
        <v>22.68</v>
      </c>
      <c r="DM2097">
        <v>21.86</v>
      </c>
      <c r="DN2097">
        <v>21.04</v>
      </c>
      <c r="DO2097">
        <v>20.22</v>
      </c>
      <c r="DP2097">
        <v>19.41</v>
      </c>
      <c r="DQ2097">
        <v>18.600000000000001</v>
      </c>
      <c r="DR2097">
        <v>17.8</v>
      </c>
      <c r="DS2097">
        <v>17.010000000000002</v>
      </c>
      <c r="DT2097">
        <v>16.22</v>
      </c>
      <c r="DU2097">
        <v>15.44</v>
      </c>
      <c r="DV2097">
        <v>14.67</v>
      </c>
      <c r="DW2097">
        <v>13.9</v>
      </c>
      <c r="DX2097">
        <v>13.14</v>
      </c>
      <c r="DY2097">
        <v>12.39</v>
      </c>
      <c r="DZ2097">
        <v>11.65</v>
      </c>
      <c r="EA2097">
        <v>10.92</v>
      </c>
      <c r="EB2097">
        <v>10.199999999999999</v>
      </c>
      <c r="EC2097">
        <v>9.52</v>
      </c>
      <c r="ED2097">
        <v>8.85</v>
      </c>
      <c r="EE2097">
        <v>8.1999999999999993</v>
      </c>
      <c r="EF2097">
        <v>7.57</v>
      </c>
      <c r="EG2097">
        <v>6.97</v>
      </c>
      <c r="EH2097">
        <v>6.41</v>
      </c>
      <c r="EI2097">
        <v>5.89</v>
      </c>
      <c r="EJ2097">
        <v>5.39</v>
      </c>
      <c r="EK2097">
        <v>4.92</v>
      </c>
      <c r="EL2097">
        <v>4.49</v>
      </c>
      <c r="EM2097">
        <v>4.0999999999999996</v>
      </c>
      <c r="EN2097">
        <v>3.74</v>
      </c>
      <c r="EO2097">
        <v>3.41</v>
      </c>
      <c r="EP2097">
        <v>3.11</v>
      </c>
      <c r="EQ2097">
        <v>2.83</v>
      </c>
      <c r="ER2097">
        <v>2.58</v>
      </c>
      <c r="ES2097">
        <v>2.36</v>
      </c>
      <c r="ET2097">
        <v>2.17</v>
      </c>
      <c r="EU2097">
        <v>2</v>
      </c>
      <c r="EV2097">
        <v>1.85</v>
      </c>
    </row>
    <row r="2098" spans="1:152" x14ac:dyDescent="0.25">
      <c r="A2098" t="s">
        <v>1885</v>
      </c>
      <c r="B2098">
        <v>45</v>
      </c>
      <c r="C2098">
        <v>45</v>
      </c>
      <c r="E2098">
        <v>100000</v>
      </c>
      <c r="F2098">
        <v>99596</v>
      </c>
      <c r="G2098">
        <v>99154</v>
      </c>
      <c r="H2098">
        <v>98668</v>
      </c>
      <c r="I2098">
        <v>98137</v>
      </c>
      <c r="J2098">
        <v>97562</v>
      </c>
      <c r="K2098">
        <v>96940</v>
      </c>
      <c r="L2098">
        <v>96272</v>
      </c>
      <c r="M2098">
        <v>95564</v>
      </c>
      <c r="N2098">
        <v>94808</v>
      </c>
      <c r="O2098">
        <v>93998</v>
      </c>
      <c r="P2098">
        <v>93143</v>
      </c>
      <c r="Q2098">
        <v>92247</v>
      </c>
      <c r="R2098">
        <v>91303</v>
      </c>
      <c r="S2098">
        <v>90292</v>
      </c>
      <c r="T2098">
        <v>89202</v>
      </c>
      <c r="U2098">
        <v>88036</v>
      </c>
      <c r="V2098">
        <v>86799</v>
      </c>
      <c r="W2098">
        <v>85483</v>
      </c>
      <c r="X2098">
        <v>84066</v>
      </c>
      <c r="Y2098">
        <v>82536</v>
      </c>
      <c r="Z2098">
        <v>80909</v>
      </c>
      <c r="AA2098">
        <v>79174</v>
      </c>
      <c r="AB2098">
        <v>77276</v>
      </c>
      <c r="AC2098">
        <v>75150</v>
      </c>
      <c r="AD2098">
        <v>72764</v>
      </c>
      <c r="AE2098">
        <v>70146</v>
      </c>
      <c r="AF2098">
        <v>67275</v>
      </c>
      <c r="AG2098">
        <v>64111</v>
      </c>
      <c r="AH2098">
        <v>60603</v>
      </c>
      <c r="AI2098">
        <v>56696</v>
      </c>
      <c r="AJ2098">
        <v>52435</v>
      </c>
      <c r="AK2098">
        <v>47926</v>
      </c>
      <c r="AL2098">
        <v>43176</v>
      </c>
      <c r="AM2098">
        <v>38219</v>
      </c>
      <c r="AN2098">
        <v>33119</v>
      </c>
      <c r="AO2098">
        <v>28068</v>
      </c>
      <c r="AP2098">
        <v>23210</v>
      </c>
      <c r="AQ2098">
        <v>18699</v>
      </c>
      <c r="AR2098">
        <v>14631</v>
      </c>
      <c r="AS2098">
        <v>11057</v>
      </c>
      <c r="AT2098">
        <v>8039</v>
      </c>
      <c r="AU2098">
        <v>5600</v>
      </c>
      <c r="AV2098">
        <v>3736</v>
      </c>
      <c r="AW2098">
        <v>2380</v>
      </c>
      <c r="DC2098">
        <v>29.41</v>
      </c>
      <c r="DD2098">
        <v>28.53</v>
      </c>
      <c r="DE2098">
        <v>27.66</v>
      </c>
      <c r="DF2098">
        <v>26.79</v>
      </c>
      <c r="DG2098">
        <v>25.93</v>
      </c>
      <c r="DH2098">
        <v>25.08</v>
      </c>
      <c r="DI2098">
        <v>24.24</v>
      </c>
      <c r="DJ2098">
        <v>23.4</v>
      </c>
      <c r="DK2098">
        <v>22.57</v>
      </c>
      <c r="DL2098">
        <v>21.75</v>
      </c>
      <c r="DM2098">
        <v>20.93</v>
      </c>
      <c r="DN2098">
        <v>20.12</v>
      </c>
      <c r="DO2098">
        <v>19.309999999999999</v>
      </c>
      <c r="DP2098">
        <v>18.510000000000002</v>
      </c>
      <c r="DQ2098">
        <v>17.71</v>
      </c>
      <c r="DR2098">
        <v>16.920000000000002</v>
      </c>
      <c r="DS2098">
        <v>16.14</v>
      </c>
      <c r="DT2098">
        <v>15.36</v>
      </c>
      <c r="DU2098">
        <v>14.59</v>
      </c>
      <c r="DV2098">
        <v>13.82</v>
      </c>
      <c r="DW2098">
        <v>13.07</v>
      </c>
      <c r="DX2098">
        <v>12.32</v>
      </c>
      <c r="DY2098">
        <v>11.58</v>
      </c>
      <c r="DZ2098">
        <v>10.86</v>
      </c>
      <c r="EA2098">
        <v>10.15</v>
      </c>
      <c r="EB2098">
        <v>9.4700000000000006</v>
      </c>
      <c r="EC2098">
        <v>8.8000000000000007</v>
      </c>
      <c r="ED2098">
        <v>8.15</v>
      </c>
      <c r="EE2098">
        <v>7.53</v>
      </c>
      <c r="EF2098">
        <v>6.94</v>
      </c>
      <c r="EG2098">
        <v>6.38</v>
      </c>
      <c r="EH2098">
        <v>5.86</v>
      </c>
      <c r="EI2098">
        <v>5.36</v>
      </c>
      <c r="EJ2098">
        <v>4.9000000000000004</v>
      </c>
      <c r="EK2098">
        <v>4.47</v>
      </c>
      <c r="EL2098">
        <v>4.08</v>
      </c>
      <c r="EM2098">
        <v>3.73</v>
      </c>
      <c r="EN2098">
        <v>3.4</v>
      </c>
      <c r="EO2098">
        <v>3.1</v>
      </c>
      <c r="EP2098">
        <v>2.83</v>
      </c>
      <c r="EQ2098">
        <v>2.58</v>
      </c>
      <c r="ER2098">
        <v>2.36</v>
      </c>
      <c r="ES2098">
        <v>2.17</v>
      </c>
      <c r="ET2098">
        <v>2</v>
      </c>
      <c r="EU2098">
        <v>1.85</v>
      </c>
    </row>
    <row r="2099" spans="1:152" x14ac:dyDescent="0.25">
      <c r="A2099" t="s">
        <v>1886</v>
      </c>
      <c r="B2099">
        <v>44</v>
      </c>
      <c r="C2099">
        <v>44</v>
      </c>
      <c r="E2099">
        <v>100000</v>
      </c>
      <c r="F2099">
        <v>99548</v>
      </c>
      <c r="G2099">
        <v>99051</v>
      </c>
      <c r="H2099">
        <v>98508</v>
      </c>
      <c r="I2099">
        <v>97920</v>
      </c>
      <c r="J2099">
        <v>97284</v>
      </c>
      <c r="K2099">
        <v>96601</v>
      </c>
      <c r="L2099">
        <v>95875</v>
      </c>
      <c r="M2099">
        <v>95102</v>
      </c>
      <c r="N2099">
        <v>94273</v>
      </c>
      <c r="O2099">
        <v>93398</v>
      </c>
      <c r="P2099">
        <v>92482</v>
      </c>
      <c r="Q2099">
        <v>91513</v>
      </c>
      <c r="R2099">
        <v>90480</v>
      </c>
      <c r="S2099">
        <v>89363</v>
      </c>
      <c r="T2099">
        <v>88168</v>
      </c>
      <c r="U2099">
        <v>86906</v>
      </c>
      <c r="V2099">
        <v>85562</v>
      </c>
      <c r="W2099">
        <v>84110</v>
      </c>
      <c r="X2099">
        <v>82548</v>
      </c>
      <c r="Y2099">
        <v>80889</v>
      </c>
      <c r="Z2099">
        <v>79113</v>
      </c>
      <c r="AA2099">
        <v>77179</v>
      </c>
      <c r="AB2099">
        <v>75015</v>
      </c>
      <c r="AC2099">
        <v>72590</v>
      </c>
      <c r="AD2099">
        <v>69929</v>
      </c>
      <c r="AE2099">
        <v>67014</v>
      </c>
      <c r="AF2099">
        <v>63813</v>
      </c>
      <c r="AG2099">
        <v>60270</v>
      </c>
      <c r="AH2099">
        <v>56337</v>
      </c>
      <c r="AI2099">
        <v>52055</v>
      </c>
      <c r="AJ2099">
        <v>47524</v>
      </c>
      <c r="AK2099">
        <v>42769</v>
      </c>
      <c r="AL2099">
        <v>37813</v>
      </c>
      <c r="AM2099">
        <v>32735</v>
      </c>
      <c r="AN2099">
        <v>27708</v>
      </c>
      <c r="AO2099">
        <v>22883</v>
      </c>
      <c r="AP2099">
        <v>18412</v>
      </c>
      <c r="AQ2099">
        <v>14387</v>
      </c>
      <c r="AR2099">
        <v>10860</v>
      </c>
      <c r="AS2099">
        <v>7888</v>
      </c>
      <c r="AT2099">
        <v>5490</v>
      </c>
      <c r="AU2099">
        <v>3660</v>
      </c>
      <c r="AV2099">
        <v>2330</v>
      </c>
      <c r="DC2099">
        <v>28.41</v>
      </c>
      <c r="DD2099">
        <v>27.53</v>
      </c>
      <c r="DE2099">
        <v>26.67</v>
      </c>
      <c r="DF2099">
        <v>25.81</v>
      </c>
      <c r="DG2099">
        <v>24.96</v>
      </c>
      <c r="DH2099">
        <v>24.12</v>
      </c>
      <c r="DI2099">
        <v>23.29</v>
      </c>
      <c r="DJ2099">
        <v>22.46</v>
      </c>
      <c r="DK2099">
        <v>21.64</v>
      </c>
      <c r="DL2099">
        <v>20.83</v>
      </c>
      <c r="DM2099">
        <v>20.02</v>
      </c>
      <c r="DN2099">
        <v>19.21</v>
      </c>
      <c r="DO2099">
        <v>18.41</v>
      </c>
      <c r="DP2099">
        <v>17.61</v>
      </c>
      <c r="DQ2099">
        <v>16.829999999999998</v>
      </c>
      <c r="DR2099">
        <v>16.05</v>
      </c>
      <c r="DS2099">
        <v>15.28</v>
      </c>
      <c r="DT2099">
        <v>14.51</v>
      </c>
      <c r="DU2099">
        <v>13.75</v>
      </c>
      <c r="DV2099">
        <v>13</v>
      </c>
      <c r="DW2099">
        <v>12.26</v>
      </c>
      <c r="DX2099">
        <v>11.52</v>
      </c>
      <c r="DY2099">
        <v>10.8</v>
      </c>
      <c r="DZ2099">
        <v>10.09</v>
      </c>
      <c r="EA2099">
        <v>9.41</v>
      </c>
      <c r="EB2099">
        <v>8.75</v>
      </c>
      <c r="EC2099">
        <v>8.11</v>
      </c>
      <c r="ED2099">
        <v>7.49</v>
      </c>
      <c r="EE2099">
        <v>6.9</v>
      </c>
      <c r="EF2099">
        <v>6.35</v>
      </c>
      <c r="EG2099">
        <v>5.83</v>
      </c>
      <c r="EH2099">
        <v>5.34</v>
      </c>
      <c r="EI2099">
        <v>4.88</v>
      </c>
      <c r="EJ2099">
        <v>4.45</v>
      </c>
      <c r="EK2099">
        <v>4.07</v>
      </c>
      <c r="EL2099">
        <v>3.71</v>
      </c>
      <c r="EM2099">
        <v>3.39</v>
      </c>
      <c r="EN2099">
        <v>3.09</v>
      </c>
      <c r="EO2099">
        <v>2.82</v>
      </c>
      <c r="EP2099">
        <v>2.57</v>
      </c>
      <c r="EQ2099">
        <v>2.36</v>
      </c>
      <c r="ER2099">
        <v>2.17</v>
      </c>
      <c r="ES2099">
        <v>2</v>
      </c>
      <c r="ET2099">
        <v>1.85</v>
      </c>
    </row>
    <row r="2100" spans="1:152" x14ac:dyDescent="0.25">
      <c r="A2100" t="s">
        <v>1887</v>
      </c>
      <c r="B2100">
        <v>43</v>
      </c>
      <c r="C2100">
        <v>43</v>
      </c>
      <c r="E2100">
        <v>100000</v>
      </c>
      <c r="F2100">
        <v>99491</v>
      </c>
      <c r="G2100">
        <v>98935</v>
      </c>
      <c r="H2100">
        <v>98333</v>
      </c>
      <c r="I2100">
        <v>97684</v>
      </c>
      <c r="J2100">
        <v>96985</v>
      </c>
      <c r="K2100">
        <v>96241</v>
      </c>
      <c r="L2100">
        <v>95449</v>
      </c>
      <c r="M2100">
        <v>94600</v>
      </c>
      <c r="N2100">
        <v>93704</v>
      </c>
      <c r="O2100">
        <v>92765</v>
      </c>
      <c r="P2100">
        <v>91774</v>
      </c>
      <c r="Q2100">
        <v>90713</v>
      </c>
      <c r="R2100">
        <v>89572</v>
      </c>
      <c r="S2100">
        <v>88347</v>
      </c>
      <c r="T2100">
        <v>87053</v>
      </c>
      <c r="U2100">
        <v>85680</v>
      </c>
      <c r="V2100">
        <v>84198</v>
      </c>
      <c r="W2100">
        <v>82597</v>
      </c>
      <c r="X2100">
        <v>80904</v>
      </c>
      <c r="Y2100">
        <v>79092</v>
      </c>
      <c r="Z2100">
        <v>77114</v>
      </c>
      <c r="AA2100">
        <v>74911</v>
      </c>
      <c r="AB2100">
        <v>72445</v>
      </c>
      <c r="AC2100">
        <v>69743</v>
      </c>
      <c r="AD2100">
        <v>66784</v>
      </c>
      <c r="AE2100">
        <v>63538</v>
      </c>
      <c r="AF2100">
        <v>59958</v>
      </c>
      <c r="AG2100">
        <v>55993</v>
      </c>
      <c r="AH2100">
        <v>51691</v>
      </c>
      <c r="AI2100">
        <v>47145</v>
      </c>
      <c r="AJ2100">
        <v>42375</v>
      </c>
      <c r="AK2100">
        <v>37423</v>
      </c>
      <c r="AL2100">
        <v>32358</v>
      </c>
      <c r="AM2100">
        <v>27361</v>
      </c>
      <c r="AN2100">
        <v>22568</v>
      </c>
      <c r="AO2100">
        <v>18134</v>
      </c>
      <c r="AP2100">
        <v>14152</v>
      </c>
      <c r="AQ2100">
        <v>10669</v>
      </c>
      <c r="AR2100">
        <v>7741</v>
      </c>
      <c r="AS2100">
        <v>5383</v>
      </c>
      <c r="AT2100">
        <v>3586</v>
      </c>
      <c r="AU2100">
        <v>2281</v>
      </c>
      <c r="DC2100">
        <v>27.41</v>
      </c>
      <c r="DD2100">
        <v>26.54</v>
      </c>
      <c r="DE2100">
        <v>25.69</v>
      </c>
      <c r="DF2100">
        <v>24.84</v>
      </c>
      <c r="DG2100">
        <v>24.01</v>
      </c>
      <c r="DH2100">
        <v>23.17</v>
      </c>
      <c r="DI2100">
        <v>22.35</v>
      </c>
      <c r="DJ2100">
        <v>21.53</v>
      </c>
      <c r="DK2100">
        <v>20.72</v>
      </c>
      <c r="DL2100">
        <v>19.91</v>
      </c>
      <c r="DM2100">
        <v>19.11</v>
      </c>
      <c r="DN2100">
        <v>18.309999999999999</v>
      </c>
      <c r="DO2100">
        <v>17.52</v>
      </c>
      <c r="DP2100">
        <v>16.739999999999998</v>
      </c>
      <c r="DQ2100">
        <v>15.96</v>
      </c>
      <c r="DR2100">
        <v>15.19</v>
      </c>
      <c r="DS2100">
        <v>14.43</v>
      </c>
      <c r="DT2100">
        <v>13.67</v>
      </c>
      <c r="DU2100">
        <v>12.93</v>
      </c>
      <c r="DV2100">
        <v>12.19</v>
      </c>
      <c r="DW2100">
        <v>11.45</v>
      </c>
      <c r="DX2100">
        <v>10.74</v>
      </c>
      <c r="DY2100">
        <v>10.039999999999999</v>
      </c>
      <c r="DZ2100">
        <v>9.36</v>
      </c>
      <c r="EA2100">
        <v>8.6999999999999993</v>
      </c>
      <c r="EB2100">
        <v>8.07</v>
      </c>
      <c r="EC2100">
        <v>7.45</v>
      </c>
      <c r="ED2100">
        <v>6.87</v>
      </c>
      <c r="EE2100">
        <v>6.32</v>
      </c>
      <c r="EF2100">
        <v>5.81</v>
      </c>
      <c r="EG2100">
        <v>5.32</v>
      </c>
      <c r="EH2100">
        <v>4.8600000000000003</v>
      </c>
      <c r="EI2100">
        <v>4.4400000000000004</v>
      </c>
      <c r="EJ2100">
        <v>4.05</v>
      </c>
      <c r="EK2100">
        <v>3.7</v>
      </c>
      <c r="EL2100">
        <v>3.38</v>
      </c>
      <c r="EM2100">
        <v>3.09</v>
      </c>
      <c r="EN2100">
        <v>2.81</v>
      </c>
      <c r="EO2100">
        <v>2.57</v>
      </c>
      <c r="EP2100">
        <v>2.35</v>
      </c>
      <c r="EQ2100">
        <v>2.16</v>
      </c>
      <c r="ER2100">
        <v>2</v>
      </c>
      <c r="ES2100">
        <v>1.85</v>
      </c>
    </row>
    <row r="2101" spans="1:152" x14ac:dyDescent="0.25">
      <c r="A2101" t="s">
        <v>1888</v>
      </c>
      <c r="B2101">
        <v>42</v>
      </c>
      <c r="C2101">
        <v>42</v>
      </c>
      <c r="E2101">
        <v>100000</v>
      </c>
      <c r="F2101">
        <v>99431</v>
      </c>
      <c r="G2101">
        <v>98814</v>
      </c>
      <c r="H2101">
        <v>98149</v>
      </c>
      <c r="I2101">
        <v>97434</v>
      </c>
      <c r="J2101">
        <v>96673</v>
      </c>
      <c r="K2101">
        <v>95860</v>
      </c>
      <c r="L2101">
        <v>94990</v>
      </c>
      <c r="M2101">
        <v>94072</v>
      </c>
      <c r="N2101">
        <v>93108</v>
      </c>
      <c r="O2101">
        <v>92092</v>
      </c>
      <c r="P2101">
        <v>91006</v>
      </c>
      <c r="Q2101">
        <v>89834</v>
      </c>
      <c r="R2101">
        <v>88582</v>
      </c>
      <c r="S2101">
        <v>87254</v>
      </c>
      <c r="T2101">
        <v>85846</v>
      </c>
      <c r="U2101">
        <v>84331</v>
      </c>
      <c r="V2101">
        <v>82697</v>
      </c>
      <c r="W2101">
        <v>80961</v>
      </c>
      <c r="X2101">
        <v>79113</v>
      </c>
      <c r="Y2101">
        <v>77095</v>
      </c>
      <c r="Z2101">
        <v>74844</v>
      </c>
      <c r="AA2101">
        <v>72336</v>
      </c>
      <c r="AB2101">
        <v>69590</v>
      </c>
      <c r="AC2101">
        <v>66589</v>
      </c>
      <c r="AD2101">
        <v>63298</v>
      </c>
      <c r="AE2101">
        <v>59674</v>
      </c>
      <c r="AF2101">
        <v>55675</v>
      </c>
      <c r="AG2101">
        <v>51345</v>
      </c>
      <c r="AH2101">
        <v>46783</v>
      </c>
      <c r="AI2101">
        <v>42005</v>
      </c>
      <c r="AJ2101">
        <v>37048</v>
      </c>
      <c r="AK2101">
        <v>31998</v>
      </c>
      <c r="AL2101">
        <v>27023</v>
      </c>
      <c r="AM2101">
        <v>22266</v>
      </c>
      <c r="AN2101">
        <v>17868</v>
      </c>
      <c r="AO2101">
        <v>13926</v>
      </c>
      <c r="AP2101">
        <v>10486</v>
      </c>
      <c r="AQ2101">
        <v>7599</v>
      </c>
      <c r="AR2101">
        <v>5280</v>
      </c>
      <c r="AS2101">
        <v>3514</v>
      </c>
      <c r="AT2101">
        <v>2234</v>
      </c>
      <c r="DC2101">
        <v>26.42</v>
      </c>
      <c r="DD2101">
        <v>25.57</v>
      </c>
      <c r="DE2101">
        <v>24.72</v>
      </c>
      <c r="DF2101">
        <v>23.89</v>
      </c>
      <c r="DG2101">
        <v>23.06</v>
      </c>
      <c r="DH2101">
        <v>22.24</v>
      </c>
      <c r="DI2101">
        <v>21.42</v>
      </c>
      <c r="DJ2101">
        <v>20.61</v>
      </c>
      <c r="DK2101">
        <v>19.809999999999999</v>
      </c>
      <c r="DL2101">
        <v>19.010000000000002</v>
      </c>
      <c r="DM2101">
        <v>18.21</v>
      </c>
      <c r="DN2101">
        <v>17.420000000000002</v>
      </c>
      <c r="DO2101">
        <v>16.64</v>
      </c>
      <c r="DP2101">
        <v>15.87</v>
      </c>
      <c r="DQ2101">
        <v>15.11</v>
      </c>
      <c r="DR2101">
        <v>14.35</v>
      </c>
      <c r="DS2101">
        <v>13.59</v>
      </c>
      <c r="DT2101">
        <v>12.85</v>
      </c>
      <c r="DU2101">
        <v>12.12</v>
      </c>
      <c r="DV2101">
        <v>11.39</v>
      </c>
      <c r="DW2101">
        <v>10.67</v>
      </c>
      <c r="DX2101">
        <v>9.98</v>
      </c>
      <c r="DY2101">
        <v>9.31</v>
      </c>
      <c r="DZ2101">
        <v>8.66</v>
      </c>
      <c r="EA2101">
        <v>8.02</v>
      </c>
      <c r="EB2101">
        <v>7.42</v>
      </c>
      <c r="EC2101">
        <v>6.84</v>
      </c>
      <c r="ED2101">
        <v>6.29</v>
      </c>
      <c r="EE2101">
        <v>5.78</v>
      </c>
      <c r="EF2101">
        <v>5.29</v>
      </c>
      <c r="EG2101">
        <v>4.84</v>
      </c>
      <c r="EH2101">
        <v>4.42</v>
      </c>
      <c r="EI2101">
        <v>4.04</v>
      </c>
      <c r="EJ2101">
        <v>3.69</v>
      </c>
      <c r="EK2101">
        <v>3.37</v>
      </c>
      <c r="EL2101">
        <v>3.08</v>
      </c>
      <c r="EM2101">
        <v>2.81</v>
      </c>
      <c r="EN2101">
        <v>2.56</v>
      </c>
      <c r="EO2101">
        <v>2.35</v>
      </c>
      <c r="EP2101">
        <v>2.16</v>
      </c>
      <c r="EQ2101">
        <v>2</v>
      </c>
      <c r="ER2101">
        <v>1.85</v>
      </c>
    </row>
    <row r="2102" spans="1:152" x14ac:dyDescent="0.25">
      <c r="A2102" t="s">
        <v>1889</v>
      </c>
      <c r="B2102">
        <v>41</v>
      </c>
      <c r="C2102">
        <v>41</v>
      </c>
      <c r="E2102">
        <v>100000</v>
      </c>
      <c r="F2102">
        <v>99369</v>
      </c>
      <c r="G2102">
        <v>98687</v>
      </c>
      <c r="H2102">
        <v>97954</v>
      </c>
      <c r="I2102">
        <v>97174</v>
      </c>
      <c r="J2102">
        <v>96341</v>
      </c>
      <c r="K2102">
        <v>95448</v>
      </c>
      <c r="L2102">
        <v>94505</v>
      </c>
      <c r="M2102">
        <v>93517</v>
      </c>
      <c r="N2102">
        <v>92474</v>
      </c>
      <c r="O2102">
        <v>91359</v>
      </c>
      <c r="P2102">
        <v>90159</v>
      </c>
      <c r="Q2102">
        <v>88872</v>
      </c>
      <c r="R2102">
        <v>87515</v>
      </c>
      <c r="S2102">
        <v>86069</v>
      </c>
      <c r="T2102">
        <v>84515</v>
      </c>
      <c r="U2102">
        <v>82845</v>
      </c>
      <c r="V2102">
        <v>81072</v>
      </c>
      <c r="W2102">
        <v>79177</v>
      </c>
      <c r="X2102">
        <v>77119</v>
      </c>
      <c r="Y2102">
        <v>74825</v>
      </c>
      <c r="Z2102">
        <v>72264</v>
      </c>
      <c r="AA2102">
        <v>69474</v>
      </c>
      <c r="AB2102">
        <v>66429</v>
      </c>
      <c r="AC2102">
        <v>63094</v>
      </c>
      <c r="AD2102">
        <v>59424</v>
      </c>
      <c r="AE2102">
        <v>55384</v>
      </c>
      <c r="AF2102">
        <v>51024</v>
      </c>
      <c r="AG2102">
        <v>46440</v>
      </c>
      <c r="AH2102">
        <v>41653</v>
      </c>
      <c r="AI2102">
        <v>36697</v>
      </c>
      <c r="AJ2102">
        <v>31652</v>
      </c>
      <c r="AK2102">
        <v>26700</v>
      </c>
      <c r="AL2102">
        <v>21972</v>
      </c>
      <c r="AM2102">
        <v>17613</v>
      </c>
      <c r="AN2102">
        <v>13709</v>
      </c>
      <c r="AO2102">
        <v>10310</v>
      </c>
      <c r="AP2102">
        <v>7464</v>
      </c>
      <c r="AQ2102">
        <v>5181</v>
      </c>
      <c r="AR2102">
        <v>3446</v>
      </c>
      <c r="AS2102">
        <v>2189</v>
      </c>
      <c r="DC2102">
        <v>25.44</v>
      </c>
      <c r="DD2102">
        <v>24.6</v>
      </c>
      <c r="DE2102">
        <v>23.77</v>
      </c>
      <c r="DF2102">
        <v>22.94</v>
      </c>
      <c r="DG2102">
        <v>22.12</v>
      </c>
      <c r="DH2102">
        <v>21.31</v>
      </c>
      <c r="DI2102">
        <v>20.5</v>
      </c>
      <c r="DJ2102">
        <v>19.7</v>
      </c>
      <c r="DK2102">
        <v>18.899999999999999</v>
      </c>
      <c r="DL2102">
        <v>18.11</v>
      </c>
      <c r="DM2102">
        <v>17.329999999999998</v>
      </c>
      <c r="DN2102">
        <v>16.55</v>
      </c>
      <c r="DO2102">
        <v>15.78</v>
      </c>
      <c r="DP2102">
        <v>15.02</v>
      </c>
      <c r="DQ2102">
        <v>14.26</v>
      </c>
      <c r="DR2102">
        <v>13.52</v>
      </c>
      <c r="DS2102">
        <v>12.78</v>
      </c>
      <c r="DT2102">
        <v>12.05</v>
      </c>
      <c r="DU2102">
        <v>11.32</v>
      </c>
      <c r="DV2102">
        <v>10.61</v>
      </c>
      <c r="DW2102">
        <v>9.92</v>
      </c>
      <c r="DX2102">
        <v>9.26</v>
      </c>
      <c r="DY2102">
        <v>8.61</v>
      </c>
      <c r="DZ2102">
        <v>7.98</v>
      </c>
      <c r="EA2102">
        <v>7.38</v>
      </c>
      <c r="EB2102">
        <v>6.8</v>
      </c>
      <c r="EC2102">
        <v>6.26</v>
      </c>
      <c r="ED2102">
        <v>5.75</v>
      </c>
      <c r="EE2102">
        <v>5.27</v>
      </c>
      <c r="EF2102">
        <v>4.82</v>
      </c>
      <c r="EG2102">
        <v>4.4000000000000004</v>
      </c>
      <c r="EH2102">
        <v>4.0199999999999996</v>
      </c>
      <c r="EI2102">
        <v>3.68</v>
      </c>
      <c r="EJ2102">
        <v>3.36</v>
      </c>
      <c r="EK2102">
        <v>3.07</v>
      </c>
      <c r="EL2102">
        <v>2.8</v>
      </c>
      <c r="EM2102">
        <v>2.56</v>
      </c>
      <c r="EN2102">
        <v>2.35</v>
      </c>
      <c r="EO2102">
        <v>2.16</v>
      </c>
      <c r="EP2102">
        <v>1.99</v>
      </c>
      <c r="EQ2102">
        <v>1.85</v>
      </c>
    </row>
    <row r="2103" spans="1:152" x14ac:dyDescent="0.25">
      <c r="A2103" t="s">
        <v>1890</v>
      </c>
      <c r="B2103">
        <v>40</v>
      </c>
      <c r="C2103">
        <v>40</v>
      </c>
      <c r="E2103">
        <v>100000</v>
      </c>
      <c r="F2103">
        <v>99301</v>
      </c>
      <c r="G2103">
        <v>98550</v>
      </c>
      <c r="H2103">
        <v>97750</v>
      </c>
      <c r="I2103">
        <v>96896</v>
      </c>
      <c r="J2103">
        <v>95980</v>
      </c>
      <c r="K2103">
        <v>95011</v>
      </c>
      <c r="L2103">
        <v>93995</v>
      </c>
      <c r="M2103">
        <v>92924</v>
      </c>
      <c r="N2103">
        <v>91779</v>
      </c>
      <c r="O2103">
        <v>90547</v>
      </c>
      <c r="P2103">
        <v>89228</v>
      </c>
      <c r="Q2103">
        <v>87832</v>
      </c>
      <c r="R2103">
        <v>86353</v>
      </c>
      <c r="S2103">
        <v>84757</v>
      </c>
      <c r="T2103">
        <v>83043</v>
      </c>
      <c r="U2103">
        <v>81231</v>
      </c>
      <c r="V2103">
        <v>79296</v>
      </c>
      <c r="W2103">
        <v>77187</v>
      </c>
      <c r="X2103">
        <v>74848</v>
      </c>
      <c r="Y2103">
        <v>72241</v>
      </c>
      <c r="Z2103">
        <v>69395</v>
      </c>
      <c r="AA2103">
        <v>66303</v>
      </c>
      <c r="AB2103">
        <v>62923</v>
      </c>
      <c r="AC2103">
        <v>59211</v>
      </c>
      <c r="AD2103">
        <v>55126</v>
      </c>
      <c r="AE2103">
        <v>50728</v>
      </c>
      <c r="AF2103">
        <v>46120</v>
      </c>
      <c r="AG2103">
        <v>41319</v>
      </c>
      <c r="AH2103">
        <v>36361</v>
      </c>
      <c r="AI2103">
        <v>31327</v>
      </c>
      <c r="AJ2103">
        <v>26389</v>
      </c>
      <c r="AK2103">
        <v>21691</v>
      </c>
      <c r="AL2103">
        <v>17365</v>
      </c>
      <c r="AM2103">
        <v>13502</v>
      </c>
      <c r="AN2103">
        <v>10142</v>
      </c>
      <c r="AO2103">
        <v>7334</v>
      </c>
      <c r="AP2103">
        <v>5085</v>
      </c>
      <c r="AQ2103">
        <v>3380</v>
      </c>
      <c r="AR2103">
        <v>2146</v>
      </c>
      <c r="DC2103">
        <v>24.47</v>
      </c>
      <c r="DD2103">
        <v>23.64</v>
      </c>
      <c r="DE2103">
        <v>22.82</v>
      </c>
      <c r="DF2103">
        <v>22</v>
      </c>
      <c r="DG2103">
        <v>21.19</v>
      </c>
      <c r="DH2103">
        <v>20.39</v>
      </c>
      <c r="DI2103">
        <v>19.59</v>
      </c>
      <c r="DJ2103">
        <v>18.8</v>
      </c>
      <c r="DK2103">
        <v>18.010000000000002</v>
      </c>
      <c r="DL2103">
        <v>17.23</v>
      </c>
      <c r="DM2103">
        <v>16.46</v>
      </c>
      <c r="DN2103">
        <v>15.69</v>
      </c>
      <c r="DO2103">
        <v>14.93</v>
      </c>
      <c r="DP2103">
        <v>14.18</v>
      </c>
      <c r="DQ2103">
        <v>13.44</v>
      </c>
      <c r="DR2103">
        <v>12.71</v>
      </c>
      <c r="DS2103">
        <v>11.98</v>
      </c>
      <c r="DT2103">
        <v>11.26</v>
      </c>
      <c r="DU2103">
        <v>10.55</v>
      </c>
      <c r="DV2103">
        <v>9.8699999999999992</v>
      </c>
      <c r="DW2103">
        <v>9.1999999999999993</v>
      </c>
      <c r="DX2103">
        <v>8.56</v>
      </c>
      <c r="DY2103">
        <v>7.94</v>
      </c>
      <c r="DZ2103">
        <v>7.34</v>
      </c>
      <c r="EA2103">
        <v>6.76</v>
      </c>
      <c r="EB2103">
        <v>6.23</v>
      </c>
      <c r="EC2103">
        <v>5.73</v>
      </c>
      <c r="ED2103">
        <v>5.25</v>
      </c>
      <c r="EE2103">
        <v>4.8</v>
      </c>
      <c r="EF2103">
        <v>4.38</v>
      </c>
      <c r="EG2103">
        <v>4.01</v>
      </c>
      <c r="EH2103">
        <v>3.67</v>
      </c>
      <c r="EI2103">
        <v>3.35</v>
      </c>
      <c r="EJ2103">
        <v>3.06</v>
      </c>
      <c r="EK2103">
        <v>2.79</v>
      </c>
      <c r="EL2103">
        <v>2.56</v>
      </c>
      <c r="EM2103">
        <v>2.34</v>
      </c>
      <c r="EN2103">
        <v>2.16</v>
      </c>
      <c r="EO2103">
        <v>1.99</v>
      </c>
      <c r="EP2103">
        <v>1.85</v>
      </c>
    </row>
    <row r="2104" spans="1:152" x14ac:dyDescent="0.25">
      <c r="A2104" t="s">
        <v>1891</v>
      </c>
      <c r="B2104">
        <v>39</v>
      </c>
      <c r="C2104">
        <v>39</v>
      </c>
      <c r="E2104">
        <v>100000</v>
      </c>
      <c r="F2104">
        <v>99230</v>
      </c>
      <c r="G2104">
        <v>98408</v>
      </c>
      <c r="H2104">
        <v>97531</v>
      </c>
      <c r="I2104">
        <v>96591</v>
      </c>
      <c r="J2104">
        <v>95596</v>
      </c>
      <c r="K2104">
        <v>94551</v>
      </c>
      <c r="L2104">
        <v>93448</v>
      </c>
      <c r="M2104">
        <v>92272</v>
      </c>
      <c r="N2104">
        <v>91006</v>
      </c>
      <c r="O2104">
        <v>89652</v>
      </c>
      <c r="P2104">
        <v>88219</v>
      </c>
      <c r="Q2104">
        <v>86697</v>
      </c>
      <c r="R2104">
        <v>85063</v>
      </c>
      <c r="S2104">
        <v>83303</v>
      </c>
      <c r="T2104">
        <v>81444</v>
      </c>
      <c r="U2104">
        <v>79466</v>
      </c>
      <c r="V2104">
        <v>77312</v>
      </c>
      <c r="W2104">
        <v>74917</v>
      </c>
      <c r="X2104">
        <v>72262</v>
      </c>
      <c r="Y2104">
        <v>69366</v>
      </c>
      <c r="Z2104">
        <v>66216</v>
      </c>
      <c r="AA2104">
        <v>62789</v>
      </c>
      <c r="AB2104">
        <v>59030</v>
      </c>
      <c r="AC2104">
        <v>54904</v>
      </c>
      <c r="AD2104">
        <v>50466</v>
      </c>
      <c r="AE2104">
        <v>45827</v>
      </c>
      <c r="AF2104">
        <v>41007</v>
      </c>
      <c r="AG2104">
        <v>36042</v>
      </c>
      <c r="AH2104">
        <v>31017</v>
      </c>
      <c r="AI2104">
        <v>26098</v>
      </c>
      <c r="AJ2104">
        <v>21421</v>
      </c>
      <c r="AK2104">
        <v>17129</v>
      </c>
      <c r="AL2104">
        <v>13301</v>
      </c>
      <c r="AM2104">
        <v>9981</v>
      </c>
      <c r="AN2104">
        <v>7209</v>
      </c>
      <c r="AO2104">
        <v>4994</v>
      </c>
      <c r="AP2104">
        <v>3316</v>
      </c>
      <c r="AQ2104">
        <v>2105</v>
      </c>
      <c r="DC2104">
        <v>23.52</v>
      </c>
      <c r="DD2104">
        <v>22.7</v>
      </c>
      <c r="DE2104">
        <v>21.88</v>
      </c>
      <c r="DF2104">
        <v>21.08</v>
      </c>
      <c r="DG2104">
        <v>20.28</v>
      </c>
      <c r="DH2104">
        <v>19.48</v>
      </c>
      <c r="DI2104">
        <v>18.690000000000001</v>
      </c>
      <c r="DJ2104">
        <v>17.91</v>
      </c>
      <c r="DK2104">
        <v>17.13</v>
      </c>
      <c r="DL2104">
        <v>16.36</v>
      </c>
      <c r="DM2104">
        <v>15.6</v>
      </c>
      <c r="DN2104">
        <v>14.85</v>
      </c>
      <c r="DO2104">
        <v>14.1</v>
      </c>
      <c r="DP2104">
        <v>13.36</v>
      </c>
      <c r="DQ2104">
        <v>12.63</v>
      </c>
      <c r="DR2104">
        <v>11.91</v>
      </c>
      <c r="DS2104">
        <v>11.19</v>
      </c>
      <c r="DT2104">
        <v>10.49</v>
      </c>
      <c r="DU2104">
        <v>9.81</v>
      </c>
      <c r="DV2104">
        <v>9.15</v>
      </c>
      <c r="DW2104">
        <v>8.51</v>
      </c>
      <c r="DX2104">
        <v>7.89</v>
      </c>
      <c r="DY2104">
        <v>7.3</v>
      </c>
      <c r="DZ2104">
        <v>6.73</v>
      </c>
      <c r="EA2104">
        <v>6.2</v>
      </c>
      <c r="EB2104">
        <v>5.7</v>
      </c>
      <c r="EC2104">
        <v>5.22</v>
      </c>
      <c r="ED2104">
        <v>4.78</v>
      </c>
      <c r="EE2104">
        <v>4.37</v>
      </c>
      <c r="EF2104">
        <v>3.99</v>
      </c>
      <c r="EG2104">
        <v>3.65</v>
      </c>
      <c r="EH2104">
        <v>3.34</v>
      </c>
      <c r="EI2104">
        <v>3.05</v>
      </c>
      <c r="EJ2104">
        <v>2.79</v>
      </c>
      <c r="EK2104">
        <v>2.5499999999999998</v>
      </c>
      <c r="EL2104">
        <v>2.34</v>
      </c>
      <c r="EM2104">
        <v>2.15</v>
      </c>
      <c r="EN2104">
        <v>1.99</v>
      </c>
      <c r="EO2104">
        <v>1.85</v>
      </c>
    </row>
    <row r="2105" spans="1:152" x14ac:dyDescent="0.25">
      <c r="A2105" t="s">
        <v>1892</v>
      </c>
      <c r="B2105">
        <v>38</v>
      </c>
      <c r="C2105">
        <v>38</v>
      </c>
      <c r="E2105">
        <v>100000</v>
      </c>
      <c r="F2105">
        <v>99157</v>
      </c>
      <c r="G2105">
        <v>98255</v>
      </c>
      <c r="H2105">
        <v>97288</v>
      </c>
      <c r="I2105">
        <v>96266</v>
      </c>
      <c r="J2105">
        <v>95192</v>
      </c>
      <c r="K2105">
        <v>94056</v>
      </c>
      <c r="L2105">
        <v>92844</v>
      </c>
      <c r="M2105">
        <v>91542</v>
      </c>
      <c r="N2105">
        <v>90150</v>
      </c>
      <c r="O2105">
        <v>88678</v>
      </c>
      <c r="P2105">
        <v>87115</v>
      </c>
      <c r="Q2105">
        <v>85433</v>
      </c>
      <c r="R2105">
        <v>83631</v>
      </c>
      <c r="S2105">
        <v>81721</v>
      </c>
      <c r="T2105">
        <v>79690</v>
      </c>
      <c r="U2105">
        <v>77490</v>
      </c>
      <c r="V2105">
        <v>75045</v>
      </c>
      <c r="W2105">
        <v>72329</v>
      </c>
      <c r="X2105">
        <v>69382</v>
      </c>
      <c r="Y2105">
        <v>66180</v>
      </c>
      <c r="Z2105">
        <v>62692</v>
      </c>
      <c r="AA2105">
        <v>58885</v>
      </c>
      <c r="AB2105">
        <v>54716</v>
      </c>
      <c r="AC2105">
        <v>50240</v>
      </c>
      <c r="AD2105">
        <v>45565</v>
      </c>
      <c r="AE2105">
        <v>40720</v>
      </c>
      <c r="AF2105">
        <v>35745</v>
      </c>
      <c r="AG2105">
        <v>30723</v>
      </c>
      <c r="AH2105">
        <v>25821</v>
      </c>
      <c r="AI2105">
        <v>21169</v>
      </c>
      <c r="AJ2105">
        <v>16903</v>
      </c>
      <c r="AK2105">
        <v>13109</v>
      </c>
      <c r="AL2105">
        <v>9825</v>
      </c>
      <c r="AM2105">
        <v>7090</v>
      </c>
      <c r="AN2105">
        <v>4907</v>
      </c>
      <c r="AO2105">
        <v>3256</v>
      </c>
      <c r="AP2105">
        <v>2065</v>
      </c>
      <c r="DC2105">
        <v>22.58</v>
      </c>
      <c r="DD2105">
        <v>21.76</v>
      </c>
      <c r="DE2105">
        <v>20.96</v>
      </c>
      <c r="DF2105">
        <v>20.16</v>
      </c>
      <c r="DG2105">
        <v>19.37</v>
      </c>
      <c r="DH2105">
        <v>18.579999999999998</v>
      </c>
      <c r="DI2105">
        <v>17.8</v>
      </c>
      <c r="DJ2105">
        <v>17.03</v>
      </c>
      <c r="DK2105">
        <v>16.260000000000002</v>
      </c>
      <c r="DL2105">
        <v>15.51</v>
      </c>
      <c r="DM2105">
        <v>14.76</v>
      </c>
      <c r="DN2105">
        <v>14.01</v>
      </c>
      <c r="DO2105">
        <v>13.28</v>
      </c>
      <c r="DP2105">
        <v>12.55</v>
      </c>
      <c r="DQ2105">
        <v>11.84</v>
      </c>
      <c r="DR2105">
        <v>11.12</v>
      </c>
      <c r="DS2105">
        <v>10.43</v>
      </c>
      <c r="DT2105">
        <v>9.75</v>
      </c>
      <c r="DU2105">
        <v>9.1</v>
      </c>
      <c r="DV2105">
        <v>8.4600000000000009</v>
      </c>
      <c r="DW2105">
        <v>7.85</v>
      </c>
      <c r="DX2105">
        <v>7.26</v>
      </c>
      <c r="DY2105">
        <v>6.69</v>
      </c>
      <c r="DZ2105">
        <v>6.16</v>
      </c>
      <c r="EA2105">
        <v>5.67</v>
      </c>
      <c r="EB2105">
        <v>5.2</v>
      </c>
      <c r="EC2105">
        <v>4.76</v>
      </c>
      <c r="ED2105">
        <v>4.3499999999999996</v>
      </c>
      <c r="EE2105">
        <v>3.98</v>
      </c>
      <c r="EF2105">
        <v>3.64</v>
      </c>
      <c r="EG2105">
        <v>3.33</v>
      </c>
      <c r="EH2105">
        <v>3.05</v>
      </c>
      <c r="EI2105">
        <v>2.78</v>
      </c>
      <c r="EJ2105">
        <v>2.5499999999999998</v>
      </c>
      <c r="EK2105">
        <v>2.34</v>
      </c>
      <c r="EL2105">
        <v>2.15</v>
      </c>
      <c r="EM2105">
        <v>1.99</v>
      </c>
      <c r="EN2105">
        <v>1.85</v>
      </c>
    </row>
    <row r="2106" spans="1:152" x14ac:dyDescent="0.25">
      <c r="A2106" t="s">
        <v>1893</v>
      </c>
      <c r="B2106">
        <v>37</v>
      </c>
      <c r="C2106">
        <v>37</v>
      </c>
      <c r="E2106">
        <v>100000</v>
      </c>
      <c r="F2106">
        <v>99073</v>
      </c>
      <c r="G2106">
        <v>98078</v>
      </c>
      <c r="H2106">
        <v>97026</v>
      </c>
      <c r="I2106">
        <v>95921</v>
      </c>
      <c r="J2106">
        <v>94752</v>
      </c>
      <c r="K2106">
        <v>93503</v>
      </c>
      <c r="L2106">
        <v>92161</v>
      </c>
      <c r="M2106">
        <v>90729</v>
      </c>
      <c r="N2106">
        <v>89214</v>
      </c>
      <c r="O2106">
        <v>87606</v>
      </c>
      <c r="P2106">
        <v>85879</v>
      </c>
      <c r="Q2106">
        <v>84023</v>
      </c>
      <c r="R2106">
        <v>82067</v>
      </c>
      <c r="S2106">
        <v>79981</v>
      </c>
      <c r="T2106">
        <v>77722</v>
      </c>
      <c r="U2106">
        <v>75225</v>
      </c>
      <c r="V2106">
        <v>72455</v>
      </c>
      <c r="W2106">
        <v>69443</v>
      </c>
      <c r="X2106">
        <v>66187</v>
      </c>
      <c r="Y2106">
        <v>62645</v>
      </c>
      <c r="Z2106">
        <v>58777</v>
      </c>
      <c r="AA2106">
        <v>54561</v>
      </c>
      <c r="AB2106">
        <v>50044</v>
      </c>
      <c r="AC2106">
        <v>45336</v>
      </c>
      <c r="AD2106">
        <v>40462</v>
      </c>
      <c r="AE2106">
        <v>35471</v>
      </c>
      <c r="AF2106">
        <v>30448</v>
      </c>
      <c r="AG2106">
        <v>25558</v>
      </c>
      <c r="AH2106">
        <v>20929</v>
      </c>
      <c r="AI2106">
        <v>16690</v>
      </c>
      <c r="AJ2106">
        <v>12926</v>
      </c>
      <c r="AK2106">
        <v>9678</v>
      </c>
      <c r="AL2106">
        <v>6976</v>
      </c>
      <c r="AM2106">
        <v>4824</v>
      </c>
      <c r="AN2106">
        <v>3198</v>
      </c>
      <c r="AO2106">
        <v>2028</v>
      </c>
      <c r="DC2106">
        <v>21.64</v>
      </c>
      <c r="DD2106">
        <v>20.84</v>
      </c>
      <c r="DE2106">
        <v>20.05</v>
      </c>
      <c r="DF2106">
        <v>19.260000000000002</v>
      </c>
      <c r="DG2106">
        <v>18.48</v>
      </c>
      <c r="DH2106">
        <v>17.7</v>
      </c>
      <c r="DI2106">
        <v>16.93</v>
      </c>
      <c r="DJ2106">
        <v>16.170000000000002</v>
      </c>
      <c r="DK2106">
        <v>15.41</v>
      </c>
      <c r="DL2106">
        <v>14.67</v>
      </c>
      <c r="DM2106">
        <v>13.93</v>
      </c>
      <c r="DN2106">
        <v>13.2</v>
      </c>
      <c r="DO2106">
        <v>12.48</v>
      </c>
      <c r="DP2106">
        <v>11.76</v>
      </c>
      <c r="DQ2106">
        <v>11.06</v>
      </c>
      <c r="DR2106">
        <v>10.36</v>
      </c>
      <c r="DS2106">
        <v>9.69</v>
      </c>
      <c r="DT2106">
        <v>9.0399999999999991</v>
      </c>
      <c r="DU2106">
        <v>8.41</v>
      </c>
      <c r="DV2106">
        <v>7.8</v>
      </c>
      <c r="DW2106">
        <v>7.21</v>
      </c>
      <c r="DX2106">
        <v>6.66</v>
      </c>
      <c r="DY2106">
        <v>6.13</v>
      </c>
      <c r="DZ2106">
        <v>5.64</v>
      </c>
      <c r="EA2106">
        <v>5.17</v>
      </c>
      <c r="EB2106">
        <v>4.74</v>
      </c>
      <c r="EC2106">
        <v>4.33</v>
      </c>
      <c r="ED2106">
        <v>3.97</v>
      </c>
      <c r="EE2106">
        <v>3.63</v>
      </c>
      <c r="EF2106">
        <v>3.32</v>
      </c>
      <c r="EG2106">
        <v>3.04</v>
      </c>
      <c r="EH2106">
        <v>2.78</v>
      </c>
      <c r="EI2106">
        <v>2.54</v>
      </c>
      <c r="EJ2106">
        <v>2.33</v>
      </c>
      <c r="EK2106">
        <v>2.15</v>
      </c>
      <c r="EL2106">
        <v>1.99</v>
      </c>
      <c r="EM2106">
        <v>1.85</v>
      </c>
    </row>
    <row r="2107" spans="1:152" x14ac:dyDescent="0.25">
      <c r="A2107" t="s">
        <v>1894</v>
      </c>
      <c r="B2107">
        <v>36</v>
      </c>
      <c r="C2107">
        <v>36</v>
      </c>
      <c r="E2107">
        <v>100000</v>
      </c>
      <c r="F2107">
        <v>98977</v>
      </c>
      <c r="G2107">
        <v>97892</v>
      </c>
      <c r="H2107">
        <v>96753</v>
      </c>
      <c r="I2107">
        <v>95549</v>
      </c>
      <c r="J2107">
        <v>94262</v>
      </c>
      <c r="K2107">
        <v>92878</v>
      </c>
      <c r="L2107">
        <v>91401</v>
      </c>
      <c r="M2107">
        <v>89841</v>
      </c>
      <c r="N2107">
        <v>88185</v>
      </c>
      <c r="O2107">
        <v>86407</v>
      </c>
      <c r="P2107">
        <v>84500</v>
      </c>
      <c r="Q2107">
        <v>82485</v>
      </c>
      <c r="R2107">
        <v>80348</v>
      </c>
      <c r="S2107">
        <v>78028</v>
      </c>
      <c r="T2107">
        <v>75467</v>
      </c>
      <c r="U2107">
        <v>72639</v>
      </c>
      <c r="V2107">
        <v>69569</v>
      </c>
      <c r="W2107">
        <v>66245</v>
      </c>
      <c r="X2107">
        <v>62646</v>
      </c>
      <c r="Y2107">
        <v>58723</v>
      </c>
      <c r="Z2107">
        <v>54445</v>
      </c>
      <c r="AA2107">
        <v>49885</v>
      </c>
      <c r="AB2107">
        <v>45140</v>
      </c>
      <c r="AC2107">
        <v>40239</v>
      </c>
      <c r="AD2107">
        <v>35226</v>
      </c>
      <c r="AE2107">
        <v>30197</v>
      </c>
      <c r="AF2107">
        <v>25314</v>
      </c>
      <c r="AG2107">
        <v>20702</v>
      </c>
      <c r="AH2107">
        <v>16490</v>
      </c>
      <c r="AI2107">
        <v>12756</v>
      </c>
      <c r="AJ2107">
        <v>9537</v>
      </c>
      <c r="AK2107">
        <v>6868</v>
      </c>
      <c r="AL2107">
        <v>4745</v>
      </c>
      <c r="AM2107">
        <v>3144</v>
      </c>
      <c r="AN2107">
        <v>1992</v>
      </c>
      <c r="DC2107">
        <v>20.72</v>
      </c>
      <c r="DD2107">
        <v>19.93</v>
      </c>
      <c r="DE2107">
        <v>19.149999999999999</v>
      </c>
      <c r="DF2107">
        <v>18.37</v>
      </c>
      <c r="DG2107">
        <v>17.59</v>
      </c>
      <c r="DH2107">
        <v>16.82</v>
      </c>
      <c r="DI2107">
        <v>16.07</v>
      </c>
      <c r="DJ2107">
        <v>15.32</v>
      </c>
      <c r="DK2107">
        <v>14.58</v>
      </c>
      <c r="DL2107">
        <v>13.84</v>
      </c>
      <c r="DM2107">
        <v>13.11</v>
      </c>
      <c r="DN2107">
        <v>12.4</v>
      </c>
      <c r="DO2107">
        <v>11.69</v>
      </c>
      <c r="DP2107">
        <v>10.99</v>
      </c>
      <c r="DQ2107">
        <v>10.3</v>
      </c>
      <c r="DR2107">
        <v>9.6300000000000008</v>
      </c>
      <c r="DS2107">
        <v>8.99</v>
      </c>
      <c r="DT2107">
        <v>8.36</v>
      </c>
      <c r="DU2107">
        <v>7.76</v>
      </c>
      <c r="DV2107">
        <v>7.17</v>
      </c>
      <c r="DW2107">
        <v>6.62</v>
      </c>
      <c r="DX2107">
        <v>6.1</v>
      </c>
      <c r="DY2107">
        <v>5.61</v>
      </c>
      <c r="DZ2107">
        <v>5.15</v>
      </c>
      <c r="EA2107">
        <v>4.72</v>
      </c>
      <c r="EB2107">
        <v>4.32</v>
      </c>
      <c r="EC2107">
        <v>3.95</v>
      </c>
      <c r="ED2107">
        <v>3.62</v>
      </c>
      <c r="EE2107">
        <v>3.31</v>
      </c>
      <c r="EF2107">
        <v>3.03</v>
      </c>
      <c r="EG2107">
        <v>2.77</v>
      </c>
      <c r="EH2107">
        <v>2.54</v>
      </c>
      <c r="EI2107">
        <v>2.33</v>
      </c>
      <c r="EJ2107">
        <v>2.15</v>
      </c>
      <c r="EK2107">
        <v>1.99</v>
      </c>
      <c r="EL2107">
        <v>1.85</v>
      </c>
    </row>
    <row r="2108" spans="1:152" x14ac:dyDescent="0.25">
      <c r="A2108" t="s">
        <v>1895</v>
      </c>
      <c r="B2108">
        <v>35</v>
      </c>
      <c r="C2108">
        <v>35</v>
      </c>
      <c r="E2108">
        <v>100000</v>
      </c>
      <c r="F2108">
        <v>98883</v>
      </c>
      <c r="G2108">
        <v>97707</v>
      </c>
      <c r="H2108">
        <v>96463</v>
      </c>
      <c r="I2108">
        <v>95137</v>
      </c>
      <c r="J2108">
        <v>93711</v>
      </c>
      <c r="K2108">
        <v>92185</v>
      </c>
      <c r="L2108">
        <v>90574</v>
      </c>
      <c r="M2108">
        <v>88867</v>
      </c>
      <c r="N2108">
        <v>87034</v>
      </c>
      <c r="O2108">
        <v>85071</v>
      </c>
      <c r="P2108">
        <v>83000</v>
      </c>
      <c r="Q2108">
        <v>80797</v>
      </c>
      <c r="R2108">
        <v>78420</v>
      </c>
      <c r="S2108">
        <v>75790</v>
      </c>
      <c r="T2108">
        <v>72892</v>
      </c>
      <c r="U2108">
        <v>69759</v>
      </c>
      <c r="V2108">
        <v>66373</v>
      </c>
      <c r="W2108">
        <v>62703</v>
      </c>
      <c r="X2108">
        <v>58720</v>
      </c>
      <c r="Y2108">
        <v>54388</v>
      </c>
      <c r="Z2108">
        <v>49768</v>
      </c>
      <c r="AA2108">
        <v>44983</v>
      </c>
      <c r="AB2108">
        <v>40050</v>
      </c>
      <c r="AC2108">
        <v>35017</v>
      </c>
      <c r="AD2108">
        <v>29975</v>
      </c>
      <c r="AE2108">
        <v>25093</v>
      </c>
      <c r="AF2108">
        <v>20495</v>
      </c>
      <c r="AG2108">
        <v>16303</v>
      </c>
      <c r="AH2108">
        <v>12596</v>
      </c>
      <c r="AI2108">
        <v>9407</v>
      </c>
      <c r="AJ2108">
        <v>6766</v>
      </c>
      <c r="AK2108">
        <v>4671</v>
      </c>
      <c r="AL2108">
        <v>3092</v>
      </c>
      <c r="AM2108">
        <v>1958</v>
      </c>
      <c r="DC2108">
        <v>19.809999999999999</v>
      </c>
      <c r="DD2108">
        <v>19.03</v>
      </c>
      <c r="DE2108">
        <v>18.25</v>
      </c>
      <c r="DF2108">
        <v>17.48</v>
      </c>
      <c r="DG2108">
        <v>16.72</v>
      </c>
      <c r="DH2108">
        <v>15.97</v>
      </c>
      <c r="DI2108">
        <v>15.22</v>
      </c>
      <c r="DJ2108">
        <v>14.48</v>
      </c>
      <c r="DK2108">
        <v>13.75</v>
      </c>
      <c r="DL2108">
        <v>13.03</v>
      </c>
      <c r="DM2108">
        <v>12.32</v>
      </c>
      <c r="DN2108">
        <v>11.62</v>
      </c>
      <c r="DO2108">
        <v>10.92</v>
      </c>
      <c r="DP2108">
        <v>10.24</v>
      </c>
      <c r="DQ2108">
        <v>9.57</v>
      </c>
      <c r="DR2108">
        <v>8.93</v>
      </c>
      <c r="DS2108">
        <v>8.31</v>
      </c>
      <c r="DT2108">
        <v>7.71</v>
      </c>
      <c r="DU2108">
        <v>7.13</v>
      </c>
      <c r="DV2108">
        <v>6.58</v>
      </c>
      <c r="DW2108">
        <v>6.07</v>
      </c>
      <c r="DX2108">
        <v>5.58</v>
      </c>
      <c r="DY2108">
        <v>5.13</v>
      </c>
      <c r="DZ2108">
        <v>4.7</v>
      </c>
      <c r="EA2108">
        <v>4.3</v>
      </c>
      <c r="EB2108">
        <v>3.94</v>
      </c>
      <c r="EC2108">
        <v>3.61</v>
      </c>
      <c r="ED2108">
        <v>3.3</v>
      </c>
      <c r="EE2108">
        <v>3.02</v>
      </c>
      <c r="EF2108">
        <v>2.77</v>
      </c>
      <c r="EG2108">
        <v>2.5299999999999998</v>
      </c>
      <c r="EH2108">
        <v>2.33</v>
      </c>
      <c r="EI2108">
        <v>2.15</v>
      </c>
      <c r="EJ2108">
        <v>1.99</v>
      </c>
      <c r="EK2108">
        <v>1.85</v>
      </c>
    </row>
    <row r="2109" spans="1:152" x14ac:dyDescent="0.25">
      <c r="A2109" t="s">
        <v>1896</v>
      </c>
      <c r="B2109">
        <v>34</v>
      </c>
      <c r="C2109">
        <v>34</v>
      </c>
      <c r="E2109">
        <v>100000</v>
      </c>
      <c r="F2109">
        <v>98787</v>
      </c>
      <c r="G2109">
        <v>97501</v>
      </c>
      <c r="H2109">
        <v>96129</v>
      </c>
      <c r="I2109">
        <v>94658</v>
      </c>
      <c r="J2109">
        <v>93085</v>
      </c>
      <c r="K2109">
        <v>91419</v>
      </c>
      <c r="L2109">
        <v>89654</v>
      </c>
      <c r="M2109">
        <v>87764</v>
      </c>
      <c r="N2109">
        <v>85739</v>
      </c>
      <c r="O2109">
        <v>83605</v>
      </c>
      <c r="P2109">
        <v>81340</v>
      </c>
      <c r="Q2109">
        <v>78889</v>
      </c>
      <c r="R2109">
        <v>76196</v>
      </c>
      <c r="S2109">
        <v>73222</v>
      </c>
      <c r="T2109">
        <v>70013</v>
      </c>
      <c r="U2109">
        <v>66561</v>
      </c>
      <c r="V2109">
        <v>62825</v>
      </c>
      <c r="W2109">
        <v>58768</v>
      </c>
      <c r="X2109">
        <v>54376</v>
      </c>
      <c r="Y2109">
        <v>49703</v>
      </c>
      <c r="Z2109">
        <v>44863</v>
      </c>
      <c r="AA2109">
        <v>39895</v>
      </c>
      <c r="AB2109">
        <v>34836</v>
      </c>
      <c r="AC2109">
        <v>29783</v>
      </c>
      <c r="AD2109">
        <v>24897</v>
      </c>
      <c r="AE2109">
        <v>20305</v>
      </c>
      <c r="AF2109">
        <v>16131</v>
      </c>
      <c r="AG2109">
        <v>12447</v>
      </c>
      <c r="AH2109">
        <v>9285</v>
      </c>
      <c r="AI2109">
        <v>6672</v>
      </c>
      <c r="AJ2109">
        <v>4601</v>
      </c>
      <c r="AK2109">
        <v>3044</v>
      </c>
      <c r="AL2109">
        <v>1926</v>
      </c>
      <c r="DC2109">
        <v>18.920000000000002</v>
      </c>
      <c r="DD2109">
        <v>18.14</v>
      </c>
      <c r="DE2109">
        <v>17.37</v>
      </c>
      <c r="DF2109">
        <v>16.61</v>
      </c>
      <c r="DG2109">
        <v>15.87</v>
      </c>
      <c r="DH2109">
        <v>15.12</v>
      </c>
      <c r="DI2109">
        <v>14.39</v>
      </c>
      <c r="DJ2109">
        <v>13.66</v>
      </c>
      <c r="DK2109">
        <v>12.95</v>
      </c>
      <c r="DL2109">
        <v>12.24</v>
      </c>
      <c r="DM2109">
        <v>11.54</v>
      </c>
      <c r="DN2109">
        <v>10.85</v>
      </c>
      <c r="DO2109">
        <v>10.17</v>
      </c>
      <c r="DP2109">
        <v>9.51</v>
      </c>
      <c r="DQ2109">
        <v>8.8800000000000008</v>
      </c>
      <c r="DR2109">
        <v>8.26</v>
      </c>
      <c r="DS2109">
        <v>7.67</v>
      </c>
      <c r="DT2109">
        <v>7.09</v>
      </c>
      <c r="DU2109">
        <v>6.55</v>
      </c>
      <c r="DV2109">
        <v>6.04</v>
      </c>
      <c r="DW2109">
        <v>5.56</v>
      </c>
      <c r="DX2109">
        <v>5.0999999999999996</v>
      </c>
      <c r="DY2109">
        <v>4.67</v>
      </c>
      <c r="DZ2109">
        <v>4.28</v>
      </c>
      <c r="EA2109">
        <v>3.92</v>
      </c>
      <c r="EB2109">
        <v>3.59</v>
      </c>
      <c r="EC2109">
        <v>3.29</v>
      </c>
      <c r="ED2109">
        <v>3.02</v>
      </c>
      <c r="EE2109">
        <v>2.76</v>
      </c>
      <c r="EF2109">
        <v>2.5299999999999998</v>
      </c>
      <c r="EG2109">
        <v>2.3199999999999998</v>
      </c>
      <c r="EH2109">
        <v>2.14</v>
      </c>
      <c r="EI2109">
        <v>1.99</v>
      </c>
      <c r="EJ2109">
        <v>1.85</v>
      </c>
    </row>
    <row r="2110" spans="1:152" x14ac:dyDescent="0.25">
      <c r="A2110" t="s">
        <v>1897</v>
      </c>
      <c r="B2110">
        <v>33</v>
      </c>
      <c r="C2110">
        <v>33</v>
      </c>
      <c r="E2110">
        <v>100000</v>
      </c>
      <c r="F2110">
        <v>98672</v>
      </c>
      <c r="G2110">
        <v>97252</v>
      </c>
      <c r="H2110">
        <v>95730</v>
      </c>
      <c r="I2110">
        <v>94105</v>
      </c>
      <c r="J2110">
        <v>92384</v>
      </c>
      <c r="K2110">
        <v>90558</v>
      </c>
      <c r="L2110">
        <v>88602</v>
      </c>
      <c r="M2110">
        <v>86513</v>
      </c>
      <c r="N2110">
        <v>84311</v>
      </c>
      <c r="O2110">
        <v>81976</v>
      </c>
      <c r="P2110">
        <v>79456</v>
      </c>
      <c r="Q2110">
        <v>76681</v>
      </c>
      <c r="R2110">
        <v>73637</v>
      </c>
      <c r="S2110">
        <v>70346</v>
      </c>
      <c r="T2110">
        <v>66812</v>
      </c>
      <c r="U2110">
        <v>63006</v>
      </c>
      <c r="V2110">
        <v>58881</v>
      </c>
      <c r="W2110">
        <v>54413</v>
      </c>
      <c r="X2110">
        <v>49682</v>
      </c>
      <c r="Y2110">
        <v>44792</v>
      </c>
      <c r="Z2110">
        <v>39774</v>
      </c>
      <c r="AA2110">
        <v>34686</v>
      </c>
      <c r="AB2110">
        <v>29616</v>
      </c>
      <c r="AC2110">
        <v>24726</v>
      </c>
      <c r="AD2110">
        <v>20137</v>
      </c>
      <c r="AE2110">
        <v>15974</v>
      </c>
      <c r="AF2110">
        <v>12309</v>
      </c>
      <c r="AG2110">
        <v>9171</v>
      </c>
      <c r="AH2110">
        <v>6583</v>
      </c>
      <c r="AI2110">
        <v>4536</v>
      </c>
      <c r="AJ2110">
        <v>2998</v>
      </c>
      <c r="AK2110">
        <v>1896</v>
      </c>
      <c r="DC2110">
        <v>18.03</v>
      </c>
      <c r="DD2110">
        <v>17.260000000000002</v>
      </c>
      <c r="DE2110">
        <v>16.510000000000002</v>
      </c>
      <c r="DF2110">
        <v>15.76</v>
      </c>
      <c r="DG2110">
        <v>15.03</v>
      </c>
      <c r="DH2110">
        <v>14.3</v>
      </c>
      <c r="DI2110">
        <v>13.58</v>
      </c>
      <c r="DJ2110">
        <v>12.86</v>
      </c>
      <c r="DK2110">
        <v>12.16</v>
      </c>
      <c r="DL2110">
        <v>11.47</v>
      </c>
      <c r="DM2110">
        <v>10.78</v>
      </c>
      <c r="DN2110">
        <v>10.11</v>
      </c>
      <c r="DO2110">
        <v>9.4499999999999993</v>
      </c>
      <c r="DP2110">
        <v>8.82</v>
      </c>
      <c r="DQ2110">
        <v>8.2100000000000009</v>
      </c>
      <c r="DR2110">
        <v>7.62</v>
      </c>
      <c r="DS2110">
        <v>7.05</v>
      </c>
      <c r="DT2110">
        <v>6.51</v>
      </c>
      <c r="DU2110">
        <v>6</v>
      </c>
      <c r="DV2110">
        <v>5.53</v>
      </c>
      <c r="DW2110">
        <v>5.08</v>
      </c>
      <c r="DX2110">
        <v>4.6500000000000004</v>
      </c>
      <c r="DY2110">
        <v>4.26</v>
      </c>
      <c r="DZ2110">
        <v>3.91</v>
      </c>
      <c r="EA2110">
        <v>3.58</v>
      </c>
      <c r="EB2110">
        <v>3.28</v>
      </c>
      <c r="EC2110">
        <v>3.01</v>
      </c>
      <c r="ED2110">
        <v>2.75</v>
      </c>
      <c r="EE2110">
        <v>2.52</v>
      </c>
      <c r="EF2110">
        <v>2.3199999999999998</v>
      </c>
      <c r="EG2110">
        <v>2.14</v>
      </c>
      <c r="EH2110">
        <v>1.98</v>
      </c>
      <c r="EI2110">
        <v>1.85</v>
      </c>
    </row>
    <row r="2111" spans="1:152" x14ac:dyDescent="0.25">
      <c r="A2111" t="s">
        <v>1898</v>
      </c>
      <c r="B2111">
        <v>32</v>
      </c>
      <c r="C2111">
        <v>32</v>
      </c>
      <c r="E2111">
        <v>100000</v>
      </c>
      <c r="F2111">
        <v>98531</v>
      </c>
      <c r="G2111">
        <v>96954</v>
      </c>
      <c r="H2111">
        <v>95271</v>
      </c>
      <c r="I2111">
        <v>93491</v>
      </c>
      <c r="J2111">
        <v>91603</v>
      </c>
      <c r="K2111">
        <v>89577</v>
      </c>
      <c r="L2111">
        <v>87414</v>
      </c>
      <c r="M2111">
        <v>85140</v>
      </c>
      <c r="N2111">
        <v>82729</v>
      </c>
      <c r="O2111">
        <v>80130</v>
      </c>
      <c r="P2111">
        <v>77277</v>
      </c>
      <c r="Q2111">
        <v>74141</v>
      </c>
      <c r="R2111">
        <v>70773</v>
      </c>
      <c r="S2111">
        <v>67152</v>
      </c>
      <c r="T2111">
        <v>63259</v>
      </c>
      <c r="U2111">
        <v>59060</v>
      </c>
      <c r="V2111">
        <v>54521</v>
      </c>
      <c r="W2111">
        <v>49715</v>
      </c>
      <c r="X2111">
        <v>44770</v>
      </c>
      <c r="Y2111">
        <v>39705</v>
      </c>
      <c r="Z2111">
        <v>34573</v>
      </c>
      <c r="AA2111">
        <v>29482</v>
      </c>
      <c r="AB2111">
        <v>24582</v>
      </c>
      <c r="AC2111">
        <v>19993</v>
      </c>
      <c r="AD2111">
        <v>15836</v>
      </c>
      <c r="AE2111">
        <v>12186</v>
      </c>
      <c r="AF2111">
        <v>9068</v>
      </c>
      <c r="AG2111">
        <v>6502</v>
      </c>
      <c r="AH2111">
        <v>4476</v>
      </c>
      <c r="AI2111">
        <v>2956</v>
      </c>
      <c r="AJ2111">
        <v>1869</v>
      </c>
      <c r="DC2111">
        <v>17.149999999999999</v>
      </c>
      <c r="DD2111">
        <v>16.399999999999999</v>
      </c>
      <c r="DE2111">
        <v>15.66</v>
      </c>
      <c r="DF2111">
        <v>14.93</v>
      </c>
      <c r="DG2111">
        <v>14.2</v>
      </c>
      <c r="DH2111">
        <v>13.48</v>
      </c>
      <c r="DI2111">
        <v>12.78</v>
      </c>
      <c r="DJ2111">
        <v>12.08</v>
      </c>
      <c r="DK2111">
        <v>11.39</v>
      </c>
      <c r="DL2111">
        <v>10.71</v>
      </c>
      <c r="DM2111">
        <v>10.039999999999999</v>
      </c>
      <c r="DN2111">
        <v>9.39</v>
      </c>
      <c r="DO2111">
        <v>8.77</v>
      </c>
      <c r="DP2111">
        <v>8.16</v>
      </c>
      <c r="DQ2111">
        <v>7.57</v>
      </c>
      <c r="DR2111">
        <v>7.01</v>
      </c>
      <c r="DS2111">
        <v>6.47</v>
      </c>
      <c r="DT2111">
        <v>5.97</v>
      </c>
      <c r="DU2111">
        <v>5.5</v>
      </c>
      <c r="DV2111">
        <v>5.05</v>
      </c>
      <c r="DW2111">
        <v>4.63</v>
      </c>
      <c r="DX2111">
        <v>4.24</v>
      </c>
      <c r="DY2111">
        <v>3.89</v>
      </c>
      <c r="DZ2111">
        <v>3.57</v>
      </c>
      <c r="EA2111">
        <v>3.27</v>
      </c>
      <c r="EB2111">
        <v>3</v>
      </c>
      <c r="EC2111">
        <v>2.75</v>
      </c>
      <c r="ED2111">
        <v>2.52</v>
      </c>
      <c r="EE2111">
        <v>2.3199999999999998</v>
      </c>
      <c r="EF2111">
        <v>2.14</v>
      </c>
      <c r="EG2111">
        <v>1.98</v>
      </c>
      <c r="EH2111">
        <v>1.85</v>
      </c>
    </row>
    <row r="2112" spans="1:152" x14ac:dyDescent="0.25">
      <c r="A2112" t="s">
        <v>1899</v>
      </c>
      <c r="B2112">
        <v>31</v>
      </c>
      <c r="C2112">
        <v>31</v>
      </c>
      <c r="E2112">
        <v>100000</v>
      </c>
      <c r="F2112">
        <v>98366</v>
      </c>
      <c r="G2112">
        <v>96620</v>
      </c>
      <c r="H2112">
        <v>94773</v>
      </c>
      <c r="I2112">
        <v>92816</v>
      </c>
      <c r="J2112">
        <v>90719</v>
      </c>
      <c r="K2112">
        <v>88476</v>
      </c>
      <c r="L2112">
        <v>86119</v>
      </c>
      <c r="M2112">
        <v>83626</v>
      </c>
      <c r="N2112">
        <v>80942</v>
      </c>
      <c r="O2112">
        <v>77999</v>
      </c>
      <c r="P2112">
        <v>74776</v>
      </c>
      <c r="Q2112">
        <v>71307</v>
      </c>
      <c r="R2112">
        <v>67602</v>
      </c>
      <c r="S2112">
        <v>63614</v>
      </c>
      <c r="T2112">
        <v>59322</v>
      </c>
      <c r="U2112">
        <v>54706</v>
      </c>
      <c r="V2112">
        <v>49827</v>
      </c>
      <c r="W2112">
        <v>44808</v>
      </c>
      <c r="X2112">
        <v>39689</v>
      </c>
      <c r="Y2112">
        <v>34515</v>
      </c>
      <c r="Z2112">
        <v>29387</v>
      </c>
      <c r="AA2112">
        <v>24471</v>
      </c>
      <c r="AB2112">
        <v>19877</v>
      </c>
      <c r="AC2112">
        <v>15723</v>
      </c>
      <c r="AD2112">
        <v>12081</v>
      </c>
      <c r="AE2112">
        <v>8978</v>
      </c>
      <c r="AF2112">
        <v>6430</v>
      </c>
      <c r="AG2112">
        <v>4422</v>
      </c>
      <c r="AH2112">
        <v>2919</v>
      </c>
      <c r="AI2112">
        <v>1844</v>
      </c>
      <c r="DC2112">
        <v>16.29</v>
      </c>
      <c r="DD2112">
        <v>15.55</v>
      </c>
      <c r="DE2112">
        <v>14.83</v>
      </c>
      <c r="DF2112">
        <v>14.11</v>
      </c>
      <c r="DG2112">
        <v>13.39</v>
      </c>
      <c r="DH2112">
        <v>12.69</v>
      </c>
      <c r="DI2112">
        <v>12</v>
      </c>
      <c r="DJ2112">
        <v>11.31</v>
      </c>
      <c r="DK2112">
        <v>10.64</v>
      </c>
      <c r="DL2112">
        <v>9.9700000000000006</v>
      </c>
      <c r="DM2112">
        <v>9.33</v>
      </c>
      <c r="DN2112">
        <v>8.7100000000000009</v>
      </c>
      <c r="DO2112">
        <v>8.11</v>
      </c>
      <c r="DP2112">
        <v>7.53</v>
      </c>
      <c r="DQ2112">
        <v>6.97</v>
      </c>
      <c r="DR2112">
        <v>6.44</v>
      </c>
      <c r="DS2112">
        <v>5.94</v>
      </c>
      <c r="DT2112">
        <v>5.47</v>
      </c>
      <c r="DU2112">
        <v>5.03</v>
      </c>
      <c r="DV2112">
        <v>4.6100000000000003</v>
      </c>
      <c r="DW2112">
        <v>4.2300000000000004</v>
      </c>
      <c r="DX2112">
        <v>3.88</v>
      </c>
      <c r="DY2112">
        <v>3.55</v>
      </c>
      <c r="DZ2112">
        <v>3.26</v>
      </c>
      <c r="EA2112">
        <v>2.99</v>
      </c>
      <c r="EB2112">
        <v>2.74</v>
      </c>
      <c r="EC2112">
        <v>2.52</v>
      </c>
      <c r="ED2112">
        <v>2.31</v>
      </c>
      <c r="EE2112">
        <v>2.14</v>
      </c>
      <c r="EF2112">
        <v>1.98</v>
      </c>
      <c r="EG2112">
        <v>1.85</v>
      </c>
    </row>
    <row r="2113" spans="1:136" x14ac:dyDescent="0.25">
      <c r="A2113" t="s">
        <v>1900</v>
      </c>
      <c r="B2113">
        <v>30</v>
      </c>
      <c r="C2113">
        <v>30</v>
      </c>
      <c r="E2113">
        <v>100000</v>
      </c>
      <c r="F2113">
        <v>98188</v>
      </c>
      <c r="G2113">
        <v>96267</v>
      </c>
      <c r="H2113">
        <v>94233</v>
      </c>
      <c r="I2113">
        <v>92057</v>
      </c>
      <c r="J2113">
        <v>89731</v>
      </c>
      <c r="K2113">
        <v>87284</v>
      </c>
      <c r="L2113">
        <v>84698</v>
      </c>
      <c r="M2113">
        <v>81920</v>
      </c>
      <c r="N2113">
        <v>78879</v>
      </c>
      <c r="O2113">
        <v>75554</v>
      </c>
      <c r="P2113">
        <v>71987</v>
      </c>
      <c r="Q2113">
        <v>68172</v>
      </c>
      <c r="R2113">
        <v>64091</v>
      </c>
      <c r="S2113">
        <v>59696</v>
      </c>
      <c r="T2113">
        <v>54981</v>
      </c>
      <c r="U2113">
        <v>50022</v>
      </c>
      <c r="V2113">
        <v>44930</v>
      </c>
      <c r="W2113">
        <v>39738</v>
      </c>
      <c r="X2113">
        <v>34512</v>
      </c>
      <c r="Y2113">
        <v>29347</v>
      </c>
      <c r="Z2113">
        <v>24400</v>
      </c>
      <c r="AA2113">
        <v>19793</v>
      </c>
      <c r="AB2113">
        <v>15635</v>
      </c>
      <c r="AC2113">
        <v>11998</v>
      </c>
      <c r="AD2113">
        <v>8905</v>
      </c>
      <c r="AE2113">
        <v>6370</v>
      </c>
      <c r="AF2113">
        <v>4376</v>
      </c>
      <c r="AG2113">
        <v>2886</v>
      </c>
      <c r="AH2113">
        <v>1822</v>
      </c>
      <c r="DC2113">
        <v>15.45</v>
      </c>
      <c r="DD2113">
        <v>14.73</v>
      </c>
      <c r="DE2113">
        <v>14.01</v>
      </c>
      <c r="DF2113">
        <v>13.3</v>
      </c>
      <c r="DG2113">
        <v>12.6</v>
      </c>
      <c r="DH2113">
        <v>11.92</v>
      </c>
      <c r="DI2113">
        <v>11.24</v>
      </c>
      <c r="DJ2113">
        <v>10.56</v>
      </c>
      <c r="DK2113">
        <v>9.91</v>
      </c>
      <c r="DL2113">
        <v>9.27</v>
      </c>
      <c r="DM2113">
        <v>8.65</v>
      </c>
      <c r="DN2113">
        <v>8.06</v>
      </c>
      <c r="DO2113">
        <v>7.48</v>
      </c>
      <c r="DP2113">
        <v>6.93</v>
      </c>
      <c r="DQ2113">
        <v>6.4</v>
      </c>
      <c r="DR2113">
        <v>5.91</v>
      </c>
      <c r="DS2113">
        <v>5.44</v>
      </c>
      <c r="DT2113">
        <v>5</v>
      </c>
      <c r="DU2113">
        <v>4.59</v>
      </c>
      <c r="DV2113">
        <v>4.21</v>
      </c>
      <c r="DW2113">
        <v>3.86</v>
      </c>
      <c r="DX2113">
        <v>3.54</v>
      </c>
      <c r="DY2113">
        <v>3.25</v>
      </c>
      <c r="DZ2113">
        <v>2.98</v>
      </c>
      <c r="EA2113">
        <v>2.73</v>
      </c>
      <c r="EB2113">
        <v>2.5099999999999998</v>
      </c>
      <c r="EC2113">
        <v>2.31</v>
      </c>
      <c r="ED2113">
        <v>2.14</v>
      </c>
      <c r="EE2113">
        <v>1.98</v>
      </c>
      <c r="EF2113">
        <v>1.85</v>
      </c>
    </row>
    <row r="2114" spans="1:136" x14ac:dyDescent="0.25">
      <c r="A2114" t="s">
        <v>1901</v>
      </c>
      <c r="B2114">
        <v>29</v>
      </c>
      <c r="C2114">
        <v>29</v>
      </c>
      <c r="E2114">
        <v>100000</v>
      </c>
      <c r="F2114">
        <v>98003</v>
      </c>
      <c r="G2114">
        <v>95884</v>
      </c>
      <c r="H2114">
        <v>93617</v>
      </c>
      <c r="I2114">
        <v>91201</v>
      </c>
      <c r="J2114">
        <v>88660</v>
      </c>
      <c r="K2114">
        <v>85970</v>
      </c>
      <c r="L2114">
        <v>83085</v>
      </c>
      <c r="M2114">
        <v>79936</v>
      </c>
      <c r="N2114">
        <v>76500</v>
      </c>
      <c r="O2114">
        <v>72819</v>
      </c>
      <c r="P2114">
        <v>68894</v>
      </c>
      <c r="Q2114">
        <v>64693</v>
      </c>
      <c r="R2114">
        <v>60196</v>
      </c>
      <c r="S2114">
        <v>55371</v>
      </c>
      <c r="T2114">
        <v>50308</v>
      </c>
      <c r="U2114">
        <v>45133</v>
      </c>
      <c r="V2114">
        <v>39868</v>
      </c>
      <c r="W2114">
        <v>34571</v>
      </c>
      <c r="X2114">
        <v>29358</v>
      </c>
      <c r="Y2114">
        <v>24378</v>
      </c>
      <c r="Z2114">
        <v>19744</v>
      </c>
      <c r="AA2114">
        <v>15576</v>
      </c>
      <c r="AB2114">
        <v>11936</v>
      </c>
      <c r="AC2114">
        <v>8848</v>
      </c>
      <c r="AD2114">
        <v>6321</v>
      </c>
      <c r="AE2114">
        <v>4339</v>
      </c>
      <c r="AF2114">
        <v>2859</v>
      </c>
      <c r="AG2114">
        <v>1804</v>
      </c>
      <c r="DC2114">
        <v>14.62</v>
      </c>
      <c r="DD2114">
        <v>13.91</v>
      </c>
      <c r="DE2114">
        <v>13.21</v>
      </c>
      <c r="DF2114">
        <v>12.51</v>
      </c>
      <c r="DG2114">
        <v>11.83</v>
      </c>
      <c r="DH2114">
        <v>11.16</v>
      </c>
      <c r="DI2114">
        <v>10.49</v>
      </c>
      <c r="DJ2114">
        <v>9.84</v>
      </c>
      <c r="DK2114">
        <v>9.2100000000000009</v>
      </c>
      <c r="DL2114">
        <v>8.6</v>
      </c>
      <c r="DM2114">
        <v>8.01</v>
      </c>
      <c r="DN2114">
        <v>7.43</v>
      </c>
      <c r="DO2114">
        <v>6.88</v>
      </c>
      <c r="DP2114">
        <v>6.36</v>
      </c>
      <c r="DQ2114">
        <v>5.87</v>
      </c>
      <c r="DR2114">
        <v>5.41</v>
      </c>
      <c r="DS2114">
        <v>4.9800000000000004</v>
      </c>
      <c r="DT2114">
        <v>4.57</v>
      </c>
      <c r="DU2114">
        <v>4.1900000000000004</v>
      </c>
      <c r="DV2114">
        <v>3.85</v>
      </c>
      <c r="DW2114">
        <v>3.53</v>
      </c>
      <c r="DX2114">
        <v>3.24</v>
      </c>
      <c r="DY2114">
        <v>2.97</v>
      </c>
      <c r="DZ2114">
        <v>2.73</v>
      </c>
      <c r="EA2114">
        <v>2.5099999999999998</v>
      </c>
      <c r="EB2114">
        <v>2.31</v>
      </c>
      <c r="EC2114">
        <v>2.13</v>
      </c>
      <c r="ED2114">
        <v>1.98</v>
      </c>
      <c r="EE2114">
        <v>1.84</v>
      </c>
    </row>
    <row r="2115" spans="1:136" x14ac:dyDescent="0.25">
      <c r="A2115" t="s">
        <v>1902</v>
      </c>
      <c r="B2115">
        <v>28</v>
      </c>
      <c r="C2115">
        <v>28</v>
      </c>
      <c r="E2115">
        <v>100000</v>
      </c>
      <c r="F2115">
        <v>97791</v>
      </c>
      <c r="G2115">
        <v>95425</v>
      </c>
      <c r="H2115">
        <v>92905</v>
      </c>
      <c r="I2115">
        <v>90260</v>
      </c>
      <c r="J2115">
        <v>87463</v>
      </c>
      <c r="K2115">
        <v>84459</v>
      </c>
      <c r="L2115">
        <v>81187</v>
      </c>
      <c r="M2115">
        <v>77628</v>
      </c>
      <c r="N2115">
        <v>73821</v>
      </c>
      <c r="O2115">
        <v>69771</v>
      </c>
      <c r="P2115">
        <v>65449</v>
      </c>
      <c r="Q2115">
        <v>60819</v>
      </c>
      <c r="R2115">
        <v>55883</v>
      </c>
      <c r="S2115">
        <v>50705</v>
      </c>
      <c r="T2115">
        <v>45424</v>
      </c>
      <c r="U2115">
        <v>40074</v>
      </c>
      <c r="V2115">
        <v>34704</v>
      </c>
      <c r="W2115">
        <v>29426</v>
      </c>
      <c r="X2115">
        <v>24401</v>
      </c>
      <c r="Y2115">
        <v>19737</v>
      </c>
      <c r="Z2115">
        <v>15545</v>
      </c>
      <c r="AA2115">
        <v>11897</v>
      </c>
      <c r="AB2115">
        <v>8808</v>
      </c>
      <c r="AC2115">
        <v>6286</v>
      </c>
      <c r="AD2115">
        <v>4310</v>
      </c>
      <c r="AE2115">
        <v>2838</v>
      </c>
      <c r="AF2115">
        <v>1790</v>
      </c>
      <c r="DC2115">
        <v>13.81</v>
      </c>
      <c r="DD2115">
        <v>13.11</v>
      </c>
      <c r="DE2115">
        <v>12.43</v>
      </c>
      <c r="DF2115">
        <v>11.75</v>
      </c>
      <c r="DG2115">
        <v>11.08</v>
      </c>
      <c r="DH2115">
        <v>10.42</v>
      </c>
      <c r="DI2115">
        <v>9.77</v>
      </c>
      <c r="DJ2115">
        <v>9.14</v>
      </c>
      <c r="DK2115">
        <v>8.5399999999999991</v>
      </c>
      <c r="DL2115">
        <v>7.95</v>
      </c>
      <c r="DM2115">
        <v>7.39</v>
      </c>
      <c r="DN2115">
        <v>6.84</v>
      </c>
      <c r="DO2115">
        <v>6.32</v>
      </c>
      <c r="DP2115">
        <v>5.84</v>
      </c>
      <c r="DQ2115">
        <v>5.38</v>
      </c>
      <c r="DR2115">
        <v>4.95</v>
      </c>
      <c r="DS2115">
        <v>4.55</v>
      </c>
      <c r="DT2115">
        <v>4.17</v>
      </c>
      <c r="DU2115">
        <v>3.83</v>
      </c>
      <c r="DV2115">
        <v>3.52</v>
      </c>
      <c r="DW2115">
        <v>3.23</v>
      </c>
      <c r="DX2115">
        <v>2.97</v>
      </c>
      <c r="DY2115">
        <v>2.72</v>
      </c>
      <c r="DZ2115">
        <v>2.5</v>
      </c>
      <c r="EA2115">
        <v>2.2999999999999998</v>
      </c>
      <c r="EB2115">
        <v>2.13</v>
      </c>
      <c r="EC2115">
        <v>1.98</v>
      </c>
      <c r="ED2115">
        <v>1.84</v>
      </c>
    </row>
    <row r="2116" spans="1:136" x14ac:dyDescent="0.25">
      <c r="A2116" t="s">
        <v>1903</v>
      </c>
      <c r="B2116">
        <v>27</v>
      </c>
      <c r="C2116">
        <v>27</v>
      </c>
      <c r="E2116">
        <v>100000</v>
      </c>
      <c r="F2116">
        <v>97529</v>
      </c>
      <c r="G2116">
        <v>94894</v>
      </c>
      <c r="H2116">
        <v>92129</v>
      </c>
      <c r="I2116">
        <v>89213</v>
      </c>
      <c r="J2116">
        <v>86084</v>
      </c>
      <c r="K2116">
        <v>82675</v>
      </c>
      <c r="L2116">
        <v>78973</v>
      </c>
      <c r="M2116">
        <v>75027</v>
      </c>
      <c r="N2116">
        <v>70835</v>
      </c>
      <c r="O2116">
        <v>66372</v>
      </c>
      <c r="P2116">
        <v>61608</v>
      </c>
      <c r="Q2116">
        <v>56528</v>
      </c>
      <c r="R2116">
        <v>51231</v>
      </c>
      <c r="S2116">
        <v>45829</v>
      </c>
      <c r="T2116">
        <v>40370</v>
      </c>
      <c r="U2116">
        <v>34915</v>
      </c>
      <c r="V2116">
        <v>29565</v>
      </c>
      <c r="W2116">
        <v>24479</v>
      </c>
      <c r="X2116">
        <v>19773</v>
      </c>
      <c r="Y2116">
        <v>15553</v>
      </c>
      <c r="Z2116">
        <v>11884</v>
      </c>
      <c r="AA2116">
        <v>8788</v>
      </c>
      <c r="AB2116">
        <v>6265</v>
      </c>
      <c r="AC2116">
        <v>4291</v>
      </c>
      <c r="AD2116">
        <v>2823</v>
      </c>
      <c r="AE2116">
        <v>1779</v>
      </c>
      <c r="DC2116">
        <v>13.02</v>
      </c>
      <c r="DD2116">
        <v>12.34</v>
      </c>
      <c r="DE2116">
        <v>11.66</v>
      </c>
      <c r="DF2116">
        <v>11</v>
      </c>
      <c r="DG2116">
        <v>10.34</v>
      </c>
      <c r="DH2116">
        <v>9.6999999999999993</v>
      </c>
      <c r="DI2116">
        <v>9.08</v>
      </c>
      <c r="DJ2116">
        <v>8.48</v>
      </c>
      <c r="DK2116">
        <v>7.9</v>
      </c>
      <c r="DL2116">
        <v>7.34</v>
      </c>
      <c r="DM2116">
        <v>6.8</v>
      </c>
      <c r="DN2116">
        <v>6.29</v>
      </c>
      <c r="DO2116">
        <v>5.81</v>
      </c>
      <c r="DP2116">
        <v>5.35</v>
      </c>
      <c r="DQ2116">
        <v>4.93</v>
      </c>
      <c r="DR2116">
        <v>4.53</v>
      </c>
      <c r="DS2116">
        <v>4.1500000000000004</v>
      </c>
      <c r="DT2116">
        <v>3.82</v>
      </c>
      <c r="DU2116">
        <v>3.5</v>
      </c>
      <c r="DV2116">
        <v>3.22</v>
      </c>
      <c r="DW2116">
        <v>2.96</v>
      </c>
      <c r="DX2116">
        <v>2.72</v>
      </c>
      <c r="DY2116">
        <v>2.5</v>
      </c>
      <c r="DZ2116">
        <v>2.2999999999999998</v>
      </c>
      <c r="EA2116">
        <v>2.13</v>
      </c>
      <c r="EB2116">
        <v>1.98</v>
      </c>
      <c r="EC2116">
        <v>1.84</v>
      </c>
    </row>
    <row r="2117" spans="1:136" x14ac:dyDescent="0.25">
      <c r="A2117" t="s">
        <v>1904</v>
      </c>
      <c r="B2117">
        <v>26</v>
      </c>
      <c r="C2117">
        <v>26</v>
      </c>
      <c r="E2117">
        <v>100000</v>
      </c>
      <c r="F2117">
        <v>97241</v>
      </c>
      <c r="G2117">
        <v>94342</v>
      </c>
      <c r="H2117">
        <v>91287</v>
      </c>
      <c r="I2117">
        <v>88018</v>
      </c>
      <c r="J2117">
        <v>84461</v>
      </c>
      <c r="K2117">
        <v>80599</v>
      </c>
      <c r="L2117">
        <v>76490</v>
      </c>
      <c r="M2117">
        <v>72140</v>
      </c>
      <c r="N2117">
        <v>67517</v>
      </c>
      <c r="O2117">
        <v>62593</v>
      </c>
      <c r="P2117">
        <v>57363</v>
      </c>
      <c r="Q2117">
        <v>51909</v>
      </c>
      <c r="R2117">
        <v>46379</v>
      </c>
      <c r="S2117">
        <v>40792</v>
      </c>
      <c r="T2117">
        <v>35224</v>
      </c>
      <c r="U2117">
        <v>29788</v>
      </c>
      <c r="V2117">
        <v>24631</v>
      </c>
      <c r="W2117">
        <v>19865</v>
      </c>
      <c r="X2117">
        <v>15604</v>
      </c>
      <c r="Y2117">
        <v>11907</v>
      </c>
      <c r="Z2117">
        <v>8792</v>
      </c>
      <c r="AA2117">
        <v>6261</v>
      </c>
      <c r="AB2117">
        <v>4285</v>
      </c>
      <c r="AC2117">
        <v>2816</v>
      </c>
      <c r="AD2117">
        <v>1774</v>
      </c>
      <c r="DC2117">
        <v>12.24</v>
      </c>
      <c r="DD2117">
        <v>11.58</v>
      </c>
      <c r="DE2117">
        <v>10.92</v>
      </c>
      <c r="DF2117">
        <v>10.27</v>
      </c>
      <c r="DG2117">
        <v>9.6300000000000008</v>
      </c>
      <c r="DH2117">
        <v>9.01</v>
      </c>
      <c r="DI2117">
        <v>8.42</v>
      </c>
      <c r="DJ2117">
        <v>7.85</v>
      </c>
      <c r="DK2117">
        <v>7.29</v>
      </c>
      <c r="DL2117">
        <v>6.76</v>
      </c>
      <c r="DM2117">
        <v>6.25</v>
      </c>
      <c r="DN2117">
        <v>5.77</v>
      </c>
      <c r="DO2117">
        <v>5.33</v>
      </c>
      <c r="DP2117">
        <v>4.9000000000000004</v>
      </c>
      <c r="DQ2117">
        <v>4.5</v>
      </c>
      <c r="DR2117">
        <v>4.1399999999999997</v>
      </c>
      <c r="DS2117">
        <v>3.8</v>
      </c>
      <c r="DT2117">
        <v>3.49</v>
      </c>
      <c r="DU2117">
        <v>3.21</v>
      </c>
      <c r="DV2117">
        <v>2.95</v>
      </c>
      <c r="DW2117">
        <v>2.71</v>
      </c>
      <c r="DX2117">
        <v>2.4900000000000002</v>
      </c>
      <c r="DY2117">
        <v>2.2999999999999998</v>
      </c>
      <c r="DZ2117">
        <v>2.13</v>
      </c>
      <c r="EA2117">
        <v>1.98</v>
      </c>
      <c r="EB2117">
        <v>1.84</v>
      </c>
    </row>
    <row r="2118" spans="1:136" x14ac:dyDescent="0.25">
      <c r="A2118" t="s">
        <v>1905</v>
      </c>
      <c r="B2118">
        <v>25</v>
      </c>
      <c r="C2118">
        <v>25</v>
      </c>
      <c r="E2118">
        <v>100000</v>
      </c>
      <c r="F2118">
        <v>96957</v>
      </c>
      <c r="G2118">
        <v>93744</v>
      </c>
      <c r="H2118">
        <v>90311</v>
      </c>
      <c r="I2118">
        <v>86587</v>
      </c>
      <c r="J2118">
        <v>82552</v>
      </c>
      <c r="K2118">
        <v>78258</v>
      </c>
      <c r="L2118">
        <v>73721</v>
      </c>
      <c r="M2118">
        <v>68917</v>
      </c>
      <c r="N2118">
        <v>63811</v>
      </c>
      <c r="O2118">
        <v>58402</v>
      </c>
      <c r="P2118">
        <v>52782</v>
      </c>
      <c r="Q2118">
        <v>47084</v>
      </c>
      <c r="R2118">
        <v>41359</v>
      </c>
      <c r="S2118">
        <v>35657</v>
      </c>
      <c r="T2118">
        <v>30107</v>
      </c>
      <c r="U2118">
        <v>24862</v>
      </c>
      <c r="V2118">
        <v>20024</v>
      </c>
      <c r="W2118">
        <v>15703</v>
      </c>
      <c r="X2118">
        <v>11967</v>
      </c>
      <c r="Y2118">
        <v>8826</v>
      </c>
      <c r="Z2118">
        <v>6276</v>
      </c>
      <c r="AA2118">
        <v>4291</v>
      </c>
      <c r="AB2118">
        <v>2819</v>
      </c>
      <c r="AC2118">
        <v>1774</v>
      </c>
      <c r="DC2118">
        <v>11.49</v>
      </c>
      <c r="DD2118">
        <v>10.84</v>
      </c>
      <c r="DE2118">
        <v>10.19</v>
      </c>
      <c r="DF2118">
        <v>9.56</v>
      </c>
      <c r="DG2118">
        <v>8.9499999999999993</v>
      </c>
      <c r="DH2118">
        <v>8.36</v>
      </c>
      <c r="DI2118">
        <v>7.79</v>
      </c>
      <c r="DJ2118">
        <v>7.24</v>
      </c>
      <c r="DK2118">
        <v>6.71</v>
      </c>
      <c r="DL2118">
        <v>6.21</v>
      </c>
      <c r="DM2118">
        <v>5.74</v>
      </c>
      <c r="DN2118">
        <v>5.3</v>
      </c>
      <c r="DO2118">
        <v>4.88</v>
      </c>
      <c r="DP2118">
        <v>4.4800000000000004</v>
      </c>
      <c r="DQ2118">
        <v>4.12</v>
      </c>
      <c r="DR2118">
        <v>3.79</v>
      </c>
      <c r="DS2118">
        <v>3.48</v>
      </c>
      <c r="DT2118">
        <v>3.2</v>
      </c>
      <c r="DU2118">
        <v>2.94</v>
      </c>
      <c r="DV2118">
        <v>2.7</v>
      </c>
      <c r="DW2118">
        <v>2.4900000000000002</v>
      </c>
      <c r="DX2118">
        <v>2.29</v>
      </c>
      <c r="DY2118">
        <v>2.13</v>
      </c>
      <c r="DZ2118">
        <v>1.97</v>
      </c>
      <c r="EA2118">
        <v>1.84</v>
      </c>
    </row>
    <row r="2119" spans="1:136" x14ac:dyDescent="0.25">
      <c r="A2119" t="s">
        <v>1906</v>
      </c>
      <c r="B2119">
        <v>24</v>
      </c>
      <c r="C2119">
        <v>24</v>
      </c>
      <c r="E2119">
        <v>100000</v>
      </c>
      <c r="F2119">
        <v>96617</v>
      </c>
      <c r="G2119">
        <v>92999</v>
      </c>
      <c r="H2119">
        <v>89081</v>
      </c>
      <c r="I2119">
        <v>84849</v>
      </c>
      <c r="J2119">
        <v>80354</v>
      </c>
      <c r="K2119">
        <v>75606</v>
      </c>
      <c r="L2119">
        <v>70589</v>
      </c>
      <c r="M2119">
        <v>65277</v>
      </c>
      <c r="N2119">
        <v>59664</v>
      </c>
      <c r="O2119">
        <v>53847</v>
      </c>
      <c r="P2119">
        <v>47969</v>
      </c>
      <c r="Q2119">
        <v>42066</v>
      </c>
      <c r="R2119">
        <v>36218</v>
      </c>
      <c r="S2119">
        <v>30532</v>
      </c>
      <c r="T2119">
        <v>25173</v>
      </c>
      <c r="U2119">
        <v>20248</v>
      </c>
      <c r="V2119">
        <v>15858</v>
      </c>
      <c r="W2119">
        <v>12066</v>
      </c>
      <c r="X2119">
        <v>8887</v>
      </c>
      <c r="Y2119">
        <v>6313</v>
      </c>
      <c r="Z2119">
        <v>4312</v>
      </c>
      <c r="AA2119">
        <v>2830</v>
      </c>
      <c r="AB2119">
        <v>1780</v>
      </c>
      <c r="DC2119">
        <v>10.76</v>
      </c>
      <c r="DD2119">
        <v>10.11</v>
      </c>
      <c r="DE2119">
        <v>9.49</v>
      </c>
      <c r="DF2119">
        <v>8.8800000000000008</v>
      </c>
      <c r="DG2119">
        <v>8.3000000000000007</v>
      </c>
      <c r="DH2119">
        <v>7.74</v>
      </c>
      <c r="DI2119">
        <v>7.19</v>
      </c>
      <c r="DJ2119">
        <v>6.67</v>
      </c>
      <c r="DK2119">
        <v>6.17</v>
      </c>
      <c r="DL2119">
        <v>5.7</v>
      </c>
      <c r="DM2119">
        <v>5.27</v>
      </c>
      <c r="DN2119">
        <v>4.8499999999999996</v>
      </c>
      <c r="DO2119">
        <v>4.46</v>
      </c>
      <c r="DP2119">
        <v>4.0999999999999996</v>
      </c>
      <c r="DQ2119">
        <v>3.77</v>
      </c>
      <c r="DR2119">
        <v>3.47</v>
      </c>
      <c r="DS2119">
        <v>3.19</v>
      </c>
      <c r="DT2119">
        <v>2.93</v>
      </c>
      <c r="DU2119">
        <v>2.7</v>
      </c>
      <c r="DV2119">
        <v>2.48</v>
      </c>
      <c r="DW2119">
        <v>2.29</v>
      </c>
      <c r="DX2119">
        <v>2.12</v>
      </c>
      <c r="DY2119">
        <v>1.97</v>
      </c>
      <c r="DZ2119">
        <v>1.84</v>
      </c>
    </row>
    <row r="2120" spans="1:136" x14ac:dyDescent="0.25">
      <c r="A2120" t="s">
        <v>1907</v>
      </c>
      <c r="B2120">
        <v>23</v>
      </c>
      <c r="C2120">
        <v>23</v>
      </c>
      <c r="E2120">
        <v>100000</v>
      </c>
      <c r="F2120">
        <v>96178</v>
      </c>
      <c r="G2120">
        <v>92039</v>
      </c>
      <c r="H2120">
        <v>87576</v>
      </c>
      <c r="I2120">
        <v>82850</v>
      </c>
      <c r="J2120">
        <v>77869</v>
      </c>
      <c r="K2120">
        <v>72609</v>
      </c>
      <c r="L2120">
        <v>67052</v>
      </c>
      <c r="M2120">
        <v>61203</v>
      </c>
      <c r="N2120">
        <v>55158</v>
      </c>
      <c r="O2120">
        <v>49065</v>
      </c>
      <c r="P2120">
        <v>42965</v>
      </c>
      <c r="Q2120">
        <v>36928</v>
      </c>
      <c r="R2120">
        <v>31089</v>
      </c>
      <c r="S2120">
        <v>25592</v>
      </c>
      <c r="T2120">
        <v>20553</v>
      </c>
      <c r="U2120">
        <v>16074</v>
      </c>
      <c r="V2120">
        <v>12214</v>
      </c>
      <c r="W2120">
        <v>8984</v>
      </c>
      <c r="X2120">
        <v>6375</v>
      </c>
      <c r="Y2120">
        <v>4349</v>
      </c>
      <c r="Z2120">
        <v>2852</v>
      </c>
      <c r="AA2120">
        <v>1793</v>
      </c>
      <c r="DC2120">
        <v>10.039999999999999</v>
      </c>
      <c r="DD2120">
        <v>9.42</v>
      </c>
      <c r="DE2120">
        <v>8.82</v>
      </c>
      <c r="DF2120">
        <v>8.24</v>
      </c>
      <c r="DG2120">
        <v>7.68</v>
      </c>
      <c r="DH2120">
        <v>7.14</v>
      </c>
      <c r="DI2120">
        <v>6.62</v>
      </c>
      <c r="DJ2120">
        <v>6.13</v>
      </c>
      <c r="DK2120">
        <v>5.67</v>
      </c>
      <c r="DL2120">
        <v>5.24</v>
      </c>
      <c r="DM2120">
        <v>4.82</v>
      </c>
      <c r="DN2120">
        <v>4.4400000000000004</v>
      </c>
      <c r="DO2120">
        <v>4.08</v>
      </c>
      <c r="DP2120">
        <v>3.75</v>
      </c>
      <c r="DQ2120">
        <v>3.45</v>
      </c>
      <c r="DR2120">
        <v>3.18</v>
      </c>
      <c r="DS2120">
        <v>2.92</v>
      </c>
      <c r="DT2120">
        <v>2.69</v>
      </c>
      <c r="DU2120">
        <v>2.48</v>
      </c>
      <c r="DV2120">
        <v>2.29</v>
      </c>
      <c r="DW2120">
        <v>2.12</v>
      </c>
      <c r="DX2120">
        <v>1.97</v>
      </c>
      <c r="DY2120">
        <v>1.84</v>
      </c>
    </row>
    <row r="2121" spans="1:136" x14ac:dyDescent="0.25">
      <c r="A2121" t="s">
        <v>1908</v>
      </c>
      <c r="B2121">
        <v>22</v>
      </c>
      <c r="C2121">
        <v>22</v>
      </c>
      <c r="E2121">
        <v>100000</v>
      </c>
      <c r="F2121">
        <v>95611</v>
      </c>
      <c r="G2121">
        <v>90880</v>
      </c>
      <c r="H2121">
        <v>85879</v>
      </c>
      <c r="I2121">
        <v>80626</v>
      </c>
      <c r="J2121">
        <v>75089</v>
      </c>
      <c r="K2121">
        <v>69246</v>
      </c>
      <c r="L2121">
        <v>63112</v>
      </c>
      <c r="M2121">
        <v>56797</v>
      </c>
      <c r="N2121">
        <v>50447</v>
      </c>
      <c r="O2121">
        <v>44108</v>
      </c>
      <c r="P2121">
        <v>37854</v>
      </c>
      <c r="Q2121">
        <v>31814</v>
      </c>
      <c r="R2121">
        <v>26154</v>
      </c>
      <c r="S2121">
        <v>20970</v>
      </c>
      <c r="T2121">
        <v>16374</v>
      </c>
      <c r="U2121">
        <v>12426</v>
      </c>
      <c r="V2121">
        <v>9128</v>
      </c>
      <c r="W2121">
        <v>6469</v>
      </c>
      <c r="X2121">
        <v>4409</v>
      </c>
      <c r="Y2121">
        <v>2889</v>
      </c>
      <c r="Z2121">
        <v>1815</v>
      </c>
      <c r="DC2121">
        <v>9.35</v>
      </c>
      <c r="DD2121">
        <v>8.75</v>
      </c>
      <c r="DE2121">
        <v>8.18</v>
      </c>
      <c r="DF2121">
        <v>7.63</v>
      </c>
      <c r="DG2121">
        <v>7.09</v>
      </c>
      <c r="DH2121">
        <v>6.58</v>
      </c>
      <c r="DI2121">
        <v>6.09</v>
      </c>
      <c r="DJ2121">
        <v>5.64</v>
      </c>
      <c r="DK2121">
        <v>5.21</v>
      </c>
      <c r="DL2121">
        <v>4.8</v>
      </c>
      <c r="DM2121">
        <v>4.42</v>
      </c>
      <c r="DN2121">
        <v>4.0599999999999996</v>
      </c>
      <c r="DO2121">
        <v>3.74</v>
      </c>
      <c r="DP2121">
        <v>3.44</v>
      </c>
      <c r="DQ2121">
        <v>3.17</v>
      </c>
      <c r="DR2121">
        <v>2.92</v>
      </c>
      <c r="DS2121">
        <v>2.68</v>
      </c>
      <c r="DT2121">
        <v>2.4700000000000002</v>
      </c>
      <c r="DU2121">
        <v>2.29</v>
      </c>
      <c r="DV2121">
        <v>2.12</v>
      </c>
      <c r="DW2121">
        <v>1.97</v>
      </c>
      <c r="DX2121">
        <v>1.84</v>
      </c>
    </row>
    <row r="2122" spans="1:136" x14ac:dyDescent="0.25">
      <c r="A2122" t="s">
        <v>1909</v>
      </c>
      <c r="B2122">
        <v>21</v>
      </c>
      <c r="C2122">
        <v>21</v>
      </c>
      <c r="E2122">
        <v>100000</v>
      </c>
      <c r="F2122">
        <v>94959</v>
      </c>
      <c r="G2122">
        <v>89630</v>
      </c>
      <c r="H2122">
        <v>84045</v>
      </c>
      <c r="I2122">
        <v>78178</v>
      </c>
      <c r="J2122">
        <v>72001</v>
      </c>
      <c r="K2122">
        <v>65526</v>
      </c>
      <c r="L2122">
        <v>58877</v>
      </c>
      <c r="M2122">
        <v>52216</v>
      </c>
      <c r="N2122">
        <v>45583</v>
      </c>
      <c r="O2122">
        <v>39057</v>
      </c>
      <c r="P2122">
        <v>32777</v>
      </c>
      <c r="Q2122">
        <v>26899</v>
      </c>
      <c r="R2122">
        <v>21539</v>
      </c>
      <c r="S2122">
        <v>16791</v>
      </c>
      <c r="T2122">
        <v>12722</v>
      </c>
      <c r="U2122">
        <v>9334</v>
      </c>
      <c r="V2122">
        <v>6607</v>
      </c>
      <c r="W2122">
        <v>4499</v>
      </c>
      <c r="X2122">
        <v>2945</v>
      </c>
      <c r="Y2122">
        <v>1850</v>
      </c>
      <c r="DC2122">
        <v>8.69</v>
      </c>
      <c r="DD2122">
        <v>8.1199999999999992</v>
      </c>
      <c r="DE2122">
        <v>7.57</v>
      </c>
      <c r="DF2122">
        <v>7.04</v>
      </c>
      <c r="DG2122">
        <v>6.53</v>
      </c>
      <c r="DH2122">
        <v>6.05</v>
      </c>
      <c r="DI2122">
        <v>5.6</v>
      </c>
      <c r="DJ2122">
        <v>5.18</v>
      </c>
      <c r="DK2122">
        <v>4.7699999999999996</v>
      </c>
      <c r="DL2122">
        <v>4.3899999999999997</v>
      </c>
      <c r="DM2122">
        <v>4.04</v>
      </c>
      <c r="DN2122">
        <v>3.72</v>
      </c>
      <c r="DO2122">
        <v>3.43</v>
      </c>
      <c r="DP2122">
        <v>3.16</v>
      </c>
      <c r="DQ2122">
        <v>2.91</v>
      </c>
      <c r="DR2122">
        <v>2.68</v>
      </c>
      <c r="DS2122">
        <v>2.4700000000000002</v>
      </c>
      <c r="DT2122">
        <v>2.2799999999999998</v>
      </c>
      <c r="DU2122">
        <v>2.12</v>
      </c>
      <c r="DV2122">
        <v>1.97</v>
      </c>
      <c r="DW2122">
        <v>1.84</v>
      </c>
    </row>
    <row r="2123" spans="1:136" x14ac:dyDescent="0.25">
      <c r="A2123" t="s">
        <v>1910</v>
      </c>
      <c r="B2123">
        <v>20</v>
      </c>
      <c r="C2123">
        <v>20</v>
      </c>
      <c r="E2123">
        <v>100000</v>
      </c>
      <c r="F2123">
        <v>94287</v>
      </c>
      <c r="G2123">
        <v>88303</v>
      </c>
      <c r="H2123">
        <v>82030</v>
      </c>
      <c r="I2123">
        <v>75449</v>
      </c>
      <c r="J2123">
        <v>68569</v>
      </c>
      <c r="K2123">
        <v>61514</v>
      </c>
      <c r="L2123">
        <v>54466</v>
      </c>
      <c r="M2123">
        <v>47471</v>
      </c>
      <c r="N2123">
        <v>40609</v>
      </c>
      <c r="O2123">
        <v>34025</v>
      </c>
      <c r="P2123">
        <v>27883</v>
      </c>
      <c r="Q2123">
        <v>22288</v>
      </c>
      <c r="R2123">
        <v>17351</v>
      </c>
      <c r="S2123">
        <v>13125</v>
      </c>
      <c r="T2123">
        <v>9616</v>
      </c>
      <c r="U2123">
        <v>6800</v>
      </c>
      <c r="V2123">
        <v>4626</v>
      </c>
      <c r="W2123">
        <v>3026</v>
      </c>
      <c r="X2123">
        <v>1899</v>
      </c>
      <c r="DC2123">
        <v>8.06</v>
      </c>
      <c r="DD2123">
        <v>7.52</v>
      </c>
      <c r="DE2123">
        <v>6.99</v>
      </c>
      <c r="DF2123">
        <v>6.49</v>
      </c>
      <c r="DG2123">
        <v>6.01</v>
      </c>
      <c r="DH2123">
        <v>5.56</v>
      </c>
      <c r="DI2123">
        <v>5.14</v>
      </c>
      <c r="DJ2123">
        <v>4.75</v>
      </c>
      <c r="DK2123">
        <v>4.37</v>
      </c>
      <c r="DL2123">
        <v>4.03</v>
      </c>
      <c r="DM2123">
        <v>3.71</v>
      </c>
      <c r="DN2123">
        <v>3.41</v>
      </c>
      <c r="DO2123">
        <v>3.15</v>
      </c>
      <c r="DP2123">
        <v>2.9</v>
      </c>
      <c r="DQ2123">
        <v>2.67</v>
      </c>
      <c r="DR2123">
        <v>2.46</v>
      </c>
      <c r="DS2123">
        <v>2.2799999999999998</v>
      </c>
      <c r="DT2123">
        <v>2.11</v>
      </c>
      <c r="DU2123">
        <v>1.97</v>
      </c>
      <c r="DV2123">
        <v>1.84</v>
      </c>
    </row>
    <row r="2124" spans="1:136" x14ac:dyDescent="0.25">
      <c r="A2124" t="s">
        <v>1911</v>
      </c>
      <c r="B2124">
        <v>19</v>
      </c>
      <c r="C2124">
        <v>19</v>
      </c>
      <c r="E2124">
        <v>100000</v>
      </c>
      <c r="F2124">
        <v>93545</v>
      </c>
      <c r="G2124">
        <v>86783</v>
      </c>
      <c r="H2124">
        <v>79706</v>
      </c>
      <c r="I2124">
        <v>72336</v>
      </c>
      <c r="J2124">
        <v>64799</v>
      </c>
      <c r="K2124">
        <v>57281</v>
      </c>
      <c r="L2124">
        <v>49839</v>
      </c>
      <c r="M2124">
        <v>42564</v>
      </c>
      <c r="N2124">
        <v>35606</v>
      </c>
      <c r="O2124">
        <v>29132</v>
      </c>
      <c r="P2124">
        <v>23252</v>
      </c>
      <c r="Q2124">
        <v>18070</v>
      </c>
      <c r="R2124">
        <v>13651</v>
      </c>
      <c r="S2124">
        <v>9987</v>
      </c>
      <c r="T2124">
        <v>7052</v>
      </c>
      <c r="U2124">
        <v>4793</v>
      </c>
      <c r="V2124">
        <v>3133</v>
      </c>
      <c r="W2124">
        <v>1965</v>
      </c>
      <c r="DC2124">
        <v>7.46</v>
      </c>
      <c r="DD2124">
        <v>6.94</v>
      </c>
      <c r="DE2124">
        <v>6.44</v>
      </c>
      <c r="DF2124">
        <v>5.97</v>
      </c>
      <c r="DG2124">
        <v>5.53</v>
      </c>
      <c r="DH2124">
        <v>5.1100000000000003</v>
      </c>
      <c r="DI2124">
        <v>4.72</v>
      </c>
      <c r="DJ2124">
        <v>4.3499999999999996</v>
      </c>
      <c r="DK2124">
        <v>4.01</v>
      </c>
      <c r="DL2124">
        <v>3.69</v>
      </c>
      <c r="DM2124">
        <v>3.4</v>
      </c>
      <c r="DN2124">
        <v>3.14</v>
      </c>
      <c r="DO2124">
        <v>2.89</v>
      </c>
      <c r="DP2124">
        <v>2.67</v>
      </c>
      <c r="DQ2124">
        <v>2.46</v>
      </c>
      <c r="DR2124">
        <v>2.2799999999999998</v>
      </c>
      <c r="DS2124">
        <v>2.11</v>
      </c>
      <c r="DT2124">
        <v>1.97</v>
      </c>
      <c r="DU2124">
        <v>1.84</v>
      </c>
    </row>
    <row r="2125" spans="1:136" x14ac:dyDescent="0.25">
      <c r="A2125" t="s">
        <v>1912</v>
      </c>
      <c r="B2125">
        <v>18</v>
      </c>
      <c r="C2125">
        <v>18</v>
      </c>
      <c r="E2125">
        <v>100000</v>
      </c>
      <c r="F2125">
        <v>92655</v>
      </c>
      <c r="G2125">
        <v>84977</v>
      </c>
      <c r="H2125">
        <v>77002</v>
      </c>
      <c r="I2125">
        <v>68877</v>
      </c>
      <c r="J2125">
        <v>60792</v>
      </c>
      <c r="K2125">
        <v>52803</v>
      </c>
      <c r="L2125">
        <v>45016</v>
      </c>
      <c r="M2125">
        <v>37596</v>
      </c>
      <c r="N2125">
        <v>30711</v>
      </c>
      <c r="O2125">
        <v>24473</v>
      </c>
      <c r="P2125">
        <v>18991</v>
      </c>
      <c r="Q2125">
        <v>14322</v>
      </c>
      <c r="R2125">
        <v>10465</v>
      </c>
      <c r="S2125">
        <v>7380</v>
      </c>
      <c r="T2125">
        <v>5010</v>
      </c>
      <c r="U2125">
        <v>3272</v>
      </c>
      <c r="V2125">
        <v>2051</v>
      </c>
      <c r="DC2125">
        <v>6.89</v>
      </c>
      <c r="DD2125">
        <v>6.4</v>
      </c>
      <c r="DE2125">
        <v>5.93</v>
      </c>
      <c r="DF2125">
        <v>5.49</v>
      </c>
      <c r="DG2125">
        <v>5.08</v>
      </c>
      <c r="DH2125">
        <v>4.6900000000000004</v>
      </c>
      <c r="DI2125">
        <v>4.33</v>
      </c>
      <c r="DJ2125">
        <v>3.99</v>
      </c>
      <c r="DK2125">
        <v>3.68</v>
      </c>
      <c r="DL2125">
        <v>3.39</v>
      </c>
      <c r="DM2125">
        <v>3.12</v>
      </c>
      <c r="DN2125">
        <v>2.88</v>
      </c>
      <c r="DO2125">
        <v>2.66</v>
      </c>
      <c r="DP2125">
        <v>2.46</v>
      </c>
      <c r="DQ2125">
        <v>2.27</v>
      </c>
      <c r="DR2125">
        <v>2.11</v>
      </c>
      <c r="DS2125">
        <v>1.97</v>
      </c>
      <c r="DT2125">
        <v>1.84</v>
      </c>
    </row>
    <row r="2126" spans="1:136" x14ac:dyDescent="0.25">
      <c r="A2126" t="s">
        <v>1913</v>
      </c>
      <c r="B2126">
        <v>17</v>
      </c>
      <c r="C2126">
        <v>17</v>
      </c>
      <c r="E2126">
        <v>100000</v>
      </c>
      <c r="F2126">
        <v>91588</v>
      </c>
      <c r="G2126">
        <v>82866</v>
      </c>
      <c r="H2126">
        <v>74003</v>
      </c>
      <c r="I2126">
        <v>65216</v>
      </c>
      <c r="J2126">
        <v>56554</v>
      </c>
      <c r="K2126">
        <v>48128</v>
      </c>
      <c r="L2126">
        <v>40125</v>
      </c>
      <c r="M2126">
        <v>32725</v>
      </c>
      <c r="N2126">
        <v>26036</v>
      </c>
      <c r="O2126">
        <v>20171</v>
      </c>
      <c r="P2126">
        <v>15190</v>
      </c>
      <c r="Q2126">
        <v>11081</v>
      </c>
      <c r="R2126">
        <v>7807</v>
      </c>
      <c r="S2126">
        <v>5294</v>
      </c>
      <c r="T2126">
        <v>3454</v>
      </c>
      <c r="U2126">
        <v>2164</v>
      </c>
      <c r="DC2126">
        <v>6.35</v>
      </c>
      <c r="DD2126">
        <v>5.89</v>
      </c>
      <c r="DE2126">
        <v>5.46</v>
      </c>
      <c r="DF2126">
        <v>5.05</v>
      </c>
      <c r="DG2126">
        <v>4.66</v>
      </c>
      <c r="DH2126">
        <v>4.3</v>
      </c>
      <c r="DI2126">
        <v>3.97</v>
      </c>
      <c r="DJ2126">
        <v>3.66</v>
      </c>
      <c r="DK2126">
        <v>3.38</v>
      </c>
      <c r="DL2126">
        <v>3.11</v>
      </c>
      <c r="DM2126">
        <v>2.87</v>
      </c>
      <c r="DN2126">
        <v>2.65</v>
      </c>
      <c r="DO2126">
        <v>2.4500000000000002</v>
      </c>
      <c r="DP2126">
        <v>2.27</v>
      </c>
      <c r="DQ2126">
        <v>2.11</v>
      </c>
      <c r="DR2126">
        <v>1.96</v>
      </c>
      <c r="DS2126">
        <v>1.84</v>
      </c>
    </row>
    <row r="2127" spans="1:136" x14ac:dyDescent="0.25">
      <c r="A2127" t="s">
        <v>1914</v>
      </c>
      <c r="B2127">
        <v>16</v>
      </c>
      <c r="C2127">
        <v>16</v>
      </c>
      <c r="E2127">
        <v>100000</v>
      </c>
      <c r="F2127">
        <v>90346</v>
      </c>
      <c r="G2127">
        <v>80553</v>
      </c>
      <c r="H2127">
        <v>70870</v>
      </c>
      <c r="I2127">
        <v>61358</v>
      </c>
      <c r="J2127">
        <v>52130</v>
      </c>
      <c r="K2127">
        <v>43385</v>
      </c>
      <c r="L2127">
        <v>35322</v>
      </c>
      <c r="M2127">
        <v>28058</v>
      </c>
      <c r="N2127">
        <v>21701</v>
      </c>
      <c r="O2127">
        <v>16316</v>
      </c>
      <c r="P2127">
        <v>11888</v>
      </c>
      <c r="Q2127">
        <v>8363</v>
      </c>
      <c r="R2127">
        <v>5666</v>
      </c>
      <c r="S2127">
        <v>3694</v>
      </c>
      <c r="T2127">
        <v>2312</v>
      </c>
      <c r="DC2127">
        <v>5.85</v>
      </c>
      <c r="DD2127">
        <v>5.42</v>
      </c>
      <c r="DE2127">
        <v>5.0199999999999996</v>
      </c>
      <c r="DF2127">
        <v>4.6399999999999997</v>
      </c>
      <c r="DG2127">
        <v>4.28</v>
      </c>
      <c r="DH2127">
        <v>3.95</v>
      </c>
      <c r="DI2127">
        <v>3.64</v>
      </c>
      <c r="DJ2127">
        <v>3.36</v>
      </c>
      <c r="DK2127">
        <v>3.1</v>
      </c>
      <c r="DL2127">
        <v>2.87</v>
      </c>
      <c r="DM2127">
        <v>2.65</v>
      </c>
      <c r="DN2127">
        <v>2.4500000000000002</v>
      </c>
      <c r="DO2127">
        <v>2.27</v>
      </c>
      <c r="DP2127">
        <v>2.11</v>
      </c>
      <c r="DQ2127">
        <v>1.96</v>
      </c>
      <c r="DR2127">
        <v>1.84</v>
      </c>
    </row>
    <row r="2128" spans="1:136" x14ac:dyDescent="0.25">
      <c r="A2128" t="s">
        <v>1915</v>
      </c>
      <c r="B2128">
        <v>15</v>
      </c>
      <c r="C2128">
        <v>15</v>
      </c>
      <c r="E2128">
        <v>100000</v>
      </c>
      <c r="F2128">
        <v>89026</v>
      </c>
      <c r="G2128">
        <v>78192</v>
      </c>
      <c r="H2128">
        <v>67579</v>
      </c>
      <c r="I2128">
        <v>57320</v>
      </c>
      <c r="J2128">
        <v>47628</v>
      </c>
      <c r="K2128">
        <v>38709</v>
      </c>
      <c r="L2128">
        <v>30694</v>
      </c>
      <c r="M2128">
        <v>23702</v>
      </c>
      <c r="N2128">
        <v>17792</v>
      </c>
      <c r="O2128">
        <v>12944</v>
      </c>
      <c r="P2128">
        <v>9096</v>
      </c>
      <c r="Q2128">
        <v>6155</v>
      </c>
      <c r="R2128">
        <v>4009</v>
      </c>
      <c r="S2128">
        <v>2508</v>
      </c>
      <c r="DC2128">
        <v>5.39</v>
      </c>
      <c r="DD2128">
        <v>4.99</v>
      </c>
      <c r="DE2128">
        <v>4.6100000000000003</v>
      </c>
      <c r="DF2128">
        <v>4.26</v>
      </c>
      <c r="DG2128">
        <v>3.93</v>
      </c>
      <c r="DH2128">
        <v>3.63</v>
      </c>
      <c r="DI2128">
        <v>3.35</v>
      </c>
      <c r="DJ2128">
        <v>3.09</v>
      </c>
      <c r="DK2128">
        <v>2.86</v>
      </c>
      <c r="DL2128">
        <v>2.64</v>
      </c>
      <c r="DM2128">
        <v>2.44</v>
      </c>
      <c r="DN2128">
        <v>2.2599999999999998</v>
      </c>
      <c r="DO2128">
        <v>2.1</v>
      </c>
      <c r="DP2128">
        <v>1.96</v>
      </c>
      <c r="DQ2128">
        <v>1.84</v>
      </c>
    </row>
    <row r="2129" spans="1:189" x14ac:dyDescent="0.25">
      <c r="A2129" t="s">
        <v>1916</v>
      </c>
      <c r="B2129">
        <v>14</v>
      </c>
      <c r="C2129">
        <v>14</v>
      </c>
      <c r="E2129">
        <v>100000</v>
      </c>
      <c r="F2129">
        <v>87693</v>
      </c>
      <c r="G2129">
        <v>75657</v>
      </c>
      <c r="H2129">
        <v>64056</v>
      </c>
      <c r="I2129">
        <v>53138</v>
      </c>
      <c r="J2129">
        <v>43118</v>
      </c>
      <c r="K2129">
        <v>34131</v>
      </c>
      <c r="L2129">
        <v>26309</v>
      </c>
      <c r="M2129">
        <v>19718</v>
      </c>
      <c r="N2129">
        <v>14325</v>
      </c>
      <c r="O2129">
        <v>10053</v>
      </c>
      <c r="P2129">
        <v>6796</v>
      </c>
      <c r="Q2129">
        <v>4422</v>
      </c>
      <c r="R2129">
        <v>2765</v>
      </c>
      <c r="DC2129">
        <v>4.96</v>
      </c>
      <c r="DD2129">
        <v>4.58</v>
      </c>
      <c r="DE2129">
        <v>4.2300000000000004</v>
      </c>
      <c r="DF2129">
        <v>3.91</v>
      </c>
      <c r="DG2129">
        <v>3.61</v>
      </c>
      <c r="DH2129">
        <v>3.33</v>
      </c>
      <c r="DI2129">
        <v>3.08</v>
      </c>
      <c r="DJ2129">
        <v>2.85</v>
      </c>
      <c r="DK2129">
        <v>2.63</v>
      </c>
      <c r="DL2129">
        <v>2.44</v>
      </c>
      <c r="DM2129">
        <v>2.2599999999999998</v>
      </c>
      <c r="DN2129">
        <v>2.1</v>
      </c>
      <c r="DO2129">
        <v>1.96</v>
      </c>
      <c r="DP2129">
        <v>1.84</v>
      </c>
    </row>
    <row r="2130" spans="1:189" x14ac:dyDescent="0.25">
      <c r="A2130" t="s">
        <v>1917</v>
      </c>
      <c r="B2130">
        <v>13</v>
      </c>
      <c r="C2130">
        <v>13</v>
      </c>
      <c r="E2130">
        <v>100000</v>
      </c>
      <c r="F2130">
        <v>86133</v>
      </c>
      <c r="G2130">
        <v>72795</v>
      </c>
      <c r="H2130">
        <v>60280</v>
      </c>
      <c r="I2130">
        <v>48835</v>
      </c>
      <c r="J2130">
        <v>38594</v>
      </c>
      <c r="K2130">
        <v>29697</v>
      </c>
      <c r="L2130">
        <v>22220</v>
      </c>
      <c r="M2130">
        <v>16118</v>
      </c>
      <c r="N2130">
        <v>11297</v>
      </c>
      <c r="O2130">
        <v>7628</v>
      </c>
      <c r="P2130">
        <v>4960</v>
      </c>
      <c r="Q2130">
        <v>3099</v>
      </c>
      <c r="DC2130">
        <v>4.5599999999999996</v>
      </c>
      <c r="DD2130">
        <v>4.21</v>
      </c>
      <c r="DE2130">
        <v>3.89</v>
      </c>
      <c r="DF2130">
        <v>3.6</v>
      </c>
      <c r="DG2130">
        <v>3.32</v>
      </c>
      <c r="DH2130">
        <v>3.07</v>
      </c>
      <c r="DI2130">
        <v>2.84</v>
      </c>
      <c r="DJ2130">
        <v>2.63</v>
      </c>
      <c r="DK2130">
        <v>2.4300000000000002</v>
      </c>
      <c r="DL2130">
        <v>2.2599999999999998</v>
      </c>
      <c r="DM2130">
        <v>2.1</v>
      </c>
      <c r="DN2130">
        <v>1.96</v>
      </c>
      <c r="DO2130">
        <v>1.84</v>
      </c>
    </row>
    <row r="2131" spans="1:189" x14ac:dyDescent="0.25">
      <c r="A2131" t="s">
        <v>1918</v>
      </c>
      <c r="B2131">
        <v>12</v>
      </c>
      <c r="C2131">
        <v>12</v>
      </c>
      <c r="E2131">
        <v>100000</v>
      </c>
      <c r="F2131">
        <v>84372</v>
      </c>
      <c r="G2131">
        <v>69744</v>
      </c>
      <c r="H2131">
        <v>56403</v>
      </c>
      <c r="I2131">
        <v>44503</v>
      </c>
      <c r="J2131">
        <v>34188</v>
      </c>
      <c r="K2131">
        <v>25536</v>
      </c>
      <c r="L2131">
        <v>18495</v>
      </c>
      <c r="M2131">
        <v>12946</v>
      </c>
      <c r="N2131">
        <v>8733</v>
      </c>
      <c r="O2131">
        <v>5673</v>
      </c>
      <c r="P2131">
        <v>3543</v>
      </c>
      <c r="DC2131">
        <v>4.1900000000000004</v>
      </c>
      <c r="DD2131">
        <v>3.87</v>
      </c>
      <c r="DE2131">
        <v>3.58</v>
      </c>
      <c r="DF2131">
        <v>3.31</v>
      </c>
      <c r="DG2131">
        <v>3.06</v>
      </c>
      <c r="DH2131">
        <v>2.83</v>
      </c>
      <c r="DI2131">
        <v>2.62</v>
      </c>
      <c r="DJ2131">
        <v>2.4300000000000002</v>
      </c>
      <c r="DK2131">
        <v>2.25</v>
      </c>
      <c r="DL2131">
        <v>2.1</v>
      </c>
      <c r="DM2131">
        <v>1.96</v>
      </c>
      <c r="DN2131">
        <v>1.83</v>
      </c>
    </row>
    <row r="2132" spans="1:189" x14ac:dyDescent="0.25">
      <c r="A2132" t="s">
        <v>1919</v>
      </c>
      <c r="B2132">
        <v>11</v>
      </c>
      <c r="C2132">
        <v>11</v>
      </c>
      <c r="E2132">
        <v>100000</v>
      </c>
      <c r="F2132">
        <v>82527</v>
      </c>
      <c r="G2132">
        <v>66625</v>
      </c>
      <c r="H2132">
        <v>52477</v>
      </c>
      <c r="I2132">
        <v>40248</v>
      </c>
      <c r="J2132">
        <v>30015</v>
      </c>
      <c r="K2132">
        <v>21706</v>
      </c>
      <c r="L2132">
        <v>15172</v>
      </c>
      <c r="M2132">
        <v>10223</v>
      </c>
      <c r="N2132">
        <v>6636</v>
      </c>
      <c r="O2132">
        <v>4141</v>
      </c>
      <c r="DC2132">
        <v>3.85</v>
      </c>
      <c r="DD2132">
        <v>3.56</v>
      </c>
      <c r="DE2132">
        <v>3.29</v>
      </c>
      <c r="DF2132">
        <v>3.05</v>
      </c>
      <c r="DG2132">
        <v>2.82</v>
      </c>
      <c r="DH2132">
        <v>2.61</v>
      </c>
      <c r="DI2132">
        <v>2.42</v>
      </c>
      <c r="DJ2132">
        <v>2.25</v>
      </c>
      <c r="DK2132">
        <v>2.09</v>
      </c>
      <c r="DL2132">
        <v>1.96</v>
      </c>
      <c r="DM2132">
        <v>1.83</v>
      </c>
    </row>
    <row r="2133" spans="1:189" x14ac:dyDescent="0.25">
      <c r="A2133" t="s">
        <v>1920</v>
      </c>
      <c r="B2133">
        <v>10</v>
      </c>
      <c r="C2133">
        <v>10</v>
      </c>
      <c r="E2133">
        <v>100000</v>
      </c>
      <c r="F2133">
        <v>80600</v>
      </c>
      <c r="G2133">
        <v>63374</v>
      </c>
      <c r="H2133">
        <v>48521</v>
      </c>
      <c r="I2133">
        <v>36127</v>
      </c>
      <c r="J2133">
        <v>26088</v>
      </c>
      <c r="K2133">
        <v>18210</v>
      </c>
      <c r="L2133">
        <v>12256</v>
      </c>
      <c r="M2133">
        <v>7948</v>
      </c>
      <c r="N2133">
        <v>4957</v>
      </c>
      <c r="DC2133">
        <v>3.55</v>
      </c>
      <c r="DD2133">
        <v>3.28</v>
      </c>
      <c r="DE2133">
        <v>3.04</v>
      </c>
      <c r="DF2133">
        <v>2.81</v>
      </c>
      <c r="DG2133">
        <v>2.61</v>
      </c>
      <c r="DH2133">
        <v>2.42</v>
      </c>
      <c r="DI2133">
        <v>2.2400000000000002</v>
      </c>
      <c r="DJ2133">
        <v>2.09</v>
      </c>
      <c r="DK2133">
        <v>1.96</v>
      </c>
      <c r="DL2133">
        <v>1.83</v>
      </c>
    </row>
    <row r="2134" spans="1:189" x14ac:dyDescent="0.25">
      <c r="A2134" t="s">
        <v>1921</v>
      </c>
      <c r="B2134">
        <v>9</v>
      </c>
      <c r="C2134">
        <v>9</v>
      </c>
      <c r="E2134">
        <v>100000</v>
      </c>
      <c r="F2134">
        <v>78501</v>
      </c>
      <c r="G2134">
        <v>59996</v>
      </c>
      <c r="H2134">
        <v>44595</v>
      </c>
      <c r="I2134">
        <v>32157</v>
      </c>
      <c r="J2134">
        <v>22418</v>
      </c>
      <c r="K2134">
        <v>15070</v>
      </c>
      <c r="L2134">
        <v>9764</v>
      </c>
      <c r="M2134">
        <v>6085</v>
      </c>
      <c r="DC2134">
        <v>3.27</v>
      </c>
      <c r="DD2134">
        <v>3.02</v>
      </c>
      <c r="DE2134">
        <v>2.8</v>
      </c>
      <c r="DF2134">
        <v>2.6</v>
      </c>
      <c r="DG2134">
        <v>2.41</v>
      </c>
      <c r="DH2134">
        <v>2.2400000000000002</v>
      </c>
      <c r="DI2134">
        <v>2.09</v>
      </c>
      <c r="DJ2134">
        <v>1.95</v>
      </c>
      <c r="DK2134">
        <v>1.83</v>
      </c>
    </row>
    <row r="2135" spans="1:189" x14ac:dyDescent="0.25">
      <c r="A2135" t="s">
        <v>1922</v>
      </c>
      <c r="B2135">
        <v>8</v>
      </c>
      <c r="C2135">
        <v>8</v>
      </c>
      <c r="E2135">
        <v>100000</v>
      </c>
      <c r="F2135">
        <v>76303</v>
      </c>
      <c r="G2135">
        <v>56620</v>
      </c>
      <c r="H2135">
        <v>40765</v>
      </c>
      <c r="I2135">
        <v>28382</v>
      </c>
      <c r="J2135">
        <v>19059</v>
      </c>
      <c r="K2135">
        <v>12336</v>
      </c>
      <c r="L2135">
        <v>7683</v>
      </c>
      <c r="DC2135">
        <v>3.01</v>
      </c>
      <c r="DD2135">
        <v>2.79</v>
      </c>
      <c r="DE2135">
        <v>2.59</v>
      </c>
      <c r="DF2135">
        <v>2.41</v>
      </c>
      <c r="DG2135">
        <v>2.2400000000000002</v>
      </c>
      <c r="DH2135">
        <v>2.09</v>
      </c>
      <c r="DI2135">
        <v>1.95</v>
      </c>
      <c r="DJ2135">
        <v>1.83</v>
      </c>
    </row>
    <row r="2136" spans="1:189" x14ac:dyDescent="0.25">
      <c r="A2136" t="s">
        <v>1923</v>
      </c>
      <c r="B2136">
        <v>7</v>
      </c>
      <c r="C2136">
        <v>7</v>
      </c>
      <c r="E2136">
        <v>100000</v>
      </c>
      <c r="F2136">
        <v>74087</v>
      </c>
      <c r="G2136">
        <v>53258</v>
      </c>
      <c r="H2136">
        <v>37030</v>
      </c>
      <c r="I2136">
        <v>24839</v>
      </c>
      <c r="J2136">
        <v>16064</v>
      </c>
      <c r="K2136">
        <v>9997</v>
      </c>
      <c r="DC2136">
        <v>2.79</v>
      </c>
      <c r="DD2136">
        <v>2.59</v>
      </c>
      <c r="DE2136">
        <v>2.4</v>
      </c>
      <c r="DF2136">
        <v>2.23</v>
      </c>
      <c r="DG2136">
        <v>2.08</v>
      </c>
      <c r="DH2136">
        <v>1.95</v>
      </c>
      <c r="DI2136">
        <v>1.83</v>
      </c>
    </row>
    <row r="2137" spans="1:189" x14ac:dyDescent="0.25">
      <c r="A2137" t="s">
        <v>1924</v>
      </c>
      <c r="B2137">
        <v>6</v>
      </c>
      <c r="C2137">
        <v>6</v>
      </c>
      <c r="E2137">
        <v>100000</v>
      </c>
      <c r="F2137">
        <v>71784</v>
      </c>
      <c r="G2137">
        <v>49842</v>
      </c>
      <c r="H2137">
        <v>33395</v>
      </c>
      <c r="I2137">
        <v>21578</v>
      </c>
      <c r="J2137">
        <v>13421</v>
      </c>
      <c r="DC2137">
        <v>2.58</v>
      </c>
      <c r="DD2137">
        <v>2.4</v>
      </c>
      <c r="DE2137">
        <v>2.23</v>
      </c>
      <c r="DF2137">
        <v>2.08</v>
      </c>
      <c r="DG2137">
        <v>1.95</v>
      </c>
      <c r="DH2137">
        <v>1.83</v>
      </c>
    </row>
    <row r="2138" spans="1:189" x14ac:dyDescent="0.25">
      <c r="A2138" t="s">
        <v>1925</v>
      </c>
      <c r="B2138">
        <v>5</v>
      </c>
      <c r="C2138">
        <v>5</v>
      </c>
      <c r="E2138">
        <v>100000</v>
      </c>
      <c r="F2138">
        <v>69346</v>
      </c>
      <c r="G2138">
        <v>46410</v>
      </c>
      <c r="H2138">
        <v>29959</v>
      </c>
      <c r="I2138">
        <v>18622</v>
      </c>
      <c r="DC2138">
        <v>2.39</v>
      </c>
      <c r="DD2138">
        <v>2.23</v>
      </c>
      <c r="DE2138">
        <v>2.08</v>
      </c>
      <c r="DF2138">
        <v>1.95</v>
      </c>
      <c r="DG2138">
        <v>1.83</v>
      </c>
    </row>
    <row r="2139" spans="1:189" x14ac:dyDescent="0.25">
      <c r="A2139" t="s">
        <v>1926</v>
      </c>
      <c r="B2139">
        <v>4</v>
      </c>
      <c r="C2139">
        <v>4</v>
      </c>
      <c r="E2139">
        <v>100000</v>
      </c>
      <c r="F2139">
        <v>66854</v>
      </c>
      <c r="G2139">
        <v>43117</v>
      </c>
      <c r="H2139">
        <v>26781</v>
      </c>
      <c r="DC2139">
        <v>2.2200000000000002</v>
      </c>
      <c r="DD2139">
        <v>2.08</v>
      </c>
      <c r="DE2139">
        <v>1.95</v>
      </c>
      <c r="DF2139">
        <v>1.83</v>
      </c>
    </row>
    <row r="2140" spans="1:189" x14ac:dyDescent="0.25">
      <c r="A2140" t="s">
        <v>1927</v>
      </c>
      <c r="B2140">
        <v>3</v>
      </c>
      <c r="C2140">
        <v>3</v>
      </c>
      <c r="E2140">
        <v>100000</v>
      </c>
      <c r="F2140">
        <v>64438</v>
      </c>
      <c r="G2140">
        <v>39997</v>
      </c>
      <c r="DC2140">
        <v>2.08</v>
      </c>
      <c r="DD2140">
        <v>1.95</v>
      </c>
      <c r="DE2140">
        <v>1.83</v>
      </c>
    </row>
    <row r="2141" spans="1:189" x14ac:dyDescent="0.25">
      <c r="A2141" t="s">
        <v>1928</v>
      </c>
      <c r="B2141">
        <v>2</v>
      </c>
      <c r="C2141">
        <v>2</v>
      </c>
      <c r="E2141">
        <v>100000</v>
      </c>
      <c r="F2141">
        <v>62032</v>
      </c>
      <c r="DC2141">
        <v>1.94</v>
      </c>
      <c r="DD2141">
        <v>1.83</v>
      </c>
    </row>
    <row r="2142" spans="1:189" x14ac:dyDescent="0.25">
      <c r="A2142" t="s">
        <v>1929</v>
      </c>
      <c r="B2142">
        <v>1</v>
      </c>
      <c r="C2142">
        <v>1</v>
      </c>
      <c r="E2142">
        <v>100000</v>
      </c>
      <c r="DC2142">
        <v>1.83</v>
      </c>
    </row>
    <row r="2143" spans="1:189" x14ac:dyDescent="0.25">
      <c r="A2143" t="s">
        <v>1930</v>
      </c>
      <c r="B2143">
        <v>83</v>
      </c>
      <c r="C2143">
        <v>83</v>
      </c>
      <c r="E2143">
        <v>100000</v>
      </c>
      <c r="F2143">
        <v>99986</v>
      </c>
      <c r="G2143">
        <v>99971</v>
      </c>
      <c r="H2143">
        <v>99957</v>
      </c>
      <c r="I2143">
        <v>99944</v>
      </c>
      <c r="J2143">
        <v>99930</v>
      </c>
      <c r="K2143">
        <v>99916</v>
      </c>
      <c r="L2143">
        <v>99901</v>
      </c>
      <c r="M2143">
        <v>99887</v>
      </c>
      <c r="N2143">
        <v>99872</v>
      </c>
      <c r="O2143">
        <v>99855</v>
      </c>
      <c r="P2143">
        <v>99836</v>
      </c>
      <c r="Q2143">
        <v>99814</v>
      </c>
      <c r="R2143">
        <v>99793</v>
      </c>
      <c r="S2143">
        <v>99772</v>
      </c>
      <c r="T2143">
        <v>99749</v>
      </c>
      <c r="U2143">
        <v>99723</v>
      </c>
      <c r="V2143">
        <v>99695</v>
      </c>
      <c r="W2143">
        <v>99667</v>
      </c>
      <c r="X2143">
        <v>99639</v>
      </c>
      <c r="Y2143">
        <v>99609</v>
      </c>
      <c r="Z2143">
        <v>99576</v>
      </c>
      <c r="AA2143">
        <v>99540</v>
      </c>
      <c r="AB2143">
        <v>99501</v>
      </c>
      <c r="AC2143">
        <v>99459</v>
      </c>
      <c r="AD2143">
        <v>99413</v>
      </c>
      <c r="AE2143">
        <v>99361</v>
      </c>
      <c r="AF2143">
        <v>99305</v>
      </c>
      <c r="AG2143">
        <v>99244</v>
      </c>
      <c r="AH2143">
        <v>99179</v>
      </c>
      <c r="AI2143">
        <v>99106</v>
      </c>
      <c r="AJ2143">
        <v>99028</v>
      </c>
      <c r="AK2143">
        <v>98944</v>
      </c>
      <c r="AL2143">
        <v>98847</v>
      </c>
      <c r="AM2143">
        <v>98738</v>
      </c>
      <c r="AN2143">
        <v>98621</v>
      </c>
      <c r="AO2143">
        <v>98495</v>
      </c>
      <c r="AP2143">
        <v>98353</v>
      </c>
      <c r="AQ2143">
        <v>98197</v>
      </c>
      <c r="AR2143">
        <v>98030</v>
      </c>
      <c r="AS2143">
        <v>97850</v>
      </c>
      <c r="AT2143">
        <v>97655</v>
      </c>
      <c r="AU2143">
        <v>97445</v>
      </c>
      <c r="AV2143">
        <v>97218</v>
      </c>
      <c r="AW2143">
        <v>96972</v>
      </c>
      <c r="AX2143">
        <v>96710</v>
      </c>
      <c r="AY2143">
        <v>96444</v>
      </c>
      <c r="AZ2143">
        <v>96171</v>
      </c>
      <c r="BA2143">
        <v>95885</v>
      </c>
      <c r="BB2143">
        <v>95589</v>
      </c>
      <c r="BC2143">
        <v>95288</v>
      </c>
      <c r="BD2143">
        <v>94981</v>
      </c>
      <c r="BE2143">
        <v>94657</v>
      </c>
      <c r="BF2143">
        <v>94306</v>
      </c>
      <c r="BG2143">
        <v>93932</v>
      </c>
      <c r="BH2143">
        <v>93546</v>
      </c>
      <c r="BI2143">
        <v>93144</v>
      </c>
      <c r="BJ2143">
        <v>92713</v>
      </c>
      <c r="BK2143">
        <v>92241</v>
      </c>
      <c r="BL2143">
        <v>91726</v>
      </c>
      <c r="BM2143">
        <v>91170</v>
      </c>
      <c r="BN2143">
        <v>90553</v>
      </c>
      <c r="BO2143">
        <v>89839</v>
      </c>
      <c r="BP2143">
        <v>89000</v>
      </c>
      <c r="BQ2143">
        <v>88020</v>
      </c>
      <c r="BR2143">
        <v>86855</v>
      </c>
      <c r="BS2143">
        <v>85484</v>
      </c>
      <c r="BT2143">
        <v>83842</v>
      </c>
      <c r="BU2143">
        <v>81818</v>
      </c>
      <c r="BV2143">
        <v>79343</v>
      </c>
      <c r="BW2143">
        <v>76404</v>
      </c>
      <c r="BX2143">
        <v>72959</v>
      </c>
      <c r="BY2143">
        <v>68897</v>
      </c>
      <c r="BZ2143">
        <v>64044</v>
      </c>
      <c r="CA2143">
        <v>58482</v>
      </c>
      <c r="CB2143">
        <v>52373</v>
      </c>
      <c r="CC2143">
        <v>45872</v>
      </c>
      <c r="CD2143">
        <v>39085</v>
      </c>
      <c r="CE2143">
        <v>32124</v>
      </c>
      <c r="CF2143">
        <v>25320</v>
      </c>
      <c r="CG2143">
        <v>19017</v>
      </c>
      <c r="CH2143">
        <v>13580</v>
      </c>
      <c r="CI2143">
        <v>9170</v>
      </c>
      <c r="DC2143">
        <v>72.89</v>
      </c>
      <c r="DD2143">
        <v>71.900000000000006</v>
      </c>
      <c r="DE2143">
        <v>70.91</v>
      </c>
      <c r="DF2143">
        <v>69.92</v>
      </c>
      <c r="DG2143">
        <v>68.930000000000007</v>
      </c>
      <c r="DH2143">
        <v>67.930000000000007</v>
      </c>
      <c r="DI2143">
        <v>66.94</v>
      </c>
      <c r="DJ2143">
        <v>65.95</v>
      </c>
      <c r="DK2143">
        <v>64.959999999999994</v>
      </c>
      <c r="DL2143">
        <v>63.97</v>
      </c>
      <c r="DM2143">
        <v>62.98</v>
      </c>
      <c r="DN2143">
        <v>62</v>
      </c>
      <c r="DO2143">
        <v>61.01</v>
      </c>
      <c r="DP2143">
        <v>60.02</v>
      </c>
      <c r="DQ2143">
        <v>59.04</v>
      </c>
      <c r="DR2143">
        <v>58.05</v>
      </c>
      <c r="DS2143">
        <v>57.06</v>
      </c>
      <c r="DT2143">
        <v>56.08</v>
      </c>
      <c r="DU2143">
        <v>55.1</v>
      </c>
      <c r="DV2143">
        <v>54.11</v>
      </c>
      <c r="DW2143">
        <v>53.13</v>
      </c>
      <c r="DX2143">
        <v>52.14</v>
      </c>
      <c r="DY2143">
        <v>51.16</v>
      </c>
      <c r="DZ2143">
        <v>50.18</v>
      </c>
      <c r="EA2143">
        <v>49.2</v>
      </c>
      <c r="EB2143">
        <v>48.23</v>
      </c>
      <c r="EC2143">
        <v>47.25</v>
      </c>
      <c r="ED2143">
        <v>46.28</v>
      </c>
      <c r="EE2143">
        <v>45.31</v>
      </c>
      <c r="EF2143">
        <v>44.34</v>
      </c>
      <c r="EG2143">
        <v>43.37</v>
      </c>
      <c r="EH2143">
        <v>42.4</v>
      </c>
      <c r="EI2143">
        <v>41.44</v>
      </c>
      <c r="EJ2143">
        <v>40.479999999999997</v>
      </c>
      <c r="EK2143">
        <v>39.520000000000003</v>
      </c>
      <c r="EL2143">
        <v>38.57</v>
      </c>
      <c r="EM2143">
        <v>37.619999999999997</v>
      </c>
      <c r="EN2143">
        <v>36.67</v>
      </c>
      <c r="EO2143">
        <v>35.729999999999997</v>
      </c>
      <c r="EP2143">
        <v>34.79</v>
      </c>
      <c r="EQ2143">
        <v>33.85</v>
      </c>
      <c r="ER2143">
        <v>32.92</v>
      </c>
      <c r="ES2143">
        <v>31.99</v>
      </c>
      <c r="ET2143">
        <v>31.06</v>
      </c>
      <c r="EU2143">
        <v>30.14</v>
      </c>
      <c r="EV2143">
        <v>29.22</v>
      </c>
      <c r="EW2143">
        <v>28.3</v>
      </c>
      <c r="EX2143">
        <v>27.38</v>
      </c>
      <c r="EY2143">
        <v>26.46</v>
      </c>
      <c r="EZ2143">
        <v>25.54</v>
      </c>
      <c r="FA2143">
        <v>24.62</v>
      </c>
      <c r="FB2143">
        <v>23.69</v>
      </c>
      <c r="FC2143">
        <v>22.77</v>
      </c>
      <c r="FD2143">
        <v>21.86</v>
      </c>
      <c r="FE2143">
        <v>20.94</v>
      </c>
      <c r="FF2143">
        <v>20.03</v>
      </c>
      <c r="FG2143">
        <v>19.11</v>
      </c>
      <c r="FH2143">
        <v>18.2</v>
      </c>
      <c r="FI2143">
        <v>17.29</v>
      </c>
      <c r="FJ2143">
        <v>16.38</v>
      </c>
      <c r="FK2143">
        <v>15.48</v>
      </c>
      <c r="FL2143">
        <v>14.58</v>
      </c>
      <c r="FM2143">
        <v>13.69</v>
      </c>
      <c r="FN2143">
        <v>12.82</v>
      </c>
      <c r="FO2143">
        <v>11.95</v>
      </c>
      <c r="FP2143">
        <v>11.11</v>
      </c>
      <c r="FQ2143">
        <v>10.28</v>
      </c>
      <c r="FR2143">
        <v>9.4700000000000006</v>
      </c>
      <c r="FS2143">
        <v>8.69</v>
      </c>
      <c r="FT2143">
        <v>7.95</v>
      </c>
      <c r="FU2143">
        <v>7.23</v>
      </c>
      <c r="FV2143">
        <v>6.55</v>
      </c>
      <c r="FW2143">
        <v>5.91</v>
      </c>
      <c r="FX2143">
        <v>5.32</v>
      </c>
      <c r="FY2143">
        <v>4.7699999999999996</v>
      </c>
      <c r="FZ2143">
        <v>4.2699999999999996</v>
      </c>
      <c r="GA2143">
        <v>3.81</v>
      </c>
      <c r="GB2143">
        <v>3.38</v>
      </c>
      <c r="GC2143">
        <v>3.01</v>
      </c>
      <c r="GD2143">
        <v>2.68</v>
      </c>
      <c r="GE2143">
        <v>2.4</v>
      </c>
      <c r="GF2143">
        <v>2.16</v>
      </c>
      <c r="GG2143">
        <v>1.96</v>
      </c>
    </row>
    <row r="2144" spans="1:189" x14ac:dyDescent="0.25">
      <c r="A2144" t="s">
        <v>1931</v>
      </c>
      <c r="B2144">
        <v>82</v>
      </c>
      <c r="C2144">
        <v>82</v>
      </c>
      <c r="E2144">
        <v>100000</v>
      </c>
      <c r="F2144">
        <v>99985</v>
      </c>
      <c r="G2144">
        <v>99971</v>
      </c>
      <c r="H2144">
        <v>99958</v>
      </c>
      <c r="I2144">
        <v>99944</v>
      </c>
      <c r="J2144">
        <v>99929</v>
      </c>
      <c r="K2144">
        <v>99914</v>
      </c>
      <c r="L2144">
        <v>99899</v>
      </c>
      <c r="M2144">
        <v>99884</v>
      </c>
      <c r="N2144">
        <v>99867</v>
      </c>
      <c r="O2144">
        <v>99847</v>
      </c>
      <c r="P2144">
        <v>99826</v>
      </c>
      <c r="Q2144">
        <v>99804</v>
      </c>
      <c r="R2144">
        <v>99782</v>
      </c>
      <c r="S2144">
        <v>99759</v>
      </c>
      <c r="T2144">
        <v>99733</v>
      </c>
      <c r="U2144">
        <v>99704</v>
      </c>
      <c r="V2144">
        <v>99676</v>
      </c>
      <c r="W2144">
        <v>99647</v>
      </c>
      <c r="X2144">
        <v>99617</v>
      </c>
      <c r="Y2144">
        <v>99583</v>
      </c>
      <c r="Z2144">
        <v>99547</v>
      </c>
      <c r="AA2144">
        <v>99507</v>
      </c>
      <c r="AB2144">
        <v>99464</v>
      </c>
      <c r="AC2144">
        <v>99417</v>
      </c>
      <c r="AD2144">
        <v>99364</v>
      </c>
      <c r="AE2144">
        <v>99307</v>
      </c>
      <c r="AF2144">
        <v>99245</v>
      </c>
      <c r="AG2144">
        <v>99178</v>
      </c>
      <c r="AH2144">
        <v>99105</v>
      </c>
      <c r="AI2144">
        <v>99025</v>
      </c>
      <c r="AJ2144">
        <v>98939</v>
      </c>
      <c r="AK2144">
        <v>98841</v>
      </c>
      <c r="AL2144">
        <v>98730</v>
      </c>
      <c r="AM2144">
        <v>98611</v>
      </c>
      <c r="AN2144">
        <v>98481</v>
      </c>
      <c r="AO2144">
        <v>98336</v>
      </c>
      <c r="AP2144">
        <v>98177</v>
      </c>
      <c r="AQ2144">
        <v>98007</v>
      </c>
      <c r="AR2144">
        <v>97824</v>
      </c>
      <c r="AS2144">
        <v>97625</v>
      </c>
      <c r="AT2144">
        <v>97410</v>
      </c>
      <c r="AU2144">
        <v>97178</v>
      </c>
      <c r="AV2144">
        <v>96927</v>
      </c>
      <c r="AW2144">
        <v>96660</v>
      </c>
      <c r="AX2144">
        <v>96388</v>
      </c>
      <c r="AY2144">
        <v>96109</v>
      </c>
      <c r="AZ2144">
        <v>95817</v>
      </c>
      <c r="BA2144">
        <v>95514</v>
      </c>
      <c r="BB2144">
        <v>95205</v>
      </c>
      <c r="BC2144">
        <v>94890</v>
      </c>
      <c r="BD2144">
        <v>94558</v>
      </c>
      <c r="BE2144">
        <v>94198</v>
      </c>
      <c r="BF2144">
        <v>93813</v>
      </c>
      <c r="BG2144">
        <v>93416</v>
      </c>
      <c r="BH2144">
        <v>93002</v>
      </c>
      <c r="BI2144">
        <v>92558</v>
      </c>
      <c r="BJ2144">
        <v>92072</v>
      </c>
      <c r="BK2144">
        <v>91545</v>
      </c>
      <c r="BL2144">
        <v>90970</v>
      </c>
      <c r="BM2144">
        <v>90335</v>
      </c>
      <c r="BN2144">
        <v>89602</v>
      </c>
      <c r="BO2144">
        <v>88739</v>
      </c>
      <c r="BP2144">
        <v>87732</v>
      </c>
      <c r="BQ2144">
        <v>86540</v>
      </c>
      <c r="BR2144">
        <v>85132</v>
      </c>
      <c r="BS2144">
        <v>83454</v>
      </c>
      <c r="BT2144">
        <v>81391</v>
      </c>
      <c r="BU2144">
        <v>78875</v>
      </c>
      <c r="BV2144">
        <v>75888</v>
      </c>
      <c r="BW2144">
        <v>72397</v>
      </c>
      <c r="BX2144">
        <v>68301</v>
      </c>
      <c r="BY2144">
        <v>63414</v>
      </c>
      <c r="BZ2144">
        <v>57831</v>
      </c>
      <c r="CA2144">
        <v>51718</v>
      </c>
      <c r="CB2144">
        <v>45298</v>
      </c>
      <c r="CC2144">
        <v>38597</v>
      </c>
      <c r="CD2144">
        <v>31722</v>
      </c>
      <c r="CE2144">
        <v>25004</v>
      </c>
      <c r="CF2144">
        <v>18779</v>
      </c>
      <c r="CG2144">
        <v>13410</v>
      </c>
      <c r="CH2144">
        <v>9055</v>
      </c>
      <c r="DC2144">
        <v>71.78</v>
      </c>
      <c r="DD2144">
        <v>70.790000000000006</v>
      </c>
      <c r="DE2144">
        <v>69.8</v>
      </c>
      <c r="DF2144">
        <v>68.81</v>
      </c>
      <c r="DG2144">
        <v>67.819999999999993</v>
      </c>
      <c r="DH2144">
        <v>66.83</v>
      </c>
      <c r="DI2144">
        <v>65.84</v>
      </c>
      <c r="DJ2144">
        <v>64.849999999999994</v>
      </c>
      <c r="DK2144">
        <v>63.86</v>
      </c>
      <c r="DL2144">
        <v>62.87</v>
      </c>
      <c r="DM2144">
        <v>61.88</v>
      </c>
      <c r="DN2144">
        <v>60.89</v>
      </c>
      <c r="DO2144">
        <v>59.91</v>
      </c>
      <c r="DP2144">
        <v>58.92</v>
      </c>
      <c r="DQ2144">
        <v>57.93</v>
      </c>
      <c r="DR2144">
        <v>56.95</v>
      </c>
      <c r="DS2144">
        <v>55.96</v>
      </c>
      <c r="DT2144">
        <v>54.98</v>
      </c>
      <c r="DU2144">
        <v>53.99</v>
      </c>
      <c r="DV2144">
        <v>53.01</v>
      </c>
      <c r="DW2144">
        <v>52.03</v>
      </c>
      <c r="DX2144">
        <v>51.05</v>
      </c>
      <c r="DY2144">
        <v>50.07</v>
      </c>
      <c r="DZ2144">
        <v>49.09</v>
      </c>
      <c r="EA2144">
        <v>48.11</v>
      </c>
      <c r="EB2144">
        <v>47.14</v>
      </c>
      <c r="EC2144">
        <v>46.16</v>
      </c>
      <c r="ED2144">
        <v>45.19</v>
      </c>
      <c r="EE2144">
        <v>44.22</v>
      </c>
      <c r="EF2144">
        <v>43.26</v>
      </c>
      <c r="EG2144">
        <v>42.29</v>
      </c>
      <c r="EH2144">
        <v>41.33</v>
      </c>
      <c r="EI2144">
        <v>40.369999999999997</v>
      </c>
      <c r="EJ2144">
        <v>39.409999999999997</v>
      </c>
      <c r="EK2144">
        <v>38.46</v>
      </c>
      <c r="EL2144">
        <v>37.51</v>
      </c>
      <c r="EM2144">
        <v>36.56</v>
      </c>
      <c r="EN2144">
        <v>35.619999999999997</v>
      </c>
      <c r="EO2144">
        <v>34.68</v>
      </c>
      <c r="EP2144">
        <v>33.75</v>
      </c>
      <c r="EQ2144">
        <v>32.81</v>
      </c>
      <c r="ER2144">
        <v>31.89</v>
      </c>
      <c r="ES2144">
        <v>30.96</v>
      </c>
      <c r="ET2144">
        <v>30.04</v>
      </c>
      <c r="EU2144">
        <v>29.12</v>
      </c>
      <c r="EV2144">
        <v>28.2</v>
      </c>
      <c r="EW2144">
        <v>27.28</v>
      </c>
      <c r="EX2144">
        <v>26.36</v>
      </c>
      <c r="EY2144">
        <v>25.45</v>
      </c>
      <c r="EZ2144">
        <v>24.53</v>
      </c>
      <c r="FA2144">
        <v>23.61</v>
      </c>
      <c r="FB2144">
        <v>22.69</v>
      </c>
      <c r="FC2144">
        <v>21.77</v>
      </c>
      <c r="FD2144">
        <v>20.86</v>
      </c>
      <c r="FE2144">
        <v>19.95</v>
      </c>
      <c r="FF2144">
        <v>19.03</v>
      </c>
      <c r="FG2144">
        <v>18.12</v>
      </c>
      <c r="FH2144">
        <v>17.21</v>
      </c>
      <c r="FI2144">
        <v>16.309999999999999</v>
      </c>
      <c r="FJ2144">
        <v>15.41</v>
      </c>
      <c r="FK2144">
        <v>14.52</v>
      </c>
      <c r="FL2144">
        <v>13.63</v>
      </c>
      <c r="FM2144">
        <v>12.76</v>
      </c>
      <c r="FN2144">
        <v>11.9</v>
      </c>
      <c r="FO2144">
        <v>11.06</v>
      </c>
      <c r="FP2144">
        <v>10.23</v>
      </c>
      <c r="FQ2144">
        <v>9.43</v>
      </c>
      <c r="FR2144">
        <v>8.65</v>
      </c>
      <c r="FS2144">
        <v>7.91</v>
      </c>
      <c r="FT2144">
        <v>7.2</v>
      </c>
      <c r="FU2144">
        <v>6.53</v>
      </c>
      <c r="FV2144">
        <v>5.89</v>
      </c>
      <c r="FW2144">
        <v>5.3</v>
      </c>
      <c r="FX2144">
        <v>4.7699999999999996</v>
      </c>
      <c r="FY2144">
        <v>4.2699999999999996</v>
      </c>
      <c r="FZ2144">
        <v>3.81</v>
      </c>
      <c r="GA2144">
        <v>3.38</v>
      </c>
      <c r="GB2144">
        <v>3.01</v>
      </c>
      <c r="GC2144">
        <v>2.68</v>
      </c>
      <c r="GD2144">
        <v>2.4</v>
      </c>
      <c r="GE2144">
        <v>2.16</v>
      </c>
      <c r="GF2144">
        <v>1.96</v>
      </c>
    </row>
    <row r="2145" spans="1:187" x14ac:dyDescent="0.25">
      <c r="A2145" t="s">
        <v>1932</v>
      </c>
      <c r="B2145">
        <v>81</v>
      </c>
      <c r="C2145">
        <v>81</v>
      </c>
      <c r="E2145">
        <v>100000</v>
      </c>
      <c r="F2145">
        <v>99986</v>
      </c>
      <c r="G2145">
        <v>99972</v>
      </c>
      <c r="H2145">
        <v>99958</v>
      </c>
      <c r="I2145">
        <v>99942</v>
      </c>
      <c r="J2145">
        <v>99927</v>
      </c>
      <c r="K2145">
        <v>99912</v>
      </c>
      <c r="L2145">
        <v>99897</v>
      </c>
      <c r="M2145">
        <v>99879</v>
      </c>
      <c r="N2145">
        <v>99860</v>
      </c>
      <c r="O2145">
        <v>99838</v>
      </c>
      <c r="P2145">
        <v>99815</v>
      </c>
      <c r="Q2145">
        <v>99793</v>
      </c>
      <c r="R2145">
        <v>99770</v>
      </c>
      <c r="S2145">
        <v>99743</v>
      </c>
      <c r="T2145">
        <v>99714</v>
      </c>
      <c r="U2145">
        <v>99685</v>
      </c>
      <c r="V2145">
        <v>99656</v>
      </c>
      <c r="W2145">
        <v>99625</v>
      </c>
      <c r="X2145">
        <v>99591</v>
      </c>
      <c r="Y2145">
        <v>99554</v>
      </c>
      <c r="Z2145">
        <v>99514</v>
      </c>
      <c r="AA2145">
        <v>99470</v>
      </c>
      <c r="AB2145">
        <v>99422</v>
      </c>
      <c r="AC2145">
        <v>99368</v>
      </c>
      <c r="AD2145">
        <v>99309</v>
      </c>
      <c r="AE2145">
        <v>99247</v>
      </c>
      <c r="AF2145">
        <v>99178</v>
      </c>
      <c r="AG2145">
        <v>99103</v>
      </c>
      <c r="AH2145">
        <v>99023</v>
      </c>
      <c r="AI2145">
        <v>98935</v>
      </c>
      <c r="AJ2145">
        <v>98835</v>
      </c>
      <c r="AK2145">
        <v>98722</v>
      </c>
      <c r="AL2145">
        <v>98600</v>
      </c>
      <c r="AM2145">
        <v>98468</v>
      </c>
      <c r="AN2145">
        <v>98320</v>
      </c>
      <c r="AO2145">
        <v>98158</v>
      </c>
      <c r="AP2145">
        <v>97985</v>
      </c>
      <c r="AQ2145">
        <v>97797</v>
      </c>
      <c r="AR2145">
        <v>97594</v>
      </c>
      <c r="AS2145">
        <v>97375</v>
      </c>
      <c r="AT2145">
        <v>97139</v>
      </c>
      <c r="AU2145">
        <v>96883</v>
      </c>
      <c r="AV2145">
        <v>96609</v>
      </c>
      <c r="AW2145">
        <v>96332</v>
      </c>
      <c r="AX2145">
        <v>96047</v>
      </c>
      <c r="AY2145">
        <v>95748</v>
      </c>
      <c r="AZ2145">
        <v>95438</v>
      </c>
      <c r="BA2145">
        <v>95121</v>
      </c>
      <c r="BB2145">
        <v>94797</v>
      </c>
      <c r="BC2145">
        <v>94457</v>
      </c>
      <c r="BD2145">
        <v>94089</v>
      </c>
      <c r="BE2145">
        <v>93694</v>
      </c>
      <c r="BF2145">
        <v>93285</v>
      </c>
      <c r="BG2145">
        <v>92860</v>
      </c>
      <c r="BH2145">
        <v>92403</v>
      </c>
      <c r="BI2145">
        <v>91902</v>
      </c>
      <c r="BJ2145">
        <v>91359</v>
      </c>
      <c r="BK2145">
        <v>90771</v>
      </c>
      <c r="BL2145">
        <v>90115</v>
      </c>
      <c r="BM2145">
        <v>89363</v>
      </c>
      <c r="BN2145">
        <v>88477</v>
      </c>
      <c r="BO2145">
        <v>87442</v>
      </c>
      <c r="BP2145">
        <v>86220</v>
      </c>
      <c r="BQ2145">
        <v>84782</v>
      </c>
      <c r="BR2145">
        <v>83063</v>
      </c>
      <c r="BS2145">
        <v>80961</v>
      </c>
      <c r="BT2145">
        <v>78404</v>
      </c>
      <c r="BU2145">
        <v>75375</v>
      </c>
      <c r="BV2145">
        <v>71837</v>
      </c>
      <c r="BW2145">
        <v>67698</v>
      </c>
      <c r="BX2145">
        <v>62787</v>
      </c>
      <c r="BY2145">
        <v>57184</v>
      </c>
      <c r="BZ2145">
        <v>51067</v>
      </c>
      <c r="CA2145">
        <v>44661</v>
      </c>
      <c r="CB2145">
        <v>38054</v>
      </c>
      <c r="CC2145">
        <v>31276</v>
      </c>
      <c r="CD2145">
        <v>24652</v>
      </c>
      <c r="CE2145">
        <v>18515</v>
      </c>
      <c r="CF2145">
        <v>13222</v>
      </c>
      <c r="CG2145">
        <v>8928</v>
      </c>
      <c r="DC2145">
        <v>70.67</v>
      </c>
      <c r="DD2145">
        <v>69.680000000000007</v>
      </c>
      <c r="DE2145">
        <v>68.69</v>
      </c>
      <c r="DF2145">
        <v>67.7</v>
      </c>
      <c r="DG2145">
        <v>66.709999999999994</v>
      </c>
      <c r="DH2145">
        <v>65.72</v>
      </c>
      <c r="DI2145">
        <v>64.73</v>
      </c>
      <c r="DJ2145">
        <v>63.74</v>
      </c>
      <c r="DK2145">
        <v>62.75</v>
      </c>
      <c r="DL2145">
        <v>61.76</v>
      </c>
      <c r="DM2145">
        <v>60.77</v>
      </c>
      <c r="DN2145">
        <v>59.79</v>
      </c>
      <c r="DO2145">
        <v>58.8</v>
      </c>
      <c r="DP2145">
        <v>57.81</v>
      </c>
      <c r="DQ2145">
        <v>56.83</v>
      </c>
      <c r="DR2145">
        <v>55.84</v>
      </c>
      <c r="DS2145">
        <v>54.86</v>
      </c>
      <c r="DT2145">
        <v>53.88</v>
      </c>
      <c r="DU2145">
        <v>52.89</v>
      </c>
      <c r="DV2145">
        <v>51.91</v>
      </c>
      <c r="DW2145">
        <v>50.93</v>
      </c>
      <c r="DX2145">
        <v>49.95</v>
      </c>
      <c r="DY2145">
        <v>48.97</v>
      </c>
      <c r="DZ2145">
        <v>48</v>
      </c>
      <c r="EA2145">
        <v>47.02</v>
      </c>
      <c r="EB2145">
        <v>46.05</v>
      </c>
      <c r="EC2145">
        <v>45.08</v>
      </c>
      <c r="ED2145">
        <v>44.11</v>
      </c>
      <c r="EE2145">
        <v>43.14</v>
      </c>
      <c r="EF2145">
        <v>42.18</v>
      </c>
      <c r="EG2145">
        <v>41.21</v>
      </c>
      <c r="EH2145">
        <v>40.25</v>
      </c>
      <c r="EI2145">
        <v>39.299999999999997</v>
      </c>
      <c r="EJ2145">
        <v>38.35</v>
      </c>
      <c r="EK2145">
        <v>37.4</v>
      </c>
      <c r="EL2145">
        <v>36.450000000000003</v>
      </c>
      <c r="EM2145">
        <v>35.51</v>
      </c>
      <c r="EN2145">
        <v>34.58</v>
      </c>
      <c r="EO2145">
        <v>33.64</v>
      </c>
      <c r="EP2145">
        <v>32.71</v>
      </c>
      <c r="EQ2145">
        <v>31.78</v>
      </c>
      <c r="ER2145">
        <v>30.86</v>
      </c>
      <c r="ES2145">
        <v>29.94</v>
      </c>
      <c r="ET2145">
        <v>29.02</v>
      </c>
      <c r="EU2145">
        <v>28.1</v>
      </c>
      <c r="EV2145">
        <v>27.19</v>
      </c>
      <c r="EW2145">
        <v>26.27</v>
      </c>
      <c r="EX2145">
        <v>25.35</v>
      </c>
      <c r="EY2145">
        <v>24.44</v>
      </c>
      <c r="EZ2145">
        <v>23.52</v>
      </c>
      <c r="FA2145">
        <v>22.6</v>
      </c>
      <c r="FB2145">
        <v>21.69</v>
      </c>
      <c r="FC2145">
        <v>20.78</v>
      </c>
      <c r="FD2145">
        <v>19.86</v>
      </c>
      <c r="FE2145">
        <v>18.95</v>
      </c>
      <c r="FF2145">
        <v>18.04</v>
      </c>
      <c r="FG2145">
        <v>17.14</v>
      </c>
      <c r="FH2145">
        <v>16.239999999999998</v>
      </c>
      <c r="FI2145">
        <v>15.34</v>
      </c>
      <c r="FJ2145">
        <v>14.45</v>
      </c>
      <c r="FK2145">
        <v>13.57</v>
      </c>
      <c r="FL2145">
        <v>12.7</v>
      </c>
      <c r="FM2145">
        <v>11.84</v>
      </c>
      <c r="FN2145">
        <v>11</v>
      </c>
      <c r="FO2145">
        <v>10.18</v>
      </c>
      <c r="FP2145">
        <v>9.3800000000000008</v>
      </c>
      <c r="FQ2145">
        <v>8.61</v>
      </c>
      <c r="FR2145">
        <v>7.88</v>
      </c>
      <c r="FS2145">
        <v>7.17</v>
      </c>
      <c r="FT2145">
        <v>6.5</v>
      </c>
      <c r="FU2145">
        <v>5.87</v>
      </c>
      <c r="FV2145">
        <v>5.29</v>
      </c>
      <c r="FW2145">
        <v>4.76</v>
      </c>
      <c r="FX2145">
        <v>4.2699999999999996</v>
      </c>
      <c r="FY2145">
        <v>3.81</v>
      </c>
      <c r="FZ2145">
        <v>3.38</v>
      </c>
      <c r="GA2145">
        <v>3.01</v>
      </c>
      <c r="GB2145">
        <v>2.68</v>
      </c>
      <c r="GC2145">
        <v>2.4</v>
      </c>
      <c r="GD2145">
        <v>2.16</v>
      </c>
      <c r="GE2145">
        <v>1.96</v>
      </c>
    </row>
    <row r="2146" spans="1:187" x14ac:dyDescent="0.25">
      <c r="A2146" t="s">
        <v>1933</v>
      </c>
      <c r="B2146">
        <v>80</v>
      </c>
      <c r="C2146">
        <v>80</v>
      </c>
      <c r="E2146">
        <v>100000</v>
      </c>
      <c r="F2146">
        <v>99986</v>
      </c>
      <c r="G2146">
        <v>99971</v>
      </c>
      <c r="H2146">
        <v>99956</v>
      </c>
      <c r="I2146">
        <v>99941</v>
      </c>
      <c r="J2146">
        <v>99925</v>
      </c>
      <c r="K2146">
        <v>99910</v>
      </c>
      <c r="L2146">
        <v>99892</v>
      </c>
      <c r="M2146">
        <v>99872</v>
      </c>
      <c r="N2146">
        <v>99849</v>
      </c>
      <c r="O2146">
        <v>99827</v>
      </c>
      <c r="P2146">
        <v>99804</v>
      </c>
      <c r="Q2146">
        <v>99780</v>
      </c>
      <c r="R2146">
        <v>99753</v>
      </c>
      <c r="S2146">
        <v>99724</v>
      </c>
      <c r="T2146">
        <v>99694</v>
      </c>
      <c r="U2146">
        <v>99665</v>
      </c>
      <c r="V2146">
        <v>99633</v>
      </c>
      <c r="W2146">
        <v>99598</v>
      </c>
      <c r="X2146">
        <v>99561</v>
      </c>
      <c r="Y2146">
        <v>99520</v>
      </c>
      <c r="Z2146">
        <v>99475</v>
      </c>
      <c r="AA2146">
        <v>99426</v>
      </c>
      <c r="AB2146">
        <v>99371</v>
      </c>
      <c r="AC2146">
        <v>99312</v>
      </c>
      <c r="AD2146">
        <v>99248</v>
      </c>
      <c r="AE2146">
        <v>99178</v>
      </c>
      <c r="AF2146">
        <v>99102</v>
      </c>
      <c r="AG2146">
        <v>99020</v>
      </c>
      <c r="AH2146">
        <v>98930</v>
      </c>
      <c r="AI2146">
        <v>98828</v>
      </c>
      <c r="AJ2146">
        <v>98713</v>
      </c>
      <c r="AK2146">
        <v>98589</v>
      </c>
      <c r="AL2146">
        <v>98455</v>
      </c>
      <c r="AM2146">
        <v>98304</v>
      </c>
      <c r="AN2146">
        <v>98139</v>
      </c>
      <c r="AO2146">
        <v>97962</v>
      </c>
      <c r="AP2146">
        <v>97771</v>
      </c>
      <c r="AQ2146">
        <v>97564</v>
      </c>
      <c r="AR2146">
        <v>97340</v>
      </c>
      <c r="AS2146">
        <v>97099</v>
      </c>
      <c r="AT2146">
        <v>96837</v>
      </c>
      <c r="AU2146">
        <v>96558</v>
      </c>
      <c r="AV2146">
        <v>96275</v>
      </c>
      <c r="AW2146">
        <v>95984</v>
      </c>
      <c r="AX2146">
        <v>95678</v>
      </c>
      <c r="AY2146">
        <v>95361</v>
      </c>
      <c r="AZ2146">
        <v>95036</v>
      </c>
      <c r="BA2146">
        <v>94705</v>
      </c>
      <c r="BB2146">
        <v>94355</v>
      </c>
      <c r="BC2146">
        <v>93977</v>
      </c>
      <c r="BD2146">
        <v>93574</v>
      </c>
      <c r="BE2146">
        <v>93154</v>
      </c>
      <c r="BF2146">
        <v>92716</v>
      </c>
      <c r="BG2146">
        <v>92245</v>
      </c>
      <c r="BH2146">
        <v>91731</v>
      </c>
      <c r="BI2146">
        <v>91172</v>
      </c>
      <c r="BJ2146">
        <v>90566</v>
      </c>
      <c r="BK2146">
        <v>89895</v>
      </c>
      <c r="BL2146">
        <v>89119</v>
      </c>
      <c r="BM2146">
        <v>88211</v>
      </c>
      <c r="BN2146">
        <v>87152</v>
      </c>
      <c r="BO2146">
        <v>85898</v>
      </c>
      <c r="BP2146">
        <v>84426</v>
      </c>
      <c r="BQ2146">
        <v>82675</v>
      </c>
      <c r="BR2146">
        <v>80527</v>
      </c>
      <c r="BS2146">
        <v>77929</v>
      </c>
      <c r="BT2146">
        <v>74859</v>
      </c>
      <c r="BU2146">
        <v>71281</v>
      </c>
      <c r="BV2146">
        <v>67099</v>
      </c>
      <c r="BW2146">
        <v>62155</v>
      </c>
      <c r="BX2146">
        <v>56541</v>
      </c>
      <c r="BY2146">
        <v>50421</v>
      </c>
      <c r="BZ2146">
        <v>44029</v>
      </c>
      <c r="CA2146">
        <v>37456</v>
      </c>
      <c r="CB2146">
        <v>30784</v>
      </c>
      <c r="CC2146">
        <v>24265</v>
      </c>
      <c r="CD2146">
        <v>18224</v>
      </c>
      <c r="CE2146">
        <v>13014</v>
      </c>
      <c r="CF2146">
        <v>8787</v>
      </c>
      <c r="DC2146">
        <v>69.55</v>
      </c>
      <c r="DD2146">
        <v>68.56</v>
      </c>
      <c r="DE2146">
        <v>67.569999999999993</v>
      </c>
      <c r="DF2146">
        <v>66.58</v>
      </c>
      <c r="DG2146">
        <v>65.59</v>
      </c>
      <c r="DH2146">
        <v>64.599999999999994</v>
      </c>
      <c r="DI2146">
        <v>63.61</v>
      </c>
      <c r="DJ2146">
        <v>62.62</v>
      </c>
      <c r="DK2146">
        <v>61.64</v>
      </c>
      <c r="DL2146">
        <v>60.65</v>
      </c>
      <c r="DM2146">
        <v>59.66</v>
      </c>
      <c r="DN2146">
        <v>58.68</v>
      </c>
      <c r="DO2146">
        <v>57.69</v>
      </c>
      <c r="DP2146">
        <v>56.71</v>
      </c>
      <c r="DQ2146">
        <v>55.72</v>
      </c>
      <c r="DR2146">
        <v>54.74</v>
      </c>
      <c r="DS2146">
        <v>53.76</v>
      </c>
      <c r="DT2146">
        <v>52.77</v>
      </c>
      <c r="DU2146">
        <v>51.79</v>
      </c>
      <c r="DV2146">
        <v>50.81</v>
      </c>
      <c r="DW2146">
        <v>49.83</v>
      </c>
      <c r="DX2146">
        <v>48.85</v>
      </c>
      <c r="DY2146">
        <v>47.88</v>
      </c>
      <c r="DZ2146">
        <v>46.9</v>
      </c>
      <c r="EA2146">
        <v>45.93</v>
      </c>
      <c r="EB2146">
        <v>44.96</v>
      </c>
      <c r="EC2146">
        <v>43.99</v>
      </c>
      <c r="ED2146">
        <v>43.02</v>
      </c>
      <c r="EE2146">
        <v>42.06</v>
      </c>
      <c r="EF2146">
        <v>41.1</v>
      </c>
      <c r="EG2146">
        <v>40.14</v>
      </c>
      <c r="EH2146">
        <v>39.19</v>
      </c>
      <c r="EI2146">
        <v>38.229999999999997</v>
      </c>
      <c r="EJ2146">
        <v>37.29</v>
      </c>
      <c r="EK2146">
        <v>36.340000000000003</v>
      </c>
      <c r="EL2146">
        <v>35.4</v>
      </c>
      <c r="EM2146">
        <v>34.47</v>
      </c>
      <c r="EN2146">
        <v>33.53</v>
      </c>
      <c r="EO2146">
        <v>32.6</v>
      </c>
      <c r="EP2146">
        <v>31.68</v>
      </c>
      <c r="EQ2146">
        <v>30.75</v>
      </c>
      <c r="ER2146">
        <v>29.83</v>
      </c>
      <c r="ES2146">
        <v>28.92</v>
      </c>
      <c r="ET2146">
        <v>28</v>
      </c>
      <c r="EU2146">
        <v>27.09</v>
      </c>
      <c r="EV2146">
        <v>26.17</v>
      </c>
      <c r="EW2146">
        <v>25.26</v>
      </c>
      <c r="EX2146">
        <v>24.34</v>
      </c>
      <c r="EY2146">
        <v>23.42</v>
      </c>
      <c r="EZ2146">
        <v>22.51</v>
      </c>
      <c r="FA2146">
        <v>21.6</v>
      </c>
      <c r="FB2146">
        <v>20.69</v>
      </c>
      <c r="FC2146">
        <v>19.78</v>
      </c>
      <c r="FD2146">
        <v>18.87</v>
      </c>
      <c r="FE2146">
        <v>17.97</v>
      </c>
      <c r="FF2146">
        <v>17.059999999999999</v>
      </c>
      <c r="FG2146">
        <v>16.16</v>
      </c>
      <c r="FH2146">
        <v>15.27</v>
      </c>
      <c r="FI2146">
        <v>14.38</v>
      </c>
      <c r="FJ2146">
        <v>13.5</v>
      </c>
      <c r="FK2146">
        <v>12.63</v>
      </c>
      <c r="FL2146">
        <v>11.78</v>
      </c>
      <c r="FM2146">
        <v>10.95</v>
      </c>
      <c r="FN2146">
        <v>10.130000000000001</v>
      </c>
      <c r="FO2146">
        <v>9.33</v>
      </c>
      <c r="FP2146">
        <v>8.57</v>
      </c>
      <c r="FQ2146">
        <v>7.84</v>
      </c>
      <c r="FR2146">
        <v>7.14</v>
      </c>
      <c r="FS2146">
        <v>6.47</v>
      </c>
      <c r="FT2146">
        <v>5.84</v>
      </c>
      <c r="FU2146">
        <v>5.27</v>
      </c>
      <c r="FV2146">
        <v>4.74</v>
      </c>
      <c r="FW2146">
        <v>4.26</v>
      </c>
      <c r="FX2146">
        <v>3.8</v>
      </c>
      <c r="FY2146">
        <v>3.38</v>
      </c>
      <c r="FZ2146">
        <v>3.01</v>
      </c>
      <c r="GA2146">
        <v>2.68</v>
      </c>
      <c r="GB2146">
        <v>2.4</v>
      </c>
      <c r="GC2146">
        <v>2.16</v>
      </c>
      <c r="GD2146">
        <v>1.96</v>
      </c>
    </row>
    <row r="2147" spans="1:187" x14ac:dyDescent="0.25">
      <c r="A2147" t="s">
        <v>1934</v>
      </c>
      <c r="B2147">
        <v>79</v>
      </c>
      <c r="C2147">
        <v>79</v>
      </c>
      <c r="E2147">
        <v>100000</v>
      </c>
      <c r="F2147">
        <v>99985</v>
      </c>
      <c r="G2147">
        <v>99969</v>
      </c>
      <c r="H2147">
        <v>99954</v>
      </c>
      <c r="I2147">
        <v>99938</v>
      </c>
      <c r="J2147">
        <v>99922</v>
      </c>
      <c r="K2147">
        <v>99904</v>
      </c>
      <c r="L2147">
        <v>99884</v>
      </c>
      <c r="M2147">
        <v>99861</v>
      </c>
      <c r="N2147">
        <v>99838</v>
      </c>
      <c r="O2147">
        <v>99815</v>
      </c>
      <c r="P2147">
        <v>99791</v>
      </c>
      <c r="Q2147">
        <v>99763</v>
      </c>
      <c r="R2147">
        <v>99733</v>
      </c>
      <c r="S2147">
        <v>99703</v>
      </c>
      <c r="T2147">
        <v>99673</v>
      </c>
      <c r="U2147">
        <v>99641</v>
      </c>
      <c r="V2147">
        <v>99606</v>
      </c>
      <c r="W2147">
        <v>99567</v>
      </c>
      <c r="X2147">
        <v>99526</v>
      </c>
      <c r="Y2147">
        <v>99480</v>
      </c>
      <c r="Z2147">
        <v>99430</v>
      </c>
      <c r="AA2147">
        <v>99375</v>
      </c>
      <c r="AB2147">
        <v>99314</v>
      </c>
      <c r="AC2147">
        <v>99249</v>
      </c>
      <c r="AD2147">
        <v>99178</v>
      </c>
      <c r="AE2147">
        <v>99100</v>
      </c>
      <c r="AF2147">
        <v>99016</v>
      </c>
      <c r="AG2147">
        <v>98925</v>
      </c>
      <c r="AH2147">
        <v>98821</v>
      </c>
      <c r="AI2147">
        <v>98704</v>
      </c>
      <c r="AJ2147">
        <v>98578</v>
      </c>
      <c r="AK2147">
        <v>98441</v>
      </c>
      <c r="AL2147">
        <v>98287</v>
      </c>
      <c r="AM2147">
        <v>98119</v>
      </c>
      <c r="AN2147">
        <v>97938</v>
      </c>
      <c r="AO2147">
        <v>97744</v>
      </c>
      <c r="AP2147">
        <v>97533</v>
      </c>
      <c r="AQ2147">
        <v>97304</v>
      </c>
      <c r="AR2147">
        <v>97058</v>
      </c>
      <c r="AS2147">
        <v>96791</v>
      </c>
      <c r="AT2147">
        <v>96507</v>
      </c>
      <c r="AU2147">
        <v>96217</v>
      </c>
      <c r="AV2147">
        <v>95919</v>
      </c>
      <c r="AW2147">
        <v>95607</v>
      </c>
      <c r="AX2147">
        <v>95282</v>
      </c>
      <c r="AY2147">
        <v>94951</v>
      </c>
      <c r="AZ2147">
        <v>94611</v>
      </c>
      <c r="BA2147">
        <v>94252</v>
      </c>
      <c r="BB2147">
        <v>93864</v>
      </c>
      <c r="BC2147">
        <v>93450</v>
      </c>
      <c r="BD2147">
        <v>93021</v>
      </c>
      <c r="BE2147">
        <v>92571</v>
      </c>
      <c r="BF2147">
        <v>92087</v>
      </c>
      <c r="BG2147">
        <v>91557</v>
      </c>
      <c r="BH2147">
        <v>90982</v>
      </c>
      <c r="BI2147">
        <v>90359</v>
      </c>
      <c r="BJ2147">
        <v>89669</v>
      </c>
      <c r="BK2147">
        <v>88876</v>
      </c>
      <c r="BL2147">
        <v>87942</v>
      </c>
      <c r="BM2147">
        <v>86857</v>
      </c>
      <c r="BN2147">
        <v>85575</v>
      </c>
      <c r="BO2147">
        <v>84069</v>
      </c>
      <c r="BP2147">
        <v>82281</v>
      </c>
      <c r="BQ2147">
        <v>80098</v>
      </c>
      <c r="BR2147">
        <v>77451</v>
      </c>
      <c r="BS2147">
        <v>74339</v>
      </c>
      <c r="BT2147">
        <v>70721</v>
      </c>
      <c r="BU2147">
        <v>66505</v>
      </c>
      <c r="BV2147">
        <v>61529</v>
      </c>
      <c r="BW2147">
        <v>55896</v>
      </c>
      <c r="BX2147">
        <v>49782</v>
      </c>
      <c r="BY2147">
        <v>43403</v>
      </c>
      <c r="BZ2147">
        <v>36864</v>
      </c>
      <c r="CA2147">
        <v>30250</v>
      </c>
      <c r="CB2147">
        <v>23844</v>
      </c>
      <c r="CC2147">
        <v>17908</v>
      </c>
      <c r="CD2147">
        <v>12788</v>
      </c>
      <c r="CE2147">
        <v>8635</v>
      </c>
      <c r="DC2147">
        <v>68.44</v>
      </c>
      <c r="DD2147">
        <v>67.45</v>
      </c>
      <c r="DE2147">
        <v>66.459999999999994</v>
      </c>
      <c r="DF2147">
        <v>65.47</v>
      </c>
      <c r="DG2147">
        <v>64.48</v>
      </c>
      <c r="DH2147">
        <v>63.49</v>
      </c>
      <c r="DI2147">
        <v>62.5</v>
      </c>
      <c r="DJ2147">
        <v>61.51</v>
      </c>
      <c r="DK2147">
        <v>60.53</v>
      </c>
      <c r="DL2147">
        <v>59.54</v>
      </c>
      <c r="DM2147">
        <v>58.55</v>
      </c>
      <c r="DN2147">
        <v>57.57</v>
      </c>
      <c r="DO2147">
        <v>56.58</v>
      </c>
      <c r="DP2147">
        <v>55.6</v>
      </c>
      <c r="DQ2147">
        <v>54.62</v>
      </c>
      <c r="DR2147">
        <v>53.63</v>
      </c>
      <c r="DS2147">
        <v>52.65</v>
      </c>
      <c r="DT2147">
        <v>51.67</v>
      </c>
      <c r="DU2147">
        <v>50.69</v>
      </c>
      <c r="DV2147">
        <v>49.71</v>
      </c>
      <c r="DW2147">
        <v>48.73</v>
      </c>
      <c r="DX2147">
        <v>47.76</v>
      </c>
      <c r="DY2147">
        <v>46.78</v>
      </c>
      <c r="DZ2147">
        <v>45.81</v>
      </c>
      <c r="EA2147">
        <v>44.84</v>
      </c>
      <c r="EB2147">
        <v>43.87</v>
      </c>
      <c r="EC2147">
        <v>42.91</v>
      </c>
      <c r="ED2147">
        <v>41.94</v>
      </c>
      <c r="EE2147">
        <v>40.98</v>
      </c>
      <c r="EF2147">
        <v>40.020000000000003</v>
      </c>
      <c r="EG2147">
        <v>39.07</v>
      </c>
      <c r="EH2147">
        <v>38.119999999999997</v>
      </c>
      <c r="EI2147">
        <v>37.17</v>
      </c>
      <c r="EJ2147">
        <v>36.229999999999997</v>
      </c>
      <c r="EK2147">
        <v>35.29</v>
      </c>
      <c r="EL2147">
        <v>34.35</v>
      </c>
      <c r="EM2147">
        <v>33.42</v>
      </c>
      <c r="EN2147">
        <v>32.49</v>
      </c>
      <c r="EO2147">
        <v>31.57</v>
      </c>
      <c r="EP2147">
        <v>30.65</v>
      </c>
      <c r="EQ2147">
        <v>29.73</v>
      </c>
      <c r="ER2147">
        <v>28.82</v>
      </c>
      <c r="ES2147">
        <v>27.9</v>
      </c>
      <c r="ET2147">
        <v>26.99</v>
      </c>
      <c r="EU2147">
        <v>26.07</v>
      </c>
      <c r="EV2147">
        <v>25.16</v>
      </c>
      <c r="EW2147">
        <v>24.25</v>
      </c>
      <c r="EX2147">
        <v>23.33</v>
      </c>
      <c r="EY2147">
        <v>22.42</v>
      </c>
      <c r="EZ2147">
        <v>21.51</v>
      </c>
      <c r="FA2147">
        <v>20.6</v>
      </c>
      <c r="FB2147">
        <v>19.690000000000001</v>
      </c>
      <c r="FC2147">
        <v>18.79</v>
      </c>
      <c r="FD2147">
        <v>17.88</v>
      </c>
      <c r="FE2147">
        <v>16.98</v>
      </c>
      <c r="FF2147">
        <v>16.09</v>
      </c>
      <c r="FG2147">
        <v>15.2</v>
      </c>
      <c r="FH2147">
        <v>14.31</v>
      </c>
      <c r="FI2147">
        <v>13.43</v>
      </c>
      <c r="FJ2147">
        <v>12.57</v>
      </c>
      <c r="FK2147">
        <v>11.72</v>
      </c>
      <c r="FL2147">
        <v>10.89</v>
      </c>
      <c r="FM2147">
        <v>10.07</v>
      </c>
      <c r="FN2147">
        <v>9.2799999999999994</v>
      </c>
      <c r="FO2147">
        <v>8.52</v>
      </c>
      <c r="FP2147">
        <v>7.8</v>
      </c>
      <c r="FQ2147">
        <v>7.1</v>
      </c>
      <c r="FR2147">
        <v>6.44</v>
      </c>
      <c r="FS2147">
        <v>5.82</v>
      </c>
      <c r="FT2147">
        <v>5.25</v>
      </c>
      <c r="FU2147">
        <v>4.72</v>
      </c>
      <c r="FV2147">
        <v>4.24</v>
      </c>
      <c r="FW2147">
        <v>3.79</v>
      </c>
      <c r="FX2147">
        <v>3.38</v>
      </c>
      <c r="FY2147">
        <v>3.01</v>
      </c>
      <c r="FZ2147">
        <v>2.68</v>
      </c>
      <c r="GA2147">
        <v>2.4</v>
      </c>
      <c r="GB2147">
        <v>2.16</v>
      </c>
      <c r="GC2147">
        <v>1.96</v>
      </c>
    </row>
    <row r="2148" spans="1:187" x14ac:dyDescent="0.25">
      <c r="A2148" t="s">
        <v>1935</v>
      </c>
      <c r="B2148">
        <v>78</v>
      </c>
      <c r="C2148">
        <v>78</v>
      </c>
      <c r="E2148">
        <v>100000</v>
      </c>
      <c r="F2148">
        <v>99984</v>
      </c>
      <c r="G2148">
        <v>99968</v>
      </c>
      <c r="H2148">
        <v>99953</v>
      </c>
      <c r="I2148">
        <v>99936</v>
      </c>
      <c r="J2148">
        <v>99918</v>
      </c>
      <c r="K2148">
        <v>99897</v>
      </c>
      <c r="L2148">
        <v>99874</v>
      </c>
      <c r="M2148">
        <v>99851</v>
      </c>
      <c r="N2148">
        <v>99827</v>
      </c>
      <c r="O2148">
        <v>99802</v>
      </c>
      <c r="P2148">
        <v>99774</v>
      </c>
      <c r="Q2148">
        <v>99744</v>
      </c>
      <c r="R2148">
        <v>99713</v>
      </c>
      <c r="S2148">
        <v>99683</v>
      </c>
      <c r="T2148">
        <v>99650</v>
      </c>
      <c r="U2148">
        <v>99614</v>
      </c>
      <c r="V2148">
        <v>99575</v>
      </c>
      <c r="W2148">
        <v>99533</v>
      </c>
      <c r="X2148">
        <v>99487</v>
      </c>
      <c r="Y2148">
        <v>99436</v>
      </c>
      <c r="Z2148">
        <v>99379</v>
      </c>
      <c r="AA2148">
        <v>99317</v>
      </c>
      <c r="AB2148">
        <v>99251</v>
      </c>
      <c r="AC2148">
        <v>99179</v>
      </c>
      <c r="AD2148">
        <v>99099</v>
      </c>
      <c r="AE2148">
        <v>99014</v>
      </c>
      <c r="AF2148">
        <v>98921</v>
      </c>
      <c r="AG2148">
        <v>98815</v>
      </c>
      <c r="AH2148">
        <v>98696</v>
      </c>
      <c r="AI2148">
        <v>98567</v>
      </c>
      <c r="AJ2148">
        <v>98428</v>
      </c>
      <c r="AK2148">
        <v>98272</v>
      </c>
      <c r="AL2148">
        <v>98100</v>
      </c>
      <c r="AM2148">
        <v>97916</v>
      </c>
      <c r="AN2148">
        <v>97717</v>
      </c>
      <c r="AO2148">
        <v>97502</v>
      </c>
      <c r="AP2148">
        <v>97270</v>
      </c>
      <c r="AQ2148">
        <v>97018</v>
      </c>
      <c r="AR2148">
        <v>96746</v>
      </c>
      <c r="AS2148">
        <v>96456</v>
      </c>
      <c r="AT2148">
        <v>96160</v>
      </c>
      <c r="AU2148">
        <v>95856</v>
      </c>
      <c r="AV2148">
        <v>95536</v>
      </c>
      <c r="AW2148">
        <v>95204</v>
      </c>
      <c r="AX2148">
        <v>94865</v>
      </c>
      <c r="AY2148">
        <v>94516</v>
      </c>
      <c r="AZ2148">
        <v>94149</v>
      </c>
      <c r="BA2148">
        <v>93752</v>
      </c>
      <c r="BB2148">
        <v>93326</v>
      </c>
      <c r="BC2148">
        <v>92886</v>
      </c>
      <c r="BD2148">
        <v>92425</v>
      </c>
      <c r="BE2148">
        <v>91929</v>
      </c>
      <c r="BF2148">
        <v>91384</v>
      </c>
      <c r="BG2148">
        <v>90792</v>
      </c>
      <c r="BH2148">
        <v>90151</v>
      </c>
      <c r="BI2148">
        <v>89442</v>
      </c>
      <c r="BJ2148">
        <v>88627</v>
      </c>
      <c r="BK2148">
        <v>87674</v>
      </c>
      <c r="BL2148">
        <v>86559</v>
      </c>
      <c r="BM2148">
        <v>85249</v>
      </c>
      <c r="BN2148">
        <v>83713</v>
      </c>
      <c r="BO2148">
        <v>81886</v>
      </c>
      <c r="BP2148">
        <v>79663</v>
      </c>
      <c r="BQ2148">
        <v>76980</v>
      </c>
      <c r="BR2148">
        <v>73819</v>
      </c>
      <c r="BS2148">
        <v>70161</v>
      </c>
      <c r="BT2148">
        <v>65910</v>
      </c>
      <c r="BU2148">
        <v>60910</v>
      </c>
      <c r="BV2148">
        <v>55259</v>
      </c>
      <c r="BW2148">
        <v>49142</v>
      </c>
      <c r="BX2148">
        <v>42786</v>
      </c>
      <c r="BY2148">
        <v>36282</v>
      </c>
      <c r="BZ2148">
        <v>29724</v>
      </c>
      <c r="CA2148">
        <v>23393</v>
      </c>
      <c r="CB2148">
        <v>17570</v>
      </c>
      <c r="CC2148">
        <v>12546</v>
      </c>
      <c r="CD2148">
        <v>8472</v>
      </c>
      <c r="DC2148">
        <v>67.319999999999993</v>
      </c>
      <c r="DD2148">
        <v>66.33</v>
      </c>
      <c r="DE2148">
        <v>65.34</v>
      </c>
      <c r="DF2148">
        <v>64.349999999999994</v>
      </c>
      <c r="DG2148">
        <v>63.36</v>
      </c>
      <c r="DH2148">
        <v>62.37</v>
      </c>
      <c r="DI2148">
        <v>61.39</v>
      </c>
      <c r="DJ2148">
        <v>60.4</v>
      </c>
      <c r="DK2148">
        <v>59.41</v>
      </c>
      <c r="DL2148">
        <v>58.43</v>
      </c>
      <c r="DM2148">
        <v>57.44</v>
      </c>
      <c r="DN2148">
        <v>56.46</v>
      </c>
      <c r="DO2148">
        <v>55.48</v>
      </c>
      <c r="DP2148">
        <v>54.49</v>
      </c>
      <c r="DQ2148">
        <v>53.51</v>
      </c>
      <c r="DR2148">
        <v>52.53</v>
      </c>
      <c r="DS2148">
        <v>51.54</v>
      </c>
      <c r="DT2148">
        <v>50.56</v>
      </c>
      <c r="DU2148">
        <v>49.59</v>
      </c>
      <c r="DV2148">
        <v>48.61</v>
      </c>
      <c r="DW2148">
        <v>47.63</v>
      </c>
      <c r="DX2148">
        <v>46.66</v>
      </c>
      <c r="DY2148">
        <v>45.69</v>
      </c>
      <c r="DZ2148">
        <v>44.72</v>
      </c>
      <c r="EA2148">
        <v>43.75</v>
      </c>
      <c r="EB2148">
        <v>42.79</v>
      </c>
      <c r="EC2148">
        <v>41.82</v>
      </c>
      <c r="ED2148">
        <v>40.86</v>
      </c>
      <c r="EE2148">
        <v>39.9</v>
      </c>
      <c r="EF2148">
        <v>38.950000000000003</v>
      </c>
      <c r="EG2148">
        <v>38</v>
      </c>
      <c r="EH2148">
        <v>37.06</v>
      </c>
      <c r="EI2148">
        <v>36.11</v>
      </c>
      <c r="EJ2148">
        <v>35.18</v>
      </c>
      <c r="EK2148">
        <v>34.24</v>
      </c>
      <c r="EL2148">
        <v>33.31</v>
      </c>
      <c r="EM2148">
        <v>32.380000000000003</v>
      </c>
      <c r="EN2148">
        <v>31.46</v>
      </c>
      <c r="EO2148">
        <v>30.54</v>
      </c>
      <c r="EP2148">
        <v>29.62</v>
      </c>
      <c r="EQ2148">
        <v>28.71</v>
      </c>
      <c r="ER2148">
        <v>27.8</v>
      </c>
      <c r="ES2148">
        <v>26.88</v>
      </c>
      <c r="ET2148">
        <v>25.97</v>
      </c>
      <c r="EU2148">
        <v>25.06</v>
      </c>
      <c r="EV2148">
        <v>24.15</v>
      </c>
      <c r="EW2148">
        <v>23.24</v>
      </c>
      <c r="EX2148">
        <v>22.32</v>
      </c>
      <c r="EY2148">
        <v>21.42</v>
      </c>
      <c r="EZ2148">
        <v>20.51</v>
      </c>
      <c r="FA2148">
        <v>19.61</v>
      </c>
      <c r="FB2148">
        <v>18.7</v>
      </c>
      <c r="FC2148">
        <v>17.8</v>
      </c>
      <c r="FD2148">
        <v>16.899999999999999</v>
      </c>
      <c r="FE2148">
        <v>16.010000000000002</v>
      </c>
      <c r="FF2148">
        <v>15.12</v>
      </c>
      <c r="FG2148">
        <v>14.24</v>
      </c>
      <c r="FH2148">
        <v>13.36</v>
      </c>
      <c r="FI2148">
        <v>12.5</v>
      </c>
      <c r="FJ2148">
        <v>11.66</v>
      </c>
      <c r="FK2148">
        <v>10.83</v>
      </c>
      <c r="FL2148">
        <v>10.02</v>
      </c>
      <c r="FM2148">
        <v>9.23</v>
      </c>
      <c r="FN2148">
        <v>8.48</v>
      </c>
      <c r="FO2148">
        <v>7.75</v>
      </c>
      <c r="FP2148">
        <v>7.06</v>
      </c>
      <c r="FQ2148">
        <v>6.41</v>
      </c>
      <c r="FR2148">
        <v>5.79</v>
      </c>
      <c r="FS2148">
        <v>5.22</v>
      </c>
      <c r="FT2148">
        <v>4.7</v>
      </c>
      <c r="FU2148">
        <v>4.2300000000000004</v>
      </c>
      <c r="FV2148">
        <v>3.78</v>
      </c>
      <c r="FW2148">
        <v>3.37</v>
      </c>
      <c r="FX2148">
        <v>3</v>
      </c>
      <c r="FY2148">
        <v>2.68</v>
      </c>
      <c r="FZ2148">
        <v>2.4</v>
      </c>
      <c r="GA2148">
        <v>2.16</v>
      </c>
      <c r="GB2148">
        <v>1.96</v>
      </c>
    </row>
    <row r="2149" spans="1:187" x14ac:dyDescent="0.25">
      <c r="A2149" t="s">
        <v>1936</v>
      </c>
      <c r="B2149">
        <v>77</v>
      </c>
      <c r="C2149">
        <v>77</v>
      </c>
      <c r="E2149">
        <v>100000</v>
      </c>
      <c r="F2149">
        <v>99984</v>
      </c>
      <c r="G2149">
        <v>99968</v>
      </c>
      <c r="H2149">
        <v>99951</v>
      </c>
      <c r="I2149">
        <v>99933</v>
      </c>
      <c r="J2149">
        <v>99911</v>
      </c>
      <c r="K2149">
        <v>99888</v>
      </c>
      <c r="L2149">
        <v>99864</v>
      </c>
      <c r="M2149">
        <v>99841</v>
      </c>
      <c r="N2149">
        <v>99815</v>
      </c>
      <c r="O2149">
        <v>99787</v>
      </c>
      <c r="P2149">
        <v>99756</v>
      </c>
      <c r="Q2149">
        <v>99725</v>
      </c>
      <c r="R2149">
        <v>99694</v>
      </c>
      <c r="S2149">
        <v>99661</v>
      </c>
      <c r="T2149">
        <v>99624</v>
      </c>
      <c r="U2149">
        <v>99584</v>
      </c>
      <c r="V2149">
        <v>99541</v>
      </c>
      <c r="W2149">
        <v>99494</v>
      </c>
      <c r="X2149">
        <v>99443</v>
      </c>
      <c r="Y2149">
        <v>99385</v>
      </c>
      <c r="Z2149">
        <v>99322</v>
      </c>
      <c r="AA2149">
        <v>99255</v>
      </c>
      <c r="AB2149">
        <v>99181</v>
      </c>
      <c r="AC2149">
        <v>99100</v>
      </c>
      <c r="AD2149">
        <v>99013</v>
      </c>
      <c r="AE2149">
        <v>98918</v>
      </c>
      <c r="AF2149">
        <v>98810</v>
      </c>
      <c r="AG2149">
        <v>98689</v>
      </c>
      <c r="AH2149">
        <v>98558</v>
      </c>
      <c r="AI2149">
        <v>98416</v>
      </c>
      <c r="AJ2149">
        <v>98257</v>
      </c>
      <c r="AK2149">
        <v>98082</v>
      </c>
      <c r="AL2149">
        <v>97894</v>
      </c>
      <c r="AM2149">
        <v>97692</v>
      </c>
      <c r="AN2149">
        <v>97473</v>
      </c>
      <c r="AO2149">
        <v>97236</v>
      </c>
      <c r="AP2149">
        <v>96980</v>
      </c>
      <c r="AQ2149">
        <v>96702</v>
      </c>
      <c r="AR2149">
        <v>96405</v>
      </c>
      <c r="AS2149">
        <v>96103</v>
      </c>
      <c r="AT2149">
        <v>95793</v>
      </c>
      <c r="AU2149">
        <v>95466</v>
      </c>
      <c r="AV2149">
        <v>95126</v>
      </c>
      <c r="AW2149">
        <v>94779</v>
      </c>
      <c r="AX2149">
        <v>94422</v>
      </c>
      <c r="AY2149">
        <v>94046</v>
      </c>
      <c r="AZ2149">
        <v>93639</v>
      </c>
      <c r="BA2149">
        <v>93203</v>
      </c>
      <c r="BB2149">
        <v>92750</v>
      </c>
      <c r="BC2149">
        <v>92278</v>
      </c>
      <c r="BD2149">
        <v>91769</v>
      </c>
      <c r="BE2149">
        <v>91210</v>
      </c>
      <c r="BF2149">
        <v>90602</v>
      </c>
      <c r="BG2149">
        <v>89943</v>
      </c>
      <c r="BH2149">
        <v>89214</v>
      </c>
      <c r="BI2149">
        <v>88378</v>
      </c>
      <c r="BJ2149">
        <v>87400</v>
      </c>
      <c r="BK2149">
        <v>86263</v>
      </c>
      <c r="BL2149">
        <v>84920</v>
      </c>
      <c r="BM2149">
        <v>83353</v>
      </c>
      <c r="BN2149">
        <v>81493</v>
      </c>
      <c r="BO2149">
        <v>79229</v>
      </c>
      <c r="BP2149">
        <v>76504</v>
      </c>
      <c r="BQ2149">
        <v>73307</v>
      </c>
      <c r="BR2149">
        <v>69601</v>
      </c>
      <c r="BS2149">
        <v>65315</v>
      </c>
      <c r="BT2149">
        <v>60292</v>
      </c>
      <c r="BU2149">
        <v>54631</v>
      </c>
      <c r="BV2149">
        <v>48512</v>
      </c>
      <c r="BW2149">
        <v>42171</v>
      </c>
      <c r="BX2149">
        <v>35708</v>
      </c>
      <c r="BY2149">
        <v>29207</v>
      </c>
      <c r="BZ2149">
        <v>22951</v>
      </c>
      <c r="CA2149">
        <v>17213</v>
      </c>
      <c r="CB2149">
        <v>12292</v>
      </c>
      <c r="CC2149">
        <v>8300</v>
      </c>
      <c r="DC2149">
        <v>66.2</v>
      </c>
      <c r="DD2149">
        <v>65.209999999999994</v>
      </c>
      <c r="DE2149">
        <v>64.22</v>
      </c>
      <c r="DF2149">
        <v>63.24</v>
      </c>
      <c r="DG2149">
        <v>62.25</v>
      </c>
      <c r="DH2149">
        <v>61.26</v>
      </c>
      <c r="DI2149">
        <v>60.27</v>
      </c>
      <c r="DJ2149">
        <v>59.29</v>
      </c>
      <c r="DK2149">
        <v>58.3</v>
      </c>
      <c r="DL2149">
        <v>57.32</v>
      </c>
      <c r="DM2149">
        <v>56.33</v>
      </c>
      <c r="DN2149">
        <v>55.35</v>
      </c>
      <c r="DO2149">
        <v>54.37</v>
      </c>
      <c r="DP2149">
        <v>53.38</v>
      </c>
      <c r="DQ2149">
        <v>52.4</v>
      </c>
      <c r="DR2149">
        <v>51.42</v>
      </c>
      <c r="DS2149">
        <v>50.44</v>
      </c>
      <c r="DT2149">
        <v>49.46</v>
      </c>
      <c r="DU2149">
        <v>48.49</v>
      </c>
      <c r="DV2149">
        <v>47.51</v>
      </c>
      <c r="DW2149">
        <v>46.54</v>
      </c>
      <c r="DX2149">
        <v>45.57</v>
      </c>
      <c r="DY2149">
        <v>44.6</v>
      </c>
      <c r="DZ2149">
        <v>43.63</v>
      </c>
      <c r="EA2149">
        <v>42.67</v>
      </c>
      <c r="EB2149">
        <v>41.7</v>
      </c>
      <c r="EC2149">
        <v>40.74</v>
      </c>
      <c r="ED2149">
        <v>39.79</v>
      </c>
      <c r="EE2149">
        <v>38.83</v>
      </c>
      <c r="EF2149">
        <v>37.89</v>
      </c>
      <c r="EG2149">
        <v>36.94</v>
      </c>
      <c r="EH2149">
        <v>36</v>
      </c>
      <c r="EI2149">
        <v>35.06</v>
      </c>
      <c r="EJ2149">
        <v>34.130000000000003</v>
      </c>
      <c r="EK2149">
        <v>33.200000000000003</v>
      </c>
      <c r="EL2149">
        <v>32.270000000000003</v>
      </c>
      <c r="EM2149">
        <v>31.35</v>
      </c>
      <c r="EN2149">
        <v>30.43</v>
      </c>
      <c r="EO2149">
        <v>29.52</v>
      </c>
      <c r="EP2149">
        <v>28.61</v>
      </c>
      <c r="EQ2149">
        <v>27.69</v>
      </c>
      <c r="ER2149">
        <v>26.78</v>
      </c>
      <c r="ES2149">
        <v>25.87</v>
      </c>
      <c r="ET2149">
        <v>24.96</v>
      </c>
      <c r="EU2149">
        <v>24.05</v>
      </c>
      <c r="EV2149">
        <v>23.14</v>
      </c>
      <c r="EW2149">
        <v>22.23</v>
      </c>
      <c r="EX2149">
        <v>21.33</v>
      </c>
      <c r="EY2149">
        <v>20.420000000000002</v>
      </c>
      <c r="EZ2149">
        <v>19.52</v>
      </c>
      <c r="FA2149">
        <v>18.62</v>
      </c>
      <c r="FB2149">
        <v>17.72</v>
      </c>
      <c r="FC2149">
        <v>16.82</v>
      </c>
      <c r="FD2149">
        <v>15.93</v>
      </c>
      <c r="FE2149">
        <v>15.05</v>
      </c>
      <c r="FF2149">
        <v>14.17</v>
      </c>
      <c r="FG2149">
        <v>13.3</v>
      </c>
      <c r="FH2149">
        <v>12.44</v>
      </c>
      <c r="FI2149">
        <v>11.6</v>
      </c>
      <c r="FJ2149">
        <v>10.77</v>
      </c>
      <c r="FK2149">
        <v>9.9600000000000009</v>
      </c>
      <c r="FL2149">
        <v>9.18</v>
      </c>
      <c r="FM2149">
        <v>8.43</v>
      </c>
      <c r="FN2149">
        <v>7.71</v>
      </c>
      <c r="FO2149">
        <v>7.03</v>
      </c>
      <c r="FP2149">
        <v>6.37</v>
      </c>
      <c r="FQ2149">
        <v>5.76</v>
      </c>
      <c r="FR2149">
        <v>5.2</v>
      </c>
      <c r="FS2149">
        <v>4.68</v>
      </c>
      <c r="FT2149">
        <v>4.21</v>
      </c>
      <c r="FU2149">
        <v>3.77</v>
      </c>
      <c r="FV2149">
        <v>3.36</v>
      </c>
      <c r="FW2149">
        <v>3</v>
      </c>
      <c r="FX2149">
        <v>2.68</v>
      </c>
      <c r="FY2149">
        <v>2.4</v>
      </c>
      <c r="FZ2149">
        <v>2.16</v>
      </c>
      <c r="GA2149">
        <v>1.96</v>
      </c>
    </row>
    <row r="2150" spans="1:187" x14ac:dyDescent="0.25">
      <c r="A2150" t="s">
        <v>1937</v>
      </c>
      <c r="B2150">
        <v>76</v>
      </c>
      <c r="C2150">
        <v>76</v>
      </c>
      <c r="E2150">
        <v>100000</v>
      </c>
      <c r="F2150">
        <v>99984</v>
      </c>
      <c r="G2150">
        <v>99967</v>
      </c>
      <c r="H2150">
        <v>99948</v>
      </c>
      <c r="I2150">
        <v>99926</v>
      </c>
      <c r="J2150">
        <v>99903</v>
      </c>
      <c r="K2150">
        <v>99879</v>
      </c>
      <c r="L2150">
        <v>99855</v>
      </c>
      <c r="M2150">
        <v>99829</v>
      </c>
      <c r="N2150">
        <v>99800</v>
      </c>
      <c r="O2150">
        <v>99769</v>
      </c>
      <c r="P2150">
        <v>99737</v>
      </c>
      <c r="Q2150">
        <v>99705</v>
      </c>
      <c r="R2150">
        <v>99671</v>
      </c>
      <c r="S2150">
        <v>99634</v>
      </c>
      <c r="T2150">
        <v>99594</v>
      </c>
      <c r="U2150">
        <v>99550</v>
      </c>
      <c r="V2150">
        <v>99502</v>
      </c>
      <c r="W2150">
        <v>99450</v>
      </c>
      <c r="X2150">
        <v>99391</v>
      </c>
      <c r="Y2150">
        <v>99327</v>
      </c>
      <c r="Z2150">
        <v>99258</v>
      </c>
      <c r="AA2150">
        <v>99183</v>
      </c>
      <c r="AB2150">
        <v>99101</v>
      </c>
      <c r="AC2150">
        <v>99012</v>
      </c>
      <c r="AD2150">
        <v>98916</v>
      </c>
      <c r="AE2150">
        <v>98806</v>
      </c>
      <c r="AF2150">
        <v>98682</v>
      </c>
      <c r="AG2150">
        <v>98549</v>
      </c>
      <c r="AH2150">
        <v>98404</v>
      </c>
      <c r="AI2150">
        <v>98242</v>
      </c>
      <c r="AJ2150">
        <v>98064</v>
      </c>
      <c r="AK2150">
        <v>97873</v>
      </c>
      <c r="AL2150">
        <v>97667</v>
      </c>
      <c r="AM2150">
        <v>97444</v>
      </c>
      <c r="AN2150">
        <v>97202</v>
      </c>
      <c r="AO2150">
        <v>96941</v>
      </c>
      <c r="AP2150">
        <v>96658</v>
      </c>
      <c r="AQ2150">
        <v>96355</v>
      </c>
      <c r="AR2150">
        <v>96047</v>
      </c>
      <c r="AS2150">
        <v>95729</v>
      </c>
      <c r="AT2150">
        <v>95395</v>
      </c>
      <c r="AU2150">
        <v>95048</v>
      </c>
      <c r="AV2150">
        <v>94692</v>
      </c>
      <c r="AW2150">
        <v>94327</v>
      </c>
      <c r="AX2150">
        <v>93942</v>
      </c>
      <c r="AY2150">
        <v>93525</v>
      </c>
      <c r="AZ2150">
        <v>93079</v>
      </c>
      <c r="BA2150">
        <v>92614</v>
      </c>
      <c r="BB2150">
        <v>92129</v>
      </c>
      <c r="BC2150">
        <v>91607</v>
      </c>
      <c r="BD2150">
        <v>91035</v>
      </c>
      <c r="BE2150">
        <v>90411</v>
      </c>
      <c r="BF2150">
        <v>89733</v>
      </c>
      <c r="BG2150">
        <v>88984</v>
      </c>
      <c r="BH2150">
        <v>88126</v>
      </c>
      <c r="BI2150">
        <v>87124</v>
      </c>
      <c r="BJ2150">
        <v>85961</v>
      </c>
      <c r="BK2150">
        <v>84593</v>
      </c>
      <c r="BL2150">
        <v>82989</v>
      </c>
      <c r="BM2150">
        <v>81096</v>
      </c>
      <c r="BN2150">
        <v>78796</v>
      </c>
      <c r="BO2150">
        <v>76028</v>
      </c>
      <c r="BP2150">
        <v>72789</v>
      </c>
      <c r="BQ2150">
        <v>69051</v>
      </c>
      <c r="BR2150">
        <v>64722</v>
      </c>
      <c r="BS2150">
        <v>59675</v>
      </c>
      <c r="BT2150">
        <v>54005</v>
      </c>
      <c r="BU2150">
        <v>47892</v>
      </c>
      <c r="BV2150">
        <v>41566</v>
      </c>
      <c r="BW2150">
        <v>35138</v>
      </c>
      <c r="BX2150">
        <v>28700</v>
      </c>
      <c r="BY2150">
        <v>22517</v>
      </c>
      <c r="BZ2150">
        <v>16864</v>
      </c>
      <c r="CA2150">
        <v>12027</v>
      </c>
      <c r="CB2150">
        <v>8121</v>
      </c>
      <c r="DC2150">
        <v>65.09</v>
      </c>
      <c r="DD2150">
        <v>64.099999999999994</v>
      </c>
      <c r="DE2150">
        <v>63.11</v>
      </c>
      <c r="DF2150">
        <v>62.12</v>
      </c>
      <c r="DG2150">
        <v>61.13</v>
      </c>
      <c r="DH2150">
        <v>60.15</v>
      </c>
      <c r="DI2150">
        <v>59.16</v>
      </c>
      <c r="DJ2150">
        <v>58.18</v>
      </c>
      <c r="DK2150">
        <v>57.19</v>
      </c>
      <c r="DL2150">
        <v>56.21</v>
      </c>
      <c r="DM2150">
        <v>55.23</v>
      </c>
      <c r="DN2150">
        <v>54.24</v>
      </c>
      <c r="DO2150">
        <v>53.26</v>
      </c>
      <c r="DP2150">
        <v>52.28</v>
      </c>
      <c r="DQ2150">
        <v>51.3</v>
      </c>
      <c r="DR2150">
        <v>50.32</v>
      </c>
      <c r="DS2150">
        <v>49.34</v>
      </c>
      <c r="DT2150">
        <v>48.36</v>
      </c>
      <c r="DU2150">
        <v>47.39</v>
      </c>
      <c r="DV2150">
        <v>46.42</v>
      </c>
      <c r="DW2150">
        <v>45.45</v>
      </c>
      <c r="DX2150">
        <v>44.48</v>
      </c>
      <c r="DY2150">
        <v>43.51</v>
      </c>
      <c r="DZ2150">
        <v>42.55</v>
      </c>
      <c r="EA2150">
        <v>41.58</v>
      </c>
      <c r="EB2150">
        <v>40.619999999999997</v>
      </c>
      <c r="EC2150">
        <v>39.67</v>
      </c>
      <c r="ED2150">
        <v>38.72</v>
      </c>
      <c r="EE2150">
        <v>37.770000000000003</v>
      </c>
      <c r="EF2150">
        <v>36.82</v>
      </c>
      <c r="EG2150">
        <v>35.880000000000003</v>
      </c>
      <c r="EH2150">
        <v>34.950000000000003</v>
      </c>
      <c r="EI2150">
        <v>34.020000000000003</v>
      </c>
      <c r="EJ2150">
        <v>33.090000000000003</v>
      </c>
      <c r="EK2150">
        <v>32.159999999999997</v>
      </c>
      <c r="EL2150">
        <v>31.24</v>
      </c>
      <c r="EM2150">
        <v>30.32</v>
      </c>
      <c r="EN2150">
        <v>29.41</v>
      </c>
      <c r="EO2150">
        <v>28.5</v>
      </c>
      <c r="EP2150">
        <v>27.59</v>
      </c>
      <c r="EQ2150">
        <v>26.68</v>
      </c>
      <c r="ER2150">
        <v>25.77</v>
      </c>
      <c r="ES2150">
        <v>24.86</v>
      </c>
      <c r="ET2150">
        <v>23.96</v>
      </c>
      <c r="EU2150">
        <v>23.05</v>
      </c>
      <c r="EV2150">
        <v>22.14</v>
      </c>
      <c r="EW2150">
        <v>21.24</v>
      </c>
      <c r="EX2150">
        <v>20.329999999999998</v>
      </c>
      <c r="EY2150">
        <v>19.43</v>
      </c>
      <c r="EZ2150">
        <v>18.53</v>
      </c>
      <c r="FA2150">
        <v>17.64</v>
      </c>
      <c r="FB2150">
        <v>16.739999999999998</v>
      </c>
      <c r="FC2150">
        <v>15.86</v>
      </c>
      <c r="FD2150">
        <v>14.97</v>
      </c>
      <c r="FE2150">
        <v>14.09</v>
      </c>
      <c r="FF2150">
        <v>13.23</v>
      </c>
      <c r="FG2150">
        <v>12.37</v>
      </c>
      <c r="FH2150">
        <v>11.53</v>
      </c>
      <c r="FI2150">
        <v>10.71</v>
      </c>
      <c r="FJ2150">
        <v>9.91</v>
      </c>
      <c r="FK2150">
        <v>9.1300000000000008</v>
      </c>
      <c r="FL2150">
        <v>8.3800000000000008</v>
      </c>
      <c r="FM2150">
        <v>7.67</v>
      </c>
      <c r="FN2150">
        <v>6.99</v>
      </c>
      <c r="FO2150">
        <v>6.34</v>
      </c>
      <c r="FP2150">
        <v>5.73</v>
      </c>
      <c r="FQ2150">
        <v>5.17</v>
      </c>
      <c r="FR2150">
        <v>4.66</v>
      </c>
      <c r="FS2150">
        <v>4.1900000000000004</v>
      </c>
      <c r="FT2150">
        <v>3.75</v>
      </c>
      <c r="FU2150">
        <v>3.35</v>
      </c>
      <c r="FV2150">
        <v>2.99</v>
      </c>
      <c r="FW2150">
        <v>2.67</v>
      </c>
      <c r="FX2150">
        <v>2.4</v>
      </c>
      <c r="FY2150">
        <v>2.16</v>
      </c>
      <c r="FZ2150">
        <v>1.96</v>
      </c>
    </row>
    <row r="2151" spans="1:187" x14ac:dyDescent="0.25">
      <c r="A2151" t="s">
        <v>1938</v>
      </c>
      <c r="B2151">
        <v>75</v>
      </c>
      <c r="C2151">
        <v>75</v>
      </c>
      <c r="E2151">
        <v>100000</v>
      </c>
      <c r="F2151">
        <v>99983</v>
      </c>
      <c r="G2151">
        <v>99964</v>
      </c>
      <c r="H2151">
        <v>99942</v>
      </c>
      <c r="I2151">
        <v>99917</v>
      </c>
      <c r="J2151">
        <v>99893</v>
      </c>
      <c r="K2151">
        <v>99869</v>
      </c>
      <c r="L2151">
        <v>99842</v>
      </c>
      <c r="M2151">
        <v>99813</v>
      </c>
      <c r="N2151">
        <v>99781</v>
      </c>
      <c r="O2151">
        <v>99749</v>
      </c>
      <c r="P2151">
        <v>99717</v>
      </c>
      <c r="Q2151">
        <v>99682</v>
      </c>
      <c r="R2151">
        <v>99645</v>
      </c>
      <c r="S2151">
        <v>99603</v>
      </c>
      <c r="T2151">
        <v>99559</v>
      </c>
      <c r="U2151">
        <v>99510</v>
      </c>
      <c r="V2151">
        <v>99457</v>
      </c>
      <c r="W2151">
        <v>99397</v>
      </c>
      <c r="X2151">
        <v>99332</v>
      </c>
      <c r="Y2151">
        <v>99262</v>
      </c>
      <c r="Z2151">
        <v>99186</v>
      </c>
      <c r="AA2151">
        <v>99102</v>
      </c>
      <c r="AB2151">
        <v>99011</v>
      </c>
      <c r="AC2151">
        <v>98913</v>
      </c>
      <c r="AD2151">
        <v>98801</v>
      </c>
      <c r="AE2151">
        <v>98675</v>
      </c>
      <c r="AF2151">
        <v>98539</v>
      </c>
      <c r="AG2151">
        <v>98392</v>
      </c>
      <c r="AH2151">
        <v>98227</v>
      </c>
      <c r="AI2151">
        <v>98046</v>
      </c>
      <c r="AJ2151">
        <v>97852</v>
      </c>
      <c r="AK2151">
        <v>97642</v>
      </c>
      <c r="AL2151">
        <v>97414</v>
      </c>
      <c r="AM2151">
        <v>97168</v>
      </c>
      <c r="AN2151">
        <v>96902</v>
      </c>
      <c r="AO2151">
        <v>96613</v>
      </c>
      <c r="AP2151">
        <v>96305</v>
      </c>
      <c r="AQ2151">
        <v>95990</v>
      </c>
      <c r="AR2151">
        <v>95666</v>
      </c>
      <c r="AS2151">
        <v>95325</v>
      </c>
      <c r="AT2151">
        <v>94969</v>
      </c>
      <c r="AU2151">
        <v>94605</v>
      </c>
      <c r="AV2151">
        <v>94231</v>
      </c>
      <c r="AW2151">
        <v>93837</v>
      </c>
      <c r="AX2151">
        <v>93410</v>
      </c>
      <c r="AY2151">
        <v>92953</v>
      </c>
      <c r="AZ2151">
        <v>92477</v>
      </c>
      <c r="BA2151">
        <v>91979</v>
      </c>
      <c r="BB2151">
        <v>91443</v>
      </c>
      <c r="BC2151">
        <v>90856</v>
      </c>
      <c r="BD2151">
        <v>90218</v>
      </c>
      <c r="BE2151">
        <v>89523</v>
      </c>
      <c r="BF2151">
        <v>88753</v>
      </c>
      <c r="BG2151">
        <v>87873</v>
      </c>
      <c r="BH2151">
        <v>86846</v>
      </c>
      <c r="BI2151">
        <v>85656</v>
      </c>
      <c r="BJ2151">
        <v>84258</v>
      </c>
      <c r="BK2151">
        <v>82627</v>
      </c>
      <c r="BL2151">
        <v>80694</v>
      </c>
      <c r="BM2151">
        <v>78359</v>
      </c>
      <c r="BN2151">
        <v>75554</v>
      </c>
      <c r="BO2151">
        <v>72273</v>
      </c>
      <c r="BP2151">
        <v>68495</v>
      </c>
      <c r="BQ2151">
        <v>64140</v>
      </c>
      <c r="BR2151">
        <v>59061</v>
      </c>
      <c r="BS2151">
        <v>53382</v>
      </c>
      <c r="BT2151">
        <v>47276</v>
      </c>
      <c r="BU2151">
        <v>40973</v>
      </c>
      <c r="BV2151">
        <v>34579</v>
      </c>
      <c r="BW2151">
        <v>28197</v>
      </c>
      <c r="BX2151">
        <v>22091</v>
      </c>
      <c r="BY2151">
        <v>16522</v>
      </c>
      <c r="BZ2151">
        <v>11769</v>
      </c>
      <c r="CA2151">
        <v>7939</v>
      </c>
      <c r="DC2151">
        <v>63.97</v>
      </c>
      <c r="DD2151">
        <v>62.98</v>
      </c>
      <c r="DE2151">
        <v>61.99</v>
      </c>
      <c r="DF2151">
        <v>61.01</v>
      </c>
      <c r="DG2151">
        <v>60.02</v>
      </c>
      <c r="DH2151">
        <v>59.04</v>
      </c>
      <c r="DI2151">
        <v>58.05</v>
      </c>
      <c r="DJ2151">
        <v>57.07</v>
      </c>
      <c r="DK2151">
        <v>56.08</v>
      </c>
      <c r="DL2151">
        <v>55.1</v>
      </c>
      <c r="DM2151">
        <v>54.12</v>
      </c>
      <c r="DN2151">
        <v>53.14</v>
      </c>
      <c r="DO2151">
        <v>52.15</v>
      </c>
      <c r="DP2151">
        <v>51.17</v>
      </c>
      <c r="DQ2151">
        <v>50.19</v>
      </c>
      <c r="DR2151">
        <v>49.22</v>
      </c>
      <c r="DS2151">
        <v>48.24</v>
      </c>
      <c r="DT2151">
        <v>47.27</v>
      </c>
      <c r="DU2151">
        <v>46.29</v>
      </c>
      <c r="DV2151">
        <v>45.32</v>
      </c>
      <c r="DW2151">
        <v>44.36</v>
      </c>
      <c r="DX2151">
        <v>43.39</v>
      </c>
      <c r="DY2151">
        <v>42.43</v>
      </c>
      <c r="DZ2151">
        <v>41.46</v>
      </c>
      <c r="EA2151">
        <v>40.5</v>
      </c>
      <c r="EB2151">
        <v>39.549999999999997</v>
      </c>
      <c r="EC2151">
        <v>38.6</v>
      </c>
      <c r="ED2151">
        <v>37.65</v>
      </c>
      <c r="EE2151">
        <v>36.71</v>
      </c>
      <c r="EF2151">
        <v>35.770000000000003</v>
      </c>
      <c r="EG2151">
        <v>34.83</v>
      </c>
      <c r="EH2151">
        <v>33.9</v>
      </c>
      <c r="EI2151">
        <v>32.97</v>
      </c>
      <c r="EJ2151">
        <v>32.049999999999997</v>
      </c>
      <c r="EK2151">
        <v>31.13</v>
      </c>
      <c r="EL2151">
        <v>30.21</v>
      </c>
      <c r="EM2151">
        <v>29.3</v>
      </c>
      <c r="EN2151">
        <v>28.39</v>
      </c>
      <c r="EO2151">
        <v>27.49</v>
      </c>
      <c r="EP2151">
        <v>26.58</v>
      </c>
      <c r="EQ2151">
        <v>25.67</v>
      </c>
      <c r="ER2151">
        <v>24.77</v>
      </c>
      <c r="ES2151">
        <v>23.86</v>
      </c>
      <c r="ET2151">
        <v>22.95</v>
      </c>
      <c r="EU2151">
        <v>22.05</v>
      </c>
      <c r="EV2151">
        <v>21.14</v>
      </c>
      <c r="EW2151">
        <v>20.25</v>
      </c>
      <c r="EX2151">
        <v>19.350000000000001</v>
      </c>
      <c r="EY2151">
        <v>18.45</v>
      </c>
      <c r="EZ2151">
        <v>17.55</v>
      </c>
      <c r="FA2151">
        <v>16.66</v>
      </c>
      <c r="FB2151">
        <v>15.78</v>
      </c>
      <c r="FC2151">
        <v>14.9</v>
      </c>
      <c r="FD2151">
        <v>14.02</v>
      </c>
      <c r="FE2151">
        <v>13.16</v>
      </c>
      <c r="FF2151">
        <v>12.31</v>
      </c>
      <c r="FG2151">
        <v>11.47</v>
      </c>
      <c r="FH2151">
        <v>10.65</v>
      </c>
      <c r="FI2151">
        <v>9.85</v>
      </c>
      <c r="FJ2151">
        <v>9.08</v>
      </c>
      <c r="FK2151">
        <v>8.33</v>
      </c>
      <c r="FL2151">
        <v>7.62</v>
      </c>
      <c r="FM2151">
        <v>6.95</v>
      </c>
      <c r="FN2151">
        <v>6.3</v>
      </c>
      <c r="FO2151">
        <v>5.7</v>
      </c>
      <c r="FP2151">
        <v>5.15</v>
      </c>
      <c r="FQ2151">
        <v>4.6399999999999997</v>
      </c>
      <c r="FR2151">
        <v>4.17</v>
      </c>
      <c r="FS2151">
        <v>3.74</v>
      </c>
      <c r="FT2151">
        <v>3.34</v>
      </c>
      <c r="FU2151">
        <v>2.98</v>
      </c>
      <c r="FV2151">
        <v>2.67</v>
      </c>
      <c r="FW2151">
        <v>2.4</v>
      </c>
      <c r="FX2151">
        <v>2.16</v>
      </c>
      <c r="FY2151">
        <v>1.96</v>
      </c>
    </row>
    <row r="2152" spans="1:187" x14ac:dyDescent="0.25">
      <c r="A2152" t="s">
        <v>1939</v>
      </c>
      <c r="B2152">
        <v>74</v>
      </c>
      <c r="C2152">
        <v>74</v>
      </c>
      <c r="E2152">
        <v>100000</v>
      </c>
      <c r="F2152">
        <v>99981</v>
      </c>
      <c r="G2152">
        <v>99958</v>
      </c>
      <c r="H2152">
        <v>99934</v>
      </c>
      <c r="I2152">
        <v>99909</v>
      </c>
      <c r="J2152">
        <v>99884</v>
      </c>
      <c r="K2152">
        <v>99857</v>
      </c>
      <c r="L2152">
        <v>99828</v>
      </c>
      <c r="M2152">
        <v>99795</v>
      </c>
      <c r="N2152">
        <v>99762</v>
      </c>
      <c r="O2152">
        <v>99730</v>
      </c>
      <c r="P2152">
        <v>99695</v>
      </c>
      <c r="Q2152">
        <v>99656</v>
      </c>
      <c r="R2152">
        <v>99614</v>
      </c>
      <c r="S2152">
        <v>99569</v>
      </c>
      <c r="T2152">
        <v>99520</v>
      </c>
      <c r="U2152">
        <v>99465</v>
      </c>
      <c r="V2152">
        <v>99404</v>
      </c>
      <c r="W2152">
        <v>99338</v>
      </c>
      <c r="X2152">
        <v>99267</v>
      </c>
      <c r="Y2152">
        <v>99189</v>
      </c>
      <c r="Z2152">
        <v>99104</v>
      </c>
      <c r="AA2152">
        <v>99012</v>
      </c>
      <c r="AB2152">
        <v>98912</v>
      </c>
      <c r="AC2152">
        <v>98797</v>
      </c>
      <c r="AD2152">
        <v>98669</v>
      </c>
      <c r="AE2152">
        <v>98531</v>
      </c>
      <c r="AF2152">
        <v>98381</v>
      </c>
      <c r="AG2152">
        <v>98213</v>
      </c>
      <c r="AH2152">
        <v>98029</v>
      </c>
      <c r="AI2152">
        <v>97831</v>
      </c>
      <c r="AJ2152">
        <v>97617</v>
      </c>
      <c r="AK2152">
        <v>97386</v>
      </c>
      <c r="AL2152">
        <v>97134</v>
      </c>
      <c r="AM2152">
        <v>96864</v>
      </c>
      <c r="AN2152">
        <v>96569</v>
      </c>
      <c r="AO2152">
        <v>96255</v>
      </c>
      <c r="AP2152">
        <v>95934</v>
      </c>
      <c r="AQ2152">
        <v>95603</v>
      </c>
      <c r="AR2152">
        <v>95254</v>
      </c>
      <c r="AS2152">
        <v>94891</v>
      </c>
      <c r="AT2152">
        <v>94519</v>
      </c>
      <c r="AU2152">
        <v>94136</v>
      </c>
      <c r="AV2152">
        <v>93732</v>
      </c>
      <c r="AW2152">
        <v>93294</v>
      </c>
      <c r="AX2152">
        <v>92826</v>
      </c>
      <c r="AY2152">
        <v>92339</v>
      </c>
      <c r="AZ2152">
        <v>91829</v>
      </c>
      <c r="BA2152">
        <v>91279</v>
      </c>
      <c r="BB2152">
        <v>90676</v>
      </c>
      <c r="BC2152">
        <v>90022</v>
      </c>
      <c r="BD2152">
        <v>89311</v>
      </c>
      <c r="BE2152">
        <v>88523</v>
      </c>
      <c r="BF2152">
        <v>87619</v>
      </c>
      <c r="BG2152">
        <v>86567</v>
      </c>
      <c r="BH2152">
        <v>85349</v>
      </c>
      <c r="BI2152">
        <v>83921</v>
      </c>
      <c r="BJ2152">
        <v>82258</v>
      </c>
      <c r="BK2152">
        <v>80296</v>
      </c>
      <c r="BL2152">
        <v>77919</v>
      </c>
      <c r="BM2152">
        <v>75078</v>
      </c>
      <c r="BN2152">
        <v>71761</v>
      </c>
      <c r="BO2152">
        <v>67943</v>
      </c>
      <c r="BP2152">
        <v>63554</v>
      </c>
      <c r="BQ2152">
        <v>58461</v>
      </c>
      <c r="BR2152">
        <v>52764</v>
      </c>
      <c r="BS2152">
        <v>46665</v>
      </c>
      <c r="BT2152">
        <v>40385</v>
      </c>
      <c r="BU2152">
        <v>34032</v>
      </c>
      <c r="BV2152">
        <v>27706</v>
      </c>
      <c r="BW2152">
        <v>21672</v>
      </c>
      <c r="BX2152">
        <v>16187</v>
      </c>
      <c r="BY2152">
        <v>11516</v>
      </c>
      <c r="BZ2152">
        <v>7761</v>
      </c>
      <c r="DC2152">
        <v>62.86</v>
      </c>
      <c r="DD2152">
        <v>61.87</v>
      </c>
      <c r="DE2152">
        <v>60.88</v>
      </c>
      <c r="DF2152">
        <v>59.9</v>
      </c>
      <c r="DG2152">
        <v>58.91</v>
      </c>
      <c r="DH2152">
        <v>57.93</v>
      </c>
      <c r="DI2152">
        <v>56.94</v>
      </c>
      <c r="DJ2152">
        <v>55.96</v>
      </c>
      <c r="DK2152">
        <v>54.98</v>
      </c>
      <c r="DL2152">
        <v>53.99</v>
      </c>
      <c r="DM2152">
        <v>53.01</v>
      </c>
      <c r="DN2152">
        <v>52.03</v>
      </c>
      <c r="DO2152">
        <v>51.05</v>
      </c>
      <c r="DP2152">
        <v>50.07</v>
      </c>
      <c r="DQ2152">
        <v>49.09</v>
      </c>
      <c r="DR2152">
        <v>48.12</v>
      </c>
      <c r="DS2152">
        <v>47.14</v>
      </c>
      <c r="DT2152">
        <v>46.17</v>
      </c>
      <c r="DU2152">
        <v>45.2</v>
      </c>
      <c r="DV2152">
        <v>44.23</v>
      </c>
      <c r="DW2152">
        <v>43.27</v>
      </c>
      <c r="DX2152">
        <v>42.31</v>
      </c>
      <c r="DY2152">
        <v>41.34</v>
      </c>
      <c r="DZ2152">
        <v>40.39</v>
      </c>
      <c r="EA2152">
        <v>39.43</v>
      </c>
      <c r="EB2152">
        <v>38.479999999999997</v>
      </c>
      <c r="EC2152">
        <v>37.54</v>
      </c>
      <c r="ED2152">
        <v>36.590000000000003</v>
      </c>
      <c r="EE2152">
        <v>35.65</v>
      </c>
      <c r="EF2152">
        <v>34.72</v>
      </c>
      <c r="EG2152">
        <v>33.79</v>
      </c>
      <c r="EH2152">
        <v>32.86</v>
      </c>
      <c r="EI2152">
        <v>31.94</v>
      </c>
      <c r="EJ2152">
        <v>31.02</v>
      </c>
      <c r="EK2152">
        <v>30.11</v>
      </c>
      <c r="EL2152">
        <v>29.2</v>
      </c>
      <c r="EM2152">
        <v>28.29</v>
      </c>
      <c r="EN2152">
        <v>27.38</v>
      </c>
      <c r="EO2152">
        <v>26.48</v>
      </c>
      <c r="EP2152">
        <v>25.57</v>
      </c>
      <c r="EQ2152">
        <v>24.67</v>
      </c>
      <c r="ER2152">
        <v>23.76</v>
      </c>
      <c r="ES2152">
        <v>22.86</v>
      </c>
      <c r="ET2152">
        <v>21.95</v>
      </c>
      <c r="EU2152">
        <v>21.05</v>
      </c>
      <c r="EV2152">
        <v>20.16</v>
      </c>
      <c r="EW2152">
        <v>19.260000000000002</v>
      </c>
      <c r="EX2152">
        <v>18.37</v>
      </c>
      <c r="EY2152">
        <v>17.47</v>
      </c>
      <c r="EZ2152">
        <v>16.59</v>
      </c>
      <c r="FA2152">
        <v>15.7</v>
      </c>
      <c r="FB2152">
        <v>14.82</v>
      </c>
      <c r="FC2152">
        <v>13.95</v>
      </c>
      <c r="FD2152">
        <v>13.09</v>
      </c>
      <c r="FE2152">
        <v>12.24</v>
      </c>
      <c r="FF2152">
        <v>11.41</v>
      </c>
      <c r="FG2152">
        <v>10.6</v>
      </c>
      <c r="FH2152">
        <v>9.8000000000000007</v>
      </c>
      <c r="FI2152">
        <v>9.0299999999999994</v>
      </c>
      <c r="FJ2152">
        <v>8.2899999999999991</v>
      </c>
      <c r="FK2152">
        <v>7.58</v>
      </c>
      <c r="FL2152">
        <v>6.91</v>
      </c>
      <c r="FM2152">
        <v>6.27</v>
      </c>
      <c r="FN2152">
        <v>5.67</v>
      </c>
      <c r="FO2152">
        <v>5.12</v>
      </c>
      <c r="FP2152">
        <v>4.62</v>
      </c>
      <c r="FQ2152">
        <v>4.16</v>
      </c>
      <c r="FR2152">
        <v>3.72</v>
      </c>
      <c r="FS2152">
        <v>3.33</v>
      </c>
      <c r="FT2152">
        <v>2.97</v>
      </c>
      <c r="FU2152">
        <v>2.66</v>
      </c>
      <c r="FV2152">
        <v>2.39</v>
      </c>
      <c r="FW2152">
        <v>2.16</v>
      </c>
      <c r="FX2152">
        <v>1.96</v>
      </c>
    </row>
    <row r="2153" spans="1:187" x14ac:dyDescent="0.25">
      <c r="A2153" t="s">
        <v>1940</v>
      </c>
      <c r="B2153">
        <v>73</v>
      </c>
      <c r="C2153">
        <v>73</v>
      </c>
      <c r="E2153">
        <v>100000</v>
      </c>
      <c r="F2153">
        <v>99977</v>
      </c>
      <c r="G2153">
        <v>99952</v>
      </c>
      <c r="H2153">
        <v>99927</v>
      </c>
      <c r="I2153">
        <v>99902</v>
      </c>
      <c r="J2153">
        <v>99875</v>
      </c>
      <c r="K2153">
        <v>99845</v>
      </c>
      <c r="L2153">
        <v>99812</v>
      </c>
      <c r="M2153">
        <v>99778</v>
      </c>
      <c r="N2153">
        <v>99745</v>
      </c>
      <c r="O2153">
        <v>99710</v>
      </c>
      <c r="P2153">
        <v>99671</v>
      </c>
      <c r="Q2153">
        <v>99628</v>
      </c>
      <c r="R2153">
        <v>99582</v>
      </c>
      <c r="S2153">
        <v>99531</v>
      </c>
      <c r="T2153">
        <v>99476</v>
      </c>
      <c r="U2153">
        <v>99414</v>
      </c>
      <c r="V2153">
        <v>99347</v>
      </c>
      <c r="W2153">
        <v>99275</v>
      </c>
      <c r="X2153">
        <v>99195</v>
      </c>
      <c r="Y2153">
        <v>99108</v>
      </c>
      <c r="Z2153">
        <v>99015</v>
      </c>
      <c r="AA2153">
        <v>98913</v>
      </c>
      <c r="AB2153">
        <v>98797</v>
      </c>
      <c r="AC2153">
        <v>98665</v>
      </c>
      <c r="AD2153">
        <v>98525</v>
      </c>
      <c r="AE2153">
        <v>98372</v>
      </c>
      <c r="AF2153">
        <v>98201</v>
      </c>
      <c r="AG2153">
        <v>98014</v>
      </c>
      <c r="AH2153">
        <v>97812</v>
      </c>
      <c r="AI2153">
        <v>97595</v>
      </c>
      <c r="AJ2153">
        <v>97359</v>
      </c>
      <c r="AK2153">
        <v>97103</v>
      </c>
      <c r="AL2153">
        <v>96827</v>
      </c>
      <c r="AM2153">
        <v>96528</v>
      </c>
      <c r="AN2153">
        <v>96207</v>
      </c>
      <c r="AO2153">
        <v>95880</v>
      </c>
      <c r="AP2153">
        <v>95543</v>
      </c>
      <c r="AQ2153">
        <v>95186</v>
      </c>
      <c r="AR2153">
        <v>94815</v>
      </c>
      <c r="AS2153">
        <v>94433</v>
      </c>
      <c r="AT2153">
        <v>94041</v>
      </c>
      <c r="AU2153">
        <v>93628</v>
      </c>
      <c r="AV2153">
        <v>93180</v>
      </c>
      <c r="AW2153">
        <v>92701</v>
      </c>
      <c r="AX2153">
        <v>92201</v>
      </c>
      <c r="AY2153">
        <v>91679</v>
      </c>
      <c r="AZ2153">
        <v>91115</v>
      </c>
      <c r="BA2153">
        <v>90498</v>
      </c>
      <c r="BB2153">
        <v>89825</v>
      </c>
      <c r="BC2153">
        <v>89097</v>
      </c>
      <c r="BD2153">
        <v>88291</v>
      </c>
      <c r="BE2153">
        <v>87367</v>
      </c>
      <c r="BF2153">
        <v>86289</v>
      </c>
      <c r="BG2153">
        <v>85043</v>
      </c>
      <c r="BH2153">
        <v>83585</v>
      </c>
      <c r="BI2153">
        <v>81888</v>
      </c>
      <c r="BJ2153">
        <v>79892</v>
      </c>
      <c r="BK2153">
        <v>77484</v>
      </c>
      <c r="BL2153">
        <v>74599</v>
      </c>
      <c r="BM2153">
        <v>71247</v>
      </c>
      <c r="BN2153">
        <v>67396</v>
      </c>
      <c r="BO2153">
        <v>62974</v>
      </c>
      <c r="BP2153">
        <v>57859</v>
      </c>
      <c r="BQ2153">
        <v>52161</v>
      </c>
      <c r="BR2153">
        <v>46062</v>
      </c>
      <c r="BS2153">
        <v>39804</v>
      </c>
      <c r="BT2153">
        <v>33493</v>
      </c>
      <c r="BU2153">
        <v>27226</v>
      </c>
      <c r="BV2153">
        <v>21263</v>
      </c>
      <c r="BW2153">
        <v>15859</v>
      </c>
      <c r="BX2153">
        <v>11270</v>
      </c>
      <c r="BY2153">
        <v>7588</v>
      </c>
      <c r="DC2153">
        <v>61.74</v>
      </c>
      <c r="DD2153">
        <v>60.76</v>
      </c>
      <c r="DE2153">
        <v>59.77</v>
      </c>
      <c r="DF2153">
        <v>58.79</v>
      </c>
      <c r="DG2153">
        <v>57.8</v>
      </c>
      <c r="DH2153">
        <v>56.82</v>
      </c>
      <c r="DI2153">
        <v>55.83</v>
      </c>
      <c r="DJ2153">
        <v>54.85</v>
      </c>
      <c r="DK2153">
        <v>53.87</v>
      </c>
      <c r="DL2153">
        <v>52.89</v>
      </c>
      <c r="DM2153">
        <v>51.91</v>
      </c>
      <c r="DN2153">
        <v>50.93</v>
      </c>
      <c r="DO2153">
        <v>49.95</v>
      </c>
      <c r="DP2153">
        <v>48.97</v>
      </c>
      <c r="DQ2153">
        <v>48</v>
      </c>
      <c r="DR2153">
        <v>47.02</v>
      </c>
      <c r="DS2153">
        <v>46.05</v>
      </c>
      <c r="DT2153">
        <v>45.08</v>
      </c>
      <c r="DU2153">
        <v>44.11</v>
      </c>
      <c r="DV2153">
        <v>43.15</v>
      </c>
      <c r="DW2153">
        <v>42.19</v>
      </c>
      <c r="DX2153">
        <v>41.23</v>
      </c>
      <c r="DY2153">
        <v>40.270000000000003</v>
      </c>
      <c r="DZ2153">
        <v>39.31</v>
      </c>
      <c r="EA2153">
        <v>38.369999999999997</v>
      </c>
      <c r="EB2153">
        <v>37.42</v>
      </c>
      <c r="EC2153">
        <v>36.479999999999997</v>
      </c>
      <c r="ED2153">
        <v>35.54</v>
      </c>
      <c r="EE2153">
        <v>34.61</v>
      </c>
      <c r="EF2153">
        <v>33.68</v>
      </c>
      <c r="EG2153">
        <v>32.75</v>
      </c>
      <c r="EH2153">
        <v>31.83</v>
      </c>
      <c r="EI2153">
        <v>30.91</v>
      </c>
      <c r="EJ2153">
        <v>30</v>
      </c>
      <c r="EK2153">
        <v>29.09</v>
      </c>
      <c r="EL2153">
        <v>28.19</v>
      </c>
      <c r="EM2153">
        <v>27.28</v>
      </c>
      <c r="EN2153">
        <v>26.37</v>
      </c>
      <c r="EO2153">
        <v>25.47</v>
      </c>
      <c r="EP2153">
        <v>24.57</v>
      </c>
      <c r="EQ2153">
        <v>23.67</v>
      </c>
      <c r="ER2153">
        <v>22.76</v>
      </c>
      <c r="ES2153">
        <v>21.86</v>
      </c>
      <c r="ET2153">
        <v>20.96</v>
      </c>
      <c r="EU2153">
        <v>20.07</v>
      </c>
      <c r="EV2153">
        <v>19.18</v>
      </c>
      <c r="EW2153">
        <v>18.28</v>
      </c>
      <c r="EX2153">
        <v>17.39</v>
      </c>
      <c r="EY2153">
        <v>16.510000000000002</v>
      </c>
      <c r="EZ2153">
        <v>15.63</v>
      </c>
      <c r="FA2153">
        <v>14.75</v>
      </c>
      <c r="FB2153">
        <v>13.88</v>
      </c>
      <c r="FC2153">
        <v>13.02</v>
      </c>
      <c r="FD2153">
        <v>12.18</v>
      </c>
      <c r="FE2153">
        <v>11.35</v>
      </c>
      <c r="FF2153">
        <v>10.54</v>
      </c>
      <c r="FG2153">
        <v>9.75</v>
      </c>
      <c r="FH2153">
        <v>8.98</v>
      </c>
      <c r="FI2153">
        <v>8.24</v>
      </c>
      <c r="FJ2153">
        <v>7.54</v>
      </c>
      <c r="FK2153">
        <v>6.87</v>
      </c>
      <c r="FL2153">
        <v>6.24</v>
      </c>
      <c r="FM2153">
        <v>5.64</v>
      </c>
      <c r="FN2153">
        <v>5.09</v>
      </c>
      <c r="FO2153">
        <v>4.5999999999999996</v>
      </c>
      <c r="FP2153">
        <v>4.1399999999999997</v>
      </c>
      <c r="FQ2153">
        <v>3.71</v>
      </c>
      <c r="FR2153">
        <v>3.32</v>
      </c>
      <c r="FS2153">
        <v>2.96</v>
      </c>
      <c r="FT2153">
        <v>2.65</v>
      </c>
      <c r="FU2153">
        <v>2.39</v>
      </c>
      <c r="FV2153">
        <v>2.16</v>
      </c>
      <c r="FW2153">
        <v>1.96</v>
      </c>
    </row>
    <row r="2154" spans="1:187" x14ac:dyDescent="0.25">
      <c r="A2154" t="s">
        <v>1941</v>
      </c>
      <c r="B2154">
        <v>72</v>
      </c>
      <c r="C2154">
        <v>72</v>
      </c>
      <c r="E2154">
        <v>100000</v>
      </c>
      <c r="F2154">
        <v>99975</v>
      </c>
      <c r="G2154">
        <v>99949</v>
      </c>
      <c r="H2154">
        <v>99924</v>
      </c>
      <c r="I2154">
        <v>99896</v>
      </c>
      <c r="J2154">
        <v>99865</v>
      </c>
      <c r="K2154">
        <v>99832</v>
      </c>
      <c r="L2154">
        <v>99798</v>
      </c>
      <c r="M2154">
        <v>99764</v>
      </c>
      <c r="N2154">
        <v>99728</v>
      </c>
      <c r="O2154">
        <v>99688</v>
      </c>
      <c r="P2154">
        <v>99645</v>
      </c>
      <c r="Q2154">
        <v>99598</v>
      </c>
      <c r="R2154">
        <v>99547</v>
      </c>
      <c r="S2154">
        <v>99490</v>
      </c>
      <c r="T2154">
        <v>99427</v>
      </c>
      <c r="U2154">
        <v>99359</v>
      </c>
      <c r="V2154">
        <v>99285</v>
      </c>
      <c r="W2154">
        <v>99205</v>
      </c>
      <c r="X2154">
        <v>99116</v>
      </c>
      <c r="Y2154">
        <v>99021</v>
      </c>
      <c r="Z2154">
        <v>98917</v>
      </c>
      <c r="AA2154">
        <v>98799</v>
      </c>
      <c r="AB2154">
        <v>98666</v>
      </c>
      <c r="AC2154">
        <v>98522</v>
      </c>
      <c r="AD2154">
        <v>98367</v>
      </c>
      <c r="AE2154">
        <v>98192</v>
      </c>
      <c r="AF2154">
        <v>98002</v>
      </c>
      <c r="AG2154">
        <v>97797</v>
      </c>
      <c r="AH2154">
        <v>97575</v>
      </c>
      <c r="AI2154">
        <v>97335</v>
      </c>
      <c r="AJ2154">
        <v>97075</v>
      </c>
      <c r="AK2154">
        <v>96794</v>
      </c>
      <c r="AL2154">
        <v>96489</v>
      </c>
      <c r="AM2154">
        <v>96163</v>
      </c>
      <c r="AN2154">
        <v>95828</v>
      </c>
      <c r="AO2154">
        <v>95484</v>
      </c>
      <c r="AP2154">
        <v>95121</v>
      </c>
      <c r="AQ2154">
        <v>94741</v>
      </c>
      <c r="AR2154">
        <v>94351</v>
      </c>
      <c r="AS2154">
        <v>93950</v>
      </c>
      <c r="AT2154">
        <v>93526</v>
      </c>
      <c r="AU2154">
        <v>93068</v>
      </c>
      <c r="AV2154">
        <v>92577</v>
      </c>
      <c r="AW2154">
        <v>92065</v>
      </c>
      <c r="AX2154">
        <v>91530</v>
      </c>
      <c r="AY2154">
        <v>90953</v>
      </c>
      <c r="AZ2154">
        <v>90320</v>
      </c>
      <c r="BA2154">
        <v>89631</v>
      </c>
      <c r="BB2154">
        <v>88883</v>
      </c>
      <c r="BC2154">
        <v>88058</v>
      </c>
      <c r="BD2154">
        <v>87114</v>
      </c>
      <c r="BE2154">
        <v>86014</v>
      </c>
      <c r="BF2154">
        <v>84738</v>
      </c>
      <c r="BG2154">
        <v>83249</v>
      </c>
      <c r="BH2154">
        <v>81519</v>
      </c>
      <c r="BI2154">
        <v>79487</v>
      </c>
      <c r="BJ2154">
        <v>77043</v>
      </c>
      <c r="BK2154">
        <v>74128</v>
      </c>
      <c r="BL2154">
        <v>70732</v>
      </c>
      <c r="BM2154">
        <v>66850</v>
      </c>
      <c r="BN2154">
        <v>62402</v>
      </c>
      <c r="BO2154">
        <v>57264</v>
      </c>
      <c r="BP2154">
        <v>51559</v>
      </c>
      <c r="BQ2154">
        <v>45474</v>
      </c>
      <c r="BR2154">
        <v>39232</v>
      </c>
      <c r="BS2154">
        <v>32961</v>
      </c>
      <c r="BT2154">
        <v>26754</v>
      </c>
      <c r="BU2154">
        <v>20865</v>
      </c>
      <c r="BV2154">
        <v>15540</v>
      </c>
      <c r="BW2154">
        <v>11030</v>
      </c>
      <c r="BX2154">
        <v>7419</v>
      </c>
      <c r="DC2154">
        <v>60.63</v>
      </c>
      <c r="DD2154">
        <v>59.65</v>
      </c>
      <c r="DE2154">
        <v>58.66</v>
      </c>
      <c r="DF2154">
        <v>57.68</v>
      </c>
      <c r="DG2154">
        <v>56.69</v>
      </c>
      <c r="DH2154">
        <v>55.71</v>
      </c>
      <c r="DI2154">
        <v>54.73</v>
      </c>
      <c r="DJ2154">
        <v>53.75</v>
      </c>
      <c r="DK2154">
        <v>52.76</v>
      </c>
      <c r="DL2154">
        <v>51.78</v>
      </c>
      <c r="DM2154">
        <v>50.8</v>
      </c>
      <c r="DN2154">
        <v>49.83</v>
      </c>
      <c r="DO2154">
        <v>48.85</v>
      </c>
      <c r="DP2154">
        <v>47.87</v>
      </c>
      <c r="DQ2154">
        <v>46.9</v>
      </c>
      <c r="DR2154">
        <v>45.93</v>
      </c>
      <c r="DS2154">
        <v>44.96</v>
      </c>
      <c r="DT2154">
        <v>43.99</v>
      </c>
      <c r="DU2154">
        <v>43.03</v>
      </c>
      <c r="DV2154">
        <v>42.07</v>
      </c>
      <c r="DW2154">
        <v>41.11</v>
      </c>
      <c r="DX2154">
        <v>40.15</v>
      </c>
      <c r="DY2154">
        <v>39.200000000000003</v>
      </c>
      <c r="DZ2154">
        <v>38.25</v>
      </c>
      <c r="EA2154">
        <v>37.299999999999997</v>
      </c>
      <c r="EB2154">
        <v>36.36</v>
      </c>
      <c r="EC2154">
        <v>35.43</v>
      </c>
      <c r="ED2154">
        <v>34.49</v>
      </c>
      <c r="EE2154">
        <v>33.57</v>
      </c>
      <c r="EF2154">
        <v>32.64</v>
      </c>
      <c r="EG2154">
        <v>31.72</v>
      </c>
      <c r="EH2154">
        <v>30.8</v>
      </c>
      <c r="EI2154">
        <v>29.89</v>
      </c>
      <c r="EJ2154">
        <v>28.98</v>
      </c>
      <c r="EK2154">
        <v>28.08</v>
      </c>
      <c r="EL2154">
        <v>27.18</v>
      </c>
      <c r="EM2154">
        <v>26.27</v>
      </c>
      <c r="EN2154">
        <v>25.37</v>
      </c>
      <c r="EO2154">
        <v>24.47</v>
      </c>
      <c r="EP2154">
        <v>23.57</v>
      </c>
      <c r="EQ2154">
        <v>22.67</v>
      </c>
      <c r="ER2154">
        <v>21.77</v>
      </c>
      <c r="ES2154">
        <v>20.87</v>
      </c>
      <c r="ET2154">
        <v>19.98</v>
      </c>
      <c r="EU2154">
        <v>19.09</v>
      </c>
      <c r="EV2154">
        <v>18.2</v>
      </c>
      <c r="EW2154">
        <v>17.309999999999999</v>
      </c>
      <c r="EX2154">
        <v>16.43</v>
      </c>
      <c r="EY2154">
        <v>15.55</v>
      </c>
      <c r="EZ2154">
        <v>14.68</v>
      </c>
      <c r="FA2154">
        <v>13.81</v>
      </c>
      <c r="FB2154">
        <v>12.96</v>
      </c>
      <c r="FC2154">
        <v>12.12</v>
      </c>
      <c r="FD2154">
        <v>11.29</v>
      </c>
      <c r="FE2154">
        <v>10.48</v>
      </c>
      <c r="FF2154">
        <v>9.6999999999999993</v>
      </c>
      <c r="FG2154">
        <v>8.93</v>
      </c>
      <c r="FH2154">
        <v>8.1999999999999993</v>
      </c>
      <c r="FI2154">
        <v>7.5</v>
      </c>
      <c r="FJ2154">
        <v>6.84</v>
      </c>
      <c r="FK2154">
        <v>6.2</v>
      </c>
      <c r="FL2154">
        <v>5.61</v>
      </c>
      <c r="FM2154">
        <v>5.07</v>
      </c>
      <c r="FN2154">
        <v>4.58</v>
      </c>
      <c r="FO2154">
        <v>4.12</v>
      </c>
      <c r="FP2154">
        <v>3.7</v>
      </c>
      <c r="FQ2154">
        <v>3.3</v>
      </c>
      <c r="FR2154">
        <v>2.95</v>
      </c>
      <c r="FS2154">
        <v>2.65</v>
      </c>
      <c r="FT2154">
        <v>2.38</v>
      </c>
      <c r="FU2154">
        <v>2.15</v>
      </c>
      <c r="FV2154">
        <v>1.96</v>
      </c>
    </row>
    <row r="2155" spans="1:187" x14ac:dyDescent="0.25">
      <c r="A2155" t="s">
        <v>1942</v>
      </c>
      <c r="B2155">
        <v>71</v>
      </c>
      <c r="C2155">
        <v>71</v>
      </c>
      <c r="E2155">
        <v>100000</v>
      </c>
      <c r="F2155">
        <v>99974</v>
      </c>
      <c r="G2155">
        <v>99948</v>
      </c>
      <c r="H2155">
        <v>99920</v>
      </c>
      <c r="I2155">
        <v>99889</v>
      </c>
      <c r="J2155">
        <v>99855</v>
      </c>
      <c r="K2155">
        <v>99821</v>
      </c>
      <c r="L2155">
        <v>99786</v>
      </c>
      <c r="M2155">
        <v>99749</v>
      </c>
      <c r="N2155">
        <v>99709</v>
      </c>
      <c r="O2155">
        <v>99665</v>
      </c>
      <c r="P2155">
        <v>99617</v>
      </c>
      <c r="Q2155">
        <v>99565</v>
      </c>
      <c r="R2155">
        <v>99508</v>
      </c>
      <c r="S2155">
        <v>99443</v>
      </c>
      <c r="T2155">
        <v>99374</v>
      </c>
      <c r="U2155">
        <v>99299</v>
      </c>
      <c r="V2155">
        <v>99217</v>
      </c>
      <c r="W2155">
        <v>99127</v>
      </c>
      <c r="X2155">
        <v>99030</v>
      </c>
      <c r="Y2155">
        <v>98925</v>
      </c>
      <c r="Z2155">
        <v>98804</v>
      </c>
      <c r="AA2155">
        <v>98668</v>
      </c>
      <c r="AB2155">
        <v>98522</v>
      </c>
      <c r="AC2155">
        <v>98364</v>
      </c>
      <c r="AD2155">
        <v>98187</v>
      </c>
      <c r="AE2155">
        <v>97992</v>
      </c>
      <c r="AF2155">
        <v>97783</v>
      </c>
      <c r="AG2155">
        <v>97558</v>
      </c>
      <c r="AH2155">
        <v>97314</v>
      </c>
      <c r="AI2155">
        <v>97049</v>
      </c>
      <c r="AJ2155">
        <v>96763</v>
      </c>
      <c r="AK2155">
        <v>96453</v>
      </c>
      <c r="AL2155">
        <v>96120</v>
      </c>
      <c r="AM2155">
        <v>95780</v>
      </c>
      <c r="AN2155">
        <v>95428</v>
      </c>
      <c r="AO2155">
        <v>95057</v>
      </c>
      <c r="AP2155">
        <v>94670</v>
      </c>
      <c r="AQ2155">
        <v>94271</v>
      </c>
      <c r="AR2155">
        <v>93860</v>
      </c>
      <c r="AS2155">
        <v>93426</v>
      </c>
      <c r="AT2155">
        <v>92957</v>
      </c>
      <c r="AU2155">
        <v>92454</v>
      </c>
      <c r="AV2155">
        <v>91930</v>
      </c>
      <c r="AW2155">
        <v>91382</v>
      </c>
      <c r="AX2155">
        <v>90790</v>
      </c>
      <c r="AY2155">
        <v>90142</v>
      </c>
      <c r="AZ2155">
        <v>89437</v>
      </c>
      <c r="BA2155">
        <v>88671</v>
      </c>
      <c r="BB2155">
        <v>87824</v>
      </c>
      <c r="BC2155">
        <v>86859</v>
      </c>
      <c r="BD2155">
        <v>85736</v>
      </c>
      <c r="BE2155">
        <v>84436</v>
      </c>
      <c r="BF2155">
        <v>82915</v>
      </c>
      <c r="BG2155">
        <v>81151</v>
      </c>
      <c r="BH2155">
        <v>79084</v>
      </c>
      <c r="BI2155">
        <v>76602</v>
      </c>
      <c r="BJ2155">
        <v>73650</v>
      </c>
      <c r="BK2155">
        <v>70226</v>
      </c>
      <c r="BL2155">
        <v>66304</v>
      </c>
      <c r="BM2155">
        <v>61831</v>
      </c>
      <c r="BN2155">
        <v>56678</v>
      </c>
      <c r="BO2155">
        <v>50965</v>
      </c>
      <c r="BP2155">
        <v>44888</v>
      </c>
      <c r="BQ2155">
        <v>38676</v>
      </c>
      <c r="BR2155">
        <v>32439</v>
      </c>
      <c r="BS2155">
        <v>26291</v>
      </c>
      <c r="BT2155">
        <v>20474</v>
      </c>
      <c r="BU2155">
        <v>15229</v>
      </c>
      <c r="BV2155">
        <v>10796</v>
      </c>
      <c r="BW2155">
        <v>7255</v>
      </c>
      <c r="DC2155">
        <v>59.52</v>
      </c>
      <c r="DD2155">
        <v>58.54</v>
      </c>
      <c r="DE2155">
        <v>57.55</v>
      </c>
      <c r="DF2155">
        <v>56.57</v>
      </c>
      <c r="DG2155">
        <v>55.59</v>
      </c>
      <c r="DH2155">
        <v>54.6</v>
      </c>
      <c r="DI2155">
        <v>53.62</v>
      </c>
      <c r="DJ2155">
        <v>52.64</v>
      </c>
      <c r="DK2155">
        <v>51.66</v>
      </c>
      <c r="DL2155">
        <v>50.68</v>
      </c>
      <c r="DM2155">
        <v>49.7</v>
      </c>
      <c r="DN2155">
        <v>48.73</v>
      </c>
      <c r="DO2155">
        <v>47.75</v>
      </c>
      <c r="DP2155">
        <v>46.78</v>
      </c>
      <c r="DQ2155">
        <v>45.81</v>
      </c>
      <c r="DR2155">
        <v>44.84</v>
      </c>
      <c r="DS2155">
        <v>43.87</v>
      </c>
      <c r="DT2155">
        <v>42.91</v>
      </c>
      <c r="DU2155">
        <v>41.95</v>
      </c>
      <c r="DV2155">
        <v>40.99</v>
      </c>
      <c r="DW2155">
        <v>40.03</v>
      </c>
      <c r="DX2155">
        <v>39.08</v>
      </c>
      <c r="DY2155">
        <v>38.130000000000003</v>
      </c>
      <c r="DZ2155">
        <v>37.19</v>
      </c>
      <c r="EA2155">
        <v>36.25</v>
      </c>
      <c r="EB2155">
        <v>35.31</v>
      </c>
      <c r="EC2155">
        <v>34.380000000000003</v>
      </c>
      <c r="ED2155">
        <v>33.450000000000003</v>
      </c>
      <c r="EE2155">
        <v>32.53</v>
      </c>
      <c r="EF2155">
        <v>31.61</v>
      </c>
      <c r="EG2155">
        <v>30.7</v>
      </c>
      <c r="EH2155">
        <v>29.79</v>
      </c>
      <c r="EI2155">
        <v>28.88</v>
      </c>
      <c r="EJ2155">
        <v>27.98</v>
      </c>
      <c r="EK2155">
        <v>27.08</v>
      </c>
      <c r="EL2155">
        <v>26.17</v>
      </c>
      <c r="EM2155">
        <v>25.27</v>
      </c>
      <c r="EN2155">
        <v>24.37</v>
      </c>
      <c r="EO2155">
        <v>23.48</v>
      </c>
      <c r="EP2155">
        <v>22.58</v>
      </c>
      <c r="EQ2155">
        <v>21.68</v>
      </c>
      <c r="ER2155">
        <v>20.79</v>
      </c>
      <c r="ES2155">
        <v>19.899999999999999</v>
      </c>
      <c r="ET2155">
        <v>19.010000000000002</v>
      </c>
      <c r="EU2155">
        <v>18.12</v>
      </c>
      <c r="EV2155">
        <v>17.23</v>
      </c>
      <c r="EW2155">
        <v>16.350000000000001</v>
      </c>
      <c r="EX2155">
        <v>15.48</v>
      </c>
      <c r="EY2155">
        <v>14.61</v>
      </c>
      <c r="EZ2155">
        <v>13.74</v>
      </c>
      <c r="FA2155">
        <v>12.89</v>
      </c>
      <c r="FB2155">
        <v>12.05</v>
      </c>
      <c r="FC2155">
        <v>11.23</v>
      </c>
      <c r="FD2155">
        <v>10.43</v>
      </c>
      <c r="FE2155">
        <v>9.64</v>
      </c>
      <c r="FF2155">
        <v>8.8800000000000008</v>
      </c>
      <c r="FG2155">
        <v>8.15</v>
      </c>
      <c r="FH2155">
        <v>7.46</v>
      </c>
      <c r="FI2155">
        <v>6.8</v>
      </c>
      <c r="FJ2155">
        <v>6.17</v>
      </c>
      <c r="FK2155">
        <v>5.58</v>
      </c>
      <c r="FL2155">
        <v>5.04</v>
      </c>
      <c r="FM2155">
        <v>4.55</v>
      </c>
      <c r="FN2155">
        <v>4.0999999999999996</v>
      </c>
      <c r="FO2155">
        <v>3.68</v>
      </c>
      <c r="FP2155">
        <v>3.29</v>
      </c>
      <c r="FQ2155">
        <v>2.95</v>
      </c>
      <c r="FR2155">
        <v>2.64</v>
      </c>
      <c r="FS2155">
        <v>2.38</v>
      </c>
      <c r="FT2155">
        <v>2.15</v>
      </c>
      <c r="FU2155">
        <v>1.96</v>
      </c>
    </row>
    <row r="2156" spans="1:187" x14ac:dyDescent="0.25">
      <c r="A2156" t="s">
        <v>1943</v>
      </c>
      <c r="B2156">
        <v>70</v>
      </c>
      <c r="C2156">
        <v>70</v>
      </c>
      <c r="E2156">
        <v>100000</v>
      </c>
      <c r="F2156">
        <v>99974</v>
      </c>
      <c r="G2156">
        <v>99945</v>
      </c>
      <c r="H2156">
        <v>99914</v>
      </c>
      <c r="I2156">
        <v>99879</v>
      </c>
      <c r="J2156">
        <v>99844</v>
      </c>
      <c r="K2156">
        <v>99809</v>
      </c>
      <c r="L2156">
        <v>99772</v>
      </c>
      <c r="M2156">
        <v>99731</v>
      </c>
      <c r="N2156">
        <v>99686</v>
      </c>
      <c r="O2156">
        <v>99637</v>
      </c>
      <c r="P2156">
        <v>99584</v>
      </c>
      <c r="Q2156">
        <v>99526</v>
      </c>
      <c r="R2156">
        <v>99461</v>
      </c>
      <c r="S2156">
        <v>99390</v>
      </c>
      <c r="T2156">
        <v>99314</v>
      </c>
      <c r="U2156">
        <v>99230</v>
      </c>
      <c r="V2156">
        <v>99139</v>
      </c>
      <c r="W2156">
        <v>99040</v>
      </c>
      <c r="X2156">
        <v>98933</v>
      </c>
      <c r="Y2156">
        <v>98810</v>
      </c>
      <c r="Z2156">
        <v>98672</v>
      </c>
      <c r="AA2156">
        <v>98523</v>
      </c>
      <c r="AB2156">
        <v>98362</v>
      </c>
      <c r="AC2156">
        <v>98181</v>
      </c>
      <c r="AD2156">
        <v>97983</v>
      </c>
      <c r="AE2156">
        <v>97771</v>
      </c>
      <c r="AF2156">
        <v>97542</v>
      </c>
      <c r="AG2156">
        <v>97293</v>
      </c>
      <c r="AH2156">
        <v>97024</v>
      </c>
      <c r="AI2156">
        <v>96732</v>
      </c>
      <c r="AJ2156">
        <v>96417</v>
      </c>
      <c r="AK2156">
        <v>96079</v>
      </c>
      <c r="AL2156">
        <v>95731</v>
      </c>
      <c r="AM2156">
        <v>95373</v>
      </c>
      <c r="AN2156">
        <v>94994</v>
      </c>
      <c r="AO2156">
        <v>94598</v>
      </c>
      <c r="AP2156">
        <v>94191</v>
      </c>
      <c r="AQ2156">
        <v>93771</v>
      </c>
      <c r="AR2156">
        <v>93327</v>
      </c>
      <c r="AS2156">
        <v>92846</v>
      </c>
      <c r="AT2156">
        <v>92332</v>
      </c>
      <c r="AU2156">
        <v>91795</v>
      </c>
      <c r="AV2156">
        <v>91233</v>
      </c>
      <c r="AW2156">
        <v>90627</v>
      </c>
      <c r="AX2156">
        <v>89963</v>
      </c>
      <c r="AY2156">
        <v>89241</v>
      </c>
      <c r="AZ2156">
        <v>88457</v>
      </c>
      <c r="BA2156">
        <v>87590</v>
      </c>
      <c r="BB2156">
        <v>86600</v>
      </c>
      <c r="BC2156">
        <v>85455</v>
      </c>
      <c r="BD2156">
        <v>84130</v>
      </c>
      <c r="BE2156">
        <v>82581</v>
      </c>
      <c r="BF2156">
        <v>80783</v>
      </c>
      <c r="BG2156">
        <v>78679</v>
      </c>
      <c r="BH2156">
        <v>76161</v>
      </c>
      <c r="BI2156">
        <v>73171</v>
      </c>
      <c r="BJ2156">
        <v>69712</v>
      </c>
      <c r="BK2156">
        <v>65766</v>
      </c>
      <c r="BL2156">
        <v>61259</v>
      </c>
      <c r="BM2156">
        <v>56093</v>
      </c>
      <c r="BN2156">
        <v>50380</v>
      </c>
      <c r="BO2156">
        <v>44311</v>
      </c>
      <c r="BP2156">
        <v>38122</v>
      </c>
      <c r="BQ2156">
        <v>31931</v>
      </c>
      <c r="BR2156">
        <v>25836</v>
      </c>
      <c r="BS2156">
        <v>20091</v>
      </c>
      <c r="BT2156">
        <v>14925</v>
      </c>
      <c r="BU2156">
        <v>10568</v>
      </c>
      <c r="BV2156">
        <v>7095</v>
      </c>
      <c r="DC2156">
        <v>58.41</v>
      </c>
      <c r="DD2156">
        <v>57.43</v>
      </c>
      <c r="DE2156">
        <v>56.44</v>
      </c>
      <c r="DF2156">
        <v>55.46</v>
      </c>
      <c r="DG2156">
        <v>54.48</v>
      </c>
      <c r="DH2156">
        <v>53.5</v>
      </c>
      <c r="DI2156">
        <v>52.52</v>
      </c>
      <c r="DJ2156">
        <v>51.54</v>
      </c>
      <c r="DK2156">
        <v>50.56</v>
      </c>
      <c r="DL2156">
        <v>49.58</v>
      </c>
      <c r="DM2156">
        <v>48.61</v>
      </c>
      <c r="DN2156">
        <v>47.63</v>
      </c>
      <c r="DO2156">
        <v>46.66</v>
      </c>
      <c r="DP2156">
        <v>45.69</v>
      </c>
      <c r="DQ2156">
        <v>44.72</v>
      </c>
      <c r="DR2156">
        <v>43.75</v>
      </c>
      <c r="DS2156">
        <v>42.79</v>
      </c>
      <c r="DT2156">
        <v>41.83</v>
      </c>
      <c r="DU2156">
        <v>40.869999999999997</v>
      </c>
      <c r="DV2156">
        <v>39.92</v>
      </c>
      <c r="DW2156">
        <v>38.96</v>
      </c>
      <c r="DX2156">
        <v>38.020000000000003</v>
      </c>
      <c r="DY2156">
        <v>37.07</v>
      </c>
      <c r="DZ2156">
        <v>36.130000000000003</v>
      </c>
      <c r="EA2156">
        <v>35.200000000000003</v>
      </c>
      <c r="EB2156">
        <v>34.270000000000003</v>
      </c>
      <c r="EC2156">
        <v>33.340000000000003</v>
      </c>
      <c r="ED2156">
        <v>32.42</v>
      </c>
      <c r="EE2156">
        <v>31.5</v>
      </c>
      <c r="EF2156">
        <v>30.59</v>
      </c>
      <c r="EG2156">
        <v>29.68</v>
      </c>
      <c r="EH2156">
        <v>28.77</v>
      </c>
      <c r="EI2156">
        <v>27.87</v>
      </c>
      <c r="EJ2156">
        <v>26.97</v>
      </c>
      <c r="EK2156">
        <v>26.07</v>
      </c>
      <c r="EL2156">
        <v>25.17</v>
      </c>
      <c r="EM2156">
        <v>24.28</v>
      </c>
      <c r="EN2156">
        <v>23.38</v>
      </c>
      <c r="EO2156">
        <v>22.48</v>
      </c>
      <c r="EP2156">
        <v>21.59</v>
      </c>
      <c r="EQ2156">
        <v>20.7</v>
      </c>
      <c r="ER2156">
        <v>19.809999999999999</v>
      </c>
      <c r="ES2156">
        <v>18.920000000000002</v>
      </c>
      <c r="ET2156">
        <v>18.04</v>
      </c>
      <c r="EU2156">
        <v>17.149999999999999</v>
      </c>
      <c r="EV2156">
        <v>16.28</v>
      </c>
      <c r="EW2156">
        <v>15.4</v>
      </c>
      <c r="EX2156">
        <v>14.54</v>
      </c>
      <c r="EY2156">
        <v>13.67</v>
      </c>
      <c r="EZ2156">
        <v>12.83</v>
      </c>
      <c r="FA2156">
        <v>11.99</v>
      </c>
      <c r="FB2156">
        <v>11.17</v>
      </c>
      <c r="FC2156">
        <v>10.37</v>
      </c>
      <c r="FD2156">
        <v>9.59</v>
      </c>
      <c r="FE2156">
        <v>8.83</v>
      </c>
      <c r="FF2156">
        <v>8.11</v>
      </c>
      <c r="FG2156">
        <v>7.42</v>
      </c>
      <c r="FH2156">
        <v>6.76</v>
      </c>
      <c r="FI2156">
        <v>6.14</v>
      </c>
      <c r="FJ2156">
        <v>5.56</v>
      </c>
      <c r="FK2156">
        <v>5.0199999999999996</v>
      </c>
      <c r="FL2156">
        <v>4.53</v>
      </c>
      <c r="FM2156">
        <v>4.09</v>
      </c>
      <c r="FN2156">
        <v>3.67</v>
      </c>
      <c r="FO2156">
        <v>3.28</v>
      </c>
      <c r="FP2156">
        <v>2.94</v>
      </c>
      <c r="FQ2156">
        <v>2.64</v>
      </c>
      <c r="FR2156">
        <v>2.38</v>
      </c>
      <c r="FS2156">
        <v>2.15</v>
      </c>
      <c r="FT2156">
        <v>1.96</v>
      </c>
    </row>
    <row r="2157" spans="1:187" x14ac:dyDescent="0.25">
      <c r="A2157" t="s">
        <v>1944</v>
      </c>
      <c r="B2157">
        <v>69</v>
      </c>
      <c r="C2157">
        <v>69</v>
      </c>
      <c r="E2157">
        <v>100000</v>
      </c>
      <c r="F2157">
        <v>99971</v>
      </c>
      <c r="G2157">
        <v>99939</v>
      </c>
      <c r="H2157">
        <v>99904</v>
      </c>
      <c r="I2157">
        <v>99868</v>
      </c>
      <c r="J2157">
        <v>99833</v>
      </c>
      <c r="K2157">
        <v>99795</v>
      </c>
      <c r="L2157">
        <v>99753</v>
      </c>
      <c r="M2157">
        <v>99707</v>
      </c>
      <c r="N2157">
        <v>99658</v>
      </c>
      <c r="O2157">
        <v>99604</v>
      </c>
      <c r="P2157">
        <v>99545</v>
      </c>
      <c r="Q2157">
        <v>99478</v>
      </c>
      <c r="R2157">
        <v>99406</v>
      </c>
      <c r="S2157">
        <v>99329</v>
      </c>
      <c r="T2157">
        <v>99244</v>
      </c>
      <c r="U2157">
        <v>99151</v>
      </c>
      <c r="V2157">
        <v>99051</v>
      </c>
      <c r="W2157">
        <v>98941</v>
      </c>
      <c r="X2157">
        <v>98817</v>
      </c>
      <c r="Y2157">
        <v>98676</v>
      </c>
      <c r="Z2157">
        <v>98525</v>
      </c>
      <c r="AA2157">
        <v>98361</v>
      </c>
      <c r="AB2157">
        <v>98177</v>
      </c>
      <c r="AC2157">
        <v>97975</v>
      </c>
      <c r="AD2157">
        <v>97759</v>
      </c>
      <c r="AE2157">
        <v>97525</v>
      </c>
      <c r="AF2157">
        <v>97273</v>
      </c>
      <c r="AG2157">
        <v>96998</v>
      </c>
      <c r="AH2157">
        <v>96702</v>
      </c>
      <c r="AI2157">
        <v>96380</v>
      </c>
      <c r="AJ2157">
        <v>96036</v>
      </c>
      <c r="AK2157">
        <v>95683</v>
      </c>
      <c r="AL2157">
        <v>95317</v>
      </c>
      <c r="AM2157">
        <v>94931</v>
      </c>
      <c r="AN2157">
        <v>94527</v>
      </c>
      <c r="AO2157">
        <v>94111</v>
      </c>
      <c r="AP2157">
        <v>93682</v>
      </c>
      <c r="AQ2157">
        <v>93227</v>
      </c>
      <c r="AR2157">
        <v>92735</v>
      </c>
      <c r="AS2157">
        <v>92209</v>
      </c>
      <c r="AT2157">
        <v>91659</v>
      </c>
      <c r="AU2157">
        <v>91083</v>
      </c>
      <c r="AV2157">
        <v>90462</v>
      </c>
      <c r="AW2157">
        <v>89783</v>
      </c>
      <c r="AX2157">
        <v>89044</v>
      </c>
      <c r="AY2157">
        <v>88241</v>
      </c>
      <c r="AZ2157">
        <v>87354</v>
      </c>
      <c r="BA2157">
        <v>86343</v>
      </c>
      <c r="BB2157">
        <v>85169</v>
      </c>
      <c r="BC2157">
        <v>83819</v>
      </c>
      <c r="BD2157">
        <v>82243</v>
      </c>
      <c r="BE2157">
        <v>80416</v>
      </c>
      <c r="BF2157">
        <v>78276</v>
      </c>
      <c r="BG2157">
        <v>75719</v>
      </c>
      <c r="BH2157">
        <v>72692</v>
      </c>
      <c r="BI2157">
        <v>69197</v>
      </c>
      <c r="BJ2157">
        <v>65219</v>
      </c>
      <c r="BK2157">
        <v>60696</v>
      </c>
      <c r="BL2157">
        <v>55509</v>
      </c>
      <c r="BM2157">
        <v>49797</v>
      </c>
      <c r="BN2157">
        <v>43743</v>
      </c>
      <c r="BO2157">
        <v>37578</v>
      </c>
      <c r="BP2157">
        <v>31427</v>
      </c>
      <c r="BQ2157">
        <v>25394</v>
      </c>
      <c r="BR2157">
        <v>19716</v>
      </c>
      <c r="BS2157">
        <v>14627</v>
      </c>
      <c r="BT2157">
        <v>10345</v>
      </c>
      <c r="BU2157">
        <v>6939</v>
      </c>
      <c r="DC2157">
        <v>57.3</v>
      </c>
      <c r="DD2157">
        <v>56.32</v>
      </c>
      <c r="DE2157">
        <v>55.34</v>
      </c>
      <c r="DF2157">
        <v>54.36</v>
      </c>
      <c r="DG2157">
        <v>53.38</v>
      </c>
      <c r="DH2157">
        <v>52.4</v>
      </c>
      <c r="DI2157">
        <v>51.42</v>
      </c>
      <c r="DJ2157">
        <v>50.44</v>
      </c>
      <c r="DK2157">
        <v>49.46</v>
      </c>
      <c r="DL2157">
        <v>48.48</v>
      </c>
      <c r="DM2157">
        <v>47.51</v>
      </c>
      <c r="DN2157">
        <v>46.54</v>
      </c>
      <c r="DO2157">
        <v>45.57</v>
      </c>
      <c r="DP2157">
        <v>44.6</v>
      </c>
      <c r="DQ2157">
        <v>43.64</v>
      </c>
      <c r="DR2157">
        <v>42.67</v>
      </c>
      <c r="DS2157">
        <v>41.71</v>
      </c>
      <c r="DT2157">
        <v>40.75</v>
      </c>
      <c r="DU2157">
        <v>39.799999999999997</v>
      </c>
      <c r="DV2157">
        <v>38.85</v>
      </c>
      <c r="DW2157">
        <v>37.9</v>
      </c>
      <c r="DX2157">
        <v>36.96</v>
      </c>
      <c r="DY2157">
        <v>36.020000000000003</v>
      </c>
      <c r="DZ2157">
        <v>35.090000000000003</v>
      </c>
      <c r="EA2157">
        <v>34.159999999999997</v>
      </c>
      <c r="EB2157">
        <v>33.229999999999997</v>
      </c>
      <c r="EC2157">
        <v>32.31</v>
      </c>
      <c r="ED2157">
        <v>31.39</v>
      </c>
      <c r="EE2157">
        <v>30.48</v>
      </c>
      <c r="EF2157">
        <v>29.57</v>
      </c>
      <c r="EG2157">
        <v>28.67</v>
      </c>
      <c r="EH2157">
        <v>27.77</v>
      </c>
      <c r="EI2157">
        <v>26.87</v>
      </c>
      <c r="EJ2157">
        <v>25.97</v>
      </c>
      <c r="EK2157">
        <v>25.08</v>
      </c>
      <c r="EL2157">
        <v>24.18</v>
      </c>
      <c r="EM2157">
        <v>23.29</v>
      </c>
      <c r="EN2157">
        <v>22.39</v>
      </c>
      <c r="EO2157">
        <v>21.5</v>
      </c>
      <c r="EP2157">
        <v>20.61</v>
      </c>
      <c r="EQ2157">
        <v>19.72</v>
      </c>
      <c r="ER2157">
        <v>18.84</v>
      </c>
      <c r="ES2157">
        <v>17.95</v>
      </c>
      <c r="ET2157">
        <v>17.07</v>
      </c>
      <c r="EU2157">
        <v>16.2</v>
      </c>
      <c r="EV2157">
        <v>15.33</v>
      </c>
      <c r="EW2157">
        <v>14.47</v>
      </c>
      <c r="EX2157">
        <v>13.61</v>
      </c>
      <c r="EY2157">
        <v>12.76</v>
      </c>
      <c r="EZ2157">
        <v>11.93</v>
      </c>
      <c r="FA2157">
        <v>11.11</v>
      </c>
      <c r="FB2157">
        <v>10.32</v>
      </c>
      <c r="FC2157">
        <v>9.5399999999999991</v>
      </c>
      <c r="FD2157">
        <v>8.7899999999999991</v>
      </c>
      <c r="FE2157">
        <v>8.07</v>
      </c>
      <c r="FF2157">
        <v>7.38</v>
      </c>
      <c r="FG2157">
        <v>6.73</v>
      </c>
      <c r="FH2157">
        <v>6.11</v>
      </c>
      <c r="FI2157">
        <v>5.53</v>
      </c>
      <c r="FJ2157">
        <v>5</v>
      </c>
      <c r="FK2157">
        <v>4.51</v>
      </c>
      <c r="FL2157">
        <v>4.07</v>
      </c>
      <c r="FM2157">
        <v>3.65</v>
      </c>
      <c r="FN2157">
        <v>3.27</v>
      </c>
      <c r="FO2157">
        <v>2.93</v>
      </c>
      <c r="FP2157">
        <v>2.63</v>
      </c>
      <c r="FQ2157">
        <v>2.37</v>
      </c>
      <c r="FR2157">
        <v>2.15</v>
      </c>
      <c r="FS2157">
        <v>1.96</v>
      </c>
    </row>
    <row r="2158" spans="1:187" x14ac:dyDescent="0.25">
      <c r="A2158" t="s">
        <v>1945</v>
      </c>
      <c r="B2158">
        <v>68</v>
      </c>
      <c r="C2158">
        <v>68</v>
      </c>
      <c r="E2158">
        <v>100000</v>
      </c>
      <c r="F2158">
        <v>99967</v>
      </c>
      <c r="G2158">
        <v>99932</v>
      </c>
      <c r="H2158">
        <v>99896</v>
      </c>
      <c r="I2158">
        <v>99860</v>
      </c>
      <c r="J2158">
        <v>99821</v>
      </c>
      <c r="K2158">
        <v>99778</v>
      </c>
      <c r="L2158">
        <v>99732</v>
      </c>
      <c r="M2158">
        <v>99681</v>
      </c>
      <c r="N2158">
        <v>99627</v>
      </c>
      <c r="O2158">
        <v>99566</v>
      </c>
      <c r="P2158">
        <v>99499</v>
      </c>
      <c r="Q2158">
        <v>99426</v>
      </c>
      <c r="R2158">
        <v>99347</v>
      </c>
      <c r="S2158">
        <v>99261</v>
      </c>
      <c r="T2158">
        <v>99166</v>
      </c>
      <c r="U2158">
        <v>99064</v>
      </c>
      <c r="V2158">
        <v>98953</v>
      </c>
      <c r="W2158">
        <v>98826</v>
      </c>
      <c r="X2158">
        <v>98683</v>
      </c>
      <c r="Y2158">
        <v>98529</v>
      </c>
      <c r="Z2158">
        <v>98363</v>
      </c>
      <c r="AA2158">
        <v>98175</v>
      </c>
      <c r="AB2158">
        <v>97970</v>
      </c>
      <c r="AC2158">
        <v>97749</v>
      </c>
      <c r="AD2158">
        <v>97512</v>
      </c>
      <c r="AE2158">
        <v>97254</v>
      </c>
      <c r="AF2158">
        <v>96975</v>
      </c>
      <c r="AG2158">
        <v>96674</v>
      </c>
      <c r="AH2158">
        <v>96347</v>
      </c>
      <c r="AI2158">
        <v>95996</v>
      </c>
      <c r="AJ2158">
        <v>95636</v>
      </c>
      <c r="AK2158">
        <v>95264</v>
      </c>
      <c r="AL2158">
        <v>94870</v>
      </c>
      <c r="AM2158">
        <v>94458</v>
      </c>
      <c r="AN2158">
        <v>94032</v>
      </c>
      <c r="AO2158">
        <v>93593</v>
      </c>
      <c r="AP2158">
        <v>93129</v>
      </c>
      <c r="AQ2158">
        <v>92626</v>
      </c>
      <c r="AR2158">
        <v>92087</v>
      </c>
      <c r="AS2158">
        <v>91524</v>
      </c>
      <c r="AT2158">
        <v>90934</v>
      </c>
      <c r="AU2158">
        <v>90299</v>
      </c>
      <c r="AV2158">
        <v>89603</v>
      </c>
      <c r="AW2158">
        <v>88846</v>
      </c>
      <c r="AX2158">
        <v>88024</v>
      </c>
      <c r="AY2158">
        <v>87117</v>
      </c>
      <c r="AZ2158">
        <v>86084</v>
      </c>
      <c r="BA2158">
        <v>84887</v>
      </c>
      <c r="BB2158">
        <v>83506</v>
      </c>
      <c r="BC2158">
        <v>81902</v>
      </c>
      <c r="BD2158">
        <v>80046</v>
      </c>
      <c r="BE2158">
        <v>77875</v>
      </c>
      <c r="BF2158">
        <v>75280</v>
      </c>
      <c r="BG2158">
        <v>72216</v>
      </c>
      <c r="BH2158">
        <v>68685</v>
      </c>
      <c r="BI2158">
        <v>64675</v>
      </c>
      <c r="BJ2158">
        <v>60127</v>
      </c>
      <c r="BK2158">
        <v>54936</v>
      </c>
      <c r="BL2158">
        <v>49217</v>
      </c>
      <c r="BM2158">
        <v>43179</v>
      </c>
      <c r="BN2158">
        <v>37044</v>
      </c>
      <c r="BO2158">
        <v>30933</v>
      </c>
      <c r="BP2158">
        <v>24957</v>
      </c>
      <c r="BQ2158">
        <v>19352</v>
      </c>
      <c r="BR2158">
        <v>14336</v>
      </c>
      <c r="BS2158">
        <v>10128</v>
      </c>
      <c r="BT2158">
        <v>6788</v>
      </c>
      <c r="DC2158">
        <v>56.2</v>
      </c>
      <c r="DD2158">
        <v>55.22</v>
      </c>
      <c r="DE2158">
        <v>54.23</v>
      </c>
      <c r="DF2158">
        <v>53.25</v>
      </c>
      <c r="DG2158">
        <v>52.27</v>
      </c>
      <c r="DH2158">
        <v>51.29</v>
      </c>
      <c r="DI2158">
        <v>50.31</v>
      </c>
      <c r="DJ2158">
        <v>49.34</v>
      </c>
      <c r="DK2158">
        <v>48.36</v>
      </c>
      <c r="DL2158">
        <v>47.39</v>
      </c>
      <c r="DM2158">
        <v>46.42</v>
      </c>
      <c r="DN2158">
        <v>45.45</v>
      </c>
      <c r="DO2158">
        <v>44.48</v>
      </c>
      <c r="DP2158">
        <v>43.52</v>
      </c>
      <c r="DQ2158">
        <v>42.55</v>
      </c>
      <c r="DR2158">
        <v>41.59</v>
      </c>
      <c r="DS2158">
        <v>40.64</v>
      </c>
      <c r="DT2158">
        <v>39.68</v>
      </c>
      <c r="DU2158">
        <v>38.729999999999997</v>
      </c>
      <c r="DV2158">
        <v>37.79</v>
      </c>
      <c r="DW2158">
        <v>36.85</v>
      </c>
      <c r="DX2158">
        <v>35.909999999999997</v>
      </c>
      <c r="DY2158">
        <v>34.97</v>
      </c>
      <c r="DZ2158">
        <v>34.049999999999997</v>
      </c>
      <c r="EA2158">
        <v>33.119999999999997</v>
      </c>
      <c r="EB2158">
        <v>32.200000000000003</v>
      </c>
      <c r="EC2158">
        <v>31.29</v>
      </c>
      <c r="ED2158">
        <v>30.37</v>
      </c>
      <c r="EE2158">
        <v>29.47</v>
      </c>
      <c r="EF2158">
        <v>28.57</v>
      </c>
      <c r="EG2158">
        <v>27.67</v>
      </c>
      <c r="EH2158">
        <v>26.77</v>
      </c>
      <c r="EI2158">
        <v>25.87</v>
      </c>
      <c r="EJ2158">
        <v>24.98</v>
      </c>
      <c r="EK2158">
        <v>24.09</v>
      </c>
      <c r="EL2158">
        <v>23.19</v>
      </c>
      <c r="EM2158">
        <v>22.3</v>
      </c>
      <c r="EN2158">
        <v>21.41</v>
      </c>
      <c r="EO2158">
        <v>20.52</v>
      </c>
      <c r="EP2158">
        <v>19.64</v>
      </c>
      <c r="EQ2158">
        <v>18.760000000000002</v>
      </c>
      <c r="ER2158">
        <v>17.87</v>
      </c>
      <c r="ES2158">
        <v>17</v>
      </c>
      <c r="ET2158">
        <v>16.12</v>
      </c>
      <c r="EU2158">
        <v>15.26</v>
      </c>
      <c r="EV2158">
        <v>14.4</v>
      </c>
      <c r="EW2158">
        <v>13.54</v>
      </c>
      <c r="EX2158">
        <v>12.7</v>
      </c>
      <c r="EY2158">
        <v>11.87</v>
      </c>
      <c r="EZ2158">
        <v>11.06</v>
      </c>
      <c r="FA2158">
        <v>10.26</v>
      </c>
      <c r="FB2158">
        <v>9.49</v>
      </c>
      <c r="FC2158">
        <v>8.74</v>
      </c>
      <c r="FD2158">
        <v>8.02</v>
      </c>
      <c r="FE2158">
        <v>7.34</v>
      </c>
      <c r="FF2158">
        <v>6.7</v>
      </c>
      <c r="FG2158">
        <v>6.08</v>
      </c>
      <c r="FH2158">
        <v>5.5</v>
      </c>
      <c r="FI2158">
        <v>4.97</v>
      </c>
      <c r="FJ2158">
        <v>4.49</v>
      </c>
      <c r="FK2158">
        <v>4.05</v>
      </c>
      <c r="FL2158">
        <v>3.64</v>
      </c>
      <c r="FM2158">
        <v>3.26</v>
      </c>
      <c r="FN2158">
        <v>2.92</v>
      </c>
      <c r="FO2158">
        <v>2.63</v>
      </c>
      <c r="FP2158">
        <v>2.37</v>
      </c>
      <c r="FQ2158">
        <v>2.15</v>
      </c>
      <c r="FR2158">
        <v>1.96</v>
      </c>
    </row>
    <row r="2159" spans="1:187" x14ac:dyDescent="0.25">
      <c r="A2159" t="s">
        <v>1946</v>
      </c>
      <c r="B2159">
        <v>67</v>
      </c>
      <c r="C2159">
        <v>67</v>
      </c>
      <c r="E2159">
        <v>100000</v>
      </c>
      <c r="F2159">
        <v>99964</v>
      </c>
      <c r="G2159">
        <v>99927</v>
      </c>
      <c r="H2159">
        <v>99891</v>
      </c>
      <c r="I2159">
        <v>99851</v>
      </c>
      <c r="J2159">
        <v>99808</v>
      </c>
      <c r="K2159">
        <v>99761</v>
      </c>
      <c r="L2159">
        <v>99709</v>
      </c>
      <c r="M2159">
        <v>99654</v>
      </c>
      <c r="N2159">
        <v>99592</v>
      </c>
      <c r="O2159">
        <v>99524</v>
      </c>
      <c r="P2159">
        <v>99449</v>
      </c>
      <c r="Q2159">
        <v>99369</v>
      </c>
      <c r="R2159">
        <v>99282</v>
      </c>
      <c r="S2159">
        <v>99185</v>
      </c>
      <c r="T2159">
        <v>99081</v>
      </c>
      <c r="U2159">
        <v>98968</v>
      </c>
      <c r="V2159">
        <v>98839</v>
      </c>
      <c r="W2159">
        <v>98694</v>
      </c>
      <c r="X2159">
        <v>98537</v>
      </c>
      <c r="Y2159">
        <v>98368</v>
      </c>
      <c r="Z2159">
        <v>98178</v>
      </c>
      <c r="AA2159">
        <v>97969</v>
      </c>
      <c r="AB2159">
        <v>97744</v>
      </c>
      <c r="AC2159">
        <v>97502</v>
      </c>
      <c r="AD2159">
        <v>97240</v>
      </c>
      <c r="AE2159">
        <v>96956</v>
      </c>
      <c r="AF2159">
        <v>96649</v>
      </c>
      <c r="AG2159">
        <v>96317</v>
      </c>
      <c r="AH2159">
        <v>95960</v>
      </c>
      <c r="AI2159">
        <v>95593</v>
      </c>
      <c r="AJ2159">
        <v>95214</v>
      </c>
      <c r="AK2159">
        <v>94812</v>
      </c>
      <c r="AL2159">
        <v>94391</v>
      </c>
      <c r="AM2159">
        <v>93958</v>
      </c>
      <c r="AN2159">
        <v>93508</v>
      </c>
      <c r="AO2159">
        <v>93034</v>
      </c>
      <c r="AP2159">
        <v>92520</v>
      </c>
      <c r="AQ2159">
        <v>91969</v>
      </c>
      <c r="AR2159">
        <v>91392</v>
      </c>
      <c r="AS2159">
        <v>90788</v>
      </c>
      <c r="AT2159">
        <v>90137</v>
      </c>
      <c r="AU2159">
        <v>89425</v>
      </c>
      <c r="AV2159">
        <v>88650</v>
      </c>
      <c r="AW2159">
        <v>87809</v>
      </c>
      <c r="AX2159">
        <v>86881</v>
      </c>
      <c r="AY2159">
        <v>85825</v>
      </c>
      <c r="AZ2159">
        <v>84604</v>
      </c>
      <c r="BA2159">
        <v>83197</v>
      </c>
      <c r="BB2159">
        <v>81560</v>
      </c>
      <c r="BC2159">
        <v>79674</v>
      </c>
      <c r="BD2159">
        <v>77472</v>
      </c>
      <c r="BE2159">
        <v>74846</v>
      </c>
      <c r="BF2159">
        <v>71743</v>
      </c>
      <c r="BG2159">
        <v>68176</v>
      </c>
      <c r="BH2159">
        <v>64135</v>
      </c>
      <c r="BI2159">
        <v>59563</v>
      </c>
      <c r="BJ2159">
        <v>54359</v>
      </c>
      <c r="BK2159">
        <v>48650</v>
      </c>
      <c r="BL2159">
        <v>42621</v>
      </c>
      <c r="BM2159">
        <v>36516</v>
      </c>
      <c r="BN2159">
        <v>30450</v>
      </c>
      <c r="BO2159">
        <v>24530</v>
      </c>
      <c r="BP2159">
        <v>18994</v>
      </c>
      <c r="BQ2159">
        <v>14054</v>
      </c>
      <c r="BR2159">
        <v>9917</v>
      </c>
      <c r="BS2159">
        <v>6640</v>
      </c>
      <c r="DC2159">
        <v>55.09</v>
      </c>
      <c r="DD2159">
        <v>54.11</v>
      </c>
      <c r="DE2159">
        <v>53.13</v>
      </c>
      <c r="DF2159">
        <v>52.15</v>
      </c>
      <c r="DG2159">
        <v>51.17</v>
      </c>
      <c r="DH2159">
        <v>50.19</v>
      </c>
      <c r="DI2159">
        <v>49.22</v>
      </c>
      <c r="DJ2159">
        <v>48.24</v>
      </c>
      <c r="DK2159">
        <v>47.27</v>
      </c>
      <c r="DL2159">
        <v>46.3</v>
      </c>
      <c r="DM2159">
        <v>45.33</v>
      </c>
      <c r="DN2159">
        <v>44.36</v>
      </c>
      <c r="DO2159">
        <v>43.4</v>
      </c>
      <c r="DP2159">
        <v>42.44</v>
      </c>
      <c r="DQ2159">
        <v>41.48</v>
      </c>
      <c r="DR2159">
        <v>40.520000000000003</v>
      </c>
      <c r="DS2159">
        <v>39.57</v>
      </c>
      <c r="DT2159">
        <v>38.619999999999997</v>
      </c>
      <c r="DU2159">
        <v>37.67</v>
      </c>
      <c r="DV2159">
        <v>36.729999999999997</v>
      </c>
      <c r="DW2159">
        <v>35.79</v>
      </c>
      <c r="DX2159">
        <v>34.86</v>
      </c>
      <c r="DY2159">
        <v>33.94</v>
      </c>
      <c r="DZ2159">
        <v>33.01</v>
      </c>
      <c r="EA2159">
        <v>32.090000000000003</v>
      </c>
      <c r="EB2159">
        <v>31.18</v>
      </c>
      <c r="EC2159">
        <v>30.27</v>
      </c>
      <c r="ED2159">
        <v>29.36</v>
      </c>
      <c r="EE2159">
        <v>28.46</v>
      </c>
      <c r="EF2159">
        <v>27.57</v>
      </c>
      <c r="EG2159">
        <v>26.67</v>
      </c>
      <c r="EH2159">
        <v>25.77</v>
      </c>
      <c r="EI2159">
        <v>24.88</v>
      </c>
      <c r="EJ2159">
        <v>23.99</v>
      </c>
      <c r="EK2159">
        <v>23.1</v>
      </c>
      <c r="EL2159">
        <v>22.21</v>
      </c>
      <c r="EM2159">
        <v>21.32</v>
      </c>
      <c r="EN2159">
        <v>20.43</v>
      </c>
      <c r="EO2159">
        <v>19.55</v>
      </c>
      <c r="EP2159">
        <v>18.670000000000002</v>
      </c>
      <c r="EQ2159">
        <v>17.79</v>
      </c>
      <c r="ER2159">
        <v>16.920000000000002</v>
      </c>
      <c r="ES2159">
        <v>16.05</v>
      </c>
      <c r="ET2159">
        <v>15.19</v>
      </c>
      <c r="EU2159">
        <v>14.33</v>
      </c>
      <c r="EV2159">
        <v>13.47</v>
      </c>
      <c r="EW2159">
        <v>12.63</v>
      </c>
      <c r="EX2159">
        <v>11.81</v>
      </c>
      <c r="EY2159">
        <v>11</v>
      </c>
      <c r="EZ2159">
        <v>10.210000000000001</v>
      </c>
      <c r="FA2159">
        <v>9.44</v>
      </c>
      <c r="FB2159">
        <v>8.69</v>
      </c>
      <c r="FC2159">
        <v>7.98</v>
      </c>
      <c r="FD2159">
        <v>7.31</v>
      </c>
      <c r="FE2159">
        <v>6.66</v>
      </c>
      <c r="FF2159">
        <v>6.05</v>
      </c>
      <c r="FG2159">
        <v>5.48</v>
      </c>
      <c r="FH2159">
        <v>4.95</v>
      </c>
      <c r="FI2159">
        <v>4.47</v>
      </c>
      <c r="FJ2159">
        <v>4.04</v>
      </c>
      <c r="FK2159">
        <v>3.63</v>
      </c>
      <c r="FL2159">
        <v>3.25</v>
      </c>
      <c r="FM2159">
        <v>2.92</v>
      </c>
      <c r="FN2159">
        <v>2.62</v>
      </c>
      <c r="FO2159">
        <v>2.37</v>
      </c>
      <c r="FP2159">
        <v>2.14</v>
      </c>
      <c r="FQ2159">
        <v>1.95</v>
      </c>
    </row>
    <row r="2160" spans="1:187" x14ac:dyDescent="0.25">
      <c r="A2160" t="s">
        <v>1947</v>
      </c>
      <c r="B2160">
        <v>66</v>
      </c>
      <c r="C2160">
        <v>66</v>
      </c>
      <c r="E2160">
        <v>100000</v>
      </c>
      <c r="F2160">
        <v>99963</v>
      </c>
      <c r="G2160">
        <v>99926</v>
      </c>
      <c r="H2160">
        <v>99886</v>
      </c>
      <c r="I2160">
        <v>99842</v>
      </c>
      <c r="J2160">
        <v>99794</v>
      </c>
      <c r="K2160">
        <v>99741</v>
      </c>
      <c r="L2160">
        <v>99685</v>
      </c>
      <c r="M2160">
        <v>99622</v>
      </c>
      <c r="N2160">
        <v>99553</v>
      </c>
      <c r="O2160">
        <v>99477</v>
      </c>
      <c r="P2160">
        <v>99396</v>
      </c>
      <c r="Q2160">
        <v>99306</v>
      </c>
      <c r="R2160">
        <v>99208</v>
      </c>
      <c r="S2160">
        <v>99102</v>
      </c>
      <c r="T2160">
        <v>98987</v>
      </c>
      <c r="U2160">
        <v>98856</v>
      </c>
      <c r="V2160">
        <v>98708</v>
      </c>
      <c r="W2160">
        <v>98549</v>
      </c>
      <c r="X2160">
        <v>98377</v>
      </c>
      <c r="Y2160">
        <v>98183</v>
      </c>
      <c r="Z2160">
        <v>97971</v>
      </c>
      <c r="AA2160">
        <v>97743</v>
      </c>
      <c r="AB2160">
        <v>97497</v>
      </c>
      <c r="AC2160">
        <v>97229</v>
      </c>
      <c r="AD2160">
        <v>96940</v>
      </c>
      <c r="AE2160">
        <v>96628</v>
      </c>
      <c r="AF2160">
        <v>96290</v>
      </c>
      <c r="AG2160">
        <v>95927</v>
      </c>
      <c r="AH2160">
        <v>95553</v>
      </c>
      <c r="AI2160">
        <v>95166</v>
      </c>
      <c r="AJ2160">
        <v>94757</v>
      </c>
      <c r="AK2160">
        <v>94329</v>
      </c>
      <c r="AL2160">
        <v>93885</v>
      </c>
      <c r="AM2160">
        <v>93427</v>
      </c>
      <c r="AN2160">
        <v>92941</v>
      </c>
      <c r="AO2160">
        <v>92416</v>
      </c>
      <c r="AP2160">
        <v>91853</v>
      </c>
      <c r="AQ2160">
        <v>91263</v>
      </c>
      <c r="AR2160">
        <v>90644</v>
      </c>
      <c r="AS2160">
        <v>89978</v>
      </c>
      <c r="AT2160">
        <v>89248</v>
      </c>
      <c r="AU2160">
        <v>88455</v>
      </c>
      <c r="AV2160">
        <v>87594</v>
      </c>
      <c r="AW2160">
        <v>86645</v>
      </c>
      <c r="AX2160">
        <v>85567</v>
      </c>
      <c r="AY2160">
        <v>84321</v>
      </c>
      <c r="AZ2160">
        <v>82887</v>
      </c>
      <c r="BA2160">
        <v>81221</v>
      </c>
      <c r="BB2160">
        <v>79299</v>
      </c>
      <c r="BC2160">
        <v>77067</v>
      </c>
      <c r="BD2160">
        <v>74410</v>
      </c>
      <c r="BE2160">
        <v>71276</v>
      </c>
      <c r="BF2160">
        <v>67672</v>
      </c>
      <c r="BG2160">
        <v>63599</v>
      </c>
      <c r="BH2160">
        <v>59003</v>
      </c>
      <c r="BI2160">
        <v>53788</v>
      </c>
      <c r="BJ2160">
        <v>48080</v>
      </c>
      <c r="BK2160">
        <v>42075</v>
      </c>
      <c r="BL2160">
        <v>35993</v>
      </c>
      <c r="BM2160">
        <v>29973</v>
      </c>
      <c r="BN2160">
        <v>24113</v>
      </c>
      <c r="BO2160">
        <v>18644</v>
      </c>
      <c r="BP2160">
        <v>13778</v>
      </c>
      <c r="BQ2160">
        <v>9712</v>
      </c>
      <c r="BR2160">
        <v>6497</v>
      </c>
      <c r="DC2160">
        <v>53.99</v>
      </c>
      <c r="DD2160">
        <v>53.01</v>
      </c>
      <c r="DE2160">
        <v>52.03</v>
      </c>
      <c r="DF2160">
        <v>51.05</v>
      </c>
      <c r="DG2160">
        <v>50.07</v>
      </c>
      <c r="DH2160">
        <v>49.1</v>
      </c>
      <c r="DI2160">
        <v>48.12</v>
      </c>
      <c r="DJ2160">
        <v>47.15</v>
      </c>
      <c r="DK2160">
        <v>46.18</v>
      </c>
      <c r="DL2160">
        <v>45.21</v>
      </c>
      <c r="DM2160">
        <v>44.24</v>
      </c>
      <c r="DN2160">
        <v>43.28</v>
      </c>
      <c r="DO2160">
        <v>42.32</v>
      </c>
      <c r="DP2160">
        <v>41.36</v>
      </c>
      <c r="DQ2160">
        <v>40.4</v>
      </c>
      <c r="DR2160">
        <v>39.450000000000003</v>
      </c>
      <c r="DS2160">
        <v>38.5</v>
      </c>
      <c r="DT2160">
        <v>37.56</v>
      </c>
      <c r="DU2160">
        <v>36.619999999999997</v>
      </c>
      <c r="DV2160">
        <v>35.68</v>
      </c>
      <c r="DW2160">
        <v>34.75</v>
      </c>
      <c r="DX2160">
        <v>33.82</v>
      </c>
      <c r="DY2160">
        <v>32.9</v>
      </c>
      <c r="DZ2160">
        <v>31.98</v>
      </c>
      <c r="EA2160">
        <v>31.07</v>
      </c>
      <c r="EB2160">
        <v>30.16</v>
      </c>
      <c r="EC2160">
        <v>29.26</v>
      </c>
      <c r="ED2160">
        <v>28.36</v>
      </c>
      <c r="EE2160">
        <v>27.46</v>
      </c>
      <c r="EF2160">
        <v>26.57</v>
      </c>
      <c r="EG2160">
        <v>25.68</v>
      </c>
      <c r="EH2160">
        <v>24.78</v>
      </c>
      <c r="EI2160">
        <v>23.89</v>
      </c>
      <c r="EJ2160">
        <v>23</v>
      </c>
      <c r="EK2160">
        <v>22.12</v>
      </c>
      <c r="EL2160">
        <v>21.23</v>
      </c>
      <c r="EM2160">
        <v>20.350000000000001</v>
      </c>
      <c r="EN2160">
        <v>19.47</v>
      </c>
      <c r="EO2160">
        <v>18.59</v>
      </c>
      <c r="EP2160">
        <v>17.71</v>
      </c>
      <c r="EQ2160">
        <v>16.84</v>
      </c>
      <c r="ER2160">
        <v>15.97</v>
      </c>
      <c r="ES2160">
        <v>15.11</v>
      </c>
      <c r="ET2160">
        <v>14.26</v>
      </c>
      <c r="EU2160">
        <v>13.41</v>
      </c>
      <c r="EV2160">
        <v>12.57</v>
      </c>
      <c r="EW2160">
        <v>11.75</v>
      </c>
      <c r="EX2160">
        <v>10.94</v>
      </c>
      <c r="EY2160">
        <v>10.16</v>
      </c>
      <c r="EZ2160">
        <v>9.39</v>
      </c>
      <c r="FA2160">
        <v>8.65</v>
      </c>
      <c r="FB2160">
        <v>7.94</v>
      </c>
      <c r="FC2160">
        <v>7.27</v>
      </c>
      <c r="FD2160">
        <v>6.63</v>
      </c>
      <c r="FE2160">
        <v>6.02</v>
      </c>
      <c r="FF2160">
        <v>5.45</v>
      </c>
      <c r="FG2160">
        <v>4.93</v>
      </c>
      <c r="FH2160">
        <v>4.46</v>
      </c>
      <c r="FI2160">
        <v>4.0199999999999996</v>
      </c>
      <c r="FJ2160">
        <v>3.62</v>
      </c>
      <c r="FK2160">
        <v>3.24</v>
      </c>
      <c r="FL2160">
        <v>2.91</v>
      </c>
      <c r="FM2160">
        <v>2.61</v>
      </c>
      <c r="FN2160">
        <v>2.36</v>
      </c>
      <c r="FO2160">
        <v>2.14</v>
      </c>
      <c r="FP2160">
        <v>1.95</v>
      </c>
    </row>
    <row r="2161" spans="1:171" x14ac:dyDescent="0.25">
      <c r="A2161" t="s">
        <v>1948</v>
      </c>
      <c r="B2161">
        <v>65</v>
      </c>
      <c r="C2161">
        <v>65</v>
      </c>
      <c r="E2161">
        <v>100000</v>
      </c>
      <c r="F2161">
        <v>99962</v>
      </c>
      <c r="G2161">
        <v>99922</v>
      </c>
      <c r="H2161">
        <v>99877</v>
      </c>
      <c r="I2161">
        <v>99828</v>
      </c>
      <c r="J2161">
        <v>99775</v>
      </c>
      <c r="K2161">
        <v>99717</v>
      </c>
      <c r="L2161">
        <v>99654</v>
      </c>
      <c r="M2161">
        <v>99583</v>
      </c>
      <c r="N2161">
        <v>99506</v>
      </c>
      <c r="O2161">
        <v>99423</v>
      </c>
      <c r="P2161">
        <v>99332</v>
      </c>
      <c r="Q2161">
        <v>99232</v>
      </c>
      <c r="R2161">
        <v>99125</v>
      </c>
      <c r="S2161">
        <v>99008</v>
      </c>
      <c r="T2161">
        <v>98875</v>
      </c>
      <c r="U2161">
        <v>98724</v>
      </c>
      <c r="V2161">
        <v>98562</v>
      </c>
      <c r="W2161">
        <v>98387</v>
      </c>
      <c r="X2161">
        <v>98190</v>
      </c>
      <c r="Y2161">
        <v>97974</v>
      </c>
      <c r="Z2161">
        <v>97742</v>
      </c>
      <c r="AA2161">
        <v>97492</v>
      </c>
      <c r="AB2161">
        <v>97220</v>
      </c>
      <c r="AC2161">
        <v>96925</v>
      </c>
      <c r="AD2161">
        <v>96608</v>
      </c>
      <c r="AE2161">
        <v>96263</v>
      </c>
      <c r="AF2161">
        <v>95894</v>
      </c>
      <c r="AG2161">
        <v>95514</v>
      </c>
      <c r="AH2161">
        <v>95120</v>
      </c>
      <c r="AI2161">
        <v>94703</v>
      </c>
      <c r="AJ2161">
        <v>94266</v>
      </c>
      <c r="AK2161">
        <v>93814</v>
      </c>
      <c r="AL2161">
        <v>93345</v>
      </c>
      <c r="AM2161">
        <v>92850</v>
      </c>
      <c r="AN2161">
        <v>92312</v>
      </c>
      <c r="AO2161">
        <v>91737</v>
      </c>
      <c r="AP2161">
        <v>91135</v>
      </c>
      <c r="AQ2161">
        <v>90501</v>
      </c>
      <c r="AR2161">
        <v>89818</v>
      </c>
      <c r="AS2161">
        <v>89072</v>
      </c>
      <c r="AT2161">
        <v>88260</v>
      </c>
      <c r="AU2161">
        <v>87379</v>
      </c>
      <c r="AV2161">
        <v>86408</v>
      </c>
      <c r="AW2161">
        <v>85307</v>
      </c>
      <c r="AX2161">
        <v>84036</v>
      </c>
      <c r="AY2161">
        <v>82574</v>
      </c>
      <c r="AZ2161">
        <v>80880</v>
      </c>
      <c r="BA2161">
        <v>78928</v>
      </c>
      <c r="BB2161">
        <v>76657</v>
      </c>
      <c r="BC2161">
        <v>73969</v>
      </c>
      <c r="BD2161">
        <v>70805</v>
      </c>
      <c r="BE2161">
        <v>67173</v>
      </c>
      <c r="BF2161">
        <v>63068</v>
      </c>
      <c r="BG2161">
        <v>58448</v>
      </c>
      <c r="BH2161">
        <v>53221</v>
      </c>
      <c r="BI2161">
        <v>47516</v>
      </c>
      <c r="BJ2161">
        <v>41528</v>
      </c>
      <c r="BK2161">
        <v>35483</v>
      </c>
      <c r="BL2161">
        <v>29501</v>
      </c>
      <c r="BM2161">
        <v>23702</v>
      </c>
      <c r="BN2161">
        <v>18303</v>
      </c>
      <c r="BO2161">
        <v>13508</v>
      </c>
      <c r="BP2161">
        <v>9511</v>
      </c>
      <c r="BQ2161">
        <v>6357</v>
      </c>
      <c r="DC2161">
        <v>52.89</v>
      </c>
      <c r="DD2161">
        <v>51.91</v>
      </c>
      <c r="DE2161">
        <v>50.93</v>
      </c>
      <c r="DF2161">
        <v>49.95</v>
      </c>
      <c r="DG2161">
        <v>48.97</v>
      </c>
      <c r="DH2161">
        <v>48</v>
      </c>
      <c r="DI2161">
        <v>47.03</v>
      </c>
      <c r="DJ2161">
        <v>46.06</v>
      </c>
      <c r="DK2161">
        <v>45.09</v>
      </c>
      <c r="DL2161">
        <v>44.12</v>
      </c>
      <c r="DM2161">
        <v>43.16</v>
      </c>
      <c r="DN2161">
        <v>42.2</v>
      </c>
      <c r="DO2161">
        <v>41.24</v>
      </c>
      <c r="DP2161">
        <v>40.29</v>
      </c>
      <c r="DQ2161">
        <v>39.33</v>
      </c>
      <c r="DR2161">
        <v>38.39</v>
      </c>
      <c r="DS2161">
        <v>37.44</v>
      </c>
      <c r="DT2161">
        <v>36.5</v>
      </c>
      <c r="DU2161">
        <v>35.57</v>
      </c>
      <c r="DV2161">
        <v>34.64</v>
      </c>
      <c r="DW2161">
        <v>33.71</v>
      </c>
      <c r="DX2161">
        <v>32.79</v>
      </c>
      <c r="DY2161">
        <v>31.88</v>
      </c>
      <c r="DZ2161">
        <v>30.96</v>
      </c>
      <c r="EA2161">
        <v>30.06</v>
      </c>
      <c r="EB2161">
        <v>29.15</v>
      </c>
      <c r="EC2161">
        <v>28.26</v>
      </c>
      <c r="ED2161">
        <v>27.36</v>
      </c>
      <c r="EE2161">
        <v>26.47</v>
      </c>
      <c r="EF2161">
        <v>25.58</v>
      </c>
      <c r="EG2161">
        <v>24.69</v>
      </c>
      <c r="EH2161">
        <v>23.8</v>
      </c>
      <c r="EI2161">
        <v>22.91</v>
      </c>
      <c r="EJ2161">
        <v>22.02</v>
      </c>
      <c r="EK2161">
        <v>21.14</v>
      </c>
      <c r="EL2161">
        <v>20.260000000000002</v>
      </c>
      <c r="EM2161">
        <v>19.38</v>
      </c>
      <c r="EN2161">
        <v>18.510000000000002</v>
      </c>
      <c r="EO2161">
        <v>17.63</v>
      </c>
      <c r="EP2161">
        <v>16.760000000000002</v>
      </c>
      <c r="EQ2161">
        <v>15.9</v>
      </c>
      <c r="ER2161">
        <v>15.04</v>
      </c>
      <c r="ES2161">
        <v>14.19</v>
      </c>
      <c r="ET2161">
        <v>13.34</v>
      </c>
      <c r="EU2161">
        <v>12.51</v>
      </c>
      <c r="EV2161">
        <v>11.69</v>
      </c>
      <c r="EW2161">
        <v>10.89</v>
      </c>
      <c r="EX2161">
        <v>10.11</v>
      </c>
      <c r="EY2161">
        <v>9.34</v>
      </c>
      <c r="EZ2161">
        <v>8.61</v>
      </c>
      <c r="FA2161">
        <v>7.9</v>
      </c>
      <c r="FB2161">
        <v>7.23</v>
      </c>
      <c r="FC2161">
        <v>6.59</v>
      </c>
      <c r="FD2161">
        <v>5.99</v>
      </c>
      <c r="FE2161">
        <v>5.43</v>
      </c>
      <c r="FF2161">
        <v>4.91</v>
      </c>
      <c r="FG2161">
        <v>4.4400000000000004</v>
      </c>
      <c r="FH2161">
        <v>4.01</v>
      </c>
      <c r="FI2161">
        <v>3.6</v>
      </c>
      <c r="FJ2161">
        <v>3.23</v>
      </c>
      <c r="FK2161">
        <v>2.9</v>
      </c>
      <c r="FL2161">
        <v>2.61</v>
      </c>
      <c r="FM2161">
        <v>2.36</v>
      </c>
      <c r="FN2161">
        <v>2.14</v>
      </c>
      <c r="FO2161">
        <v>1.95</v>
      </c>
    </row>
    <row r="2162" spans="1:171" x14ac:dyDescent="0.25">
      <c r="A2162" t="s">
        <v>1949</v>
      </c>
      <c r="B2162">
        <v>64</v>
      </c>
      <c r="C2162">
        <v>64</v>
      </c>
      <c r="E2162">
        <v>100000</v>
      </c>
      <c r="F2162">
        <v>99959</v>
      </c>
      <c r="G2162">
        <v>99913</v>
      </c>
      <c r="H2162">
        <v>99864</v>
      </c>
      <c r="I2162">
        <v>99810</v>
      </c>
      <c r="J2162">
        <v>99751</v>
      </c>
      <c r="K2162">
        <v>99687</v>
      </c>
      <c r="L2162">
        <v>99615</v>
      </c>
      <c r="M2162">
        <v>99536</v>
      </c>
      <c r="N2162">
        <v>99452</v>
      </c>
      <c r="O2162">
        <v>99360</v>
      </c>
      <c r="P2162">
        <v>99258</v>
      </c>
      <c r="Q2162">
        <v>99149</v>
      </c>
      <c r="R2162">
        <v>99030</v>
      </c>
      <c r="S2162">
        <v>98894</v>
      </c>
      <c r="T2162">
        <v>98741</v>
      </c>
      <c r="U2162">
        <v>98576</v>
      </c>
      <c r="V2162">
        <v>98398</v>
      </c>
      <c r="W2162">
        <v>98198</v>
      </c>
      <c r="X2162">
        <v>97979</v>
      </c>
      <c r="Y2162">
        <v>97743</v>
      </c>
      <c r="Z2162">
        <v>97488</v>
      </c>
      <c r="AA2162">
        <v>97212</v>
      </c>
      <c r="AB2162">
        <v>96912</v>
      </c>
      <c r="AC2162">
        <v>96589</v>
      </c>
      <c r="AD2162">
        <v>96238</v>
      </c>
      <c r="AE2162">
        <v>95862</v>
      </c>
      <c r="AF2162">
        <v>95475</v>
      </c>
      <c r="AG2162">
        <v>95074</v>
      </c>
      <c r="AH2162">
        <v>94649</v>
      </c>
      <c r="AI2162">
        <v>94203</v>
      </c>
      <c r="AJ2162">
        <v>93743</v>
      </c>
      <c r="AK2162">
        <v>93265</v>
      </c>
      <c r="AL2162">
        <v>92758</v>
      </c>
      <c r="AM2162">
        <v>92210</v>
      </c>
      <c r="AN2162">
        <v>91621</v>
      </c>
      <c r="AO2162">
        <v>91004</v>
      </c>
      <c r="AP2162">
        <v>90358</v>
      </c>
      <c r="AQ2162">
        <v>89659</v>
      </c>
      <c r="AR2162">
        <v>88894</v>
      </c>
      <c r="AS2162">
        <v>88064</v>
      </c>
      <c r="AT2162">
        <v>87162</v>
      </c>
      <c r="AU2162">
        <v>86170</v>
      </c>
      <c r="AV2162">
        <v>85045</v>
      </c>
      <c r="AW2162">
        <v>83748</v>
      </c>
      <c r="AX2162">
        <v>82260</v>
      </c>
      <c r="AY2162">
        <v>80536</v>
      </c>
      <c r="AZ2162">
        <v>78553</v>
      </c>
      <c r="BA2162">
        <v>76251</v>
      </c>
      <c r="BB2162">
        <v>73523</v>
      </c>
      <c r="BC2162">
        <v>70329</v>
      </c>
      <c r="BD2162">
        <v>66670</v>
      </c>
      <c r="BE2162">
        <v>62542</v>
      </c>
      <c r="BF2162">
        <v>57897</v>
      </c>
      <c r="BG2162">
        <v>52659</v>
      </c>
      <c r="BH2162">
        <v>46957</v>
      </c>
      <c r="BI2162">
        <v>40986</v>
      </c>
      <c r="BJ2162">
        <v>34973</v>
      </c>
      <c r="BK2162">
        <v>29042</v>
      </c>
      <c r="BL2162">
        <v>23297</v>
      </c>
      <c r="BM2162">
        <v>17967</v>
      </c>
      <c r="BN2162">
        <v>13245</v>
      </c>
      <c r="BO2162">
        <v>9315</v>
      </c>
      <c r="BP2162">
        <v>6221</v>
      </c>
      <c r="DC2162">
        <v>51.79</v>
      </c>
      <c r="DD2162">
        <v>50.81</v>
      </c>
      <c r="DE2162">
        <v>49.83</v>
      </c>
      <c r="DF2162">
        <v>48.85</v>
      </c>
      <c r="DG2162">
        <v>47.88</v>
      </c>
      <c r="DH2162">
        <v>46.91</v>
      </c>
      <c r="DI2162">
        <v>45.94</v>
      </c>
      <c r="DJ2162">
        <v>44.97</v>
      </c>
      <c r="DK2162">
        <v>44.01</v>
      </c>
      <c r="DL2162">
        <v>43.04</v>
      </c>
      <c r="DM2162">
        <v>42.08</v>
      </c>
      <c r="DN2162">
        <v>41.12</v>
      </c>
      <c r="DO2162">
        <v>40.17</v>
      </c>
      <c r="DP2162">
        <v>39.22</v>
      </c>
      <c r="DQ2162">
        <v>38.270000000000003</v>
      </c>
      <c r="DR2162">
        <v>37.33</v>
      </c>
      <c r="DS2162">
        <v>36.39</v>
      </c>
      <c r="DT2162">
        <v>35.46</v>
      </c>
      <c r="DU2162">
        <v>34.53</v>
      </c>
      <c r="DV2162">
        <v>33.6</v>
      </c>
      <c r="DW2162">
        <v>32.68</v>
      </c>
      <c r="DX2162">
        <v>31.77</v>
      </c>
      <c r="DY2162">
        <v>30.86</v>
      </c>
      <c r="DZ2162">
        <v>29.95</v>
      </c>
      <c r="EA2162">
        <v>29.05</v>
      </c>
      <c r="EB2162">
        <v>28.15</v>
      </c>
      <c r="EC2162">
        <v>27.26</v>
      </c>
      <c r="ED2162">
        <v>26.37</v>
      </c>
      <c r="EE2162">
        <v>25.48</v>
      </c>
      <c r="EF2162">
        <v>24.59</v>
      </c>
      <c r="EG2162">
        <v>23.7</v>
      </c>
      <c r="EH2162">
        <v>22.82</v>
      </c>
      <c r="EI2162">
        <v>21.93</v>
      </c>
      <c r="EJ2162">
        <v>21.05</v>
      </c>
      <c r="EK2162">
        <v>20.170000000000002</v>
      </c>
      <c r="EL2162">
        <v>19.3</v>
      </c>
      <c r="EM2162">
        <v>18.43</v>
      </c>
      <c r="EN2162">
        <v>17.55</v>
      </c>
      <c r="EO2162">
        <v>16.690000000000001</v>
      </c>
      <c r="EP2162">
        <v>15.83</v>
      </c>
      <c r="EQ2162">
        <v>14.97</v>
      </c>
      <c r="ER2162">
        <v>14.12</v>
      </c>
      <c r="ES2162">
        <v>13.28</v>
      </c>
      <c r="ET2162">
        <v>12.45</v>
      </c>
      <c r="EU2162">
        <v>11.63</v>
      </c>
      <c r="EV2162">
        <v>10.83</v>
      </c>
      <c r="EW2162">
        <v>10.050000000000001</v>
      </c>
      <c r="EX2162">
        <v>9.3000000000000007</v>
      </c>
      <c r="EY2162">
        <v>8.56</v>
      </c>
      <c r="EZ2162">
        <v>7.86</v>
      </c>
      <c r="FA2162">
        <v>7.19</v>
      </c>
      <c r="FB2162">
        <v>6.56</v>
      </c>
      <c r="FC2162">
        <v>5.96</v>
      </c>
      <c r="FD2162">
        <v>5.4</v>
      </c>
      <c r="FE2162">
        <v>4.8899999999999997</v>
      </c>
      <c r="FF2162">
        <v>4.42</v>
      </c>
      <c r="FG2162">
        <v>3.99</v>
      </c>
      <c r="FH2162">
        <v>3.59</v>
      </c>
      <c r="FI2162">
        <v>3.22</v>
      </c>
      <c r="FJ2162">
        <v>2.89</v>
      </c>
      <c r="FK2162">
        <v>2.6</v>
      </c>
      <c r="FL2162">
        <v>2.35</v>
      </c>
      <c r="FM2162">
        <v>2.14</v>
      </c>
      <c r="FN2162">
        <v>1.95</v>
      </c>
    </row>
    <row r="2163" spans="1:171" x14ac:dyDescent="0.25">
      <c r="A2163" t="s">
        <v>1950</v>
      </c>
      <c r="B2163">
        <v>63</v>
      </c>
      <c r="C2163">
        <v>63</v>
      </c>
      <c r="E2163">
        <v>100000</v>
      </c>
      <c r="F2163">
        <v>99954</v>
      </c>
      <c r="G2163">
        <v>99903</v>
      </c>
      <c r="H2163">
        <v>99849</v>
      </c>
      <c r="I2163">
        <v>99789</v>
      </c>
      <c r="J2163">
        <v>99723</v>
      </c>
      <c r="K2163">
        <v>99650</v>
      </c>
      <c r="L2163">
        <v>99570</v>
      </c>
      <c r="M2163">
        <v>99485</v>
      </c>
      <c r="N2163">
        <v>99391</v>
      </c>
      <c r="O2163">
        <v>99287</v>
      </c>
      <c r="P2163">
        <v>99176</v>
      </c>
      <c r="Q2163">
        <v>99055</v>
      </c>
      <c r="R2163">
        <v>98917</v>
      </c>
      <c r="S2163">
        <v>98761</v>
      </c>
      <c r="T2163">
        <v>98594</v>
      </c>
      <c r="U2163">
        <v>98413</v>
      </c>
      <c r="V2163">
        <v>98210</v>
      </c>
      <c r="W2163">
        <v>97987</v>
      </c>
      <c r="X2163">
        <v>97747</v>
      </c>
      <c r="Y2163">
        <v>97488</v>
      </c>
      <c r="Z2163">
        <v>97207</v>
      </c>
      <c r="AA2163">
        <v>96903</v>
      </c>
      <c r="AB2163">
        <v>96573</v>
      </c>
      <c r="AC2163">
        <v>96216</v>
      </c>
      <c r="AD2163">
        <v>95833</v>
      </c>
      <c r="AE2163">
        <v>95439</v>
      </c>
      <c r="AF2163">
        <v>95031</v>
      </c>
      <c r="AG2163">
        <v>94598</v>
      </c>
      <c r="AH2163">
        <v>94144</v>
      </c>
      <c r="AI2163">
        <v>93673</v>
      </c>
      <c r="AJ2163">
        <v>93186</v>
      </c>
      <c r="AK2163">
        <v>92669</v>
      </c>
      <c r="AL2163">
        <v>92109</v>
      </c>
      <c r="AM2163">
        <v>91508</v>
      </c>
      <c r="AN2163">
        <v>90877</v>
      </c>
      <c r="AO2163">
        <v>90215</v>
      </c>
      <c r="AP2163">
        <v>89502</v>
      </c>
      <c r="AQ2163">
        <v>88720</v>
      </c>
      <c r="AR2163">
        <v>87869</v>
      </c>
      <c r="AS2163">
        <v>86947</v>
      </c>
      <c r="AT2163">
        <v>85933</v>
      </c>
      <c r="AU2163">
        <v>84783</v>
      </c>
      <c r="AV2163">
        <v>83461</v>
      </c>
      <c r="AW2163">
        <v>81945</v>
      </c>
      <c r="AX2163">
        <v>80191</v>
      </c>
      <c r="AY2163">
        <v>78177</v>
      </c>
      <c r="AZ2163">
        <v>75843</v>
      </c>
      <c r="BA2163">
        <v>73084</v>
      </c>
      <c r="BB2163">
        <v>69851</v>
      </c>
      <c r="BC2163">
        <v>66165</v>
      </c>
      <c r="BD2163">
        <v>62014</v>
      </c>
      <c r="BE2163">
        <v>57355</v>
      </c>
      <c r="BF2163">
        <v>52105</v>
      </c>
      <c r="BG2163">
        <v>46405</v>
      </c>
      <c r="BH2163">
        <v>40452</v>
      </c>
      <c r="BI2163">
        <v>34470</v>
      </c>
      <c r="BJ2163">
        <v>28584</v>
      </c>
      <c r="BK2163">
        <v>22903</v>
      </c>
      <c r="BL2163">
        <v>17637</v>
      </c>
      <c r="BM2163">
        <v>12986</v>
      </c>
      <c r="BN2163">
        <v>9125</v>
      </c>
      <c r="BO2163">
        <v>6088</v>
      </c>
      <c r="DC2163">
        <v>50.69</v>
      </c>
      <c r="DD2163">
        <v>49.71</v>
      </c>
      <c r="DE2163">
        <v>48.73</v>
      </c>
      <c r="DF2163">
        <v>47.76</v>
      </c>
      <c r="DG2163">
        <v>46.79</v>
      </c>
      <c r="DH2163">
        <v>45.82</v>
      </c>
      <c r="DI2163">
        <v>44.85</v>
      </c>
      <c r="DJ2163">
        <v>43.89</v>
      </c>
      <c r="DK2163">
        <v>42.92</v>
      </c>
      <c r="DL2163">
        <v>41.97</v>
      </c>
      <c r="DM2163">
        <v>41.01</v>
      </c>
      <c r="DN2163">
        <v>40.049999999999997</v>
      </c>
      <c r="DO2163">
        <v>39.1</v>
      </c>
      <c r="DP2163">
        <v>38.159999999999997</v>
      </c>
      <c r="DQ2163">
        <v>37.22</v>
      </c>
      <c r="DR2163">
        <v>36.28</v>
      </c>
      <c r="DS2163">
        <v>35.340000000000003</v>
      </c>
      <c r="DT2163">
        <v>34.42</v>
      </c>
      <c r="DU2163">
        <v>33.49</v>
      </c>
      <c r="DV2163">
        <v>32.57</v>
      </c>
      <c r="DW2163">
        <v>31.66</v>
      </c>
      <c r="DX2163">
        <v>30.75</v>
      </c>
      <c r="DY2163">
        <v>29.84</v>
      </c>
      <c r="DZ2163">
        <v>28.94</v>
      </c>
      <c r="EA2163">
        <v>28.05</v>
      </c>
      <c r="EB2163">
        <v>27.16</v>
      </c>
      <c r="EC2163">
        <v>26.27</v>
      </c>
      <c r="ED2163">
        <v>25.38</v>
      </c>
      <c r="EE2163">
        <v>24.49</v>
      </c>
      <c r="EF2163">
        <v>23.61</v>
      </c>
      <c r="EG2163">
        <v>22.73</v>
      </c>
      <c r="EH2163">
        <v>21.84</v>
      </c>
      <c r="EI2163">
        <v>20.96</v>
      </c>
      <c r="EJ2163">
        <v>20.09</v>
      </c>
      <c r="EK2163">
        <v>19.21</v>
      </c>
      <c r="EL2163">
        <v>18.34</v>
      </c>
      <c r="EM2163">
        <v>17.48</v>
      </c>
      <c r="EN2163">
        <v>16.61</v>
      </c>
      <c r="EO2163">
        <v>15.75</v>
      </c>
      <c r="EP2163">
        <v>14.9</v>
      </c>
      <c r="EQ2163">
        <v>14.05</v>
      </c>
      <c r="ER2163">
        <v>13.21</v>
      </c>
      <c r="ES2163">
        <v>12.39</v>
      </c>
      <c r="ET2163">
        <v>11.57</v>
      </c>
      <c r="EU2163">
        <v>10.78</v>
      </c>
      <c r="EV2163">
        <v>10</v>
      </c>
      <c r="EW2163">
        <v>9.25</v>
      </c>
      <c r="EX2163">
        <v>8.52</v>
      </c>
      <c r="EY2163">
        <v>7.82</v>
      </c>
      <c r="EZ2163">
        <v>7.16</v>
      </c>
      <c r="FA2163">
        <v>6.53</v>
      </c>
      <c r="FB2163">
        <v>5.93</v>
      </c>
      <c r="FC2163">
        <v>5.37</v>
      </c>
      <c r="FD2163">
        <v>4.87</v>
      </c>
      <c r="FE2163">
        <v>4.4000000000000004</v>
      </c>
      <c r="FF2163">
        <v>3.98</v>
      </c>
      <c r="FG2163">
        <v>3.58</v>
      </c>
      <c r="FH2163">
        <v>3.21</v>
      </c>
      <c r="FI2163">
        <v>2.89</v>
      </c>
      <c r="FJ2163">
        <v>2.6</v>
      </c>
      <c r="FK2163">
        <v>2.35</v>
      </c>
      <c r="FL2163">
        <v>2.13</v>
      </c>
      <c r="FM2163">
        <v>1.95</v>
      </c>
    </row>
    <row r="2164" spans="1:171" x14ac:dyDescent="0.25">
      <c r="A2164" t="s">
        <v>1951</v>
      </c>
      <c r="B2164">
        <v>62</v>
      </c>
      <c r="C2164">
        <v>62</v>
      </c>
      <c r="E2164">
        <v>100000</v>
      </c>
      <c r="F2164">
        <v>99949</v>
      </c>
      <c r="G2164">
        <v>99893</v>
      </c>
      <c r="H2164">
        <v>99832</v>
      </c>
      <c r="I2164">
        <v>99766</v>
      </c>
      <c r="J2164">
        <v>99691</v>
      </c>
      <c r="K2164">
        <v>99610</v>
      </c>
      <c r="L2164">
        <v>99523</v>
      </c>
      <c r="M2164">
        <v>99427</v>
      </c>
      <c r="N2164">
        <v>99322</v>
      </c>
      <c r="O2164">
        <v>99209</v>
      </c>
      <c r="P2164">
        <v>99086</v>
      </c>
      <c r="Q2164">
        <v>98946</v>
      </c>
      <c r="R2164">
        <v>98788</v>
      </c>
      <c r="S2164">
        <v>98617</v>
      </c>
      <c r="T2164">
        <v>98434</v>
      </c>
      <c r="U2164">
        <v>98227</v>
      </c>
      <c r="V2164">
        <v>98000</v>
      </c>
      <c r="W2164">
        <v>97756</v>
      </c>
      <c r="X2164">
        <v>97493</v>
      </c>
      <c r="Y2164">
        <v>97207</v>
      </c>
      <c r="Z2164">
        <v>96898</v>
      </c>
      <c r="AA2164">
        <v>96563</v>
      </c>
      <c r="AB2164">
        <v>96200</v>
      </c>
      <c r="AC2164">
        <v>95810</v>
      </c>
      <c r="AD2164">
        <v>95408</v>
      </c>
      <c r="AE2164">
        <v>94992</v>
      </c>
      <c r="AF2164">
        <v>94551</v>
      </c>
      <c r="AG2164">
        <v>94089</v>
      </c>
      <c r="AH2164">
        <v>93609</v>
      </c>
      <c r="AI2164">
        <v>93111</v>
      </c>
      <c r="AJ2164">
        <v>92584</v>
      </c>
      <c r="AK2164">
        <v>92012</v>
      </c>
      <c r="AL2164">
        <v>91398</v>
      </c>
      <c r="AM2164">
        <v>90755</v>
      </c>
      <c r="AN2164">
        <v>90077</v>
      </c>
      <c r="AO2164">
        <v>89347</v>
      </c>
      <c r="AP2164">
        <v>88549</v>
      </c>
      <c r="AQ2164">
        <v>87679</v>
      </c>
      <c r="AR2164">
        <v>86736</v>
      </c>
      <c r="AS2164">
        <v>85698</v>
      </c>
      <c r="AT2164">
        <v>84525</v>
      </c>
      <c r="AU2164">
        <v>83176</v>
      </c>
      <c r="AV2164">
        <v>81631</v>
      </c>
      <c r="AW2164">
        <v>79848</v>
      </c>
      <c r="AX2164">
        <v>77802</v>
      </c>
      <c r="AY2164">
        <v>75436</v>
      </c>
      <c r="AZ2164">
        <v>72645</v>
      </c>
      <c r="BA2164">
        <v>69381</v>
      </c>
      <c r="BB2164">
        <v>65659</v>
      </c>
      <c r="BC2164">
        <v>61486</v>
      </c>
      <c r="BD2164">
        <v>56812</v>
      </c>
      <c r="BE2164">
        <v>51560</v>
      </c>
      <c r="BF2164">
        <v>45863</v>
      </c>
      <c r="BG2164">
        <v>39927</v>
      </c>
      <c r="BH2164">
        <v>33975</v>
      </c>
      <c r="BI2164">
        <v>28134</v>
      </c>
      <c r="BJ2164">
        <v>22511</v>
      </c>
      <c r="BK2164">
        <v>17316</v>
      </c>
      <c r="BL2164">
        <v>12734</v>
      </c>
      <c r="BM2164">
        <v>8938</v>
      </c>
      <c r="BN2164">
        <v>5959</v>
      </c>
      <c r="DC2164">
        <v>49.59</v>
      </c>
      <c r="DD2164">
        <v>48.61</v>
      </c>
      <c r="DE2164">
        <v>47.64</v>
      </c>
      <c r="DF2164">
        <v>46.67</v>
      </c>
      <c r="DG2164">
        <v>45.7</v>
      </c>
      <c r="DH2164">
        <v>44.73</v>
      </c>
      <c r="DI2164">
        <v>43.77</v>
      </c>
      <c r="DJ2164">
        <v>42.81</v>
      </c>
      <c r="DK2164">
        <v>41.85</v>
      </c>
      <c r="DL2164">
        <v>40.89</v>
      </c>
      <c r="DM2164">
        <v>39.94</v>
      </c>
      <c r="DN2164">
        <v>38.99</v>
      </c>
      <c r="DO2164">
        <v>38.04</v>
      </c>
      <c r="DP2164">
        <v>37.1</v>
      </c>
      <c r="DQ2164">
        <v>36.159999999999997</v>
      </c>
      <c r="DR2164">
        <v>35.229999999999997</v>
      </c>
      <c r="DS2164">
        <v>34.299999999999997</v>
      </c>
      <c r="DT2164">
        <v>33.380000000000003</v>
      </c>
      <c r="DU2164">
        <v>32.46</v>
      </c>
      <c r="DV2164">
        <v>31.55</v>
      </c>
      <c r="DW2164">
        <v>30.64</v>
      </c>
      <c r="DX2164">
        <v>29.74</v>
      </c>
      <c r="DY2164">
        <v>28.84</v>
      </c>
      <c r="DZ2164">
        <v>27.95</v>
      </c>
      <c r="EA2164">
        <v>27.06</v>
      </c>
      <c r="EB2164">
        <v>26.17</v>
      </c>
      <c r="EC2164">
        <v>25.28</v>
      </c>
      <c r="ED2164">
        <v>24.4</v>
      </c>
      <c r="EE2164">
        <v>23.52</v>
      </c>
      <c r="EF2164">
        <v>22.63</v>
      </c>
      <c r="EG2164">
        <v>21.75</v>
      </c>
      <c r="EH2164">
        <v>20.87</v>
      </c>
      <c r="EI2164">
        <v>20</v>
      </c>
      <c r="EJ2164">
        <v>19.13</v>
      </c>
      <c r="EK2164">
        <v>18.260000000000002</v>
      </c>
      <c r="EL2164">
        <v>17.399999999999999</v>
      </c>
      <c r="EM2164">
        <v>16.53</v>
      </c>
      <c r="EN2164">
        <v>15.68</v>
      </c>
      <c r="EO2164">
        <v>14.83</v>
      </c>
      <c r="EP2164">
        <v>13.99</v>
      </c>
      <c r="EQ2164">
        <v>13.15</v>
      </c>
      <c r="ER2164">
        <v>12.32</v>
      </c>
      <c r="ES2164">
        <v>11.52</v>
      </c>
      <c r="ET2164">
        <v>10.72</v>
      </c>
      <c r="EU2164">
        <v>9.9499999999999993</v>
      </c>
      <c r="EV2164">
        <v>9.1999999999999993</v>
      </c>
      <c r="EW2164">
        <v>8.4700000000000006</v>
      </c>
      <c r="EX2164">
        <v>7.78</v>
      </c>
      <c r="EY2164">
        <v>7.12</v>
      </c>
      <c r="EZ2164">
        <v>6.5</v>
      </c>
      <c r="FA2164">
        <v>5.91</v>
      </c>
      <c r="FB2164">
        <v>5.35</v>
      </c>
      <c r="FC2164">
        <v>4.84</v>
      </c>
      <c r="FD2164">
        <v>4.38</v>
      </c>
      <c r="FE2164">
        <v>3.96</v>
      </c>
      <c r="FF2164">
        <v>3.57</v>
      </c>
      <c r="FG2164">
        <v>3.2</v>
      </c>
      <c r="FH2164">
        <v>2.88</v>
      </c>
      <c r="FI2164">
        <v>2.59</v>
      </c>
      <c r="FJ2164">
        <v>2.35</v>
      </c>
      <c r="FK2164">
        <v>2.13</v>
      </c>
      <c r="FL2164">
        <v>1.95</v>
      </c>
    </row>
    <row r="2165" spans="1:171" x14ac:dyDescent="0.25">
      <c r="A2165" t="s">
        <v>1952</v>
      </c>
      <c r="B2165">
        <v>61</v>
      </c>
      <c r="C2165">
        <v>61</v>
      </c>
      <c r="E2165">
        <v>100000</v>
      </c>
      <c r="F2165">
        <v>99943</v>
      </c>
      <c r="G2165">
        <v>99882</v>
      </c>
      <c r="H2165">
        <v>99814</v>
      </c>
      <c r="I2165">
        <v>99738</v>
      </c>
      <c r="J2165">
        <v>99656</v>
      </c>
      <c r="K2165">
        <v>99567</v>
      </c>
      <c r="L2165">
        <v>99470</v>
      </c>
      <c r="M2165">
        <v>99363</v>
      </c>
      <c r="N2165">
        <v>99248</v>
      </c>
      <c r="O2165">
        <v>99123</v>
      </c>
      <c r="P2165">
        <v>98980</v>
      </c>
      <c r="Q2165">
        <v>98819</v>
      </c>
      <c r="R2165">
        <v>98646</v>
      </c>
      <c r="S2165">
        <v>98459</v>
      </c>
      <c r="T2165">
        <v>98249</v>
      </c>
      <c r="U2165">
        <v>98019</v>
      </c>
      <c r="V2165">
        <v>97771</v>
      </c>
      <c r="W2165">
        <v>97503</v>
      </c>
      <c r="X2165">
        <v>97213</v>
      </c>
      <c r="Y2165">
        <v>96898</v>
      </c>
      <c r="Z2165">
        <v>96558</v>
      </c>
      <c r="AA2165">
        <v>96189</v>
      </c>
      <c r="AB2165">
        <v>95792</v>
      </c>
      <c r="AC2165">
        <v>95383</v>
      </c>
      <c r="AD2165">
        <v>94959</v>
      </c>
      <c r="AE2165">
        <v>94509</v>
      </c>
      <c r="AF2165">
        <v>94038</v>
      </c>
      <c r="AG2165">
        <v>93549</v>
      </c>
      <c r="AH2165">
        <v>93041</v>
      </c>
      <c r="AI2165">
        <v>92502</v>
      </c>
      <c r="AJ2165">
        <v>91920</v>
      </c>
      <c r="AK2165">
        <v>91293</v>
      </c>
      <c r="AL2165">
        <v>90635</v>
      </c>
      <c r="AM2165">
        <v>89944</v>
      </c>
      <c r="AN2165">
        <v>89196</v>
      </c>
      <c r="AO2165">
        <v>88380</v>
      </c>
      <c r="AP2165">
        <v>87493</v>
      </c>
      <c r="AQ2165">
        <v>86528</v>
      </c>
      <c r="AR2165">
        <v>85467</v>
      </c>
      <c r="AS2165">
        <v>84269</v>
      </c>
      <c r="AT2165">
        <v>82894</v>
      </c>
      <c r="AU2165">
        <v>81320</v>
      </c>
      <c r="AV2165">
        <v>79506</v>
      </c>
      <c r="AW2165">
        <v>77428</v>
      </c>
      <c r="AX2165">
        <v>75030</v>
      </c>
      <c r="AY2165">
        <v>72206</v>
      </c>
      <c r="AZ2165">
        <v>68912</v>
      </c>
      <c r="BA2165">
        <v>65163</v>
      </c>
      <c r="BB2165">
        <v>60959</v>
      </c>
      <c r="BC2165">
        <v>56271</v>
      </c>
      <c r="BD2165">
        <v>51016</v>
      </c>
      <c r="BE2165">
        <v>45330</v>
      </c>
      <c r="BF2165">
        <v>39411</v>
      </c>
      <c r="BG2165">
        <v>33490</v>
      </c>
      <c r="BH2165">
        <v>27693</v>
      </c>
      <c r="BI2165">
        <v>22128</v>
      </c>
      <c r="BJ2165">
        <v>16999</v>
      </c>
      <c r="BK2165">
        <v>12488</v>
      </c>
      <c r="BL2165">
        <v>8756</v>
      </c>
      <c r="BM2165">
        <v>5833</v>
      </c>
      <c r="DC2165">
        <v>48.49</v>
      </c>
      <c r="DD2165">
        <v>47.52</v>
      </c>
      <c r="DE2165">
        <v>46.55</v>
      </c>
      <c r="DF2165">
        <v>45.58</v>
      </c>
      <c r="DG2165">
        <v>44.61</v>
      </c>
      <c r="DH2165">
        <v>43.65</v>
      </c>
      <c r="DI2165">
        <v>42.69</v>
      </c>
      <c r="DJ2165">
        <v>41.73</v>
      </c>
      <c r="DK2165">
        <v>40.78</v>
      </c>
      <c r="DL2165">
        <v>39.82</v>
      </c>
      <c r="DM2165">
        <v>38.869999999999997</v>
      </c>
      <c r="DN2165">
        <v>37.93</v>
      </c>
      <c r="DO2165">
        <v>36.99</v>
      </c>
      <c r="DP2165">
        <v>36.049999999999997</v>
      </c>
      <c r="DQ2165">
        <v>35.119999999999997</v>
      </c>
      <c r="DR2165">
        <v>34.19</v>
      </c>
      <c r="DS2165">
        <v>33.270000000000003</v>
      </c>
      <c r="DT2165">
        <v>32.36</v>
      </c>
      <c r="DU2165">
        <v>31.44</v>
      </c>
      <c r="DV2165">
        <v>30.54</v>
      </c>
      <c r="DW2165">
        <v>29.63</v>
      </c>
      <c r="DX2165">
        <v>28.74</v>
      </c>
      <c r="DY2165">
        <v>27.84</v>
      </c>
      <c r="DZ2165">
        <v>26.96</v>
      </c>
      <c r="EA2165">
        <v>26.07</v>
      </c>
      <c r="EB2165">
        <v>25.18</v>
      </c>
      <c r="EC2165">
        <v>24.3</v>
      </c>
      <c r="ED2165">
        <v>23.42</v>
      </c>
      <c r="EE2165">
        <v>22.54</v>
      </c>
      <c r="EF2165">
        <v>21.66</v>
      </c>
      <c r="EG2165">
        <v>20.78</v>
      </c>
      <c r="EH2165">
        <v>19.91</v>
      </c>
      <c r="EI2165">
        <v>19.05</v>
      </c>
      <c r="EJ2165">
        <v>18.18</v>
      </c>
      <c r="EK2165">
        <v>17.32</v>
      </c>
      <c r="EL2165">
        <v>16.46</v>
      </c>
      <c r="EM2165">
        <v>15.61</v>
      </c>
      <c r="EN2165">
        <v>14.76</v>
      </c>
      <c r="EO2165">
        <v>13.92</v>
      </c>
      <c r="EP2165">
        <v>13.08</v>
      </c>
      <c r="EQ2165">
        <v>12.26</v>
      </c>
      <c r="ER2165">
        <v>11.46</v>
      </c>
      <c r="ES2165">
        <v>10.67</v>
      </c>
      <c r="ET2165">
        <v>9.9</v>
      </c>
      <c r="EU2165">
        <v>9.15</v>
      </c>
      <c r="EV2165">
        <v>8.43</v>
      </c>
      <c r="EW2165">
        <v>7.74</v>
      </c>
      <c r="EX2165">
        <v>7.09</v>
      </c>
      <c r="EY2165">
        <v>6.47</v>
      </c>
      <c r="EZ2165">
        <v>5.88</v>
      </c>
      <c r="FA2165">
        <v>5.33</v>
      </c>
      <c r="FB2165">
        <v>4.82</v>
      </c>
      <c r="FC2165">
        <v>4.37</v>
      </c>
      <c r="FD2165">
        <v>3.95</v>
      </c>
      <c r="FE2165">
        <v>3.56</v>
      </c>
      <c r="FF2165">
        <v>3.2</v>
      </c>
      <c r="FG2165">
        <v>2.87</v>
      </c>
      <c r="FH2165">
        <v>2.59</v>
      </c>
      <c r="FI2165">
        <v>2.34</v>
      </c>
      <c r="FJ2165">
        <v>2.13</v>
      </c>
      <c r="FK2165">
        <v>1.95</v>
      </c>
    </row>
    <row r="2166" spans="1:171" x14ac:dyDescent="0.25">
      <c r="A2166" t="s">
        <v>1953</v>
      </c>
      <c r="B2166">
        <v>60</v>
      </c>
      <c r="C2166">
        <v>60</v>
      </c>
      <c r="E2166">
        <v>100000</v>
      </c>
      <c r="F2166">
        <v>99937</v>
      </c>
      <c r="G2166">
        <v>99869</v>
      </c>
      <c r="H2166">
        <v>99792</v>
      </c>
      <c r="I2166">
        <v>99708</v>
      </c>
      <c r="J2166">
        <v>99618</v>
      </c>
      <c r="K2166">
        <v>99519</v>
      </c>
      <c r="L2166">
        <v>99410</v>
      </c>
      <c r="M2166">
        <v>99293</v>
      </c>
      <c r="N2166">
        <v>99165</v>
      </c>
      <c r="O2166">
        <v>99020</v>
      </c>
      <c r="P2166">
        <v>98857</v>
      </c>
      <c r="Q2166">
        <v>98681</v>
      </c>
      <c r="R2166">
        <v>98491</v>
      </c>
      <c r="S2166">
        <v>98277</v>
      </c>
      <c r="T2166">
        <v>98043</v>
      </c>
      <c r="U2166">
        <v>97791</v>
      </c>
      <c r="V2166">
        <v>97519</v>
      </c>
      <c r="W2166">
        <v>97224</v>
      </c>
      <c r="X2166">
        <v>96904</v>
      </c>
      <c r="Y2166">
        <v>96558</v>
      </c>
      <c r="Z2166">
        <v>96183</v>
      </c>
      <c r="AA2166">
        <v>95780</v>
      </c>
      <c r="AB2166">
        <v>95364</v>
      </c>
      <c r="AC2166">
        <v>94931</v>
      </c>
      <c r="AD2166">
        <v>94473</v>
      </c>
      <c r="AE2166">
        <v>93992</v>
      </c>
      <c r="AF2166">
        <v>93494</v>
      </c>
      <c r="AG2166">
        <v>92976</v>
      </c>
      <c r="AH2166">
        <v>92426</v>
      </c>
      <c r="AI2166">
        <v>91830</v>
      </c>
      <c r="AJ2166">
        <v>91192</v>
      </c>
      <c r="AK2166">
        <v>90521</v>
      </c>
      <c r="AL2166">
        <v>89813</v>
      </c>
      <c r="AM2166">
        <v>89051</v>
      </c>
      <c r="AN2166">
        <v>88215</v>
      </c>
      <c r="AO2166">
        <v>87308</v>
      </c>
      <c r="AP2166">
        <v>86324</v>
      </c>
      <c r="AQ2166">
        <v>85240</v>
      </c>
      <c r="AR2166">
        <v>84016</v>
      </c>
      <c r="AS2166">
        <v>82614</v>
      </c>
      <c r="AT2166">
        <v>81011</v>
      </c>
      <c r="AU2166">
        <v>79166</v>
      </c>
      <c r="AV2166">
        <v>77056</v>
      </c>
      <c r="AW2166">
        <v>74625</v>
      </c>
      <c r="AX2166">
        <v>71769</v>
      </c>
      <c r="AY2166">
        <v>68444</v>
      </c>
      <c r="AZ2166">
        <v>64667</v>
      </c>
      <c r="BA2166">
        <v>60441</v>
      </c>
      <c r="BB2166">
        <v>55730</v>
      </c>
      <c r="BC2166">
        <v>50474</v>
      </c>
      <c r="BD2166">
        <v>44799</v>
      </c>
      <c r="BE2166">
        <v>38905</v>
      </c>
      <c r="BF2166">
        <v>33013</v>
      </c>
      <c r="BG2166">
        <v>27260</v>
      </c>
      <c r="BH2166">
        <v>21752</v>
      </c>
      <c r="BI2166">
        <v>16689</v>
      </c>
      <c r="BJ2166">
        <v>12246</v>
      </c>
      <c r="BK2166">
        <v>8579</v>
      </c>
      <c r="BL2166">
        <v>5710</v>
      </c>
      <c r="DC2166">
        <v>47.4</v>
      </c>
      <c r="DD2166">
        <v>46.43</v>
      </c>
      <c r="DE2166">
        <v>45.46</v>
      </c>
      <c r="DF2166">
        <v>44.5</v>
      </c>
      <c r="DG2166">
        <v>43.53</v>
      </c>
      <c r="DH2166">
        <v>42.57</v>
      </c>
      <c r="DI2166">
        <v>41.61</v>
      </c>
      <c r="DJ2166">
        <v>40.659999999999997</v>
      </c>
      <c r="DK2166">
        <v>39.71</v>
      </c>
      <c r="DL2166">
        <v>38.76</v>
      </c>
      <c r="DM2166">
        <v>37.81</v>
      </c>
      <c r="DN2166">
        <v>36.869999999999997</v>
      </c>
      <c r="DO2166">
        <v>35.94</v>
      </c>
      <c r="DP2166">
        <v>35.01</v>
      </c>
      <c r="DQ2166">
        <v>34.08</v>
      </c>
      <c r="DR2166">
        <v>33.159999999999997</v>
      </c>
      <c r="DS2166">
        <v>32.25</v>
      </c>
      <c r="DT2166">
        <v>31.34</v>
      </c>
      <c r="DU2166">
        <v>30.43</v>
      </c>
      <c r="DV2166">
        <v>29.53</v>
      </c>
      <c r="DW2166">
        <v>28.63</v>
      </c>
      <c r="DX2166">
        <v>27.74</v>
      </c>
      <c r="DY2166">
        <v>26.86</v>
      </c>
      <c r="DZ2166">
        <v>25.97</v>
      </c>
      <c r="EA2166">
        <v>25.09</v>
      </c>
      <c r="EB2166">
        <v>24.21</v>
      </c>
      <c r="EC2166">
        <v>23.33</v>
      </c>
      <c r="ED2166">
        <v>22.45</v>
      </c>
      <c r="EE2166">
        <v>21.57</v>
      </c>
      <c r="EF2166">
        <v>20.7</v>
      </c>
      <c r="EG2166">
        <v>19.829999999999998</v>
      </c>
      <c r="EH2166">
        <v>18.96</v>
      </c>
      <c r="EI2166">
        <v>18.100000000000001</v>
      </c>
      <c r="EJ2166">
        <v>17.239999999999998</v>
      </c>
      <c r="EK2166">
        <v>16.38</v>
      </c>
      <c r="EL2166">
        <v>15.53</v>
      </c>
      <c r="EM2166">
        <v>14.69</v>
      </c>
      <c r="EN2166">
        <v>13.85</v>
      </c>
      <c r="EO2166">
        <v>13.02</v>
      </c>
      <c r="EP2166">
        <v>12.2</v>
      </c>
      <c r="EQ2166">
        <v>11.4</v>
      </c>
      <c r="ER2166">
        <v>10.62</v>
      </c>
      <c r="ES2166">
        <v>9.85</v>
      </c>
      <c r="ET2166">
        <v>9.11</v>
      </c>
      <c r="EU2166">
        <v>8.39</v>
      </c>
      <c r="EV2166">
        <v>7.7</v>
      </c>
      <c r="EW2166">
        <v>7.05</v>
      </c>
      <c r="EX2166">
        <v>6.44</v>
      </c>
      <c r="EY2166">
        <v>5.85</v>
      </c>
      <c r="EZ2166">
        <v>5.3</v>
      </c>
      <c r="FA2166">
        <v>4.8</v>
      </c>
      <c r="FB2166">
        <v>4.3499999999999996</v>
      </c>
      <c r="FC2166">
        <v>3.93</v>
      </c>
      <c r="FD2166">
        <v>3.54</v>
      </c>
      <c r="FE2166">
        <v>3.19</v>
      </c>
      <c r="FF2166">
        <v>2.87</v>
      </c>
      <c r="FG2166">
        <v>2.59</v>
      </c>
      <c r="FH2166">
        <v>2.34</v>
      </c>
      <c r="FI2166">
        <v>2.13</v>
      </c>
      <c r="FJ2166">
        <v>1.95</v>
      </c>
    </row>
    <row r="2167" spans="1:171" x14ac:dyDescent="0.25">
      <c r="A2167" t="s">
        <v>1954</v>
      </c>
      <c r="B2167">
        <v>59</v>
      </c>
      <c r="C2167">
        <v>59</v>
      </c>
      <c r="E2167">
        <v>100000</v>
      </c>
      <c r="F2167">
        <v>99930</v>
      </c>
      <c r="G2167">
        <v>99852</v>
      </c>
      <c r="H2167">
        <v>99767</v>
      </c>
      <c r="I2167">
        <v>99675</v>
      </c>
      <c r="J2167">
        <v>99575</v>
      </c>
      <c r="K2167">
        <v>99464</v>
      </c>
      <c r="L2167">
        <v>99345</v>
      </c>
      <c r="M2167">
        <v>99215</v>
      </c>
      <c r="N2167">
        <v>99067</v>
      </c>
      <c r="O2167">
        <v>98901</v>
      </c>
      <c r="P2167">
        <v>98723</v>
      </c>
      <c r="Q2167">
        <v>98529</v>
      </c>
      <c r="R2167">
        <v>98312</v>
      </c>
      <c r="S2167">
        <v>98074</v>
      </c>
      <c r="T2167">
        <v>97818</v>
      </c>
      <c r="U2167">
        <v>97542</v>
      </c>
      <c r="V2167">
        <v>97242</v>
      </c>
      <c r="W2167">
        <v>96917</v>
      </c>
      <c r="X2167">
        <v>96565</v>
      </c>
      <c r="Y2167">
        <v>96183</v>
      </c>
      <c r="Z2167">
        <v>95774</v>
      </c>
      <c r="AA2167">
        <v>95350</v>
      </c>
      <c r="AB2167">
        <v>94910</v>
      </c>
      <c r="AC2167">
        <v>94442</v>
      </c>
      <c r="AD2167">
        <v>93952</v>
      </c>
      <c r="AE2167">
        <v>93443</v>
      </c>
      <c r="AF2167">
        <v>92915</v>
      </c>
      <c r="AG2167">
        <v>92355</v>
      </c>
      <c r="AH2167">
        <v>91748</v>
      </c>
      <c r="AI2167">
        <v>91094</v>
      </c>
      <c r="AJ2167">
        <v>90410</v>
      </c>
      <c r="AK2167">
        <v>89688</v>
      </c>
      <c r="AL2167">
        <v>88908</v>
      </c>
      <c r="AM2167">
        <v>88056</v>
      </c>
      <c r="AN2167">
        <v>87128</v>
      </c>
      <c r="AO2167">
        <v>86122</v>
      </c>
      <c r="AP2167">
        <v>85017</v>
      </c>
      <c r="AQ2167">
        <v>83768</v>
      </c>
      <c r="AR2167">
        <v>82338</v>
      </c>
      <c r="AS2167">
        <v>80706</v>
      </c>
      <c r="AT2167">
        <v>78829</v>
      </c>
      <c r="AU2167">
        <v>76687</v>
      </c>
      <c r="AV2167">
        <v>74222</v>
      </c>
      <c r="AW2167">
        <v>71334</v>
      </c>
      <c r="AX2167">
        <v>67978</v>
      </c>
      <c r="AY2167">
        <v>64173</v>
      </c>
      <c r="AZ2167">
        <v>59925</v>
      </c>
      <c r="BA2167">
        <v>55200</v>
      </c>
      <c r="BB2167">
        <v>49934</v>
      </c>
      <c r="BC2167">
        <v>44271</v>
      </c>
      <c r="BD2167">
        <v>38402</v>
      </c>
      <c r="BE2167">
        <v>32547</v>
      </c>
      <c r="BF2167">
        <v>26837</v>
      </c>
      <c r="BG2167">
        <v>21385</v>
      </c>
      <c r="BH2167">
        <v>16386</v>
      </c>
      <c r="BI2167">
        <v>12009</v>
      </c>
      <c r="BJ2167">
        <v>8405</v>
      </c>
      <c r="BK2167">
        <v>5591</v>
      </c>
      <c r="DC2167">
        <v>46.31</v>
      </c>
      <c r="DD2167">
        <v>45.34</v>
      </c>
      <c r="DE2167">
        <v>44.38</v>
      </c>
      <c r="DF2167">
        <v>43.41</v>
      </c>
      <c r="DG2167">
        <v>42.45</v>
      </c>
      <c r="DH2167">
        <v>41.5</v>
      </c>
      <c r="DI2167">
        <v>40.54</v>
      </c>
      <c r="DJ2167">
        <v>39.590000000000003</v>
      </c>
      <c r="DK2167">
        <v>38.64</v>
      </c>
      <c r="DL2167">
        <v>37.700000000000003</v>
      </c>
      <c r="DM2167">
        <v>36.76</v>
      </c>
      <c r="DN2167">
        <v>35.83</v>
      </c>
      <c r="DO2167">
        <v>34.9</v>
      </c>
      <c r="DP2167">
        <v>33.97</v>
      </c>
      <c r="DQ2167">
        <v>33.049999999999997</v>
      </c>
      <c r="DR2167">
        <v>32.14</v>
      </c>
      <c r="DS2167">
        <v>31.23</v>
      </c>
      <c r="DT2167">
        <v>30.32</v>
      </c>
      <c r="DU2167">
        <v>29.42</v>
      </c>
      <c r="DV2167">
        <v>28.53</v>
      </c>
      <c r="DW2167">
        <v>27.64</v>
      </c>
      <c r="DX2167">
        <v>26.76</v>
      </c>
      <c r="DY2167">
        <v>25.87</v>
      </c>
      <c r="DZ2167">
        <v>24.99</v>
      </c>
      <c r="EA2167">
        <v>24.11</v>
      </c>
      <c r="EB2167">
        <v>23.23</v>
      </c>
      <c r="EC2167">
        <v>22.36</v>
      </c>
      <c r="ED2167">
        <v>21.48</v>
      </c>
      <c r="EE2167">
        <v>20.61</v>
      </c>
      <c r="EF2167">
        <v>19.739999999999998</v>
      </c>
      <c r="EG2167">
        <v>18.88</v>
      </c>
      <c r="EH2167">
        <v>18.02</v>
      </c>
      <c r="EI2167">
        <v>17.16</v>
      </c>
      <c r="EJ2167">
        <v>16.309999999999999</v>
      </c>
      <c r="EK2167">
        <v>15.46</v>
      </c>
      <c r="EL2167">
        <v>14.62</v>
      </c>
      <c r="EM2167">
        <v>13.78</v>
      </c>
      <c r="EN2167">
        <v>12.96</v>
      </c>
      <c r="EO2167">
        <v>12.14</v>
      </c>
      <c r="EP2167">
        <v>11.34</v>
      </c>
      <c r="EQ2167">
        <v>10.56</v>
      </c>
      <c r="ER2167">
        <v>9.8000000000000007</v>
      </c>
      <c r="ES2167">
        <v>9.06</v>
      </c>
      <c r="ET2167">
        <v>8.35</v>
      </c>
      <c r="EU2167">
        <v>7.67</v>
      </c>
      <c r="EV2167">
        <v>7.02</v>
      </c>
      <c r="EW2167">
        <v>6.41</v>
      </c>
      <c r="EX2167">
        <v>5.82</v>
      </c>
      <c r="EY2167">
        <v>5.28</v>
      </c>
      <c r="EZ2167">
        <v>4.78</v>
      </c>
      <c r="FA2167">
        <v>4.33</v>
      </c>
      <c r="FB2167">
        <v>3.92</v>
      </c>
      <c r="FC2167">
        <v>3.53</v>
      </c>
      <c r="FD2167">
        <v>3.18</v>
      </c>
      <c r="FE2167">
        <v>2.86</v>
      </c>
      <c r="FF2167">
        <v>2.58</v>
      </c>
      <c r="FG2167">
        <v>2.34</v>
      </c>
      <c r="FH2167">
        <v>2.13</v>
      </c>
      <c r="FI2167">
        <v>1.95</v>
      </c>
    </row>
    <row r="2168" spans="1:171" x14ac:dyDescent="0.25">
      <c r="A2168" t="s">
        <v>1955</v>
      </c>
      <c r="B2168">
        <v>58</v>
      </c>
      <c r="C2168">
        <v>58</v>
      </c>
      <c r="E2168">
        <v>100000</v>
      </c>
      <c r="F2168">
        <v>99921</v>
      </c>
      <c r="G2168">
        <v>99834</v>
      </c>
      <c r="H2168">
        <v>99741</v>
      </c>
      <c r="I2168">
        <v>99639</v>
      </c>
      <c r="J2168">
        <v>99526</v>
      </c>
      <c r="K2168">
        <v>99405</v>
      </c>
      <c r="L2168">
        <v>99273</v>
      </c>
      <c r="M2168">
        <v>99123</v>
      </c>
      <c r="N2168">
        <v>98954</v>
      </c>
      <c r="O2168">
        <v>98772</v>
      </c>
      <c r="P2168">
        <v>98576</v>
      </c>
      <c r="Q2168">
        <v>98355</v>
      </c>
      <c r="R2168">
        <v>98113</v>
      </c>
      <c r="S2168">
        <v>97852</v>
      </c>
      <c r="T2168">
        <v>97572</v>
      </c>
      <c r="U2168">
        <v>97267</v>
      </c>
      <c r="V2168">
        <v>96937</v>
      </c>
      <c r="W2168">
        <v>96579</v>
      </c>
      <c r="X2168">
        <v>96191</v>
      </c>
      <c r="Y2168">
        <v>95775</v>
      </c>
      <c r="Z2168">
        <v>95344</v>
      </c>
      <c r="AA2168">
        <v>94896</v>
      </c>
      <c r="AB2168">
        <v>94420</v>
      </c>
      <c r="AC2168">
        <v>93920</v>
      </c>
      <c r="AD2168">
        <v>93401</v>
      </c>
      <c r="AE2168">
        <v>92861</v>
      </c>
      <c r="AF2168">
        <v>92290</v>
      </c>
      <c r="AG2168">
        <v>91671</v>
      </c>
      <c r="AH2168">
        <v>91005</v>
      </c>
      <c r="AI2168">
        <v>90304</v>
      </c>
      <c r="AJ2168">
        <v>89568</v>
      </c>
      <c r="AK2168">
        <v>88773</v>
      </c>
      <c r="AL2168">
        <v>87901</v>
      </c>
      <c r="AM2168">
        <v>86955</v>
      </c>
      <c r="AN2168">
        <v>85926</v>
      </c>
      <c r="AO2168">
        <v>84797</v>
      </c>
      <c r="AP2168">
        <v>83526</v>
      </c>
      <c r="AQ2168">
        <v>82067</v>
      </c>
      <c r="AR2168">
        <v>80405</v>
      </c>
      <c r="AS2168">
        <v>78497</v>
      </c>
      <c r="AT2168">
        <v>76322</v>
      </c>
      <c r="AU2168">
        <v>73824</v>
      </c>
      <c r="AV2168">
        <v>70902</v>
      </c>
      <c r="AW2168">
        <v>67515</v>
      </c>
      <c r="AX2168">
        <v>63682</v>
      </c>
      <c r="AY2168">
        <v>59412</v>
      </c>
      <c r="AZ2168">
        <v>54673</v>
      </c>
      <c r="BA2168">
        <v>49405</v>
      </c>
      <c r="BB2168">
        <v>43747</v>
      </c>
      <c r="BC2168">
        <v>37904</v>
      </c>
      <c r="BD2168">
        <v>32086</v>
      </c>
      <c r="BE2168">
        <v>26423</v>
      </c>
      <c r="BF2168">
        <v>21026</v>
      </c>
      <c r="BG2168">
        <v>16090</v>
      </c>
      <c r="BH2168">
        <v>11779</v>
      </c>
      <c r="BI2168">
        <v>8235</v>
      </c>
      <c r="BJ2168">
        <v>5474</v>
      </c>
      <c r="DC2168">
        <v>45.22</v>
      </c>
      <c r="DD2168">
        <v>44.26</v>
      </c>
      <c r="DE2168">
        <v>43.3</v>
      </c>
      <c r="DF2168">
        <v>42.34</v>
      </c>
      <c r="DG2168">
        <v>41.38</v>
      </c>
      <c r="DH2168">
        <v>40.43</v>
      </c>
      <c r="DI2168">
        <v>39.47</v>
      </c>
      <c r="DJ2168">
        <v>38.53</v>
      </c>
      <c r="DK2168">
        <v>37.58</v>
      </c>
      <c r="DL2168">
        <v>36.65</v>
      </c>
      <c r="DM2168">
        <v>35.71</v>
      </c>
      <c r="DN2168">
        <v>34.78</v>
      </c>
      <c r="DO2168">
        <v>33.86</v>
      </c>
      <c r="DP2168">
        <v>32.94</v>
      </c>
      <c r="DQ2168">
        <v>32.03</v>
      </c>
      <c r="DR2168">
        <v>31.12</v>
      </c>
      <c r="DS2168">
        <v>30.22</v>
      </c>
      <c r="DT2168">
        <v>29.32</v>
      </c>
      <c r="DU2168">
        <v>28.42</v>
      </c>
      <c r="DV2168">
        <v>27.54</v>
      </c>
      <c r="DW2168">
        <v>26.65</v>
      </c>
      <c r="DX2168">
        <v>25.77</v>
      </c>
      <c r="DY2168">
        <v>24.89</v>
      </c>
      <c r="DZ2168">
        <v>24.01</v>
      </c>
      <c r="EA2168">
        <v>23.14</v>
      </c>
      <c r="EB2168">
        <v>22.27</v>
      </c>
      <c r="EC2168">
        <v>21.39</v>
      </c>
      <c r="ED2168">
        <v>20.52</v>
      </c>
      <c r="EE2168">
        <v>19.66</v>
      </c>
      <c r="EF2168">
        <v>18.8</v>
      </c>
      <c r="EG2168">
        <v>17.940000000000001</v>
      </c>
      <c r="EH2168">
        <v>17.079999999999998</v>
      </c>
      <c r="EI2168">
        <v>16.23</v>
      </c>
      <c r="EJ2168">
        <v>15.39</v>
      </c>
      <c r="EK2168">
        <v>14.55</v>
      </c>
      <c r="EL2168">
        <v>13.72</v>
      </c>
      <c r="EM2168">
        <v>12.89</v>
      </c>
      <c r="EN2168">
        <v>12.08</v>
      </c>
      <c r="EO2168">
        <v>11.29</v>
      </c>
      <c r="EP2168">
        <v>10.51</v>
      </c>
      <c r="EQ2168">
        <v>9.75</v>
      </c>
      <c r="ER2168">
        <v>9.02</v>
      </c>
      <c r="ES2168">
        <v>8.31</v>
      </c>
      <c r="ET2168">
        <v>7.63</v>
      </c>
      <c r="EU2168">
        <v>6.99</v>
      </c>
      <c r="EV2168">
        <v>6.38</v>
      </c>
      <c r="EW2168">
        <v>5.8</v>
      </c>
      <c r="EX2168">
        <v>5.26</v>
      </c>
      <c r="EY2168">
        <v>4.76</v>
      </c>
      <c r="EZ2168">
        <v>4.32</v>
      </c>
      <c r="FA2168">
        <v>3.9</v>
      </c>
      <c r="FB2168">
        <v>3.52</v>
      </c>
      <c r="FC2168">
        <v>3.17</v>
      </c>
      <c r="FD2168">
        <v>2.85</v>
      </c>
      <c r="FE2168">
        <v>2.58</v>
      </c>
      <c r="FF2168">
        <v>2.34</v>
      </c>
      <c r="FG2168">
        <v>2.13</v>
      </c>
      <c r="FH2168">
        <v>1.95</v>
      </c>
    </row>
    <row r="2169" spans="1:171" x14ac:dyDescent="0.25">
      <c r="A2169" t="s">
        <v>1956</v>
      </c>
      <c r="B2169">
        <v>57</v>
      </c>
      <c r="C2169">
        <v>57</v>
      </c>
      <c r="E2169">
        <v>100000</v>
      </c>
      <c r="F2169">
        <v>99912</v>
      </c>
      <c r="G2169">
        <v>99818</v>
      </c>
      <c r="H2169">
        <v>99713</v>
      </c>
      <c r="I2169">
        <v>99599</v>
      </c>
      <c r="J2169">
        <v>99476</v>
      </c>
      <c r="K2169">
        <v>99341</v>
      </c>
      <c r="L2169">
        <v>99189</v>
      </c>
      <c r="M2169">
        <v>99017</v>
      </c>
      <c r="N2169">
        <v>98832</v>
      </c>
      <c r="O2169">
        <v>98632</v>
      </c>
      <c r="P2169">
        <v>98408</v>
      </c>
      <c r="Q2169">
        <v>98162</v>
      </c>
      <c r="R2169">
        <v>97898</v>
      </c>
      <c r="S2169">
        <v>97612</v>
      </c>
      <c r="T2169">
        <v>97303</v>
      </c>
      <c r="U2169">
        <v>96967</v>
      </c>
      <c r="V2169">
        <v>96604</v>
      </c>
      <c r="W2169">
        <v>96209</v>
      </c>
      <c r="X2169">
        <v>95786</v>
      </c>
      <c r="Y2169">
        <v>95348</v>
      </c>
      <c r="Z2169">
        <v>94892</v>
      </c>
      <c r="AA2169">
        <v>94407</v>
      </c>
      <c r="AB2169">
        <v>93898</v>
      </c>
      <c r="AC2169">
        <v>93367</v>
      </c>
      <c r="AD2169">
        <v>92817</v>
      </c>
      <c r="AE2169">
        <v>92232</v>
      </c>
      <c r="AF2169">
        <v>91601</v>
      </c>
      <c r="AG2169">
        <v>90923</v>
      </c>
      <c r="AH2169">
        <v>90209</v>
      </c>
      <c r="AI2169">
        <v>89455</v>
      </c>
      <c r="AJ2169">
        <v>88644</v>
      </c>
      <c r="AK2169">
        <v>87756</v>
      </c>
      <c r="AL2169">
        <v>86787</v>
      </c>
      <c r="AM2169">
        <v>85739</v>
      </c>
      <c r="AN2169">
        <v>84585</v>
      </c>
      <c r="AO2169">
        <v>83287</v>
      </c>
      <c r="AP2169">
        <v>81805</v>
      </c>
      <c r="AQ2169">
        <v>80112</v>
      </c>
      <c r="AR2169">
        <v>78171</v>
      </c>
      <c r="AS2169">
        <v>75963</v>
      </c>
      <c r="AT2169">
        <v>73431</v>
      </c>
      <c r="AU2169">
        <v>70476</v>
      </c>
      <c r="AV2169">
        <v>67057</v>
      </c>
      <c r="AW2169">
        <v>63197</v>
      </c>
      <c r="AX2169">
        <v>58904</v>
      </c>
      <c r="AY2169">
        <v>54151</v>
      </c>
      <c r="AZ2169">
        <v>48883</v>
      </c>
      <c r="BA2169">
        <v>43236</v>
      </c>
      <c r="BB2169">
        <v>37410</v>
      </c>
      <c r="BC2169">
        <v>31629</v>
      </c>
      <c r="BD2169">
        <v>26015</v>
      </c>
      <c r="BE2169">
        <v>20676</v>
      </c>
      <c r="BF2169">
        <v>15801</v>
      </c>
      <c r="BG2169">
        <v>11554</v>
      </c>
      <c r="BH2169">
        <v>8070</v>
      </c>
      <c r="BI2169">
        <v>5360</v>
      </c>
      <c r="DC2169">
        <v>44.14</v>
      </c>
      <c r="DD2169">
        <v>43.18</v>
      </c>
      <c r="DE2169">
        <v>42.22</v>
      </c>
      <c r="DF2169">
        <v>41.26</v>
      </c>
      <c r="DG2169">
        <v>40.31</v>
      </c>
      <c r="DH2169">
        <v>39.36</v>
      </c>
      <c r="DI2169">
        <v>38.409999999999997</v>
      </c>
      <c r="DJ2169">
        <v>37.47</v>
      </c>
      <c r="DK2169">
        <v>36.53</v>
      </c>
      <c r="DL2169">
        <v>35.6</v>
      </c>
      <c r="DM2169">
        <v>34.67</v>
      </c>
      <c r="DN2169">
        <v>33.75</v>
      </c>
      <c r="DO2169">
        <v>32.83</v>
      </c>
      <c r="DP2169">
        <v>31.92</v>
      </c>
      <c r="DQ2169">
        <v>31.01</v>
      </c>
      <c r="DR2169">
        <v>30.11</v>
      </c>
      <c r="DS2169">
        <v>29.21</v>
      </c>
      <c r="DT2169">
        <v>28.32</v>
      </c>
      <c r="DU2169">
        <v>27.43</v>
      </c>
      <c r="DV2169">
        <v>26.55</v>
      </c>
      <c r="DW2169">
        <v>25.67</v>
      </c>
      <c r="DX2169">
        <v>24.79</v>
      </c>
      <c r="DY2169">
        <v>23.92</v>
      </c>
      <c r="DZ2169">
        <v>23.05</v>
      </c>
      <c r="EA2169">
        <v>22.17</v>
      </c>
      <c r="EB2169">
        <v>21.3</v>
      </c>
      <c r="EC2169">
        <v>20.43</v>
      </c>
      <c r="ED2169">
        <v>19.57</v>
      </c>
      <c r="EE2169">
        <v>18.71</v>
      </c>
      <c r="EF2169">
        <v>17.86</v>
      </c>
      <c r="EG2169">
        <v>17</v>
      </c>
      <c r="EH2169">
        <v>16.16</v>
      </c>
      <c r="EI2169">
        <v>15.31</v>
      </c>
      <c r="EJ2169">
        <v>14.48</v>
      </c>
      <c r="EK2169">
        <v>13.65</v>
      </c>
      <c r="EL2169">
        <v>12.83</v>
      </c>
      <c r="EM2169">
        <v>12.02</v>
      </c>
      <c r="EN2169">
        <v>11.23</v>
      </c>
      <c r="EO2169">
        <v>10.46</v>
      </c>
      <c r="EP2169">
        <v>9.6999999999999993</v>
      </c>
      <c r="EQ2169">
        <v>8.9700000000000006</v>
      </c>
      <c r="ER2169">
        <v>8.26</v>
      </c>
      <c r="ES2169">
        <v>7.59</v>
      </c>
      <c r="ET2169">
        <v>6.95</v>
      </c>
      <c r="EU2169">
        <v>6.35</v>
      </c>
      <c r="EV2169">
        <v>5.77</v>
      </c>
      <c r="EW2169">
        <v>5.23</v>
      </c>
      <c r="EX2169">
        <v>4.74</v>
      </c>
      <c r="EY2169">
        <v>4.3</v>
      </c>
      <c r="EZ2169">
        <v>3.89</v>
      </c>
      <c r="FA2169">
        <v>3.51</v>
      </c>
      <c r="FB2169">
        <v>3.16</v>
      </c>
      <c r="FC2169">
        <v>2.85</v>
      </c>
      <c r="FD2169">
        <v>2.57</v>
      </c>
      <c r="FE2169">
        <v>2.33</v>
      </c>
      <c r="FF2169">
        <v>2.12</v>
      </c>
      <c r="FG2169">
        <v>1.94</v>
      </c>
    </row>
    <row r="2170" spans="1:171" x14ac:dyDescent="0.25">
      <c r="A2170" t="s">
        <v>1957</v>
      </c>
      <c r="B2170">
        <v>56</v>
      </c>
      <c r="C2170">
        <v>56</v>
      </c>
      <c r="E2170">
        <v>100000</v>
      </c>
      <c r="F2170">
        <v>99904</v>
      </c>
      <c r="G2170">
        <v>99798</v>
      </c>
      <c r="H2170">
        <v>99682</v>
      </c>
      <c r="I2170">
        <v>99557</v>
      </c>
      <c r="J2170">
        <v>99420</v>
      </c>
      <c r="K2170">
        <v>99264</v>
      </c>
      <c r="L2170">
        <v>99090</v>
      </c>
      <c r="M2170">
        <v>98902</v>
      </c>
      <c r="N2170">
        <v>98698</v>
      </c>
      <c r="O2170">
        <v>98471</v>
      </c>
      <c r="P2170">
        <v>98221</v>
      </c>
      <c r="Q2170">
        <v>97952</v>
      </c>
      <c r="R2170">
        <v>97662</v>
      </c>
      <c r="S2170">
        <v>97346</v>
      </c>
      <c r="T2170">
        <v>97006</v>
      </c>
      <c r="U2170">
        <v>96637</v>
      </c>
      <c r="V2170">
        <v>96236</v>
      </c>
      <c r="W2170">
        <v>95806</v>
      </c>
      <c r="X2170">
        <v>95360</v>
      </c>
      <c r="Y2170">
        <v>94896</v>
      </c>
      <c r="Z2170">
        <v>94403</v>
      </c>
      <c r="AA2170">
        <v>93884</v>
      </c>
      <c r="AB2170">
        <v>93343</v>
      </c>
      <c r="AC2170">
        <v>92780</v>
      </c>
      <c r="AD2170">
        <v>92185</v>
      </c>
      <c r="AE2170">
        <v>91539</v>
      </c>
      <c r="AF2170">
        <v>90847</v>
      </c>
      <c r="AG2170">
        <v>90119</v>
      </c>
      <c r="AH2170">
        <v>89351</v>
      </c>
      <c r="AI2170">
        <v>88521</v>
      </c>
      <c r="AJ2170">
        <v>87615</v>
      </c>
      <c r="AK2170">
        <v>86628</v>
      </c>
      <c r="AL2170">
        <v>85556</v>
      </c>
      <c r="AM2170">
        <v>84380</v>
      </c>
      <c r="AN2170">
        <v>83055</v>
      </c>
      <c r="AO2170">
        <v>81544</v>
      </c>
      <c r="AP2170">
        <v>79826</v>
      </c>
      <c r="AQ2170">
        <v>77852</v>
      </c>
      <c r="AR2170">
        <v>75610</v>
      </c>
      <c r="AS2170">
        <v>73044</v>
      </c>
      <c r="AT2170">
        <v>70055</v>
      </c>
      <c r="AU2170">
        <v>66605</v>
      </c>
      <c r="AV2170">
        <v>62716</v>
      </c>
      <c r="AW2170">
        <v>58401</v>
      </c>
      <c r="AX2170">
        <v>53635</v>
      </c>
      <c r="AY2170">
        <v>48365</v>
      </c>
      <c r="AZ2170">
        <v>42730</v>
      </c>
      <c r="BA2170">
        <v>36929</v>
      </c>
      <c r="BB2170">
        <v>31178</v>
      </c>
      <c r="BC2170">
        <v>25612</v>
      </c>
      <c r="BD2170">
        <v>20332</v>
      </c>
      <c r="BE2170">
        <v>15520</v>
      </c>
      <c r="BF2170">
        <v>11335</v>
      </c>
      <c r="BG2170">
        <v>7909</v>
      </c>
      <c r="BH2170">
        <v>5249</v>
      </c>
      <c r="DC2170">
        <v>43.06</v>
      </c>
      <c r="DD2170">
        <v>42.1</v>
      </c>
      <c r="DE2170">
        <v>41.15</v>
      </c>
      <c r="DF2170">
        <v>40.19</v>
      </c>
      <c r="DG2170">
        <v>39.24</v>
      </c>
      <c r="DH2170">
        <v>38.299999999999997</v>
      </c>
      <c r="DI2170">
        <v>37.36</v>
      </c>
      <c r="DJ2170">
        <v>36.42</v>
      </c>
      <c r="DK2170">
        <v>35.49</v>
      </c>
      <c r="DL2170">
        <v>34.56</v>
      </c>
      <c r="DM2170">
        <v>33.64</v>
      </c>
      <c r="DN2170">
        <v>32.72</v>
      </c>
      <c r="DO2170">
        <v>31.81</v>
      </c>
      <c r="DP2170">
        <v>30.91</v>
      </c>
      <c r="DQ2170">
        <v>30</v>
      </c>
      <c r="DR2170">
        <v>29.11</v>
      </c>
      <c r="DS2170">
        <v>28.22</v>
      </c>
      <c r="DT2170">
        <v>27.33</v>
      </c>
      <c r="DU2170">
        <v>26.45</v>
      </c>
      <c r="DV2170">
        <v>25.57</v>
      </c>
      <c r="DW2170">
        <v>24.7</v>
      </c>
      <c r="DX2170">
        <v>23.82</v>
      </c>
      <c r="DY2170">
        <v>22.95</v>
      </c>
      <c r="DZ2170">
        <v>22.08</v>
      </c>
      <c r="EA2170">
        <v>21.21</v>
      </c>
      <c r="EB2170">
        <v>20.350000000000001</v>
      </c>
      <c r="EC2170">
        <v>19.489999999999998</v>
      </c>
      <c r="ED2170">
        <v>18.63</v>
      </c>
      <c r="EE2170">
        <v>17.78</v>
      </c>
      <c r="EF2170">
        <v>16.93</v>
      </c>
      <c r="EG2170">
        <v>16.079999999999998</v>
      </c>
      <c r="EH2170">
        <v>15.24</v>
      </c>
      <c r="EI2170">
        <v>14.41</v>
      </c>
      <c r="EJ2170">
        <v>13.58</v>
      </c>
      <c r="EK2170">
        <v>12.77</v>
      </c>
      <c r="EL2170">
        <v>11.96</v>
      </c>
      <c r="EM2170">
        <v>11.17</v>
      </c>
      <c r="EN2170">
        <v>10.4</v>
      </c>
      <c r="EO2170">
        <v>9.66</v>
      </c>
      <c r="EP2170">
        <v>8.93</v>
      </c>
      <c r="EQ2170">
        <v>8.2200000000000006</v>
      </c>
      <c r="ER2170">
        <v>7.55</v>
      </c>
      <c r="ES2170">
        <v>6.92</v>
      </c>
      <c r="ET2170">
        <v>6.32</v>
      </c>
      <c r="EU2170">
        <v>5.75</v>
      </c>
      <c r="EV2170">
        <v>5.21</v>
      </c>
      <c r="EW2170">
        <v>4.7300000000000004</v>
      </c>
      <c r="EX2170">
        <v>4.28</v>
      </c>
      <c r="EY2170">
        <v>3.88</v>
      </c>
      <c r="EZ2170">
        <v>3.5</v>
      </c>
      <c r="FA2170">
        <v>3.15</v>
      </c>
      <c r="FB2170">
        <v>2.84</v>
      </c>
      <c r="FC2170">
        <v>2.57</v>
      </c>
      <c r="FD2170">
        <v>2.33</v>
      </c>
      <c r="FE2170">
        <v>2.12</v>
      </c>
      <c r="FF2170">
        <v>1.94</v>
      </c>
    </row>
    <row r="2171" spans="1:171" x14ac:dyDescent="0.25">
      <c r="A2171" t="s">
        <v>1958</v>
      </c>
      <c r="B2171">
        <v>55</v>
      </c>
      <c r="C2171">
        <v>55</v>
      </c>
      <c r="E2171">
        <v>100000</v>
      </c>
      <c r="F2171">
        <v>99893</v>
      </c>
      <c r="G2171">
        <v>99774</v>
      </c>
      <c r="H2171">
        <v>99647</v>
      </c>
      <c r="I2171">
        <v>99508</v>
      </c>
      <c r="J2171">
        <v>99350</v>
      </c>
      <c r="K2171">
        <v>99172</v>
      </c>
      <c r="L2171">
        <v>98981</v>
      </c>
      <c r="M2171">
        <v>98774</v>
      </c>
      <c r="N2171">
        <v>98543</v>
      </c>
      <c r="O2171">
        <v>98289</v>
      </c>
      <c r="P2171">
        <v>98016</v>
      </c>
      <c r="Q2171">
        <v>97721</v>
      </c>
      <c r="R2171">
        <v>97401</v>
      </c>
      <c r="S2171">
        <v>97054</v>
      </c>
      <c r="T2171">
        <v>96679</v>
      </c>
      <c r="U2171">
        <v>96272</v>
      </c>
      <c r="V2171">
        <v>95835</v>
      </c>
      <c r="W2171">
        <v>95381</v>
      </c>
      <c r="X2171">
        <v>94909</v>
      </c>
      <c r="Y2171">
        <v>94407</v>
      </c>
      <c r="Z2171">
        <v>93879</v>
      </c>
      <c r="AA2171">
        <v>93328</v>
      </c>
      <c r="AB2171">
        <v>92754</v>
      </c>
      <c r="AC2171">
        <v>92144</v>
      </c>
      <c r="AD2171">
        <v>91487</v>
      </c>
      <c r="AE2171">
        <v>90779</v>
      </c>
      <c r="AF2171">
        <v>90036</v>
      </c>
      <c r="AG2171">
        <v>89253</v>
      </c>
      <c r="AH2171">
        <v>88406</v>
      </c>
      <c r="AI2171">
        <v>87480</v>
      </c>
      <c r="AJ2171">
        <v>86474</v>
      </c>
      <c r="AK2171">
        <v>85381</v>
      </c>
      <c r="AL2171">
        <v>84180</v>
      </c>
      <c r="AM2171">
        <v>82831</v>
      </c>
      <c r="AN2171">
        <v>81291</v>
      </c>
      <c r="AO2171">
        <v>79540</v>
      </c>
      <c r="AP2171">
        <v>77540</v>
      </c>
      <c r="AQ2171">
        <v>75263</v>
      </c>
      <c r="AR2171">
        <v>72662</v>
      </c>
      <c r="AS2171">
        <v>69640</v>
      </c>
      <c r="AT2171">
        <v>66158</v>
      </c>
      <c r="AU2171">
        <v>62241</v>
      </c>
      <c r="AV2171">
        <v>57904</v>
      </c>
      <c r="AW2171">
        <v>53124</v>
      </c>
      <c r="AX2171">
        <v>47852</v>
      </c>
      <c r="AY2171">
        <v>42230</v>
      </c>
      <c r="AZ2171">
        <v>36453</v>
      </c>
      <c r="BA2171">
        <v>30738</v>
      </c>
      <c r="BB2171">
        <v>25214</v>
      </c>
      <c r="BC2171">
        <v>19992</v>
      </c>
      <c r="BD2171">
        <v>15244</v>
      </c>
      <c r="BE2171">
        <v>11122</v>
      </c>
      <c r="BF2171">
        <v>7753</v>
      </c>
      <c r="BG2171">
        <v>5141</v>
      </c>
      <c r="DC2171">
        <v>41.99</v>
      </c>
      <c r="DD2171">
        <v>41.03</v>
      </c>
      <c r="DE2171">
        <v>40.08</v>
      </c>
      <c r="DF2171">
        <v>39.130000000000003</v>
      </c>
      <c r="DG2171">
        <v>38.18</v>
      </c>
      <c r="DH2171">
        <v>37.24</v>
      </c>
      <c r="DI2171">
        <v>36.31</v>
      </c>
      <c r="DJ2171">
        <v>35.380000000000003</v>
      </c>
      <c r="DK2171">
        <v>34.450000000000003</v>
      </c>
      <c r="DL2171">
        <v>33.53</v>
      </c>
      <c r="DM2171">
        <v>32.619999999999997</v>
      </c>
      <c r="DN2171">
        <v>31.71</v>
      </c>
      <c r="DO2171">
        <v>30.8</v>
      </c>
      <c r="DP2171">
        <v>29.9</v>
      </c>
      <c r="DQ2171">
        <v>29</v>
      </c>
      <c r="DR2171">
        <v>28.11</v>
      </c>
      <c r="DS2171">
        <v>27.23</v>
      </c>
      <c r="DT2171">
        <v>26.35</v>
      </c>
      <c r="DU2171">
        <v>25.48</v>
      </c>
      <c r="DV2171">
        <v>24.6</v>
      </c>
      <c r="DW2171">
        <v>23.73</v>
      </c>
      <c r="DX2171">
        <v>22.86</v>
      </c>
      <c r="DY2171">
        <v>21.99</v>
      </c>
      <c r="DZ2171">
        <v>21.12</v>
      </c>
      <c r="EA2171">
        <v>20.260000000000002</v>
      </c>
      <c r="EB2171">
        <v>19.399999999999999</v>
      </c>
      <c r="EC2171">
        <v>18.55</v>
      </c>
      <c r="ED2171">
        <v>17.7</v>
      </c>
      <c r="EE2171">
        <v>16.850000000000001</v>
      </c>
      <c r="EF2171">
        <v>16.010000000000002</v>
      </c>
      <c r="EG2171">
        <v>15.17</v>
      </c>
      <c r="EH2171">
        <v>14.34</v>
      </c>
      <c r="EI2171">
        <v>13.52</v>
      </c>
      <c r="EJ2171">
        <v>12.7</v>
      </c>
      <c r="EK2171">
        <v>11.9</v>
      </c>
      <c r="EL2171">
        <v>11.12</v>
      </c>
      <c r="EM2171">
        <v>10.35</v>
      </c>
      <c r="EN2171">
        <v>9.61</v>
      </c>
      <c r="EO2171">
        <v>8.8800000000000008</v>
      </c>
      <c r="EP2171">
        <v>8.18</v>
      </c>
      <c r="EQ2171">
        <v>7.52</v>
      </c>
      <c r="ER2171">
        <v>6.89</v>
      </c>
      <c r="ES2171">
        <v>6.29</v>
      </c>
      <c r="ET2171">
        <v>5.72</v>
      </c>
      <c r="EU2171">
        <v>5.19</v>
      </c>
      <c r="EV2171">
        <v>4.71</v>
      </c>
      <c r="EW2171">
        <v>4.2699999999999996</v>
      </c>
      <c r="EX2171">
        <v>3.86</v>
      </c>
      <c r="EY2171">
        <v>3.49</v>
      </c>
      <c r="EZ2171">
        <v>3.14</v>
      </c>
      <c r="FA2171">
        <v>2.83</v>
      </c>
      <c r="FB2171">
        <v>2.56</v>
      </c>
      <c r="FC2171">
        <v>2.33</v>
      </c>
      <c r="FD2171">
        <v>2.12</v>
      </c>
      <c r="FE2171">
        <v>1.94</v>
      </c>
    </row>
    <row r="2172" spans="1:171" x14ac:dyDescent="0.25">
      <c r="A2172" t="s">
        <v>1959</v>
      </c>
      <c r="B2172">
        <v>54</v>
      </c>
      <c r="C2172">
        <v>54</v>
      </c>
      <c r="E2172">
        <v>100000</v>
      </c>
      <c r="F2172">
        <v>99880</v>
      </c>
      <c r="G2172">
        <v>99750</v>
      </c>
      <c r="H2172">
        <v>99609</v>
      </c>
      <c r="I2172">
        <v>99449</v>
      </c>
      <c r="J2172">
        <v>99268</v>
      </c>
      <c r="K2172">
        <v>99073</v>
      </c>
      <c r="L2172">
        <v>98863</v>
      </c>
      <c r="M2172">
        <v>98628</v>
      </c>
      <c r="N2172">
        <v>98370</v>
      </c>
      <c r="O2172">
        <v>98092</v>
      </c>
      <c r="P2172">
        <v>97793</v>
      </c>
      <c r="Q2172">
        <v>97467</v>
      </c>
      <c r="R2172">
        <v>97115</v>
      </c>
      <c r="S2172">
        <v>96733</v>
      </c>
      <c r="T2172">
        <v>96320</v>
      </c>
      <c r="U2172">
        <v>95876</v>
      </c>
      <c r="V2172">
        <v>95414</v>
      </c>
      <c r="W2172">
        <v>94933</v>
      </c>
      <c r="X2172">
        <v>94423</v>
      </c>
      <c r="Y2172">
        <v>93885</v>
      </c>
      <c r="Z2172">
        <v>93323</v>
      </c>
      <c r="AA2172">
        <v>92738</v>
      </c>
      <c r="AB2172">
        <v>92117</v>
      </c>
      <c r="AC2172">
        <v>91444</v>
      </c>
      <c r="AD2172">
        <v>90723</v>
      </c>
      <c r="AE2172">
        <v>89963</v>
      </c>
      <c r="AF2172">
        <v>89164</v>
      </c>
      <c r="AG2172">
        <v>88301</v>
      </c>
      <c r="AH2172">
        <v>87356</v>
      </c>
      <c r="AI2172">
        <v>86327</v>
      </c>
      <c r="AJ2172">
        <v>85213</v>
      </c>
      <c r="AK2172">
        <v>83990</v>
      </c>
      <c r="AL2172">
        <v>82613</v>
      </c>
      <c r="AM2172">
        <v>81048</v>
      </c>
      <c r="AN2172">
        <v>79265</v>
      </c>
      <c r="AO2172">
        <v>77231</v>
      </c>
      <c r="AP2172">
        <v>74926</v>
      </c>
      <c r="AQ2172">
        <v>72290</v>
      </c>
      <c r="AR2172">
        <v>69233</v>
      </c>
      <c r="AS2172">
        <v>65719</v>
      </c>
      <c r="AT2172">
        <v>61774</v>
      </c>
      <c r="AU2172">
        <v>57414</v>
      </c>
      <c r="AV2172">
        <v>52620</v>
      </c>
      <c r="AW2172">
        <v>47347</v>
      </c>
      <c r="AX2172">
        <v>41737</v>
      </c>
      <c r="AY2172">
        <v>35985</v>
      </c>
      <c r="AZ2172">
        <v>30306</v>
      </c>
      <c r="BA2172">
        <v>24828</v>
      </c>
      <c r="BB2172">
        <v>19658</v>
      </c>
      <c r="BC2172">
        <v>14972</v>
      </c>
      <c r="BD2172">
        <v>10913</v>
      </c>
      <c r="BE2172">
        <v>7600</v>
      </c>
      <c r="BF2172">
        <v>5036</v>
      </c>
      <c r="DC2172">
        <v>40.909999999999997</v>
      </c>
      <c r="DD2172">
        <v>39.96</v>
      </c>
      <c r="DE2172">
        <v>39.01</v>
      </c>
      <c r="DF2172">
        <v>38.07</v>
      </c>
      <c r="DG2172">
        <v>37.130000000000003</v>
      </c>
      <c r="DH2172">
        <v>36.200000000000003</v>
      </c>
      <c r="DI2172">
        <v>35.270000000000003</v>
      </c>
      <c r="DJ2172">
        <v>34.340000000000003</v>
      </c>
      <c r="DK2172">
        <v>33.42</v>
      </c>
      <c r="DL2172">
        <v>32.51</v>
      </c>
      <c r="DM2172">
        <v>31.6</v>
      </c>
      <c r="DN2172">
        <v>30.69</v>
      </c>
      <c r="DO2172">
        <v>29.79</v>
      </c>
      <c r="DP2172">
        <v>28.9</v>
      </c>
      <c r="DQ2172">
        <v>28.01</v>
      </c>
      <c r="DR2172">
        <v>27.13</v>
      </c>
      <c r="DS2172">
        <v>26.25</v>
      </c>
      <c r="DT2172">
        <v>25.38</v>
      </c>
      <c r="DU2172">
        <v>24.5</v>
      </c>
      <c r="DV2172">
        <v>23.63</v>
      </c>
      <c r="DW2172">
        <v>22.77</v>
      </c>
      <c r="DX2172">
        <v>21.9</v>
      </c>
      <c r="DY2172">
        <v>21.03</v>
      </c>
      <c r="DZ2172">
        <v>20.170000000000002</v>
      </c>
      <c r="EA2172">
        <v>19.32</v>
      </c>
      <c r="EB2172">
        <v>18.47</v>
      </c>
      <c r="EC2172">
        <v>17.62</v>
      </c>
      <c r="ED2172">
        <v>16.77</v>
      </c>
      <c r="EE2172">
        <v>15.93</v>
      </c>
      <c r="EF2172">
        <v>15.1</v>
      </c>
      <c r="EG2172">
        <v>14.27</v>
      </c>
      <c r="EH2172">
        <v>13.45</v>
      </c>
      <c r="EI2172">
        <v>12.64</v>
      </c>
      <c r="EJ2172">
        <v>11.84</v>
      </c>
      <c r="EK2172">
        <v>11.06</v>
      </c>
      <c r="EL2172">
        <v>10.3</v>
      </c>
      <c r="EM2172">
        <v>9.56</v>
      </c>
      <c r="EN2172">
        <v>8.84</v>
      </c>
      <c r="EO2172">
        <v>8.14</v>
      </c>
      <c r="EP2172">
        <v>7.48</v>
      </c>
      <c r="EQ2172">
        <v>6.85</v>
      </c>
      <c r="ER2172">
        <v>6.26</v>
      </c>
      <c r="ES2172">
        <v>5.69</v>
      </c>
      <c r="ET2172">
        <v>5.17</v>
      </c>
      <c r="EU2172">
        <v>4.6900000000000004</v>
      </c>
      <c r="EV2172">
        <v>4.25</v>
      </c>
      <c r="EW2172">
        <v>3.85</v>
      </c>
      <c r="EX2172">
        <v>3.48</v>
      </c>
      <c r="EY2172">
        <v>3.14</v>
      </c>
      <c r="EZ2172">
        <v>2.83</v>
      </c>
      <c r="FA2172">
        <v>2.56</v>
      </c>
      <c r="FB2172">
        <v>2.3199999999999998</v>
      </c>
      <c r="FC2172">
        <v>2.12</v>
      </c>
      <c r="FD2172">
        <v>1.94</v>
      </c>
    </row>
    <row r="2173" spans="1:171" x14ac:dyDescent="0.25">
      <c r="A2173" t="s">
        <v>1960</v>
      </c>
      <c r="B2173">
        <v>53</v>
      </c>
      <c r="C2173">
        <v>53</v>
      </c>
      <c r="E2173">
        <v>100000</v>
      </c>
      <c r="F2173">
        <v>99868</v>
      </c>
      <c r="G2173">
        <v>99724</v>
      </c>
      <c r="H2173">
        <v>99561</v>
      </c>
      <c r="I2173">
        <v>99378</v>
      </c>
      <c r="J2173">
        <v>99180</v>
      </c>
      <c r="K2173">
        <v>98966</v>
      </c>
      <c r="L2173">
        <v>98727</v>
      </c>
      <c r="M2173">
        <v>98464</v>
      </c>
      <c r="N2173">
        <v>98182</v>
      </c>
      <c r="O2173">
        <v>97878</v>
      </c>
      <c r="P2173">
        <v>97547</v>
      </c>
      <c r="Q2173">
        <v>97189</v>
      </c>
      <c r="R2173">
        <v>96802</v>
      </c>
      <c r="S2173">
        <v>96380</v>
      </c>
      <c r="T2173">
        <v>95930</v>
      </c>
      <c r="U2173">
        <v>95461</v>
      </c>
      <c r="V2173">
        <v>94971</v>
      </c>
      <c r="W2173">
        <v>94452</v>
      </c>
      <c r="X2173">
        <v>93903</v>
      </c>
      <c r="Y2173">
        <v>93332</v>
      </c>
      <c r="Z2173">
        <v>92735</v>
      </c>
      <c r="AA2173">
        <v>92102</v>
      </c>
      <c r="AB2173">
        <v>91416</v>
      </c>
      <c r="AC2173">
        <v>90678</v>
      </c>
      <c r="AD2173">
        <v>89903</v>
      </c>
      <c r="AE2173">
        <v>89085</v>
      </c>
      <c r="AF2173">
        <v>88205</v>
      </c>
      <c r="AG2173">
        <v>87241</v>
      </c>
      <c r="AH2173">
        <v>86192</v>
      </c>
      <c r="AI2173">
        <v>85054</v>
      </c>
      <c r="AJ2173">
        <v>83808</v>
      </c>
      <c r="AK2173">
        <v>82407</v>
      </c>
      <c r="AL2173">
        <v>80811</v>
      </c>
      <c r="AM2173">
        <v>79002</v>
      </c>
      <c r="AN2173">
        <v>76933</v>
      </c>
      <c r="AO2173">
        <v>74593</v>
      </c>
      <c r="AP2173">
        <v>71928</v>
      </c>
      <c r="AQ2173">
        <v>68836</v>
      </c>
      <c r="AR2173">
        <v>65289</v>
      </c>
      <c r="AS2173">
        <v>61315</v>
      </c>
      <c r="AT2173">
        <v>56933</v>
      </c>
      <c r="AU2173">
        <v>52125</v>
      </c>
      <c r="AV2173">
        <v>46851</v>
      </c>
      <c r="AW2173">
        <v>41252</v>
      </c>
      <c r="AX2173">
        <v>35524</v>
      </c>
      <c r="AY2173">
        <v>29880</v>
      </c>
      <c r="AZ2173">
        <v>24448</v>
      </c>
      <c r="BA2173">
        <v>19334</v>
      </c>
      <c r="BB2173">
        <v>14706</v>
      </c>
      <c r="BC2173">
        <v>10708</v>
      </c>
      <c r="BD2173">
        <v>7451</v>
      </c>
      <c r="BE2173">
        <v>4934</v>
      </c>
      <c r="DC2173">
        <v>39.85</v>
      </c>
      <c r="DD2173">
        <v>38.9</v>
      </c>
      <c r="DE2173">
        <v>37.950000000000003</v>
      </c>
      <c r="DF2173">
        <v>37.020000000000003</v>
      </c>
      <c r="DG2173">
        <v>36.08</v>
      </c>
      <c r="DH2173">
        <v>35.15</v>
      </c>
      <c r="DI2173">
        <v>34.229999999999997</v>
      </c>
      <c r="DJ2173">
        <v>33.31</v>
      </c>
      <c r="DK2173">
        <v>32.4</v>
      </c>
      <c r="DL2173">
        <v>31.49</v>
      </c>
      <c r="DM2173">
        <v>30.59</v>
      </c>
      <c r="DN2173">
        <v>29.69</v>
      </c>
      <c r="DO2173">
        <v>28.8</v>
      </c>
      <c r="DP2173">
        <v>27.91</v>
      </c>
      <c r="DQ2173">
        <v>27.03</v>
      </c>
      <c r="DR2173">
        <v>26.15</v>
      </c>
      <c r="DS2173">
        <v>25.28</v>
      </c>
      <c r="DT2173">
        <v>24.41</v>
      </c>
      <c r="DU2173">
        <v>23.54</v>
      </c>
      <c r="DV2173">
        <v>22.67</v>
      </c>
      <c r="DW2173">
        <v>21.81</v>
      </c>
      <c r="DX2173">
        <v>20.95</v>
      </c>
      <c r="DY2173">
        <v>20.09</v>
      </c>
      <c r="DZ2173">
        <v>19.23</v>
      </c>
      <c r="EA2173">
        <v>18.39</v>
      </c>
      <c r="EB2173">
        <v>17.54</v>
      </c>
      <c r="EC2173">
        <v>16.7</v>
      </c>
      <c r="ED2173">
        <v>15.86</v>
      </c>
      <c r="EE2173">
        <v>15.03</v>
      </c>
      <c r="EF2173">
        <v>14.2</v>
      </c>
      <c r="EG2173">
        <v>13.39</v>
      </c>
      <c r="EH2173">
        <v>12.58</v>
      </c>
      <c r="EI2173">
        <v>11.78</v>
      </c>
      <c r="EJ2173">
        <v>11.01</v>
      </c>
      <c r="EK2173">
        <v>10.25</v>
      </c>
      <c r="EL2173">
        <v>9.51</v>
      </c>
      <c r="EM2173">
        <v>8.7899999999999991</v>
      </c>
      <c r="EN2173">
        <v>8.1</v>
      </c>
      <c r="EO2173">
        <v>7.44</v>
      </c>
      <c r="EP2173">
        <v>6.82</v>
      </c>
      <c r="EQ2173">
        <v>6.23</v>
      </c>
      <c r="ER2173">
        <v>5.67</v>
      </c>
      <c r="ES2173">
        <v>5.15</v>
      </c>
      <c r="ET2173">
        <v>4.67</v>
      </c>
      <c r="EU2173">
        <v>4.24</v>
      </c>
      <c r="EV2173">
        <v>3.84</v>
      </c>
      <c r="EW2173">
        <v>3.47</v>
      </c>
      <c r="EX2173">
        <v>3.13</v>
      </c>
      <c r="EY2173">
        <v>2.82</v>
      </c>
      <c r="EZ2173">
        <v>2.5499999999999998</v>
      </c>
      <c r="FA2173">
        <v>2.3199999999999998</v>
      </c>
      <c r="FB2173">
        <v>2.12</v>
      </c>
      <c r="FC2173">
        <v>1.94</v>
      </c>
    </row>
    <row r="2174" spans="1:171" x14ac:dyDescent="0.25">
      <c r="A2174" t="s">
        <v>1961</v>
      </c>
      <c r="B2174">
        <v>52</v>
      </c>
      <c r="C2174">
        <v>52</v>
      </c>
      <c r="E2174">
        <v>100000</v>
      </c>
      <c r="F2174">
        <v>99854</v>
      </c>
      <c r="G2174">
        <v>99688</v>
      </c>
      <c r="H2174">
        <v>99501</v>
      </c>
      <c r="I2174">
        <v>99300</v>
      </c>
      <c r="J2174">
        <v>99083</v>
      </c>
      <c r="K2174">
        <v>98840</v>
      </c>
      <c r="L2174">
        <v>98573</v>
      </c>
      <c r="M2174">
        <v>98286</v>
      </c>
      <c r="N2174">
        <v>97976</v>
      </c>
      <c r="O2174">
        <v>97640</v>
      </c>
      <c r="P2174">
        <v>97277</v>
      </c>
      <c r="Q2174">
        <v>96883</v>
      </c>
      <c r="R2174">
        <v>96455</v>
      </c>
      <c r="S2174">
        <v>95996</v>
      </c>
      <c r="T2174">
        <v>95520</v>
      </c>
      <c r="U2174">
        <v>95022</v>
      </c>
      <c r="V2174">
        <v>94493</v>
      </c>
      <c r="W2174">
        <v>93934</v>
      </c>
      <c r="X2174">
        <v>93352</v>
      </c>
      <c r="Y2174">
        <v>92744</v>
      </c>
      <c r="Z2174">
        <v>92098</v>
      </c>
      <c r="AA2174">
        <v>91399</v>
      </c>
      <c r="AB2174">
        <v>90646</v>
      </c>
      <c r="AC2174">
        <v>89853</v>
      </c>
      <c r="AD2174">
        <v>89019</v>
      </c>
      <c r="AE2174">
        <v>88118</v>
      </c>
      <c r="AF2174">
        <v>87136</v>
      </c>
      <c r="AG2174">
        <v>86067</v>
      </c>
      <c r="AH2174">
        <v>84906</v>
      </c>
      <c r="AI2174">
        <v>83633</v>
      </c>
      <c r="AJ2174">
        <v>82208</v>
      </c>
      <c r="AK2174">
        <v>80586</v>
      </c>
      <c r="AL2174">
        <v>78743</v>
      </c>
      <c r="AM2174">
        <v>76646</v>
      </c>
      <c r="AN2174">
        <v>74269</v>
      </c>
      <c r="AO2174">
        <v>71568</v>
      </c>
      <c r="AP2174">
        <v>68449</v>
      </c>
      <c r="AQ2174">
        <v>64868</v>
      </c>
      <c r="AR2174">
        <v>60866</v>
      </c>
      <c r="AS2174">
        <v>56461</v>
      </c>
      <c r="AT2174">
        <v>51638</v>
      </c>
      <c r="AU2174">
        <v>46362</v>
      </c>
      <c r="AV2174">
        <v>40775</v>
      </c>
      <c r="AW2174">
        <v>35071</v>
      </c>
      <c r="AX2174">
        <v>29462</v>
      </c>
      <c r="AY2174">
        <v>24075</v>
      </c>
      <c r="AZ2174">
        <v>19016</v>
      </c>
      <c r="BA2174">
        <v>14447</v>
      </c>
      <c r="BB2174">
        <v>10508</v>
      </c>
      <c r="BC2174">
        <v>7306</v>
      </c>
      <c r="BD2174">
        <v>4835</v>
      </c>
      <c r="DC2174">
        <v>38.78</v>
      </c>
      <c r="DD2174">
        <v>37.840000000000003</v>
      </c>
      <c r="DE2174">
        <v>36.9</v>
      </c>
      <c r="DF2174">
        <v>35.97</v>
      </c>
      <c r="DG2174">
        <v>35.04</v>
      </c>
      <c r="DH2174">
        <v>34.119999999999997</v>
      </c>
      <c r="DI2174">
        <v>33.200000000000003</v>
      </c>
      <c r="DJ2174">
        <v>32.29</v>
      </c>
      <c r="DK2174">
        <v>31.38</v>
      </c>
      <c r="DL2174">
        <v>30.48</v>
      </c>
      <c r="DM2174">
        <v>29.58</v>
      </c>
      <c r="DN2174">
        <v>28.69</v>
      </c>
      <c r="DO2174">
        <v>27.81</v>
      </c>
      <c r="DP2174">
        <v>26.93</v>
      </c>
      <c r="DQ2174">
        <v>26.05</v>
      </c>
      <c r="DR2174">
        <v>25.18</v>
      </c>
      <c r="DS2174">
        <v>24.31</v>
      </c>
      <c r="DT2174">
        <v>23.44</v>
      </c>
      <c r="DU2174">
        <v>22.58</v>
      </c>
      <c r="DV2174">
        <v>21.72</v>
      </c>
      <c r="DW2174">
        <v>20.86</v>
      </c>
      <c r="DX2174">
        <v>20</v>
      </c>
      <c r="DY2174">
        <v>19.149999999999999</v>
      </c>
      <c r="DZ2174">
        <v>18.3</v>
      </c>
      <c r="EA2174">
        <v>17.46</v>
      </c>
      <c r="EB2174">
        <v>16.62</v>
      </c>
      <c r="EC2174">
        <v>15.78</v>
      </c>
      <c r="ED2174">
        <v>14.96</v>
      </c>
      <c r="EE2174">
        <v>14.14</v>
      </c>
      <c r="EF2174">
        <v>13.32</v>
      </c>
      <c r="EG2174">
        <v>12.52</v>
      </c>
      <c r="EH2174">
        <v>11.73</v>
      </c>
      <c r="EI2174">
        <v>10.95</v>
      </c>
      <c r="EJ2174">
        <v>10.199999999999999</v>
      </c>
      <c r="EK2174">
        <v>9.4600000000000009</v>
      </c>
      <c r="EL2174">
        <v>8.75</v>
      </c>
      <c r="EM2174">
        <v>8.06</v>
      </c>
      <c r="EN2174">
        <v>7.41</v>
      </c>
      <c r="EO2174">
        <v>6.79</v>
      </c>
      <c r="EP2174">
        <v>6.2</v>
      </c>
      <c r="EQ2174">
        <v>5.64</v>
      </c>
      <c r="ER2174">
        <v>5.12</v>
      </c>
      <c r="ES2174">
        <v>4.6500000000000004</v>
      </c>
      <c r="ET2174">
        <v>4.22</v>
      </c>
      <c r="EU2174">
        <v>3.83</v>
      </c>
      <c r="EV2174">
        <v>3.46</v>
      </c>
      <c r="EW2174">
        <v>3.12</v>
      </c>
      <c r="EX2174">
        <v>2.82</v>
      </c>
      <c r="EY2174">
        <v>2.5499999999999998</v>
      </c>
      <c r="EZ2174">
        <v>2.3199999999999998</v>
      </c>
      <c r="FA2174">
        <v>2.12</v>
      </c>
      <c r="FB2174">
        <v>1.94</v>
      </c>
    </row>
    <row r="2175" spans="1:171" x14ac:dyDescent="0.25">
      <c r="A2175" t="s">
        <v>1962</v>
      </c>
      <c r="B2175">
        <v>51</v>
      </c>
      <c r="C2175">
        <v>51</v>
      </c>
      <c r="E2175">
        <v>100000</v>
      </c>
      <c r="F2175">
        <v>99832</v>
      </c>
      <c r="G2175">
        <v>99642</v>
      </c>
      <c r="H2175">
        <v>99437</v>
      </c>
      <c r="I2175">
        <v>99217</v>
      </c>
      <c r="J2175">
        <v>98970</v>
      </c>
      <c r="K2175">
        <v>98698</v>
      </c>
      <c r="L2175">
        <v>98406</v>
      </c>
      <c r="M2175">
        <v>98091</v>
      </c>
      <c r="N2175">
        <v>97750</v>
      </c>
      <c r="O2175">
        <v>97380</v>
      </c>
      <c r="P2175">
        <v>96981</v>
      </c>
      <c r="Q2175">
        <v>96545</v>
      </c>
      <c r="R2175">
        <v>96079</v>
      </c>
      <c r="S2175">
        <v>95593</v>
      </c>
      <c r="T2175">
        <v>95088</v>
      </c>
      <c r="U2175">
        <v>94549</v>
      </c>
      <c r="V2175">
        <v>93981</v>
      </c>
      <c r="W2175">
        <v>93387</v>
      </c>
      <c r="X2175">
        <v>92767</v>
      </c>
      <c r="Y2175">
        <v>92108</v>
      </c>
      <c r="Z2175">
        <v>91396</v>
      </c>
      <c r="AA2175">
        <v>90628</v>
      </c>
      <c r="AB2175">
        <v>89819</v>
      </c>
      <c r="AC2175">
        <v>88965</v>
      </c>
      <c r="AD2175">
        <v>88046</v>
      </c>
      <c r="AE2175">
        <v>87041</v>
      </c>
      <c r="AF2175">
        <v>85952</v>
      </c>
      <c r="AG2175">
        <v>84769</v>
      </c>
      <c r="AH2175">
        <v>83472</v>
      </c>
      <c r="AI2175">
        <v>82017</v>
      </c>
      <c r="AJ2175">
        <v>80369</v>
      </c>
      <c r="AK2175">
        <v>78498</v>
      </c>
      <c r="AL2175">
        <v>76365</v>
      </c>
      <c r="AM2175">
        <v>73959</v>
      </c>
      <c r="AN2175">
        <v>71221</v>
      </c>
      <c r="AO2175">
        <v>68066</v>
      </c>
      <c r="AP2175">
        <v>64460</v>
      </c>
      <c r="AQ2175">
        <v>60428</v>
      </c>
      <c r="AR2175">
        <v>55999</v>
      </c>
      <c r="AS2175">
        <v>51162</v>
      </c>
      <c r="AT2175">
        <v>45884</v>
      </c>
      <c r="AU2175">
        <v>40308</v>
      </c>
      <c r="AV2175">
        <v>34627</v>
      </c>
      <c r="AW2175">
        <v>29053</v>
      </c>
      <c r="AX2175">
        <v>23710</v>
      </c>
      <c r="AY2175">
        <v>18705</v>
      </c>
      <c r="AZ2175">
        <v>14195</v>
      </c>
      <c r="BA2175">
        <v>10314</v>
      </c>
      <c r="BB2175">
        <v>7164</v>
      </c>
      <c r="BC2175">
        <v>4737</v>
      </c>
      <c r="DC2175">
        <v>37.729999999999997</v>
      </c>
      <c r="DD2175">
        <v>36.79</v>
      </c>
      <c r="DE2175">
        <v>35.86</v>
      </c>
      <c r="DF2175">
        <v>34.93</v>
      </c>
      <c r="DG2175">
        <v>34.01</v>
      </c>
      <c r="DH2175">
        <v>33.090000000000003</v>
      </c>
      <c r="DI2175">
        <v>32.18</v>
      </c>
      <c r="DJ2175">
        <v>31.27</v>
      </c>
      <c r="DK2175">
        <v>30.37</v>
      </c>
      <c r="DL2175">
        <v>29.48</v>
      </c>
      <c r="DM2175">
        <v>28.59</v>
      </c>
      <c r="DN2175">
        <v>27.7</v>
      </c>
      <c r="DO2175">
        <v>26.83</v>
      </c>
      <c r="DP2175">
        <v>25.95</v>
      </c>
      <c r="DQ2175">
        <v>25.08</v>
      </c>
      <c r="DR2175">
        <v>24.21</v>
      </c>
      <c r="DS2175">
        <v>23.35</v>
      </c>
      <c r="DT2175">
        <v>22.49</v>
      </c>
      <c r="DU2175">
        <v>21.63</v>
      </c>
      <c r="DV2175">
        <v>20.77</v>
      </c>
      <c r="DW2175">
        <v>19.91</v>
      </c>
      <c r="DX2175">
        <v>19.059999999999999</v>
      </c>
      <c r="DY2175">
        <v>18.22</v>
      </c>
      <c r="DZ2175">
        <v>17.38</v>
      </c>
      <c r="EA2175">
        <v>16.54</v>
      </c>
      <c r="EB2175">
        <v>15.71</v>
      </c>
      <c r="EC2175">
        <v>14.89</v>
      </c>
      <c r="ED2175">
        <v>14.07</v>
      </c>
      <c r="EE2175">
        <v>13.26</v>
      </c>
      <c r="EF2175">
        <v>12.46</v>
      </c>
      <c r="EG2175">
        <v>11.67</v>
      </c>
      <c r="EH2175">
        <v>10.9</v>
      </c>
      <c r="EI2175">
        <v>10.15</v>
      </c>
      <c r="EJ2175">
        <v>9.42</v>
      </c>
      <c r="EK2175">
        <v>8.7100000000000009</v>
      </c>
      <c r="EL2175">
        <v>8.02</v>
      </c>
      <c r="EM2175">
        <v>7.37</v>
      </c>
      <c r="EN2175">
        <v>6.75</v>
      </c>
      <c r="EO2175">
        <v>6.17</v>
      </c>
      <c r="EP2175">
        <v>5.62</v>
      </c>
      <c r="EQ2175">
        <v>5.0999999999999996</v>
      </c>
      <c r="ER2175">
        <v>4.63</v>
      </c>
      <c r="ES2175">
        <v>4.2</v>
      </c>
      <c r="ET2175">
        <v>3.81</v>
      </c>
      <c r="EU2175">
        <v>3.45</v>
      </c>
      <c r="EV2175">
        <v>3.11</v>
      </c>
      <c r="EW2175">
        <v>2.81</v>
      </c>
      <c r="EX2175">
        <v>2.5499999999999998</v>
      </c>
      <c r="EY2175">
        <v>2.3199999999999998</v>
      </c>
      <c r="EZ2175">
        <v>2.11</v>
      </c>
      <c r="FA2175">
        <v>1.94</v>
      </c>
    </row>
    <row r="2176" spans="1:171" x14ac:dyDescent="0.25">
      <c r="A2176" t="s">
        <v>1963</v>
      </c>
      <c r="B2176">
        <v>50</v>
      </c>
      <c r="C2176">
        <v>50</v>
      </c>
      <c r="E2176">
        <v>100000</v>
      </c>
      <c r="F2176">
        <v>99807</v>
      </c>
      <c r="G2176">
        <v>99600</v>
      </c>
      <c r="H2176">
        <v>99375</v>
      </c>
      <c r="I2176">
        <v>99124</v>
      </c>
      <c r="J2176">
        <v>98848</v>
      </c>
      <c r="K2176">
        <v>98551</v>
      </c>
      <c r="L2176">
        <v>98231</v>
      </c>
      <c r="M2176">
        <v>97884</v>
      </c>
      <c r="N2176">
        <v>97508</v>
      </c>
      <c r="O2176">
        <v>97101</v>
      </c>
      <c r="P2176">
        <v>96660</v>
      </c>
      <c r="Q2176">
        <v>96185</v>
      </c>
      <c r="R2176">
        <v>95691</v>
      </c>
      <c r="S2176">
        <v>95175</v>
      </c>
      <c r="T2176">
        <v>94629</v>
      </c>
      <c r="U2176">
        <v>94050</v>
      </c>
      <c r="V2176">
        <v>93444</v>
      </c>
      <c r="W2176">
        <v>92812</v>
      </c>
      <c r="X2176">
        <v>92141</v>
      </c>
      <c r="Y2176">
        <v>91414</v>
      </c>
      <c r="Z2176">
        <v>90632</v>
      </c>
      <c r="AA2176">
        <v>89807</v>
      </c>
      <c r="AB2176">
        <v>88935</v>
      </c>
      <c r="AC2176">
        <v>87994</v>
      </c>
      <c r="AD2176">
        <v>86970</v>
      </c>
      <c r="AE2176">
        <v>85854</v>
      </c>
      <c r="AF2176">
        <v>84649</v>
      </c>
      <c r="AG2176">
        <v>83328</v>
      </c>
      <c r="AH2176">
        <v>81847</v>
      </c>
      <c r="AI2176">
        <v>80167</v>
      </c>
      <c r="AJ2176">
        <v>78267</v>
      </c>
      <c r="AK2176">
        <v>76105</v>
      </c>
      <c r="AL2176">
        <v>73661</v>
      </c>
      <c r="AM2176">
        <v>70893</v>
      </c>
      <c r="AN2176">
        <v>67701</v>
      </c>
      <c r="AO2176">
        <v>64061</v>
      </c>
      <c r="AP2176">
        <v>60007</v>
      </c>
      <c r="AQ2176">
        <v>55553</v>
      </c>
      <c r="AR2176">
        <v>50701</v>
      </c>
      <c r="AS2176">
        <v>45420</v>
      </c>
      <c r="AT2176">
        <v>39854</v>
      </c>
      <c r="AU2176">
        <v>34196</v>
      </c>
      <c r="AV2176">
        <v>28654</v>
      </c>
      <c r="AW2176">
        <v>23355</v>
      </c>
      <c r="AX2176">
        <v>18402</v>
      </c>
      <c r="AY2176">
        <v>13949</v>
      </c>
      <c r="AZ2176">
        <v>10125</v>
      </c>
      <c r="BA2176">
        <v>7026</v>
      </c>
      <c r="BB2176">
        <v>4643</v>
      </c>
      <c r="DC2176">
        <v>36.68</v>
      </c>
      <c r="DD2176">
        <v>35.75</v>
      </c>
      <c r="DE2176">
        <v>34.82</v>
      </c>
      <c r="DF2176">
        <v>33.9</v>
      </c>
      <c r="DG2176">
        <v>32.979999999999997</v>
      </c>
      <c r="DH2176">
        <v>32.07</v>
      </c>
      <c r="DI2176">
        <v>31.17</v>
      </c>
      <c r="DJ2176">
        <v>30.27</v>
      </c>
      <c r="DK2176">
        <v>29.37</v>
      </c>
      <c r="DL2176">
        <v>28.48</v>
      </c>
      <c r="DM2176">
        <v>27.6</v>
      </c>
      <c r="DN2176">
        <v>26.73</v>
      </c>
      <c r="DO2176">
        <v>25.86</v>
      </c>
      <c r="DP2176">
        <v>24.99</v>
      </c>
      <c r="DQ2176">
        <v>24.12</v>
      </c>
      <c r="DR2176">
        <v>23.26</v>
      </c>
      <c r="DS2176">
        <v>22.4</v>
      </c>
      <c r="DT2176">
        <v>21.54</v>
      </c>
      <c r="DU2176">
        <v>20.68</v>
      </c>
      <c r="DV2176">
        <v>19.829999999999998</v>
      </c>
      <c r="DW2176">
        <v>18.98</v>
      </c>
      <c r="DX2176">
        <v>18.14</v>
      </c>
      <c r="DY2176">
        <v>17.3</v>
      </c>
      <c r="DZ2176">
        <v>16.47</v>
      </c>
      <c r="EA2176">
        <v>15.64</v>
      </c>
      <c r="EB2176">
        <v>14.82</v>
      </c>
      <c r="EC2176">
        <v>14</v>
      </c>
      <c r="ED2176">
        <v>13.19</v>
      </c>
      <c r="EE2176">
        <v>12.4</v>
      </c>
      <c r="EF2176">
        <v>11.61</v>
      </c>
      <c r="EG2176">
        <v>10.84</v>
      </c>
      <c r="EH2176">
        <v>10.1</v>
      </c>
      <c r="EI2176">
        <v>9.3699999999999992</v>
      </c>
      <c r="EJ2176">
        <v>8.66</v>
      </c>
      <c r="EK2176">
        <v>7.98</v>
      </c>
      <c r="EL2176">
        <v>7.33</v>
      </c>
      <c r="EM2176">
        <v>6.72</v>
      </c>
      <c r="EN2176">
        <v>6.14</v>
      </c>
      <c r="EO2176">
        <v>5.59</v>
      </c>
      <c r="EP2176">
        <v>5.08</v>
      </c>
      <c r="EQ2176">
        <v>4.6100000000000003</v>
      </c>
      <c r="ER2176">
        <v>4.1900000000000004</v>
      </c>
      <c r="ES2176">
        <v>3.8</v>
      </c>
      <c r="ET2176">
        <v>3.44</v>
      </c>
      <c r="EU2176">
        <v>3.1</v>
      </c>
      <c r="EV2176">
        <v>2.81</v>
      </c>
      <c r="EW2176">
        <v>2.54</v>
      </c>
      <c r="EX2176">
        <v>2.31</v>
      </c>
      <c r="EY2176">
        <v>2.11</v>
      </c>
      <c r="EZ2176">
        <v>1.94</v>
      </c>
    </row>
    <row r="2177" spans="1:155" x14ac:dyDescent="0.25">
      <c r="A2177" t="s">
        <v>1964</v>
      </c>
      <c r="B2177">
        <v>49</v>
      </c>
      <c r="C2177">
        <v>49</v>
      </c>
      <c r="E2177">
        <v>100000</v>
      </c>
      <c r="F2177">
        <v>99789</v>
      </c>
      <c r="G2177">
        <v>99561</v>
      </c>
      <c r="H2177">
        <v>99305</v>
      </c>
      <c r="I2177">
        <v>99025</v>
      </c>
      <c r="J2177">
        <v>98724</v>
      </c>
      <c r="K2177">
        <v>98398</v>
      </c>
      <c r="L2177">
        <v>98044</v>
      </c>
      <c r="M2177">
        <v>97662</v>
      </c>
      <c r="N2177">
        <v>97249</v>
      </c>
      <c r="O2177">
        <v>96800</v>
      </c>
      <c r="P2177">
        <v>96318</v>
      </c>
      <c r="Q2177">
        <v>95815</v>
      </c>
      <c r="R2177">
        <v>95290</v>
      </c>
      <c r="S2177">
        <v>94732</v>
      </c>
      <c r="T2177">
        <v>94144</v>
      </c>
      <c r="U2177">
        <v>93527</v>
      </c>
      <c r="V2177">
        <v>92882</v>
      </c>
      <c r="W2177">
        <v>92197</v>
      </c>
      <c r="X2177">
        <v>91456</v>
      </c>
      <c r="Y2177">
        <v>90658</v>
      </c>
      <c r="Z2177">
        <v>89817</v>
      </c>
      <c r="AA2177">
        <v>88927</v>
      </c>
      <c r="AB2177">
        <v>87968</v>
      </c>
      <c r="AC2177">
        <v>86918</v>
      </c>
      <c r="AD2177">
        <v>85781</v>
      </c>
      <c r="AE2177">
        <v>84548</v>
      </c>
      <c r="AF2177">
        <v>83202</v>
      </c>
      <c r="AG2177">
        <v>81695</v>
      </c>
      <c r="AH2177">
        <v>79987</v>
      </c>
      <c r="AI2177">
        <v>78052</v>
      </c>
      <c r="AJ2177">
        <v>75859</v>
      </c>
      <c r="AK2177">
        <v>73384</v>
      </c>
      <c r="AL2177">
        <v>70577</v>
      </c>
      <c r="AM2177">
        <v>67356</v>
      </c>
      <c r="AN2177">
        <v>63680</v>
      </c>
      <c r="AO2177">
        <v>59595</v>
      </c>
      <c r="AP2177">
        <v>55126</v>
      </c>
      <c r="AQ2177">
        <v>50256</v>
      </c>
      <c r="AR2177">
        <v>44971</v>
      </c>
      <c r="AS2177">
        <v>39414</v>
      </c>
      <c r="AT2177">
        <v>33777</v>
      </c>
      <c r="AU2177">
        <v>28267</v>
      </c>
      <c r="AV2177">
        <v>23010</v>
      </c>
      <c r="AW2177">
        <v>18108</v>
      </c>
      <c r="AX2177">
        <v>13710</v>
      </c>
      <c r="AY2177">
        <v>9941</v>
      </c>
      <c r="AZ2177">
        <v>6893</v>
      </c>
      <c r="BA2177">
        <v>4552</v>
      </c>
      <c r="DC2177">
        <v>35.630000000000003</v>
      </c>
      <c r="DD2177">
        <v>34.71</v>
      </c>
      <c r="DE2177">
        <v>33.79</v>
      </c>
      <c r="DF2177">
        <v>32.869999999999997</v>
      </c>
      <c r="DG2177">
        <v>31.96</v>
      </c>
      <c r="DH2177">
        <v>31.06</v>
      </c>
      <c r="DI2177">
        <v>30.16</v>
      </c>
      <c r="DJ2177">
        <v>29.27</v>
      </c>
      <c r="DK2177">
        <v>28.38</v>
      </c>
      <c r="DL2177">
        <v>27.5</v>
      </c>
      <c r="DM2177">
        <v>26.63</v>
      </c>
      <c r="DN2177">
        <v>25.76</v>
      </c>
      <c r="DO2177">
        <v>24.89</v>
      </c>
      <c r="DP2177">
        <v>24.02</v>
      </c>
      <c r="DQ2177">
        <v>23.16</v>
      </c>
      <c r="DR2177">
        <v>22.3</v>
      </c>
      <c r="DS2177">
        <v>21.45</v>
      </c>
      <c r="DT2177">
        <v>20.59</v>
      </c>
      <c r="DU2177">
        <v>19.739999999999998</v>
      </c>
      <c r="DV2177">
        <v>18.899999999999999</v>
      </c>
      <c r="DW2177">
        <v>18.059999999999999</v>
      </c>
      <c r="DX2177">
        <v>17.22</v>
      </c>
      <c r="DY2177">
        <v>16.39</v>
      </c>
      <c r="DZ2177">
        <v>15.56</v>
      </c>
      <c r="EA2177">
        <v>14.75</v>
      </c>
      <c r="EB2177">
        <v>13.94</v>
      </c>
      <c r="EC2177">
        <v>13.13</v>
      </c>
      <c r="ED2177">
        <v>12.34</v>
      </c>
      <c r="EE2177">
        <v>11.55</v>
      </c>
      <c r="EF2177">
        <v>10.79</v>
      </c>
      <c r="EG2177">
        <v>10.050000000000001</v>
      </c>
      <c r="EH2177">
        <v>9.32</v>
      </c>
      <c r="EI2177">
        <v>8.6199999999999992</v>
      </c>
      <c r="EJ2177">
        <v>7.94</v>
      </c>
      <c r="EK2177">
        <v>7.3</v>
      </c>
      <c r="EL2177">
        <v>6.69</v>
      </c>
      <c r="EM2177">
        <v>6.11</v>
      </c>
      <c r="EN2177">
        <v>5.57</v>
      </c>
      <c r="EO2177">
        <v>5.0599999999999996</v>
      </c>
      <c r="EP2177">
        <v>4.5999999999999996</v>
      </c>
      <c r="EQ2177">
        <v>4.17</v>
      </c>
      <c r="ER2177">
        <v>3.79</v>
      </c>
      <c r="ES2177">
        <v>3.43</v>
      </c>
      <c r="ET2177">
        <v>3.1</v>
      </c>
      <c r="EU2177">
        <v>2.8</v>
      </c>
      <c r="EV2177">
        <v>2.54</v>
      </c>
      <c r="EW2177">
        <v>2.31</v>
      </c>
      <c r="EX2177">
        <v>2.11</v>
      </c>
      <c r="EY2177">
        <v>1.94</v>
      </c>
    </row>
    <row r="2178" spans="1:155" x14ac:dyDescent="0.25">
      <c r="A2178" t="s">
        <v>1965</v>
      </c>
      <c r="B2178">
        <v>48</v>
      </c>
      <c r="C2178">
        <v>48</v>
      </c>
      <c r="E2178">
        <v>100000</v>
      </c>
      <c r="F2178">
        <v>99768</v>
      </c>
      <c r="G2178">
        <v>99509</v>
      </c>
      <c r="H2178">
        <v>99224</v>
      </c>
      <c r="I2178">
        <v>98917</v>
      </c>
      <c r="J2178">
        <v>98586</v>
      </c>
      <c r="K2178">
        <v>98227</v>
      </c>
      <c r="L2178">
        <v>97838</v>
      </c>
      <c r="M2178">
        <v>97417</v>
      </c>
      <c r="N2178">
        <v>96960</v>
      </c>
      <c r="O2178">
        <v>96470</v>
      </c>
      <c r="P2178">
        <v>95960</v>
      </c>
      <c r="Q2178">
        <v>95425</v>
      </c>
      <c r="R2178">
        <v>94857</v>
      </c>
      <c r="S2178">
        <v>94256</v>
      </c>
      <c r="T2178">
        <v>93629</v>
      </c>
      <c r="U2178">
        <v>92971</v>
      </c>
      <c r="V2178">
        <v>92273</v>
      </c>
      <c r="W2178">
        <v>91517</v>
      </c>
      <c r="X2178">
        <v>90703</v>
      </c>
      <c r="Y2178">
        <v>89844</v>
      </c>
      <c r="Z2178">
        <v>88937</v>
      </c>
      <c r="AA2178">
        <v>87958</v>
      </c>
      <c r="AB2178">
        <v>86888</v>
      </c>
      <c r="AC2178">
        <v>85724</v>
      </c>
      <c r="AD2178">
        <v>84466</v>
      </c>
      <c r="AE2178">
        <v>83090</v>
      </c>
      <c r="AF2178">
        <v>81556</v>
      </c>
      <c r="AG2178">
        <v>79819</v>
      </c>
      <c r="AH2178">
        <v>77854</v>
      </c>
      <c r="AI2178">
        <v>75623</v>
      </c>
      <c r="AJ2178">
        <v>73117</v>
      </c>
      <c r="AK2178">
        <v>70279</v>
      </c>
      <c r="AL2178">
        <v>67018</v>
      </c>
      <c r="AM2178">
        <v>63316</v>
      </c>
      <c r="AN2178">
        <v>59199</v>
      </c>
      <c r="AO2178">
        <v>54703</v>
      </c>
      <c r="AP2178">
        <v>49826</v>
      </c>
      <c r="AQ2178">
        <v>44536</v>
      </c>
      <c r="AR2178">
        <v>38986</v>
      </c>
      <c r="AS2178">
        <v>33370</v>
      </c>
      <c r="AT2178">
        <v>27891</v>
      </c>
      <c r="AU2178">
        <v>22675</v>
      </c>
      <c r="AV2178">
        <v>17821</v>
      </c>
      <c r="AW2178">
        <v>13478</v>
      </c>
      <c r="AX2178">
        <v>9763</v>
      </c>
      <c r="AY2178">
        <v>6764</v>
      </c>
      <c r="AZ2178">
        <v>4464</v>
      </c>
      <c r="DC2178">
        <v>34.6</v>
      </c>
      <c r="DD2178">
        <v>33.68</v>
      </c>
      <c r="DE2178">
        <v>32.76</v>
      </c>
      <c r="DF2178">
        <v>31.86</v>
      </c>
      <c r="DG2178">
        <v>30.95</v>
      </c>
      <c r="DH2178">
        <v>30.06</v>
      </c>
      <c r="DI2178">
        <v>29.16</v>
      </c>
      <c r="DJ2178">
        <v>28.28</v>
      </c>
      <c r="DK2178">
        <v>27.4</v>
      </c>
      <c r="DL2178">
        <v>26.53</v>
      </c>
      <c r="DM2178">
        <v>25.66</v>
      </c>
      <c r="DN2178">
        <v>24.79</v>
      </c>
      <c r="DO2178">
        <v>23.93</v>
      </c>
      <c r="DP2178">
        <v>23.07</v>
      </c>
      <c r="DQ2178">
        <v>22.21</v>
      </c>
      <c r="DR2178">
        <v>21.36</v>
      </c>
      <c r="DS2178">
        <v>20.5</v>
      </c>
      <c r="DT2178">
        <v>19.66</v>
      </c>
      <c r="DU2178">
        <v>18.809999999999999</v>
      </c>
      <c r="DV2178">
        <v>17.98</v>
      </c>
      <c r="DW2178">
        <v>17.149999999999999</v>
      </c>
      <c r="DX2178">
        <v>16.32</v>
      </c>
      <c r="DY2178">
        <v>15.49</v>
      </c>
      <c r="DZ2178">
        <v>14.68</v>
      </c>
      <c r="EA2178">
        <v>13.87</v>
      </c>
      <c r="EB2178">
        <v>13.07</v>
      </c>
      <c r="EC2178">
        <v>12.28</v>
      </c>
      <c r="ED2178">
        <v>11.5</v>
      </c>
      <c r="EE2178">
        <v>10.74</v>
      </c>
      <c r="EF2178">
        <v>10</v>
      </c>
      <c r="EG2178">
        <v>9.2799999999999994</v>
      </c>
      <c r="EH2178">
        <v>8.58</v>
      </c>
      <c r="EI2178">
        <v>7.9</v>
      </c>
      <c r="EJ2178">
        <v>7.26</v>
      </c>
      <c r="EK2178">
        <v>6.66</v>
      </c>
      <c r="EL2178">
        <v>6.09</v>
      </c>
      <c r="EM2178">
        <v>5.55</v>
      </c>
      <c r="EN2178">
        <v>5.04</v>
      </c>
      <c r="EO2178">
        <v>4.58</v>
      </c>
      <c r="EP2178">
        <v>4.16</v>
      </c>
      <c r="EQ2178">
        <v>3.77</v>
      </c>
      <c r="ER2178">
        <v>3.42</v>
      </c>
      <c r="ES2178">
        <v>3.09</v>
      </c>
      <c r="ET2178">
        <v>2.79</v>
      </c>
      <c r="EU2178">
        <v>2.5299999999999998</v>
      </c>
      <c r="EV2178">
        <v>2.31</v>
      </c>
      <c r="EW2178">
        <v>2.11</v>
      </c>
      <c r="EX2178">
        <v>1.94</v>
      </c>
    </row>
    <row r="2179" spans="1:155" x14ac:dyDescent="0.25">
      <c r="A2179" t="s">
        <v>1966</v>
      </c>
      <c r="B2179">
        <v>47</v>
      </c>
      <c r="C2179">
        <v>47</v>
      </c>
      <c r="E2179">
        <v>100000</v>
      </c>
      <c r="F2179">
        <v>99736</v>
      </c>
      <c r="G2179">
        <v>99447</v>
      </c>
      <c r="H2179">
        <v>99135</v>
      </c>
      <c r="I2179">
        <v>98798</v>
      </c>
      <c r="J2179">
        <v>98433</v>
      </c>
      <c r="K2179">
        <v>98038</v>
      </c>
      <c r="L2179">
        <v>97610</v>
      </c>
      <c r="M2179">
        <v>97145</v>
      </c>
      <c r="N2179">
        <v>96646</v>
      </c>
      <c r="O2179">
        <v>96126</v>
      </c>
      <c r="P2179">
        <v>95583</v>
      </c>
      <c r="Q2179">
        <v>95004</v>
      </c>
      <c r="R2179">
        <v>94392</v>
      </c>
      <c r="S2179">
        <v>93751</v>
      </c>
      <c r="T2179">
        <v>93082</v>
      </c>
      <c r="U2179">
        <v>92370</v>
      </c>
      <c r="V2179">
        <v>91599</v>
      </c>
      <c r="W2179">
        <v>90769</v>
      </c>
      <c r="X2179">
        <v>89893</v>
      </c>
      <c r="Y2179">
        <v>88967</v>
      </c>
      <c r="Z2179">
        <v>87967</v>
      </c>
      <c r="AA2179">
        <v>86876</v>
      </c>
      <c r="AB2179">
        <v>85688</v>
      </c>
      <c r="AC2179">
        <v>84401</v>
      </c>
      <c r="AD2179">
        <v>82999</v>
      </c>
      <c r="AE2179">
        <v>81432</v>
      </c>
      <c r="AF2179">
        <v>79666</v>
      </c>
      <c r="AG2179">
        <v>77670</v>
      </c>
      <c r="AH2179">
        <v>75407</v>
      </c>
      <c r="AI2179">
        <v>72861</v>
      </c>
      <c r="AJ2179">
        <v>69990</v>
      </c>
      <c r="AK2179">
        <v>66700</v>
      </c>
      <c r="AL2179">
        <v>62960</v>
      </c>
      <c r="AM2179">
        <v>58820</v>
      </c>
      <c r="AN2179">
        <v>54297</v>
      </c>
      <c r="AO2179">
        <v>49402</v>
      </c>
      <c r="AP2179">
        <v>44115</v>
      </c>
      <c r="AQ2179">
        <v>38572</v>
      </c>
      <c r="AR2179">
        <v>32975</v>
      </c>
      <c r="AS2179">
        <v>27525</v>
      </c>
      <c r="AT2179">
        <v>22348</v>
      </c>
      <c r="AU2179">
        <v>17543</v>
      </c>
      <c r="AV2179">
        <v>13253</v>
      </c>
      <c r="AW2179">
        <v>9590</v>
      </c>
      <c r="AX2179">
        <v>6638</v>
      </c>
      <c r="AY2179">
        <v>4378</v>
      </c>
      <c r="DC2179">
        <v>33.57</v>
      </c>
      <c r="DD2179">
        <v>32.659999999999997</v>
      </c>
      <c r="DE2179">
        <v>31.75</v>
      </c>
      <c r="DF2179">
        <v>30.85</v>
      </c>
      <c r="DG2179">
        <v>29.95</v>
      </c>
      <c r="DH2179">
        <v>29.06</v>
      </c>
      <c r="DI2179">
        <v>28.18</v>
      </c>
      <c r="DJ2179">
        <v>27.3</v>
      </c>
      <c r="DK2179">
        <v>26.43</v>
      </c>
      <c r="DL2179">
        <v>25.56</v>
      </c>
      <c r="DM2179">
        <v>24.69</v>
      </c>
      <c r="DN2179">
        <v>23.83</v>
      </c>
      <c r="DO2179">
        <v>22.97</v>
      </c>
      <c r="DP2179">
        <v>22.12</v>
      </c>
      <c r="DQ2179">
        <v>21.27</v>
      </c>
      <c r="DR2179">
        <v>20.420000000000002</v>
      </c>
      <c r="DS2179">
        <v>19.57</v>
      </c>
      <c r="DT2179">
        <v>18.73</v>
      </c>
      <c r="DU2179">
        <v>17.899999999999999</v>
      </c>
      <c r="DV2179">
        <v>17.07</v>
      </c>
      <c r="DW2179">
        <v>16.239999999999998</v>
      </c>
      <c r="DX2179">
        <v>15.42</v>
      </c>
      <c r="DY2179">
        <v>14.61</v>
      </c>
      <c r="DZ2179">
        <v>13.8</v>
      </c>
      <c r="EA2179">
        <v>13</v>
      </c>
      <c r="EB2179">
        <v>12.22</v>
      </c>
      <c r="EC2179">
        <v>11.44</v>
      </c>
      <c r="ED2179">
        <v>10.68</v>
      </c>
      <c r="EE2179">
        <v>9.9499999999999993</v>
      </c>
      <c r="EF2179">
        <v>9.23</v>
      </c>
      <c r="EG2179">
        <v>8.5299999999999994</v>
      </c>
      <c r="EH2179">
        <v>7.86</v>
      </c>
      <c r="EI2179">
        <v>7.23</v>
      </c>
      <c r="EJ2179">
        <v>6.63</v>
      </c>
      <c r="EK2179">
        <v>6.06</v>
      </c>
      <c r="EL2179">
        <v>5.52</v>
      </c>
      <c r="EM2179">
        <v>5.0199999999999996</v>
      </c>
      <c r="EN2179">
        <v>4.5599999999999996</v>
      </c>
      <c r="EO2179">
        <v>4.1399999999999997</v>
      </c>
      <c r="EP2179">
        <v>3.76</v>
      </c>
      <c r="EQ2179">
        <v>3.41</v>
      </c>
      <c r="ER2179">
        <v>3.08</v>
      </c>
      <c r="ES2179">
        <v>2.79</v>
      </c>
      <c r="ET2179">
        <v>2.5299999999999998</v>
      </c>
      <c r="EU2179">
        <v>2.2999999999999998</v>
      </c>
      <c r="EV2179">
        <v>2.11</v>
      </c>
      <c r="EW2179">
        <v>1.94</v>
      </c>
    </row>
    <row r="2180" spans="1:155" x14ac:dyDescent="0.25">
      <c r="A2180" t="s">
        <v>1967</v>
      </c>
      <c r="B2180">
        <v>46</v>
      </c>
      <c r="C2180">
        <v>46</v>
      </c>
      <c r="E2180">
        <v>100000</v>
      </c>
      <c r="F2180">
        <v>99706</v>
      </c>
      <c r="G2180">
        <v>99389</v>
      </c>
      <c r="H2180">
        <v>99046</v>
      </c>
      <c r="I2180">
        <v>98675</v>
      </c>
      <c r="J2180">
        <v>98273</v>
      </c>
      <c r="K2180">
        <v>97838</v>
      </c>
      <c r="L2180">
        <v>97365</v>
      </c>
      <c r="M2180">
        <v>96857</v>
      </c>
      <c r="N2180">
        <v>96328</v>
      </c>
      <c r="O2180">
        <v>95775</v>
      </c>
      <c r="P2180">
        <v>95186</v>
      </c>
      <c r="Q2180">
        <v>94561</v>
      </c>
      <c r="R2180">
        <v>93909</v>
      </c>
      <c r="S2180">
        <v>93224</v>
      </c>
      <c r="T2180">
        <v>92499</v>
      </c>
      <c r="U2180">
        <v>91713</v>
      </c>
      <c r="V2180">
        <v>90866</v>
      </c>
      <c r="W2180">
        <v>89972</v>
      </c>
      <c r="X2180">
        <v>89026</v>
      </c>
      <c r="Y2180">
        <v>88006</v>
      </c>
      <c r="Z2180">
        <v>86892</v>
      </c>
      <c r="AA2180">
        <v>85681</v>
      </c>
      <c r="AB2180">
        <v>84369</v>
      </c>
      <c r="AC2180">
        <v>82934</v>
      </c>
      <c r="AD2180">
        <v>81338</v>
      </c>
      <c r="AE2180">
        <v>79536</v>
      </c>
      <c r="AF2180">
        <v>77509</v>
      </c>
      <c r="AG2180">
        <v>75213</v>
      </c>
      <c r="AH2180">
        <v>72633</v>
      </c>
      <c r="AI2180">
        <v>69721</v>
      </c>
      <c r="AJ2180">
        <v>66398</v>
      </c>
      <c r="AK2180">
        <v>62630</v>
      </c>
      <c r="AL2180">
        <v>58455</v>
      </c>
      <c r="AM2180">
        <v>53914</v>
      </c>
      <c r="AN2180">
        <v>48999</v>
      </c>
      <c r="AO2180">
        <v>43705</v>
      </c>
      <c r="AP2180">
        <v>38175</v>
      </c>
      <c r="AQ2180">
        <v>32595</v>
      </c>
      <c r="AR2180">
        <v>27173</v>
      </c>
      <c r="AS2180">
        <v>22034</v>
      </c>
      <c r="AT2180">
        <v>17276</v>
      </c>
      <c r="AU2180">
        <v>13035</v>
      </c>
      <c r="AV2180">
        <v>9423</v>
      </c>
      <c r="AW2180">
        <v>6517</v>
      </c>
      <c r="AX2180">
        <v>4295</v>
      </c>
      <c r="DC2180">
        <v>32.549999999999997</v>
      </c>
      <c r="DD2180">
        <v>31.64</v>
      </c>
      <c r="DE2180">
        <v>30.74</v>
      </c>
      <c r="DF2180">
        <v>29.85</v>
      </c>
      <c r="DG2180">
        <v>28.96</v>
      </c>
      <c r="DH2180">
        <v>28.07</v>
      </c>
      <c r="DI2180">
        <v>27.2</v>
      </c>
      <c r="DJ2180">
        <v>26.33</v>
      </c>
      <c r="DK2180">
        <v>25.46</v>
      </c>
      <c r="DL2180">
        <v>24.6</v>
      </c>
      <c r="DM2180">
        <v>23.74</v>
      </c>
      <c r="DN2180">
        <v>22.88</v>
      </c>
      <c r="DO2180">
        <v>22.03</v>
      </c>
      <c r="DP2180">
        <v>21.18</v>
      </c>
      <c r="DQ2180">
        <v>20.329999999999998</v>
      </c>
      <c r="DR2180">
        <v>19.489999999999998</v>
      </c>
      <c r="DS2180">
        <v>18.649999999999999</v>
      </c>
      <c r="DT2180">
        <v>17.82</v>
      </c>
      <c r="DU2180">
        <v>16.989999999999998</v>
      </c>
      <c r="DV2180">
        <v>16.170000000000002</v>
      </c>
      <c r="DW2180">
        <v>15.35</v>
      </c>
      <c r="DX2180">
        <v>14.54</v>
      </c>
      <c r="DY2180">
        <v>13.74</v>
      </c>
      <c r="DZ2180">
        <v>12.94</v>
      </c>
      <c r="EA2180">
        <v>12.16</v>
      </c>
      <c r="EB2180">
        <v>11.39</v>
      </c>
      <c r="EC2180">
        <v>10.63</v>
      </c>
      <c r="ED2180">
        <v>9.9</v>
      </c>
      <c r="EE2180">
        <v>9.18</v>
      </c>
      <c r="EF2180">
        <v>8.49</v>
      </c>
      <c r="EG2180">
        <v>7.83</v>
      </c>
      <c r="EH2180">
        <v>7.19</v>
      </c>
      <c r="EI2180">
        <v>6.6</v>
      </c>
      <c r="EJ2180">
        <v>6.03</v>
      </c>
      <c r="EK2180">
        <v>5.5</v>
      </c>
      <c r="EL2180">
        <v>5</v>
      </c>
      <c r="EM2180">
        <v>4.54</v>
      </c>
      <c r="EN2180">
        <v>4.13</v>
      </c>
      <c r="EO2180">
        <v>3.75</v>
      </c>
      <c r="EP2180">
        <v>3.4</v>
      </c>
      <c r="EQ2180">
        <v>3.07</v>
      </c>
      <c r="ER2180">
        <v>2.78</v>
      </c>
      <c r="ES2180">
        <v>2.5299999999999998</v>
      </c>
      <c r="ET2180">
        <v>2.2999999999999998</v>
      </c>
      <c r="EU2180">
        <v>2.11</v>
      </c>
      <c r="EV2180">
        <v>1.94</v>
      </c>
    </row>
    <row r="2181" spans="1:155" x14ac:dyDescent="0.25">
      <c r="A2181" t="s">
        <v>1968</v>
      </c>
      <c r="B2181">
        <v>45</v>
      </c>
      <c r="C2181">
        <v>45</v>
      </c>
      <c r="E2181">
        <v>100000</v>
      </c>
      <c r="F2181">
        <v>99678</v>
      </c>
      <c r="G2181">
        <v>99329</v>
      </c>
      <c r="H2181">
        <v>98952</v>
      </c>
      <c r="I2181">
        <v>98543</v>
      </c>
      <c r="J2181">
        <v>98100</v>
      </c>
      <c r="K2181">
        <v>97619</v>
      </c>
      <c r="L2181">
        <v>97102</v>
      </c>
      <c r="M2181">
        <v>96563</v>
      </c>
      <c r="N2181">
        <v>95999</v>
      </c>
      <c r="O2181">
        <v>95399</v>
      </c>
      <c r="P2181">
        <v>94765</v>
      </c>
      <c r="Q2181">
        <v>94098</v>
      </c>
      <c r="R2181">
        <v>93400</v>
      </c>
      <c r="S2181">
        <v>92658</v>
      </c>
      <c r="T2181">
        <v>91858</v>
      </c>
      <c r="U2181">
        <v>90993</v>
      </c>
      <c r="V2181">
        <v>90081</v>
      </c>
      <c r="W2181">
        <v>89115</v>
      </c>
      <c r="X2181">
        <v>88074</v>
      </c>
      <c r="Y2181">
        <v>86937</v>
      </c>
      <c r="Z2181">
        <v>85701</v>
      </c>
      <c r="AA2181">
        <v>84362</v>
      </c>
      <c r="AB2181">
        <v>82899</v>
      </c>
      <c r="AC2181">
        <v>81269</v>
      </c>
      <c r="AD2181">
        <v>79435</v>
      </c>
      <c r="AE2181">
        <v>77368</v>
      </c>
      <c r="AF2181">
        <v>75038</v>
      </c>
      <c r="AG2181">
        <v>72424</v>
      </c>
      <c r="AH2181">
        <v>69478</v>
      </c>
      <c r="AI2181">
        <v>66113</v>
      </c>
      <c r="AJ2181">
        <v>62315</v>
      </c>
      <c r="AK2181">
        <v>58114</v>
      </c>
      <c r="AL2181">
        <v>53544</v>
      </c>
      <c r="AM2181">
        <v>48617</v>
      </c>
      <c r="AN2181">
        <v>43315</v>
      </c>
      <c r="AO2181">
        <v>37789</v>
      </c>
      <c r="AP2181">
        <v>32232</v>
      </c>
      <c r="AQ2181">
        <v>26836</v>
      </c>
      <c r="AR2181">
        <v>21732</v>
      </c>
      <c r="AS2181">
        <v>17018</v>
      </c>
      <c r="AT2181">
        <v>12826</v>
      </c>
      <c r="AU2181">
        <v>9262</v>
      </c>
      <c r="AV2181">
        <v>6400</v>
      </c>
      <c r="AW2181">
        <v>4215</v>
      </c>
      <c r="DC2181">
        <v>31.54</v>
      </c>
      <c r="DD2181">
        <v>30.64</v>
      </c>
      <c r="DE2181">
        <v>29.74</v>
      </c>
      <c r="DF2181">
        <v>28.85</v>
      </c>
      <c r="DG2181">
        <v>27.97</v>
      </c>
      <c r="DH2181">
        <v>27.1</v>
      </c>
      <c r="DI2181">
        <v>26.23</v>
      </c>
      <c r="DJ2181">
        <v>25.36</v>
      </c>
      <c r="DK2181">
        <v>24.5</v>
      </c>
      <c r="DL2181">
        <v>23.64</v>
      </c>
      <c r="DM2181">
        <v>22.79</v>
      </c>
      <c r="DN2181">
        <v>21.94</v>
      </c>
      <c r="DO2181">
        <v>21.09</v>
      </c>
      <c r="DP2181">
        <v>20.239999999999998</v>
      </c>
      <c r="DQ2181">
        <v>19.399999999999999</v>
      </c>
      <c r="DR2181">
        <v>18.57</v>
      </c>
      <c r="DS2181">
        <v>17.739999999999998</v>
      </c>
      <c r="DT2181">
        <v>16.91</v>
      </c>
      <c r="DU2181">
        <v>16.09</v>
      </c>
      <c r="DV2181">
        <v>15.27</v>
      </c>
      <c r="DW2181">
        <v>14.47</v>
      </c>
      <c r="DX2181">
        <v>13.67</v>
      </c>
      <c r="DY2181">
        <v>12.88</v>
      </c>
      <c r="DZ2181">
        <v>12.1</v>
      </c>
      <c r="EA2181">
        <v>11.33</v>
      </c>
      <c r="EB2181">
        <v>10.58</v>
      </c>
      <c r="EC2181">
        <v>9.85</v>
      </c>
      <c r="ED2181">
        <v>9.14</v>
      </c>
      <c r="EE2181">
        <v>8.4499999999999993</v>
      </c>
      <c r="EF2181">
        <v>7.79</v>
      </c>
      <c r="EG2181">
        <v>7.16</v>
      </c>
      <c r="EH2181">
        <v>6.57</v>
      </c>
      <c r="EI2181">
        <v>6</v>
      </c>
      <c r="EJ2181">
        <v>5.47</v>
      </c>
      <c r="EK2181">
        <v>4.9800000000000004</v>
      </c>
      <c r="EL2181">
        <v>4.53</v>
      </c>
      <c r="EM2181">
        <v>4.1100000000000003</v>
      </c>
      <c r="EN2181">
        <v>3.74</v>
      </c>
      <c r="EO2181">
        <v>3.39</v>
      </c>
      <c r="EP2181">
        <v>3.07</v>
      </c>
      <c r="EQ2181">
        <v>2.78</v>
      </c>
      <c r="ER2181">
        <v>2.52</v>
      </c>
      <c r="ES2181">
        <v>2.2999999999999998</v>
      </c>
      <c r="ET2181">
        <v>2.1</v>
      </c>
      <c r="EU2181">
        <v>1.94</v>
      </c>
    </row>
    <row r="2182" spans="1:155" x14ac:dyDescent="0.25">
      <c r="A2182" t="s">
        <v>1969</v>
      </c>
      <c r="B2182">
        <v>44</v>
      </c>
      <c r="C2182">
        <v>44</v>
      </c>
      <c r="E2182">
        <v>100000</v>
      </c>
      <c r="F2182">
        <v>99646</v>
      </c>
      <c r="G2182">
        <v>99262</v>
      </c>
      <c r="H2182">
        <v>98846</v>
      </c>
      <c r="I2182">
        <v>98396</v>
      </c>
      <c r="J2182">
        <v>97906</v>
      </c>
      <c r="K2182">
        <v>97380</v>
      </c>
      <c r="L2182">
        <v>96831</v>
      </c>
      <c r="M2182">
        <v>96256</v>
      </c>
      <c r="N2182">
        <v>95644</v>
      </c>
      <c r="O2182">
        <v>94997</v>
      </c>
      <c r="P2182">
        <v>94319</v>
      </c>
      <c r="Q2182">
        <v>93606</v>
      </c>
      <c r="R2182">
        <v>92849</v>
      </c>
      <c r="S2182">
        <v>92029</v>
      </c>
      <c r="T2182">
        <v>91150</v>
      </c>
      <c r="U2182">
        <v>90218</v>
      </c>
      <c r="V2182">
        <v>89232</v>
      </c>
      <c r="W2182">
        <v>88169</v>
      </c>
      <c r="X2182">
        <v>87009</v>
      </c>
      <c r="Y2182">
        <v>85747</v>
      </c>
      <c r="Z2182">
        <v>84381</v>
      </c>
      <c r="AA2182">
        <v>82889</v>
      </c>
      <c r="AB2182">
        <v>81228</v>
      </c>
      <c r="AC2182">
        <v>79356</v>
      </c>
      <c r="AD2182">
        <v>77255</v>
      </c>
      <c r="AE2182">
        <v>74883</v>
      </c>
      <c r="AF2182">
        <v>72233</v>
      </c>
      <c r="AG2182">
        <v>69251</v>
      </c>
      <c r="AH2182">
        <v>65853</v>
      </c>
      <c r="AI2182">
        <v>62014</v>
      </c>
      <c r="AJ2182">
        <v>57786</v>
      </c>
      <c r="AK2182">
        <v>53195</v>
      </c>
      <c r="AL2182">
        <v>48247</v>
      </c>
      <c r="AM2182">
        <v>42943</v>
      </c>
      <c r="AN2182">
        <v>37420</v>
      </c>
      <c r="AO2182">
        <v>31877</v>
      </c>
      <c r="AP2182">
        <v>26511</v>
      </c>
      <c r="AQ2182">
        <v>21441</v>
      </c>
      <c r="AR2182">
        <v>16769</v>
      </c>
      <c r="AS2182">
        <v>12624</v>
      </c>
      <c r="AT2182">
        <v>9107</v>
      </c>
      <c r="AU2182">
        <v>6288</v>
      </c>
      <c r="AV2182">
        <v>4139</v>
      </c>
      <c r="DC2182">
        <v>30.53</v>
      </c>
      <c r="DD2182">
        <v>29.64</v>
      </c>
      <c r="DE2182">
        <v>28.75</v>
      </c>
      <c r="DF2182">
        <v>27.87</v>
      </c>
      <c r="DG2182">
        <v>26.99</v>
      </c>
      <c r="DH2182">
        <v>26.13</v>
      </c>
      <c r="DI2182">
        <v>25.27</v>
      </c>
      <c r="DJ2182">
        <v>24.41</v>
      </c>
      <c r="DK2182">
        <v>23.55</v>
      </c>
      <c r="DL2182">
        <v>22.7</v>
      </c>
      <c r="DM2182">
        <v>21.85</v>
      </c>
      <c r="DN2182">
        <v>21</v>
      </c>
      <c r="DO2182">
        <v>20.16</v>
      </c>
      <c r="DP2182">
        <v>19.32</v>
      </c>
      <c r="DQ2182">
        <v>18.489999999999998</v>
      </c>
      <c r="DR2182">
        <v>17.66</v>
      </c>
      <c r="DS2182">
        <v>16.84</v>
      </c>
      <c r="DT2182">
        <v>16.02</v>
      </c>
      <c r="DU2182">
        <v>15.2</v>
      </c>
      <c r="DV2182">
        <v>14.4</v>
      </c>
      <c r="DW2182">
        <v>13.6</v>
      </c>
      <c r="DX2182">
        <v>12.82</v>
      </c>
      <c r="DY2182">
        <v>12.04</v>
      </c>
      <c r="DZ2182">
        <v>11.27</v>
      </c>
      <c r="EA2182">
        <v>10.53</v>
      </c>
      <c r="EB2182">
        <v>9.8000000000000007</v>
      </c>
      <c r="EC2182">
        <v>9.1</v>
      </c>
      <c r="ED2182">
        <v>8.41</v>
      </c>
      <c r="EE2182">
        <v>7.75</v>
      </c>
      <c r="EF2182">
        <v>7.13</v>
      </c>
      <c r="EG2182">
        <v>6.54</v>
      </c>
      <c r="EH2182">
        <v>5.98</v>
      </c>
      <c r="EI2182">
        <v>5.45</v>
      </c>
      <c r="EJ2182">
        <v>4.96</v>
      </c>
      <c r="EK2182">
        <v>4.51</v>
      </c>
      <c r="EL2182">
        <v>4.0999999999999996</v>
      </c>
      <c r="EM2182">
        <v>3.73</v>
      </c>
      <c r="EN2182">
        <v>3.38</v>
      </c>
      <c r="EO2182">
        <v>3.06</v>
      </c>
      <c r="EP2182">
        <v>2.77</v>
      </c>
      <c r="EQ2182">
        <v>2.52</v>
      </c>
      <c r="ER2182">
        <v>2.2999999999999998</v>
      </c>
      <c r="ES2182">
        <v>2.1</v>
      </c>
      <c r="ET2182">
        <v>1.93</v>
      </c>
    </row>
    <row r="2183" spans="1:155" x14ac:dyDescent="0.25">
      <c r="A2183" t="s">
        <v>1970</v>
      </c>
      <c r="B2183">
        <v>43</v>
      </c>
      <c r="C2183">
        <v>43</v>
      </c>
      <c r="E2183">
        <v>100000</v>
      </c>
      <c r="F2183">
        <v>99609</v>
      </c>
      <c r="G2183">
        <v>99186</v>
      </c>
      <c r="H2183">
        <v>98728</v>
      </c>
      <c r="I2183">
        <v>98230</v>
      </c>
      <c r="J2183">
        <v>97695</v>
      </c>
      <c r="K2183">
        <v>97135</v>
      </c>
      <c r="L2183">
        <v>96549</v>
      </c>
      <c r="M2183">
        <v>95926</v>
      </c>
      <c r="N2183">
        <v>95265</v>
      </c>
      <c r="O2183">
        <v>94573</v>
      </c>
      <c r="P2183">
        <v>93847</v>
      </c>
      <c r="Q2183">
        <v>93073</v>
      </c>
      <c r="R2183">
        <v>92238</v>
      </c>
      <c r="S2183">
        <v>91337</v>
      </c>
      <c r="T2183">
        <v>90388</v>
      </c>
      <c r="U2183">
        <v>89382</v>
      </c>
      <c r="V2183">
        <v>88295</v>
      </c>
      <c r="W2183">
        <v>87110</v>
      </c>
      <c r="X2183">
        <v>85823</v>
      </c>
      <c r="Y2183">
        <v>84428</v>
      </c>
      <c r="Z2183">
        <v>82906</v>
      </c>
      <c r="AA2183">
        <v>81214</v>
      </c>
      <c r="AB2183">
        <v>79309</v>
      </c>
      <c r="AC2183">
        <v>77166</v>
      </c>
      <c r="AD2183">
        <v>74757</v>
      </c>
      <c r="AE2183">
        <v>72063</v>
      </c>
      <c r="AF2183">
        <v>69044</v>
      </c>
      <c r="AG2183">
        <v>65611</v>
      </c>
      <c r="AH2183">
        <v>61739</v>
      </c>
      <c r="AI2183">
        <v>57474</v>
      </c>
      <c r="AJ2183">
        <v>52860</v>
      </c>
      <c r="AK2183">
        <v>47898</v>
      </c>
      <c r="AL2183">
        <v>42583</v>
      </c>
      <c r="AM2183">
        <v>37069</v>
      </c>
      <c r="AN2183">
        <v>31538</v>
      </c>
      <c r="AO2183">
        <v>26195</v>
      </c>
      <c r="AP2183">
        <v>21162</v>
      </c>
      <c r="AQ2183">
        <v>16530</v>
      </c>
      <c r="AR2183">
        <v>12430</v>
      </c>
      <c r="AS2183">
        <v>8958</v>
      </c>
      <c r="AT2183">
        <v>6179</v>
      </c>
      <c r="AU2183">
        <v>4065</v>
      </c>
      <c r="DC2183">
        <v>29.53</v>
      </c>
      <c r="DD2183">
        <v>28.65</v>
      </c>
      <c r="DE2183">
        <v>27.77</v>
      </c>
      <c r="DF2183">
        <v>26.89</v>
      </c>
      <c r="DG2183">
        <v>26.03</v>
      </c>
      <c r="DH2183">
        <v>25.17</v>
      </c>
      <c r="DI2183">
        <v>24.31</v>
      </c>
      <c r="DJ2183">
        <v>23.45</v>
      </c>
      <c r="DK2183">
        <v>22.6</v>
      </c>
      <c r="DL2183">
        <v>21.76</v>
      </c>
      <c r="DM2183">
        <v>20.91</v>
      </c>
      <c r="DN2183">
        <v>20.07</v>
      </c>
      <c r="DO2183">
        <v>19.23</v>
      </c>
      <c r="DP2183">
        <v>18.399999999999999</v>
      </c>
      <c r="DQ2183">
        <v>17.579999999999998</v>
      </c>
      <c r="DR2183">
        <v>16.760000000000002</v>
      </c>
      <c r="DS2183">
        <v>15.94</v>
      </c>
      <c r="DT2183">
        <v>15.13</v>
      </c>
      <c r="DU2183">
        <v>14.33</v>
      </c>
      <c r="DV2183">
        <v>13.54</v>
      </c>
      <c r="DW2183">
        <v>12.75</v>
      </c>
      <c r="DX2183">
        <v>11.98</v>
      </c>
      <c r="DY2183">
        <v>11.22</v>
      </c>
      <c r="DZ2183">
        <v>10.48</v>
      </c>
      <c r="EA2183">
        <v>9.75</v>
      </c>
      <c r="EB2183">
        <v>9.0500000000000007</v>
      </c>
      <c r="EC2183">
        <v>8.3699999999999992</v>
      </c>
      <c r="ED2183">
        <v>7.71</v>
      </c>
      <c r="EE2183">
        <v>7.09</v>
      </c>
      <c r="EF2183">
        <v>6.51</v>
      </c>
      <c r="EG2183">
        <v>5.95</v>
      </c>
      <c r="EH2183">
        <v>5.43</v>
      </c>
      <c r="EI2183">
        <v>4.9400000000000004</v>
      </c>
      <c r="EJ2183">
        <v>4.49</v>
      </c>
      <c r="EK2183">
        <v>4.08</v>
      </c>
      <c r="EL2183">
        <v>3.71</v>
      </c>
      <c r="EM2183">
        <v>3.37</v>
      </c>
      <c r="EN2183">
        <v>3.05</v>
      </c>
      <c r="EO2183">
        <v>2.77</v>
      </c>
      <c r="EP2183">
        <v>2.5099999999999998</v>
      </c>
      <c r="EQ2183">
        <v>2.29</v>
      </c>
      <c r="ER2183">
        <v>2.1</v>
      </c>
      <c r="ES2183">
        <v>1.93</v>
      </c>
    </row>
    <row r="2184" spans="1:155" x14ac:dyDescent="0.25">
      <c r="A2184" t="s">
        <v>1971</v>
      </c>
      <c r="B2184">
        <v>42</v>
      </c>
      <c r="C2184">
        <v>42</v>
      </c>
      <c r="E2184">
        <v>100000</v>
      </c>
      <c r="F2184">
        <v>99570</v>
      </c>
      <c r="G2184">
        <v>99103</v>
      </c>
      <c r="H2184">
        <v>98596</v>
      </c>
      <c r="I2184">
        <v>98052</v>
      </c>
      <c r="J2184">
        <v>97482</v>
      </c>
      <c r="K2184">
        <v>96885</v>
      </c>
      <c r="L2184">
        <v>96248</v>
      </c>
      <c r="M2184">
        <v>95574</v>
      </c>
      <c r="N2184">
        <v>94868</v>
      </c>
      <c r="O2184">
        <v>94126</v>
      </c>
      <c r="P2184">
        <v>93338</v>
      </c>
      <c r="Q2184">
        <v>92484</v>
      </c>
      <c r="R2184">
        <v>91565</v>
      </c>
      <c r="S2184">
        <v>90592</v>
      </c>
      <c r="T2184">
        <v>89567</v>
      </c>
      <c r="U2184">
        <v>88458</v>
      </c>
      <c r="V2184">
        <v>87247</v>
      </c>
      <c r="W2184">
        <v>85932</v>
      </c>
      <c r="X2184">
        <v>84509</v>
      </c>
      <c r="Y2184">
        <v>82956</v>
      </c>
      <c r="Z2184">
        <v>81231</v>
      </c>
      <c r="AA2184">
        <v>79291</v>
      </c>
      <c r="AB2184">
        <v>77112</v>
      </c>
      <c r="AC2184">
        <v>74658</v>
      </c>
      <c r="AD2184">
        <v>71925</v>
      </c>
      <c r="AE2184">
        <v>68860</v>
      </c>
      <c r="AF2184">
        <v>65390</v>
      </c>
      <c r="AG2184">
        <v>61484</v>
      </c>
      <c r="AH2184">
        <v>57189</v>
      </c>
      <c r="AI2184">
        <v>52542</v>
      </c>
      <c r="AJ2184">
        <v>47565</v>
      </c>
      <c r="AK2184">
        <v>42245</v>
      </c>
      <c r="AL2184">
        <v>36730</v>
      </c>
      <c r="AM2184">
        <v>31217</v>
      </c>
      <c r="AN2184">
        <v>25895</v>
      </c>
      <c r="AO2184">
        <v>20892</v>
      </c>
      <c r="AP2184">
        <v>16302</v>
      </c>
      <c r="AQ2184">
        <v>12244</v>
      </c>
      <c r="AR2184">
        <v>8815</v>
      </c>
      <c r="AS2184">
        <v>6076</v>
      </c>
      <c r="AT2184">
        <v>3994</v>
      </c>
      <c r="DC2184">
        <v>28.55</v>
      </c>
      <c r="DD2184">
        <v>27.67</v>
      </c>
      <c r="DE2184">
        <v>26.79</v>
      </c>
      <c r="DF2184">
        <v>25.93</v>
      </c>
      <c r="DG2184">
        <v>25.07</v>
      </c>
      <c r="DH2184">
        <v>24.21</v>
      </c>
      <c r="DI2184">
        <v>23.36</v>
      </c>
      <c r="DJ2184">
        <v>22.51</v>
      </c>
      <c r="DK2184">
        <v>21.67</v>
      </c>
      <c r="DL2184">
        <v>20.82</v>
      </c>
      <c r="DM2184">
        <v>19.98</v>
      </c>
      <c r="DN2184">
        <v>19.149999999999999</v>
      </c>
      <c r="DO2184">
        <v>18.32</v>
      </c>
      <c r="DP2184">
        <v>17.5</v>
      </c>
      <c r="DQ2184">
        <v>16.68</v>
      </c>
      <c r="DR2184">
        <v>15.87</v>
      </c>
      <c r="DS2184">
        <v>15.06</v>
      </c>
      <c r="DT2184">
        <v>14.26</v>
      </c>
      <c r="DU2184">
        <v>13.47</v>
      </c>
      <c r="DV2184">
        <v>12.69</v>
      </c>
      <c r="DW2184">
        <v>11.92</v>
      </c>
      <c r="DX2184">
        <v>11.16</v>
      </c>
      <c r="DY2184">
        <v>10.42</v>
      </c>
      <c r="DZ2184">
        <v>9.6999999999999993</v>
      </c>
      <c r="EA2184">
        <v>9.01</v>
      </c>
      <c r="EB2184">
        <v>8.33</v>
      </c>
      <c r="EC2184">
        <v>7.68</v>
      </c>
      <c r="ED2184">
        <v>7.06</v>
      </c>
      <c r="EE2184">
        <v>6.48</v>
      </c>
      <c r="EF2184">
        <v>5.92</v>
      </c>
      <c r="EG2184">
        <v>5.4</v>
      </c>
      <c r="EH2184">
        <v>4.92</v>
      </c>
      <c r="EI2184">
        <v>4.47</v>
      </c>
      <c r="EJ2184">
        <v>4.07</v>
      </c>
      <c r="EK2184">
        <v>3.7</v>
      </c>
      <c r="EL2184">
        <v>3.36</v>
      </c>
      <c r="EM2184">
        <v>3.04</v>
      </c>
      <c r="EN2184">
        <v>2.76</v>
      </c>
      <c r="EO2184">
        <v>2.5099999999999998</v>
      </c>
      <c r="EP2184">
        <v>2.29</v>
      </c>
      <c r="EQ2184">
        <v>2.1</v>
      </c>
      <c r="ER2184">
        <v>1.93</v>
      </c>
    </row>
    <row r="2185" spans="1:155" x14ac:dyDescent="0.25">
      <c r="A2185" t="s">
        <v>1972</v>
      </c>
      <c r="B2185">
        <v>41</v>
      </c>
      <c r="C2185">
        <v>41</v>
      </c>
      <c r="E2185">
        <v>100000</v>
      </c>
      <c r="F2185">
        <v>99525</v>
      </c>
      <c r="G2185">
        <v>99009</v>
      </c>
      <c r="H2185">
        <v>98455</v>
      </c>
      <c r="I2185">
        <v>97874</v>
      </c>
      <c r="J2185">
        <v>97266</v>
      </c>
      <c r="K2185">
        <v>96616</v>
      </c>
      <c r="L2185">
        <v>95929</v>
      </c>
      <c r="M2185">
        <v>95207</v>
      </c>
      <c r="N2185">
        <v>94449</v>
      </c>
      <c r="O2185">
        <v>93644</v>
      </c>
      <c r="P2185">
        <v>92774</v>
      </c>
      <c r="Q2185">
        <v>91833</v>
      </c>
      <c r="R2185">
        <v>90841</v>
      </c>
      <c r="S2185">
        <v>89789</v>
      </c>
      <c r="T2185">
        <v>88660</v>
      </c>
      <c r="U2185">
        <v>87423</v>
      </c>
      <c r="V2185">
        <v>86079</v>
      </c>
      <c r="W2185">
        <v>84626</v>
      </c>
      <c r="X2185">
        <v>83041</v>
      </c>
      <c r="Y2185">
        <v>81282</v>
      </c>
      <c r="Z2185">
        <v>79307</v>
      </c>
      <c r="AA2185">
        <v>77089</v>
      </c>
      <c r="AB2185">
        <v>74596</v>
      </c>
      <c r="AC2185">
        <v>71815</v>
      </c>
      <c r="AD2185">
        <v>68711</v>
      </c>
      <c r="AE2185">
        <v>65193</v>
      </c>
      <c r="AF2185">
        <v>61252</v>
      </c>
      <c r="AG2185">
        <v>56925</v>
      </c>
      <c r="AH2185">
        <v>52253</v>
      </c>
      <c r="AI2185">
        <v>47249</v>
      </c>
      <c r="AJ2185">
        <v>41923</v>
      </c>
      <c r="AK2185">
        <v>36413</v>
      </c>
      <c r="AL2185">
        <v>30909</v>
      </c>
      <c r="AM2185">
        <v>25610</v>
      </c>
      <c r="AN2185">
        <v>20636</v>
      </c>
      <c r="AO2185">
        <v>16082</v>
      </c>
      <c r="AP2185">
        <v>12067</v>
      </c>
      <c r="AQ2185">
        <v>8679</v>
      </c>
      <c r="AR2185">
        <v>5977</v>
      </c>
      <c r="AS2185">
        <v>3926</v>
      </c>
      <c r="DC2185">
        <v>27.57</v>
      </c>
      <c r="DD2185">
        <v>26.69</v>
      </c>
      <c r="DE2185">
        <v>25.83</v>
      </c>
      <c r="DF2185">
        <v>24.97</v>
      </c>
      <c r="DG2185">
        <v>24.12</v>
      </c>
      <c r="DH2185">
        <v>23.27</v>
      </c>
      <c r="DI2185">
        <v>22.42</v>
      </c>
      <c r="DJ2185">
        <v>21.58</v>
      </c>
      <c r="DK2185">
        <v>20.74</v>
      </c>
      <c r="DL2185">
        <v>19.899999999999999</v>
      </c>
      <c r="DM2185">
        <v>19.07</v>
      </c>
      <c r="DN2185">
        <v>18.239999999999998</v>
      </c>
      <c r="DO2185">
        <v>17.420000000000002</v>
      </c>
      <c r="DP2185">
        <v>16.61</v>
      </c>
      <c r="DQ2185">
        <v>15.8</v>
      </c>
      <c r="DR2185">
        <v>14.99</v>
      </c>
      <c r="DS2185">
        <v>14.2</v>
      </c>
      <c r="DT2185">
        <v>13.41</v>
      </c>
      <c r="DU2185">
        <v>12.63</v>
      </c>
      <c r="DV2185">
        <v>11.86</v>
      </c>
      <c r="DW2185">
        <v>11.11</v>
      </c>
      <c r="DX2185">
        <v>10.37</v>
      </c>
      <c r="DY2185">
        <v>9.66</v>
      </c>
      <c r="DZ2185">
        <v>8.9600000000000009</v>
      </c>
      <c r="EA2185">
        <v>8.2899999999999991</v>
      </c>
      <c r="EB2185">
        <v>7.64</v>
      </c>
      <c r="EC2185">
        <v>7.03</v>
      </c>
      <c r="ED2185">
        <v>6.45</v>
      </c>
      <c r="EE2185">
        <v>5.9</v>
      </c>
      <c r="EF2185">
        <v>5.38</v>
      </c>
      <c r="EG2185">
        <v>4.9000000000000004</v>
      </c>
      <c r="EH2185">
        <v>4.46</v>
      </c>
      <c r="EI2185">
        <v>4.0599999999999996</v>
      </c>
      <c r="EJ2185">
        <v>3.69</v>
      </c>
      <c r="EK2185">
        <v>3.35</v>
      </c>
      <c r="EL2185">
        <v>3.04</v>
      </c>
      <c r="EM2185">
        <v>2.76</v>
      </c>
      <c r="EN2185">
        <v>2.5099999999999998</v>
      </c>
      <c r="EO2185">
        <v>2.29</v>
      </c>
      <c r="EP2185">
        <v>2.1</v>
      </c>
      <c r="EQ2185">
        <v>1.93</v>
      </c>
    </row>
    <row r="2186" spans="1:155" x14ac:dyDescent="0.25">
      <c r="A2186" t="s">
        <v>1973</v>
      </c>
      <c r="B2186">
        <v>40</v>
      </c>
      <c r="C2186">
        <v>40</v>
      </c>
      <c r="E2186">
        <v>100000</v>
      </c>
      <c r="F2186">
        <v>99475</v>
      </c>
      <c r="G2186">
        <v>98910</v>
      </c>
      <c r="H2186">
        <v>98318</v>
      </c>
      <c r="I2186">
        <v>97698</v>
      </c>
      <c r="J2186">
        <v>97036</v>
      </c>
      <c r="K2186">
        <v>96333</v>
      </c>
      <c r="L2186">
        <v>95596</v>
      </c>
      <c r="M2186">
        <v>94821</v>
      </c>
      <c r="N2186">
        <v>93998</v>
      </c>
      <c r="O2186">
        <v>93109</v>
      </c>
      <c r="P2186">
        <v>92151</v>
      </c>
      <c r="Q2186">
        <v>91135</v>
      </c>
      <c r="R2186">
        <v>90061</v>
      </c>
      <c r="S2186">
        <v>88901</v>
      </c>
      <c r="T2186">
        <v>87642</v>
      </c>
      <c r="U2186">
        <v>86269</v>
      </c>
      <c r="V2186">
        <v>84784</v>
      </c>
      <c r="W2186">
        <v>83166</v>
      </c>
      <c r="X2186">
        <v>81371</v>
      </c>
      <c r="Y2186">
        <v>79359</v>
      </c>
      <c r="Z2186">
        <v>77102</v>
      </c>
      <c r="AA2186">
        <v>74568</v>
      </c>
      <c r="AB2186">
        <v>71746</v>
      </c>
      <c r="AC2186">
        <v>68591</v>
      </c>
      <c r="AD2186">
        <v>65033</v>
      </c>
      <c r="AE2186">
        <v>61045</v>
      </c>
      <c r="AF2186">
        <v>56685</v>
      </c>
      <c r="AG2186">
        <v>51985</v>
      </c>
      <c r="AH2186">
        <v>46961</v>
      </c>
      <c r="AI2186">
        <v>41619</v>
      </c>
      <c r="AJ2186">
        <v>36111</v>
      </c>
      <c r="AK2186">
        <v>30620</v>
      </c>
      <c r="AL2186">
        <v>25338</v>
      </c>
      <c r="AM2186">
        <v>20393</v>
      </c>
      <c r="AN2186">
        <v>15873</v>
      </c>
      <c r="AO2186">
        <v>11897</v>
      </c>
      <c r="AP2186">
        <v>8549</v>
      </c>
      <c r="AQ2186">
        <v>5882</v>
      </c>
      <c r="AR2186">
        <v>3862</v>
      </c>
      <c r="DC2186">
        <v>26.6</v>
      </c>
      <c r="DD2186">
        <v>25.73</v>
      </c>
      <c r="DE2186">
        <v>24.88</v>
      </c>
      <c r="DF2186">
        <v>24.02</v>
      </c>
      <c r="DG2186">
        <v>23.17</v>
      </c>
      <c r="DH2186">
        <v>22.33</v>
      </c>
      <c r="DI2186">
        <v>21.49</v>
      </c>
      <c r="DJ2186">
        <v>20.65</v>
      </c>
      <c r="DK2186">
        <v>19.809999999999999</v>
      </c>
      <c r="DL2186">
        <v>18.98</v>
      </c>
      <c r="DM2186">
        <v>18.16</v>
      </c>
      <c r="DN2186">
        <v>17.34</v>
      </c>
      <c r="DO2186">
        <v>16.53</v>
      </c>
      <c r="DP2186">
        <v>15.72</v>
      </c>
      <c r="DQ2186">
        <v>14.92</v>
      </c>
      <c r="DR2186">
        <v>14.13</v>
      </c>
      <c r="DS2186">
        <v>13.34</v>
      </c>
      <c r="DT2186">
        <v>12.57</v>
      </c>
      <c r="DU2186">
        <v>11.8</v>
      </c>
      <c r="DV2186">
        <v>11.05</v>
      </c>
      <c r="DW2186">
        <v>10.32</v>
      </c>
      <c r="DX2186">
        <v>9.61</v>
      </c>
      <c r="DY2186">
        <v>8.92</v>
      </c>
      <c r="DZ2186">
        <v>8.25</v>
      </c>
      <c r="EA2186">
        <v>7.61</v>
      </c>
      <c r="EB2186">
        <v>6.99</v>
      </c>
      <c r="EC2186">
        <v>6.42</v>
      </c>
      <c r="ED2186">
        <v>5.87</v>
      </c>
      <c r="EE2186">
        <v>5.36</v>
      </c>
      <c r="EF2186">
        <v>4.88</v>
      </c>
      <c r="EG2186">
        <v>4.4400000000000004</v>
      </c>
      <c r="EH2186">
        <v>4.04</v>
      </c>
      <c r="EI2186">
        <v>3.68</v>
      </c>
      <c r="EJ2186">
        <v>3.34</v>
      </c>
      <c r="EK2186">
        <v>3.03</v>
      </c>
      <c r="EL2186">
        <v>2.75</v>
      </c>
      <c r="EM2186">
        <v>2.5</v>
      </c>
      <c r="EN2186">
        <v>2.29</v>
      </c>
      <c r="EO2186">
        <v>2.1</v>
      </c>
      <c r="EP2186">
        <v>1.93</v>
      </c>
    </row>
    <row r="2187" spans="1:155" x14ac:dyDescent="0.25">
      <c r="A2187" t="s">
        <v>1974</v>
      </c>
      <c r="B2187">
        <v>39</v>
      </c>
      <c r="C2187">
        <v>39</v>
      </c>
      <c r="E2187">
        <v>100000</v>
      </c>
      <c r="F2187">
        <v>99425</v>
      </c>
      <c r="G2187">
        <v>98821</v>
      </c>
      <c r="H2187">
        <v>98188</v>
      </c>
      <c r="I2187">
        <v>97513</v>
      </c>
      <c r="J2187">
        <v>96797</v>
      </c>
      <c r="K2187">
        <v>96043</v>
      </c>
      <c r="L2187">
        <v>95251</v>
      </c>
      <c r="M2187">
        <v>94409</v>
      </c>
      <c r="N2187">
        <v>93499</v>
      </c>
      <c r="O2187">
        <v>92520</v>
      </c>
      <c r="P2187">
        <v>91484</v>
      </c>
      <c r="Q2187">
        <v>90383</v>
      </c>
      <c r="R2187">
        <v>89199</v>
      </c>
      <c r="S2187">
        <v>87906</v>
      </c>
      <c r="T2187">
        <v>86508</v>
      </c>
      <c r="U2187">
        <v>84990</v>
      </c>
      <c r="V2187">
        <v>83337</v>
      </c>
      <c r="W2187">
        <v>81506</v>
      </c>
      <c r="X2187">
        <v>79455</v>
      </c>
      <c r="Y2187">
        <v>77157</v>
      </c>
      <c r="Z2187">
        <v>74580</v>
      </c>
      <c r="AA2187">
        <v>71714</v>
      </c>
      <c r="AB2187">
        <v>68515</v>
      </c>
      <c r="AC2187">
        <v>64906</v>
      </c>
      <c r="AD2187">
        <v>60877</v>
      </c>
      <c r="AE2187">
        <v>56472</v>
      </c>
      <c r="AF2187">
        <v>51742</v>
      </c>
      <c r="AG2187">
        <v>46696</v>
      </c>
      <c r="AH2187">
        <v>41343</v>
      </c>
      <c r="AI2187">
        <v>35828</v>
      </c>
      <c r="AJ2187">
        <v>30347</v>
      </c>
      <c r="AK2187">
        <v>25084</v>
      </c>
      <c r="AL2187">
        <v>20163</v>
      </c>
      <c r="AM2187">
        <v>15677</v>
      </c>
      <c r="AN2187">
        <v>11736</v>
      </c>
      <c r="AO2187">
        <v>8425</v>
      </c>
      <c r="AP2187">
        <v>5793</v>
      </c>
      <c r="AQ2187">
        <v>3800</v>
      </c>
      <c r="DC2187">
        <v>25.64</v>
      </c>
      <c r="DD2187">
        <v>24.78</v>
      </c>
      <c r="DE2187">
        <v>23.93</v>
      </c>
      <c r="DF2187">
        <v>23.08</v>
      </c>
      <c r="DG2187">
        <v>22.24</v>
      </c>
      <c r="DH2187">
        <v>21.4</v>
      </c>
      <c r="DI2187">
        <v>20.56</v>
      </c>
      <c r="DJ2187">
        <v>19.73</v>
      </c>
      <c r="DK2187">
        <v>18.899999999999999</v>
      </c>
      <c r="DL2187">
        <v>18.079999999999998</v>
      </c>
      <c r="DM2187">
        <v>17.260000000000002</v>
      </c>
      <c r="DN2187">
        <v>16.45</v>
      </c>
      <c r="DO2187">
        <v>15.65</v>
      </c>
      <c r="DP2187">
        <v>14.85</v>
      </c>
      <c r="DQ2187">
        <v>14.06</v>
      </c>
      <c r="DR2187">
        <v>13.28</v>
      </c>
      <c r="DS2187">
        <v>12.51</v>
      </c>
      <c r="DT2187">
        <v>11.75</v>
      </c>
      <c r="DU2187">
        <v>11</v>
      </c>
      <c r="DV2187">
        <v>10.27</v>
      </c>
      <c r="DW2187">
        <v>9.56</v>
      </c>
      <c r="DX2187">
        <v>8.8699999999999992</v>
      </c>
      <c r="DY2187">
        <v>8.2100000000000009</v>
      </c>
      <c r="DZ2187">
        <v>7.57</v>
      </c>
      <c r="EA2187">
        <v>6.96</v>
      </c>
      <c r="EB2187">
        <v>6.39</v>
      </c>
      <c r="EC2187">
        <v>5.85</v>
      </c>
      <c r="ED2187">
        <v>5.34</v>
      </c>
      <c r="EE2187">
        <v>4.8600000000000003</v>
      </c>
      <c r="EF2187">
        <v>4.43</v>
      </c>
      <c r="EG2187">
        <v>4.03</v>
      </c>
      <c r="EH2187">
        <v>3.67</v>
      </c>
      <c r="EI2187">
        <v>3.33</v>
      </c>
      <c r="EJ2187">
        <v>3.02</v>
      </c>
      <c r="EK2187">
        <v>2.74</v>
      </c>
      <c r="EL2187">
        <v>2.5</v>
      </c>
      <c r="EM2187">
        <v>2.2799999999999998</v>
      </c>
      <c r="EN2187">
        <v>2.1</v>
      </c>
      <c r="EO2187">
        <v>1.93</v>
      </c>
    </row>
    <row r="2188" spans="1:155" x14ac:dyDescent="0.25">
      <c r="A2188" t="s">
        <v>1975</v>
      </c>
      <c r="B2188">
        <v>38</v>
      </c>
      <c r="C2188">
        <v>38</v>
      </c>
      <c r="E2188">
        <v>100000</v>
      </c>
      <c r="F2188">
        <v>99385</v>
      </c>
      <c r="G2188">
        <v>98739</v>
      </c>
      <c r="H2188">
        <v>98049</v>
      </c>
      <c r="I2188">
        <v>97318</v>
      </c>
      <c r="J2188">
        <v>96548</v>
      </c>
      <c r="K2188">
        <v>95738</v>
      </c>
      <c r="L2188">
        <v>94877</v>
      </c>
      <c r="M2188">
        <v>93946</v>
      </c>
      <c r="N2188">
        <v>92944</v>
      </c>
      <c r="O2188">
        <v>91883</v>
      </c>
      <c r="P2188">
        <v>90761</v>
      </c>
      <c r="Q2188">
        <v>89547</v>
      </c>
      <c r="R2188">
        <v>88227</v>
      </c>
      <c r="S2188">
        <v>86791</v>
      </c>
      <c r="T2188">
        <v>85244</v>
      </c>
      <c r="U2188">
        <v>83555</v>
      </c>
      <c r="V2188">
        <v>81685</v>
      </c>
      <c r="W2188">
        <v>79594</v>
      </c>
      <c r="X2188">
        <v>77253</v>
      </c>
      <c r="Y2188">
        <v>74632</v>
      </c>
      <c r="Z2188">
        <v>71719</v>
      </c>
      <c r="AA2188">
        <v>68475</v>
      </c>
      <c r="AB2188">
        <v>64820</v>
      </c>
      <c r="AC2188">
        <v>60740</v>
      </c>
      <c r="AD2188">
        <v>56296</v>
      </c>
      <c r="AE2188">
        <v>51524</v>
      </c>
      <c r="AF2188">
        <v>46454</v>
      </c>
      <c r="AG2188">
        <v>41087</v>
      </c>
      <c r="AH2188">
        <v>35569</v>
      </c>
      <c r="AI2188">
        <v>30090</v>
      </c>
      <c r="AJ2188">
        <v>24844</v>
      </c>
      <c r="AK2188">
        <v>19947</v>
      </c>
      <c r="AL2188">
        <v>15490</v>
      </c>
      <c r="AM2188">
        <v>11585</v>
      </c>
      <c r="AN2188">
        <v>8308</v>
      </c>
      <c r="AO2188">
        <v>5707</v>
      </c>
      <c r="AP2188">
        <v>3742</v>
      </c>
      <c r="DC2188">
        <v>24.68</v>
      </c>
      <c r="DD2188">
        <v>23.83</v>
      </c>
      <c r="DE2188">
        <v>22.99</v>
      </c>
      <c r="DF2188">
        <v>22.15</v>
      </c>
      <c r="DG2188">
        <v>21.31</v>
      </c>
      <c r="DH2188">
        <v>20.47</v>
      </c>
      <c r="DI2188">
        <v>19.64</v>
      </c>
      <c r="DJ2188">
        <v>18.82</v>
      </c>
      <c r="DK2188">
        <v>18</v>
      </c>
      <c r="DL2188">
        <v>17.190000000000001</v>
      </c>
      <c r="DM2188">
        <v>16.38</v>
      </c>
      <c r="DN2188">
        <v>15.58</v>
      </c>
      <c r="DO2188">
        <v>14.78</v>
      </c>
      <c r="DP2188">
        <v>13.99</v>
      </c>
      <c r="DQ2188">
        <v>13.22</v>
      </c>
      <c r="DR2188">
        <v>12.45</v>
      </c>
      <c r="DS2188">
        <v>11.69</v>
      </c>
      <c r="DT2188">
        <v>10.95</v>
      </c>
      <c r="DU2188">
        <v>10.220000000000001</v>
      </c>
      <c r="DV2188">
        <v>9.51</v>
      </c>
      <c r="DW2188">
        <v>8.83</v>
      </c>
      <c r="DX2188">
        <v>8.17</v>
      </c>
      <c r="DY2188">
        <v>7.53</v>
      </c>
      <c r="DZ2188">
        <v>6.93</v>
      </c>
      <c r="EA2188">
        <v>6.36</v>
      </c>
      <c r="EB2188">
        <v>5.82</v>
      </c>
      <c r="EC2188">
        <v>5.32</v>
      </c>
      <c r="ED2188">
        <v>4.84</v>
      </c>
      <c r="EE2188">
        <v>4.41</v>
      </c>
      <c r="EF2188">
        <v>4.0199999999999996</v>
      </c>
      <c r="EG2188">
        <v>3.66</v>
      </c>
      <c r="EH2188">
        <v>3.32</v>
      </c>
      <c r="EI2188">
        <v>3.02</v>
      </c>
      <c r="EJ2188">
        <v>2.74</v>
      </c>
      <c r="EK2188">
        <v>2.4900000000000002</v>
      </c>
      <c r="EL2188">
        <v>2.2799999999999998</v>
      </c>
      <c r="EM2188">
        <v>2.09</v>
      </c>
      <c r="EN2188">
        <v>1.93</v>
      </c>
    </row>
    <row r="2189" spans="1:155" x14ac:dyDescent="0.25">
      <c r="A2189" t="s">
        <v>1976</v>
      </c>
      <c r="B2189">
        <v>37</v>
      </c>
      <c r="C2189">
        <v>37</v>
      </c>
      <c r="E2189">
        <v>100000</v>
      </c>
      <c r="F2189">
        <v>99341</v>
      </c>
      <c r="G2189">
        <v>98637</v>
      </c>
      <c r="H2189">
        <v>97889</v>
      </c>
      <c r="I2189">
        <v>97103</v>
      </c>
      <c r="J2189">
        <v>96275</v>
      </c>
      <c r="K2189">
        <v>95393</v>
      </c>
      <c r="L2189">
        <v>94441</v>
      </c>
      <c r="M2189">
        <v>93415</v>
      </c>
      <c r="N2189">
        <v>92329</v>
      </c>
      <c r="O2189">
        <v>91180</v>
      </c>
      <c r="P2189">
        <v>89942</v>
      </c>
      <c r="Q2189">
        <v>88588</v>
      </c>
      <c r="R2189">
        <v>87121</v>
      </c>
      <c r="S2189">
        <v>85534</v>
      </c>
      <c r="T2189">
        <v>83813</v>
      </c>
      <c r="U2189">
        <v>81903</v>
      </c>
      <c r="V2189">
        <v>79769</v>
      </c>
      <c r="W2189">
        <v>77384</v>
      </c>
      <c r="X2189">
        <v>74716</v>
      </c>
      <c r="Y2189">
        <v>71756</v>
      </c>
      <c r="Z2189">
        <v>68464</v>
      </c>
      <c r="AA2189">
        <v>64762</v>
      </c>
      <c r="AB2189">
        <v>60637</v>
      </c>
      <c r="AC2189">
        <v>56143</v>
      </c>
      <c r="AD2189">
        <v>51336</v>
      </c>
      <c r="AE2189">
        <v>46231</v>
      </c>
      <c r="AF2189">
        <v>40848</v>
      </c>
      <c r="AG2189">
        <v>35326</v>
      </c>
      <c r="AH2189">
        <v>29852</v>
      </c>
      <c r="AI2189">
        <v>24615</v>
      </c>
      <c r="AJ2189">
        <v>19741</v>
      </c>
      <c r="AK2189">
        <v>15314</v>
      </c>
      <c r="AL2189">
        <v>11440</v>
      </c>
      <c r="AM2189">
        <v>8197</v>
      </c>
      <c r="AN2189">
        <v>5626</v>
      </c>
      <c r="AO2189">
        <v>3687</v>
      </c>
      <c r="DC2189">
        <v>23.74</v>
      </c>
      <c r="DD2189">
        <v>22.89</v>
      </c>
      <c r="DE2189">
        <v>22.05</v>
      </c>
      <c r="DF2189">
        <v>21.22</v>
      </c>
      <c r="DG2189">
        <v>20.39</v>
      </c>
      <c r="DH2189">
        <v>19.559999999999999</v>
      </c>
      <c r="DI2189">
        <v>18.73</v>
      </c>
      <c r="DJ2189">
        <v>17.920000000000002</v>
      </c>
      <c r="DK2189">
        <v>17.11</v>
      </c>
      <c r="DL2189">
        <v>16.3</v>
      </c>
      <c r="DM2189">
        <v>15.5</v>
      </c>
      <c r="DN2189">
        <v>14.71</v>
      </c>
      <c r="DO2189">
        <v>13.93</v>
      </c>
      <c r="DP2189">
        <v>13.15</v>
      </c>
      <c r="DQ2189">
        <v>12.39</v>
      </c>
      <c r="DR2189">
        <v>11.63</v>
      </c>
      <c r="DS2189">
        <v>10.89</v>
      </c>
      <c r="DT2189">
        <v>10.17</v>
      </c>
      <c r="DU2189">
        <v>9.4700000000000006</v>
      </c>
      <c r="DV2189">
        <v>8.7899999999999991</v>
      </c>
      <c r="DW2189">
        <v>8.1300000000000008</v>
      </c>
      <c r="DX2189">
        <v>7.5</v>
      </c>
      <c r="DY2189">
        <v>6.9</v>
      </c>
      <c r="DZ2189">
        <v>6.33</v>
      </c>
      <c r="EA2189">
        <v>5.8</v>
      </c>
      <c r="EB2189">
        <v>5.29</v>
      </c>
      <c r="EC2189">
        <v>4.82</v>
      </c>
      <c r="ED2189">
        <v>4.3899999999999997</v>
      </c>
      <c r="EE2189">
        <v>4</v>
      </c>
      <c r="EF2189">
        <v>3.65</v>
      </c>
      <c r="EG2189">
        <v>3.31</v>
      </c>
      <c r="EH2189">
        <v>3.01</v>
      </c>
      <c r="EI2189">
        <v>2.73</v>
      </c>
      <c r="EJ2189">
        <v>2.4900000000000002</v>
      </c>
      <c r="EK2189">
        <v>2.2799999999999998</v>
      </c>
      <c r="EL2189">
        <v>2.09</v>
      </c>
      <c r="EM2189">
        <v>1.93</v>
      </c>
    </row>
    <row r="2190" spans="1:155" x14ac:dyDescent="0.25">
      <c r="A2190" t="s">
        <v>1977</v>
      </c>
      <c r="B2190">
        <v>36</v>
      </c>
      <c r="C2190">
        <v>36</v>
      </c>
      <c r="E2190">
        <v>100000</v>
      </c>
      <c r="F2190">
        <v>99281</v>
      </c>
      <c r="G2190">
        <v>98518</v>
      </c>
      <c r="H2190">
        <v>97713</v>
      </c>
      <c r="I2190">
        <v>96866</v>
      </c>
      <c r="J2190">
        <v>95965</v>
      </c>
      <c r="K2190">
        <v>94989</v>
      </c>
      <c r="L2190">
        <v>93939</v>
      </c>
      <c r="M2190">
        <v>92827</v>
      </c>
      <c r="N2190">
        <v>91650</v>
      </c>
      <c r="O2190">
        <v>90382</v>
      </c>
      <c r="P2190">
        <v>89000</v>
      </c>
      <c r="Q2190">
        <v>87496</v>
      </c>
      <c r="R2190">
        <v>85874</v>
      </c>
      <c r="S2190">
        <v>84107</v>
      </c>
      <c r="T2190">
        <v>82163</v>
      </c>
      <c r="U2190">
        <v>79986</v>
      </c>
      <c r="V2190">
        <v>77554</v>
      </c>
      <c r="W2190">
        <v>74838</v>
      </c>
      <c r="X2190">
        <v>71828</v>
      </c>
      <c r="Y2190">
        <v>68486</v>
      </c>
      <c r="Z2190">
        <v>64735</v>
      </c>
      <c r="AA2190">
        <v>60562</v>
      </c>
      <c r="AB2190">
        <v>56025</v>
      </c>
      <c r="AC2190">
        <v>51171</v>
      </c>
      <c r="AD2190">
        <v>46037</v>
      </c>
      <c r="AE2190">
        <v>40628</v>
      </c>
      <c r="AF2190">
        <v>35098</v>
      </c>
      <c r="AG2190">
        <v>29628</v>
      </c>
      <c r="AH2190">
        <v>24403</v>
      </c>
      <c r="AI2190">
        <v>19545</v>
      </c>
      <c r="AJ2190">
        <v>15146</v>
      </c>
      <c r="AK2190">
        <v>11303</v>
      </c>
      <c r="AL2190">
        <v>8091</v>
      </c>
      <c r="AM2190">
        <v>5550</v>
      </c>
      <c r="AN2190">
        <v>3634</v>
      </c>
      <c r="DC2190">
        <v>22.8</v>
      </c>
      <c r="DD2190">
        <v>21.96</v>
      </c>
      <c r="DE2190">
        <v>21.13</v>
      </c>
      <c r="DF2190">
        <v>20.3</v>
      </c>
      <c r="DG2190">
        <v>19.47</v>
      </c>
      <c r="DH2190">
        <v>18.649999999999999</v>
      </c>
      <c r="DI2190">
        <v>17.84</v>
      </c>
      <c r="DJ2190">
        <v>17.03</v>
      </c>
      <c r="DK2190">
        <v>16.23</v>
      </c>
      <c r="DL2190">
        <v>15.43</v>
      </c>
      <c r="DM2190">
        <v>14.64</v>
      </c>
      <c r="DN2190">
        <v>13.86</v>
      </c>
      <c r="DO2190">
        <v>13.09</v>
      </c>
      <c r="DP2190">
        <v>12.33</v>
      </c>
      <c r="DQ2190">
        <v>11.58</v>
      </c>
      <c r="DR2190">
        <v>10.84</v>
      </c>
      <c r="DS2190">
        <v>10.119999999999999</v>
      </c>
      <c r="DT2190">
        <v>9.42</v>
      </c>
      <c r="DU2190">
        <v>8.75</v>
      </c>
      <c r="DV2190">
        <v>8.09</v>
      </c>
      <c r="DW2190">
        <v>7.46</v>
      </c>
      <c r="DX2190">
        <v>6.86</v>
      </c>
      <c r="DY2190">
        <v>6.3</v>
      </c>
      <c r="DZ2190">
        <v>5.77</v>
      </c>
      <c r="EA2190">
        <v>5.27</v>
      </c>
      <c r="EB2190">
        <v>4.8099999999999996</v>
      </c>
      <c r="EC2190">
        <v>4.38</v>
      </c>
      <c r="ED2190">
        <v>3.99</v>
      </c>
      <c r="EE2190">
        <v>3.63</v>
      </c>
      <c r="EF2190">
        <v>3.31</v>
      </c>
      <c r="EG2190">
        <v>3</v>
      </c>
      <c r="EH2190">
        <v>2.73</v>
      </c>
      <c r="EI2190">
        <v>2.4900000000000002</v>
      </c>
      <c r="EJ2190">
        <v>2.2799999999999998</v>
      </c>
      <c r="EK2190">
        <v>2.09</v>
      </c>
      <c r="EL2190">
        <v>1.93</v>
      </c>
    </row>
    <row r="2191" spans="1:155" x14ac:dyDescent="0.25">
      <c r="A2191" t="s">
        <v>1978</v>
      </c>
      <c r="B2191">
        <v>35</v>
      </c>
      <c r="C2191">
        <v>35</v>
      </c>
      <c r="E2191">
        <v>100000</v>
      </c>
      <c r="F2191">
        <v>99219</v>
      </c>
      <c r="G2191">
        <v>98396</v>
      </c>
      <c r="H2191">
        <v>97529</v>
      </c>
      <c r="I2191">
        <v>96607</v>
      </c>
      <c r="J2191">
        <v>95610</v>
      </c>
      <c r="K2191">
        <v>94533</v>
      </c>
      <c r="L2191">
        <v>93394</v>
      </c>
      <c r="M2191">
        <v>92187</v>
      </c>
      <c r="N2191">
        <v>90887</v>
      </c>
      <c r="O2191">
        <v>89472</v>
      </c>
      <c r="P2191">
        <v>87937</v>
      </c>
      <c r="Q2191">
        <v>86273</v>
      </c>
      <c r="R2191">
        <v>84468</v>
      </c>
      <c r="S2191">
        <v>82473</v>
      </c>
      <c r="T2191">
        <v>80257</v>
      </c>
      <c r="U2191">
        <v>77777</v>
      </c>
      <c r="V2191">
        <v>75010</v>
      </c>
      <c r="W2191">
        <v>71948</v>
      </c>
      <c r="X2191">
        <v>68553</v>
      </c>
      <c r="Y2191">
        <v>64750</v>
      </c>
      <c r="Z2191">
        <v>60527</v>
      </c>
      <c r="AA2191">
        <v>55943</v>
      </c>
      <c r="AB2191">
        <v>51048</v>
      </c>
      <c r="AC2191">
        <v>45872</v>
      </c>
      <c r="AD2191">
        <v>40441</v>
      </c>
      <c r="AE2191">
        <v>34893</v>
      </c>
      <c r="AF2191">
        <v>29423</v>
      </c>
      <c r="AG2191">
        <v>24207</v>
      </c>
      <c r="AH2191">
        <v>19366</v>
      </c>
      <c r="AI2191">
        <v>14989</v>
      </c>
      <c r="AJ2191">
        <v>11175</v>
      </c>
      <c r="AK2191">
        <v>7993</v>
      </c>
      <c r="AL2191">
        <v>5477</v>
      </c>
      <c r="AM2191">
        <v>3585</v>
      </c>
      <c r="DC2191">
        <v>21.87</v>
      </c>
      <c r="DD2191">
        <v>21.04</v>
      </c>
      <c r="DE2191">
        <v>20.21</v>
      </c>
      <c r="DF2191">
        <v>19.39</v>
      </c>
      <c r="DG2191">
        <v>18.57</v>
      </c>
      <c r="DH2191">
        <v>17.760000000000002</v>
      </c>
      <c r="DI2191">
        <v>16.95</v>
      </c>
      <c r="DJ2191">
        <v>16.149999999999999</v>
      </c>
      <c r="DK2191">
        <v>15.36</v>
      </c>
      <c r="DL2191">
        <v>14.57</v>
      </c>
      <c r="DM2191">
        <v>13.79</v>
      </c>
      <c r="DN2191">
        <v>13.03</v>
      </c>
      <c r="DO2191">
        <v>12.27</v>
      </c>
      <c r="DP2191">
        <v>11.52</v>
      </c>
      <c r="DQ2191">
        <v>10.79</v>
      </c>
      <c r="DR2191">
        <v>10.07</v>
      </c>
      <c r="DS2191">
        <v>9.3800000000000008</v>
      </c>
      <c r="DT2191">
        <v>8.6999999999999993</v>
      </c>
      <c r="DU2191">
        <v>8.0500000000000007</v>
      </c>
      <c r="DV2191">
        <v>7.43</v>
      </c>
      <c r="DW2191">
        <v>6.83</v>
      </c>
      <c r="DX2191">
        <v>6.27</v>
      </c>
      <c r="DY2191">
        <v>5.75</v>
      </c>
      <c r="DZ2191">
        <v>5.25</v>
      </c>
      <c r="EA2191">
        <v>4.79</v>
      </c>
      <c r="EB2191">
        <v>4.3600000000000003</v>
      </c>
      <c r="EC2191">
        <v>3.98</v>
      </c>
      <c r="ED2191">
        <v>3.62</v>
      </c>
      <c r="EE2191">
        <v>3.3</v>
      </c>
      <c r="EF2191">
        <v>3</v>
      </c>
      <c r="EG2191">
        <v>2.73</v>
      </c>
      <c r="EH2191">
        <v>2.48</v>
      </c>
      <c r="EI2191">
        <v>2.27</v>
      </c>
      <c r="EJ2191">
        <v>2.09</v>
      </c>
      <c r="EK2191">
        <v>1.93</v>
      </c>
    </row>
    <row r="2192" spans="1:155" x14ac:dyDescent="0.25">
      <c r="A2192" t="s">
        <v>1979</v>
      </c>
      <c r="B2192">
        <v>34</v>
      </c>
      <c r="C2192">
        <v>34</v>
      </c>
      <c r="E2192">
        <v>100000</v>
      </c>
      <c r="F2192">
        <v>99158</v>
      </c>
      <c r="G2192">
        <v>98270</v>
      </c>
      <c r="H2192">
        <v>97325</v>
      </c>
      <c r="I2192">
        <v>96304</v>
      </c>
      <c r="J2192">
        <v>95202</v>
      </c>
      <c r="K2192">
        <v>94034</v>
      </c>
      <c r="L2192">
        <v>92796</v>
      </c>
      <c r="M2192">
        <v>91463</v>
      </c>
      <c r="N2192">
        <v>90013</v>
      </c>
      <c r="O2192">
        <v>88439</v>
      </c>
      <c r="P2192">
        <v>86740</v>
      </c>
      <c r="Q2192">
        <v>84889</v>
      </c>
      <c r="R2192">
        <v>82852</v>
      </c>
      <c r="S2192">
        <v>80580</v>
      </c>
      <c r="T2192">
        <v>78056</v>
      </c>
      <c r="U2192">
        <v>75235</v>
      </c>
      <c r="V2192">
        <v>72118</v>
      </c>
      <c r="W2192">
        <v>68667</v>
      </c>
      <c r="X2192">
        <v>64809</v>
      </c>
      <c r="Y2192">
        <v>60533</v>
      </c>
      <c r="Z2192">
        <v>55898</v>
      </c>
      <c r="AA2192">
        <v>50959</v>
      </c>
      <c r="AB2192">
        <v>45746</v>
      </c>
      <c r="AC2192">
        <v>40281</v>
      </c>
      <c r="AD2192">
        <v>34719</v>
      </c>
      <c r="AE2192">
        <v>29238</v>
      </c>
      <c r="AF2192">
        <v>24028</v>
      </c>
      <c r="AG2192">
        <v>19201</v>
      </c>
      <c r="AH2192">
        <v>14845</v>
      </c>
      <c r="AI2192">
        <v>11055</v>
      </c>
      <c r="AJ2192">
        <v>7900</v>
      </c>
      <c r="AK2192">
        <v>5410</v>
      </c>
      <c r="AL2192">
        <v>3539</v>
      </c>
      <c r="DC2192">
        <v>20.95</v>
      </c>
      <c r="DD2192">
        <v>20.13</v>
      </c>
      <c r="DE2192">
        <v>19.3</v>
      </c>
      <c r="DF2192">
        <v>18.489999999999998</v>
      </c>
      <c r="DG2192">
        <v>17.68</v>
      </c>
      <c r="DH2192">
        <v>16.88</v>
      </c>
      <c r="DI2192">
        <v>16.079999999999998</v>
      </c>
      <c r="DJ2192">
        <v>15.29</v>
      </c>
      <c r="DK2192">
        <v>14.5</v>
      </c>
      <c r="DL2192">
        <v>13.73</v>
      </c>
      <c r="DM2192">
        <v>12.96</v>
      </c>
      <c r="DN2192">
        <v>12.21</v>
      </c>
      <c r="DO2192">
        <v>11.46</v>
      </c>
      <c r="DP2192">
        <v>10.73</v>
      </c>
      <c r="DQ2192">
        <v>10.02</v>
      </c>
      <c r="DR2192">
        <v>9.33</v>
      </c>
      <c r="DS2192">
        <v>8.66</v>
      </c>
      <c r="DT2192">
        <v>8.01</v>
      </c>
      <c r="DU2192">
        <v>7.39</v>
      </c>
      <c r="DV2192">
        <v>6.8</v>
      </c>
      <c r="DW2192">
        <v>6.25</v>
      </c>
      <c r="DX2192">
        <v>5.72</v>
      </c>
      <c r="DY2192">
        <v>5.23</v>
      </c>
      <c r="DZ2192">
        <v>4.7699999999999996</v>
      </c>
      <c r="EA2192">
        <v>4.3499999999999996</v>
      </c>
      <c r="EB2192">
        <v>3.96</v>
      </c>
      <c r="EC2192">
        <v>3.61</v>
      </c>
      <c r="ED2192">
        <v>3.29</v>
      </c>
      <c r="EE2192">
        <v>2.99</v>
      </c>
      <c r="EF2192">
        <v>2.72</v>
      </c>
      <c r="EG2192">
        <v>2.48</v>
      </c>
      <c r="EH2192">
        <v>2.27</v>
      </c>
      <c r="EI2192">
        <v>2.09</v>
      </c>
      <c r="EJ2192">
        <v>1.93</v>
      </c>
    </row>
    <row r="2193" spans="1:139" x14ac:dyDescent="0.25">
      <c r="A2193" t="s">
        <v>1980</v>
      </c>
      <c r="B2193">
        <v>33</v>
      </c>
      <c r="C2193">
        <v>33</v>
      </c>
      <c r="E2193">
        <v>100000</v>
      </c>
      <c r="F2193">
        <v>99091</v>
      </c>
      <c r="G2193">
        <v>98123</v>
      </c>
      <c r="H2193">
        <v>97075</v>
      </c>
      <c r="I2193">
        <v>95947</v>
      </c>
      <c r="J2193">
        <v>94750</v>
      </c>
      <c r="K2193">
        <v>93480</v>
      </c>
      <c r="L2193">
        <v>92112</v>
      </c>
      <c r="M2193">
        <v>90624</v>
      </c>
      <c r="N2193">
        <v>89010</v>
      </c>
      <c r="O2193">
        <v>87268</v>
      </c>
      <c r="P2193">
        <v>85378</v>
      </c>
      <c r="Q2193">
        <v>83289</v>
      </c>
      <c r="R2193">
        <v>80970</v>
      </c>
      <c r="S2193">
        <v>78384</v>
      </c>
      <c r="T2193">
        <v>75515</v>
      </c>
      <c r="U2193">
        <v>72340</v>
      </c>
      <c r="V2193">
        <v>68831</v>
      </c>
      <c r="W2193">
        <v>64914</v>
      </c>
      <c r="X2193">
        <v>60580</v>
      </c>
      <c r="Y2193">
        <v>55893</v>
      </c>
      <c r="Z2193">
        <v>50905</v>
      </c>
      <c r="AA2193">
        <v>45652</v>
      </c>
      <c r="AB2193">
        <v>40157</v>
      </c>
      <c r="AC2193">
        <v>34568</v>
      </c>
      <c r="AD2193">
        <v>29079</v>
      </c>
      <c r="AE2193">
        <v>23865</v>
      </c>
      <c r="AF2193">
        <v>19050</v>
      </c>
      <c r="AG2193">
        <v>14713</v>
      </c>
      <c r="AH2193">
        <v>10946</v>
      </c>
      <c r="AI2193">
        <v>7814</v>
      </c>
      <c r="AJ2193">
        <v>5347</v>
      </c>
      <c r="AK2193">
        <v>3496</v>
      </c>
      <c r="DC2193">
        <v>20.04</v>
      </c>
      <c r="DD2193">
        <v>19.22</v>
      </c>
      <c r="DE2193">
        <v>18.41</v>
      </c>
      <c r="DF2193">
        <v>17.600000000000001</v>
      </c>
      <c r="DG2193">
        <v>16.8</v>
      </c>
      <c r="DH2193">
        <v>16.010000000000002</v>
      </c>
      <c r="DI2193">
        <v>15.22</v>
      </c>
      <c r="DJ2193">
        <v>14.43</v>
      </c>
      <c r="DK2193">
        <v>13.66</v>
      </c>
      <c r="DL2193">
        <v>12.9</v>
      </c>
      <c r="DM2193">
        <v>12.15</v>
      </c>
      <c r="DN2193">
        <v>11.41</v>
      </c>
      <c r="DO2193">
        <v>10.68</v>
      </c>
      <c r="DP2193">
        <v>9.9700000000000006</v>
      </c>
      <c r="DQ2193">
        <v>9.2899999999999991</v>
      </c>
      <c r="DR2193">
        <v>8.6199999999999992</v>
      </c>
      <c r="DS2193">
        <v>7.98</v>
      </c>
      <c r="DT2193">
        <v>7.36</v>
      </c>
      <c r="DU2193">
        <v>6.77</v>
      </c>
      <c r="DV2193">
        <v>6.22</v>
      </c>
      <c r="DW2193">
        <v>5.7</v>
      </c>
      <c r="DX2193">
        <v>5.21</v>
      </c>
      <c r="DY2193">
        <v>4.75</v>
      </c>
      <c r="DZ2193">
        <v>4.33</v>
      </c>
      <c r="EA2193">
        <v>3.95</v>
      </c>
      <c r="EB2193">
        <v>3.6</v>
      </c>
      <c r="EC2193">
        <v>3.28</v>
      </c>
      <c r="ED2193">
        <v>2.98</v>
      </c>
      <c r="EE2193">
        <v>2.72</v>
      </c>
      <c r="EF2193">
        <v>2.48</v>
      </c>
      <c r="EG2193">
        <v>2.27</v>
      </c>
      <c r="EH2193">
        <v>2.09</v>
      </c>
      <c r="EI2193">
        <v>1.93</v>
      </c>
    </row>
    <row r="2194" spans="1:139" x14ac:dyDescent="0.25">
      <c r="A2194" t="s">
        <v>1981</v>
      </c>
      <c r="B2194">
        <v>32</v>
      </c>
      <c r="C2194">
        <v>32</v>
      </c>
      <c r="E2194">
        <v>100000</v>
      </c>
      <c r="F2194">
        <v>99008</v>
      </c>
      <c r="G2194">
        <v>97934</v>
      </c>
      <c r="H2194">
        <v>96776</v>
      </c>
      <c r="I2194">
        <v>95549</v>
      </c>
      <c r="J2194">
        <v>94247</v>
      </c>
      <c r="K2194">
        <v>92842</v>
      </c>
      <c r="L2194">
        <v>91314</v>
      </c>
      <c r="M2194">
        <v>89658</v>
      </c>
      <c r="N2194">
        <v>87871</v>
      </c>
      <c r="O2194">
        <v>85933</v>
      </c>
      <c r="P2194">
        <v>83800</v>
      </c>
      <c r="Q2194">
        <v>81423</v>
      </c>
      <c r="R2194">
        <v>78784</v>
      </c>
      <c r="S2194">
        <v>75847</v>
      </c>
      <c r="T2194">
        <v>72620</v>
      </c>
      <c r="U2194">
        <v>69048</v>
      </c>
      <c r="V2194">
        <v>65069</v>
      </c>
      <c r="W2194">
        <v>60675</v>
      </c>
      <c r="X2194">
        <v>55930</v>
      </c>
      <c r="Y2194">
        <v>50890</v>
      </c>
      <c r="Z2194">
        <v>45592</v>
      </c>
      <c r="AA2194">
        <v>40063</v>
      </c>
      <c r="AB2194">
        <v>34451</v>
      </c>
      <c r="AC2194">
        <v>28943</v>
      </c>
      <c r="AD2194">
        <v>23727</v>
      </c>
      <c r="AE2194">
        <v>18914</v>
      </c>
      <c r="AF2194">
        <v>14592</v>
      </c>
      <c r="AG2194">
        <v>10846</v>
      </c>
      <c r="AH2194">
        <v>7736</v>
      </c>
      <c r="AI2194">
        <v>5289</v>
      </c>
      <c r="AJ2194">
        <v>3456</v>
      </c>
      <c r="DC2194">
        <v>19.14</v>
      </c>
      <c r="DD2194">
        <v>18.32</v>
      </c>
      <c r="DE2194">
        <v>17.52</v>
      </c>
      <c r="DF2194">
        <v>16.72</v>
      </c>
      <c r="DG2194">
        <v>15.93</v>
      </c>
      <c r="DH2194">
        <v>15.14</v>
      </c>
      <c r="DI2194">
        <v>14.37</v>
      </c>
      <c r="DJ2194">
        <v>13.6</v>
      </c>
      <c r="DK2194">
        <v>12.84</v>
      </c>
      <c r="DL2194">
        <v>12.09</v>
      </c>
      <c r="DM2194">
        <v>11.35</v>
      </c>
      <c r="DN2194">
        <v>10.63</v>
      </c>
      <c r="DO2194">
        <v>9.92</v>
      </c>
      <c r="DP2194">
        <v>9.24</v>
      </c>
      <c r="DQ2194">
        <v>8.58</v>
      </c>
      <c r="DR2194">
        <v>7.94</v>
      </c>
      <c r="DS2194">
        <v>7.32</v>
      </c>
      <c r="DT2194">
        <v>6.74</v>
      </c>
      <c r="DU2194">
        <v>6.19</v>
      </c>
      <c r="DV2194">
        <v>5.67</v>
      </c>
      <c r="DW2194">
        <v>5.19</v>
      </c>
      <c r="DX2194">
        <v>4.7300000000000004</v>
      </c>
      <c r="DY2194">
        <v>4.32</v>
      </c>
      <c r="DZ2194">
        <v>3.94</v>
      </c>
      <c r="EA2194">
        <v>3.59</v>
      </c>
      <c r="EB2194">
        <v>3.27</v>
      </c>
      <c r="EC2194">
        <v>2.98</v>
      </c>
      <c r="ED2194">
        <v>2.71</v>
      </c>
      <c r="EE2194">
        <v>2.4700000000000002</v>
      </c>
      <c r="EF2194">
        <v>2.27</v>
      </c>
      <c r="EG2194">
        <v>2.09</v>
      </c>
      <c r="EH2194">
        <v>1.93</v>
      </c>
    </row>
    <row r="2195" spans="1:139" x14ac:dyDescent="0.25">
      <c r="A2195" t="s">
        <v>1982</v>
      </c>
      <c r="B2195">
        <v>31</v>
      </c>
      <c r="C2195">
        <v>31</v>
      </c>
      <c r="E2195">
        <v>100000</v>
      </c>
      <c r="F2195">
        <v>98899</v>
      </c>
      <c r="G2195">
        <v>97711</v>
      </c>
      <c r="H2195">
        <v>96450</v>
      </c>
      <c r="I2195">
        <v>95114</v>
      </c>
      <c r="J2195">
        <v>93673</v>
      </c>
      <c r="K2195">
        <v>92103</v>
      </c>
      <c r="L2195">
        <v>90402</v>
      </c>
      <c r="M2195">
        <v>88566</v>
      </c>
      <c r="N2195">
        <v>86577</v>
      </c>
      <c r="O2195">
        <v>84390</v>
      </c>
      <c r="P2195">
        <v>81964</v>
      </c>
      <c r="Q2195">
        <v>79260</v>
      </c>
      <c r="R2195">
        <v>76264</v>
      </c>
      <c r="S2195">
        <v>72962</v>
      </c>
      <c r="T2195">
        <v>69334</v>
      </c>
      <c r="U2195">
        <v>65287</v>
      </c>
      <c r="V2195">
        <v>60827</v>
      </c>
      <c r="W2195">
        <v>56020</v>
      </c>
      <c r="X2195">
        <v>50923</v>
      </c>
      <c r="Y2195">
        <v>45575</v>
      </c>
      <c r="Z2195">
        <v>40006</v>
      </c>
      <c r="AA2195">
        <v>34366</v>
      </c>
      <c r="AB2195">
        <v>28840</v>
      </c>
      <c r="AC2195">
        <v>23610</v>
      </c>
      <c r="AD2195">
        <v>18800</v>
      </c>
      <c r="AE2195">
        <v>14486</v>
      </c>
      <c r="AF2195">
        <v>10756</v>
      </c>
      <c r="AG2195">
        <v>7666</v>
      </c>
      <c r="AH2195">
        <v>5238</v>
      </c>
      <c r="AI2195">
        <v>3420</v>
      </c>
      <c r="DC2195">
        <v>18.239999999999998</v>
      </c>
      <c r="DD2195">
        <v>17.440000000000001</v>
      </c>
      <c r="DE2195">
        <v>16.649999999999999</v>
      </c>
      <c r="DF2195">
        <v>15.86</v>
      </c>
      <c r="DG2195">
        <v>15.07</v>
      </c>
      <c r="DH2195">
        <v>14.3</v>
      </c>
      <c r="DI2195">
        <v>13.53</v>
      </c>
      <c r="DJ2195">
        <v>12.78</v>
      </c>
      <c r="DK2195">
        <v>12.03</v>
      </c>
      <c r="DL2195">
        <v>11.3</v>
      </c>
      <c r="DM2195">
        <v>10.58</v>
      </c>
      <c r="DN2195">
        <v>9.8800000000000008</v>
      </c>
      <c r="DO2195">
        <v>9.1999999999999993</v>
      </c>
      <c r="DP2195">
        <v>8.5399999999999991</v>
      </c>
      <c r="DQ2195">
        <v>7.9</v>
      </c>
      <c r="DR2195">
        <v>7.29</v>
      </c>
      <c r="DS2195">
        <v>6.71</v>
      </c>
      <c r="DT2195">
        <v>6.16</v>
      </c>
      <c r="DU2195">
        <v>5.65</v>
      </c>
      <c r="DV2195">
        <v>5.17</v>
      </c>
      <c r="DW2195">
        <v>4.71</v>
      </c>
      <c r="DX2195">
        <v>4.3</v>
      </c>
      <c r="DY2195">
        <v>3.92</v>
      </c>
      <c r="DZ2195">
        <v>3.58</v>
      </c>
      <c r="EA2195">
        <v>3.26</v>
      </c>
      <c r="EB2195">
        <v>2.97</v>
      </c>
      <c r="EC2195">
        <v>2.71</v>
      </c>
      <c r="ED2195">
        <v>2.4700000000000002</v>
      </c>
      <c r="EE2195">
        <v>2.27</v>
      </c>
      <c r="EF2195">
        <v>2.08</v>
      </c>
      <c r="EG2195">
        <v>1.93</v>
      </c>
    </row>
    <row r="2196" spans="1:139" x14ac:dyDescent="0.25">
      <c r="A2196" t="s">
        <v>1983</v>
      </c>
      <c r="B2196">
        <v>30</v>
      </c>
      <c r="C2196">
        <v>30</v>
      </c>
      <c r="E2196">
        <v>100000</v>
      </c>
      <c r="F2196">
        <v>98780</v>
      </c>
      <c r="G2196">
        <v>97485</v>
      </c>
      <c r="H2196">
        <v>96110</v>
      </c>
      <c r="I2196">
        <v>94630</v>
      </c>
      <c r="J2196">
        <v>93018</v>
      </c>
      <c r="K2196">
        <v>91268</v>
      </c>
      <c r="L2196">
        <v>89381</v>
      </c>
      <c r="M2196">
        <v>87337</v>
      </c>
      <c r="N2196">
        <v>85092</v>
      </c>
      <c r="O2196">
        <v>82605</v>
      </c>
      <c r="P2196">
        <v>79844</v>
      </c>
      <c r="Q2196">
        <v>76775</v>
      </c>
      <c r="R2196">
        <v>73407</v>
      </c>
      <c r="S2196">
        <v>69696</v>
      </c>
      <c r="T2196">
        <v>65588</v>
      </c>
      <c r="U2196">
        <v>61056</v>
      </c>
      <c r="V2196">
        <v>56179</v>
      </c>
      <c r="W2196">
        <v>51018</v>
      </c>
      <c r="X2196">
        <v>45614</v>
      </c>
      <c r="Y2196">
        <v>39999</v>
      </c>
      <c r="Z2196">
        <v>34323</v>
      </c>
      <c r="AA2196">
        <v>28772</v>
      </c>
      <c r="AB2196">
        <v>23528</v>
      </c>
      <c r="AC2196">
        <v>18710</v>
      </c>
      <c r="AD2196">
        <v>14401</v>
      </c>
      <c r="AE2196">
        <v>10681</v>
      </c>
      <c r="AF2196">
        <v>7606</v>
      </c>
      <c r="AG2196">
        <v>5193</v>
      </c>
      <c r="AH2196">
        <v>3389</v>
      </c>
      <c r="DC2196">
        <v>17.36</v>
      </c>
      <c r="DD2196">
        <v>16.57</v>
      </c>
      <c r="DE2196">
        <v>15.78</v>
      </c>
      <c r="DF2196">
        <v>15</v>
      </c>
      <c r="DG2196">
        <v>14.23</v>
      </c>
      <c r="DH2196">
        <v>13.47</v>
      </c>
      <c r="DI2196">
        <v>12.72</v>
      </c>
      <c r="DJ2196">
        <v>11.97</v>
      </c>
      <c r="DK2196">
        <v>11.24</v>
      </c>
      <c r="DL2196">
        <v>10.53</v>
      </c>
      <c r="DM2196">
        <v>9.83</v>
      </c>
      <c r="DN2196">
        <v>9.15</v>
      </c>
      <c r="DO2196">
        <v>8.5</v>
      </c>
      <c r="DP2196">
        <v>7.86</v>
      </c>
      <c r="DQ2196">
        <v>7.26</v>
      </c>
      <c r="DR2196">
        <v>6.68</v>
      </c>
      <c r="DS2196">
        <v>6.14</v>
      </c>
      <c r="DT2196">
        <v>5.63</v>
      </c>
      <c r="DU2196">
        <v>5.15</v>
      </c>
      <c r="DV2196">
        <v>4.7</v>
      </c>
      <c r="DW2196">
        <v>4.29</v>
      </c>
      <c r="DX2196">
        <v>3.91</v>
      </c>
      <c r="DY2196">
        <v>3.57</v>
      </c>
      <c r="DZ2196">
        <v>3.25</v>
      </c>
      <c r="EA2196">
        <v>2.96</v>
      </c>
      <c r="EB2196">
        <v>2.7</v>
      </c>
      <c r="EC2196">
        <v>2.4700000000000002</v>
      </c>
      <c r="ED2196">
        <v>2.2599999999999998</v>
      </c>
      <c r="EE2196">
        <v>2.08</v>
      </c>
      <c r="EF2196">
        <v>1.93</v>
      </c>
    </row>
    <row r="2197" spans="1:139" x14ac:dyDescent="0.25">
      <c r="A2197" t="s">
        <v>1984</v>
      </c>
      <c r="B2197">
        <v>29</v>
      </c>
      <c r="C2197">
        <v>29</v>
      </c>
      <c r="E2197">
        <v>100000</v>
      </c>
      <c r="F2197">
        <v>98668</v>
      </c>
      <c r="G2197">
        <v>97254</v>
      </c>
      <c r="H2197">
        <v>95728</v>
      </c>
      <c r="I2197">
        <v>94071</v>
      </c>
      <c r="J2197">
        <v>92273</v>
      </c>
      <c r="K2197">
        <v>90330</v>
      </c>
      <c r="L2197">
        <v>88227</v>
      </c>
      <c r="M2197">
        <v>85920</v>
      </c>
      <c r="N2197">
        <v>83367</v>
      </c>
      <c r="O2197">
        <v>80536</v>
      </c>
      <c r="P2197">
        <v>77402</v>
      </c>
      <c r="Q2197">
        <v>73952</v>
      </c>
      <c r="R2197">
        <v>70167</v>
      </c>
      <c r="S2197">
        <v>65969</v>
      </c>
      <c r="T2197">
        <v>61369</v>
      </c>
      <c r="U2197">
        <v>56415</v>
      </c>
      <c r="V2197">
        <v>51183</v>
      </c>
      <c r="W2197">
        <v>45714</v>
      </c>
      <c r="X2197">
        <v>40045</v>
      </c>
      <c r="Y2197">
        <v>34326</v>
      </c>
      <c r="Z2197">
        <v>28743</v>
      </c>
      <c r="AA2197">
        <v>23478</v>
      </c>
      <c r="AB2197">
        <v>18649</v>
      </c>
      <c r="AC2197">
        <v>14336</v>
      </c>
      <c r="AD2197">
        <v>10622</v>
      </c>
      <c r="AE2197">
        <v>7556</v>
      </c>
      <c r="AF2197">
        <v>5155</v>
      </c>
      <c r="AG2197">
        <v>3363</v>
      </c>
      <c r="DC2197">
        <v>16.5</v>
      </c>
      <c r="DD2197">
        <v>15.71</v>
      </c>
      <c r="DE2197">
        <v>14.93</v>
      </c>
      <c r="DF2197">
        <v>14.16</v>
      </c>
      <c r="DG2197">
        <v>13.4</v>
      </c>
      <c r="DH2197">
        <v>12.66</v>
      </c>
      <c r="DI2197">
        <v>11.92</v>
      </c>
      <c r="DJ2197">
        <v>11.19</v>
      </c>
      <c r="DK2197">
        <v>10.48</v>
      </c>
      <c r="DL2197">
        <v>9.7799999999999994</v>
      </c>
      <c r="DM2197">
        <v>9.11</v>
      </c>
      <c r="DN2197">
        <v>8.4600000000000009</v>
      </c>
      <c r="DO2197">
        <v>7.83</v>
      </c>
      <c r="DP2197">
        <v>7.22</v>
      </c>
      <c r="DQ2197">
        <v>6.65</v>
      </c>
      <c r="DR2197">
        <v>6.11</v>
      </c>
      <c r="DS2197">
        <v>5.6</v>
      </c>
      <c r="DT2197">
        <v>5.13</v>
      </c>
      <c r="DU2197">
        <v>4.68</v>
      </c>
      <c r="DV2197">
        <v>4.2699999999999996</v>
      </c>
      <c r="DW2197">
        <v>3.9</v>
      </c>
      <c r="DX2197">
        <v>3.56</v>
      </c>
      <c r="DY2197">
        <v>3.25</v>
      </c>
      <c r="DZ2197">
        <v>2.96</v>
      </c>
      <c r="EA2197">
        <v>2.7</v>
      </c>
      <c r="EB2197">
        <v>2.46</v>
      </c>
      <c r="EC2197">
        <v>2.2599999999999998</v>
      </c>
      <c r="ED2197">
        <v>2.08</v>
      </c>
      <c r="EE2197">
        <v>1.92</v>
      </c>
    </row>
    <row r="2198" spans="1:139" x14ac:dyDescent="0.25">
      <c r="A2198" t="s">
        <v>1985</v>
      </c>
      <c r="B2198">
        <v>28</v>
      </c>
      <c r="C2198">
        <v>28</v>
      </c>
      <c r="E2198">
        <v>100000</v>
      </c>
      <c r="F2198">
        <v>98544</v>
      </c>
      <c r="G2198">
        <v>96973</v>
      </c>
      <c r="H2198">
        <v>95264</v>
      </c>
      <c r="I2198">
        <v>93413</v>
      </c>
      <c r="J2198">
        <v>91414</v>
      </c>
      <c r="K2198">
        <v>89248</v>
      </c>
      <c r="L2198">
        <v>86874</v>
      </c>
      <c r="M2198">
        <v>84249</v>
      </c>
      <c r="N2198">
        <v>81343</v>
      </c>
      <c r="O2198">
        <v>78129</v>
      </c>
      <c r="P2198">
        <v>74606</v>
      </c>
      <c r="Q2198">
        <v>70731</v>
      </c>
      <c r="R2198">
        <v>66452</v>
      </c>
      <c r="S2198">
        <v>61754</v>
      </c>
      <c r="T2198">
        <v>56728</v>
      </c>
      <c r="U2198">
        <v>51416</v>
      </c>
      <c r="V2198">
        <v>45875</v>
      </c>
      <c r="W2198">
        <v>40144</v>
      </c>
      <c r="X2198">
        <v>34374</v>
      </c>
      <c r="Y2198">
        <v>28751</v>
      </c>
      <c r="Z2198">
        <v>23458</v>
      </c>
      <c r="AA2198">
        <v>18612</v>
      </c>
      <c r="AB2198">
        <v>14293</v>
      </c>
      <c r="AC2198">
        <v>10578</v>
      </c>
      <c r="AD2198">
        <v>7518</v>
      </c>
      <c r="AE2198">
        <v>5125</v>
      </c>
      <c r="AF2198">
        <v>3341</v>
      </c>
      <c r="DC2198">
        <v>15.64</v>
      </c>
      <c r="DD2198">
        <v>14.86</v>
      </c>
      <c r="DE2198">
        <v>14.1</v>
      </c>
      <c r="DF2198">
        <v>13.34</v>
      </c>
      <c r="DG2198">
        <v>12.59</v>
      </c>
      <c r="DH2198">
        <v>11.86</v>
      </c>
      <c r="DI2198">
        <v>11.13</v>
      </c>
      <c r="DJ2198">
        <v>10.43</v>
      </c>
      <c r="DK2198">
        <v>9.73</v>
      </c>
      <c r="DL2198">
        <v>9.06</v>
      </c>
      <c r="DM2198">
        <v>8.42</v>
      </c>
      <c r="DN2198">
        <v>7.79</v>
      </c>
      <c r="DO2198">
        <v>7.19</v>
      </c>
      <c r="DP2198">
        <v>6.62</v>
      </c>
      <c r="DQ2198">
        <v>6.09</v>
      </c>
      <c r="DR2198">
        <v>5.58</v>
      </c>
      <c r="DS2198">
        <v>5.1100000000000003</v>
      </c>
      <c r="DT2198">
        <v>4.66</v>
      </c>
      <c r="DU2198">
        <v>4.26</v>
      </c>
      <c r="DV2198">
        <v>3.89</v>
      </c>
      <c r="DW2198">
        <v>3.55</v>
      </c>
      <c r="DX2198">
        <v>3.24</v>
      </c>
      <c r="DY2198">
        <v>2.95</v>
      </c>
      <c r="DZ2198">
        <v>2.69</v>
      </c>
      <c r="EA2198">
        <v>2.46</v>
      </c>
      <c r="EB2198">
        <v>2.2599999999999998</v>
      </c>
      <c r="EC2198">
        <v>2.08</v>
      </c>
      <c r="ED2198">
        <v>1.92</v>
      </c>
    </row>
    <row r="2199" spans="1:139" x14ac:dyDescent="0.25">
      <c r="A2199" t="s">
        <v>1986</v>
      </c>
      <c r="B2199">
        <v>27</v>
      </c>
      <c r="C2199">
        <v>27</v>
      </c>
      <c r="E2199">
        <v>100000</v>
      </c>
      <c r="F2199">
        <v>98381</v>
      </c>
      <c r="G2199">
        <v>96619</v>
      </c>
      <c r="H2199">
        <v>94707</v>
      </c>
      <c r="I2199">
        <v>92648</v>
      </c>
      <c r="J2199">
        <v>90417</v>
      </c>
      <c r="K2199">
        <v>87971</v>
      </c>
      <c r="L2199">
        <v>85269</v>
      </c>
      <c r="M2199">
        <v>82281</v>
      </c>
      <c r="N2199">
        <v>78981</v>
      </c>
      <c r="O2199">
        <v>75368</v>
      </c>
      <c r="P2199">
        <v>71411</v>
      </c>
      <c r="Q2199">
        <v>67032</v>
      </c>
      <c r="R2199">
        <v>62245</v>
      </c>
      <c r="S2199">
        <v>57115</v>
      </c>
      <c r="T2199">
        <v>51726</v>
      </c>
      <c r="U2199">
        <v>46104</v>
      </c>
      <c r="V2199">
        <v>40302</v>
      </c>
      <c r="W2199">
        <v>34472</v>
      </c>
      <c r="X2199">
        <v>28802</v>
      </c>
      <c r="Y2199">
        <v>23473</v>
      </c>
      <c r="Z2199">
        <v>18602</v>
      </c>
      <c r="AA2199">
        <v>14270</v>
      </c>
      <c r="AB2199">
        <v>10551</v>
      </c>
      <c r="AC2199">
        <v>7492</v>
      </c>
      <c r="AD2199">
        <v>5103</v>
      </c>
      <c r="AE2199">
        <v>3325</v>
      </c>
      <c r="DC2199">
        <v>14.79</v>
      </c>
      <c r="DD2199">
        <v>14.03</v>
      </c>
      <c r="DE2199">
        <v>13.28</v>
      </c>
      <c r="DF2199">
        <v>12.53</v>
      </c>
      <c r="DG2199">
        <v>11.8</v>
      </c>
      <c r="DH2199">
        <v>11.08</v>
      </c>
      <c r="DI2199">
        <v>10.37</v>
      </c>
      <c r="DJ2199">
        <v>9.69</v>
      </c>
      <c r="DK2199">
        <v>9.02</v>
      </c>
      <c r="DL2199">
        <v>8.3800000000000008</v>
      </c>
      <c r="DM2199">
        <v>7.75</v>
      </c>
      <c r="DN2199">
        <v>7.16</v>
      </c>
      <c r="DO2199">
        <v>6.59</v>
      </c>
      <c r="DP2199">
        <v>6.06</v>
      </c>
      <c r="DQ2199">
        <v>5.56</v>
      </c>
      <c r="DR2199">
        <v>5.09</v>
      </c>
      <c r="DS2199">
        <v>4.6500000000000004</v>
      </c>
      <c r="DT2199">
        <v>4.24</v>
      </c>
      <c r="DU2199">
        <v>3.88</v>
      </c>
      <c r="DV2199">
        <v>3.54</v>
      </c>
      <c r="DW2199">
        <v>3.23</v>
      </c>
      <c r="DX2199">
        <v>2.94</v>
      </c>
      <c r="DY2199">
        <v>2.69</v>
      </c>
      <c r="DZ2199">
        <v>2.46</v>
      </c>
      <c r="EA2199">
        <v>2.2599999999999998</v>
      </c>
      <c r="EB2199">
        <v>2.08</v>
      </c>
      <c r="EC2199">
        <v>1.92</v>
      </c>
    </row>
    <row r="2200" spans="1:139" x14ac:dyDescent="0.25">
      <c r="A2200" t="s">
        <v>1987</v>
      </c>
      <c r="B2200">
        <v>26</v>
      </c>
      <c r="C2200">
        <v>26</v>
      </c>
      <c r="E2200">
        <v>100000</v>
      </c>
      <c r="F2200">
        <v>98180</v>
      </c>
      <c r="G2200">
        <v>96207</v>
      </c>
      <c r="H2200">
        <v>94078</v>
      </c>
      <c r="I2200">
        <v>91776</v>
      </c>
      <c r="J2200">
        <v>89255</v>
      </c>
      <c r="K2200">
        <v>86469</v>
      </c>
      <c r="L2200">
        <v>83390</v>
      </c>
      <c r="M2200">
        <v>79995</v>
      </c>
      <c r="N2200">
        <v>76284</v>
      </c>
      <c r="O2200">
        <v>72225</v>
      </c>
      <c r="P2200">
        <v>67752</v>
      </c>
      <c r="Q2200">
        <v>62854</v>
      </c>
      <c r="R2200">
        <v>57626</v>
      </c>
      <c r="S2200">
        <v>52127</v>
      </c>
      <c r="T2200">
        <v>46422</v>
      </c>
      <c r="U2200">
        <v>40538</v>
      </c>
      <c r="V2200">
        <v>34636</v>
      </c>
      <c r="W2200">
        <v>28907</v>
      </c>
      <c r="X2200">
        <v>23532</v>
      </c>
      <c r="Y2200">
        <v>18628</v>
      </c>
      <c r="Z2200">
        <v>14275</v>
      </c>
      <c r="AA2200">
        <v>10544</v>
      </c>
      <c r="AB2200">
        <v>7480</v>
      </c>
      <c r="AC2200">
        <v>5092</v>
      </c>
      <c r="AD2200">
        <v>3315</v>
      </c>
      <c r="DC2200">
        <v>13.96</v>
      </c>
      <c r="DD2200">
        <v>13.21</v>
      </c>
      <c r="DE2200">
        <v>12.47</v>
      </c>
      <c r="DF2200">
        <v>11.74</v>
      </c>
      <c r="DG2200">
        <v>11.03</v>
      </c>
      <c r="DH2200">
        <v>10.32</v>
      </c>
      <c r="DI2200">
        <v>9.64</v>
      </c>
      <c r="DJ2200">
        <v>8.98</v>
      </c>
      <c r="DK2200">
        <v>8.34</v>
      </c>
      <c r="DL2200">
        <v>7.72</v>
      </c>
      <c r="DM2200">
        <v>7.12</v>
      </c>
      <c r="DN2200">
        <v>6.56</v>
      </c>
      <c r="DO2200">
        <v>6.03</v>
      </c>
      <c r="DP2200">
        <v>5.54</v>
      </c>
      <c r="DQ2200">
        <v>5.07</v>
      </c>
      <c r="DR2200">
        <v>4.63</v>
      </c>
      <c r="DS2200">
        <v>4.2300000000000004</v>
      </c>
      <c r="DT2200">
        <v>3.86</v>
      </c>
      <c r="DU2200">
        <v>3.53</v>
      </c>
      <c r="DV2200">
        <v>3.22</v>
      </c>
      <c r="DW2200">
        <v>2.94</v>
      </c>
      <c r="DX2200">
        <v>2.68</v>
      </c>
      <c r="DY2200">
        <v>2.4500000000000002</v>
      </c>
      <c r="DZ2200">
        <v>2.25</v>
      </c>
      <c r="EA2200">
        <v>2.08</v>
      </c>
      <c r="EB2200">
        <v>1.92</v>
      </c>
    </row>
    <row r="2201" spans="1:139" x14ac:dyDescent="0.25">
      <c r="A2201" t="s">
        <v>1988</v>
      </c>
      <c r="B2201">
        <v>25</v>
      </c>
      <c r="C2201">
        <v>25</v>
      </c>
      <c r="E2201">
        <v>100000</v>
      </c>
      <c r="F2201">
        <v>97958</v>
      </c>
      <c r="G2201">
        <v>95755</v>
      </c>
      <c r="H2201">
        <v>93371</v>
      </c>
      <c r="I2201">
        <v>90767</v>
      </c>
      <c r="J2201">
        <v>87892</v>
      </c>
      <c r="K2201">
        <v>84714</v>
      </c>
      <c r="L2201">
        <v>81213</v>
      </c>
      <c r="M2201">
        <v>77392</v>
      </c>
      <c r="N2201">
        <v>73220</v>
      </c>
      <c r="O2201">
        <v>68629</v>
      </c>
      <c r="P2201">
        <v>63623</v>
      </c>
      <c r="Q2201">
        <v>58271</v>
      </c>
      <c r="R2201">
        <v>52663</v>
      </c>
      <c r="S2201">
        <v>46841</v>
      </c>
      <c r="T2201">
        <v>40869</v>
      </c>
      <c r="U2201">
        <v>34882</v>
      </c>
      <c r="V2201">
        <v>29080</v>
      </c>
      <c r="W2201">
        <v>23645</v>
      </c>
      <c r="X2201">
        <v>18697</v>
      </c>
      <c r="Y2201">
        <v>14312</v>
      </c>
      <c r="Z2201">
        <v>10561</v>
      </c>
      <c r="AA2201">
        <v>7486</v>
      </c>
      <c r="AB2201">
        <v>5092</v>
      </c>
      <c r="AC2201">
        <v>3314</v>
      </c>
      <c r="DC2201">
        <v>13.15</v>
      </c>
      <c r="DD2201">
        <v>12.41</v>
      </c>
      <c r="DE2201">
        <v>11.69</v>
      </c>
      <c r="DF2201">
        <v>10.97</v>
      </c>
      <c r="DG2201">
        <v>10.27</v>
      </c>
      <c r="DH2201">
        <v>9.59</v>
      </c>
      <c r="DI2201">
        <v>8.93</v>
      </c>
      <c r="DJ2201">
        <v>8.3000000000000007</v>
      </c>
      <c r="DK2201">
        <v>7.68</v>
      </c>
      <c r="DL2201">
        <v>7.09</v>
      </c>
      <c r="DM2201">
        <v>6.53</v>
      </c>
      <c r="DN2201">
        <v>6.01</v>
      </c>
      <c r="DO2201">
        <v>5.51</v>
      </c>
      <c r="DP2201">
        <v>5.05</v>
      </c>
      <c r="DQ2201">
        <v>4.6100000000000003</v>
      </c>
      <c r="DR2201">
        <v>4.21</v>
      </c>
      <c r="DS2201">
        <v>3.85</v>
      </c>
      <c r="DT2201">
        <v>3.52</v>
      </c>
      <c r="DU2201">
        <v>3.21</v>
      </c>
      <c r="DV2201">
        <v>2.93</v>
      </c>
      <c r="DW2201">
        <v>2.68</v>
      </c>
      <c r="DX2201">
        <v>2.4500000000000002</v>
      </c>
      <c r="DY2201">
        <v>2.25</v>
      </c>
      <c r="DZ2201">
        <v>2.08</v>
      </c>
      <c r="EA2201">
        <v>1.92</v>
      </c>
    </row>
    <row r="2202" spans="1:139" x14ac:dyDescent="0.25">
      <c r="A2202" t="s">
        <v>1989</v>
      </c>
      <c r="B2202">
        <v>24</v>
      </c>
      <c r="C2202">
        <v>24</v>
      </c>
      <c r="E2202">
        <v>100000</v>
      </c>
      <c r="F2202">
        <v>97715</v>
      </c>
      <c r="G2202">
        <v>95245</v>
      </c>
      <c r="H2202">
        <v>92543</v>
      </c>
      <c r="I2202">
        <v>89570</v>
      </c>
      <c r="J2202">
        <v>86285</v>
      </c>
      <c r="K2202">
        <v>82667</v>
      </c>
      <c r="L2202">
        <v>78722</v>
      </c>
      <c r="M2202">
        <v>74421</v>
      </c>
      <c r="N2202">
        <v>69699</v>
      </c>
      <c r="O2202">
        <v>64558</v>
      </c>
      <c r="P2202">
        <v>59083</v>
      </c>
      <c r="Q2202">
        <v>53338</v>
      </c>
      <c r="R2202">
        <v>47397</v>
      </c>
      <c r="S2202">
        <v>41302</v>
      </c>
      <c r="T2202">
        <v>35220</v>
      </c>
      <c r="U2202">
        <v>29330</v>
      </c>
      <c r="V2202">
        <v>23821</v>
      </c>
      <c r="W2202">
        <v>18815</v>
      </c>
      <c r="X2202">
        <v>14387</v>
      </c>
      <c r="Y2202">
        <v>10606</v>
      </c>
      <c r="Z2202">
        <v>7512</v>
      </c>
      <c r="AA2202">
        <v>5106</v>
      </c>
      <c r="AB2202">
        <v>3321</v>
      </c>
      <c r="DC2202">
        <v>12.35</v>
      </c>
      <c r="DD2202">
        <v>11.63</v>
      </c>
      <c r="DE2202">
        <v>10.92</v>
      </c>
      <c r="DF2202">
        <v>10.220000000000001</v>
      </c>
      <c r="DG2202">
        <v>9.5500000000000007</v>
      </c>
      <c r="DH2202">
        <v>8.89</v>
      </c>
      <c r="DI2202">
        <v>8.26</v>
      </c>
      <c r="DJ2202">
        <v>7.65</v>
      </c>
      <c r="DK2202">
        <v>7.06</v>
      </c>
      <c r="DL2202">
        <v>6.5</v>
      </c>
      <c r="DM2202">
        <v>5.98</v>
      </c>
      <c r="DN2202">
        <v>5.49</v>
      </c>
      <c r="DO2202">
        <v>5.03</v>
      </c>
      <c r="DP2202">
        <v>4.5999999999999996</v>
      </c>
      <c r="DQ2202">
        <v>4.2</v>
      </c>
      <c r="DR2202">
        <v>3.84</v>
      </c>
      <c r="DS2202">
        <v>3.51</v>
      </c>
      <c r="DT2202">
        <v>3.21</v>
      </c>
      <c r="DU2202">
        <v>2.93</v>
      </c>
      <c r="DV2202">
        <v>2.67</v>
      </c>
      <c r="DW2202">
        <v>2.4500000000000002</v>
      </c>
      <c r="DX2202">
        <v>2.25</v>
      </c>
      <c r="DY2202">
        <v>2.08</v>
      </c>
      <c r="DZ2202">
        <v>1.92</v>
      </c>
    </row>
    <row r="2203" spans="1:139" x14ac:dyDescent="0.25">
      <c r="A2203" t="s">
        <v>1990</v>
      </c>
      <c r="B2203">
        <v>23</v>
      </c>
      <c r="C2203">
        <v>23</v>
      </c>
      <c r="E2203">
        <v>100000</v>
      </c>
      <c r="F2203">
        <v>97432</v>
      </c>
      <c r="G2203">
        <v>94627</v>
      </c>
      <c r="H2203">
        <v>91538</v>
      </c>
      <c r="I2203">
        <v>88134</v>
      </c>
      <c r="J2203">
        <v>84389</v>
      </c>
      <c r="K2203">
        <v>80305</v>
      </c>
      <c r="L2203">
        <v>75860</v>
      </c>
      <c r="M2203">
        <v>70989</v>
      </c>
      <c r="N2203">
        <v>65695</v>
      </c>
      <c r="O2203">
        <v>60066</v>
      </c>
      <c r="P2203">
        <v>54182</v>
      </c>
      <c r="Q2203">
        <v>48091</v>
      </c>
      <c r="R2203">
        <v>41867</v>
      </c>
      <c r="S2203">
        <v>35656</v>
      </c>
      <c r="T2203">
        <v>29666</v>
      </c>
      <c r="U2203">
        <v>24067</v>
      </c>
      <c r="V2203">
        <v>18987</v>
      </c>
      <c r="W2203">
        <v>14504</v>
      </c>
      <c r="X2203">
        <v>10682</v>
      </c>
      <c r="Y2203">
        <v>7559</v>
      </c>
      <c r="Z2203">
        <v>5134</v>
      </c>
      <c r="AA2203">
        <v>3338</v>
      </c>
      <c r="DC2203">
        <v>11.58</v>
      </c>
      <c r="DD2203">
        <v>10.87</v>
      </c>
      <c r="DE2203">
        <v>10.17</v>
      </c>
      <c r="DF2203">
        <v>9.5</v>
      </c>
      <c r="DG2203">
        <v>8.85</v>
      </c>
      <c r="DH2203">
        <v>8.2200000000000006</v>
      </c>
      <c r="DI2203">
        <v>7.61</v>
      </c>
      <c r="DJ2203">
        <v>7.03</v>
      </c>
      <c r="DK2203">
        <v>6.48</v>
      </c>
      <c r="DL2203">
        <v>5.96</v>
      </c>
      <c r="DM2203">
        <v>5.47</v>
      </c>
      <c r="DN2203">
        <v>5.01</v>
      </c>
      <c r="DO2203">
        <v>4.58</v>
      </c>
      <c r="DP2203">
        <v>4.1900000000000004</v>
      </c>
      <c r="DQ2203">
        <v>3.83</v>
      </c>
      <c r="DR2203">
        <v>3.5</v>
      </c>
      <c r="DS2203">
        <v>3.2</v>
      </c>
      <c r="DT2203">
        <v>2.92</v>
      </c>
      <c r="DU2203">
        <v>2.67</v>
      </c>
      <c r="DV2203">
        <v>2.44</v>
      </c>
      <c r="DW2203">
        <v>2.25</v>
      </c>
      <c r="DX2203">
        <v>2.0699999999999998</v>
      </c>
      <c r="DY2203">
        <v>1.92</v>
      </c>
    </row>
    <row r="2204" spans="1:139" x14ac:dyDescent="0.25">
      <c r="A2204" t="s">
        <v>1991</v>
      </c>
      <c r="B2204">
        <v>22</v>
      </c>
      <c r="C2204">
        <v>22</v>
      </c>
      <c r="E2204">
        <v>100000</v>
      </c>
      <c r="F2204">
        <v>97078</v>
      </c>
      <c r="G2204">
        <v>93863</v>
      </c>
      <c r="H2204">
        <v>90319</v>
      </c>
      <c r="I2204">
        <v>86430</v>
      </c>
      <c r="J2204">
        <v>82195</v>
      </c>
      <c r="K2204">
        <v>77586</v>
      </c>
      <c r="L2204">
        <v>72544</v>
      </c>
      <c r="M2204">
        <v>67075</v>
      </c>
      <c r="N2204">
        <v>61270</v>
      </c>
      <c r="O2204">
        <v>55212</v>
      </c>
      <c r="P2204">
        <v>48964</v>
      </c>
      <c r="Q2204">
        <v>42577</v>
      </c>
      <c r="R2204">
        <v>36225</v>
      </c>
      <c r="S2204">
        <v>30100</v>
      </c>
      <c r="T2204">
        <v>24396</v>
      </c>
      <c r="U2204">
        <v>19225</v>
      </c>
      <c r="V2204">
        <v>14670</v>
      </c>
      <c r="W2204">
        <v>10794</v>
      </c>
      <c r="X2204">
        <v>7632</v>
      </c>
      <c r="Y2204">
        <v>5180</v>
      </c>
      <c r="Z2204">
        <v>3366</v>
      </c>
      <c r="DC2204">
        <v>10.81</v>
      </c>
      <c r="DD2204">
        <v>10.130000000000001</v>
      </c>
      <c r="DE2204">
        <v>9.4499999999999993</v>
      </c>
      <c r="DF2204">
        <v>8.81</v>
      </c>
      <c r="DG2204">
        <v>8.18</v>
      </c>
      <c r="DH2204">
        <v>7.58</v>
      </c>
      <c r="DI2204">
        <v>7</v>
      </c>
      <c r="DJ2204">
        <v>6.45</v>
      </c>
      <c r="DK2204">
        <v>5.93</v>
      </c>
      <c r="DL2204">
        <v>5.45</v>
      </c>
      <c r="DM2204">
        <v>4.99</v>
      </c>
      <c r="DN2204">
        <v>4.5599999999999996</v>
      </c>
      <c r="DO2204">
        <v>4.17</v>
      </c>
      <c r="DP2204">
        <v>3.82</v>
      </c>
      <c r="DQ2204">
        <v>3.49</v>
      </c>
      <c r="DR2204">
        <v>3.19</v>
      </c>
      <c r="DS2204">
        <v>2.91</v>
      </c>
      <c r="DT2204">
        <v>2.66</v>
      </c>
      <c r="DU2204">
        <v>2.44</v>
      </c>
      <c r="DV2204">
        <v>2.25</v>
      </c>
      <c r="DW2204">
        <v>2.0699999999999998</v>
      </c>
      <c r="DX2204">
        <v>1.92</v>
      </c>
    </row>
    <row r="2205" spans="1:139" x14ac:dyDescent="0.25">
      <c r="A2205" t="s">
        <v>1992</v>
      </c>
      <c r="B2205">
        <v>21</v>
      </c>
      <c r="C2205">
        <v>21</v>
      </c>
      <c r="E2205">
        <v>100000</v>
      </c>
      <c r="F2205">
        <v>96641</v>
      </c>
      <c r="G2205">
        <v>92942</v>
      </c>
      <c r="H2205">
        <v>88882</v>
      </c>
      <c r="I2205">
        <v>84473</v>
      </c>
      <c r="J2205">
        <v>79681</v>
      </c>
      <c r="K2205">
        <v>74440</v>
      </c>
      <c r="L2205">
        <v>68767</v>
      </c>
      <c r="M2205">
        <v>62755</v>
      </c>
      <c r="N2205">
        <v>56493</v>
      </c>
      <c r="O2205">
        <v>50048</v>
      </c>
      <c r="P2205">
        <v>43482</v>
      </c>
      <c r="Q2205">
        <v>36951</v>
      </c>
      <c r="R2205">
        <v>30672</v>
      </c>
      <c r="S2205">
        <v>24826</v>
      </c>
      <c r="T2205">
        <v>19546</v>
      </c>
      <c r="U2205">
        <v>14899</v>
      </c>
      <c r="V2205">
        <v>10952</v>
      </c>
      <c r="W2205">
        <v>7737</v>
      </c>
      <c r="X2205">
        <v>5248</v>
      </c>
      <c r="Y2205">
        <v>3408</v>
      </c>
      <c r="DC2205">
        <v>10.08</v>
      </c>
      <c r="DD2205">
        <v>9.41</v>
      </c>
      <c r="DE2205">
        <v>8.76</v>
      </c>
      <c r="DF2205">
        <v>8.14</v>
      </c>
      <c r="DG2205">
        <v>7.54</v>
      </c>
      <c r="DH2205">
        <v>6.96</v>
      </c>
      <c r="DI2205">
        <v>6.42</v>
      </c>
      <c r="DJ2205">
        <v>5.91</v>
      </c>
      <c r="DK2205">
        <v>5.43</v>
      </c>
      <c r="DL2205">
        <v>4.97</v>
      </c>
      <c r="DM2205">
        <v>4.55</v>
      </c>
      <c r="DN2205">
        <v>4.16</v>
      </c>
      <c r="DO2205">
        <v>3.81</v>
      </c>
      <c r="DP2205">
        <v>3.48</v>
      </c>
      <c r="DQ2205">
        <v>3.18</v>
      </c>
      <c r="DR2205">
        <v>2.91</v>
      </c>
      <c r="DS2205">
        <v>2.66</v>
      </c>
      <c r="DT2205">
        <v>2.44</v>
      </c>
      <c r="DU2205">
        <v>2.2400000000000002</v>
      </c>
      <c r="DV2205">
        <v>2.0699999999999998</v>
      </c>
      <c r="DW2205">
        <v>1.92</v>
      </c>
    </row>
    <row r="2206" spans="1:139" x14ac:dyDescent="0.25">
      <c r="A2206" t="s">
        <v>1993</v>
      </c>
      <c r="B2206">
        <v>20</v>
      </c>
      <c r="C2206">
        <v>20</v>
      </c>
      <c r="E2206">
        <v>100000</v>
      </c>
      <c r="F2206">
        <v>96120</v>
      </c>
      <c r="G2206">
        <v>91866</v>
      </c>
      <c r="H2206">
        <v>87246</v>
      </c>
      <c r="I2206">
        <v>82239</v>
      </c>
      <c r="J2206">
        <v>76773</v>
      </c>
      <c r="K2206">
        <v>70858</v>
      </c>
      <c r="L2206">
        <v>64602</v>
      </c>
      <c r="M2206">
        <v>58097</v>
      </c>
      <c r="N2206">
        <v>51414</v>
      </c>
      <c r="O2206">
        <v>44621</v>
      </c>
      <c r="P2206">
        <v>37886</v>
      </c>
      <c r="Q2206">
        <v>31410</v>
      </c>
      <c r="R2206">
        <v>25397</v>
      </c>
      <c r="S2206">
        <v>19969</v>
      </c>
      <c r="T2206">
        <v>15208</v>
      </c>
      <c r="U2206">
        <v>11169</v>
      </c>
      <c r="V2206">
        <v>7884</v>
      </c>
      <c r="W2206">
        <v>5344</v>
      </c>
      <c r="X2206">
        <v>3468</v>
      </c>
      <c r="DC2206">
        <v>9.36</v>
      </c>
      <c r="DD2206">
        <v>8.7200000000000006</v>
      </c>
      <c r="DE2206">
        <v>8.1</v>
      </c>
      <c r="DF2206">
        <v>7.51</v>
      </c>
      <c r="DG2206">
        <v>6.93</v>
      </c>
      <c r="DH2206">
        <v>6.39</v>
      </c>
      <c r="DI2206">
        <v>5.88</v>
      </c>
      <c r="DJ2206">
        <v>5.4</v>
      </c>
      <c r="DK2206">
        <v>4.95</v>
      </c>
      <c r="DL2206">
        <v>4.53</v>
      </c>
      <c r="DM2206">
        <v>4.1500000000000004</v>
      </c>
      <c r="DN2206">
        <v>3.79</v>
      </c>
      <c r="DO2206">
        <v>3.47</v>
      </c>
      <c r="DP2206">
        <v>3.18</v>
      </c>
      <c r="DQ2206">
        <v>2.9</v>
      </c>
      <c r="DR2206">
        <v>2.66</v>
      </c>
      <c r="DS2206">
        <v>2.44</v>
      </c>
      <c r="DT2206">
        <v>2.2400000000000002</v>
      </c>
      <c r="DU2206">
        <v>2.0699999999999998</v>
      </c>
      <c r="DV2206">
        <v>1.92</v>
      </c>
    </row>
    <row r="2207" spans="1:139" x14ac:dyDescent="0.25">
      <c r="A2207" t="s">
        <v>1994</v>
      </c>
      <c r="B2207">
        <v>19</v>
      </c>
      <c r="C2207">
        <v>19</v>
      </c>
      <c r="E2207">
        <v>100000</v>
      </c>
      <c r="F2207">
        <v>95517</v>
      </c>
      <c r="G2207">
        <v>90655</v>
      </c>
      <c r="H2207">
        <v>85385</v>
      </c>
      <c r="I2207">
        <v>79650</v>
      </c>
      <c r="J2207">
        <v>73453</v>
      </c>
      <c r="K2207">
        <v>66904</v>
      </c>
      <c r="L2207">
        <v>60105</v>
      </c>
      <c r="M2207">
        <v>53135</v>
      </c>
      <c r="N2207">
        <v>46065</v>
      </c>
      <c r="O2207">
        <v>39070</v>
      </c>
      <c r="P2207">
        <v>32362</v>
      </c>
      <c r="Q2207">
        <v>26134</v>
      </c>
      <c r="R2207">
        <v>20527</v>
      </c>
      <c r="S2207">
        <v>15614</v>
      </c>
      <c r="T2207">
        <v>11458</v>
      </c>
      <c r="U2207">
        <v>8081</v>
      </c>
      <c r="V2207">
        <v>5474</v>
      </c>
      <c r="W2207">
        <v>3551</v>
      </c>
      <c r="DC2207">
        <v>8.68</v>
      </c>
      <c r="DD2207">
        <v>8.07</v>
      </c>
      <c r="DE2207">
        <v>7.47</v>
      </c>
      <c r="DF2207">
        <v>6.9</v>
      </c>
      <c r="DG2207">
        <v>6.36</v>
      </c>
      <c r="DH2207">
        <v>5.86</v>
      </c>
      <c r="DI2207">
        <v>5.38</v>
      </c>
      <c r="DJ2207">
        <v>4.93</v>
      </c>
      <c r="DK2207">
        <v>4.5199999999999996</v>
      </c>
      <c r="DL2207">
        <v>4.13</v>
      </c>
      <c r="DM2207">
        <v>3.78</v>
      </c>
      <c r="DN2207">
        <v>3.46</v>
      </c>
      <c r="DO2207">
        <v>3.17</v>
      </c>
      <c r="DP2207">
        <v>2.9</v>
      </c>
      <c r="DQ2207">
        <v>2.65</v>
      </c>
      <c r="DR2207">
        <v>2.4300000000000002</v>
      </c>
      <c r="DS2207">
        <v>2.2400000000000002</v>
      </c>
      <c r="DT2207">
        <v>2.0699999999999998</v>
      </c>
      <c r="DU2207">
        <v>1.92</v>
      </c>
    </row>
    <row r="2208" spans="1:139" x14ac:dyDescent="0.25">
      <c r="A2208" t="s">
        <v>1995</v>
      </c>
      <c r="B2208">
        <v>18</v>
      </c>
      <c r="C2208">
        <v>18</v>
      </c>
      <c r="E2208">
        <v>100000</v>
      </c>
      <c r="F2208">
        <v>94847</v>
      </c>
      <c r="G2208">
        <v>89271</v>
      </c>
      <c r="H2208">
        <v>83204</v>
      </c>
      <c r="I2208">
        <v>76669</v>
      </c>
      <c r="J2208">
        <v>69772</v>
      </c>
      <c r="K2208">
        <v>62618</v>
      </c>
      <c r="L2208">
        <v>55297</v>
      </c>
      <c r="M2208">
        <v>47889</v>
      </c>
      <c r="N2208">
        <v>40572</v>
      </c>
      <c r="O2208">
        <v>33569</v>
      </c>
      <c r="P2208">
        <v>27084</v>
      </c>
      <c r="Q2208">
        <v>21247</v>
      </c>
      <c r="R2208">
        <v>16146</v>
      </c>
      <c r="S2208">
        <v>11835</v>
      </c>
      <c r="T2208">
        <v>8341</v>
      </c>
      <c r="U2208">
        <v>5646</v>
      </c>
      <c r="V2208">
        <v>3660</v>
      </c>
      <c r="DC2208">
        <v>8.0299999999999994</v>
      </c>
      <c r="DD2208">
        <v>7.44</v>
      </c>
      <c r="DE2208">
        <v>6.87</v>
      </c>
      <c r="DF2208">
        <v>6.34</v>
      </c>
      <c r="DG2208">
        <v>5.83</v>
      </c>
      <c r="DH2208">
        <v>5.36</v>
      </c>
      <c r="DI2208">
        <v>4.92</v>
      </c>
      <c r="DJ2208">
        <v>4.5</v>
      </c>
      <c r="DK2208">
        <v>4.12</v>
      </c>
      <c r="DL2208">
        <v>3.77</v>
      </c>
      <c r="DM2208">
        <v>3.45</v>
      </c>
      <c r="DN2208">
        <v>3.16</v>
      </c>
      <c r="DO2208">
        <v>2.89</v>
      </c>
      <c r="DP2208">
        <v>2.65</v>
      </c>
      <c r="DQ2208">
        <v>2.4300000000000002</v>
      </c>
      <c r="DR2208">
        <v>2.2400000000000002</v>
      </c>
      <c r="DS2208">
        <v>2.0699999999999998</v>
      </c>
      <c r="DT2208">
        <v>1.92</v>
      </c>
    </row>
    <row r="2209" spans="1:123" x14ac:dyDescent="0.25">
      <c r="A2209" t="s">
        <v>1996</v>
      </c>
      <c r="B2209">
        <v>17</v>
      </c>
      <c r="C2209">
        <v>17</v>
      </c>
      <c r="E2209">
        <v>100000</v>
      </c>
      <c r="F2209">
        <v>94054</v>
      </c>
      <c r="G2209">
        <v>87595</v>
      </c>
      <c r="H2209">
        <v>80642</v>
      </c>
      <c r="I2209">
        <v>73323</v>
      </c>
      <c r="J2209">
        <v>65744</v>
      </c>
      <c r="K2209">
        <v>57996</v>
      </c>
      <c r="L2209">
        <v>50172</v>
      </c>
      <c r="M2209">
        <v>42460</v>
      </c>
      <c r="N2209">
        <v>35093</v>
      </c>
      <c r="O2209">
        <v>28281</v>
      </c>
      <c r="P2209">
        <v>22166</v>
      </c>
      <c r="Q2209">
        <v>16825</v>
      </c>
      <c r="R2209">
        <v>12321</v>
      </c>
      <c r="S2209">
        <v>8676</v>
      </c>
      <c r="T2209">
        <v>5869</v>
      </c>
      <c r="U2209">
        <v>3803</v>
      </c>
      <c r="DC2209">
        <v>7.4</v>
      </c>
      <c r="DD2209">
        <v>6.84</v>
      </c>
      <c r="DE2209">
        <v>6.31</v>
      </c>
      <c r="DF2209">
        <v>5.81</v>
      </c>
      <c r="DG2209">
        <v>5.34</v>
      </c>
      <c r="DH2209">
        <v>4.9000000000000004</v>
      </c>
      <c r="DI2209">
        <v>4.4800000000000004</v>
      </c>
      <c r="DJ2209">
        <v>4.1100000000000003</v>
      </c>
      <c r="DK2209">
        <v>3.76</v>
      </c>
      <c r="DL2209">
        <v>3.44</v>
      </c>
      <c r="DM2209">
        <v>3.15</v>
      </c>
      <c r="DN2209">
        <v>2.89</v>
      </c>
      <c r="DO2209">
        <v>2.64</v>
      </c>
      <c r="DP2209">
        <v>2.4300000000000002</v>
      </c>
      <c r="DQ2209">
        <v>2.2400000000000002</v>
      </c>
      <c r="DR2209">
        <v>2.0699999999999998</v>
      </c>
      <c r="DS2209">
        <v>1.92</v>
      </c>
    </row>
    <row r="2210" spans="1:123" x14ac:dyDescent="0.25">
      <c r="A2210" t="s">
        <v>1997</v>
      </c>
      <c r="B2210">
        <v>16</v>
      </c>
      <c r="C2210">
        <v>16</v>
      </c>
      <c r="E2210">
        <v>100000</v>
      </c>
      <c r="F2210">
        <v>93062</v>
      </c>
      <c r="G2210">
        <v>85604</v>
      </c>
      <c r="H2210">
        <v>77760</v>
      </c>
      <c r="I2210">
        <v>69658</v>
      </c>
      <c r="J2210">
        <v>61389</v>
      </c>
      <c r="K2210">
        <v>53051</v>
      </c>
      <c r="L2210">
        <v>44847</v>
      </c>
      <c r="M2210">
        <v>37024</v>
      </c>
      <c r="N2210">
        <v>29804</v>
      </c>
      <c r="O2210">
        <v>23333</v>
      </c>
      <c r="P2210">
        <v>17696</v>
      </c>
      <c r="Q2210">
        <v>12945</v>
      </c>
      <c r="R2210">
        <v>9109</v>
      </c>
      <c r="S2210">
        <v>6157</v>
      </c>
      <c r="T2210">
        <v>3988</v>
      </c>
      <c r="DC2210">
        <v>6.81</v>
      </c>
      <c r="DD2210">
        <v>6.28</v>
      </c>
      <c r="DE2210">
        <v>5.78</v>
      </c>
      <c r="DF2210">
        <v>5.32</v>
      </c>
      <c r="DG2210">
        <v>4.88</v>
      </c>
      <c r="DH2210">
        <v>4.47</v>
      </c>
      <c r="DI2210">
        <v>4.09</v>
      </c>
      <c r="DJ2210">
        <v>3.75</v>
      </c>
      <c r="DK2210">
        <v>3.44</v>
      </c>
      <c r="DL2210">
        <v>3.15</v>
      </c>
      <c r="DM2210">
        <v>2.88</v>
      </c>
      <c r="DN2210">
        <v>2.64</v>
      </c>
      <c r="DO2210">
        <v>2.42</v>
      </c>
      <c r="DP2210">
        <v>2.23</v>
      </c>
      <c r="DQ2210">
        <v>2.0699999999999998</v>
      </c>
      <c r="DR2210">
        <v>1.92</v>
      </c>
    </row>
    <row r="2211" spans="1:123" x14ac:dyDescent="0.25">
      <c r="A2211" t="s">
        <v>1998</v>
      </c>
      <c r="B2211">
        <v>15</v>
      </c>
      <c r="C2211">
        <v>15</v>
      </c>
      <c r="E2211">
        <v>100000</v>
      </c>
      <c r="F2211">
        <v>91911</v>
      </c>
      <c r="G2211">
        <v>83415</v>
      </c>
      <c r="H2211">
        <v>74647</v>
      </c>
      <c r="I2211">
        <v>65723</v>
      </c>
      <c r="J2211">
        <v>56740</v>
      </c>
      <c r="K2211">
        <v>47914</v>
      </c>
      <c r="L2211">
        <v>39512</v>
      </c>
      <c r="M2211">
        <v>31770</v>
      </c>
      <c r="N2211">
        <v>24844</v>
      </c>
      <c r="O2211">
        <v>18822</v>
      </c>
      <c r="P2211">
        <v>13759</v>
      </c>
      <c r="Q2211">
        <v>9672</v>
      </c>
      <c r="R2211">
        <v>6534</v>
      </c>
      <c r="S2211">
        <v>4230</v>
      </c>
      <c r="DC2211">
        <v>6.25</v>
      </c>
      <c r="DD2211">
        <v>5.76</v>
      </c>
      <c r="DE2211">
        <v>5.3</v>
      </c>
      <c r="DF2211">
        <v>4.8600000000000003</v>
      </c>
      <c r="DG2211">
        <v>4.45</v>
      </c>
      <c r="DH2211">
        <v>4.08</v>
      </c>
      <c r="DI2211">
        <v>3.74</v>
      </c>
      <c r="DJ2211">
        <v>3.43</v>
      </c>
      <c r="DK2211">
        <v>3.14</v>
      </c>
      <c r="DL2211">
        <v>2.88</v>
      </c>
      <c r="DM2211">
        <v>2.64</v>
      </c>
      <c r="DN2211">
        <v>2.42</v>
      </c>
      <c r="DO2211">
        <v>2.23</v>
      </c>
      <c r="DP2211">
        <v>2.06</v>
      </c>
      <c r="DQ2211">
        <v>1.92</v>
      </c>
    </row>
    <row r="2212" spans="1:123" x14ac:dyDescent="0.25">
      <c r="A2212" t="s">
        <v>1999</v>
      </c>
      <c r="B2212">
        <v>14</v>
      </c>
      <c r="C2212">
        <v>14</v>
      </c>
      <c r="E2212">
        <v>100000</v>
      </c>
      <c r="F2212">
        <v>90677</v>
      </c>
      <c r="G2212">
        <v>81070</v>
      </c>
      <c r="H2212">
        <v>71301</v>
      </c>
      <c r="I2212">
        <v>61497</v>
      </c>
      <c r="J2212">
        <v>51880</v>
      </c>
      <c r="K2212">
        <v>42735</v>
      </c>
      <c r="L2212">
        <v>34322</v>
      </c>
      <c r="M2212">
        <v>26809</v>
      </c>
      <c r="N2212">
        <v>20290</v>
      </c>
      <c r="O2212">
        <v>14818</v>
      </c>
      <c r="P2212">
        <v>10410</v>
      </c>
      <c r="Q2212">
        <v>7027</v>
      </c>
      <c r="R2212">
        <v>4547</v>
      </c>
      <c r="DC2212">
        <v>5.74</v>
      </c>
      <c r="DD2212">
        <v>5.28</v>
      </c>
      <c r="DE2212">
        <v>4.84</v>
      </c>
      <c r="DF2212">
        <v>4.4400000000000004</v>
      </c>
      <c r="DG2212">
        <v>4.07</v>
      </c>
      <c r="DH2212">
        <v>3.73</v>
      </c>
      <c r="DI2212">
        <v>3.42</v>
      </c>
      <c r="DJ2212">
        <v>3.13</v>
      </c>
      <c r="DK2212">
        <v>2.87</v>
      </c>
      <c r="DL2212">
        <v>2.63</v>
      </c>
      <c r="DM2212">
        <v>2.42</v>
      </c>
      <c r="DN2212">
        <v>2.23</v>
      </c>
      <c r="DO2212">
        <v>2.06</v>
      </c>
      <c r="DP2212">
        <v>1.92</v>
      </c>
    </row>
    <row r="2213" spans="1:123" x14ac:dyDescent="0.25">
      <c r="A2213" t="s">
        <v>2000</v>
      </c>
      <c r="B2213">
        <v>13</v>
      </c>
      <c r="C2213">
        <v>13</v>
      </c>
      <c r="E2213">
        <v>100000</v>
      </c>
      <c r="F2213">
        <v>89322</v>
      </c>
      <c r="G2213">
        <v>78483</v>
      </c>
      <c r="H2213">
        <v>67618</v>
      </c>
      <c r="I2213">
        <v>56988</v>
      </c>
      <c r="J2213">
        <v>46895</v>
      </c>
      <c r="K2213">
        <v>37621</v>
      </c>
      <c r="L2213">
        <v>29353</v>
      </c>
      <c r="M2213">
        <v>22192</v>
      </c>
      <c r="N2213">
        <v>16191</v>
      </c>
      <c r="O2213">
        <v>11365</v>
      </c>
      <c r="P2213">
        <v>7668</v>
      </c>
      <c r="Q2213">
        <v>4958</v>
      </c>
      <c r="DC2213">
        <v>5.26</v>
      </c>
      <c r="DD2213">
        <v>4.83</v>
      </c>
      <c r="DE2213">
        <v>4.42</v>
      </c>
      <c r="DF2213">
        <v>4.05</v>
      </c>
      <c r="DG2213">
        <v>3.72</v>
      </c>
      <c r="DH2213">
        <v>3.41</v>
      </c>
      <c r="DI2213">
        <v>3.12</v>
      </c>
      <c r="DJ2213">
        <v>2.86</v>
      </c>
      <c r="DK2213">
        <v>2.63</v>
      </c>
      <c r="DL2213">
        <v>2.42</v>
      </c>
      <c r="DM2213">
        <v>2.23</v>
      </c>
      <c r="DN2213">
        <v>2.06</v>
      </c>
      <c r="DO2213">
        <v>1.92</v>
      </c>
    </row>
    <row r="2214" spans="1:123" x14ac:dyDescent="0.25">
      <c r="A2214" t="s">
        <v>2001</v>
      </c>
      <c r="B2214">
        <v>12</v>
      </c>
      <c r="C2214">
        <v>12</v>
      </c>
      <c r="E2214">
        <v>100000</v>
      </c>
      <c r="F2214">
        <v>87780</v>
      </c>
      <c r="G2214">
        <v>75555</v>
      </c>
      <c r="H2214">
        <v>63608</v>
      </c>
      <c r="I2214">
        <v>52291</v>
      </c>
      <c r="J2214">
        <v>41906</v>
      </c>
      <c r="K2214">
        <v>32660</v>
      </c>
      <c r="L2214">
        <v>24666</v>
      </c>
      <c r="M2214">
        <v>17980</v>
      </c>
      <c r="N2214">
        <v>12610</v>
      </c>
      <c r="O2214">
        <v>8502</v>
      </c>
      <c r="P2214">
        <v>5496</v>
      </c>
      <c r="DC2214">
        <v>4.8099999999999996</v>
      </c>
      <c r="DD2214">
        <v>4.41</v>
      </c>
      <c r="DE2214">
        <v>4.04</v>
      </c>
      <c r="DF2214">
        <v>3.71</v>
      </c>
      <c r="DG2214">
        <v>3.4</v>
      </c>
      <c r="DH2214">
        <v>3.12</v>
      </c>
      <c r="DI2214">
        <v>2.86</v>
      </c>
      <c r="DJ2214">
        <v>2.62</v>
      </c>
      <c r="DK2214">
        <v>2.41</v>
      </c>
      <c r="DL2214">
        <v>2.23</v>
      </c>
      <c r="DM2214">
        <v>2.06</v>
      </c>
      <c r="DN2214">
        <v>1.92</v>
      </c>
    </row>
    <row r="2215" spans="1:123" x14ac:dyDescent="0.25">
      <c r="A2215" t="s">
        <v>2002</v>
      </c>
      <c r="B2215">
        <v>11</v>
      </c>
      <c r="C2215">
        <v>11</v>
      </c>
      <c r="E2215">
        <v>100000</v>
      </c>
      <c r="F2215">
        <v>85990</v>
      </c>
      <c r="G2215">
        <v>72321</v>
      </c>
      <c r="H2215">
        <v>59388</v>
      </c>
      <c r="I2215">
        <v>47545</v>
      </c>
      <c r="J2215">
        <v>37017</v>
      </c>
      <c r="K2215">
        <v>27928</v>
      </c>
      <c r="L2215">
        <v>20338</v>
      </c>
      <c r="M2215">
        <v>14253</v>
      </c>
      <c r="N2215">
        <v>9603</v>
      </c>
      <c r="O2215">
        <v>6204</v>
      </c>
      <c r="DC2215">
        <v>4.3899999999999997</v>
      </c>
      <c r="DD2215">
        <v>4.03</v>
      </c>
      <c r="DE2215">
        <v>3.69</v>
      </c>
      <c r="DF2215">
        <v>3.39</v>
      </c>
      <c r="DG2215">
        <v>3.11</v>
      </c>
      <c r="DH2215">
        <v>2.85</v>
      </c>
      <c r="DI2215">
        <v>2.62</v>
      </c>
      <c r="DJ2215">
        <v>2.41</v>
      </c>
      <c r="DK2215">
        <v>2.2200000000000002</v>
      </c>
      <c r="DL2215">
        <v>2.06</v>
      </c>
      <c r="DM2215">
        <v>1.91</v>
      </c>
    </row>
    <row r="2216" spans="1:123" x14ac:dyDescent="0.25">
      <c r="A2216" t="s">
        <v>2003</v>
      </c>
      <c r="B2216">
        <v>10</v>
      </c>
      <c r="C2216">
        <v>10</v>
      </c>
      <c r="E2216">
        <v>100000</v>
      </c>
      <c r="F2216">
        <v>84022</v>
      </c>
      <c r="G2216">
        <v>68928</v>
      </c>
      <c r="H2216">
        <v>55119</v>
      </c>
      <c r="I2216">
        <v>42871</v>
      </c>
      <c r="J2216">
        <v>32314</v>
      </c>
      <c r="K2216">
        <v>23510</v>
      </c>
      <c r="L2216">
        <v>16463</v>
      </c>
      <c r="M2216">
        <v>11084</v>
      </c>
      <c r="N2216">
        <v>7158</v>
      </c>
      <c r="DC2216">
        <v>4.0199999999999996</v>
      </c>
      <c r="DD2216">
        <v>3.68</v>
      </c>
      <c r="DE2216">
        <v>3.38</v>
      </c>
      <c r="DF2216">
        <v>3.1</v>
      </c>
      <c r="DG2216">
        <v>2.85</v>
      </c>
      <c r="DH2216">
        <v>2.61</v>
      </c>
      <c r="DI2216">
        <v>2.41</v>
      </c>
      <c r="DJ2216">
        <v>2.2200000000000002</v>
      </c>
      <c r="DK2216">
        <v>2.06</v>
      </c>
      <c r="DL2216">
        <v>1.91</v>
      </c>
    </row>
    <row r="2217" spans="1:123" x14ac:dyDescent="0.25">
      <c r="A2217" t="s">
        <v>2004</v>
      </c>
      <c r="B2217">
        <v>9</v>
      </c>
      <c r="C2217">
        <v>9</v>
      </c>
      <c r="E2217">
        <v>100000</v>
      </c>
      <c r="F2217">
        <v>81953</v>
      </c>
      <c r="G2217">
        <v>65469</v>
      </c>
      <c r="H2217">
        <v>50864</v>
      </c>
      <c r="I2217">
        <v>38303</v>
      </c>
      <c r="J2217">
        <v>27844</v>
      </c>
      <c r="K2217">
        <v>19482</v>
      </c>
      <c r="L2217">
        <v>13108</v>
      </c>
      <c r="M2217">
        <v>8460</v>
      </c>
      <c r="DC2217">
        <v>3.67</v>
      </c>
      <c r="DD2217">
        <v>3.37</v>
      </c>
      <c r="DE2217">
        <v>3.1</v>
      </c>
      <c r="DF2217">
        <v>2.84</v>
      </c>
      <c r="DG2217">
        <v>2.61</v>
      </c>
      <c r="DH2217">
        <v>2.4</v>
      </c>
      <c r="DI2217">
        <v>2.2200000000000002</v>
      </c>
      <c r="DJ2217">
        <v>2.06</v>
      </c>
      <c r="DK2217">
        <v>1.91</v>
      </c>
    </row>
    <row r="2218" spans="1:123" x14ac:dyDescent="0.25">
      <c r="A2218" t="s">
        <v>2005</v>
      </c>
      <c r="B2218">
        <v>8</v>
      </c>
      <c r="C2218">
        <v>8</v>
      </c>
      <c r="E2218">
        <v>100000</v>
      </c>
      <c r="F2218">
        <v>79804</v>
      </c>
      <c r="G2218">
        <v>61939</v>
      </c>
      <c r="H2218">
        <v>46595</v>
      </c>
      <c r="I2218">
        <v>33843</v>
      </c>
      <c r="J2218">
        <v>23662</v>
      </c>
      <c r="K2218">
        <v>15910</v>
      </c>
      <c r="L2218">
        <v>10264</v>
      </c>
      <c r="DC2218">
        <v>3.37</v>
      </c>
      <c r="DD2218">
        <v>3.09</v>
      </c>
      <c r="DE2218">
        <v>2.84</v>
      </c>
      <c r="DF2218">
        <v>2.61</v>
      </c>
      <c r="DG2218">
        <v>2.4</v>
      </c>
      <c r="DH2218">
        <v>2.2200000000000002</v>
      </c>
      <c r="DI2218">
        <v>2.06</v>
      </c>
      <c r="DJ2218">
        <v>1.91</v>
      </c>
    </row>
    <row r="2219" spans="1:123" x14ac:dyDescent="0.25">
      <c r="A2219" t="s">
        <v>2006</v>
      </c>
      <c r="B2219">
        <v>7</v>
      </c>
      <c r="C2219">
        <v>7</v>
      </c>
      <c r="E2219">
        <v>100000</v>
      </c>
      <c r="F2219">
        <v>77536</v>
      </c>
      <c r="G2219">
        <v>58274</v>
      </c>
      <c r="H2219">
        <v>42287</v>
      </c>
      <c r="I2219">
        <v>29544</v>
      </c>
      <c r="J2219">
        <v>19853</v>
      </c>
      <c r="K2219">
        <v>12801</v>
      </c>
      <c r="DC2219">
        <v>3.08</v>
      </c>
      <c r="DD2219">
        <v>2.83</v>
      </c>
      <c r="DE2219">
        <v>2.6</v>
      </c>
      <c r="DF2219">
        <v>2.4</v>
      </c>
      <c r="DG2219">
        <v>2.2200000000000002</v>
      </c>
      <c r="DH2219">
        <v>2.06</v>
      </c>
      <c r="DI2219">
        <v>1.91</v>
      </c>
    </row>
    <row r="2220" spans="1:123" x14ac:dyDescent="0.25">
      <c r="A2220" t="s">
        <v>2007</v>
      </c>
      <c r="B2220">
        <v>6</v>
      </c>
      <c r="C2220">
        <v>6</v>
      </c>
      <c r="E2220">
        <v>100000</v>
      </c>
      <c r="F2220">
        <v>75088</v>
      </c>
      <c r="G2220">
        <v>54442</v>
      </c>
      <c r="H2220">
        <v>38007</v>
      </c>
      <c r="I2220">
        <v>25524</v>
      </c>
      <c r="J2220">
        <v>16450</v>
      </c>
      <c r="DC2220">
        <v>2.83</v>
      </c>
      <c r="DD2220">
        <v>2.6</v>
      </c>
      <c r="DE2220">
        <v>2.4</v>
      </c>
      <c r="DF2220">
        <v>2.2200000000000002</v>
      </c>
      <c r="DG2220">
        <v>2.0499999999999998</v>
      </c>
      <c r="DH2220">
        <v>1.91</v>
      </c>
    </row>
    <row r="2221" spans="1:123" x14ac:dyDescent="0.25">
      <c r="A2221" t="s">
        <v>2008</v>
      </c>
      <c r="B2221">
        <v>5</v>
      </c>
      <c r="C2221">
        <v>5</v>
      </c>
      <c r="E2221">
        <v>100000</v>
      </c>
      <c r="F2221">
        <v>72444</v>
      </c>
      <c r="G2221">
        <v>50538</v>
      </c>
      <c r="H2221">
        <v>33918</v>
      </c>
      <c r="I2221">
        <v>21850</v>
      </c>
      <c r="DC2221">
        <v>2.6</v>
      </c>
      <c r="DD2221">
        <v>2.39</v>
      </c>
      <c r="DE2221">
        <v>2.21</v>
      </c>
      <c r="DF2221">
        <v>2.0499999999999998</v>
      </c>
      <c r="DG2221">
        <v>1.91</v>
      </c>
    </row>
    <row r="2222" spans="1:123" x14ac:dyDescent="0.25">
      <c r="A2222" t="s">
        <v>2009</v>
      </c>
      <c r="B2222">
        <v>4</v>
      </c>
      <c r="C2222">
        <v>4</v>
      </c>
      <c r="E2222">
        <v>100000</v>
      </c>
      <c r="F2222">
        <v>69711</v>
      </c>
      <c r="G2222">
        <v>46758</v>
      </c>
      <c r="H2222">
        <v>30108</v>
      </c>
      <c r="DC2222">
        <v>2.39</v>
      </c>
      <c r="DD2222">
        <v>2.21</v>
      </c>
      <c r="DE2222">
        <v>2.0499999999999998</v>
      </c>
      <c r="DF2222">
        <v>1.91</v>
      </c>
    </row>
    <row r="2223" spans="1:123" x14ac:dyDescent="0.25">
      <c r="A2223" t="s">
        <v>2010</v>
      </c>
      <c r="B2223">
        <v>3</v>
      </c>
      <c r="C2223">
        <v>3</v>
      </c>
      <c r="E2223">
        <v>100000</v>
      </c>
      <c r="F2223">
        <v>67035</v>
      </c>
      <c r="G2223">
        <v>43145</v>
      </c>
      <c r="DC2223">
        <v>2.21</v>
      </c>
      <c r="DD2223">
        <v>2.0499999999999998</v>
      </c>
      <c r="DE2223">
        <v>1.91</v>
      </c>
    </row>
    <row r="2224" spans="1:123" x14ac:dyDescent="0.25">
      <c r="A2224" t="s">
        <v>2011</v>
      </c>
      <c r="B2224">
        <v>2</v>
      </c>
      <c r="C2224">
        <v>2</v>
      </c>
      <c r="E2224">
        <v>100000</v>
      </c>
      <c r="F2224">
        <v>64334</v>
      </c>
      <c r="DC2224">
        <v>2.0499999999999998</v>
      </c>
      <c r="DD2224">
        <v>1.91</v>
      </c>
    </row>
    <row r="2225" spans="1:189" x14ac:dyDescent="0.25">
      <c r="A2225" t="s">
        <v>2012</v>
      </c>
      <c r="B2225">
        <v>1</v>
      </c>
      <c r="C2225">
        <v>1</v>
      </c>
      <c r="E2225">
        <v>100000</v>
      </c>
      <c r="DC2225">
        <v>1.91</v>
      </c>
    </row>
    <row r="2226" spans="1:189" x14ac:dyDescent="0.25">
      <c r="A2226" t="s">
        <v>2013</v>
      </c>
      <c r="B2226">
        <v>83</v>
      </c>
      <c r="C2226">
        <v>83</v>
      </c>
      <c r="E2226">
        <v>100000</v>
      </c>
      <c r="F2226">
        <v>99956</v>
      </c>
      <c r="G2226">
        <v>99909</v>
      </c>
      <c r="H2226">
        <v>99862</v>
      </c>
      <c r="I2226">
        <v>99815</v>
      </c>
      <c r="J2226">
        <v>99771</v>
      </c>
      <c r="K2226">
        <v>99729</v>
      </c>
      <c r="L2226">
        <v>99688</v>
      </c>
      <c r="M2226">
        <v>99647</v>
      </c>
      <c r="N2226">
        <v>99605</v>
      </c>
      <c r="O2226">
        <v>99562</v>
      </c>
      <c r="P2226">
        <v>99518</v>
      </c>
      <c r="Q2226">
        <v>99473</v>
      </c>
      <c r="R2226">
        <v>99428</v>
      </c>
      <c r="S2226">
        <v>99382</v>
      </c>
      <c r="T2226">
        <v>99336</v>
      </c>
      <c r="U2226">
        <v>99290</v>
      </c>
      <c r="V2226">
        <v>99245</v>
      </c>
      <c r="W2226">
        <v>99199</v>
      </c>
      <c r="X2226">
        <v>99152</v>
      </c>
      <c r="Y2226">
        <v>99103</v>
      </c>
      <c r="Z2226">
        <v>99051</v>
      </c>
      <c r="AA2226">
        <v>98995</v>
      </c>
      <c r="AB2226">
        <v>98933</v>
      </c>
      <c r="AC2226">
        <v>98865</v>
      </c>
      <c r="AD2226">
        <v>98791</v>
      </c>
      <c r="AE2226">
        <v>98710</v>
      </c>
      <c r="AF2226">
        <v>98623</v>
      </c>
      <c r="AG2226">
        <v>98528</v>
      </c>
      <c r="AH2226">
        <v>98426</v>
      </c>
      <c r="AI2226">
        <v>98315</v>
      </c>
      <c r="AJ2226">
        <v>98192</v>
      </c>
      <c r="AK2226">
        <v>98055</v>
      </c>
      <c r="AL2226">
        <v>97902</v>
      </c>
      <c r="AM2226">
        <v>97732</v>
      </c>
      <c r="AN2226">
        <v>97542</v>
      </c>
      <c r="AO2226">
        <v>97335</v>
      </c>
      <c r="AP2226">
        <v>97111</v>
      </c>
      <c r="AQ2226">
        <v>96873</v>
      </c>
      <c r="AR2226">
        <v>96621</v>
      </c>
      <c r="AS2226">
        <v>96354</v>
      </c>
      <c r="AT2226">
        <v>96070</v>
      </c>
      <c r="AU2226">
        <v>95767</v>
      </c>
      <c r="AV2226">
        <v>95442</v>
      </c>
      <c r="AW2226">
        <v>95092</v>
      </c>
      <c r="AX2226">
        <v>94715</v>
      </c>
      <c r="AY2226">
        <v>94310</v>
      </c>
      <c r="AZ2226">
        <v>93874</v>
      </c>
      <c r="BA2226">
        <v>93404</v>
      </c>
      <c r="BB2226">
        <v>92899</v>
      </c>
      <c r="BC2226">
        <v>92359</v>
      </c>
      <c r="BD2226">
        <v>91784</v>
      </c>
      <c r="BE2226">
        <v>91172</v>
      </c>
      <c r="BF2226">
        <v>90519</v>
      </c>
      <c r="BG2226">
        <v>89818</v>
      </c>
      <c r="BH2226">
        <v>89055</v>
      </c>
      <c r="BI2226">
        <v>88217</v>
      </c>
      <c r="BJ2226">
        <v>87290</v>
      </c>
      <c r="BK2226">
        <v>86241</v>
      </c>
      <c r="BL2226">
        <v>85069</v>
      </c>
      <c r="BM2226">
        <v>83762</v>
      </c>
      <c r="BN2226">
        <v>82309</v>
      </c>
      <c r="BO2226">
        <v>80699</v>
      </c>
      <c r="BP2226">
        <v>78926</v>
      </c>
      <c r="BQ2226">
        <v>76971</v>
      </c>
      <c r="BR2226">
        <v>74820</v>
      </c>
      <c r="BS2226">
        <v>72445</v>
      </c>
      <c r="BT2226">
        <v>69808</v>
      </c>
      <c r="BU2226">
        <v>66877</v>
      </c>
      <c r="BV2226">
        <v>63603</v>
      </c>
      <c r="BW2226">
        <v>59957</v>
      </c>
      <c r="BX2226">
        <v>55963</v>
      </c>
      <c r="BY2226">
        <v>51676</v>
      </c>
      <c r="BZ2226">
        <v>47180</v>
      </c>
      <c r="CA2226">
        <v>42710</v>
      </c>
      <c r="CB2226">
        <v>38535</v>
      </c>
      <c r="CC2226">
        <v>34659</v>
      </c>
      <c r="CD2226">
        <v>30922</v>
      </c>
      <c r="CE2226">
        <v>27206</v>
      </c>
      <c r="CF2226">
        <v>23536</v>
      </c>
      <c r="CG2226">
        <v>20015</v>
      </c>
      <c r="CH2226">
        <v>16765</v>
      </c>
      <c r="CI2226">
        <v>13804</v>
      </c>
      <c r="DC2226">
        <v>70.010000000000005</v>
      </c>
      <c r="DD2226">
        <v>69.040000000000006</v>
      </c>
      <c r="DE2226">
        <v>68.069999999999993</v>
      </c>
      <c r="DF2226">
        <v>67.11</v>
      </c>
      <c r="DG2226">
        <v>66.14</v>
      </c>
      <c r="DH2226">
        <v>65.17</v>
      </c>
      <c r="DI2226">
        <v>64.19</v>
      </c>
      <c r="DJ2226">
        <v>63.22</v>
      </c>
      <c r="DK2226">
        <v>62.25</v>
      </c>
      <c r="DL2226">
        <v>61.27</v>
      </c>
      <c r="DM2226">
        <v>60.3</v>
      </c>
      <c r="DN2226">
        <v>59.32</v>
      </c>
      <c r="DO2226">
        <v>58.35</v>
      </c>
      <c r="DP2226">
        <v>57.38</v>
      </c>
      <c r="DQ2226">
        <v>56.4</v>
      </c>
      <c r="DR2226">
        <v>55.43</v>
      </c>
      <c r="DS2226">
        <v>54.45</v>
      </c>
      <c r="DT2226">
        <v>53.48</v>
      </c>
      <c r="DU2226">
        <v>52.5</v>
      </c>
      <c r="DV2226">
        <v>51.53</v>
      </c>
      <c r="DW2226">
        <v>50.55</v>
      </c>
      <c r="DX2226">
        <v>49.58</v>
      </c>
      <c r="DY2226">
        <v>48.61</v>
      </c>
      <c r="DZ2226">
        <v>47.64</v>
      </c>
      <c r="EA2226">
        <v>46.67</v>
      </c>
      <c r="EB2226">
        <v>45.7</v>
      </c>
      <c r="EC2226">
        <v>44.74</v>
      </c>
      <c r="ED2226">
        <v>43.78</v>
      </c>
      <c r="EE2226">
        <v>42.82</v>
      </c>
      <c r="EF2226">
        <v>41.87</v>
      </c>
      <c r="EG2226">
        <v>40.909999999999997</v>
      </c>
      <c r="EH2226">
        <v>39.96</v>
      </c>
      <c r="EI2226">
        <v>39.020000000000003</v>
      </c>
      <c r="EJ2226">
        <v>38.08</v>
      </c>
      <c r="EK2226">
        <v>37.14</v>
      </c>
      <c r="EL2226">
        <v>36.22</v>
      </c>
      <c r="EM2226">
        <v>35.29</v>
      </c>
      <c r="EN2226">
        <v>34.369999999999997</v>
      </c>
      <c r="EO2226">
        <v>33.46</v>
      </c>
      <c r="EP2226">
        <v>32.54</v>
      </c>
      <c r="EQ2226">
        <v>31.63</v>
      </c>
      <c r="ER2226">
        <v>30.72</v>
      </c>
      <c r="ES2226">
        <v>29.82</v>
      </c>
      <c r="ET2226">
        <v>28.92</v>
      </c>
      <c r="EU2226">
        <v>28.02</v>
      </c>
      <c r="EV2226">
        <v>27.13</v>
      </c>
      <c r="EW2226">
        <v>26.25</v>
      </c>
      <c r="EX2226">
        <v>25.37</v>
      </c>
      <c r="EY2226">
        <v>24.49</v>
      </c>
      <c r="EZ2226">
        <v>23.62</v>
      </c>
      <c r="FA2226">
        <v>22.76</v>
      </c>
      <c r="FB2226">
        <v>21.9</v>
      </c>
      <c r="FC2226">
        <v>21.04</v>
      </c>
      <c r="FD2226">
        <v>20.190000000000001</v>
      </c>
      <c r="FE2226">
        <v>19.34</v>
      </c>
      <c r="FF2226">
        <v>18.5</v>
      </c>
      <c r="FG2226">
        <v>17.670000000000002</v>
      </c>
      <c r="FH2226">
        <v>16.86</v>
      </c>
      <c r="FI2226">
        <v>16.05</v>
      </c>
      <c r="FJ2226">
        <v>15.27</v>
      </c>
      <c r="FK2226">
        <v>14.5</v>
      </c>
      <c r="FL2226">
        <v>13.75</v>
      </c>
      <c r="FM2226">
        <v>13.01</v>
      </c>
      <c r="FN2226">
        <v>12.29</v>
      </c>
      <c r="FO2226">
        <v>11.59</v>
      </c>
      <c r="FP2226">
        <v>10.91</v>
      </c>
      <c r="FQ2226">
        <v>10.25</v>
      </c>
      <c r="FR2226">
        <v>9.6199999999999992</v>
      </c>
      <c r="FS2226">
        <v>9.02</v>
      </c>
      <c r="FT2226">
        <v>8.4600000000000009</v>
      </c>
      <c r="FU2226">
        <v>7.94</v>
      </c>
      <c r="FV2226">
        <v>7.47</v>
      </c>
      <c r="FW2226">
        <v>7.05</v>
      </c>
      <c r="FX2226">
        <v>6.68</v>
      </c>
      <c r="FY2226">
        <v>6.32</v>
      </c>
      <c r="FZ2226">
        <v>5.95</v>
      </c>
      <c r="GA2226">
        <v>5.56</v>
      </c>
      <c r="GB2226">
        <v>5.18</v>
      </c>
      <c r="GC2226">
        <v>4.8099999999999996</v>
      </c>
      <c r="GD2226">
        <v>4.49</v>
      </c>
      <c r="GE2226">
        <v>4.1900000000000004</v>
      </c>
      <c r="GF2226">
        <v>3.9</v>
      </c>
      <c r="GG2226">
        <v>3.63</v>
      </c>
    </row>
    <row r="2227" spans="1:189" x14ac:dyDescent="0.25">
      <c r="A2227" t="s">
        <v>2014</v>
      </c>
      <c r="B2227">
        <v>82</v>
      </c>
      <c r="C2227">
        <v>82</v>
      </c>
      <c r="E2227">
        <v>100000</v>
      </c>
      <c r="F2227">
        <v>99952</v>
      </c>
      <c r="G2227">
        <v>99903</v>
      </c>
      <c r="H2227">
        <v>99856</v>
      </c>
      <c r="I2227">
        <v>99811</v>
      </c>
      <c r="J2227">
        <v>99767</v>
      </c>
      <c r="K2227">
        <v>99725</v>
      </c>
      <c r="L2227">
        <v>99683</v>
      </c>
      <c r="M2227">
        <v>99641</v>
      </c>
      <c r="N2227">
        <v>99597</v>
      </c>
      <c r="O2227">
        <v>99552</v>
      </c>
      <c r="P2227">
        <v>99507</v>
      </c>
      <c r="Q2227">
        <v>99460</v>
      </c>
      <c r="R2227">
        <v>99414</v>
      </c>
      <c r="S2227">
        <v>99367</v>
      </c>
      <c r="T2227">
        <v>99321</v>
      </c>
      <c r="U2227">
        <v>99274</v>
      </c>
      <c r="V2227">
        <v>99227</v>
      </c>
      <c r="W2227">
        <v>99180</v>
      </c>
      <c r="X2227">
        <v>99130</v>
      </c>
      <c r="Y2227">
        <v>99077</v>
      </c>
      <c r="Z2227">
        <v>99020</v>
      </c>
      <c r="AA2227">
        <v>98957</v>
      </c>
      <c r="AB2227">
        <v>98888</v>
      </c>
      <c r="AC2227">
        <v>98813</v>
      </c>
      <c r="AD2227">
        <v>98731</v>
      </c>
      <c r="AE2227">
        <v>98642</v>
      </c>
      <c r="AF2227">
        <v>98546</v>
      </c>
      <c r="AG2227">
        <v>98442</v>
      </c>
      <c r="AH2227">
        <v>98329</v>
      </c>
      <c r="AI2227">
        <v>98204</v>
      </c>
      <c r="AJ2227">
        <v>98065</v>
      </c>
      <c r="AK2227">
        <v>97910</v>
      </c>
      <c r="AL2227">
        <v>97736</v>
      </c>
      <c r="AM2227">
        <v>97544</v>
      </c>
      <c r="AN2227">
        <v>97333</v>
      </c>
      <c r="AO2227">
        <v>97106</v>
      </c>
      <c r="AP2227">
        <v>96864</v>
      </c>
      <c r="AQ2227">
        <v>96607</v>
      </c>
      <c r="AR2227">
        <v>96336</v>
      </c>
      <c r="AS2227">
        <v>96047</v>
      </c>
      <c r="AT2227">
        <v>95740</v>
      </c>
      <c r="AU2227">
        <v>95410</v>
      </c>
      <c r="AV2227">
        <v>95055</v>
      </c>
      <c r="AW2227">
        <v>94673</v>
      </c>
      <c r="AX2227">
        <v>94261</v>
      </c>
      <c r="AY2227">
        <v>93817</v>
      </c>
      <c r="AZ2227">
        <v>93340</v>
      </c>
      <c r="BA2227">
        <v>92828</v>
      </c>
      <c r="BB2227">
        <v>92279</v>
      </c>
      <c r="BC2227">
        <v>91696</v>
      </c>
      <c r="BD2227">
        <v>91074</v>
      </c>
      <c r="BE2227">
        <v>90411</v>
      </c>
      <c r="BF2227">
        <v>89699</v>
      </c>
      <c r="BG2227">
        <v>88927</v>
      </c>
      <c r="BH2227">
        <v>88077</v>
      </c>
      <c r="BI2227">
        <v>87134</v>
      </c>
      <c r="BJ2227">
        <v>86073</v>
      </c>
      <c r="BK2227">
        <v>84887</v>
      </c>
      <c r="BL2227">
        <v>83563</v>
      </c>
      <c r="BM2227">
        <v>82093</v>
      </c>
      <c r="BN2227">
        <v>80468</v>
      </c>
      <c r="BO2227">
        <v>78674</v>
      </c>
      <c r="BP2227">
        <v>76703</v>
      </c>
      <c r="BQ2227">
        <v>74530</v>
      </c>
      <c r="BR2227">
        <v>72133</v>
      </c>
      <c r="BS2227">
        <v>69481</v>
      </c>
      <c r="BT2227">
        <v>66530</v>
      </c>
      <c r="BU2227">
        <v>63244</v>
      </c>
      <c r="BV2227">
        <v>59586</v>
      </c>
      <c r="BW2227">
        <v>55584</v>
      </c>
      <c r="BX2227">
        <v>51289</v>
      </c>
      <c r="BY2227">
        <v>46799</v>
      </c>
      <c r="BZ2227">
        <v>42331</v>
      </c>
      <c r="CA2227">
        <v>38168</v>
      </c>
      <c r="CB2227">
        <v>34329</v>
      </c>
      <c r="CC2227">
        <v>30628</v>
      </c>
      <c r="CD2227">
        <v>26947</v>
      </c>
      <c r="CE2227">
        <v>23312</v>
      </c>
      <c r="CF2227">
        <v>19825</v>
      </c>
      <c r="CG2227">
        <v>16606</v>
      </c>
      <c r="CH2227">
        <v>13673</v>
      </c>
      <c r="DC2227">
        <v>68.930000000000007</v>
      </c>
      <c r="DD2227">
        <v>67.97</v>
      </c>
      <c r="DE2227">
        <v>67</v>
      </c>
      <c r="DF2227">
        <v>66.03</v>
      </c>
      <c r="DG2227">
        <v>65.06</v>
      </c>
      <c r="DH2227">
        <v>64.09</v>
      </c>
      <c r="DI2227">
        <v>63.11</v>
      </c>
      <c r="DJ2227">
        <v>62.14</v>
      </c>
      <c r="DK2227">
        <v>61.17</v>
      </c>
      <c r="DL2227">
        <v>60.19</v>
      </c>
      <c r="DM2227">
        <v>59.22</v>
      </c>
      <c r="DN2227">
        <v>58.25</v>
      </c>
      <c r="DO2227">
        <v>57.27</v>
      </c>
      <c r="DP2227">
        <v>56.3</v>
      </c>
      <c r="DQ2227">
        <v>55.33</v>
      </c>
      <c r="DR2227">
        <v>54.35</v>
      </c>
      <c r="DS2227">
        <v>53.38</v>
      </c>
      <c r="DT2227">
        <v>52.4</v>
      </c>
      <c r="DU2227">
        <v>51.43</v>
      </c>
      <c r="DV2227">
        <v>50.45</v>
      </c>
      <c r="DW2227">
        <v>49.48</v>
      </c>
      <c r="DX2227">
        <v>48.51</v>
      </c>
      <c r="DY2227">
        <v>47.54</v>
      </c>
      <c r="DZ2227">
        <v>46.57</v>
      </c>
      <c r="EA2227">
        <v>45.61</v>
      </c>
      <c r="EB2227">
        <v>44.64</v>
      </c>
      <c r="EC2227">
        <v>43.68</v>
      </c>
      <c r="ED2227">
        <v>42.73</v>
      </c>
      <c r="EE2227">
        <v>41.77</v>
      </c>
      <c r="EF2227">
        <v>40.82</v>
      </c>
      <c r="EG2227">
        <v>39.869999999999997</v>
      </c>
      <c r="EH2227">
        <v>38.93</v>
      </c>
      <c r="EI2227">
        <v>37.99</v>
      </c>
      <c r="EJ2227">
        <v>37.049999999999997</v>
      </c>
      <c r="EK2227">
        <v>36.130000000000003</v>
      </c>
      <c r="EL2227">
        <v>35.200000000000003</v>
      </c>
      <c r="EM2227">
        <v>34.28</v>
      </c>
      <c r="EN2227">
        <v>33.369999999999997</v>
      </c>
      <c r="EO2227">
        <v>32.46</v>
      </c>
      <c r="EP2227">
        <v>31.55</v>
      </c>
      <c r="EQ2227">
        <v>30.64</v>
      </c>
      <c r="ER2227">
        <v>29.74</v>
      </c>
      <c r="ES2227">
        <v>28.84</v>
      </c>
      <c r="ET2227">
        <v>27.94</v>
      </c>
      <c r="EU2227">
        <v>27.05</v>
      </c>
      <c r="EV2227">
        <v>26.17</v>
      </c>
      <c r="EW2227">
        <v>25.29</v>
      </c>
      <c r="EX2227">
        <v>24.42</v>
      </c>
      <c r="EY2227">
        <v>23.55</v>
      </c>
      <c r="EZ2227">
        <v>22.69</v>
      </c>
      <c r="FA2227">
        <v>21.83</v>
      </c>
      <c r="FB2227">
        <v>20.97</v>
      </c>
      <c r="FC2227">
        <v>20.12</v>
      </c>
      <c r="FD2227">
        <v>19.28</v>
      </c>
      <c r="FE2227">
        <v>18.440000000000001</v>
      </c>
      <c r="FF2227">
        <v>17.61</v>
      </c>
      <c r="FG2227">
        <v>16.8</v>
      </c>
      <c r="FH2227">
        <v>16</v>
      </c>
      <c r="FI2227">
        <v>15.22</v>
      </c>
      <c r="FJ2227">
        <v>14.45</v>
      </c>
      <c r="FK2227">
        <v>13.7</v>
      </c>
      <c r="FL2227">
        <v>12.97</v>
      </c>
      <c r="FM2227">
        <v>12.25</v>
      </c>
      <c r="FN2227">
        <v>11.55</v>
      </c>
      <c r="FO2227">
        <v>10.88</v>
      </c>
      <c r="FP2227">
        <v>10.220000000000001</v>
      </c>
      <c r="FQ2227">
        <v>9.59</v>
      </c>
      <c r="FR2227">
        <v>8.99</v>
      </c>
      <c r="FS2227">
        <v>8.44</v>
      </c>
      <c r="FT2227">
        <v>7.92</v>
      </c>
      <c r="FU2227">
        <v>7.46</v>
      </c>
      <c r="FV2227">
        <v>7.04</v>
      </c>
      <c r="FW2227">
        <v>6.67</v>
      </c>
      <c r="FX2227">
        <v>6.32</v>
      </c>
      <c r="FY2227">
        <v>5.95</v>
      </c>
      <c r="FZ2227">
        <v>5.56</v>
      </c>
      <c r="GA2227">
        <v>5.18</v>
      </c>
      <c r="GB2227">
        <v>4.8099999999999996</v>
      </c>
      <c r="GC2227">
        <v>4.49</v>
      </c>
      <c r="GD2227">
        <v>4.1900000000000004</v>
      </c>
      <c r="GE2227">
        <v>3.9</v>
      </c>
      <c r="GF2227">
        <v>3.63</v>
      </c>
    </row>
    <row r="2228" spans="1:189" x14ac:dyDescent="0.25">
      <c r="A2228" t="s">
        <v>2015</v>
      </c>
      <c r="B2228">
        <v>81</v>
      </c>
      <c r="C2228">
        <v>81</v>
      </c>
      <c r="E2228">
        <v>100000</v>
      </c>
      <c r="F2228">
        <v>99950</v>
      </c>
      <c r="G2228">
        <v>99902</v>
      </c>
      <c r="H2228">
        <v>99855</v>
      </c>
      <c r="I2228">
        <v>99811</v>
      </c>
      <c r="J2228">
        <v>99768</v>
      </c>
      <c r="K2228">
        <v>99725</v>
      </c>
      <c r="L2228">
        <v>99682</v>
      </c>
      <c r="M2228">
        <v>99637</v>
      </c>
      <c r="N2228">
        <v>99592</v>
      </c>
      <c r="O2228">
        <v>99545</v>
      </c>
      <c r="P2228">
        <v>99498</v>
      </c>
      <c r="Q2228">
        <v>99451</v>
      </c>
      <c r="R2228">
        <v>99403</v>
      </c>
      <c r="S2228">
        <v>99356</v>
      </c>
      <c r="T2228">
        <v>99309</v>
      </c>
      <c r="U2228">
        <v>99261</v>
      </c>
      <c r="V2228">
        <v>99213</v>
      </c>
      <c r="W2228">
        <v>99162</v>
      </c>
      <c r="X2228">
        <v>99108</v>
      </c>
      <c r="Y2228">
        <v>99050</v>
      </c>
      <c r="Z2228">
        <v>98987</v>
      </c>
      <c r="AA2228">
        <v>98917</v>
      </c>
      <c r="AB2228">
        <v>98840</v>
      </c>
      <c r="AC2228">
        <v>98756</v>
      </c>
      <c r="AD2228">
        <v>98666</v>
      </c>
      <c r="AE2228">
        <v>98568</v>
      </c>
      <c r="AF2228">
        <v>98463</v>
      </c>
      <c r="AG2228">
        <v>98348</v>
      </c>
      <c r="AH2228">
        <v>98221</v>
      </c>
      <c r="AI2228">
        <v>98079</v>
      </c>
      <c r="AJ2228">
        <v>97922</v>
      </c>
      <c r="AK2228">
        <v>97745</v>
      </c>
      <c r="AL2228">
        <v>97550</v>
      </c>
      <c r="AM2228">
        <v>97336</v>
      </c>
      <c r="AN2228">
        <v>97106</v>
      </c>
      <c r="AO2228">
        <v>96860</v>
      </c>
      <c r="AP2228">
        <v>96598</v>
      </c>
      <c r="AQ2228">
        <v>96322</v>
      </c>
      <c r="AR2228">
        <v>96029</v>
      </c>
      <c r="AS2228">
        <v>95717</v>
      </c>
      <c r="AT2228">
        <v>95382</v>
      </c>
      <c r="AU2228">
        <v>95022</v>
      </c>
      <c r="AV2228">
        <v>94634</v>
      </c>
      <c r="AW2228">
        <v>94216</v>
      </c>
      <c r="AX2228">
        <v>93764</v>
      </c>
      <c r="AY2228">
        <v>93279</v>
      </c>
      <c r="AZ2228">
        <v>92759</v>
      </c>
      <c r="BA2228">
        <v>92203</v>
      </c>
      <c r="BB2228">
        <v>91610</v>
      </c>
      <c r="BC2228">
        <v>90979</v>
      </c>
      <c r="BD2228">
        <v>90306</v>
      </c>
      <c r="BE2228">
        <v>89583</v>
      </c>
      <c r="BF2228">
        <v>88799</v>
      </c>
      <c r="BG2228">
        <v>87939</v>
      </c>
      <c r="BH2228">
        <v>86983</v>
      </c>
      <c r="BI2228">
        <v>85906</v>
      </c>
      <c r="BJ2228">
        <v>84706</v>
      </c>
      <c r="BK2228">
        <v>83368</v>
      </c>
      <c r="BL2228">
        <v>81880</v>
      </c>
      <c r="BM2228">
        <v>80236</v>
      </c>
      <c r="BN2228">
        <v>78426</v>
      </c>
      <c r="BO2228">
        <v>76433</v>
      </c>
      <c r="BP2228">
        <v>74244</v>
      </c>
      <c r="BQ2228">
        <v>71825</v>
      </c>
      <c r="BR2228">
        <v>69152</v>
      </c>
      <c r="BS2228">
        <v>66187</v>
      </c>
      <c r="BT2228">
        <v>62883</v>
      </c>
      <c r="BU2228">
        <v>59216</v>
      </c>
      <c r="BV2228">
        <v>55206</v>
      </c>
      <c r="BW2228">
        <v>50908</v>
      </c>
      <c r="BX2228">
        <v>46416</v>
      </c>
      <c r="BY2228">
        <v>41958</v>
      </c>
      <c r="BZ2228">
        <v>37799</v>
      </c>
      <c r="CA2228">
        <v>33973</v>
      </c>
      <c r="CB2228">
        <v>30310</v>
      </c>
      <c r="CC2228">
        <v>26668</v>
      </c>
      <c r="CD2228">
        <v>23071</v>
      </c>
      <c r="CE2228">
        <v>19619</v>
      </c>
      <c r="CF2228">
        <v>16434</v>
      </c>
      <c r="CG2228">
        <v>13531</v>
      </c>
      <c r="DC2228">
        <v>67.86</v>
      </c>
      <c r="DD2228">
        <v>66.89</v>
      </c>
      <c r="DE2228">
        <v>65.92</v>
      </c>
      <c r="DF2228">
        <v>64.95</v>
      </c>
      <c r="DG2228">
        <v>63.98</v>
      </c>
      <c r="DH2228">
        <v>63.01</v>
      </c>
      <c r="DI2228">
        <v>62.03</v>
      </c>
      <c r="DJ2228">
        <v>61.06</v>
      </c>
      <c r="DK2228">
        <v>60.09</v>
      </c>
      <c r="DL2228">
        <v>59.12</v>
      </c>
      <c r="DM2228">
        <v>58.14</v>
      </c>
      <c r="DN2228">
        <v>57.17</v>
      </c>
      <c r="DO2228">
        <v>56.2</v>
      </c>
      <c r="DP2228">
        <v>55.22</v>
      </c>
      <c r="DQ2228">
        <v>54.25</v>
      </c>
      <c r="DR2228">
        <v>53.28</v>
      </c>
      <c r="DS2228">
        <v>52.3</v>
      </c>
      <c r="DT2228">
        <v>51.33</v>
      </c>
      <c r="DU2228">
        <v>50.35</v>
      </c>
      <c r="DV2228">
        <v>49.38</v>
      </c>
      <c r="DW2228">
        <v>48.41</v>
      </c>
      <c r="DX2228">
        <v>47.44</v>
      </c>
      <c r="DY2228">
        <v>46.47</v>
      </c>
      <c r="DZ2228">
        <v>45.51</v>
      </c>
      <c r="EA2228">
        <v>44.55</v>
      </c>
      <c r="EB2228">
        <v>43.59</v>
      </c>
      <c r="EC2228">
        <v>42.63</v>
      </c>
      <c r="ED2228">
        <v>41.67</v>
      </c>
      <c r="EE2228">
        <v>40.72</v>
      </c>
      <c r="EF2228">
        <v>39.770000000000003</v>
      </c>
      <c r="EG2228">
        <v>38.83</v>
      </c>
      <c r="EH2228">
        <v>37.89</v>
      </c>
      <c r="EI2228">
        <v>36.96</v>
      </c>
      <c r="EJ2228">
        <v>36.03</v>
      </c>
      <c r="EK2228">
        <v>35.11</v>
      </c>
      <c r="EL2228">
        <v>34.19</v>
      </c>
      <c r="EM2228">
        <v>33.28</v>
      </c>
      <c r="EN2228">
        <v>32.369999999999997</v>
      </c>
      <c r="EO2228">
        <v>31.46</v>
      </c>
      <c r="EP2228">
        <v>30.55</v>
      </c>
      <c r="EQ2228">
        <v>29.65</v>
      </c>
      <c r="ER2228">
        <v>28.75</v>
      </c>
      <c r="ES2228">
        <v>27.86</v>
      </c>
      <c r="ET2228">
        <v>26.97</v>
      </c>
      <c r="EU2228">
        <v>26.09</v>
      </c>
      <c r="EV2228">
        <v>25.21</v>
      </c>
      <c r="EW2228">
        <v>24.34</v>
      </c>
      <c r="EX2228">
        <v>23.48</v>
      </c>
      <c r="EY2228">
        <v>22.61</v>
      </c>
      <c r="EZ2228">
        <v>21.76</v>
      </c>
      <c r="FA2228">
        <v>20.9</v>
      </c>
      <c r="FB2228">
        <v>20.059999999999999</v>
      </c>
      <c r="FC2228">
        <v>19.21</v>
      </c>
      <c r="FD2228">
        <v>18.38</v>
      </c>
      <c r="FE2228">
        <v>17.55</v>
      </c>
      <c r="FF2228">
        <v>16.739999999999998</v>
      </c>
      <c r="FG2228">
        <v>15.95</v>
      </c>
      <c r="FH2228">
        <v>15.16</v>
      </c>
      <c r="FI2228">
        <v>14.4</v>
      </c>
      <c r="FJ2228">
        <v>13.65</v>
      </c>
      <c r="FK2228">
        <v>12.92</v>
      </c>
      <c r="FL2228">
        <v>12.21</v>
      </c>
      <c r="FM2228">
        <v>11.51</v>
      </c>
      <c r="FN2228">
        <v>10.84</v>
      </c>
      <c r="FO2228">
        <v>10.19</v>
      </c>
      <c r="FP2228">
        <v>9.56</v>
      </c>
      <c r="FQ2228">
        <v>8.9700000000000006</v>
      </c>
      <c r="FR2228">
        <v>8.41</v>
      </c>
      <c r="FS2228">
        <v>7.9</v>
      </c>
      <c r="FT2228">
        <v>7.44</v>
      </c>
      <c r="FU2228">
        <v>7.03</v>
      </c>
      <c r="FV2228">
        <v>6.66</v>
      </c>
      <c r="FW2228">
        <v>6.31</v>
      </c>
      <c r="FX2228">
        <v>5.95</v>
      </c>
      <c r="FY2228">
        <v>5.56</v>
      </c>
      <c r="FZ2228">
        <v>5.18</v>
      </c>
      <c r="GA2228">
        <v>4.8099999999999996</v>
      </c>
      <c r="GB2228">
        <v>4.49</v>
      </c>
      <c r="GC2228">
        <v>4.1900000000000004</v>
      </c>
      <c r="GD2228">
        <v>3.9</v>
      </c>
      <c r="GE2228">
        <v>3.63</v>
      </c>
    </row>
    <row r="2229" spans="1:189" x14ac:dyDescent="0.25">
      <c r="A2229" t="s">
        <v>2016</v>
      </c>
      <c r="B2229">
        <v>80</v>
      </c>
      <c r="C2229">
        <v>80</v>
      </c>
      <c r="E2229">
        <v>100000</v>
      </c>
      <c r="F2229">
        <v>99950</v>
      </c>
      <c r="G2229">
        <v>99903</v>
      </c>
      <c r="H2229">
        <v>99858</v>
      </c>
      <c r="I2229">
        <v>99814</v>
      </c>
      <c r="J2229">
        <v>99770</v>
      </c>
      <c r="K2229">
        <v>99726</v>
      </c>
      <c r="L2229">
        <v>99681</v>
      </c>
      <c r="M2229">
        <v>99634</v>
      </c>
      <c r="N2229">
        <v>99587</v>
      </c>
      <c r="O2229">
        <v>99539</v>
      </c>
      <c r="P2229">
        <v>99491</v>
      </c>
      <c r="Q2229">
        <v>99442</v>
      </c>
      <c r="R2229">
        <v>99394</v>
      </c>
      <c r="S2229">
        <v>99346</v>
      </c>
      <c r="T2229">
        <v>99298</v>
      </c>
      <c r="U2229">
        <v>99248</v>
      </c>
      <c r="V2229">
        <v>99197</v>
      </c>
      <c r="W2229">
        <v>99142</v>
      </c>
      <c r="X2229">
        <v>99083</v>
      </c>
      <c r="Y2229">
        <v>99018</v>
      </c>
      <c r="Z2229">
        <v>98947</v>
      </c>
      <c r="AA2229">
        <v>98869</v>
      </c>
      <c r="AB2229">
        <v>98784</v>
      </c>
      <c r="AC2229">
        <v>98692</v>
      </c>
      <c r="AD2229">
        <v>98593</v>
      </c>
      <c r="AE2229">
        <v>98486</v>
      </c>
      <c r="AF2229">
        <v>98369</v>
      </c>
      <c r="AG2229">
        <v>98240</v>
      </c>
      <c r="AH2229">
        <v>98096</v>
      </c>
      <c r="AI2229">
        <v>97935</v>
      </c>
      <c r="AJ2229">
        <v>97756</v>
      </c>
      <c r="AK2229">
        <v>97558</v>
      </c>
      <c r="AL2229">
        <v>97341</v>
      </c>
      <c r="AM2229">
        <v>97107</v>
      </c>
      <c r="AN2229">
        <v>96857</v>
      </c>
      <c r="AO2229">
        <v>96592</v>
      </c>
      <c r="AP2229">
        <v>96311</v>
      </c>
      <c r="AQ2229">
        <v>96013</v>
      </c>
      <c r="AR2229">
        <v>95695</v>
      </c>
      <c r="AS2229">
        <v>95355</v>
      </c>
      <c r="AT2229">
        <v>94989</v>
      </c>
      <c r="AU2229">
        <v>94596</v>
      </c>
      <c r="AV2229">
        <v>94171</v>
      </c>
      <c r="AW2229">
        <v>93713</v>
      </c>
      <c r="AX2229">
        <v>93220</v>
      </c>
      <c r="AY2229">
        <v>92692</v>
      </c>
      <c r="AZ2229">
        <v>92127</v>
      </c>
      <c r="BA2229">
        <v>91526</v>
      </c>
      <c r="BB2229">
        <v>90885</v>
      </c>
      <c r="BC2229">
        <v>90201</v>
      </c>
      <c r="BD2229">
        <v>89467</v>
      </c>
      <c r="BE2229">
        <v>88671</v>
      </c>
      <c r="BF2229">
        <v>87799</v>
      </c>
      <c r="BG2229">
        <v>86831</v>
      </c>
      <c r="BH2229">
        <v>85740</v>
      </c>
      <c r="BI2229">
        <v>84522</v>
      </c>
      <c r="BJ2229">
        <v>83169</v>
      </c>
      <c r="BK2229">
        <v>81667</v>
      </c>
      <c r="BL2229">
        <v>80004</v>
      </c>
      <c r="BM2229">
        <v>78176</v>
      </c>
      <c r="BN2229">
        <v>76166</v>
      </c>
      <c r="BO2229">
        <v>73955</v>
      </c>
      <c r="BP2229">
        <v>71520</v>
      </c>
      <c r="BQ2229">
        <v>68825</v>
      </c>
      <c r="BR2229">
        <v>65840</v>
      </c>
      <c r="BS2229">
        <v>62524</v>
      </c>
      <c r="BT2229">
        <v>58842</v>
      </c>
      <c r="BU2229">
        <v>54828</v>
      </c>
      <c r="BV2229">
        <v>50527</v>
      </c>
      <c r="BW2229">
        <v>46037</v>
      </c>
      <c r="BX2229">
        <v>41582</v>
      </c>
      <c r="BY2229">
        <v>37435</v>
      </c>
      <c r="BZ2229">
        <v>33615</v>
      </c>
      <c r="CA2229">
        <v>29969</v>
      </c>
      <c r="CB2229">
        <v>26367</v>
      </c>
      <c r="CC2229">
        <v>22810</v>
      </c>
      <c r="CD2229">
        <v>19398</v>
      </c>
      <c r="CE2229">
        <v>16248</v>
      </c>
      <c r="CF2229">
        <v>13379</v>
      </c>
      <c r="DC2229">
        <v>66.78</v>
      </c>
      <c r="DD2229">
        <v>65.81</v>
      </c>
      <c r="DE2229">
        <v>64.84</v>
      </c>
      <c r="DF2229">
        <v>63.87</v>
      </c>
      <c r="DG2229">
        <v>62.9</v>
      </c>
      <c r="DH2229">
        <v>61.92</v>
      </c>
      <c r="DI2229">
        <v>60.95</v>
      </c>
      <c r="DJ2229">
        <v>59.98</v>
      </c>
      <c r="DK2229">
        <v>59.01</v>
      </c>
      <c r="DL2229">
        <v>58.04</v>
      </c>
      <c r="DM2229">
        <v>57.06</v>
      </c>
      <c r="DN2229">
        <v>56.09</v>
      </c>
      <c r="DO2229">
        <v>55.12</v>
      </c>
      <c r="DP2229">
        <v>54.14</v>
      </c>
      <c r="DQ2229">
        <v>53.17</v>
      </c>
      <c r="DR2229">
        <v>52.2</v>
      </c>
      <c r="DS2229">
        <v>51.22</v>
      </c>
      <c r="DT2229">
        <v>50.25</v>
      </c>
      <c r="DU2229">
        <v>49.27</v>
      </c>
      <c r="DV2229">
        <v>48.3</v>
      </c>
      <c r="DW2229">
        <v>47.34</v>
      </c>
      <c r="DX2229">
        <v>46.37</v>
      </c>
      <c r="DY2229">
        <v>45.41</v>
      </c>
      <c r="DZ2229">
        <v>44.44</v>
      </c>
      <c r="EA2229">
        <v>43.48</v>
      </c>
      <c r="EB2229">
        <v>42.53</v>
      </c>
      <c r="EC2229">
        <v>41.57</v>
      </c>
      <c r="ED2229">
        <v>40.619999999999997</v>
      </c>
      <c r="EE2229">
        <v>39.68</v>
      </c>
      <c r="EF2229">
        <v>38.729999999999997</v>
      </c>
      <c r="EG2229">
        <v>37.799999999999997</v>
      </c>
      <c r="EH2229">
        <v>36.86</v>
      </c>
      <c r="EI2229">
        <v>35.94</v>
      </c>
      <c r="EJ2229">
        <v>35.020000000000003</v>
      </c>
      <c r="EK2229">
        <v>34.1</v>
      </c>
      <c r="EL2229">
        <v>33.19</v>
      </c>
      <c r="EM2229">
        <v>32.28</v>
      </c>
      <c r="EN2229">
        <v>31.37</v>
      </c>
      <c r="EO2229">
        <v>30.46</v>
      </c>
      <c r="EP2229">
        <v>29.56</v>
      </c>
      <c r="EQ2229">
        <v>28.67</v>
      </c>
      <c r="ER2229">
        <v>27.78</v>
      </c>
      <c r="ES2229">
        <v>26.89</v>
      </c>
      <c r="ET2229">
        <v>26.01</v>
      </c>
      <c r="EU2229">
        <v>25.13</v>
      </c>
      <c r="EV2229">
        <v>24.26</v>
      </c>
      <c r="EW2229">
        <v>23.4</v>
      </c>
      <c r="EX2229">
        <v>22.54</v>
      </c>
      <c r="EY2229">
        <v>21.68</v>
      </c>
      <c r="EZ2229">
        <v>20.83</v>
      </c>
      <c r="FA2229">
        <v>19.989999999999998</v>
      </c>
      <c r="FB2229">
        <v>19.149999999999999</v>
      </c>
      <c r="FC2229">
        <v>18.32</v>
      </c>
      <c r="FD2229">
        <v>17.489999999999998</v>
      </c>
      <c r="FE2229">
        <v>16.68</v>
      </c>
      <c r="FF2229">
        <v>15.89</v>
      </c>
      <c r="FG2229">
        <v>15.11</v>
      </c>
      <c r="FH2229">
        <v>14.35</v>
      </c>
      <c r="FI2229">
        <v>13.6</v>
      </c>
      <c r="FJ2229">
        <v>12.87</v>
      </c>
      <c r="FK2229">
        <v>12.16</v>
      </c>
      <c r="FL2229">
        <v>11.47</v>
      </c>
      <c r="FM2229">
        <v>10.8</v>
      </c>
      <c r="FN2229">
        <v>10.15</v>
      </c>
      <c r="FO2229">
        <v>9.5299999999999994</v>
      </c>
      <c r="FP2229">
        <v>8.94</v>
      </c>
      <c r="FQ2229">
        <v>8.3800000000000008</v>
      </c>
      <c r="FR2229">
        <v>7.88</v>
      </c>
      <c r="FS2229">
        <v>7.42</v>
      </c>
      <c r="FT2229">
        <v>7.01</v>
      </c>
      <c r="FU2229">
        <v>6.64</v>
      </c>
      <c r="FV2229">
        <v>6.3</v>
      </c>
      <c r="FW2229">
        <v>5.94</v>
      </c>
      <c r="FX2229">
        <v>5.56</v>
      </c>
      <c r="FY2229">
        <v>5.18</v>
      </c>
      <c r="FZ2229">
        <v>4.8099999999999996</v>
      </c>
      <c r="GA2229">
        <v>4.49</v>
      </c>
      <c r="GB2229">
        <v>4.1900000000000004</v>
      </c>
      <c r="GC2229">
        <v>3.9</v>
      </c>
      <c r="GD2229">
        <v>3.63</v>
      </c>
    </row>
    <row r="2230" spans="1:189" x14ac:dyDescent="0.25">
      <c r="A2230" t="s">
        <v>2017</v>
      </c>
      <c r="B2230">
        <v>79</v>
      </c>
      <c r="C2230">
        <v>79</v>
      </c>
      <c r="E2230">
        <v>100000</v>
      </c>
      <c r="F2230">
        <v>99952</v>
      </c>
      <c r="G2230">
        <v>99905</v>
      </c>
      <c r="H2230">
        <v>99860</v>
      </c>
      <c r="I2230">
        <v>99816</v>
      </c>
      <c r="J2230">
        <v>99770</v>
      </c>
      <c r="K2230">
        <v>99724</v>
      </c>
      <c r="L2230">
        <v>99677</v>
      </c>
      <c r="M2230">
        <v>99629</v>
      </c>
      <c r="N2230">
        <v>99580</v>
      </c>
      <c r="O2230">
        <v>99531</v>
      </c>
      <c r="P2230">
        <v>99482</v>
      </c>
      <c r="Q2230">
        <v>99433</v>
      </c>
      <c r="R2230">
        <v>99384</v>
      </c>
      <c r="S2230">
        <v>99335</v>
      </c>
      <c r="T2230">
        <v>99284</v>
      </c>
      <c r="U2230">
        <v>99232</v>
      </c>
      <c r="V2230">
        <v>99176</v>
      </c>
      <c r="W2230">
        <v>99116</v>
      </c>
      <c r="X2230">
        <v>99050</v>
      </c>
      <c r="Y2230">
        <v>98978</v>
      </c>
      <c r="Z2230">
        <v>98899</v>
      </c>
      <c r="AA2230">
        <v>98813</v>
      </c>
      <c r="AB2230">
        <v>98719</v>
      </c>
      <c r="AC2230">
        <v>98618</v>
      </c>
      <c r="AD2230">
        <v>98509</v>
      </c>
      <c r="AE2230">
        <v>98390</v>
      </c>
      <c r="AF2230">
        <v>98259</v>
      </c>
      <c r="AG2230">
        <v>98113</v>
      </c>
      <c r="AH2230">
        <v>97950</v>
      </c>
      <c r="AI2230">
        <v>97767</v>
      </c>
      <c r="AJ2230">
        <v>97566</v>
      </c>
      <c r="AK2230">
        <v>97346</v>
      </c>
      <c r="AL2230">
        <v>97108</v>
      </c>
      <c r="AM2230">
        <v>96854</v>
      </c>
      <c r="AN2230">
        <v>96585</v>
      </c>
      <c r="AO2230">
        <v>96299</v>
      </c>
      <c r="AP2230">
        <v>95996</v>
      </c>
      <c r="AQ2230">
        <v>95673</v>
      </c>
      <c r="AR2230">
        <v>95327</v>
      </c>
      <c r="AS2230">
        <v>94955</v>
      </c>
      <c r="AT2230">
        <v>94556</v>
      </c>
      <c r="AU2230">
        <v>94125</v>
      </c>
      <c r="AV2230">
        <v>93661</v>
      </c>
      <c r="AW2230">
        <v>93160</v>
      </c>
      <c r="AX2230">
        <v>92623</v>
      </c>
      <c r="AY2230">
        <v>92049</v>
      </c>
      <c r="AZ2230">
        <v>91439</v>
      </c>
      <c r="BA2230">
        <v>90789</v>
      </c>
      <c r="BB2230">
        <v>90095</v>
      </c>
      <c r="BC2230">
        <v>89349</v>
      </c>
      <c r="BD2230">
        <v>88542</v>
      </c>
      <c r="BE2230">
        <v>87655</v>
      </c>
      <c r="BF2230">
        <v>86675</v>
      </c>
      <c r="BG2230">
        <v>85571</v>
      </c>
      <c r="BH2230">
        <v>84339</v>
      </c>
      <c r="BI2230">
        <v>82967</v>
      </c>
      <c r="BJ2230">
        <v>81449</v>
      </c>
      <c r="BK2230">
        <v>79771</v>
      </c>
      <c r="BL2230">
        <v>77923</v>
      </c>
      <c r="BM2230">
        <v>75894</v>
      </c>
      <c r="BN2230">
        <v>73666</v>
      </c>
      <c r="BO2230">
        <v>71210</v>
      </c>
      <c r="BP2230">
        <v>68499</v>
      </c>
      <c r="BQ2230">
        <v>65494</v>
      </c>
      <c r="BR2230">
        <v>62160</v>
      </c>
      <c r="BS2230">
        <v>58470</v>
      </c>
      <c r="BT2230">
        <v>54444</v>
      </c>
      <c r="BU2230">
        <v>50144</v>
      </c>
      <c r="BV2230">
        <v>45657</v>
      </c>
      <c r="BW2230">
        <v>41208</v>
      </c>
      <c r="BX2230">
        <v>37067</v>
      </c>
      <c r="BY2230">
        <v>33261</v>
      </c>
      <c r="BZ2230">
        <v>29625</v>
      </c>
      <c r="CA2230">
        <v>26044</v>
      </c>
      <c r="CB2230">
        <v>22531</v>
      </c>
      <c r="CC2230">
        <v>19160</v>
      </c>
      <c r="CD2230">
        <v>16049</v>
      </c>
      <c r="CE2230">
        <v>13215</v>
      </c>
      <c r="DC2230">
        <v>65.7</v>
      </c>
      <c r="DD2230">
        <v>64.73</v>
      </c>
      <c r="DE2230">
        <v>63.76</v>
      </c>
      <c r="DF2230">
        <v>62.79</v>
      </c>
      <c r="DG2230">
        <v>61.81</v>
      </c>
      <c r="DH2230">
        <v>60.84</v>
      </c>
      <c r="DI2230">
        <v>59.87</v>
      </c>
      <c r="DJ2230">
        <v>58.9</v>
      </c>
      <c r="DK2230">
        <v>57.93</v>
      </c>
      <c r="DL2230">
        <v>56.95</v>
      </c>
      <c r="DM2230">
        <v>55.98</v>
      </c>
      <c r="DN2230">
        <v>55.01</v>
      </c>
      <c r="DO2230">
        <v>54.04</v>
      </c>
      <c r="DP2230">
        <v>53.06</v>
      </c>
      <c r="DQ2230">
        <v>52.09</v>
      </c>
      <c r="DR2230">
        <v>51.11</v>
      </c>
      <c r="DS2230">
        <v>50.14</v>
      </c>
      <c r="DT2230">
        <v>49.17</v>
      </c>
      <c r="DU2230">
        <v>48.2</v>
      </c>
      <c r="DV2230">
        <v>47.23</v>
      </c>
      <c r="DW2230">
        <v>46.26</v>
      </c>
      <c r="DX2230">
        <v>45.3</v>
      </c>
      <c r="DY2230">
        <v>44.34</v>
      </c>
      <c r="DZ2230">
        <v>43.38</v>
      </c>
      <c r="EA2230">
        <v>42.43</v>
      </c>
      <c r="EB2230">
        <v>41.47</v>
      </c>
      <c r="EC2230">
        <v>40.520000000000003</v>
      </c>
      <c r="ED2230">
        <v>39.58</v>
      </c>
      <c r="EE2230">
        <v>38.630000000000003</v>
      </c>
      <c r="EF2230">
        <v>37.700000000000003</v>
      </c>
      <c r="EG2230">
        <v>36.770000000000003</v>
      </c>
      <c r="EH2230">
        <v>35.840000000000003</v>
      </c>
      <c r="EI2230">
        <v>34.92</v>
      </c>
      <c r="EJ2230">
        <v>34.01</v>
      </c>
      <c r="EK2230">
        <v>33.090000000000003</v>
      </c>
      <c r="EL2230">
        <v>32.18</v>
      </c>
      <c r="EM2230">
        <v>31.28</v>
      </c>
      <c r="EN2230">
        <v>30.38</v>
      </c>
      <c r="EO2230">
        <v>29.48</v>
      </c>
      <c r="EP2230">
        <v>28.58</v>
      </c>
      <c r="EQ2230">
        <v>27.69</v>
      </c>
      <c r="ER2230">
        <v>26.81</v>
      </c>
      <c r="ES2230">
        <v>25.93</v>
      </c>
      <c r="ET2230">
        <v>25.05</v>
      </c>
      <c r="EU2230">
        <v>24.18</v>
      </c>
      <c r="EV2230">
        <v>23.32</v>
      </c>
      <c r="EW2230">
        <v>22.46</v>
      </c>
      <c r="EX2230">
        <v>21.61</v>
      </c>
      <c r="EY2230">
        <v>20.76</v>
      </c>
      <c r="EZ2230">
        <v>19.920000000000002</v>
      </c>
      <c r="FA2230">
        <v>19.079999999999998</v>
      </c>
      <c r="FB2230">
        <v>18.25</v>
      </c>
      <c r="FC2230">
        <v>17.43</v>
      </c>
      <c r="FD2230">
        <v>16.62</v>
      </c>
      <c r="FE2230">
        <v>15.83</v>
      </c>
      <c r="FF2230">
        <v>15.05</v>
      </c>
      <c r="FG2230">
        <v>14.29</v>
      </c>
      <c r="FH2230">
        <v>13.55</v>
      </c>
      <c r="FI2230">
        <v>12.82</v>
      </c>
      <c r="FJ2230">
        <v>12.12</v>
      </c>
      <c r="FK2230">
        <v>11.43</v>
      </c>
      <c r="FL2230">
        <v>10.76</v>
      </c>
      <c r="FM2230">
        <v>10.11</v>
      </c>
      <c r="FN2230">
        <v>9.49</v>
      </c>
      <c r="FO2230">
        <v>8.9</v>
      </c>
      <c r="FP2230">
        <v>8.36</v>
      </c>
      <c r="FQ2230">
        <v>7.85</v>
      </c>
      <c r="FR2230">
        <v>7.39</v>
      </c>
      <c r="FS2230">
        <v>6.99</v>
      </c>
      <c r="FT2230">
        <v>6.62</v>
      </c>
      <c r="FU2230">
        <v>6.28</v>
      </c>
      <c r="FV2230">
        <v>5.93</v>
      </c>
      <c r="FW2230">
        <v>5.55</v>
      </c>
      <c r="FX2230">
        <v>5.17</v>
      </c>
      <c r="FY2230">
        <v>4.8099999999999996</v>
      </c>
      <c r="FZ2230">
        <v>4.49</v>
      </c>
      <c r="GA2230">
        <v>4.1900000000000004</v>
      </c>
      <c r="GB2230">
        <v>3.9</v>
      </c>
      <c r="GC2230">
        <v>3.63</v>
      </c>
    </row>
    <row r="2231" spans="1:189" x14ac:dyDescent="0.25">
      <c r="A2231" t="s">
        <v>2018</v>
      </c>
      <c r="B2231">
        <v>78</v>
      </c>
      <c r="C2231">
        <v>78</v>
      </c>
      <c r="E2231">
        <v>100000</v>
      </c>
      <c r="F2231">
        <v>99953</v>
      </c>
      <c r="G2231">
        <v>99907</v>
      </c>
      <c r="H2231">
        <v>99861</v>
      </c>
      <c r="I2231">
        <v>99815</v>
      </c>
      <c r="J2231">
        <v>99768</v>
      </c>
      <c r="K2231">
        <v>99720</v>
      </c>
      <c r="L2231">
        <v>99670</v>
      </c>
      <c r="M2231">
        <v>99621</v>
      </c>
      <c r="N2231">
        <v>99571</v>
      </c>
      <c r="O2231">
        <v>99521</v>
      </c>
      <c r="P2231">
        <v>99471</v>
      </c>
      <c r="Q2231">
        <v>99421</v>
      </c>
      <c r="R2231">
        <v>99371</v>
      </c>
      <c r="S2231">
        <v>99320</v>
      </c>
      <c r="T2231">
        <v>99267</v>
      </c>
      <c r="U2231">
        <v>99210</v>
      </c>
      <c r="V2231">
        <v>99149</v>
      </c>
      <c r="W2231">
        <v>99082</v>
      </c>
      <c r="X2231">
        <v>99009</v>
      </c>
      <c r="Y2231">
        <v>98928</v>
      </c>
      <c r="Z2231">
        <v>98840</v>
      </c>
      <c r="AA2231">
        <v>98745</v>
      </c>
      <c r="AB2231">
        <v>98643</v>
      </c>
      <c r="AC2231">
        <v>98532</v>
      </c>
      <c r="AD2231">
        <v>98411</v>
      </c>
      <c r="AE2231">
        <v>98277</v>
      </c>
      <c r="AF2231">
        <v>98129</v>
      </c>
      <c r="AG2231">
        <v>97963</v>
      </c>
      <c r="AH2231">
        <v>97778</v>
      </c>
      <c r="AI2231">
        <v>97573</v>
      </c>
      <c r="AJ2231">
        <v>97349</v>
      </c>
      <c r="AK2231">
        <v>97107</v>
      </c>
      <c r="AL2231">
        <v>96850</v>
      </c>
      <c r="AM2231">
        <v>96576</v>
      </c>
      <c r="AN2231">
        <v>96286</v>
      </c>
      <c r="AO2231">
        <v>95978</v>
      </c>
      <c r="AP2231">
        <v>95649</v>
      </c>
      <c r="AQ2231">
        <v>95298</v>
      </c>
      <c r="AR2231">
        <v>94920</v>
      </c>
      <c r="AS2231">
        <v>94514</v>
      </c>
      <c r="AT2231">
        <v>94077</v>
      </c>
      <c r="AU2231">
        <v>93606</v>
      </c>
      <c r="AV2231">
        <v>93098</v>
      </c>
      <c r="AW2231">
        <v>92553</v>
      </c>
      <c r="AX2231">
        <v>91970</v>
      </c>
      <c r="AY2231">
        <v>91350</v>
      </c>
      <c r="AZ2231">
        <v>90690</v>
      </c>
      <c r="BA2231">
        <v>89986</v>
      </c>
      <c r="BB2231">
        <v>89229</v>
      </c>
      <c r="BC2231">
        <v>88409</v>
      </c>
      <c r="BD2231">
        <v>87510</v>
      </c>
      <c r="BE2231">
        <v>86514</v>
      </c>
      <c r="BF2231">
        <v>85397</v>
      </c>
      <c r="BG2231">
        <v>84151</v>
      </c>
      <c r="BH2231">
        <v>82764</v>
      </c>
      <c r="BI2231">
        <v>81225</v>
      </c>
      <c r="BJ2231">
        <v>79531</v>
      </c>
      <c r="BK2231">
        <v>77667</v>
      </c>
      <c r="BL2231">
        <v>75619</v>
      </c>
      <c r="BM2231">
        <v>73372</v>
      </c>
      <c r="BN2231">
        <v>70900</v>
      </c>
      <c r="BO2231">
        <v>68168</v>
      </c>
      <c r="BP2231">
        <v>65149</v>
      </c>
      <c r="BQ2231">
        <v>61797</v>
      </c>
      <c r="BR2231">
        <v>58092</v>
      </c>
      <c r="BS2231">
        <v>54062</v>
      </c>
      <c r="BT2231">
        <v>49757</v>
      </c>
      <c r="BU2231">
        <v>45276</v>
      </c>
      <c r="BV2231">
        <v>40834</v>
      </c>
      <c r="BW2231">
        <v>36702</v>
      </c>
      <c r="BX2231">
        <v>32904</v>
      </c>
      <c r="BY2231">
        <v>29284</v>
      </c>
      <c r="BZ2231">
        <v>25718</v>
      </c>
      <c r="CA2231">
        <v>22231</v>
      </c>
      <c r="CB2231">
        <v>18905</v>
      </c>
      <c r="CC2231">
        <v>15835</v>
      </c>
      <c r="CD2231">
        <v>13039</v>
      </c>
      <c r="DC2231">
        <v>64.61</v>
      </c>
      <c r="DD2231">
        <v>63.64</v>
      </c>
      <c r="DE2231">
        <v>62.67</v>
      </c>
      <c r="DF2231">
        <v>61.7</v>
      </c>
      <c r="DG2231">
        <v>60.73</v>
      </c>
      <c r="DH2231">
        <v>59.76</v>
      </c>
      <c r="DI2231">
        <v>58.79</v>
      </c>
      <c r="DJ2231">
        <v>57.81</v>
      </c>
      <c r="DK2231">
        <v>56.84</v>
      </c>
      <c r="DL2231">
        <v>55.87</v>
      </c>
      <c r="DM2231">
        <v>54.9</v>
      </c>
      <c r="DN2231">
        <v>53.93</v>
      </c>
      <c r="DO2231">
        <v>52.95</v>
      </c>
      <c r="DP2231">
        <v>51.98</v>
      </c>
      <c r="DQ2231">
        <v>51.01</v>
      </c>
      <c r="DR2231">
        <v>50.03</v>
      </c>
      <c r="DS2231">
        <v>49.06</v>
      </c>
      <c r="DT2231">
        <v>48.09</v>
      </c>
      <c r="DU2231">
        <v>47.12</v>
      </c>
      <c r="DV2231">
        <v>46.16</v>
      </c>
      <c r="DW2231">
        <v>45.2</v>
      </c>
      <c r="DX2231">
        <v>44.24</v>
      </c>
      <c r="DY2231">
        <v>43.28</v>
      </c>
      <c r="DZ2231">
        <v>42.32</v>
      </c>
      <c r="EA2231">
        <v>41.37</v>
      </c>
      <c r="EB2231">
        <v>40.42</v>
      </c>
      <c r="EC2231">
        <v>39.47</v>
      </c>
      <c r="ED2231">
        <v>38.53</v>
      </c>
      <c r="EE2231">
        <v>37.6</v>
      </c>
      <c r="EF2231">
        <v>36.67</v>
      </c>
      <c r="EG2231">
        <v>35.74</v>
      </c>
      <c r="EH2231">
        <v>34.82</v>
      </c>
      <c r="EI2231">
        <v>33.909999999999997</v>
      </c>
      <c r="EJ2231">
        <v>33</v>
      </c>
      <c r="EK2231">
        <v>32.090000000000003</v>
      </c>
      <c r="EL2231">
        <v>31.19</v>
      </c>
      <c r="EM2231">
        <v>30.28</v>
      </c>
      <c r="EN2231">
        <v>29.39</v>
      </c>
      <c r="EO2231">
        <v>28.49</v>
      </c>
      <c r="EP2231">
        <v>27.6</v>
      </c>
      <c r="EQ2231">
        <v>26.72</v>
      </c>
      <c r="ER2231">
        <v>25.84</v>
      </c>
      <c r="ES2231">
        <v>24.97</v>
      </c>
      <c r="ET2231">
        <v>24.1</v>
      </c>
      <c r="EU2231">
        <v>23.24</v>
      </c>
      <c r="EV2231">
        <v>22.39</v>
      </c>
      <c r="EW2231">
        <v>21.54</v>
      </c>
      <c r="EX2231">
        <v>20.69</v>
      </c>
      <c r="EY2231">
        <v>19.850000000000001</v>
      </c>
      <c r="EZ2231">
        <v>19.010000000000002</v>
      </c>
      <c r="FA2231">
        <v>18.18</v>
      </c>
      <c r="FB2231">
        <v>17.36</v>
      </c>
      <c r="FC2231">
        <v>16.559999999999999</v>
      </c>
      <c r="FD2231">
        <v>15.77</v>
      </c>
      <c r="FE2231">
        <v>14.99</v>
      </c>
      <c r="FF2231">
        <v>14.24</v>
      </c>
      <c r="FG2231">
        <v>13.5</v>
      </c>
      <c r="FH2231">
        <v>12.77</v>
      </c>
      <c r="FI2231">
        <v>12.07</v>
      </c>
      <c r="FJ2231">
        <v>11.38</v>
      </c>
      <c r="FK2231">
        <v>10.72</v>
      </c>
      <c r="FL2231">
        <v>10.07</v>
      </c>
      <c r="FM2231">
        <v>9.4499999999999993</v>
      </c>
      <c r="FN2231">
        <v>8.8699999999999992</v>
      </c>
      <c r="FO2231">
        <v>8.32</v>
      </c>
      <c r="FP2231">
        <v>7.82</v>
      </c>
      <c r="FQ2231">
        <v>7.37</v>
      </c>
      <c r="FR2231">
        <v>6.96</v>
      </c>
      <c r="FS2231">
        <v>6.6</v>
      </c>
      <c r="FT2231">
        <v>6.27</v>
      </c>
      <c r="FU2231">
        <v>5.92</v>
      </c>
      <c r="FV2231">
        <v>5.54</v>
      </c>
      <c r="FW2231">
        <v>5.16</v>
      </c>
      <c r="FX2231">
        <v>4.8099999999999996</v>
      </c>
      <c r="FY2231">
        <v>4.49</v>
      </c>
      <c r="FZ2231">
        <v>4.1900000000000004</v>
      </c>
      <c r="GA2231">
        <v>3.9</v>
      </c>
      <c r="GB2231">
        <v>3.63</v>
      </c>
    </row>
    <row r="2232" spans="1:189" x14ac:dyDescent="0.25">
      <c r="A2232" t="s">
        <v>2019</v>
      </c>
      <c r="B2232">
        <v>77</v>
      </c>
      <c r="C2232">
        <v>77</v>
      </c>
      <c r="E2232">
        <v>100000</v>
      </c>
      <c r="F2232">
        <v>99953</v>
      </c>
      <c r="G2232">
        <v>99906</v>
      </c>
      <c r="H2232">
        <v>99859</v>
      </c>
      <c r="I2232">
        <v>99811</v>
      </c>
      <c r="J2232">
        <v>99762</v>
      </c>
      <c r="K2232">
        <v>99712</v>
      </c>
      <c r="L2232">
        <v>99661</v>
      </c>
      <c r="M2232">
        <v>99610</v>
      </c>
      <c r="N2232">
        <v>99559</v>
      </c>
      <c r="O2232">
        <v>99508</v>
      </c>
      <c r="P2232">
        <v>99458</v>
      </c>
      <c r="Q2232">
        <v>99407</v>
      </c>
      <c r="R2232">
        <v>99355</v>
      </c>
      <c r="S2232">
        <v>99301</v>
      </c>
      <c r="T2232">
        <v>99243</v>
      </c>
      <c r="U2232">
        <v>99181</v>
      </c>
      <c r="V2232">
        <v>99113</v>
      </c>
      <c r="W2232">
        <v>99039</v>
      </c>
      <c r="X2232">
        <v>98957</v>
      </c>
      <c r="Y2232">
        <v>98867</v>
      </c>
      <c r="Z2232">
        <v>98771</v>
      </c>
      <c r="AA2232">
        <v>98667</v>
      </c>
      <c r="AB2232">
        <v>98554</v>
      </c>
      <c r="AC2232">
        <v>98431</v>
      </c>
      <c r="AD2232">
        <v>98295</v>
      </c>
      <c r="AE2232">
        <v>98144</v>
      </c>
      <c r="AF2232">
        <v>97976</v>
      </c>
      <c r="AG2232">
        <v>97787</v>
      </c>
      <c r="AH2232">
        <v>97579</v>
      </c>
      <c r="AI2232">
        <v>97351</v>
      </c>
      <c r="AJ2232">
        <v>97106</v>
      </c>
      <c r="AK2232">
        <v>96844</v>
      </c>
      <c r="AL2232">
        <v>96566</v>
      </c>
      <c r="AM2232">
        <v>96272</v>
      </c>
      <c r="AN2232">
        <v>95959</v>
      </c>
      <c r="AO2232">
        <v>95625</v>
      </c>
      <c r="AP2232">
        <v>95268</v>
      </c>
      <c r="AQ2232">
        <v>94884</v>
      </c>
      <c r="AR2232">
        <v>94471</v>
      </c>
      <c r="AS2232">
        <v>94027</v>
      </c>
      <c r="AT2232">
        <v>93548</v>
      </c>
      <c r="AU2232">
        <v>93034</v>
      </c>
      <c r="AV2232">
        <v>92481</v>
      </c>
      <c r="AW2232">
        <v>91889</v>
      </c>
      <c r="AX2232">
        <v>91258</v>
      </c>
      <c r="AY2232">
        <v>90588</v>
      </c>
      <c r="AZ2232">
        <v>89873</v>
      </c>
      <c r="BA2232">
        <v>89106</v>
      </c>
      <c r="BB2232">
        <v>88273</v>
      </c>
      <c r="BC2232">
        <v>87361</v>
      </c>
      <c r="BD2232">
        <v>86352</v>
      </c>
      <c r="BE2232">
        <v>85218</v>
      </c>
      <c r="BF2232">
        <v>83958</v>
      </c>
      <c r="BG2232">
        <v>82556</v>
      </c>
      <c r="BH2232">
        <v>81002</v>
      </c>
      <c r="BI2232">
        <v>79287</v>
      </c>
      <c r="BJ2232">
        <v>77406</v>
      </c>
      <c r="BK2232">
        <v>75342</v>
      </c>
      <c r="BL2232">
        <v>73075</v>
      </c>
      <c r="BM2232">
        <v>70584</v>
      </c>
      <c r="BN2232">
        <v>67837</v>
      </c>
      <c r="BO2232">
        <v>64798</v>
      </c>
      <c r="BP2232">
        <v>61435</v>
      </c>
      <c r="BQ2232">
        <v>57715</v>
      </c>
      <c r="BR2232">
        <v>53675</v>
      </c>
      <c r="BS2232">
        <v>49371</v>
      </c>
      <c r="BT2232">
        <v>44890</v>
      </c>
      <c r="BU2232">
        <v>40460</v>
      </c>
      <c r="BV2232">
        <v>36337</v>
      </c>
      <c r="BW2232">
        <v>32550</v>
      </c>
      <c r="BX2232">
        <v>28941</v>
      </c>
      <c r="BY2232">
        <v>25397</v>
      </c>
      <c r="BZ2232">
        <v>21929</v>
      </c>
      <c r="CA2232">
        <v>18633</v>
      </c>
      <c r="CB2232">
        <v>15607</v>
      </c>
      <c r="CC2232">
        <v>12851</v>
      </c>
      <c r="DC2232">
        <v>63.53</v>
      </c>
      <c r="DD2232">
        <v>62.56</v>
      </c>
      <c r="DE2232">
        <v>61.59</v>
      </c>
      <c r="DF2232">
        <v>60.61</v>
      </c>
      <c r="DG2232">
        <v>59.64</v>
      </c>
      <c r="DH2232">
        <v>58.67</v>
      </c>
      <c r="DI2232">
        <v>57.7</v>
      </c>
      <c r="DJ2232">
        <v>56.73</v>
      </c>
      <c r="DK2232">
        <v>55.76</v>
      </c>
      <c r="DL2232">
        <v>54.79</v>
      </c>
      <c r="DM2232">
        <v>53.82</v>
      </c>
      <c r="DN2232">
        <v>52.84</v>
      </c>
      <c r="DO2232">
        <v>51.87</v>
      </c>
      <c r="DP2232">
        <v>50.9</v>
      </c>
      <c r="DQ2232">
        <v>49.92</v>
      </c>
      <c r="DR2232">
        <v>48.95</v>
      </c>
      <c r="DS2232">
        <v>47.98</v>
      </c>
      <c r="DT2232">
        <v>47.02</v>
      </c>
      <c r="DU2232">
        <v>46.05</v>
      </c>
      <c r="DV2232">
        <v>45.09</v>
      </c>
      <c r="DW2232">
        <v>44.13</v>
      </c>
      <c r="DX2232">
        <v>43.17</v>
      </c>
      <c r="DY2232">
        <v>42.22</v>
      </c>
      <c r="DZ2232">
        <v>41.26</v>
      </c>
      <c r="EA2232">
        <v>40.32</v>
      </c>
      <c r="EB2232">
        <v>39.369999999999997</v>
      </c>
      <c r="EC2232">
        <v>38.43</v>
      </c>
      <c r="ED2232">
        <v>37.5</v>
      </c>
      <c r="EE2232">
        <v>36.57</v>
      </c>
      <c r="EF2232">
        <v>35.64</v>
      </c>
      <c r="EG2232">
        <v>34.729999999999997</v>
      </c>
      <c r="EH2232">
        <v>33.81</v>
      </c>
      <c r="EI2232">
        <v>32.9</v>
      </c>
      <c r="EJ2232">
        <v>32</v>
      </c>
      <c r="EK2232">
        <v>31.09</v>
      </c>
      <c r="EL2232">
        <v>30.19</v>
      </c>
      <c r="EM2232">
        <v>29.3</v>
      </c>
      <c r="EN2232">
        <v>28.4</v>
      </c>
      <c r="EO2232">
        <v>27.52</v>
      </c>
      <c r="EP2232">
        <v>26.63</v>
      </c>
      <c r="EQ2232">
        <v>25.76</v>
      </c>
      <c r="ER2232">
        <v>24.89</v>
      </c>
      <c r="ES2232">
        <v>24.02</v>
      </c>
      <c r="ET2232">
        <v>23.16</v>
      </c>
      <c r="EU2232">
        <v>22.31</v>
      </c>
      <c r="EV2232">
        <v>21.46</v>
      </c>
      <c r="EW2232">
        <v>20.61</v>
      </c>
      <c r="EX2232">
        <v>19.77</v>
      </c>
      <c r="EY2232">
        <v>18.940000000000001</v>
      </c>
      <c r="EZ2232">
        <v>18.11</v>
      </c>
      <c r="FA2232">
        <v>17.3</v>
      </c>
      <c r="FB2232">
        <v>16.489999999999998</v>
      </c>
      <c r="FC2232">
        <v>15.71</v>
      </c>
      <c r="FD2232">
        <v>14.94</v>
      </c>
      <c r="FE2232">
        <v>14.18</v>
      </c>
      <c r="FF2232">
        <v>13.44</v>
      </c>
      <c r="FG2232">
        <v>12.72</v>
      </c>
      <c r="FH2232">
        <v>12.02</v>
      </c>
      <c r="FI2232">
        <v>11.34</v>
      </c>
      <c r="FJ2232">
        <v>10.67</v>
      </c>
      <c r="FK2232">
        <v>10.029999999999999</v>
      </c>
      <c r="FL2232">
        <v>9.42</v>
      </c>
      <c r="FM2232">
        <v>8.83</v>
      </c>
      <c r="FN2232">
        <v>8.2899999999999991</v>
      </c>
      <c r="FO2232">
        <v>7.79</v>
      </c>
      <c r="FP2232">
        <v>7.34</v>
      </c>
      <c r="FQ2232">
        <v>6.94</v>
      </c>
      <c r="FR2232">
        <v>6.58</v>
      </c>
      <c r="FS2232">
        <v>6.25</v>
      </c>
      <c r="FT2232">
        <v>5.9</v>
      </c>
      <c r="FU2232">
        <v>5.53</v>
      </c>
      <c r="FV2232">
        <v>5.15</v>
      </c>
      <c r="FW2232">
        <v>4.8</v>
      </c>
      <c r="FX2232">
        <v>4.4800000000000004</v>
      </c>
      <c r="FY2232">
        <v>4.1900000000000004</v>
      </c>
      <c r="FZ2232">
        <v>3.9</v>
      </c>
      <c r="GA2232">
        <v>3.63</v>
      </c>
    </row>
    <row r="2233" spans="1:189" x14ac:dyDescent="0.25">
      <c r="A2233" t="s">
        <v>2020</v>
      </c>
      <c r="B2233">
        <v>76</v>
      </c>
      <c r="C2233">
        <v>76</v>
      </c>
      <c r="E2233">
        <v>100000</v>
      </c>
      <c r="F2233">
        <v>99952</v>
      </c>
      <c r="G2233">
        <v>99904</v>
      </c>
      <c r="H2233">
        <v>99855</v>
      </c>
      <c r="I2233">
        <v>99805</v>
      </c>
      <c r="J2233">
        <v>99754</v>
      </c>
      <c r="K2233">
        <v>99702</v>
      </c>
      <c r="L2233">
        <v>99650</v>
      </c>
      <c r="M2233">
        <v>99598</v>
      </c>
      <c r="N2233">
        <v>99547</v>
      </c>
      <c r="O2233">
        <v>99495</v>
      </c>
      <c r="P2233">
        <v>99443</v>
      </c>
      <c r="Q2233">
        <v>99390</v>
      </c>
      <c r="R2233">
        <v>99335</v>
      </c>
      <c r="S2233">
        <v>99277</v>
      </c>
      <c r="T2233">
        <v>99214</v>
      </c>
      <c r="U2233">
        <v>99145</v>
      </c>
      <c r="V2233">
        <v>99069</v>
      </c>
      <c r="W2233">
        <v>98986</v>
      </c>
      <c r="X2233">
        <v>98895</v>
      </c>
      <c r="Y2233">
        <v>98797</v>
      </c>
      <c r="Z2233">
        <v>98691</v>
      </c>
      <c r="AA2233">
        <v>98576</v>
      </c>
      <c r="AB2233">
        <v>98451</v>
      </c>
      <c r="AC2233">
        <v>98313</v>
      </c>
      <c r="AD2233">
        <v>98160</v>
      </c>
      <c r="AE2233">
        <v>97988</v>
      </c>
      <c r="AF2233">
        <v>97797</v>
      </c>
      <c r="AG2233">
        <v>97585</v>
      </c>
      <c r="AH2233">
        <v>97354</v>
      </c>
      <c r="AI2233">
        <v>97104</v>
      </c>
      <c r="AJ2233">
        <v>96838</v>
      </c>
      <c r="AK2233">
        <v>96556</v>
      </c>
      <c r="AL2233">
        <v>96257</v>
      </c>
      <c r="AM2233">
        <v>95940</v>
      </c>
      <c r="AN2233">
        <v>95600</v>
      </c>
      <c r="AO2233">
        <v>95237</v>
      </c>
      <c r="AP2233">
        <v>94846</v>
      </c>
      <c r="AQ2233">
        <v>94427</v>
      </c>
      <c r="AR2233">
        <v>93976</v>
      </c>
      <c r="AS2233">
        <v>93489</v>
      </c>
      <c r="AT2233">
        <v>92967</v>
      </c>
      <c r="AU2233">
        <v>92406</v>
      </c>
      <c r="AV2233">
        <v>91807</v>
      </c>
      <c r="AW2233">
        <v>91167</v>
      </c>
      <c r="AX2233">
        <v>90485</v>
      </c>
      <c r="AY2233">
        <v>89759</v>
      </c>
      <c r="AZ2233">
        <v>88980</v>
      </c>
      <c r="BA2233">
        <v>88136</v>
      </c>
      <c r="BB2233">
        <v>87210</v>
      </c>
      <c r="BC2233">
        <v>86187</v>
      </c>
      <c r="BD2233">
        <v>85039</v>
      </c>
      <c r="BE2233">
        <v>83760</v>
      </c>
      <c r="BF2233">
        <v>82343</v>
      </c>
      <c r="BG2233">
        <v>80773</v>
      </c>
      <c r="BH2233">
        <v>79042</v>
      </c>
      <c r="BI2233">
        <v>77140</v>
      </c>
      <c r="BJ2233">
        <v>75060</v>
      </c>
      <c r="BK2233">
        <v>72777</v>
      </c>
      <c r="BL2233">
        <v>70266</v>
      </c>
      <c r="BM2233">
        <v>67502</v>
      </c>
      <c r="BN2233">
        <v>64449</v>
      </c>
      <c r="BO2233">
        <v>61068</v>
      </c>
      <c r="BP2233">
        <v>57341</v>
      </c>
      <c r="BQ2233">
        <v>53290</v>
      </c>
      <c r="BR2233">
        <v>48981</v>
      </c>
      <c r="BS2233">
        <v>44508</v>
      </c>
      <c r="BT2233">
        <v>40082</v>
      </c>
      <c r="BU2233">
        <v>35973</v>
      </c>
      <c r="BV2233">
        <v>32197</v>
      </c>
      <c r="BW2233">
        <v>28602</v>
      </c>
      <c r="BX2233">
        <v>25074</v>
      </c>
      <c r="BY2233">
        <v>21632</v>
      </c>
      <c r="BZ2233">
        <v>18360</v>
      </c>
      <c r="CA2233">
        <v>15364</v>
      </c>
      <c r="CB2233">
        <v>12651</v>
      </c>
      <c r="DC2233">
        <v>62.44</v>
      </c>
      <c r="DD2233">
        <v>61.47</v>
      </c>
      <c r="DE2233">
        <v>60.5</v>
      </c>
      <c r="DF2233">
        <v>59.53</v>
      </c>
      <c r="DG2233">
        <v>58.56</v>
      </c>
      <c r="DH2233">
        <v>57.59</v>
      </c>
      <c r="DI2233">
        <v>56.62</v>
      </c>
      <c r="DJ2233">
        <v>55.65</v>
      </c>
      <c r="DK2233">
        <v>54.68</v>
      </c>
      <c r="DL2233">
        <v>53.7</v>
      </c>
      <c r="DM2233">
        <v>52.73</v>
      </c>
      <c r="DN2233">
        <v>51.76</v>
      </c>
      <c r="DO2233">
        <v>50.79</v>
      </c>
      <c r="DP2233">
        <v>49.81</v>
      </c>
      <c r="DQ2233">
        <v>48.84</v>
      </c>
      <c r="DR2233">
        <v>47.87</v>
      </c>
      <c r="DS2233">
        <v>46.91</v>
      </c>
      <c r="DT2233">
        <v>45.94</v>
      </c>
      <c r="DU2233">
        <v>44.98</v>
      </c>
      <c r="DV2233">
        <v>44.02</v>
      </c>
      <c r="DW2233">
        <v>43.06</v>
      </c>
      <c r="DX2233">
        <v>42.11</v>
      </c>
      <c r="DY2233">
        <v>41.16</v>
      </c>
      <c r="DZ2233">
        <v>40.21</v>
      </c>
      <c r="EA2233">
        <v>39.270000000000003</v>
      </c>
      <c r="EB2233">
        <v>38.33</v>
      </c>
      <c r="EC2233">
        <v>37.39</v>
      </c>
      <c r="ED2233">
        <v>36.46</v>
      </c>
      <c r="EE2233">
        <v>35.54</v>
      </c>
      <c r="EF2233">
        <v>34.630000000000003</v>
      </c>
      <c r="EG2233">
        <v>33.71</v>
      </c>
      <c r="EH2233">
        <v>32.799999999999997</v>
      </c>
      <c r="EI2233">
        <v>31.9</v>
      </c>
      <c r="EJ2233">
        <v>31</v>
      </c>
      <c r="EK2233">
        <v>30.1</v>
      </c>
      <c r="EL2233">
        <v>29.2</v>
      </c>
      <c r="EM2233">
        <v>28.31</v>
      </c>
      <c r="EN2233">
        <v>27.43</v>
      </c>
      <c r="EO2233">
        <v>26.55</v>
      </c>
      <c r="EP2233">
        <v>25.67</v>
      </c>
      <c r="EQ2233">
        <v>24.8</v>
      </c>
      <c r="ER2233">
        <v>23.94</v>
      </c>
      <c r="ES2233">
        <v>23.08</v>
      </c>
      <c r="ET2233">
        <v>22.23</v>
      </c>
      <c r="EU2233">
        <v>21.38</v>
      </c>
      <c r="EV2233">
        <v>20.54</v>
      </c>
      <c r="EW2233">
        <v>19.7</v>
      </c>
      <c r="EX2233">
        <v>18.87</v>
      </c>
      <c r="EY2233">
        <v>18.04</v>
      </c>
      <c r="EZ2233">
        <v>17.23</v>
      </c>
      <c r="FA2233">
        <v>16.43</v>
      </c>
      <c r="FB2233">
        <v>15.64</v>
      </c>
      <c r="FC2233">
        <v>14.88</v>
      </c>
      <c r="FD2233">
        <v>14.12</v>
      </c>
      <c r="FE2233">
        <v>13.39</v>
      </c>
      <c r="FF2233">
        <v>12.67</v>
      </c>
      <c r="FG2233">
        <v>11.97</v>
      </c>
      <c r="FH2233">
        <v>11.29</v>
      </c>
      <c r="FI2233">
        <v>10.63</v>
      </c>
      <c r="FJ2233">
        <v>9.99</v>
      </c>
      <c r="FK2233">
        <v>9.3800000000000008</v>
      </c>
      <c r="FL2233">
        <v>8.8000000000000007</v>
      </c>
      <c r="FM2233">
        <v>8.26</v>
      </c>
      <c r="FN2233">
        <v>7.76</v>
      </c>
      <c r="FO2233">
        <v>7.31</v>
      </c>
      <c r="FP2233">
        <v>6.91</v>
      </c>
      <c r="FQ2233">
        <v>6.56</v>
      </c>
      <c r="FR2233">
        <v>6.23</v>
      </c>
      <c r="FS2233">
        <v>5.88</v>
      </c>
      <c r="FT2233">
        <v>5.51</v>
      </c>
      <c r="FU2233">
        <v>5.14</v>
      </c>
      <c r="FV2233">
        <v>4.79</v>
      </c>
      <c r="FW2233">
        <v>4.4800000000000004</v>
      </c>
      <c r="FX2233">
        <v>4.1900000000000004</v>
      </c>
      <c r="FY2233">
        <v>3.9</v>
      </c>
      <c r="FZ2233">
        <v>3.63</v>
      </c>
    </row>
    <row r="2234" spans="1:189" x14ac:dyDescent="0.25">
      <c r="A2234" t="s">
        <v>2021</v>
      </c>
      <c r="B2234">
        <v>75</v>
      </c>
      <c r="C2234">
        <v>75</v>
      </c>
      <c r="E2234">
        <v>100000</v>
      </c>
      <c r="F2234">
        <v>99951</v>
      </c>
      <c r="G2234">
        <v>99901</v>
      </c>
      <c r="H2234">
        <v>99850</v>
      </c>
      <c r="I2234">
        <v>99798</v>
      </c>
      <c r="J2234">
        <v>99745</v>
      </c>
      <c r="K2234">
        <v>99692</v>
      </c>
      <c r="L2234">
        <v>99639</v>
      </c>
      <c r="M2234">
        <v>99586</v>
      </c>
      <c r="N2234">
        <v>99534</v>
      </c>
      <c r="O2234">
        <v>99481</v>
      </c>
      <c r="P2234">
        <v>99427</v>
      </c>
      <c r="Q2234">
        <v>99371</v>
      </c>
      <c r="R2234">
        <v>99312</v>
      </c>
      <c r="S2234">
        <v>99248</v>
      </c>
      <c r="T2234">
        <v>99177</v>
      </c>
      <c r="U2234">
        <v>99100</v>
      </c>
      <c r="V2234">
        <v>99016</v>
      </c>
      <c r="W2234">
        <v>98923</v>
      </c>
      <c r="X2234">
        <v>98824</v>
      </c>
      <c r="Y2234">
        <v>98716</v>
      </c>
      <c r="Z2234">
        <v>98599</v>
      </c>
      <c r="AA2234">
        <v>98472</v>
      </c>
      <c r="AB2234">
        <v>98332</v>
      </c>
      <c r="AC2234">
        <v>98176</v>
      </c>
      <c r="AD2234">
        <v>98002</v>
      </c>
      <c r="AE2234">
        <v>97807</v>
      </c>
      <c r="AF2234">
        <v>97592</v>
      </c>
      <c r="AG2234">
        <v>97357</v>
      </c>
      <c r="AH2234">
        <v>97103</v>
      </c>
      <c r="AI2234">
        <v>96833</v>
      </c>
      <c r="AJ2234">
        <v>96546</v>
      </c>
      <c r="AK2234">
        <v>96242</v>
      </c>
      <c r="AL2234">
        <v>95920</v>
      </c>
      <c r="AM2234">
        <v>95576</v>
      </c>
      <c r="AN2234">
        <v>95207</v>
      </c>
      <c r="AO2234">
        <v>94810</v>
      </c>
      <c r="AP2234">
        <v>94383</v>
      </c>
      <c r="AQ2234">
        <v>93924</v>
      </c>
      <c r="AR2234">
        <v>93430</v>
      </c>
      <c r="AS2234">
        <v>92899</v>
      </c>
      <c r="AT2234">
        <v>92330</v>
      </c>
      <c r="AU2234">
        <v>91723</v>
      </c>
      <c r="AV2234">
        <v>91074</v>
      </c>
      <c r="AW2234">
        <v>90383</v>
      </c>
      <c r="AX2234">
        <v>89644</v>
      </c>
      <c r="AY2234">
        <v>88853</v>
      </c>
      <c r="AZ2234">
        <v>87996</v>
      </c>
      <c r="BA2234">
        <v>87058</v>
      </c>
      <c r="BB2234">
        <v>86020</v>
      </c>
      <c r="BC2234">
        <v>84856</v>
      </c>
      <c r="BD2234">
        <v>83563</v>
      </c>
      <c r="BE2234">
        <v>82126</v>
      </c>
      <c r="BF2234">
        <v>80541</v>
      </c>
      <c r="BG2234">
        <v>78794</v>
      </c>
      <c r="BH2234">
        <v>76875</v>
      </c>
      <c r="BI2234">
        <v>74772</v>
      </c>
      <c r="BJ2234">
        <v>72473</v>
      </c>
      <c r="BK2234">
        <v>69948</v>
      </c>
      <c r="BL2234">
        <v>67165</v>
      </c>
      <c r="BM2234">
        <v>64096</v>
      </c>
      <c r="BN2234">
        <v>60704</v>
      </c>
      <c r="BO2234">
        <v>56962</v>
      </c>
      <c r="BP2234">
        <v>52908</v>
      </c>
      <c r="BQ2234">
        <v>48594</v>
      </c>
      <c r="BR2234">
        <v>44122</v>
      </c>
      <c r="BS2234">
        <v>39708</v>
      </c>
      <c r="BT2234">
        <v>35606</v>
      </c>
      <c r="BU2234">
        <v>31845</v>
      </c>
      <c r="BV2234">
        <v>28265</v>
      </c>
      <c r="BW2234">
        <v>24755</v>
      </c>
      <c r="BX2234">
        <v>21334</v>
      </c>
      <c r="BY2234">
        <v>18091</v>
      </c>
      <c r="BZ2234">
        <v>15122</v>
      </c>
      <c r="CA2234">
        <v>12439</v>
      </c>
      <c r="DC2234">
        <v>61.35</v>
      </c>
      <c r="DD2234">
        <v>60.38</v>
      </c>
      <c r="DE2234">
        <v>59.41</v>
      </c>
      <c r="DF2234">
        <v>58.44</v>
      </c>
      <c r="DG2234">
        <v>57.47</v>
      </c>
      <c r="DH2234">
        <v>56.5</v>
      </c>
      <c r="DI2234">
        <v>55.53</v>
      </c>
      <c r="DJ2234">
        <v>54.56</v>
      </c>
      <c r="DK2234">
        <v>53.59</v>
      </c>
      <c r="DL2234">
        <v>52.62</v>
      </c>
      <c r="DM2234">
        <v>51.65</v>
      </c>
      <c r="DN2234">
        <v>50.67</v>
      </c>
      <c r="DO2234">
        <v>49.7</v>
      </c>
      <c r="DP2234">
        <v>48.73</v>
      </c>
      <c r="DQ2234">
        <v>47.76</v>
      </c>
      <c r="DR2234">
        <v>46.8</v>
      </c>
      <c r="DS2234">
        <v>45.83</v>
      </c>
      <c r="DT2234">
        <v>44.87</v>
      </c>
      <c r="DU2234">
        <v>43.91</v>
      </c>
      <c r="DV2234">
        <v>42.96</v>
      </c>
      <c r="DW2234">
        <v>42</v>
      </c>
      <c r="DX2234">
        <v>41.05</v>
      </c>
      <c r="DY2234">
        <v>40.1</v>
      </c>
      <c r="DZ2234">
        <v>39.159999999999997</v>
      </c>
      <c r="EA2234">
        <v>38.22</v>
      </c>
      <c r="EB2234">
        <v>37.29</v>
      </c>
      <c r="EC2234">
        <v>36.36</v>
      </c>
      <c r="ED2234">
        <v>35.44</v>
      </c>
      <c r="EE2234">
        <v>34.53</v>
      </c>
      <c r="EF2234">
        <v>33.61</v>
      </c>
      <c r="EG2234">
        <v>32.71</v>
      </c>
      <c r="EH2234">
        <v>31.8</v>
      </c>
      <c r="EI2234">
        <v>30.9</v>
      </c>
      <c r="EJ2234">
        <v>30</v>
      </c>
      <c r="EK2234">
        <v>29.11</v>
      </c>
      <c r="EL2234">
        <v>28.22</v>
      </c>
      <c r="EM2234">
        <v>27.34</v>
      </c>
      <c r="EN2234">
        <v>26.46</v>
      </c>
      <c r="EO2234">
        <v>25.58</v>
      </c>
      <c r="EP2234">
        <v>24.72</v>
      </c>
      <c r="EQ2234">
        <v>23.86</v>
      </c>
      <c r="ER2234">
        <v>23</v>
      </c>
      <c r="ES2234">
        <v>22.15</v>
      </c>
      <c r="ET2234">
        <v>21.3</v>
      </c>
      <c r="EU2234">
        <v>20.46</v>
      </c>
      <c r="EV2234">
        <v>19.63</v>
      </c>
      <c r="EW2234">
        <v>18.8</v>
      </c>
      <c r="EX2234">
        <v>17.97</v>
      </c>
      <c r="EY2234">
        <v>17.16</v>
      </c>
      <c r="EZ2234">
        <v>16.36</v>
      </c>
      <c r="FA2234">
        <v>15.58</v>
      </c>
      <c r="FB2234">
        <v>14.82</v>
      </c>
      <c r="FC2234">
        <v>14.07</v>
      </c>
      <c r="FD2234">
        <v>13.33</v>
      </c>
      <c r="FE2234">
        <v>12.62</v>
      </c>
      <c r="FF2234">
        <v>11.92</v>
      </c>
      <c r="FG2234">
        <v>11.24</v>
      </c>
      <c r="FH2234">
        <v>10.58</v>
      </c>
      <c r="FI2234">
        <v>9.9499999999999993</v>
      </c>
      <c r="FJ2234">
        <v>9.34</v>
      </c>
      <c r="FK2234">
        <v>8.76</v>
      </c>
      <c r="FL2234">
        <v>8.2200000000000006</v>
      </c>
      <c r="FM2234">
        <v>7.73</v>
      </c>
      <c r="FN2234">
        <v>7.28</v>
      </c>
      <c r="FO2234">
        <v>6.88</v>
      </c>
      <c r="FP2234">
        <v>6.53</v>
      </c>
      <c r="FQ2234">
        <v>6.2</v>
      </c>
      <c r="FR2234">
        <v>5.86</v>
      </c>
      <c r="FS2234">
        <v>5.49</v>
      </c>
      <c r="FT2234">
        <v>5.12</v>
      </c>
      <c r="FU2234">
        <v>4.78</v>
      </c>
      <c r="FV2234">
        <v>4.47</v>
      </c>
      <c r="FW2234">
        <v>4.18</v>
      </c>
      <c r="FX2234">
        <v>3.9</v>
      </c>
      <c r="FY2234">
        <v>3.63</v>
      </c>
    </row>
    <row r="2235" spans="1:189" x14ac:dyDescent="0.25">
      <c r="A2235" t="s">
        <v>2022</v>
      </c>
      <c r="B2235">
        <v>74</v>
      </c>
      <c r="C2235">
        <v>74</v>
      </c>
      <c r="E2235">
        <v>100000</v>
      </c>
      <c r="F2235">
        <v>99949</v>
      </c>
      <c r="G2235">
        <v>99897</v>
      </c>
      <c r="H2235">
        <v>99844</v>
      </c>
      <c r="I2235">
        <v>99790</v>
      </c>
      <c r="J2235">
        <v>99736</v>
      </c>
      <c r="K2235">
        <v>99682</v>
      </c>
      <c r="L2235">
        <v>99628</v>
      </c>
      <c r="M2235">
        <v>99575</v>
      </c>
      <c r="N2235">
        <v>99521</v>
      </c>
      <c r="O2235">
        <v>99466</v>
      </c>
      <c r="P2235">
        <v>99409</v>
      </c>
      <c r="Q2235">
        <v>99349</v>
      </c>
      <c r="R2235">
        <v>99283</v>
      </c>
      <c r="S2235">
        <v>99212</v>
      </c>
      <c r="T2235">
        <v>99134</v>
      </c>
      <c r="U2235">
        <v>99047</v>
      </c>
      <c r="V2235">
        <v>98954</v>
      </c>
      <c r="W2235">
        <v>98852</v>
      </c>
      <c r="X2235">
        <v>98743</v>
      </c>
      <c r="Y2235">
        <v>98624</v>
      </c>
      <c r="Z2235">
        <v>98495</v>
      </c>
      <c r="AA2235">
        <v>98353</v>
      </c>
      <c r="AB2235">
        <v>98194</v>
      </c>
      <c r="AC2235">
        <v>98017</v>
      </c>
      <c r="AD2235">
        <v>97819</v>
      </c>
      <c r="AE2235">
        <v>97601</v>
      </c>
      <c r="AF2235">
        <v>97362</v>
      </c>
      <c r="AG2235">
        <v>97104</v>
      </c>
      <c r="AH2235">
        <v>96829</v>
      </c>
      <c r="AI2235">
        <v>96537</v>
      </c>
      <c r="AJ2235">
        <v>96229</v>
      </c>
      <c r="AK2235">
        <v>95901</v>
      </c>
      <c r="AL2235">
        <v>95552</v>
      </c>
      <c r="AM2235">
        <v>95177</v>
      </c>
      <c r="AN2235">
        <v>94774</v>
      </c>
      <c r="AO2235">
        <v>94340</v>
      </c>
      <c r="AP2235">
        <v>93873</v>
      </c>
      <c r="AQ2235">
        <v>93372</v>
      </c>
      <c r="AR2235">
        <v>92832</v>
      </c>
      <c r="AS2235">
        <v>92254</v>
      </c>
      <c r="AT2235">
        <v>91637</v>
      </c>
      <c r="AU2235">
        <v>90980</v>
      </c>
      <c r="AV2235">
        <v>90279</v>
      </c>
      <c r="AW2235">
        <v>89530</v>
      </c>
      <c r="AX2235">
        <v>88725</v>
      </c>
      <c r="AY2235">
        <v>87855</v>
      </c>
      <c r="AZ2235">
        <v>86904</v>
      </c>
      <c r="BA2235">
        <v>85852</v>
      </c>
      <c r="BB2235">
        <v>84673</v>
      </c>
      <c r="BC2235">
        <v>83363</v>
      </c>
      <c r="BD2235">
        <v>81911</v>
      </c>
      <c r="BE2235">
        <v>80305</v>
      </c>
      <c r="BF2235">
        <v>78541</v>
      </c>
      <c r="BG2235">
        <v>76606</v>
      </c>
      <c r="BH2235">
        <v>74487</v>
      </c>
      <c r="BI2235">
        <v>72166</v>
      </c>
      <c r="BJ2235">
        <v>69624</v>
      </c>
      <c r="BK2235">
        <v>66827</v>
      </c>
      <c r="BL2235">
        <v>63741</v>
      </c>
      <c r="BM2235">
        <v>60336</v>
      </c>
      <c r="BN2235">
        <v>56587</v>
      </c>
      <c r="BO2235">
        <v>52523</v>
      </c>
      <c r="BP2235">
        <v>48211</v>
      </c>
      <c r="BQ2235">
        <v>43740</v>
      </c>
      <c r="BR2235">
        <v>39331</v>
      </c>
      <c r="BS2235">
        <v>35243</v>
      </c>
      <c r="BT2235">
        <v>31491</v>
      </c>
      <c r="BU2235">
        <v>27929</v>
      </c>
      <c r="BV2235">
        <v>24438</v>
      </c>
      <c r="BW2235">
        <v>21041</v>
      </c>
      <c r="BX2235">
        <v>17822</v>
      </c>
      <c r="BY2235">
        <v>14883</v>
      </c>
      <c r="BZ2235">
        <v>12228</v>
      </c>
      <c r="DC2235">
        <v>60.26</v>
      </c>
      <c r="DD2235">
        <v>59.29</v>
      </c>
      <c r="DE2235">
        <v>58.32</v>
      </c>
      <c r="DF2235">
        <v>57.35</v>
      </c>
      <c r="DG2235">
        <v>56.39</v>
      </c>
      <c r="DH2235">
        <v>55.42</v>
      </c>
      <c r="DI2235">
        <v>54.45</v>
      </c>
      <c r="DJ2235">
        <v>53.47</v>
      </c>
      <c r="DK2235">
        <v>52.5</v>
      </c>
      <c r="DL2235">
        <v>51.53</v>
      </c>
      <c r="DM2235">
        <v>50.56</v>
      </c>
      <c r="DN2235">
        <v>49.59</v>
      </c>
      <c r="DO2235">
        <v>48.62</v>
      </c>
      <c r="DP2235">
        <v>47.65</v>
      </c>
      <c r="DQ2235">
        <v>46.68</v>
      </c>
      <c r="DR2235">
        <v>45.72</v>
      </c>
      <c r="DS2235">
        <v>44.76</v>
      </c>
      <c r="DT2235">
        <v>43.8</v>
      </c>
      <c r="DU2235">
        <v>42.85</v>
      </c>
      <c r="DV2235">
        <v>41.89</v>
      </c>
      <c r="DW2235">
        <v>40.94</v>
      </c>
      <c r="DX2235">
        <v>40</v>
      </c>
      <c r="DY2235">
        <v>39.049999999999997</v>
      </c>
      <c r="DZ2235">
        <v>38.11</v>
      </c>
      <c r="EA2235">
        <v>37.18</v>
      </c>
      <c r="EB2235">
        <v>36.26</v>
      </c>
      <c r="EC2235">
        <v>35.340000000000003</v>
      </c>
      <c r="ED2235">
        <v>34.42</v>
      </c>
      <c r="EE2235">
        <v>33.51</v>
      </c>
      <c r="EF2235">
        <v>32.61</v>
      </c>
      <c r="EG2235">
        <v>31.7</v>
      </c>
      <c r="EH2235">
        <v>30.8</v>
      </c>
      <c r="EI2235">
        <v>29.91</v>
      </c>
      <c r="EJ2235">
        <v>29.01</v>
      </c>
      <c r="EK2235">
        <v>28.13</v>
      </c>
      <c r="EL2235">
        <v>27.24</v>
      </c>
      <c r="EM2235">
        <v>26.37</v>
      </c>
      <c r="EN2235">
        <v>25.5</v>
      </c>
      <c r="EO2235">
        <v>24.63</v>
      </c>
      <c r="EP2235">
        <v>23.77</v>
      </c>
      <c r="EQ2235">
        <v>22.92</v>
      </c>
      <c r="ER2235">
        <v>22.07</v>
      </c>
      <c r="ES2235">
        <v>21.22</v>
      </c>
      <c r="ET2235">
        <v>20.38</v>
      </c>
      <c r="EU2235">
        <v>19.55</v>
      </c>
      <c r="EV2235">
        <v>18.72</v>
      </c>
      <c r="EW2235">
        <v>17.899999999999999</v>
      </c>
      <c r="EX2235">
        <v>17.09</v>
      </c>
      <c r="EY2235">
        <v>16.3</v>
      </c>
      <c r="EZ2235">
        <v>15.52</v>
      </c>
      <c r="FA2235">
        <v>14.75</v>
      </c>
      <c r="FB2235">
        <v>14.01</v>
      </c>
      <c r="FC2235">
        <v>13.28</v>
      </c>
      <c r="FD2235">
        <v>12.56</v>
      </c>
      <c r="FE2235">
        <v>11.87</v>
      </c>
      <c r="FF2235">
        <v>11.19</v>
      </c>
      <c r="FG2235">
        <v>10.53</v>
      </c>
      <c r="FH2235">
        <v>9.9</v>
      </c>
      <c r="FI2235">
        <v>9.2899999999999991</v>
      </c>
      <c r="FJ2235">
        <v>8.7200000000000006</v>
      </c>
      <c r="FK2235">
        <v>8.18</v>
      </c>
      <c r="FL2235">
        <v>7.69</v>
      </c>
      <c r="FM2235">
        <v>7.25</v>
      </c>
      <c r="FN2235">
        <v>6.85</v>
      </c>
      <c r="FO2235">
        <v>6.5</v>
      </c>
      <c r="FP2235">
        <v>6.18</v>
      </c>
      <c r="FQ2235">
        <v>5.83</v>
      </c>
      <c r="FR2235">
        <v>5.47</v>
      </c>
      <c r="FS2235">
        <v>5.0999999999999996</v>
      </c>
      <c r="FT2235">
        <v>4.76</v>
      </c>
      <c r="FU2235">
        <v>4.45</v>
      </c>
      <c r="FV2235">
        <v>4.16</v>
      </c>
      <c r="FW2235">
        <v>3.88</v>
      </c>
      <c r="FX2235">
        <v>3.62</v>
      </c>
    </row>
    <row r="2236" spans="1:189" x14ac:dyDescent="0.25">
      <c r="A2236" t="s">
        <v>2023</v>
      </c>
      <c r="B2236">
        <v>73</v>
      </c>
      <c r="C2236">
        <v>73</v>
      </c>
      <c r="E2236">
        <v>100000</v>
      </c>
      <c r="F2236">
        <v>99947</v>
      </c>
      <c r="G2236">
        <v>99893</v>
      </c>
      <c r="H2236">
        <v>99838</v>
      </c>
      <c r="I2236">
        <v>99782</v>
      </c>
      <c r="J2236">
        <v>99727</v>
      </c>
      <c r="K2236">
        <v>99673</v>
      </c>
      <c r="L2236">
        <v>99618</v>
      </c>
      <c r="M2236">
        <v>99563</v>
      </c>
      <c r="N2236">
        <v>99508</v>
      </c>
      <c r="O2236">
        <v>99450</v>
      </c>
      <c r="P2236">
        <v>99388</v>
      </c>
      <c r="Q2236">
        <v>99322</v>
      </c>
      <c r="R2236">
        <v>99249</v>
      </c>
      <c r="S2236">
        <v>99169</v>
      </c>
      <c r="T2236">
        <v>99082</v>
      </c>
      <c r="U2236">
        <v>98987</v>
      </c>
      <c r="V2236">
        <v>98883</v>
      </c>
      <c r="W2236">
        <v>98772</v>
      </c>
      <c r="X2236">
        <v>98652</v>
      </c>
      <c r="Y2236">
        <v>98520</v>
      </c>
      <c r="Z2236">
        <v>98376</v>
      </c>
      <c r="AA2236">
        <v>98214</v>
      </c>
      <c r="AB2236">
        <v>98034</v>
      </c>
      <c r="AC2236">
        <v>97833</v>
      </c>
      <c r="AD2236">
        <v>97611</v>
      </c>
      <c r="AE2236">
        <v>97368</v>
      </c>
      <c r="AF2236">
        <v>97107</v>
      </c>
      <c r="AG2236">
        <v>96827</v>
      </c>
      <c r="AH2236">
        <v>96531</v>
      </c>
      <c r="AI2236">
        <v>96217</v>
      </c>
      <c r="AJ2236">
        <v>95884</v>
      </c>
      <c r="AK2236">
        <v>95529</v>
      </c>
      <c r="AL2236">
        <v>95148</v>
      </c>
      <c r="AM2236">
        <v>94739</v>
      </c>
      <c r="AN2236">
        <v>94299</v>
      </c>
      <c r="AO2236">
        <v>93824</v>
      </c>
      <c r="AP2236">
        <v>93314</v>
      </c>
      <c r="AQ2236">
        <v>92766</v>
      </c>
      <c r="AR2236">
        <v>92179</v>
      </c>
      <c r="AS2236">
        <v>91552</v>
      </c>
      <c r="AT2236">
        <v>90885</v>
      </c>
      <c r="AU2236">
        <v>90174</v>
      </c>
      <c r="AV2236">
        <v>89415</v>
      </c>
      <c r="AW2236">
        <v>88599</v>
      </c>
      <c r="AX2236">
        <v>87715</v>
      </c>
      <c r="AY2236">
        <v>86749</v>
      </c>
      <c r="AZ2236">
        <v>85682</v>
      </c>
      <c r="BA2236">
        <v>84489</v>
      </c>
      <c r="BB2236">
        <v>83162</v>
      </c>
      <c r="BC2236">
        <v>81692</v>
      </c>
      <c r="BD2236">
        <v>80070</v>
      </c>
      <c r="BE2236">
        <v>78285</v>
      </c>
      <c r="BF2236">
        <v>76334</v>
      </c>
      <c r="BG2236">
        <v>74198</v>
      </c>
      <c r="BH2236">
        <v>71861</v>
      </c>
      <c r="BI2236">
        <v>69297</v>
      </c>
      <c r="BJ2236">
        <v>66486</v>
      </c>
      <c r="BK2236">
        <v>63387</v>
      </c>
      <c r="BL2236">
        <v>59967</v>
      </c>
      <c r="BM2236">
        <v>56208</v>
      </c>
      <c r="BN2236">
        <v>52142</v>
      </c>
      <c r="BO2236">
        <v>47826</v>
      </c>
      <c r="BP2236">
        <v>43362</v>
      </c>
      <c r="BQ2236">
        <v>38958</v>
      </c>
      <c r="BR2236">
        <v>34878</v>
      </c>
      <c r="BS2236">
        <v>31142</v>
      </c>
      <c r="BT2236">
        <v>27592</v>
      </c>
      <c r="BU2236">
        <v>24123</v>
      </c>
      <c r="BV2236">
        <v>20750</v>
      </c>
      <c r="BW2236">
        <v>17557</v>
      </c>
      <c r="BX2236">
        <v>14645</v>
      </c>
      <c r="BY2236">
        <v>12021</v>
      </c>
      <c r="DC2236">
        <v>59.17</v>
      </c>
      <c r="DD2236">
        <v>58.2</v>
      </c>
      <c r="DE2236">
        <v>57.24</v>
      </c>
      <c r="DF2236">
        <v>56.27</v>
      </c>
      <c r="DG2236">
        <v>55.3</v>
      </c>
      <c r="DH2236">
        <v>54.33</v>
      </c>
      <c r="DI2236">
        <v>53.36</v>
      </c>
      <c r="DJ2236">
        <v>52.39</v>
      </c>
      <c r="DK2236">
        <v>51.42</v>
      </c>
      <c r="DL2236">
        <v>50.44</v>
      </c>
      <c r="DM2236">
        <v>49.47</v>
      </c>
      <c r="DN2236">
        <v>48.5</v>
      </c>
      <c r="DO2236">
        <v>47.54</v>
      </c>
      <c r="DP2236">
        <v>46.57</v>
      </c>
      <c r="DQ2236">
        <v>45.61</v>
      </c>
      <c r="DR2236">
        <v>44.65</v>
      </c>
      <c r="DS2236">
        <v>43.69</v>
      </c>
      <c r="DT2236">
        <v>42.73</v>
      </c>
      <c r="DU2236">
        <v>41.78</v>
      </c>
      <c r="DV2236">
        <v>40.83</v>
      </c>
      <c r="DW2236">
        <v>39.89</v>
      </c>
      <c r="DX2236">
        <v>38.94</v>
      </c>
      <c r="DY2236">
        <v>38.01</v>
      </c>
      <c r="DZ2236">
        <v>37.08</v>
      </c>
      <c r="EA2236">
        <v>36.15</v>
      </c>
      <c r="EB2236">
        <v>35.229999999999997</v>
      </c>
      <c r="EC2236">
        <v>34.32</v>
      </c>
      <c r="ED2236">
        <v>33.409999999999997</v>
      </c>
      <c r="EE2236">
        <v>32.5</v>
      </c>
      <c r="EF2236">
        <v>31.6</v>
      </c>
      <c r="EG2236">
        <v>30.7</v>
      </c>
      <c r="EH2236">
        <v>29.81</v>
      </c>
      <c r="EI2236">
        <v>28.92</v>
      </c>
      <c r="EJ2236">
        <v>28.03</v>
      </c>
      <c r="EK2236">
        <v>27.15</v>
      </c>
      <c r="EL2236">
        <v>26.28</v>
      </c>
      <c r="EM2236">
        <v>25.41</v>
      </c>
      <c r="EN2236">
        <v>24.54</v>
      </c>
      <c r="EO2236">
        <v>23.68</v>
      </c>
      <c r="EP2236">
        <v>22.83</v>
      </c>
      <c r="EQ2236">
        <v>21.98</v>
      </c>
      <c r="ER2236">
        <v>21.14</v>
      </c>
      <c r="ES2236">
        <v>20.3</v>
      </c>
      <c r="ET2236">
        <v>19.47</v>
      </c>
      <c r="EU2236">
        <v>18.649999999999999</v>
      </c>
      <c r="EV2236">
        <v>17.829999999999998</v>
      </c>
      <c r="EW2236">
        <v>17.02</v>
      </c>
      <c r="EX2236">
        <v>16.23</v>
      </c>
      <c r="EY2236">
        <v>15.45</v>
      </c>
      <c r="EZ2236">
        <v>14.69</v>
      </c>
      <c r="FA2236">
        <v>13.95</v>
      </c>
      <c r="FB2236">
        <v>13.22</v>
      </c>
      <c r="FC2236">
        <v>12.51</v>
      </c>
      <c r="FD2236">
        <v>11.81</v>
      </c>
      <c r="FE2236">
        <v>11.14</v>
      </c>
      <c r="FF2236">
        <v>10.49</v>
      </c>
      <c r="FG2236">
        <v>9.86</v>
      </c>
      <c r="FH2236">
        <v>9.25</v>
      </c>
      <c r="FI2236">
        <v>8.68</v>
      </c>
      <c r="FJ2236">
        <v>8.15</v>
      </c>
      <c r="FK2236">
        <v>7.66</v>
      </c>
      <c r="FL2236">
        <v>7.22</v>
      </c>
      <c r="FM2236">
        <v>6.82</v>
      </c>
      <c r="FN2236">
        <v>6.47</v>
      </c>
      <c r="FO2236">
        <v>6.15</v>
      </c>
      <c r="FP2236">
        <v>5.81</v>
      </c>
      <c r="FQ2236">
        <v>5.44</v>
      </c>
      <c r="FR2236">
        <v>5.08</v>
      </c>
      <c r="FS2236">
        <v>4.74</v>
      </c>
      <c r="FT2236">
        <v>4.43</v>
      </c>
      <c r="FU2236">
        <v>4.1399999999999997</v>
      </c>
      <c r="FV2236">
        <v>3.87</v>
      </c>
      <c r="FW2236">
        <v>3.6</v>
      </c>
    </row>
    <row r="2237" spans="1:189" x14ac:dyDescent="0.25">
      <c r="A2237" t="s">
        <v>2024</v>
      </c>
      <c r="B2237">
        <v>72</v>
      </c>
      <c r="C2237">
        <v>72</v>
      </c>
      <c r="E2237">
        <v>100000</v>
      </c>
      <c r="F2237">
        <v>99945</v>
      </c>
      <c r="G2237">
        <v>99889</v>
      </c>
      <c r="H2237">
        <v>99832</v>
      </c>
      <c r="I2237">
        <v>99776</v>
      </c>
      <c r="J2237">
        <v>99720</v>
      </c>
      <c r="K2237">
        <v>99665</v>
      </c>
      <c r="L2237">
        <v>99609</v>
      </c>
      <c r="M2237">
        <v>99552</v>
      </c>
      <c r="N2237">
        <v>99493</v>
      </c>
      <c r="O2237">
        <v>99431</v>
      </c>
      <c r="P2237">
        <v>99363</v>
      </c>
      <c r="Q2237">
        <v>99289</v>
      </c>
      <c r="R2237">
        <v>99208</v>
      </c>
      <c r="S2237">
        <v>99119</v>
      </c>
      <c r="T2237">
        <v>99022</v>
      </c>
      <c r="U2237">
        <v>98917</v>
      </c>
      <c r="V2237">
        <v>98804</v>
      </c>
      <c r="W2237">
        <v>98682</v>
      </c>
      <c r="X2237">
        <v>98548</v>
      </c>
      <c r="Y2237">
        <v>98401</v>
      </c>
      <c r="Z2237">
        <v>98237</v>
      </c>
      <c r="AA2237">
        <v>98054</v>
      </c>
      <c r="AB2237">
        <v>97850</v>
      </c>
      <c r="AC2237">
        <v>97624</v>
      </c>
      <c r="AD2237">
        <v>97377</v>
      </c>
      <c r="AE2237">
        <v>97111</v>
      </c>
      <c r="AF2237">
        <v>96827</v>
      </c>
      <c r="AG2237">
        <v>96526</v>
      </c>
      <c r="AH2237">
        <v>96207</v>
      </c>
      <c r="AI2237">
        <v>95868</v>
      </c>
      <c r="AJ2237">
        <v>95507</v>
      </c>
      <c r="AK2237">
        <v>95121</v>
      </c>
      <c r="AL2237">
        <v>94705</v>
      </c>
      <c r="AM2237">
        <v>94258</v>
      </c>
      <c r="AN2237">
        <v>93776</v>
      </c>
      <c r="AO2237">
        <v>93258</v>
      </c>
      <c r="AP2237">
        <v>92700</v>
      </c>
      <c r="AQ2237">
        <v>92104</v>
      </c>
      <c r="AR2237">
        <v>91468</v>
      </c>
      <c r="AS2237">
        <v>90790</v>
      </c>
      <c r="AT2237">
        <v>90069</v>
      </c>
      <c r="AU2237">
        <v>89299</v>
      </c>
      <c r="AV2237">
        <v>88472</v>
      </c>
      <c r="AW2237">
        <v>87576</v>
      </c>
      <c r="AX2237">
        <v>86594</v>
      </c>
      <c r="AY2237">
        <v>85512</v>
      </c>
      <c r="AZ2237">
        <v>84302</v>
      </c>
      <c r="BA2237">
        <v>82961</v>
      </c>
      <c r="BB2237">
        <v>81473</v>
      </c>
      <c r="BC2237">
        <v>79832</v>
      </c>
      <c r="BD2237">
        <v>78031</v>
      </c>
      <c r="BE2237">
        <v>76057</v>
      </c>
      <c r="BF2237">
        <v>73905</v>
      </c>
      <c r="BG2237">
        <v>71552</v>
      </c>
      <c r="BH2237">
        <v>68973</v>
      </c>
      <c r="BI2237">
        <v>66140</v>
      </c>
      <c r="BJ2237">
        <v>63029</v>
      </c>
      <c r="BK2237">
        <v>59599</v>
      </c>
      <c r="BL2237">
        <v>55829</v>
      </c>
      <c r="BM2237">
        <v>51758</v>
      </c>
      <c r="BN2237">
        <v>47444</v>
      </c>
      <c r="BO2237">
        <v>42981</v>
      </c>
      <c r="BP2237">
        <v>38590</v>
      </c>
      <c r="BQ2237">
        <v>34518</v>
      </c>
      <c r="BR2237">
        <v>30791</v>
      </c>
      <c r="BS2237">
        <v>27259</v>
      </c>
      <c r="BT2237">
        <v>23808</v>
      </c>
      <c r="BU2237">
        <v>20460</v>
      </c>
      <c r="BV2237">
        <v>17295</v>
      </c>
      <c r="BW2237">
        <v>14411</v>
      </c>
      <c r="BX2237">
        <v>11815</v>
      </c>
      <c r="DC2237">
        <v>58.08</v>
      </c>
      <c r="DD2237">
        <v>57.12</v>
      </c>
      <c r="DE2237">
        <v>56.15</v>
      </c>
      <c r="DF2237">
        <v>55.18</v>
      </c>
      <c r="DG2237">
        <v>54.21</v>
      </c>
      <c r="DH2237">
        <v>53.24</v>
      </c>
      <c r="DI2237">
        <v>52.27</v>
      </c>
      <c r="DJ2237">
        <v>51.3</v>
      </c>
      <c r="DK2237">
        <v>50.33</v>
      </c>
      <c r="DL2237">
        <v>49.36</v>
      </c>
      <c r="DM2237">
        <v>48.39</v>
      </c>
      <c r="DN2237">
        <v>47.42</v>
      </c>
      <c r="DO2237">
        <v>46.46</v>
      </c>
      <c r="DP2237">
        <v>45.49</v>
      </c>
      <c r="DQ2237">
        <v>44.53</v>
      </c>
      <c r="DR2237">
        <v>43.58</v>
      </c>
      <c r="DS2237">
        <v>42.62</v>
      </c>
      <c r="DT2237">
        <v>41.67</v>
      </c>
      <c r="DU2237">
        <v>40.72</v>
      </c>
      <c r="DV2237">
        <v>39.78</v>
      </c>
      <c r="DW2237">
        <v>38.83</v>
      </c>
      <c r="DX2237">
        <v>37.9</v>
      </c>
      <c r="DY2237">
        <v>36.97</v>
      </c>
      <c r="DZ2237">
        <v>36.04</v>
      </c>
      <c r="EA2237">
        <v>35.130000000000003</v>
      </c>
      <c r="EB2237">
        <v>34.21</v>
      </c>
      <c r="EC2237">
        <v>33.31</v>
      </c>
      <c r="ED2237">
        <v>32.4</v>
      </c>
      <c r="EE2237">
        <v>31.5</v>
      </c>
      <c r="EF2237">
        <v>30.61</v>
      </c>
      <c r="EG2237">
        <v>29.71</v>
      </c>
      <c r="EH2237">
        <v>28.82</v>
      </c>
      <c r="EI2237">
        <v>27.94</v>
      </c>
      <c r="EJ2237">
        <v>27.06</v>
      </c>
      <c r="EK2237">
        <v>26.18</v>
      </c>
      <c r="EL2237">
        <v>25.32</v>
      </c>
      <c r="EM2237">
        <v>24.45</v>
      </c>
      <c r="EN2237">
        <v>23.6</v>
      </c>
      <c r="EO2237">
        <v>22.75</v>
      </c>
      <c r="EP2237">
        <v>21.9</v>
      </c>
      <c r="EQ2237">
        <v>21.06</v>
      </c>
      <c r="ER2237">
        <v>20.23</v>
      </c>
      <c r="ES2237">
        <v>19.399999999999999</v>
      </c>
      <c r="ET2237">
        <v>18.57</v>
      </c>
      <c r="EU2237">
        <v>17.760000000000002</v>
      </c>
      <c r="EV2237">
        <v>16.95</v>
      </c>
      <c r="EW2237">
        <v>16.16</v>
      </c>
      <c r="EX2237">
        <v>15.39</v>
      </c>
      <c r="EY2237">
        <v>14.63</v>
      </c>
      <c r="EZ2237">
        <v>13.89</v>
      </c>
      <c r="FA2237">
        <v>13.16</v>
      </c>
      <c r="FB2237">
        <v>12.45</v>
      </c>
      <c r="FC2237">
        <v>11.76</v>
      </c>
      <c r="FD2237">
        <v>11.09</v>
      </c>
      <c r="FE2237">
        <v>10.44</v>
      </c>
      <c r="FF2237">
        <v>9.81</v>
      </c>
      <c r="FG2237">
        <v>9.2100000000000009</v>
      </c>
      <c r="FH2237">
        <v>8.64</v>
      </c>
      <c r="FI2237">
        <v>8.11</v>
      </c>
      <c r="FJ2237">
        <v>7.62</v>
      </c>
      <c r="FK2237">
        <v>7.18</v>
      </c>
      <c r="FL2237">
        <v>6.79</v>
      </c>
      <c r="FM2237">
        <v>6.44</v>
      </c>
      <c r="FN2237">
        <v>6.12</v>
      </c>
      <c r="FO2237">
        <v>5.78</v>
      </c>
      <c r="FP2237">
        <v>5.42</v>
      </c>
      <c r="FQ2237">
        <v>5.0599999999999996</v>
      </c>
      <c r="FR2237">
        <v>4.72</v>
      </c>
      <c r="FS2237">
        <v>4.41</v>
      </c>
      <c r="FT2237">
        <v>4.12</v>
      </c>
      <c r="FU2237">
        <v>3.85</v>
      </c>
      <c r="FV2237">
        <v>3.59</v>
      </c>
    </row>
    <row r="2238" spans="1:189" x14ac:dyDescent="0.25">
      <c r="A2238" t="s">
        <v>2025</v>
      </c>
      <c r="B2238">
        <v>71</v>
      </c>
      <c r="C2238">
        <v>71</v>
      </c>
      <c r="E2238">
        <v>100000</v>
      </c>
      <c r="F2238">
        <v>99943</v>
      </c>
      <c r="G2238">
        <v>99885</v>
      </c>
      <c r="H2238">
        <v>99828</v>
      </c>
      <c r="I2238">
        <v>99771</v>
      </c>
      <c r="J2238">
        <v>99714</v>
      </c>
      <c r="K2238">
        <v>99657</v>
      </c>
      <c r="L2238">
        <v>99599</v>
      </c>
      <c r="M2238">
        <v>99539</v>
      </c>
      <c r="N2238">
        <v>99476</v>
      </c>
      <c r="O2238">
        <v>99407</v>
      </c>
      <c r="P2238">
        <v>99332</v>
      </c>
      <c r="Q2238">
        <v>99249</v>
      </c>
      <c r="R2238">
        <v>99159</v>
      </c>
      <c r="S2238">
        <v>99060</v>
      </c>
      <c r="T2238">
        <v>98954</v>
      </c>
      <c r="U2238">
        <v>98839</v>
      </c>
      <c r="V2238">
        <v>98714</v>
      </c>
      <c r="W2238">
        <v>98578</v>
      </c>
      <c r="X2238">
        <v>98429</v>
      </c>
      <c r="Y2238">
        <v>98262</v>
      </c>
      <c r="Z2238">
        <v>98076</v>
      </c>
      <c r="AA2238">
        <v>97869</v>
      </c>
      <c r="AB2238">
        <v>97639</v>
      </c>
      <c r="AC2238">
        <v>97388</v>
      </c>
      <c r="AD2238">
        <v>97118</v>
      </c>
      <c r="AE2238">
        <v>96829</v>
      </c>
      <c r="AF2238">
        <v>96523</v>
      </c>
      <c r="AG2238">
        <v>96199</v>
      </c>
      <c r="AH2238">
        <v>95855</v>
      </c>
      <c r="AI2238">
        <v>95487</v>
      </c>
      <c r="AJ2238">
        <v>95095</v>
      </c>
      <c r="AK2238">
        <v>94672</v>
      </c>
      <c r="AL2238">
        <v>94218</v>
      </c>
      <c r="AM2238">
        <v>93730</v>
      </c>
      <c r="AN2238">
        <v>93203</v>
      </c>
      <c r="AO2238">
        <v>92637</v>
      </c>
      <c r="AP2238">
        <v>92030</v>
      </c>
      <c r="AQ2238">
        <v>91384</v>
      </c>
      <c r="AR2238">
        <v>90696</v>
      </c>
      <c r="AS2238">
        <v>89963</v>
      </c>
      <c r="AT2238">
        <v>89182</v>
      </c>
      <c r="AU2238">
        <v>88344</v>
      </c>
      <c r="AV2238">
        <v>87435</v>
      </c>
      <c r="AW2238">
        <v>86440</v>
      </c>
      <c r="AX2238">
        <v>85341</v>
      </c>
      <c r="AY2238">
        <v>84115</v>
      </c>
      <c r="AZ2238">
        <v>82756</v>
      </c>
      <c r="BA2238">
        <v>81253</v>
      </c>
      <c r="BB2238">
        <v>79594</v>
      </c>
      <c r="BC2238">
        <v>77773</v>
      </c>
      <c r="BD2238">
        <v>75783</v>
      </c>
      <c r="BE2238">
        <v>73608</v>
      </c>
      <c r="BF2238">
        <v>71239</v>
      </c>
      <c r="BG2238">
        <v>68644</v>
      </c>
      <c r="BH2238">
        <v>65797</v>
      </c>
      <c r="BI2238">
        <v>62667</v>
      </c>
      <c r="BJ2238">
        <v>59227</v>
      </c>
      <c r="BK2238">
        <v>55451</v>
      </c>
      <c r="BL2238">
        <v>51374</v>
      </c>
      <c r="BM2238">
        <v>47060</v>
      </c>
      <c r="BN2238">
        <v>42606</v>
      </c>
      <c r="BO2238">
        <v>38220</v>
      </c>
      <c r="BP2238">
        <v>34162</v>
      </c>
      <c r="BQ2238">
        <v>30445</v>
      </c>
      <c r="BR2238">
        <v>26926</v>
      </c>
      <c r="BS2238">
        <v>23497</v>
      </c>
      <c r="BT2238">
        <v>20171</v>
      </c>
      <c r="BU2238">
        <v>17035</v>
      </c>
      <c r="BV2238">
        <v>14180</v>
      </c>
      <c r="BW2238">
        <v>11612</v>
      </c>
      <c r="DC2238">
        <v>57</v>
      </c>
      <c r="DD2238">
        <v>56.03</v>
      </c>
      <c r="DE2238">
        <v>55.06</v>
      </c>
      <c r="DF2238">
        <v>54.09</v>
      </c>
      <c r="DG2238">
        <v>53.12</v>
      </c>
      <c r="DH2238">
        <v>52.15</v>
      </c>
      <c r="DI2238">
        <v>51.18</v>
      </c>
      <c r="DJ2238">
        <v>50.21</v>
      </c>
      <c r="DK2238">
        <v>49.24</v>
      </c>
      <c r="DL2238">
        <v>48.27</v>
      </c>
      <c r="DM2238">
        <v>47.31</v>
      </c>
      <c r="DN2238">
        <v>46.34</v>
      </c>
      <c r="DO2238">
        <v>45.38</v>
      </c>
      <c r="DP2238">
        <v>44.42</v>
      </c>
      <c r="DQ2238">
        <v>43.46</v>
      </c>
      <c r="DR2238">
        <v>42.51</v>
      </c>
      <c r="DS2238">
        <v>41.56</v>
      </c>
      <c r="DT2238">
        <v>40.61</v>
      </c>
      <c r="DU2238">
        <v>39.67</v>
      </c>
      <c r="DV2238">
        <v>38.729999999999997</v>
      </c>
      <c r="DW2238">
        <v>37.79</v>
      </c>
      <c r="DX2238">
        <v>36.86</v>
      </c>
      <c r="DY2238">
        <v>35.94</v>
      </c>
      <c r="DZ2238">
        <v>35.020000000000003</v>
      </c>
      <c r="EA2238">
        <v>34.11</v>
      </c>
      <c r="EB2238">
        <v>33.200000000000003</v>
      </c>
      <c r="EC2238">
        <v>32.299999999999997</v>
      </c>
      <c r="ED2238">
        <v>31.4</v>
      </c>
      <c r="EE2238">
        <v>30.51</v>
      </c>
      <c r="EF2238">
        <v>29.61</v>
      </c>
      <c r="EG2238">
        <v>28.73</v>
      </c>
      <c r="EH2238">
        <v>27.84</v>
      </c>
      <c r="EI2238">
        <v>26.96</v>
      </c>
      <c r="EJ2238">
        <v>26.09</v>
      </c>
      <c r="EK2238">
        <v>25.23</v>
      </c>
      <c r="EL2238">
        <v>24.37</v>
      </c>
      <c r="EM2238">
        <v>23.51</v>
      </c>
      <c r="EN2238">
        <v>22.66</v>
      </c>
      <c r="EO2238">
        <v>21.82</v>
      </c>
      <c r="EP2238">
        <v>20.98</v>
      </c>
      <c r="EQ2238">
        <v>20.149999999999999</v>
      </c>
      <c r="ER2238">
        <v>19.32</v>
      </c>
      <c r="ES2238">
        <v>18.5</v>
      </c>
      <c r="ET2238">
        <v>17.690000000000001</v>
      </c>
      <c r="EU2238">
        <v>16.88</v>
      </c>
      <c r="EV2238">
        <v>16.09</v>
      </c>
      <c r="EW2238">
        <v>15.32</v>
      </c>
      <c r="EX2238">
        <v>14.56</v>
      </c>
      <c r="EY2238">
        <v>13.83</v>
      </c>
      <c r="EZ2238">
        <v>13.1</v>
      </c>
      <c r="FA2238">
        <v>12.4</v>
      </c>
      <c r="FB2238">
        <v>11.71</v>
      </c>
      <c r="FC2238">
        <v>11.04</v>
      </c>
      <c r="FD2238">
        <v>10.39</v>
      </c>
      <c r="FE2238">
        <v>9.77</v>
      </c>
      <c r="FF2238">
        <v>9.17</v>
      </c>
      <c r="FG2238">
        <v>8.6</v>
      </c>
      <c r="FH2238">
        <v>8.07</v>
      </c>
      <c r="FI2238">
        <v>7.59</v>
      </c>
      <c r="FJ2238">
        <v>7.15</v>
      </c>
      <c r="FK2238">
        <v>6.76</v>
      </c>
      <c r="FL2238">
        <v>6.41</v>
      </c>
      <c r="FM2238">
        <v>6.09</v>
      </c>
      <c r="FN2238">
        <v>5.75</v>
      </c>
      <c r="FO2238">
        <v>5.4</v>
      </c>
      <c r="FP2238">
        <v>5.04</v>
      </c>
      <c r="FQ2238">
        <v>4.7</v>
      </c>
      <c r="FR2238">
        <v>4.3899999999999997</v>
      </c>
      <c r="FS2238">
        <v>4.1100000000000003</v>
      </c>
      <c r="FT2238">
        <v>3.83</v>
      </c>
      <c r="FU2238">
        <v>3.57</v>
      </c>
    </row>
    <row r="2239" spans="1:189" x14ac:dyDescent="0.25">
      <c r="A2239" t="s">
        <v>2026</v>
      </c>
      <c r="B2239">
        <v>70</v>
      </c>
      <c r="C2239">
        <v>70</v>
      </c>
      <c r="E2239">
        <v>100000</v>
      </c>
      <c r="F2239">
        <v>99941</v>
      </c>
      <c r="G2239">
        <v>99883</v>
      </c>
      <c r="H2239">
        <v>99825</v>
      </c>
      <c r="I2239">
        <v>99767</v>
      </c>
      <c r="J2239">
        <v>99709</v>
      </c>
      <c r="K2239">
        <v>99650</v>
      </c>
      <c r="L2239">
        <v>99588</v>
      </c>
      <c r="M2239">
        <v>99524</v>
      </c>
      <c r="N2239">
        <v>99454</v>
      </c>
      <c r="O2239">
        <v>99377</v>
      </c>
      <c r="P2239">
        <v>99293</v>
      </c>
      <c r="Q2239">
        <v>99201</v>
      </c>
      <c r="R2239">
        <v>99101</v>
      </c>
      <c r="S2239">
        <v>98993</v>
      </c>
      <c r="T2239">
        <v>98876</v>
      </c>
      <c r="U2239">
        <v>98749</v>
      </c>
      <c r="V2239">
        <v>98611</v>
      </c>
      <c r="W2239">
        <v>98459</v>
      </c>
      <c r="X2239">
        <v>98289</v>
      </c>
      <c r="Y2239">
        <v>98100</v>
      </c>
      <c r="Z2239">
        <v>97890</v>
      </c>
      <c r="AA2239">
        <v>97656</v>
      </c>
      <c r="AB2239">
        <v>97401</v>
      </c>
      <c r="AC2239">
        <v>97126</v>
      </c>
      <c r="AD2239">
        <v>96833</v>
      </c>
      <c r="AE2239">
        <v>96522</v>
      </c>
      <c r="AF2239">
        <v>96193</v>
      </c>
      <c r="AG2239">
        <v>95843</v>
      </c>
      <c r="AH2239">
        <v>95469</v>
      </c>
      <c r="AI2239">
        <v>95070</v>
      </c>
      <c r="AJ2239">
        <v>94641</v>
      </c>
      <c r="AK2239">
        <v>94180</v>
      </c>
      <c r="AL2239">
        <v>93683</v>
      </c>
      <c r="AM2239">
        <v>93149</v>
      </c>
      <c r="AN2239">
        <v>92574</v>
      </c>
      <c r="AO2239">
        <v>91958</v>
      </c>
      <c r="AP2239">
        <v>91301</v>
      </c>
      <c r="AQ2239">
        <v>90602</v>
      </c>
      <c r="AR2239">
        <v>89858</v>
      </c>
      <c r="AS2239">
        <v>89064</v>
      </c>
      <c r="AT2239">
        <v>88214</v>
      </c>
      <c r="AU2239">
        <v>87293</v>
      </c>
      <c r="AV2239">
        <v>86285</v>
      </c>
      <c r="AW2239">
        <v>85172</v>
      </c>
      <c r="AX2239">
        <v>83928</v>
      </c>
      <c r="AY2239">
        <v>82551</v>
      </c>
      <c r="AZ2239">
        <v>81030</v>
      </c>
      <c r="BA2239">
        <v>79354</v>
      </c>
      <c r="BB2239">
        <v>77514</v>
      </c>
      <c r="BC2239">
        <v>75504</v>
      </c>
      <c r="BD2239">
        <v>73313</v>
      </c>
      <c r="BE2239">
        <v>70921</v>
      </c>
      <c r="BF2239">
        <v>68312</v>
      </c>
      <c r="BG2239">
        <v>65451</v>
      </c>
      <c r="BH2239">
        <v>62308</v>
      </c>
      <c r="BI2239">
        <v>58851</v>
      </c>
      <c r="BJ2239">
        <v>55070</v>
      </c>
      <c r="BK2239">
        <v>50991</v>
      </c>
      <c r="BL2239">
        <v>46677</v>
      </c>
      <c r="BM2239">
        <v>42228</v>
      </c>
      <c r="BN2239">
        <v>37855</v>
      </c>
      <c r="BO2239">
        <v>33805</v>
      </c>
      <c r="BP2239">
        <v>30104</v>
      </c>
      <c r="BQ2239">
        <v>26597</v>
      </c>
      <c r="BR2239">
        <v>23186</v>
      </c>
      <c r="BS2239">
        <v>19887</v>
      </c>
      <c r="BT2239">
        <v>16776</v>
      </c>
      <c r="BU2239">
        <v>13950</v>
      </c>
      <c r="BV2239">
        <v>11412</v>
      </c>
      <c r="DC2239">
        <v>55.91</v>
      </c>
      <c r="DD2239">
        <v>54.94</v>
      </c>
      <c r="DE2239">
        <v>53.97</v>
      </c>
      <c r="DF2239">
        <v>53</v>
      </c>
      <c r="DG2239">
        <v>52.03</v>
      </c>
      <c r="DH2239">
        <v>51.06</v>
      </c>
      <c r="DI2239">
        <v>50.09</v>
      </c>
      <c r="DJ2239">
        <v>49.12</v>
      </c>
      <c r="DK2239">
        <v>48.16</v>
      </c>
      <c r="DL2239">
        <v>47.19</v>
      </c>
      <c r="DM2239">
        <v>46.23</v>
      </c>
      <c r="DN2239">
        <v>45.26</v>
      </c>
      <c r="DO2239">
        <v>44.31</v>
      </c>
      <c r="DP2239">
        <v>43.35</v>
      </c>
      <c r="DQ2239">
        <v>42.4</v>
      </c>
      <c r="DR2239">
        <v>41.45</v>
      </c>
      <c r="DS2239">
        <v>40.5</v>
      </c>
      <c r="DT2239">
        <v>39.549999999999997</v>
      </c>
      <c r="DU2239">
        <v>38.619999999999997</v>
      </c>
      <c r="DV2239">
        <v>37.68</v>
      </c>
      <c r="DW2239">
        <v>36.75</v>
      </c>
      <c r="DX2239">
        <v>35.83</v>
      </c>
      <c r="DY2239">
        <v>34.909999999999997</v>
      </c>
      <c r="DZ2239">
        <v>34.01</v>
      </c>
      <c r="EA2239">
        <v>33.1</v>
      </c>
      <c r="EB2239">
        <v>32.200000000000003</v>
      </c>
      <c r="EC2239">
        <v>31.3</v>
      </c>
      <c r="ED2239">
        <v>30.41</v>
      </c>
      <c r="EE2239">
        <v>29.52</v>
      </c>
      <c r="EF2239">
        <v>28.63</v>
      </c>
      <c r="EG2239">
        <v>27.75</v>
      </c>
      <c r="EH2239">
        <v>26.87</v>
      </c>
      <c r="EI2239">
        <v>26</v>
      </c>
      <c r="EJ2239">
        <v>25.13</v>
      </c>
      <c r="EK2239">
        <v>24.28</v>
      </c>
      <c r="EL2239">
        <v>23.42</v>
      </c>
      <c r="EM2239">
        <v>22.58</v>
      </c>
      <c r="EN2239">
        <v>21.74</v>
      </c>
      <c r="EO2239">
        <v>20.9</v>
      </c>
      <c r="EP2239">
        <v>20.07</v>
      </c>
      <c r="EQ2239">
        <v>19.239999999999998</v>
      </c>
      <c r="ER2239">
        <v>18.420000000000002</v>
      </c>
      <c r="ES2239">
        <v>17.61</v>
      </c>
      <c r="ET2239">
        <v>16.809999999999999</v>
      </c>
      <c r="EU2239">
        <v>16.03</v>
      </c>
      <c r="EV2239">
        <v>15.26</v>
      </c>
      <c r="EW2239">
        <v>14.5</v>
      </c>
      <c r="EX2239">
        <v>13.77</v>
      </c>
      <c r="EY2239">
        <v>13.05</v>
      </c>
      <c r="EZ2239">
        <v>12.34</v>
      </c>
      <c r="FA2239">
        <v>11.66</v>
      </c>
      <c r="FB2239">
        <v>10.99</v>
      </c>
      <c r="FC2239">
        <v>10.35</v>
      </c>
      <c r="FD2239">
        <v>9.7200000000000006</v>
      </c>
      <c r="FE2239">
        <v>9.1300000000000008</v>
      </c>
      <c r="FF2239">
        <v>8.56</v>
      </c>
      <c r="FG2239">
        <v>8.0299999999999994</v>
      </c>
      <c r="FH2239">
        <v>7.55</v>
      </c>
      <c r="FI2239">
        <v>7.12</v>
      </c>
      <c r="FJ2239">
        <v>6.73</v>
      </c>
      <c r="FK2239">
        <v>6.38</v>
      </c>
      <c r="FL2239">
        <v>6.06</v>
      </c>
      <c r="FM2239">
        <v>5.73</v>
      </c>
      <c r="FN2239">
        <v>5.37</v>
      </c>
      <c r="FO2239">
        <v>5.01</v>
      </c>
      <c r="FP2239">
        <v>4.68</v>
      </c>
      <c r="FQ2239">
        <v>4.37</v>
      </c>
      <c r="FR2239">
        <v>4.09</v>
      </c>
      <c r="FS2239">
        <v>3.81</v>
      </c>
      <c r="FT2239">
        <v>3.55</v>
      </c>
    </row>
    <row r="2240" spans="1:189" x14ac:dyDescent="0.25">
      <c r="A2240" t="s">
        <v>2027</v>
      </c>
      <c r="B2240">
        <v>69</v>
      </c>
      <c r="C2240">
        <v>69</v>
      </c>
      <c r="E2240">
        <v>100000</v>
      </c>
      <c r="F2240">
        <v>99940</v>
      </c>
      <c r="G2240">
        <v>99881</v>
      </c>
      <c r="H2240">
        <v>99822</v>
      </c>
      <c r="I2240">
        <v>99762</v>
      </c>
      <c r="J2240">
        <v>99702</v>
      </c>
      <c r="K2240">
        <v>99640</v>
      </c>
      <c r="L2240">
        <v>99574</v>
      </c>
      <c r="M2240">
        <v>99503</v>
      </c>
      <c r="N2240">
        <v>99425</v>
      </c>
      <c r="O2240">
        <v>99339</v>
      </c>
      <c r="P2240">
        <v>99246</v>
      </c>
      <c r="Q2240">
        <v>99144</v>
      </c>
      <c r="R2240">
        <v>99034</v>
      </c>
      <c r="S2240">
        <v>98915</v>
      </c>
      <c r="T2240">
        <v>98786</v>
      </c>
      <c r="U2240">
        <v>98645</v>
      </c>
      <c r="V2240">
        <v>98491</v>
      </c>
      <c r="W2240">
        <v>98319</v>
      </c>
      <c r="X2240">
        <v>98126</v>
      </c>
      <c r="Y2240">
        <v>97912</v>
      </c>
      <c r="Z2240">
        <v>97675</v>
      </c>
      <c r="AA2240">
        <v>97416</v>
      </c>
      <c r="AB2240">
        <v>97136</v>
      </c>
      <c r="AC2240">
        <v>96838</v>
      </c>
      <c r="AD2240">
        <v>96522</v>
      </c>
      <c r="AE2240">
        <v>96187</v>
      </c>
      <c r="AF2240">
        <v>95832</v>
      </c>
      <c r="AG2240">
        <v>95453</v>
      </c>
      <c r="AH2240">
        <v>95046</v>
      </c>
      <c r="AI2240">
        <v>94610</v>
      </c>
      <c r="AJ2240">
        <v>94141</v>
      </c>
      <c r="AK2240">
        <v>93637</v>
      </c>
      <c r="AL2240">
        <v>93094</v>
      </c>
      <c r="AM2240">
        <v>92511</v>
      </c>
      <c r="AN2240">
        <v>91886</v>
      </c>
      <c r="AO2240">
        <v>91218</v>
      </c>
      <c r="AP2240">
        <v>90507</v>
      </c>
      <c r="AQ2240">
        <v>89752</v>
      </c>
      <c r="AR2240">
        <v>88946</v>
      </c>
      <c r="AS2240">
        <v>88083</v>
      </c>
      <c r="AT2240">
        <v>87148</v>
      </c>
      <c r="AU2240">
        <v>86127</v>
      </c>
      <c r="AV2240">
        <v>85000</v>
      </c>
      <c r="AW2240">
        <v>83741</v>
      </c>
      <c r="AX2240">
        <v>82345</v>
      </c>
      <c r="AY2240">
        <v>80805</v>
      </c>
      <c r="AZ2240">
        <v>79110</v>
      </c>
      <c r="BA2240">
        <v>77254</v>
      </c>
      <c r="BB2240">
        <v>75224</v>
      </c>
      <c r="BC2240">
        <v>73014</v>
      </c>
      <c r="BD2240">
        <v>70606</v>
      </c>
      <c r="BE2240">
        <v>67974</v>
      </c>
      <c r="BF2240">
        <v>65099</v>
      </c>
      <c r="BG2240">
        <v>61944</v>
      </c>
      <c r="BH2240">
        <v>58479</v>
      </c>
      <c r="BI2240">
        <v>54684</v>
      </c>
      <c r="BJ2240">
        <v>50604</v>
      </c>
      <c r="BK2240">
        <v>46294</v>
      </c>
      <c r="BL2240">
        <v>41850</v>
      </c>
      <c r="BM2240">
        <v>37488</v>
      </c>
      <c r="BN2240">
        <v>33453</v>
      </c>
      <c r="BO2240">
        <v>29761</v>
      </c>
      <c r="BP2240">
        <v>26273</v>
      </c>
      <c r="BQ2240">
        <v>22879</v>
      </c>
      <c r="BR2240">
        <v>19602</v>
      </c>
      <c r="BS2240">
        <v>16520</v>
      </c>
      <c r="BT2240">
        <v>13722</v>
      </c>
      <c r="BU2240">
        <v>11214</v>
      </c>
      <c r="DC2240">
        <v>54.82</v>
      </c>
      <c r="DD2240">
        <v>53.85</v>
      </c>
      <c r="DE2240">
        <v>52.88</v>
      </c>
      <c r="DF2240">
        <v>51.91</v>
      </c>
      <c r="DG2240">
        <v>50.95</v>
      </c>
      <c r="DH2240">
        <v>49.98</v>
      </c>
      <c r="DI2240">
        <v>49.01</v>
      </c>
      <c r="DJ2240">
        <v>48.04</v>
      </c>
      <c r="DK2240">
        <v>47.07</v>
      </c>
      <c r="DL2240">
        <v>46.11</v>
      </c>
      <c r="DM2240">
        <v>45.15</v>
      </c>
      <c r="DN2240">
        <v>44.19</v>
      </c>
      <c r="DO2240">
        <v>43.24</v>
      </c>
      <c r="DP2240">
        <v>42.28</v>
      </c>
      <c r="DQ2240">
        <v>41.33</v>
      </c>
      <c r="DR2240">
        <v>40.39</v>
      </c>
      <c r="DS2240">
        <v>39.44</v>
      </c>
      <c r="DT2240">
        <v>38.5</v>
      </c>
      <c r="DU2240">
        <v>37.57</v>
      </c>
      <c r="DV2240">
        <v>36.64</v>
      </c>
      <c r="DW2240">
        <v>35.72</v>
      </c>
      <c r="DX2240">
        <v>34.81</v>
      </c>
      <c r="DY2240">
        <v>33.9</v>
      </c>
      <c r="DZ2240">
        <v>33</v>
      </c>
      <c r="EA2240">
        <v>32.1</v>
      </c>
      <c r="EB2240">
        <v>31.2</v>
      </c>
      <c r="EC2240">
        <v>30.31</v>
      </c>
      <c r="ED2240">
        <v>29.42</v>
      </c>
      <c r="EE2240">
        <v>28.53</v>
      </c>
      <c r="EF2240">
        <v>27.65</v>
      </c>
      <c r="EG2240">
        <v>26.78</v>
      </c>
      <c r="EH2240">
        <v>25.91</v>
      </c>
      <c r="EI2240">
        <v>25.04</v>
      </c>
      <c r="EJ2240">
        <v>24.19</v>
      </c>
      <c r="EK2240">
        <v>23.34</v>
      </c>
      <c r="EL2240">
        <v>22.49</v>
      </c>
      <c r="EM2240">
        <v>21.65</v>
      </c>
      <c r="EN2240">
        <v>20.82</v>
      </c>
      <c r="EO2240">
        <v>19.989999999999998</v>
      </c>
      <c r="EP2240">
        <v>19.170000000000002</v>
      </c>
      <c r="EQ2240">
        <v>18.350000000000001</v>
      </c>
      <c r="ER2240">
        <v>17.54</v>
      </c>
      <c r="ES2240">
        <v>16.739999999999998</v>
      </c>
      <c r="ET2240">
        <v>15.96</v>
      </c>
      <c r="EU2240">
        <v>15.19</v>
      </c>
      <c r="EV2240">
        <v>14.44</v>
      </c>
      <c r="EW2240">
        <v>13.71</v>
      </c>
      <c r="EX2240">
        <v>12.99</v>
      </c>
      <c r="EY2240">
        <v>12.29</v>
      </c>
      <c r="EZ2240">
        <v>11.61</v>
      </c>
      <c r="FA2240">
        <v>10.94</v>
      </c>
      <c r="FB2240">
        <v>10.3</v>
      </c>
      <c r="FC2240">
        <v>9.68</v>
      </c>
      <c r="FD2240">
        <v>9.08</v>
      </c>
      <c r="FE2240">
        <v>8.52</v>
      </c>
      <c r="FF2240">
        <v>8</v>
      </c>
      <c r="FG2240">
        <v>7.52</v>
      </c>
      <c r="FH2240">
        <v>7.08</v>
      </c>
      <c r="FI2240">
        <v>6.7</v>
      </c>
      <c r="FJ2240">
        <v>6.35</v>
      </c>
      <c r="FK2240">
        <v>6.03</v>
      </c>
      <c r="FL2240">
        <v>5.7</v>
      </c>
      <c r="FM2240">
        <v>5.35</v>
      </c>
      <c r="FN2240">
        <v>4.99</v>
      </c>
      <c r="FO2240">
        <v>4.66</v>
      </c>
      <c r="FP2240">
        <v>4.3499999999999996</v>
      </c>
      <c r="FQ2240">
        <v>4.07</v>
      </c>
      <c r="FR2240">
        <v>3.8</v>
      </c>
      <c r="FS2240">
        <v>3.54</v>
      </c>
    </row>
    <row r="2241" spans="1:174" x14ac:dyDescent="0.25">
      <c r="A2241" t="s">
        <v>2028</v>
      </c>
      <c r="B2241">
        <v>68</v>
      </c>
      <c r="C2241">
        <v>68</v>
      </c>
      <c r="E2241">
        <v>100000</v>
      </c>
      <c r="F2241">
        <v>99939</v>
      </c>
      <c r="G2241">
        <v>99879</v>
      </c>
      <c r="H2241">
        <v>99819</v>
      </c>
      <c r="I2241">
        <v>99757</v>
      </c>
      <c r="J2241">
        <v>99693</v>
      </c>
      <c r="K2241">
        <v>99626</v>
      </c>
      <c r="L2241">
        <v>99554</v>
      </c>
      <c r="M2241">
        <v>99474</v>
      </c>
      <c r="N2241">
        <v>99388</v>
      </c>
      <c r="O2241">
        <v>99292</v>
      </c>
      <c r="P2241">
        <v>99189</v>
      </c>
      <c r="Q2241">
        <v>99077</v>
      </c>
      <c r="R2241">
        <v>98956</v>
      </c>
      <c r="S2241">
        <v>98825</v>
      </c>
      <c r="T2241">
        <v>98682</v>
      </c>
      <c r="U2241">
        <v>98524</v>
      </c>
      <c r="V2241">
        <v>98349</v>
      </c>
      <c r="W2241">
        <v>98154</v>
      </c>
      <c r="X2241">
        <v>97936</v>
      </c>
      <c r="Y2241">
        <v>97696</v>
      </c>
      <c r="Z2241">
        <v>97432</v>
      </c>
      <c r="AA2241">
        <v>97148</v>
      </c>
      <c r="AB2241">
        <v>96845</v>
      </c>
      <c r="AC2241">
        <v>96524</v>
      </c>
      <c r="AD2241">
        <v>96183</v>
      </c>
      <c r="AE2241">
        <v>95822</v>
      </c>
      <c r="AF2241">
        <v>95437</v>
      </c>
      <c r="AG2241">
        <v>95024</v>
      </c>
      <c r="AH2241">
        <v>94580</v>
      </c>
      <c r="AI2241">
        <v>94103</v>
      </c>
      <c r="AJ2241">
        <v>93591</v>
      </c>
      <c r="AK2241">
        <v>93040</v>
      </c>
      <c r="AL2241">
        <v>92447</v>
      </c>
      <c r="AM2241">
        <v>91814</v>
      </c>
      <c r="AN2241">
        <v>91136</v>
      </c>
      <c r="AO2241">
        <v>90414</v>
      </c>
      <c r="AP2241">
        <v>89645</v>
      </c>
      <c r="AQ2241">
        <v>88828</v>
      </c>
      <c r="AR2241">
        <v>87950</v>
      </c>
      <c r="AS2241">
        <v>87002</v>
      </c>
      <c r="AT2241">
        <v>85966</v>
      </c>
      <c r="AU2241">
        <v>84825</v>
      </c>
      <c r="AV2241">
        <v>83551</v>
      </c>
      <c r="AW2241">
        <v>82139</v>
      </c>
      <c r="AX2241">
        <v>80579</v>
      </c>
      <c r="AY2241">
        <v>78865</v>
      </c>
      <c r="AZ2241">
        <v>76989</v>
      </c>
      <c r="BA2241">
        <v>74943</v>
      </c>
      <c r="BB2241">
        <v>72712</v>
      </c>
      <c r="BC2241">
        <v>70285</v>
      </c>
      <c r="BD2241">
        <v>67638</v>
      </c>
      <c r="BE2241">
        <v>64743</v>
      </c>
      <c r="BF2241">
        <v>61576</v>
      </c>
      <c r="BG2241">
        <v>58101</v>
      </c>
      <c r="BH2241">
        <v>54301</v>
      </c>
      <c r="BI2241">
        <v>50213</v>
      </c>
      <c r="BJ2241">
        <v>45908</v>
      </c>
      <c r="BK2241">
        <v>41474</v>
      </c>
      <c r="BL2241">
        <v>37122</v>
      </c>
      <c r="BM2241">
        <v>33098</v>
      </c>
      <c r="BN2241">
        <v>29423</v>
      </c>
      <c r="BO2241">
        <v>25948</v>
      </c>
      <c r="BP2241">
        <v>22577</v>
      </c>
      <c r="BQ2241">
        <v>19321</v>
      </c>
      <c r="BR2241">
        <v>16265</v>
      </c>
      <c r="BS2241">
        <v>13497</v>
      </c>
      <c r="BT2241">
        <v>11016</v>
      </c>
      <c r="DC2241">
        <v>53.73</v>
      </c>
      <c r="DD2241">
        <v>52.76</v>
      </c>
      <c r="DE2241">
        <v>51.8</v>
      </c>
      <c r="DF2241">
        <v>50.83</v>
      </c>
      <c r="DG2241">
        <v>49.86</v>
      </c>
      <c r="DH2241">
        <v>48.89</v>
      </c>
      <c r="DI2241">
        <v>47.92</v>
      </c>
      <c r="DJ2241">
        <v>46.96</v>
      </c>
      <c r="DK2241">
        <v>45.99</v>
      </c>
      <c r="DL2241">
        <v>45.03</v>
      </c>
      <c r="DM2241">
        <v>44.08</v>
      </c>
      <c r="DN2241">
        <v>43.12</v>
      </c>
      <c r="DO2241">
        <v>42.17</v>
      </c>
      <c r="DP2241">
        <v>41.22</v>
      </c>
      <c r="DQ2241">
        <v>40.270000000000003</v>
      </c>
      <c r="DR2241">
        <v>39.33</v>
      </c>
      <c r="DS2241">
        <v>38.39</v>
      </c>
      <c r="DT2241">
        <v>37.46</v>
      </c>
      <c r="DU2241">
        <v>36.53</v>
      </c>
      <c r="DV2241">
        <v>35.61</v>
      </c>
      <c r="DW2241">
        <v>34.700000000000003</v>
      </c>
      <c r="DX2241">
        <v>33.79</v>
      </c>
      <c r="DY2241">
        <v>32.89</v>
      </c>
      <c r="DZ2241">
        <v>31.99</v>
      </c>
      <c r="EA2241">
        <v>31.1</v>
      </c>
      <c r="EB2241">
        <v>30.21</v>
      </c>
      <c r="EC2241">
        <v>29.32</v>
      </c>
      <c r="ED2241">
        <v>28.43</v>
      </c>
      <c r="EE2241">
        <v>27.56</v>
      </c>
      <c r="EF2241">
        <v>26.68</v>
      </c>
      <c r="EG2241">
        <v>25.81</v>
      </c>
      <c r="EH2241">
        <v>24.95</v>
      </c>
      <c r="EI2241">
        <v>24.1</v>
      </c>
      <c r="EJ2241">
        <v>23.25</v>
      </c>
      <c r="EK2241">
        <v>22.41</v>
      </c>
      <c r="EL2241">
        <v>21.57</v>
      </c>
      <c r="EM2241">
        <v>20.74</v>
      </c>
      <c r="EN2241">
        <v>19.91</v>
      </c>
      <c r="EO2241">
        <v>19.09</v>
      </c>
      <c r="EP2241">
        <v>18.28</v>
      </c>
      <c r="EQ2241">
        <v>17.47</v>
      </c>
      <c r="ER2241">
        <v>16.670000000000002</v>
      </c>
      <c r="ES2241">
        <v>15.89</v>
      </c>
      <c r="ET2241">
        <v>15.13</v>
      </c>
      <c r="EU2241">
        <v>14.38</v>
      </c>
      <c r="EV2241">
        <v>13.65</v>
      </c>
      <c r="EW2241">
        <v>12.93</v>
      </c>
      <c r="EX2241">
        <v>12.23</v>
      </c>
      <c r="EY2241">
        <v>11.56</v>
      </c>
      <c r="EZ2241">
        <v>10.89</v>
      </c>
      <c r="FA2241">
        <v>10.25</v>
      </c>
      <c r="FB2241">
        <v>9.6300000000000008</v>
      </c>
      <c r="FC2241">
        <v>9.0399999999999991</v>
      </c>
      <c r="FD2241">
        <v>8.48</v>
      </c>
      <c r="FE2241">
        <v>7.96</v>
      </c>
      <c r="FF2241">
        <v>7.48</v>
      </c>
      <c r="FG2241">
        <v>7.05</v>
      </c>
      <c r="FH2241">
        <v>6.66</v>
      </c>
      <c r="FI2241">
        <v>6.32</v>
      </c>
      <c r="FJ2241">
        <v>6.01</v>
      </c>
      <c r="FK2241">
        <v>5.68</v>
      </c>
      <c r="FL2241">
        <v>5.32</v>
      </c>
      <c r="FM2241">
        <v>4.97</v>
      </c>
      <c r="FN2241">
        <v>4.6399999999999997</v>
      </c>
      <c r="FO2241">
        <v>4.33</v>
      </c>
      <c r="FP2241">
        <v>4.05</v>
      </c>
      <c r="FQ2241">
        <v>3.78</v>
      </c>
      <c r="FR2241">
        <v>3.52</v>
      </c>
    </row>
    <row r="2242" spans="1:174" x14ac:dyDescent="0.25">
      <c r="A2242" t="s">
        <v>2029</v>
      </c>
      <c r="B2242">
        <v>67</v>
      </c>
      <c r="C2242">
        <v>67</v>
      </c>
      <c r="E2242">
        <v>100000</v>
      </c>
      <c r="F2242">
        <v>99938</v>
      </c>
      <c r="G2242">
        <v>99877</v>
      </c>
      <c r="H2242">
        <v>99814</v>
      </c>
      <c r="I2242">
        <v>99749</v>
      </c>
      <c r="J2242">
        <v>99680</v>
      </c>
      <c r="K2242">
        <v>99607</v>
      </c>
      <c r="L2242">
        <v>99526</v>
      </c>
      <c r="M2242">
        <v>99437</v>
      </c>
      <c r="N2242">
        <v>99341</v>
      </c>
      <c r="O2242">
        <v>99235</v>
      </c>
      <c r="P2242">
        <v>99121</v>
      </c>
      <c r="Q2242">
        <v>98998</v>
      </c>
      <c r="R2242">
        <v>98865</v>
      </c>
      <c r="S2242">
        <v>98719</v>
      </c>
      <c r="T2242">
        <v>98559</v>
      </c>
      <c r="U2242">
        <v>98381</v>
      </c>
      <c r="V2242">
        <v>98183</v>
      </c>
      <c r="W2242">
        <v>97962</v>
      </c>
      <c r="X2242">
        <v>97717</v>
      </c>
      <c r="Y2242">
        <v>97450</v>
      </c>
      <c r="Z2242">
        <v>97161</v>
      </c>
      <c r="AA2242">
        <v>96853</v>
      </c>
      <c r="AB2242">
        <v>96526</v>
      </c>
      <c r="AC2242">
        <v>96180</v>
      </c>
      <c r="AD2242">
        <v>95813</v>
      </c>
      <c r="AE2242">
        <v>95421</v>
      </c>
      <c r="AF2242">
        <v>95002</v>
      </c>
      <c r="AG2242">
        <v>94550</v>
      </c>
      <c r="AH2242">
        <v>94066</v>
      </c>
      <c r="AI2242">
        <v>93544</v>
      </c>
      <c r="AJ2242">
        <v>92984</v>
      </c>
      <c r="AK2242">
        <v>92383</v>
      </c>
      <c r="AL2242">
        <v>91739</v>
      </c>
      <c r="AM2242">
        <v>91052</v>
      </c>
      <c r="AN2242">
        <v>90319</v>
      </c>
      <c r="AO2242">
        <v>89539</v>
      </c>
      <c r="AP2242">
        <v>88707</v>
      </c>
      <c r="AQ2242">
        <v>87817</v>
      </c>
      <c r="AR2242">
        <v>86854</v>
      </c>
      <c r="AS2242">
        <v>85803</v>
      </c>
      <c r="AT2242">
        <v>84646</v>
      </c>
      <c r="AU2242">
        <v>83357</v>
      </c>
      <c r="AV2242">
        <v>81930</v>
      </c>
      <c r="AW2242">
        <v>80353</v>
      </c>
      <c r="AX2242">
        <v>78617</v>
      </c>
      <c r="AY2242">
        <v>76722</v>
      </c>
      <c r="AZ2242">
        <v>74656</v>
      </c>
      <c r="BA2242">
        <v>72409</v>
      </c>
      <c r="BB2242">
        <v>69963</v>
      </c>
      <c r="BC2242">
        <v>67297</v>
      </c>
      <c r="BD2242">
        <v>64388</v>
      </c>
      <c r="BE2242">
        <v>61203</v>
      </c>
      <c r="BF2242">
        <v>57719</v>
      </c>
      <c r="BG2242">
        <v>53914</v>
      </c>
      <c r="BH2242">
        <v>49826</v>
      </c>
      <c r="BI2242">
        <v>45518</v>
      </c>
      <c r="BJ2242">
        <v>41095</v>
      </c>
      <c r="BK2242">
        <v>36756</v>
      </c>
      <c r="BL2242">
        <v>32745</v>
      </c>
      <c r="BM2242">
        <v>29084</v>
      </c>
      <c r="BN2242">
        <v>25628</v>
      </c>
      <c r="BO2242">
        <v>22274</v>
      </c>
      <c r="BP2242">
        <v>19045</v>
      </c>
      <c r="BQ2242">
        <v>16014</v>
      </c>
      <c r="BR2242">
        <v>13273</v>
      </c>
      <c r="BS2242">
        <v>10822</v>
      </c>
      <c r="DC2242">
        <v>52.64</v>
      </c>
      <c r="DD2242">
        <v>51.67</v>
      </c>
      <c r="DE2242">
        <v>50.71</v>
      </c>
      <c r="DF2242">
        <v>49.74</v>
      </c>
      <c r="DG2242">
        <v>48.77</v>
      </c>
      <c r="DH2242">
        <v>47.8</v>
      </c>
      <c r="DI2242">
        <v>46.84</v>
      </c>
      <c r="DJ2242">
        <v>45.88</v>
      </c>
      <c r="DK2242">
        <v>44.92</v>
      </c>
      <c r="DL2242">
        <v>43.96</v>
      </c>
      <c r="DM2242">
        <v>43.01</v>
      </c>
      <c r="DN2242">
        <v>42.05</v>
      </c>
      <c r="DO2242">
        <v>41.11</v>
      </c>
      <c r="DP2242">
        <v>40.159999999999997</v>
      </c>
      <c r="DQ2242">
        <v>39.22</v>
      </c>
      <c r="DR2242">
        <v>38.28</v>
      </c>
      <c r="DS2242">
        <v>37.35</v>
      </c>
      <c r="DT2242">
        <v>36.43</v>
      </c>
      <c r="DU2242">
        <v>35.51</v>
      </c>
      <c r="DV2242">
        <v>34.590000000000003</v>
      </c>
      <c r="DW2242">
        <v>33.69</v>
      </c>
      <c r="DX2242">
        <v>32.79</v>
      </c>
      <c r="DY2242">
        <v>31.89</v>
      </c>
      <c r="DZ2242">
        <v>30.99</v>
      </c>
      <c r="EA2242">
        <v>30.1</v>
      </c>
      <c r="EB2242">
        <v>29.22</v>
      </c>
      <c r="EC2242">
        <v>28.34</v>
      </c>
      <c r="ED2242">
        <v>27.46</v>
      </c>
      <c r="EE2242">
        <v>26.59</v>
      </c>
      <c r="EF2242">
        <v>25.72</v>
      </c>
      <c r="EG2242">
        <v>24.86</v>
      </c>
      <c r="EH2242">
        <v>24.01</v>
      </c>
      <c r="EI2242">
        <v>23.16</v>
      </c>
      <c r="EJ2242">
        <v>22.32</v>
      </c>
      <c r="EK2242">
        <v>21.49</v>
      </c>
      <c r="EL2242">
        <v>20.66</v>
      </c>
      <c r="EM2242">
        <v>19.829999999999998</v>
      </c>
      <c r="EN2242">
        <v>19.010000000000002</v>
      </c>
      <c r="EO2242">
        <v>18.2</v>
      </c>
      <c r="EP2242">
        <v>17.399999999999999</v>
      </c>
      <c r="EQ2242">
        <v>16.600000000000001</v>
      </c>
      <c r="ER2242">
        <v>15.82</v>
      </c>
      <c r="ES2242">
        <v>15.06</v>
      </c>
      <c r="ET2242">
        <v>14.31</v>
      </c>
      <c r="EU2242">
        <v>13.59</v>
      </c>
      <c r="EV2242">
        <v>12.87</v>
      </c>
      <c r="EW2242">
        <v>12.18</v>
      </c>
      <c r="EX2242">
        <v>11.5</v>
      </c>
      <c r="EY2242">
        <v>10.85</v>
      </c>
      <c r="EZ2242">
        <v>10.210000000000001</v>
      </c>
      <c r="FA2242">
        <v>9.59</v>
      </c>
      <c r="FB2242">
        <v>9</v>
      </c>
      <c r="FC2242">
        <v>8.44</v>
      </c>
      <c r="FD2242">
        <v>7.92</v>
      </c>
      <c r="FE2242">
        <v>7.45</v>
      </c>
      <c r="FF2242">
        <v>7.02</v>
      </c>
      <c r="FG2242">
        <v>6.64</v>
      </c>
      <c r="FH2242">
        <v>6.3</v>
      </c>
      <c r="FI2242">
        <v>5.98</v>
      </c>
      <c r="FJ2242">
        <v>5.65</v>
      </c>
      <c r="FK2242">
        <v>5.3</v>
      </c>
      <c r="FL2242">
        <v>4.95</v>
      </c>
      <c r="FM2242">
        <v>4.62</v>
      </c>
      <c r="FN2242">
        <v>4.3099999999999996</v>
      </c>
      <c r="FO2242">
        <v>4.04</v>
      </c>
      <c r="FP2242">
        <v>3.77</v>
      </c>
      <c r="FQ2242">
        <v>3.51</v>
      </c>
    </row>
    <row r="2243" spans="1:174" x14ac:dyDescent="0.25">
      <c r="A2243" t="s">
        <v>2030</v>
      </c>
      <c r="B2243">
        <v>66</v>
      </c>
      <c r="C2243">
        <v>66</v>
      </c>
      <c r="E2243">
        <v>100000</v>
      </c>
      <c r="F2243">
        <v>99937</v>
      </c>
      <c r="G2243">
        <v>99873</v>
      </c>
      <c r="H2243">
        <v>99807</v>
      </c>
      <c r="I2243">
        <v>99737</v>
      </c>
      <c r="J2243">
        <v>99661</v>
      </c>
      <c r="K2243">
        <v>99579</v>
      </c>
      <c r="L2243">
        <v>99489</v>
      </c>
      <c r="M2243">
        <v>99391</v>
      </c>
      <c r="N2243">
        <v>99283</v>
      </c>
      <c r="O2243">
        <v>99167</v>
      </c>
      <c r="P2243">
        <v>99042</v>
      </c>
      <c r="Q2243">
        <v>98906</v>
      </c>
      <c r="R2243">
        <v>98759</v>
      </c>
      <c r="S2243">
        <v>98596</v>
      </c>
      <c r="T2243">
        <v>98415</v>
      </c>
      <c r="U2243">
        <v>98213</v>
      </c>
      <c r="V2243">
        <v>97988</v>
      </c>
      <c r="W2243">
        <v>97739</v>
      </c>
      <c r="X2243">
        <v>97468</v>
      </c>
      <c r="Y2243">
        <v>97175</v>
      </c>
      <c r="Z2243">
        <v>96862</v>
      </c>
      <c r="AA2243">
        <v>96530</v>
      </c>
      <c r="AB2243">
        <v>96178</v>
      </c>
      <c r="AC2243">
        <v>95804</v>
      </c>
      <c r="AD2243">
        <v>95406</v>
      </c>
      <c r="AE2243">
        <v>94979</v>
      </c>
      <c r="AF2243">
        <v>94522</v>
      </c>
      <c r="AG2243">
        <v>94029</v>
      </c>
      <c r="AH2243">
        <v>93499</v>
      </c>
      <c r="AI2243">
        <v>92929</v>
      </c>
      <c r="AJ2243">
        <v>92318</v>
      </c>
      <c r="AK2243">
        <v>91665</v>
      </c>
      <c r="AL2243">
        <v>90967</v>
      </c>
      <c r="AM2243">
        <v>90224</v>
      </c>
      <c r="AN2243">
        <v>89432</v>
      </c>
      <c r="AO2243">
        <v>88587</v>
      </c>
      <c r="AP2243">
        <v>87682</v>
      </c>
      <c r="AQ2243">
        <v>86704</v>
      </c>
      <c r="AR2243">
        <v>85638</v>
      </c>
      <c r="AS2243">
        <v>84465</v>
      </c>
      <c r="AT2243">
        <v>83159</v>
      </c>
      <c r="AU2243">
        <v>81716</v>
      </c>
      <c r="AV2243">
        <v>80123</v>
      </c>
      <c r="AW2243">
        <v>78371</v>
      </c>
      <c r="AX2243">
        <v>76452</v>
      </c>
      <c r="AY2243">
        <v>74367</v>
      </c>
      <c r="AZ2243">
        <v>72100</v>
      </c>
      <c r="BA2243">
        <v>69638</v>
      </c>
      <c r="BB2243">
        <v>66954</v>
      </c>
      <c r="BC2243">
        <v>64028</v>
      </c>
      <c r="BD2243">
        <v>60831</v>
      </c>
      <c r="BE2243">
        <v>57332</v>
      </c>
      <c r="BF2243">
        <v>53523</v>
      </c>
      <c r="BG2243">
        <v>49435</v>
      </c>
      <c r="BH2243">
        <v>45132</v>
      </c>
      <c r="BI2243">
        <v>40712</v>
      </c>
      <c r="BJ2243">
        <v>36389</v>
      </c>
      <c r="BK2243">
        <v>32394</v>
      </c>
      <c r="BL2243">
        <v>28746</v>
      </c>
      <c r="BM2243">
        <v>25307</v>
      </c>
      <c r="BN2243">
        <v>21976</v>
      </c>
      <c r="BO2243">
        <v>18769</v>
      </c>
      <c r="BP2243">
        <v>15767</v>
      </c>
      <c r="BQ2243">
        <v>13052</v>
      </c>
      <c r="BR2243">
        <v>10630</v>
      </c>
      <c r="DC2243">
        <v>51.55</v>
      </c>
      <c r="DD2243">
        <v>50.59</v>
      </c>
      <c r="DE2243">
        <v>49.62</v>
      </c>
      <c r="DF2243">
        <v>48.65</v>
      </c>
      <c r="DG2243">
        <v>47.68</v>
      </c>
      <c r="DH2243">
        <v>46.72</v>
      </c>
      <c r="DI2243">
        <v>45.76</v>
      </c>
      <c r="DJ2243">
        <v>44.8</v>
      </c>
      <c r="DK2243">
        <v>43.84</v>
      </c>
      <c r="DL2243">
        <v>42.89</v>
      </c>
      <c r="DM2243">
        <v>41.94</v>
      </c>
      <c r="DN2243">
        <v>40.99</v>
      </c>
      <c r="DO2243">
        <v>40.049999999999997</v>
      </c>
      <c r="DP2243">
        <v>39.11</v>
      </c>
      <c r="DQ2243">
        <v>38.17</v>
      </c>
      <c r="DR2243">
        <v>37.24</v>
      </c>
      <c r="DS2243">
        <v>36.31</v>
      </c>
      <c r="DT2243">
        <v>35.4</v>
      </c>
      <c r="DU2243">
        <v>34.49</v>
      </c>
      <c r="DV2243">
        <v>33.58</v>
      </c>
      <c r="DW2243">
        <v>32.68</v>
      </c>
      <c r="DX2243">
        <v>31.78</v>
      </c>
      <c r="DY2243">
        <v>30.89</v>
      </c>
      <c r="DZ2243">
        <v>30</v>
      </c>
      <c r="EA2243">
        <v>29.12</v>
      </c>
      <c r="EB2243">
        <v>28.24</v>
      </c>
      <c r="EC2243">
        <v>27.36</v>
      </c>
      <c r="ED2243">
        <v>26.49</v>
      </c>
      <c r="EE2243">
        <v>25.63</v>
      </c>
      <c r="EF2243">
        <v>24.77</v>
      </c>
      <c r="EG2243">
        <v>23.92</v>
      </c>
      <c r="EH2243">
        <v>23.07</v>
      </c>
      <c r="EI2243">
        <v>22.24</v>
      </c>
      <c r="EJ2243">
        <v>21.4</v>
      </c>
      <c r="EK2243">
        <v>20.57</v>
      </c>
      <c r="EL2243">
        <v>19.75</v>
      </c>
      <c r="EM2243">
        <v>18.940000000000001</v>
      </c>
      <c r="EN2243">
        <v>18.13</v>
      </c>
      <c r="EO2243">
        <v>17.32</v>
      </c>
      <c r="EP2243">
        <v>16.53</v>
      </c>
      <c r="EQ2243">
        <v>15.76</v>
      </c>
      <c r="ER2243">
        <v>15</v>
      </c>
      <c r="ES2243">
        <v>14.25</v>
      </c>
      <c r="ET2243">
        <v>13.53</v>
      </c>
      <c r="EU2243">
        <v>12.82</v>
      </c>
      <c r="EV2243">
        <v>12.13</v>
      </c>
      <c r="EW2243">
        <v>11.45</v>
      </c>
      <c r="EX2243">
        <v>10.8</v>
      </c>
      <c r="EY2243">
        <v>10.16</v>
      </c>
      <c r="EZ2243">
        <v>9.5500000000000007</v>
      </c>
      <c r="FA2243">
        <v>8.9600000000000009</v>
      </c>
      <c r="FB2243">
        <v>8.41</v>
      </c>
      <c r="FC2243">
        <v>7.89</v>
      </c>
      <c r="FD2243">
        <v>7.41</v>
      </c>
      <c r="FE2243">
        <v>6.99</v>
      </c>
      <c r="FF2243">
        <v>6.6</v>
      </c>
      <c r="FG2243">
        <v>6.27</v>
      </c>
      <c r="FH2243">
        <v>5.95</v>
      </c>
      <c r="FI2243">
        <v>5.62</v>
      </c>
      <c r="FJ2243">
        <v>5.28</v>
      </c>
      <c r="FK2243">
        <v>4.92</v>
      </c>
      <c r="FL2243">
        <v>4.59</v>
      </c>
      <c r="FM2243">
        <v>4.29</v>
      </c>
      <c r="FN2243">
        <v>4.0199999999999996</v>
      </c>
      <c r="FO2243">
        <v>3.75</v>
      </c>
      <c r="FP2243">
        <v>3.49</v>
      </c>
    </row>
    <row r="2244" spans="1:174" x14ac:dyDescent="0.25">
      <c r="A2244" t="s">
        <v>2031</v>
      </c>
      <c r="B2244">
        <v>65</v>
      </c>
      <c r="C2244">
        <v>65</v>
      </c>
      <c r="E2244">
        <v>100000</v>
      </c>
      <c r="F2244">
        <v>99935</v>
      </c>
      <c r="G2244">
        <v>99867</v>
      </c>
      <c r="H2244">
        <v>99796</v>
      </c>
      <c r="I2244">
        <v>99719</v>
      </c>
      <c r="J2244">
        <v>99635</v>
      </c>
      <c r="K2244">
        <v>99543</v>
      </c>
      <c r="L2244">
        <v>99443</v>
      </c>
      <c r="M2244">
        <v>99334</v>
      </c>
      <c r="N2244">
        <v>99215</v>
      </c>
      <c r="O2244">
        <v>99088</v>
      </c>
      <c r="P2244">
        <v>98950</v>
      </c>
      <c r="Q2244">
        <v>98800</v>
      </c>
      <c r="R2244">
        <v>98634</v>
      </c>
      <c r="S2244">
        <v>98450</v>
      </c>
      <c r="T2244">
        <v>98245</v>
      </c>
      <c r="U2244">
        <v>98016</v>
      </c>
      <c r="V2244">
        <v>97763</v>
      </c>
      <c r="W2244">
        <v>97488</v>
      </c>
      <c r="X2244">
        <v>97190</v>
      </c>
      <c r="Y2244">
        <v>96872</v>
      </c>
      <c r="Z2244">
        <v>96535</v>
      </c>
      <c r="AA2244">
        <v>96177</v>
      </c>
      <c r="AB2244">
        <v>95797</v>
      </c>
      <c r="AC2244">
        <v>95392</v>
      </c>
      <c r="AD2244">
        <v>94958</v>
      </c>
      <c r="AE2244">
        <v>94493</v>
      </c>
      <c r="AF2244">
        <v>93992</v>
      </c>
      <c r="AG2244">
        <v>93453</v>
      </c>
      <c r="AH2244">
        <v>92875</v>
      </c>
      <c r="AI2244">
        <v>92254</v>
      </c>
      <c r="AJ2244">
        <v>91590</v>
      </c>
      <c r="AK2244">
        <v>90881</v>
      </c>
      <c r="AL2244">
        <v>90127</v>
      </c>
      <c r="AM2244">
        <v>89324</v>
      </c>
      <c r="AN2244">
        <v>88467</v>
      </c>
      <c r="AO2244">
        <v>87547</v>
      </c>
      <c r="AP2244">
        <v>86554</v>
      </c>
      <c r="AQ2244">
        <v>85472</v>
      </c>
      <c r="AR2244">
        <v>84282</v>
      </c>
      <c r="AS2244">
        <v>82959</v>
      </c>
      <c r="AT2244">
        <v>81498</v>
      </c>
      <c r="AU2244">
        <v>79889</v>
      </c>
      <c r="AV2244">
        <v>78119</v>
      </c>
      <c r="AW2244">
        <v>76184</v>
      </c>
      <c r="AX2244">
        <v>74076</v>
      </c>
      <c r="AY2244">
        <v>71790</v>
      </c>
      <c r="AZ2244">
        <v>69308</v>
      </c>
      <c r="BA2244">
        <v>66610</v>
      </c>
      <c r="BB2244">
        <v>63667</v>
      </c>
      <c r="BC2244">
        <v>60455</v>
      </c>
      <c r="BD2244">
        <v>56948</v>
      </c>
      <c r="BE2244">
        <v>53127</v>
      </c>
      <c r="BF2244">
        <v>49039</v>
      </c>
      <c r="BG2244">
        <v>44743</v>
      </c>
      <c r="BH2244">
        <v>40334</v>
      </c>
      <c r="BI2244">
        <v>36019</v>
      </c>
      <c r="BJ2244">
        <v>32040</v>
      </c>
      <c r="BK2244">
        <v>28410</v>
      </c>
      <c r="BL2244">
        <v>24987</v>
      </c>
      <c r="BM2244">
        <v>21677</v>
      </c>
      <c r="BN2244">
        <v>18497</v>
      </c>
      <c r="BO2244">
        <v>15521</v>
      </c>
      <c r="BP2244">
        <v>12836</v>
      </c>
      <c r="BQ2244">
        <v>10440</v>
      </c>
      <c r="DC2244">
        <v>50.46</v>
      </c>
      <c r="DD2244">
        <v>49.5</v>
      </c>
      <c r="DE2244">
        <v>48.53</v>
      </c>
      <c r="DF2244">
        <v>47.56</v>
      </c>
      <c r="DG2244">
        <v>46.6</v>
      </c>
      <c r="DH2244">
        <v>45.64</v>
      </c>
      <c r="DI2244">
        <v>44.68</v>
      </c>
      <c r="DJ2244">
        <v>43.72</v>
      </c>
      <c r="DK2244">
        <v>42.77</v>
      </c>
      <c r="DL2244">
        <v>41.82</v>
      </c>
      <c r="DM2244">
        <v>40.880000000000003</v>
      </c>
      <c r="DN2244">
        <v>39.93</v>
      </c>
      <c r="DO2244">
        <v>38.99</v>
      </c>
      <c r="DP2244">
        <v>38.06</v>
      </c>
      <c r="DQ2244">
        <v>37.130000000000003</v>
      </c>
      <c r="DR2244">
        <v>36.200000000000003</v>
      </c>
      <c r="DS2244">
        <v>35.29</v>
      </c>
      <c r="DT2244">
        <v>34.380000000000003</v>
      </c>
      <c r="DU2244">
        <v>33.47</v>
      </c>
      <c r="DV2244">
        <v>32.57</v>
      </c>
      <c r="DW2244">
        <v>31.68</v>
      </c>
      <c r="DX2244">
        <v>30.79</v>
      </c>
      <c r="DY2244">
        <v>29.9</v>
      </c>
      <c r="DZ2244">
        <v>29.02</v>
      </c>
      <c r="EA2244">
        <v>28.14</v>
      </c>
      <c r="EB2244">
        <v>27.26</v>
      </c>
      <c r="EC2244">
        <v>26.4</v>
      </c>
      <c r="ED2244">
        <v>25.53</v>
      </c>
      <c r="EE2244">
        <v>24.68</v>
      </c>
      <c r="EF2244">
        <v>23.83</v>
      </c>
      <c r="EG2244">
        <v>22.99</v>
      </c>
      <c r="EH2244">
        <v>22.15</v>
      </c>
      <c r="EI2244">
        <v>21.32</v>
      </c>
      <c r="EJ2244">
        <v>20.49</v>
      </c>
      <c r="EK2244">
        <v>19.670000000000002</v>
      </c>
      <c r="EL2244">
        <v>18.86</v>
      </c>
      <c r="EM2244">
        <v>18.05</v>
      </c>
      <c r="EN2244">
        <v>17.25</v>
      </c>
      <c r="EO2244">
        <v>16.46</v>
      </c>
      <c r="EP2244">
        <v>15.69</v>
      </c>
      <c r="EQ2244">
        <v>14.93</v>
      </c>
      <c r="ER2244">
        <v>14.19</v>
      </c>
      <c r="ES2244">
        <v>13.47</v>
      </c>
      <c r="ET2244">
        <v>12.76</v>
      </c>
      <c r="EU2244">
        <v>12.07</v>
      </c>
      <c r="EV2244">
        <v>11.4</v>
      </c>
      <c r="EW2244">
        <v>10.75</v>
      </c>
      <c r="EX2244">
        <v>10.11</v>
      </c>
      <c r="EY2244">
        <v>9.5</v>
      </c>
      <c r="EZ2244">
        <v>8.92</v>
      </c>
      <c r="FA2244">
        <v>8.3699999999999992</v>
      </c>
      <c r="FB2244">
        <v>7.85</v>
      </c>
      <c r="FC2244">
        <v>7.38</v>
      </c>
      <c r="FD2244">
        <v>6.95</v>
      </c>
      <c r="FE2244">
        <v>6.57</v>
      </c>
      <c r="FF2244">
        <v>6.24</v>
      </c>
      <c r="FG2244">
        <v>5.93</v>
      </c>
      <c r="FH2244">
        <v>5.6</v>
      </c>
      <c r="FI2244">
        <v>5.25</v>
      </c>
      <c r="FJ2244">
        <v>4.9000000000000004</v>
      </c>
      <c r="FK2244">
        <v>4.57</v>
      </c>
      <c r="FL2244">
        <v>4.2699999999999996</v>
      </c>
      <c r="FM2244">
        <v>4</v>
      </c>
      <c r="FN2244">
        <v>3.73</v>
      </c>
      <c r="FO2244">
        <v>3.47</v>
      </c>
    </row>
    <row r="2245" spans="1:174" x14ac:dyDescent="0.25">
      <c r="A2245" t="s">
        <v>2032</v>
      </c>
      <c r="B2245">
        <v>64</v>
      </c>
      <c r="C2245">
        <v>64</v>
      </c>
      <c r="E2245">
        <v>100000</v>
      </c>
      <c r="F2245">
        <v>99931</v>
      </c>
      <c r="G2245">
        <v>99858</v>
      </c>
      <c r="H2245">
        <v>99780</v>
      </c>
      <c r="I2245">
        <v>99694</v>
      </c>
      <c r="J2245">
        <v>99601</v>
      </c>
      <c r="K2245">
        <v>99499</v>
      </c>
      <c r="L2245">
        <v>99387</v>
      </c>
      <c r="M2245">
        <v>99267</v>
      </c>
      <c r="N2245">
        <v>99137</v>
      </c>
      <c r="O2245">
        <v>98997</v>
      </c>
      <c r="P2245">
        <v>98844</v>
      </c>
      <c r="Q2245">
        <v>98675</v>
      </c>
      <c r="R2245">
        <v>98488</v>
      </c>
      <c r="S2245">
        <v>98280</v>
      </c>
      <c r="T2245">
        <v>98047</v>
      </c>
      <c r="U2245">
        <v>97790</v>
      </c>
      <c r="V2245">
        <v>97510</v>
      </c>
      <c r="W2245">
        <v>97207</v>
      </c>
      <c r="X2245">
        <v>96884</v>
      </c>
      <c r="Y2245">
        <v>96541</v>
      </c>
      <c r="Z2245">
        <v>96178</v>
      </c>
      <c r="AA2245">
        <v>95792</v>
      </c>
      <c r="AB2245">
        <v>95380</v>
      </c>
      <c r="AC2245">
        <v>94939</v>
      </c>
      <c r="AD2245">
        <v>94466</v>
      </c>
      <c r="AE2245">
        <v>93957</v>
      </c>
      <c r="AF2245">
        <v>93410</v>
      </c>
      <c r="AG2245">
        <v>92821</v>
      </c>
      <c r="AH2245">
        <v>92190</v>
      </c>
      <c r="AI2245">
        <v>91515</v>
      </c>
      <c r="AJ2245">
        <v>90796</v>
      </c>
      <c r="AK2245">
        <v>90030</v>
      </c>
      <c r="AL2245">
        <v>89215</v>
      </c>
      <c r="AM2245">
        <v>88346</v>
      </c>
      <c r="AN2245">
        <v>87413</v>
      </c>
      <c r="AO2245">
        <v>86404</v>
      </c>
      <c r="AP2245">
        <v>85305</v>
      </c>
      <c r="AQ2245">
        <v>84098</v>
      </c>
      <c r="AR2245">
        <v>82758</v>
      </c>
      <c r="AS2245">
        <v>81279</v>
      </c>
      <c r="AT2245">
        <v>79650</v>
      </c>
      <c r="AU2245">
        <v>77864</v>
      </c>
      <c r="AV2245">
        <v>75912</v>
      </c>
      <c r="AW2245">
        <v>73787</v>
      </c>
      <c r="AX2245">
        <v>71478</v>
      </c>
      <c r="AY2245">
        <v>68977</v>
      </c>
      <c r="AZ2245">
        <v>66261</v>
      </c>
      <c r="BA2245">
        <v>63304</v>
      </c>
      <c r="BB2245">
        <v>60078</v>
      </c>
      <c r="BC2245">
        <v>56559</v>
      </c>
      <c r="BD2245">
        <v>52734</v>
      </c>
      <c r="BE2245">
        <v>48641</v>
      </c>
      <c r="BF2245">
        <v>44350</v>
      </c>
      <c r="BG2245">
        <v>39953</v>
      </c>
      <c r="BH2245">
        <v>35653</v>
      </c>
      <c r="BI2245">
        <v>31686</v>
      </c>
      <c r="BJ2245">
        <v>28073</v>
      </c>
      <c r="BK2245">
        <v>24670</v>
      </c>
      <c r="BL2245">
        <v>21381</v>
      </c>
      <c r="BM2245">
        <v>18226</v>
      </c>
      <c r="BN2245">
        <v>15278</v>
      </c>
      <c r="BO2245">
        <v>12620</v>
      </c>
      <c r="BP2245">
        <v>10254</v>
      </c>
      <c r="DC2245">
        <v>49.37</v>
      </c>
      <c r="DD2245">
        <v>48.41</v>
      </c>
      <c r="DE2245">
        <v>47.44</v>
      </c>
      <c r="DF2245">
        <v>46.48</v>
      </c>
      <c r="DG2245">
        <v>45.52</v>
      </c>
      <c r="DH2245">
        <v>44.56</v>
      </c>
      <c r="DI2245">
        <v>43.61</v>
      </c>
      <c r="DJ2245">
        <v>42.65</v>
      </c>
      <c r="DK2245">
        <v>41.71</v>
      </c>
      <c r="DL2245">
        <v>40.76</v>
      </c>
      <c r="DM2245">
        <v>39.82</v>
      </c>
      <c r="DN2245">
        <v>38.880000000000003</v>
      </c>
      <c r="DO2245">
        <v>37.94</v>
      </c>
      <c r="DP2245">
        <v>37.01</v>
      </c>
      <c r="DQ2245">
        <v>36.090000000000003</v>
      </c>
      <c r="DR2245">
        <v>35.18</v>
      </c>
      <c r="DS2245">
        <v>34.270000000000003</v>
      </c>
      <c r="DT2245">
        <v>33.36</v>
      </c>
      <c r="DU2245">
        <v>32.47</v>
      </c>
      <c r="DV2245">
        <v>31.57</v>
      </c>
      <c r="DW2245">
        <v>30.68</v>
      </c>
      <c r="DX2245">
        <v>29.8</v>
      </c>
      <c r="DY2245">
        <v>28.92</v>
      </c>
      <c r="DZ2245">
        <v>28.04</v>
      </c>
      <c r="EA2245">
        <v>27.17</v>
      </c>
      <c r="EB2245">
        <v>26.3</v>
      </c>
      <c r="EC2245">
        <v>25.44</v>
      </c>
      <c r="ED2245">
        <v>24.59</v>
      </c>
      <c r="EE2245">
        <v>23.74</v>
      </c>
      <c r="EF2245">
        <v>22.9</v>
      </c>
      <c r="EG2245">
        <v>22.06</v>
      </c>
      <c r="EH2245">
        <v>21.23</v>
      </c>
      <c r="EI2245">
        <v>20.41</v>
      </c>
      <c r="EJ2245">
        <v>19.59</v>
      </c>
      <c r="EK2245">
        <v>18.78</v>
      </c>
      <c r="EL2245">
        <v>17.98</v>
      </c>
      <c r="EM2245">
        <v>17.18</v>
      </c>
      <c r="EN2245">
        <v>16.39</v>
      </c>
      <c r="EO2245">
        <v>15.62</v>
      </c>
      <c r="EP2245">
        <v>14.87</v>
      </c>
      <c r="EQ2245">
        <v>14.13</v>
      </c>
      <c r="ER2245">
        <v>13.41</v>
      </c>
      <c r="ES2245">
        <v>12.7</v>
      </c>
      <c r="ET2245">
        <v>12.02</v>
      </c>
      <c r="EU2245">
        <v>11.35</v>
      </c>
      <c r="EV2245">
        <v>10.7</v>
      </c>
      <c r="EW2245">
        <v>10.07</v>
      </c>
      <c r="EX2245">
        <v>9.4600000000000009</v>
      </c>
      <c r="EY2245">
        <v>8.8800000000000008</v>
      </c>
      <c r="EZ2245">
        <v>8.33</v>
      </c>
      <c r="FA2245">
        <v>7.82</v>
      </c>
      <c r="FB2245">
        <v>7.35</v>
      </c>
      <c r="FC2245">
        <v>6.92</v>
      </c>
      <c r="FD2245">
        <v>6.55</v>
      </c>
      <c r="FE2245">
        <v>6.21</v>
      </c>
      <c r="FF2245">
        <v>5.9</v>
      </c>
      <c r="FG2245">
        <v>5.58</v>
      </c>
      <c r="FH2245">
        <v>5.23</v>
      </c>
      <c r="FI2245">
        <v>4.88</v>
      </c>
      <c r="FJ2245">
        <v>4.55</v>
      </c>
      <c r="FK2245">
        <v>4.26</v>
      </c>
      <c r="FL2245">
        <v>3.98</v>
      </c>
      <c r="FM2245">
        <v>3.71</v>
      </c>
      <c r="FN2245">
        <v>3.46</v>
      </c>
    </row>
    <row r="2246" spans="1:174" x14ac:dyDescent="0.25">
      <c r="A2246" t="s">
        <v>2033</v>
      </c>
      <c r="B2246">
        <v>63</v>
      </c>
      <c r="C2246">
        <v>63</v>
      </c>
      <c r="E2246">
        <v>100000</v>
      </c>
      <c r="F2246">
        <v>99926</v>
      </c>
      <c r="G2246">
        <v>99846</v>
      </c>
      <c r="H2246">
        <v>99759</v>
      </c>
      <c r="I2246">
        <v>99663</v>
      </c>
      <c r="J2246">
        <v>99559</v>
      </c>
      <c r="K2246">
        <v>99445</v>
      </c>
      <c r="L2246">
        <v>99323</v>
      </c>
      <c r="M2246">
        <v>99191</v>
      </c>
      <c r="N2246">
        <v>99048</v>
      </c>
      <c r="O2246">
        <v>98892</v>
      </c>
      <c r="P2246">
        <v>98721</v>
      </c>
      <c r="Q2246">
        <v>98531</v>
      </c>
      <c r="R2246">
        <v>98318</v>
      </c>
      <c r="S2246">
        <v>98082</v>
      </c>
      <c r="T2246">
        <v>97821</v>
      </c>
      <c r="U2246">
        <v>97536</v>
      </c>
      <c r="V2246">
        <v>97228</v>
      </c>
      <c r="W2246">
        <v>96900</v>
      </c>
      <c r="X2246">
        <v>96551</v>
      </c>
      <c r="Y2246">
        <v>96182</v>
      </c>
      <c r="Z2246">
        <v>95790</v>
      </c>
      <c r="AA2246">
        <v>95372</v>
      </c>
      <c r="AB2246">
        <v>94923</v>
      </c>
      <c r="AC2246">
        <v>94441</v>
      </c>
      <c r="AD2246">
        <v>93924</v>
      </c>
      <c r="AE2246">
        <v>93368</v>
      </c>
      <c r="AF2246">
        <v>92771</v>
      </c>
      <c r="AG2246">
        <v>92129</v>
      </c>
      <c r="AH2246">
        <v>91444</v>
      </c>
      <c r="AI2246">
        <v>90712</v>
      </c>
      <c r="AJ2246">
        <v>89935</v>
      </c>
      <c r="AK2246">
        <v>89107</v>
      </c>
      <c r="AL2246">
        <v>88225</v>
      </c>
      <c r="AM2246">
        <v>87279</v>
      </c>
      <c r="AN2246">
        <v>86255</v>
      </c>
      <c r="AO2246">
        <v>85140</v>
      </c>
      <c r="AP2246">
        <v>83915</v>
      </c>
      <c r="AQ2246">
        <v>82556</v>
      </c>
      <c r="AR2246">
        <v>81059</v>
      </c>
      <c r="AS2246">
        <v>79411</v>
      </c>
      <c r="AT2246">
        <v>77606</v>
      </c>
      <c r="AU2246">
        <v>75637</v>
      </c>
      <c r="AV2246">
        <v>73494</v>
      </c>
      <c r="AW2246">
        <v>71169</v>
      </c>
      <c r="AX2246">
        <v>68645</v>
      </c>
      <c r="AY2246">
        <v>65911</v>
      </c>
      <c r="AZ2246">
        <v>62938</v>
      </c>
      <c r="BA2246">
        <v>59701</v>
      </c>
      <c r="BB2246">
        <v>56170</v>
      </c>
      <c r="BC2246">
        <v>52338</v>
      </c>
      <c r="BD2246">
        <v>48246</v>
      </c>
      <c r="BE2246">
        <v>43955</v>
      </c>
      <c r="BF2246">
        <v>39570</v>
      </c>
      <c r="BG2246">
        <v>35286</v>
      </c>
      <c r="BH2246">
        <v>31336</v>
      </c>
      <c r="BI2246">
        <v>27735</v>
      </c>
      <c r="BJ2246">
        <v>24353</v>
      </c>
      <c r="BK2246">
        <v>21088</v>
      </c>
      <c r="BL2246">
        <v>17957</v>
      </c>
      <c r="BM2246">
        <v>15037</v>
      </c>
      <c r="BN2246">
        <v>12408</v>
      </c>
      <c r="BO2246">
        <v>10070</v>
      </c>
      <c r="DC2246">
        <v>48.29</v>
      </c>
      <c r="DD2246">
        <v>47.32</v>
      </c>
      <c r="DE2246">
        <v>46.36</v>
      </c>
      <c r="DF2246">
        <v>45.4</v>
      </c>
      <c r="DG2246">
        <v>44.44</v>
      </c>
      <c r="DH2246">
        <v>43.49</v>
      </c>
      <c r="DI2246">
        <v>42.54</v>
      </c>
      <c r="DJ2246">
        <v>41.59</v>
      </c>
      <c r="DK2246">
        <v>40.64</v>
      </c>
      <c r="DL2246">
        <v>39.700000000000003</v>
      </c>
      <c r="DM2246">
        <v>38.76</v>
      </c>
      <c r="DN2246">
        <v>37.83</v>
      </c>
      <c r="DO2246">
        <v>36.9</v>
      </c>
      <c r="DP2246">
        <v>35.979999999999997</v>
      </c>
      <c r="DQ2246">
        <v>35.06</v>
      </c>
      <c r="DR2246">
        <v>34.159999999999997</v>
      </c>
      <c r="DS2246">
        <v>33.26</v>
      </c>
      <c r="DT2246">
        <v>32.36</v>
      </c>
      <c r="DU2246">
        <v>31.47</v>
      </c>
      <c r="DV2246">
        <v>30.58</v>
      </c>
      <c r="DW2246">
        <v>29.69</v>
      </c>
      <c r="DX2246">
        <v>28.81</v>
      </c>
      <c r="DY2246">
        <v>27.94</v>
      </c>
      <c r="DZ2246">
        <v>27.07</v>
      </c>
      <c r="EA2246">
        <v>26.2</v>
      </c>
      <c r="EB2246">
        <v>25.34</v>
      </c>
      <c r="EC2246">
        <v>24.49</v>
      </c>
      <c r="ED2246">
        <v>23.65</v>
      </c>
      <c r="EE2246">
        <v>22.81</v>
      </c>
      <c r="EF2246">
        <v>21.98</v>
      </c>
      <c r="EG2246">
        <v>21.15</v>
      </c>
      <c r="EH2246">
        <v>20.329999999999998</v>
      </c>
      <c r="EI2246">
        <v>19.510000000000002</v>
      </c>
      <c r="EJ2246">
        <v>18.7</v>
      </c>
      <c r="EK2246">
        <v>17.899999999999999</v>
      </c>
      <c r="EL2246">
        <v>17.11</v>
      </c>
      <c r="EM2246">
        <v>16.32</v>
      </c>
      <c r="EN2246">
        <v>15.55</v>
      </c>
      <c r="EO2246">
        <v>14.8</v>
      </c>
      <c r="EP2246">
        <v>14.07</v>
      </c>
      <c r="EQ2246">
        <v>13.35</v>
      </c>
      <c r="ER2246">
        <v>12.65</v>
      </c>
      <c r="ES2246">
        <v>11.96</v>
      </c>
      <c r="ET2246">
        <v>11.3</v>
      </c>
      <c r="EU2246">
        <v>10.65</v>
      </c>
      <c r="EV2246">
        <v>10.02</v>
      </c>
      <c r="EW2246">
        <v>9.42</v>
      </c>
      <c r="EX2246">
        <v>8.84</v>
      </c>
      <c r="EY2246">
        <v>8.2899999999999991</v>
      </c>
      <c r="EZ2246">
        <v>7.78</v>
      </c>
      <c r="FA2246">
        <v>7.31</v>
      </c>
      <c r="FB2246">
        <v>6.89</v>
      </c>
      <c r="FC2246">
        <v>6.52</v>
      </c>
      <c r="FD2246">
        <v>6.18</v>
      </c>
      <c r="FE2246">
        <v>5.87</v>
      </c>
      <c r="FF2246">
        <v>5.55</v>
      </c>
      <c r="FG2246">
        <v>5.2</v>
      </c>
      <c r="FH2246">
        <v>4.8600000000000003</v>
      </c>
      <c r="FI2246">
        <v>4.53</v>
      </c>
      <c r="FJ2246">
        <v>4.24</v>
      </c>
      <c r="FK2246">
        <v>3.96</v>
      </c>
      <c r="FL2246">
        <v>3.7</v>
      </c>
      <c r="FM2246">
        <v>3.44</v>
      </c>
    </row>
    <row r="2247" spans="1:174" x14ac:dyDescent="0.25">
      <c r="A2247" t="s">
        <v>2034</v>
      </c>
      <c r="B2247">
        <v>62</v>
      </c>
      <c r="C2247">
        <v>62</v>
      </c>
      <c r="E2247">
        <v>100000</v>
      </c>
      <c r="F2247">
        <v>99919</v>
      </c>
      <c r="G2247">
        <v>99830</v>
      </c>
      <c r="H2247">
        <v>99732</v>
      </c>
      <c r="I2247">
        <v>99626</v>
      </c>
      <c r="J2247">
        <v>99510</v>
      </c>
      <c r="K2247">
        <v>99385</v>
      </c>
      <c r="L2247">
        <v>99250</v>
      </c>
      <c r="M2247">
        <v>99105</v>
      </c>
      <c r="N2247">
        <v>98947</v>
      </c>
      <c r="O2247">
        <v>98772</v>
      </c>
      <c r="P2247">
        <v>98579</v>
      </c>
      <c r="Q2247">
        <v>98363</v>
      </c>
      <c r="R2247">
        <v>98123</v>
      </c>
      <c r="S2247">
        <v>97857</v>
      </c>
      <c r="T2247">
        <v>97567</v>
      </c>
      <c r="U2247">
        <v>97254</v>
      </c>
      <c r="V2247">
        <v>96921</v>
      </c>
      <c r="W2247">
        <v>96567</v>
      </c>
      <c r="X2247">
        <v>96191</v>
      </c>
      <c r="Y2247">
        <v>95793</v>
      </c>
      <c r="Z2247">
        <v>95368</v>
      </c>
      <c r="AA2247">
        <v>94912</v>
      </c>
      <c r="AB2247">
        <v>94422</v>
      </c>
      <c r="AC2247">
        <v>93896</v>
      </c>
      <c r="AD2247">
        <v>93330</v>
      </c>
      <c r="AE2247">
        <v>92723</v>
      </c>
      <c r="AF2247">
        <v>92072</v>
      </c>
      <c r="AG2247">
        <v>91375</v>
      </c>
      <c r="AH2247">
        <v>90632</v>
      </c>
      <c r="AI2247">
        <v>89842</v>
      </c>
      <c r="AJ2247">
        <v>89002</v>
      </c>
      <c r="AK2247">
        <v>88106</v>
      </c>
      <c r="AL2247">
        <v>87146</v>
      </c>
      <c r="AM2247">
        <v>86109</v>
      </c>
      <c r="AN2247">
        <v>84977</v>
      </c>
      <c r="AO2247">
        <v>83735</v>
      </c>
      <c r="AP2247">
        <v>82356</v>
      </c>
      <c r="AQ2247">
        <v>80840</v>
      </c>
      <c r="AR2247">
        <v>79173</v>
      </c>
      <c r="AS2247">
        <v>77348</v>
      </c>
      <c r="AT2247">
        <v>75359</v>
      </c>
      <c r="AU2247">
        <v>73199</v>
      </c>
      <c r="AV2247">
        <v>70857</v>
      </c>
      <c r="AW2247">
        <v>68318</v>
      </c>
      <c r="AX2247">
        <v>65561</v>
      </c>
      <c r="AY2247">
        <v>62572</v>
      </c>
      <c r="AZ2247">
        <v>59321</v>
      </c>
      <c r="BA2247">
        <v>55783</v>
      </c>
      <c r="BB2247">
        <v>51944</v>
      </c>
      <c r="BC2247">
        <v>47849</v>
      </c>
      <c r="BD2247">
        <v>43565</v>
      </c>
      <c r="BE2247">
        <v>39186</v>
      </c>
      <c r="BF2247">
        <v>34918</v>
      </c>
      <c r="BG2247">
        <v>30985</v>
      </c>
      <c r="BH2247">
        <v>27403</v>
      </c>
      <c r="BI2247">
        <v>24036</v>
      </c>
      <c r="BJ2247">
        <v>20794</v>
      </c>
      <c r="BK2247">
        <v>17691</v>
      </c>
      <c r="BL2247">
        <v>14799</v>
      </c>
      <c r="BM2247">
        <v>12198</v>
      </c>
      <c r="BN2247">
        <v>9889</v>
      </c>
      <c r="DC2247">
        <v>47.2</v>
      </c>
      <c r="DD2247">
        <v>46.24</v>
      </c>
      <c r="DE2247">
        <v>45.28</v>
      </c>
      <c r="DF2247">
        <v>44.32</v>
      </c>
      <c r="DG2247">
        <v>43.37</v>
      </c>
      <c r="DH2247">
        <v>42.42</v>
      </c>
      <c r="DI2247">
        <v>41.47</v>
      </c>
      <c r="DJ2247">
        <v>40.53</v>
      </c>
      <c r="DK2247">
        <v>39.58</v>
      </c>
      <c r="DL2247">
        <v>38.65</v>
      </c>
      <c r="DM2247">
        <v>37.71</v>
      </c>
      <c r="DN2247">
        <v>36.79</v>
      </c>
      <c r="DO2247">
        <v>35.869999999999997</v>
      </c>
      <c r="DP2247">
        <v>34.950000000000003</v>
      </c>
      <c r="DQ2247">
        <v>34.049999999999997</v>
      </c>
      <c r="DR2247">
        <v>33.15</v>
      </c>
      <c r="DS2247">
        <v>32.25</v>
      </c>
      <c r="DT2247">
        <v>31.36</v>
      </c>
      <c r="DU2247">
        <v>30.47</v>
      </c>
      <c r="DV2247">
        <v>29.59</v>
      </c>
      <c r="DW2247">
        <v>28.71</v>
      </c>
      <c r="DX2247">
        <v>27.84</v>
      </c>
      <c r="DY2247">
        <v>26.97</v>
      </c>
      <c r="DZ2247">
        <v>26.11</v>
      </c>
      <c r="EA2247">
        <v>25.25</v>
      </c>
      <c r="EB2247">
        <v>24.4</v>
      </c>
      <c r="EC2247">
        <v>23.56</v>
      </c>
      <c r="ED2247">
        <v>22.72</v>
      </c>
      <c r="EE2247">
        <v>21.89</v>
      </c>
      <c r="EF2247">
        <v>21.06</v>
      </c>
      <c r="EG2247">
        <v>20.239999999999998</v>
      </c>
      <c r="EH2247">
        <v>19.43</v>
      </c>
      <c r="EI2247">
        <v>18.62</v>
      </c>
      <c r="EJ2247">
        <v>17.82</v>
      </c>
      <c r="EK2247">
        <v>17.03</v>
      </c>
      <c r="EL2247">
        <v>16.25</v>
      </c>
      <c r="EM2247">
        <v>15.49</v>
      </c>
      <c r="EN2247">
        <v>14.74</v>
      </c>
      <c r="EO2247">
        <v>14</v>
      </c>
      <c r="EP2247">
        <v>13.29</v>
      </c>
      <c r="EQ2247">
        <v>12.59</v>
      </c>
      <c r="ER2247">
        <v>11.91</v>
      </c>
      <c r="ES2247">
        <v>11.25</v>
      </c>
      <c r="ET2247">
        <v>10.6</v>
      </c>
      <c r="EU2247">
        <v>9.98</v>
      </c>
      <c r="EV2247">
        <v>9.3699999999999992</v>
      </c>
      <c r="EW2247">
        <v>8.8000000000000007</v>
      </c>
      <c r="EX2247">
        <v>8.25</v>
      </c>
      <c r="EY2247">
        <v>7.75</v>
      </c>
      <c r="EZ2247">
        <v>7.28</v>
      </c>
      <c r="FA2247">
        <v>6.86</v>
      </c>
      <c r="FB2247">
        <v>6.49</v>
      </c>
      <c r="FC2247">
        <v>6.16</v>
      </c>
      <c r="FD2247">
        <v>5.85</v>
      </c>
      <c r="FE2247">
        <v>5.52</v>
      </c>
      <c r="FF2247">
        <v>5.18</v>
      </c>
      <c r="FG2247">
        <v>4.84</v>
      </c>
      <c r="FH2247">
        <v>4.51</v>
      </c>
      <c r="FI2247">
        <v>4.22</v>
      </c>
      <c r="FJ2247">
        <v>3.94</v>
      </c>
      <c r="FK2247">
        <v>3.68</v>
      </c>
      <c r="FL2247">
        <v>3.42</v>
      </c>
    </row>
    <row r="2248" spans="1:174" x14ac:dyDescent="0.25">
      <c r="A2248" t="s">
        <v>2035</v>
      </c>
      <c r="B2248">
        <v>61</v>
      </c>
      <c r="C2248">
        <v>61</v>
      </c>
      <c r="E2248">
        <v>100000</v>
      </c>
      <c r="F2248">
        <v>99909</v>
      </c>
      <c r="G2248">
        <v>99810</v>
      </c>
      <c r="H2248">
        <v>99702</v>
      </c>
      <c r="I2248">
        <v>99584</v>
      </c>
      <c r="J2248">
        <v>99456</v>
      </c>
      <c r="K2248">
        <v>99319</v>
      </c>
      <c r="L2248">
        <v>99170</v>
      </c>
      <c r="M2248">
        <v>99009</v>
      </c>
      <c r="N2248">
        <v>98832</v>
      </c>
      <c r="O2248">
        <v>98635</v>
      </c>
      <c r="P2248">
        <v>98415</v>
      </c>
      <c r="Q2248">
        <v>98171</v>
      </c>
      <c r="R2248">
        <v>97901</v>
      </c>
      <c r="S2248">
        <v>97606</v>
      </c>
      <c r="T2248">
        <v>97288</v>
      </c>
      <c r="U2248">
        <v>96949</v>
      </c>
      <c r="V2248">
        <v>96589</v>
      </c>
      <c r="W2248">
        <v>96208</v>
      </c>
      <c r="X2248">
        <v>95802</v>
      </c>
      <c r="Y2248">
        <v>95370</v>
      </c>
      <c r="Z2248">
        <v>94907</v>
      </c>
      <c r="AA2248">
        <v>94409</v>
      </c>
      <c r="AB2248">
        <v>93874</v>
      </c>
      <c r="AC2248">
        <v>93299</v>
      </c>
      <c r="AD2248">
        <v>92682</v>
      </c>
      <c r="AE2248">
        <v>92020</v>
      </c>
      <c r="AF2248">
        <v>91313</v>
      </c>
      <c r="AG2248">
        <v>90557</v>
      </c>
      <c r="AH2248">
        <v>89755</v>
      </c>
      <c r="AI2248">
        <v>88900</v>
      </c>
      <c r="AJ2248">
        <v>87991</v>
      </c>
      <c r="AK2248">
        <v>87016</v>
      </c>
      <c r="AL2248">
        <v>85964</v>
      </c>
      <c r="AM2248">
        <v>84817</v>
      </c>
      <c r="AN2248">
        <v>83558</v>
      </c>
      <c r="AO2248">
        <v>82161</v>
      </c>
      <c r="AP2248">
        <v>80623</v>
      </c>
      <c r="AQ2248">
        <v>78937</v>
      </c>
      <c r="AR2248">
        <v>77092</v>
      </c>
      <c r="AS2248">
        <v>75082</v>
      </c>
      <c r="AT2248">
        <v>72903</v>
      </c>
      <c r="AU2248">
        <v>70544</v>
      </c>
      <c r="AV2248">
        <v>67989</v>
      </c>
      <c r="AW2248">
        <v>65218</v>
      </c>
      <c r="AX2248">
        <v>62208</v>
      </c>
      <c r="AY2248">
        <v>58942</v>
      </c>
      <c r="AZ2248">
        <v>55393</v>
      </c>
      <c r="BA2248">
        <v>51551</v>
      </c>
      <c r="BB2248">
        <v>47455</v>
      </c>
      <c r="BC2248">
        <v>43174</v>
      </c>
      <c r="BD2248">
        <v>38807</v>
      </c>
      <c r="BE2248">
        <v>34550</v>
      </c>
      <c r="BF2248">
        <v>30635</v>
      </c>
      <c r="BG2248">
        <v>27071</v>
      </c>
      <c r="BH2248">
        <v>23724</v>
      </c>
      <c r="BI2248">
        <v>20502</v>
      </c>
      <c r="BJ2248">
        <v>17427</v>
      </c>
      <c r="BK2248">
        <v>14563</v>
      </c>
      <c r="BL2248">
        <v>11990</v>
      </c>
      <c r="BM2248">
        <v>9709</v>
      </c>
      <c r="DC2248">
        <v>46.11</v>
      </c>
      <c r="DD2248">
        <v>45.15</v>
      </c>
      <c r="DE2248">
        <v>44.2</v>
      </c>
      <c r="DF2248">
        <v>43.25</v>
      </c>
      <c r="DG2248">
        <v>42.3</v>
      </c>
      <c r="DH2248">
        <v>41.35</v>
      </c>
      <c r="DI2248">
        <v>40.409999999999997</v>
      </c>
      <c r="DJ2248">
        <v>39.47</v>
      </c>
      <c r="DK2248">
        <v>38.53</v>
      </c>
      <c r="DL2248">
        <v>37.6</v>
      </c>
      <c r="DM2248">
        <v>36.67</v>
      </c>
      <c r="DN2248">
        <v>35.75</v>
      </c>
      <c r="DO2248">
        <v>34.840000000000003</v>
      </c>
      <c r="DP2248">
        <v>33.93</v>
      </c>
      <c r="DQ2248">
        <v>33.04</v>
      </c>
      <c r="DR2248">
        <v>32.14</v>
      </c>
      <c r="DS2248">
        <v>31.25</v>
      </c>
      <c r="DT2248">
        <v>30.37</v>
      </c>
      <c r="DU2248">
        <v>29.49</v>
      </c>
      <c r="DV2248">
        <v>28.61</v>
      </c>
      <c r="DW2248">
        <v>27.74</v>
      </c>
      <c r="DX2248">
        <v>26.87</v>
      </c>
      <c r="DY2248">
        <v>26.01</v>
      </c>
      <c r="DZ2248">
        <v>25.15</v>
      </c>
      <c r="EA2248">
        <v>24.31</v>
      </c>
      <c r="EB2248">
        <v>23.46</v>
      </c>
      <c r="EC2248">
        <v>22.63</v>
      </c>
      <c r="ED2248">
        <v>21.8</v>
      </c>
      <c r="EE2248">
        <v>20.98</v>
      </c>
      <c r="EF2248">
        <v>20.16</v>
      </c>
      <c r="EG2248">
        <v>19.350000000000001</v>
      </c>
      <c r="EH2248">
        <v>18.54</v>
      </c>
      <c r="EI2248">
        <v>17.75</v>
      </c>
      <c r="EJ2248">
        <v>16.96</v>
      </c>
      <c r="EK2248">
        <v>16.18</v>
      </c>
      <c r="EL2248">
        <v>15.42</v>
      </c>
      <c r="EM2248">
        <v>14.67</v>
      </c>
      <c r="EN2248">
        <v>13.94</v>
      </c>
      <c r="EO2248">
        <v>13.23</v>
      </c>
      <c r="EP2248">
        <v>12.53</v>
      </c>
      <c r="EQ2248">
        <v>11.85</v>
      </c>
      <c r="ER2248">
        <v>11.19</v>
      </c>
      <c r="ES2248">
        <v>10.55</v>
      </c>
      <c r="ET2248">
        <v>9.93</v>
      </c>
      <c r="EU2248">
        <v>9.33</v>
      </c>
      <c r="EV2248">
        <v>8.76</v>
      </c>
      <c r="EW2248">
        <v>8.2200000000000006</v>
      </c>
      <c r="EX2248">
        <v>7.71</v>
      </c>
      <c r="EY2248">
        <v>7.25</v>
      </c>
      <c r="EZ2248">
        <v>6.83</v>
      </c>
      <c r="FA2248">
        <v>6.46</v>
      </c>
      <c r="FB2248">
        <v>6.13</v>
      </c>
      <c r="FC2248">
        <v>5.82</v>
      </c>
      <c r="FD2248">
        <v>5.5</v>
      </c>
      <c r="FE2248">
        <v>5.16</v>
      </c>
      <c r="FF2248">
        <v>4.82</v>
      </c>
      <c r="FG2248">
        <v>4.49</v>
      </c>
      <c r="FH2248">
        <v>4.2</v>
      </c>
      <c r="FI2248">
        <v>3.93</v>
      </c>
      <c r="FJ2248">
        <v>3.66</v>
      </c>
      <c r="FK2248">
        <v>3.4</v>
      </c>
    </row>
    <row r="2249" spans="1:174" x14ac:dyDescent="0.25">
      <c r="A2249" t="s">
        <v>2036</v>
      </c>
      <c r="B2249">
        <v>60</v>
      </c>
      <c r="C2249">
        <v>60</v>
      </c>
      <c r="E2249">
        <v>100000</v>
      </c>
      <c r="F2249">
        <v>99899</v>
      </c>
      <c r="G2249">
        <v>99788</v>
      </c>
      <c r="H2249">
        <v>99668</v>
      </c>
      <c r="I2249">
        <v>99538</v>
      </c>
      <c r="J2249">
        <v>99397</v>
      </c>
      <c r="K2249">
        <v>99246</v>
      </c>
      <c r="L2249">
        <v>99082</v>
      </c>
      <c r="M2249">
        <v>98901</v>
      </c>
      <c r="N2249">
        <v>98701</v>
      </c>
      <c r="O2249">
        <v>98477</v>
      </c>
      <c r="P2249">
        <v>98229</v>
      </c>
      <c r="Q2249">
        <v>97954</v>
      </c>
      <c r="R2249">
        <v>97655</v>
      </c>
      <c r="S2249">
        <v>97331</v>
      </c>
      <c r="T2249">
        <v>96987</v>
      </c>
      <c r="U2249">
        <v>96621</v>
      </c>
      <c r="V2249">
        <v>96233</v>
      </c>
      <c r="W2249">
        <v>95821</v>
      </c>
      <c r="X2249">
        <v>95381</v>
      </c>
      <c r="Y2249">
        <v>94910</v>
      </c>
      <c r="Z2249">
        <v>94405</v>
      </c>
      <c r="AA2249">
        <v>93860</v>
      </c>
      <c r="AB2249">
        <v>93275</v>
      </c>
      <c r="AC2249">
        <v>92647</v>
      </c>
      <c r="AD2249">
        <v>91975</v>
      </c>
      <c r="AE2249">
        <v>91256</v>
      </c>
      <c r="AF2249">
        <v>90490</v>
      </c>
      <c r="AG2249">
        <v>89674</v>
      </c>
      <c r="AH2249">
        <v>88806</v>
      </c>
      <c r="AI2249">
        <v>87881</v>
      </c>
      <c r="AJ2249">
        <v>86892</v>
      </c>
      <c r="AK2249">
        <v>85824</v>
      </c>
      <c r="AL2249">
        <v>84661</v>
      </c>
      <c r="AM2249">
        <v>83386</v>
      </c>
      <c r="AN2249">
        <v>81970</v>
      </c>
      <c r="AO2249">
        <v>80413</v>
      </c>
      <c r="AP2249">
        <v>78704</v>
      </c>
      <c r="AQ2249">
        <v>76839</v>
      </c>
      <c r="AR2249">
        <v>74809</v>
      </c>
      <c r="AS2249">
        <v>72609</v>
      </c>
      <c r="AT2249">
        <v>70231</v>
      </c>
      <c r="AU2249">
        <v>67659</v>
      </c>
      <c r="AV2249">
        <v>64873</v>
      </c>
      <c r="AW2249">
        <v>61850</v>
      </c>
      <c r="AX2249">
        <v>58567</v>
      </c>
      <c r="AY2249">
        <v>55007</v>
      </c>
      <c r="AZ2249">
        <v>51158</v>
      </c>
      <c r="BA2249">
        <v>47063</v>
      </c>
      <c r="BB2249">
        <v>42786</v>
      </c>
      <c r="BC2249">
        <v>38429</v>
      </c>
      <c r="BD2249">
        <v>34188</v>
      </c>
      <c r="BE2249">
        <v>30285</v>
      </c>
      <c r="BF2249">
        <v>26740</v>
      </c>
      <c r="BG2249">
        <v>23414</v>
      </c>
      <c r="BH2249">
        <v>20216</v>
      </c>
      <c r="BI2249">
        <v>17163</v>
      </c>
      <c r="BJ2249">
        <v>14329</v>
      </c>
      <c r="BK2249">
        <v>11786</v>
      </c>
      <c r="BL2249">
        <v>9533</v>
      </c>
      <c r="DC2249">
        <v>45.03</v>
      </c>
      <c r="DD2249">
        <v>44.08</v>
      </c>
      <c r="DE2249">
        <v>43.12</v>
      </c>
      <c r="DF2249">
        <v>42.17</v>
      </c>
      <c r="DG2249">
        <v>41.23</v>
      </c>
      <c r="DH2249">
        <v>40.29</v>
      </c>
      <c r="DI2249">
        <v>39.35</v>
      </c>
      <c r="DJ2249">
        <v>38.409999999999997</v>
      </c>
      <c r="DK2249">
        <v>37.479999999999997</v>
      </c>
      <c r="DL2249">
        <v>36.56</v>
      </c>
      <c r="DM2249">
        <v>35.64</v>
      </c>
      <c r="DN2249">
        <v>34.729999999999997</v>
      </c>
      <c r="DO2249">
        <v>33.82</v>
      </c>
      <c r="DP2249">
        <v>32.93</v>
      </c>
      <c r="DQ2249">
        <v>32.03</v>
      </c>
      <c r="DR2249">
        <v>31.14</v>
      </c>
      <c r="DS2249">
        <v>30.26</v>
      </c>
      <c r="DT2249">
        <v>29.38</v>
      </c>
      <c r="DU2249">
        <v>28.51</v>
      </c>
      <c r="DV2249">
        <v>27.63</v>
      </c>
      <c r="DW2249">
        <v>26.77</v>
      </c>
      <c r="DX2249">
        <v>25.91</v>
      </c>
      <c r="DY2249">
        <v>25.06</v>
      </c>
      <c r="DZ2249">
        <v>24.21</v>
      </c>
      <c r="EA2249">
        <v>23.37</v>
      </c>
      <c r="EB2249">
        <v>22.54</v>
      </c>
      <c r="EC2249">
        <v>21.71</v>
      </c>
      <c r="ED2249">
        <v>20.89</v>
      </c>
      <c r="EE2249">
        <v>20.079999999999998</v>
      </c>
      <c r="EF2249">
        <v>19.27</v>
      </c>
      <c r="EG2249">
        <v>18.47</v>
      </c>
      <c r="EH2249">
        <v>17.670000000000002</v>
      </c>
      <c r="EI2249">
        <v>16.88</v>
      </c>
      <c r="EJ2249">
        <v>16.11</v>
      </c>
      <c r="EK2249">
        <v>15.35</v>
      </c>
      <c r="EL2249">
        <v>14.6</v>
      </c>
      <c r="EM2249">
        <v>13.88</v>
      </c>
      <c r="EN2249">
        <v>13.17</v>
      </c>
      <c r="EO2249">
        <v>12.48</v>
      </c>
      <c r="EP2249">
        <v>11.8</v>
      </c>
      <c r="EQ2249">
        <v>11.14</v>
      </c>
      <c r="ER2249">
        <v>10.5</v>
      </c>
      <c r="ES2249">
        <v>9.8800000000000008</v>
      </c>
      <c r="ET2249">
        <v>9.2899999999999991</v>
      </c>
      <c r="EU2249">
        <v>8.7200000000000006</v>
      </c>
      <c r="EV2249">
        <v>8.18</v>
      </c>
      <c r="EW2249">
        <v>7.67</v>
      </c>
      <c r="EX2249">
        <v>7.21</v>
      </c>
      <c r="EY2249">
        <v>6.8</v>
      </c>
      <c r="EZ2249">
        <v>6.43</v>
      </c>
      <c r="FA2249">
        <v>6.1</v>
      </c>
      <c r="FB2249">
        <v>5.79</v>
      </c>
      <c r="FC2249">
        <v>5.48</v>
      </c>
      <c r="FD2249">
        <v>5.14</v>
      </c>
      <c r="FE2249">
        <v>4.79</v>
      </c>
      <c r="FF2249">
        <v>4.47</v>
      </c>
      <c r="FG2249">
        <v>4.18</v>
      </c>
      <c r="FH2249">
        <v>3.91</v>
      </c>
      <c r="FI2249">
        <v>3.64</v>
      </c>
      <c r="FJ2249">
        <v>3.39</v>
      </c>
    </row>
    <row r="2250" spans="1:174" x14ac:dyDescent="0.25">
      <c r="A2250" t="s">
        <v>2037</v>
      </c>
      <c r="B2250">
        <v>59</v>
      </c>
      <c r="C2250">
        <v>59</v>
      </c>
      <c r="E2250">
        <v>100000</v>
      </c>
      <c r="F2250">
        <v>99887</v>
      </c>
      <c r="G2250">
        <v>99764</v>
      </c>
      <c r="H2250">
        <v>99631</v>
      </c>
      <c r="I2250">
        <v>99488</v>
      </c>
      <c r="J2250">
        <v>99334</v>
      </c>
      <c r="K2250">
        <v>99166</v>
      </c>
      <c r="L2250">
        <v>98982</v>
      </c>
      <c r="M2250">
        <v>98778</v>
      </c>
      <c r="N2250">
        <v>98551</v>
      </c>
      <c r="O2250">
        <v>98298</v>
      </c>
      <c r="P2250">
        <v>98019</v>
      </c>
      <c r="Q2250">
        <v>97714</v>
      </c>
      <c r="R2250">
        <v>97385</v>
      </c>
      <c r="S2250">
        <v>97035</v>
      </c>
      <c r="T2250">
        <v>96663</v>
      </c>
      <c r="U2250">
        <v>96268</v>
      </c>
      <c r="V2250">
        <v>95849</v>
      </c>
      <c r="W2250">
        <v>95402</v>
      </c>
      <c r="X2250">
        <v>94923</v>
      </c>
      <c r="Y2250">
        <v>94409</v>
      </c>
      <c r="Z2250">
        <v>93856</v>
      </c>
      <c r="AA2250">
        <v>93262</v>
      </c>
      <c r="AB2250">
        <v>92623</v>
      </c>
      <c r="AC2250">
        <v>91939</v>
      </c>
      <c r="AD2250">
        <v>91209</v>
      </c>
      <c r="AE2250">
        <v>90430</v>
      </c>
      <c r="AF2250">
        <v>89602</v>
      </c>
      <c r="AG2250">
        <v>88720</v>
      </c>
      <c r="AH2250">
        <v>87780</v>
      </c>
      <c r="AI2250">
        <v>86774</v>
      </c>
      <c r="AJ2250">
        <v>85690</v>
      </c>
      <c r="AK2250">
        <v>84510</v>
      </c>
      <c r="AL2250">
        <v>83217</v>
      </c>
      <c r="AM2250">
        <v>81785</v>
      </c>
      <c r="AN2250">
        <v>80209</v>
      </c>
      <c r="AO2250">
        <v>78479</v>
      </c>
      <c r="AP2250">
        <v>76591</v>
      </c>
      <c r="AQ2250">
        <v>74540</v>
      </c>
      <c r="AR2250">
        <v>72320</v>
      </c>
      <c r="AS2250">
        <v>69921</v>
      </c>
      <c r="AT2250">
        <v>67330</v>
      </c>
      <c r="AU2250">
        <v>64529</v>
      </c>
      <c r="AV2250">
        <v>61493</v>
      </c>
      <c r="AW2250">
        <v>58199</v>
      </c>
      <c r="AX2250">
        <v>54624</v>
      </c>
      <c r="AY2250">
        <v>50768</v>
      </c>
      <c r="AZ2250">
        <v>46672</v>
      </c>
      <c r="BA2250">
        <v>42402</v>
      </c>
      <c r="BB2250">
        <v>38054</v>
      </c>
      <c r="BC2250">
        <v>33827</v>
      </c>
      <c r="BD2250">
        <v>29942</v>
      </c>
      <c r="BE2250">
        <v>26410</v>
      </c>
      <c r="BF2250">
        <v>23105</v>
      </c>
      <c r="BG2250">
        <v>19931</v>
      </c>
      <c r="BH2250">
        <v>16906</v>
      </c>
      <c r="BI2250">
        <v>14097</v>
      </c>
      <c r="BJ2250">
        <v>11584</v>
      </c>
      <c r="BK2250">
        <v>9359</v>
      </c>
      <c r="DC2250">
        <v>43.95</v>
      </c>
      <c r="DD2250">
        <v>43</v>
      </c>
      <c r="DE2250">
        <v>42.05</v>
      </c>
      <c r="DF2250">
        <v>41.11</v>
      </c>
      <c r="DG2250">
        <v>40.17</v>
      </c>
      <c r="DH2250">
        <v>39.229999999999997</v>
      </c>
      <c r="DI2250">
        <v>38.29</v>
      </c>
      <c r="DJ2250">
        <v>37.36</v>
      </c>
      <c r="DK2250">
        <v>36.44</v>
      </c>
      <c r="DL2250">
        <v>35.520000000000003</v>
      </c>
      <c r="DM2250">
        <v>34.61</v>
      </c>
      <c r="DN2250">
        <v>33.71</v>
      </c>
      <c r="DO2250">
        <v>32.81</v>
      </c>
      <c r="DP2250">
        <v>31.92</v>
      </c>
      <c r="DQ2250">
        <v>31.04</v>
      </c>
      <c r="DR2250">
        <v>30.15</v>
      </c>
      <c r="DS2250">
        <v>29.28</v>
      </c>
      <c r="DT2250">
        <v>28.4</v>
      </c>
      <c r="DU2250">
        <v>27.53</v>
      </c>
      <c r="DV2250">
        <v>26.67</v>
      </c>
      <c r="DW2250">
        <v>25.81</v>
      </c>
      <c r="DX2250">
        <v>24.96</v>
      </c>
      <c r="DY2250">
        <v>24.12</v>
      </c>
      <c r="DZ2250">
        <v>23.28</v>
      </c>
      <c r="EA2250">
        <v>22.45</v>
      </c>
      <c r="EB2250">
        <v>21.62</v>
      </c>
      <c r="EC2250">
        <v>20.81</v>
      </c>
      <c r="ED2250">
        <v>19.989999999999998</v>
      </c>
      <c r="EE2250">
        <v>19.190000000000001</v>
      </c>
      <c r="EF2250">
        <v>18.39</v>
      </c>
      <c r="EG2250">
        <v>17.59</v>
      </c>
      <c r="EH2250">
        <v>16.809999999999999</v>
      </c>
      <c r="EI2250">
        <v>16.04</v>
      </c>
      <c r="EJ2250">
        <v>15.28</v>
      </c>
      <c r="EK2250">
        <v>14.54</v>
      </c>
      <c r="EL2250">
        <v>13.81</v>
      </c>
      <c r="EM2250">
        <v>13.11</v>
      </c>
      <c r="EN2250">
        <v>12.42</v>
      </c>
      <c r="EO2250">
        <v>11.75</v>
      </c>
      <c r="EP2250">
        <v>11.09</v>
      </c>
      <c r="EQ2250">
        <v>10.46</v>
      </c>
      <c r="ER2250">
        <v>9.84</v>
      </c>
      <c r="ES2250">
        <v>9.24</v>
      </c>
      <c r="ET2250">
        <v>8.68</v>
      </c>
      <c r="EU2250">
        <v>8.14</v>
      </c>
      <c r="EV2250">
        <v>7.64</v>
      </c>
      <c r="EW2250">
        <v>7.18</v>
      </c>
      <c r="EX2250">
        <v>6.77</v>
      </c>
      <c r="EY2250">
        <v>6.4</v>
      </c>
      <c r="EZ2250">
        <v>6.07</v>
      </c>
      <c r="FA2250">
        <v>5.77</v>
      </c>
      <c r="FB2250">
        <v>5.45</v>
      </c>
      <c r="FC2250">
        <v>5.1100000000000003</v>
      </c>
      <c r="FD2250">
        <v>4.7699999999999996</v>
      </c>
      <c r="FE2250">
        <v>4.45</v>
      </c>
      <c r="FF2250">
        <v>4.16</v>
      </c>
      <c r="FG2250">
        <v>3.89</v>
      </c>
      <c r="FH2250">
        <v>3.63</v>
      </c>
      <c r="FI2250">
        <v>3.37</v>
      </c>
    </row>
    <row r="2251" spans="1:174" x14ac:dyDescent="0.25">
      <c r="A2251" t="s">
        <v>2038</v>
      </c>
      <c r="B2251">
        <v>58</v>
      </c>
      <c r="C2251">
        <v>58</v>
      </c>
      <c r="E2251">
        <v>100000</v>
      </c>
      <c r="F2251">
        <v>99875</v>
      </c>
      <c r="G2251">
        <v>99739</v>
      </c>
      <c r="H2251">
        <v>99593</v>
      </c>
      <c r="I2251">
        <v>99436</v>
      </c>
      <c r="J2251">
        <v>99265</v>
      </c>
      <c r="K2251">
        <v>99077</v>
      </c>
      <c r="L2251">
        <v>98869</v>
      </c>
      <c r="M2251">
        <v>98637</v>
      </c>
      <c r="N2251">
        <v>98380</v>
      </c>
      <c r="O2251">
        <v>98096</v>
      </c>
      <c r="P2251">
        <v>97786</v>
      </c>
      <c r="Q2251">
        <v>97452</v>
      </c>
      <c r="R2251">
        <v>97095</v>
      </c>
      <c r="S2251">
        <v>96717</v>
      </c>
      <c r="T2251">
        <v>96316</v>
      </c>
      <c r="U2251">
        <v>95889</v>
      </c>
      <c r="V2251">
        <v>95434</v>
      </c>
      <c r="W2251">
        <v>94948</v>
      </c>
      <c r="X2251">
        <v>94424</v>
      </c>
      <c r="Y2251">
        <v>93863</v>
      </c>
      <c r="Z2251">
        <v>93258</v>
      </c>
      <c r="AA2251">
        <v>92609</v>
      </c>
      <c r="AB2251">
        <v>91913</v>
      </c>
      <c r="AC2251">
        <v>91170</v>
      </c>
      <c r="AD2251">
        <v>90379</v>
      </c>
      <c r="AE2251">
        <v>89537</v>
      </c>
      <c r="AF2251">
        <v>88643</v>
      </c>
      <c r="AG2251">
        <v>87687</v>
      </c>
      <c r="AH2251">
        <v>86666</v>
      </c>
      <c r="AI2251">
        <v>85563</v>
      </c>
      <c r="AJ2251">
        <v>84366</v>
      </c>
      <c r="AK2251">
        <v>83055</v>
      </c>
      <c r="AL2251">
        <v>81604</v>
      </c>
      <c r="AM2251">
        <v>80010</v>
      </c>
      <c r="AN2251">
        <v>78260</v>
      </c>
      <c r="AO2251">
        <v>76351</v>
      </c>
      <c r="AP2251">
        <v>74276</v>
      </c>
      <c r="AQ2251">
        <v>72035</v>
      </c>
      <c r="AR2251">
        <v>69615</v>
      </c>
      <c r="AS2251">
        <v>67005</v>
      </c>
      <c r="AT2251">
        <v>64186</v>
      </c>
      <c r="AU2251">
        <v>61136</v>
      </c>
      <c r="AV2251">
        <v>57831</v>
      </c>
      <c r="AW2251">
        <v>54249</v>
      </c>
      <c r="AX2251">
        <v>50382</v>
      </c>
      <c r="AY2251">
        <v>46284</v>
      </c>
      <c r="AZ2251">
        <v>42019</v>
      </c>
      <c r="BA2251">
        <v>37684</v>
      </c>
      <c r="BB2251">
        <v>33470</v>
      </c>
      <c r="BC2251">
        <v>29600</v>
      </c>
      <c r="BD2251">
        <v>26087</v>
      </c>
      <c r="BE2251">
        <v>22797</v>
      </c>
      <c r="BF2251">
        <v>19648</v>
      </c>
      <c r="BG2251">
        <v>16650</v>
      </c>
      <c r="BH2251">
        <v>13870</v>
      </c>
      <c r="BI2251">
        <v>11383</v>
      </c>
      <c r="BJ2251">
        <v>9188</v>
      </c>
      <c r="DC2251">
        <v>42.88</v>
      </c>
      <c r="DD2251">
        <v>41.93</v>
      </c>
      <c r="DE2251">
        <v>40.99</v>
      </c>
      <c r="DF2251">
        <v>40.04</v>
      </c>
      <c r="DG2251">
        <v>39.11</v>
      </c>
      <c r="DH2251">
        <v>38.17</v>
      </c>
      <c r="DI2251">
        <v>37.25</v>
      </c>
      <c r="DJ2251">
        <v>36.32</v>
      </c>
      <c r="DK2251">
        <v>35.409999999999997</v>
      </c>
      <c r="DL2251">
        <v>34.5</v>
      </c>
      <c r="DM2251">
        <v>33.6</v>
      </c>
      <c r="DN2251">
        <v>32.700000000000003</v>
      </c>
      <c r="DO2251">
        <v>31.81</v>
      </c>
      <c r="DP2251">
        <v>30.93</v>
      </c>
      <c r="DQ2251">
        <v>30.05</v>
      </c>
      <c r="DR2251">
        <v>29.17</v>
      </c>
      <c r="DS2251">
        <v>28.3</v>
      </c>
      <c r="DT2251">
        <v>27.43</v>
      </c>
      <c r="DU2251">
        <v>26.57</v>
      </c>
      <c r="DV2251">
        <v>25.71</v>
      </c>
      <c r="DW2251">
        <v>24.86</v>
      </c>
      <c r="DX2251">
        <v>24.02</v>
      </c>
      <c r="DY2251">
        <v>23.19</v>
      </c>
      <c r="DZ2251">
        <v>22.36</v>
      </c>
      <c r="EA2251">
        <v>21.53</v>
      </c>
      <c r="EB2251">
        <v>20.72</v>
      </c>
      <c r="EC2251">
        <v>19.91</v>
      </c>
      <c r="ED2251">
        <v>19.100000000000001</v>
      </c>
      <c r="EE2251">
        <v>18.309999999999999</v>
      </c>
      <c r="EF2251">
        <v>17.52</v>
      </c>
      <c r="EG2251">
        <v>16.739999999999998</v>
      </c>
      <c r="EH2251">
        <v>15.97</v>
      </c>
      <c r="EI2251">
        <v>15.21</v>
      </c>
      <c r="EJ2251">
        <v>14.47</v>
      </c>
      <c r="EK2251">
        <v>13.75</v>
      </c>
      <c r="EL2251">
        <v>13.05</v>
      </c>
      <c r="EM2251">
        <v>12.36</v>
      </c>
      <c r="EN2251">
        <v>11.69</v>
      </c>
      <c r="EO2251">
        <v>11.04</v>
      </c>
      <c r="EP2251">
        <v>10.41</v>
      </c>
      <c r="EQ2251">
        <v>9.7899999999999991</v>
      </c>
      <c r="ER2251">
        <v>9.1999999999999993</v>
      </c>
      <c r="ES2251">
        <v>8.64</v>
      </c>
      <c r="ET2251">
        <v>8.1</v>
      </c>
      <c r="EU2251">
        <v>7.6</v>
      </c>
      <c r="EV2251">
        <v>7.15</v>
      </c>
      <c r="EW2251">
        <v>6.74</v>
      </c>
      <c r="EX2251">
        <v>6.37</v>
      </c>
      <c r="EY2251">
        <v>6.04</v>
      </c>
      <c r="EZ2251">
        <v>5.74</v>
      </c>
      <c r="FA2251">
        <v>5.43</v>
      </c>
      <c r="FB2251">
        <v>5.09</v>
      </c>
      <c r="FC2251">
        <v>4.75</v>
      </c>
      <c r="FD2251">
        <v>4.4400000000000004</v>
      </c>
      <c r="FE2251">
        <v>4.1399999999999997</v>
      </c>
      <c r="FF2251">
        <v>3.88</v>
      </c>
      <c r="FG2251">
        <v>3.61</v>
      </c>
      <c r="FH2251">
        <v>3.36</v>
      </c>
    </row>
    <row r="2252" spans="1:174" x14ac:dyDescent="0.25">
      <c r="A2252" t="s">
        <v>2039</v>
      </c>
      <c r="B2252">
        <v>57</v>
      </c>
      <c r="C2252">
        <v>57</v>
      </c>
      <c r="E2252">
        <v>100000</v>
      </c>
      <c r="F2252">
        <v>99862</v>
      </c>
      <c r="G2252">
        <v>99713</v>
      </c>
      <c r="H2252">
        <v>99552</v>
      </c>
      <c r="I2252">
        <v>99377</v>
      </c>
      <c r="J2252">
        <v>99186</v>
      </c>
      <c r="K2252">
        <v>98973</v>
      </c>
      <c r="L2252">
        <v>98737</v>
      </c>
      <c r="M2252">
        <v>98475</v>
      </c>
      <c r="N2252">
        <v>98186</v>
      </c>
      <c r="O2252">
        <v>97871</v>
      </c>
      <c r="P2252">
        <v>97531</v>
      </c>
      <c r="Q2252">
        <v>97169</v>
      </c>
      <c r="R2252">
        <v>96783</v>
      </c>
      <c r="S2252">
        <v>96375</v>
      </c>
      <c r="T2252">
        <v>95942</v>
      </c>
      <c r="U2252">
        <v>95479</v>
      </c>
      <c r="V2252">
        <v>94984</v>
      </c>
      <c r="W2252">
        <v>94452</v>
      </c>
      <c r="X2252">
        <v>93880</v>
      </c>
      <c r="Y2252">
        <v>93266</v>
      </c>
      <c r="Z2252">
        <v>92606</v>
      </c>
      <c r="AA2252">
        <v>91899</v>
      </c>
      <c r="AB2252">
        <v>91143</v>
      </c>
      <c r="AC2252">
        <v>90338</v>
      </c>
      <c r="AD2252">
        <v>89483</v>
      </c>
      <c r="AE2252">
        <v>88573</v>
      </c>
      <c r="AF2252">
        <v>87605</v>
      </c>
      <c r="AG2252">
        <v>86565</v>
      </c>
      <c r="AH2252">
        <v>85446</v>
      </c>
      <c r="AI2252">
        <v>84229</v>
      </c>
      <c r="AJ2252">
        <v>82899</v>
      </c>
      <c r="AK2252">
        <v>81429</v>
      </c>
      <c r="AL2252">
        <v>79815</v>
      </c>
      <c r="AM2252">
        <v>78048</v>
      </c>
      <c r="AN2252">
        <v>76117</v>
      </c>
      <c r="AO2252">
        <v>74021</v>
      </c>
      <c r="AP2252">
        <v>71755</v>
      </c>
      <c r="AQ2252">
        <v>69315</v>
      </c>
      <c r="AR2252">
        <v>66685</v>
      </c>
      <c r="AS2252">
        <v>63847</v>
      </c>
      <c r="AT2252">
        <v>60780</v>
      </c>
      <c r="AU2252">
        <v>57465</v>
      </c>
      <c r="AV2252">
        <v>53875</v>
      </c>
      <c r="AW2252">
        <v>50005</v>
      </c>
      <c r="AX2252">
        <v>45901</v>
      </c>
      <c r="AY2252">
        <v>41640</v>
      </c>
      <c r="AZ2252">
        <v>37314</v>
      </c>
      <c r="BA2252">
        <v>33117</v>
      </c>
      <c r="BB2252">
        <v>29262</v>
      </c>
      <c r="BC2252">
        <v>25765</v>
      </c>
      <c r="BD2252">
        <v>22496</v>
      </c>
      <c r="BE2252">
        <v>19367</v>
      </c>
      <c r="BF2252">
        <v>16396</v>
      </c>
      <c r="BG2252">
        <v>13645</v>
      </c>
      <c r="BH2252">
        <v>11187</v>
      </c>
      <c r="BI2252">
        <v>9018</v>
      </c>
      <c r="DC2252">
        <v>41.8</v>
      </c>
      <c r="DD2252">
        <v>40.86</v>
      </c>
      <c r="DE2252">
        <v>39.92</v>
      </c>
      <c r="DF2252">
        <v>38.99</v>
      </c>
      <c r="DG2252">
        <v>38.049999999999997</v>
      </c>
      <c r="DH2252">
        <v>37.130000000000003</v>
      </c>
      <c r="DI2252">
        <v>36.200000000000003</v>
      </c>
      <c r="DJ2252">
        <v>35.29</v>
      </c>
      <c r="DK2252">
        <v>34.380000000000003</v>
      </c>
      <c r="DL2252">
        <v>33.479999999999997</v>
      </c>
      <c r="DM2252">
        <v>32.590000000000003</v>
      </c>
      <c r="DN2252">
        <v>31.7</v>
      </c>
      <c r="DO2252">
        <v>30.82</v>
      </c>
      <c r="DP2252">
        <v>29.94</v>
      </c>
      <c r="DQ2252">
        <v>29.06</v>
      </c>
      <c r="DR2252">
        <v>28.19</v>
      </c>
      <c r="DS2252">
        <v>27.33</v>
      </c>
      <c r="DT2252">
        <v>26.47</v>
      </c>
      <c r="DU2252">
        <v>25.61</v>
      </c>
      <c r="DV2252">
        <v>24.76</v>
      </c>
      <c r="DW2252">
        <v>23.92</v>
      </c>
      <c r="DX2252">
        <v>23.09</v>
      </c>
      <c r="DY2252">
        <v>22.26</v>
      </c>
      <c r="DZ2252">
        <v>21.45</v>
      </c>
      <c r="EA2252">
        <v>20.63</v>
      </c>
      <c r="EB2252">
        <v>19.82</v>
      </c>
      <c r="EC2252">
        <v>19.02</v>
      </c>
      <c r="ED2252">
        <v>18.23</v>
      </c>
      <c r="EE2252">
        <v>17.440000000000001</v>
      </c>
      <c r="EF2252">
        <v>16.66</v>
      </c>
      <c r="EG2252">
        <v>15.9</v>
      </c>
      <c r="EH2252">
        <v>15.14</v>
      </c>
      <c r="EI2252">
        <v>14.41</v>
      </c>
      <c r="EJ2252">
        <v>13.69</v>
      </c>
      <c r="EK2252">
        <v>12.99</v>
      </c>
      <c r="EL2252">
        <v>12.3</v>
      </c>
      <c r="EM2252">
        <v>11.64</v>
      </c>
      <c r="EN2252">
        <v>10.99</v>
      </c>
      <c r="EO2252">
        <v>10.36</v>
      </c>
      <c r="EP2252">
        <v>9.75</v>
      </c>
      <c r="EQ2252">
        <v>9.16</v>
      </c>
      <c r="ER2252">
        <v>8.6</v>
      </c>
      <c r="ES2252">
        <v>8.06</v>
      </c>
      <c r="ET2252">
        <v>7.57</v>
      </c>
      <c r="EU2252">
        <v>7.11</v>
      </c>
      <c r="EV2252">
        <v>6.71</v>
      </c>
      <c r="EW2252">
        <v>6.34</v>
      </c>
      <c r="EX2252">
        <v>6.02</v>
      </c>
      <c r="EY2252">
        <v>5.72</v>
      </c>
      <c r="EZ2252">
        <v>5.4</v>
      </c>
      <c r="FA2252">
        <v>5.07</v>
      </c>
      <c r="FB2252">
        <v>4.7300000000000004</v>
      </c>
      <c r="FC2252">
        <v>4.42</v>
      </c>
      <c r="FD2252">
        <v>4.13</v>
      </c>
      <c r="FE2252">
        <v>3.86</v>
      </c>
      <c r="FF2252">
        <v>3.6</v>
      </c>
      <c r="FG2252">
        <v>3.34</v>
      </c>
    </row>
    <row r="2253" spans="1:174" x14ac:dyDescent="0.25">
      <c r="A2253" t="s">
        <v>2040</v>
      </c>
      <c r="B2253">
        <v>56</v>
      </c>
      <c r="C2253">
        <v>56</v>
      </c>
      <c r="E2253">
        <v>100000</v>
      </c>
      <c r="F2253">
        <v>99848</v>
      </c>
      <c r="G2253">
        <v>99684</v>
      </c>
      <c r="H2253">
        <v>99505</v>
      </c>
      <c r="I2253">
        <v>99310</v>
      </c>
      <c r="J2253">
        <v>99093</v>
      </c>
      <c r="K2253">
        <v>98853</v>
      </c>
      <c r="L2253">
        <v>98585</v>
      </c>
      <c r="M2253">
        <v>98291</v>
      </c>
      <c r="N2253">
        <v>97970</v>
      </c>
      <c r="O2253">
        <v>97624</v>
      </c>
      <c r="P2253">
        <v>97256</v>
      </c>
      <c r="Q2253">
        <v>96864</v>
      </c>
      <c r="R2253">
        <v>96448</v>
      </c>
      <c r="S2253">
        <v>96007</v>
      </c>
      <c r="T2253">
        <v>95537</v>
      </c>
      <c r="U2253">
        <v>95032</v>
      </c>
      <c r="V2253">
        <v>94491</v>
      </c>
      <c r="W2253">
        <v>93910</v>
      </c>
      <c r="X2253">
        <v>93285</v>
      </c>
      <c r="Y2253">
        <v>92614</v>
      </c>
      <c r="Z2253">
        <v>91896</v>
      </c>
      <c r="AA2253">
        <v>91128</v>
      </c>
      <c r="AB2253">
        <v>90309</v>
      </c>
      <c r="AC2253">
        <v>89439</v>
      </c>
      <c r="AD2253">
        <v>88515</v>
      </c>
      <c r="AE2253">
        <v>87530</v>
      </c>
      <c r="AF2253">
        <v>86476</v>
      </c>
      <c r="AG2253">
        <v>85337</v>
      </c>
      <c r="AH2253">
        <v>84102</v>
      </c>
      <c r="AI2253">
        <v>82751</v>
      </c>
      <c r="AJ2253">
        <v>81262</v>
      </c>
      <c r="AK2253">
        <v>79627</v>
      </c>
      <c r="AL2253">
        <v>77838</v>
      </c>
      <c r="AM2253">
        <v>75889</v>
      </c>
      <c r="AN2253">
        <v>73771</v>
      </c>
      <c r="AO2253">
        <v>71484</v>
      </c>
      <c r="AP2253">
        <v>69019</v>
      </c>
      <c r="AQ2253">
        <v>66369</v>
      </c>
      <c r="AR2253">
        <v>63512</v>
      </c>
      <c r="AS2253">
        <v>60429</v>
      </c>
      <c r="AT2253">
        <v>57098</v>
      </c>
      <c r="AU2253">
        <v>53501</v>
      </c>
      <c r="AV2253">
        <v>49628</v>
      </c>
      <c r="AW2253">
        <v>45526</v>
      </c>
      <c r="AX2253">
        <v>41265</v>
      </c>
      <c r="AY2253">
        <v>36949</v>
      </c>
      <c r="AZ2253">
        <v>32765</v>
      </c>
      <c r="BA2253">
        <v>28928</v>
      </c>
      <c r="BB2253">
        <v>25447</v>
      </c>
      <c r="BC2253">
        <v>22197</v>
      </c>
      <c r="BD2253">
        <v>19091</v>
      </c>
      <c r="BE2253">
        <v>16144</v>
      </c>
      <c r="BF2253">
        <v>13422</v>
      </c>
      <c r="BG2253">
        <v>10993</v>
      </c>
      <c r="BH2253">
        <v>8852</v>
      </c>
      <c r="DC2253">
        <v>40.74</v>
      </c>
      <c r="DD2253">
        <v>39.799999999999997</v>
      </c>
      <c r="DE2253">
        <v>38.86</v>
      </c>
      <c r="DF2253">
        <v>37.93</v>
      </c>
      <c r="DG2253">
        <v>37.01</v>
      </c>
      <c r="DH2253">
        <v>36.090000000000003</v>
      </c>
      <c r="DI2253">
        <v>35.17</v>
      </c>
      <c r="DJ2253">
        <v>34.270000000000003</v>
      </c>
      <c r="DK2253">
        <v>33.369999999999997</v>
      </c>
      <c r="DL2253">
        <v>32.47</v>
      </c>
      <c r="DM2253">
        <v>31.59</v>
      </c>
      <c r="DN2253">
        <v>30.71</v>
      </c>
      <c r="DO2253">
        <v>29.83</v>
      </c>
      <c r="DP2253">
        <v>28.95</v>
      </c>
      <c r="DQ2253">
        <v>28.09</v>
      </c>
      <c r="DR2253">
        <v>27.22</v>
      </c>
      <c r="DS2253">
        <v>26.36</v>
      </c>
      <c r="DT2253">
        <v>25.51</v>
      </c>
      <c r="DU2253">
        <v>24.67</v>
      </c>
      <c r="DV2253">
        <v>23.83</v>
      </c>
      <c r="DW2253">
        <v>23</v>
      </c>
      <c r="DX2253">
        <v>22.17</v>
      </c>
      <c r="DY2253">
        <v>21.36</v>
      </c>
      <c r="DZ2253">
        <v>20.54</v>
      </c>
      <c r="EA2253">
        <v>19.739999999999998</v>
      </c>
      <c r="EB2253">
        <v>18.940000000000001</v>
      </c>
      <c r="EC2253">
        <v>18.149999999999999</v>
      </c>
      <c r="ED2253">
        <v>17.36</v>
      </c>
      <c r="EE2253">
        <v>16.59</v>
      </c>
      <c r="EF2253">
        <v>15.82</v>
      </c>
      <c r="EG2253">
        <v>15.07</v>
      </c>
      <c r="EH2253">
        <v>14.34</v>
      </c>
      <c r="EI2253">
        <v>13.63</v>
      </c>
      <c r="EJ2253">
        <v>12.93</v>
      </c>
      <c r="EK2253">
        <v>12.25</v>
      </c>
      <c r="EL2253">
        <v>11.58</v>
      </c>
      <c r="EM2253">
        <v>10.94</v>
      </c>
      <c r="EN2253">
        <v>10.31</v>
      </c>
      <c r="EO2253">
        <v>9.6999999999999993</v>
      </c>
      <c r="EP2253">
        <v>9.1199999999999992</v>
      </c>
      <c r="EQ2253">
        <v>8.56</v>
      </c>
      <c r="ER2253">
        <v>8.0299999999999994</v>
      </c>
      <c r="ES2253">
        <v>7.53</v>
      </c>
      <c r="ET2253">
        <v>7.08</v>
      </c>
      <c r="EU2253">
        <v>6.67</v>
      </c>
      <c r="EV2253">
        <v>6.31</v>
      </c>
      <c r="EW2253">
        <v>5.99</v>
      </c>
      <c r="EX2253">
        <v>5.69</v>
      </c>
      <c r="EY2253">
        <v>5.38</v>
      </c>
      <c r="EZ2253">
        <v>5.05</v>
      </c>
      <c r="FA2253">
        <v>4.71</v>
      </c>
      <c r="FB2253">
        <v>4.4000000000000004</v>
      </c>
      <c r="FC2253">
        <v>4.1100000000000003</v>
      </c>
      <c r="FD2253">
        <v>3.84</v>
      </c>
      <c r="FE2253">
        <v>3.58</v>
      </c>
      <c r="FF2253">
        <v>3.33</v>
      </c>
    </row>
    <row r="2254" spans="1:174" x14ac:dyDescent="0.25">
      <c r="A2254" t="s">
        <v>2041</v>
      </c>
      <c r="B2254">
        <v>55</v>
      </c>
      <c r="C2254">
        <v>55</v>
      </c>
      <c r="E2254">
        <v>100000</v>
      </c>
      <c r="F2254">
        <v>99832</v>
      </c>
      <c r="G2254">
        <v>99650</v>
      </c>
      <c r="H2254">
        <v>99451</v>
      </c>
      <c r="I2254">
        <v>99229</v>
      </c>
      <c r="J2254">
        <v>98984</v>
      </c>
      <c r="K2254">
        <v>98712</v>
      </c>
      <c r="L2254">
        <v>98412</v>
      </c>
      <c r="M2254">
        <v>98085</v>
      </c>
      <c r="N2254">
        <v>97733</v>
      </c>
      <c r="O2254">
        <v>97357</v>
      </c>
      <c r="P2254">
        <v>96959</v>
      </c>
      <c r="Q2254">
        <v>96536</v>
      </c>
      <c r="R2254">
        <v>96087</v>
      </c>
      <c r="S2254">
        <v>95608</v>
      </c>
      <c r="T2254">
        <v>95095</v>
      </c>
      <c r="U2254">
        <v>94544</v>
      </c>
      <c r="V2254">
        <v>93952</v>
      </c>
      <c r="W2254">
        <v>93317</v>
      </c>
      <c r="X2254">
        <v>92634</v>
      </c>
      <c r="Y2254">
        <v>91904</v>
      </c>
      <c r="Z2254">
        <v>91124</v>
      </c>
      <c r="AA2254">
        <v>90292</v>
      </c>
      <c r="AB2254">
        <v>89407</v>
      </c>
      <c r="AC2254">
        <v>88467</v>
      </c>
      <c r="AD2254">
        <v>87466</v>
      </c>
      <c r="AE2254">
        <v>86394</v>
      </c>
      <c r="AF2254">
        <v>85240</v>
      </c>
      <c r="AG2254">
        <v>83984</v>
      </c>
      <c r="AH2254">
        <v>82614</v>
      </c>
      <c r="AI2254">
        <v>81102</v>
      </c>
      <c r="AJ2254">
        <v>79446</v>
      </c>
      <c r="AK2254">
        <v>77636</v>
      </c>
      <c r="AL2254">
        <v>75664</v>
      </c>
      <c r="AM2254">
        <v>73528</v>
      </c>
      <c r="AN2254">
        <v>71219</v>
      </c>
      <c r="AO2254">
        <v>68733</v>
      </c>
      <c r="AP2254">
        <v>66058</v>
      </c>
      <c r="AQ2254">
        <v>63182</v>
      </c>
      <c r="AR2254">
        <v>60082</v>
      </c>
      <c r="AS2254">
        <v>56737</v>
      </c>
      <c r="AT2254">
        <v>53129</v>
      </c>
      <c r="AU2254">
        <v>49253</v>
      </c>
      <c r="AV2254">
        <v>45153</v>
      </c>
      <c r="AW2254">
        <v>40899</v>
      </c>
      <c r="AX2254">
        <v>36588</v>
      </c>
      <c r="AY2254">
        <v>32418</v>
      </c>
      <c r="AZ2254">
        <v>28596</v>
      </c>
      <c r="BA2254">
        <v>25134</v>
      </c>
      <c r="BB2254">
        <v>21902</v>
      </c>
      <c r="BC2254">
        <v>18818</v>
      </c>
      <c r="BD2254">
        <v>15897</v>
      </c>
      <c r="BE2254">
        <v>13201</v>
      </c>
      <c r="BF2254">
        <v>10801</v>
      </c>
      <c r="BG2254">
        <v>8688</v>
      </c>
      <c r="DC2254">
        <v>39.67</v>
      </c>
      <c r="DD2254">
        <v>38.74</v>
      </c>
      <c r="DE2254">
        <v>37.81</v>
      </c>
      <c r="DF2254">
        <v>36.880000000000003</v>
      </c>
      <c r="DG2254">
        <v>35.97</v>
      </c>
      <c r="DH2254">
        <v>35.049999999999997</v>
      </c>
      <c r="DI2254">
        <v>34.15</v>
      </c>
      <c r="DJ2254">
        <v>33.25</v>
      </c>
      <c r="DK2254">
        <v>32.36</v>
      </c>
      <c r="DL2254">
        <v>31.47</v>
      </c>
      <c r="DM2254">
        <v>30.59</v>
      </c>
      <c r="DN2254">
        <v>29.72</v>
      </c>
      <c r="DO2254">
        <v>28.85</v>
      </c>
      <c r="DP2254">
        <v>27.98</v>
      </c>
      <c r="DQ2254">
        <v>27.12</v>
      </c>
      <c r="DR2254">
        <v>26.26</v>
      </c>
      <c r="DS2254">
        <v>25.41</v>
      </c>
      <c r="DT2254">
        <v>24.57</v>
      </c>
      <c r="DU2254">
        <v>23.73</v>
      </c>
      <c r="DV2254">
        <v>22.9</v>
      </c>
      <c r="DW2254">
        <v>22.08</v>
      </c>
      <c r="DX2254">
        <v>21.26</v>
      </c>
      <c r="DY2254">
        <v>20.46</v>
      </c>
      <c r="DZ2254">
        <v>19.649999999999999</v>
      </c>
      <c r="EA2254">
        <v>18.86</v>
      </c>
      <c r="EB2254">
        <v>18.07</v>
      </c>
      <c r="EC2254">
        <v>17.28</v>
      </c>
      <c r="ED2254">
        <v>16.510000000000002</v>
      </c>
      <c r="EE2254">
        <v>15.75</v>
      </c>
      <c r="EF2254">
        <v>15</v>
      </c>
      <c r="EG2254">
        <v>14.27</v>
      </c>
      <c r="EH2254">
        <v>13.56</v>
      </c>
      <c r="EI2254">
        <v>12.87</v>
      </c>
      <c r="EJ2254">
        <v>12.19</v>
      </c>
      <c r="EK2254">
        <v>11.53</v>
      </c>
      <c r="EL2254">
        <v>10.89</v>
      </c>
      <c r="EM2254">
        <v>10.26</v>
      </c>
      <c r="EN2254">
        <v>9.66</v>
      </c>
      <c r="EO2254">
        <v>9.07</v>
      </c>
      <c r="EP2254">
        <v>8.52</v>
      </c>
      <c r="EQ2254">
        <v>7.99</v>
      </c>
      <c r="ER2254">
        <v>7.5</v>
      </c>
      <c r="ES2254">
        <v>7.05</v>
      </c>
      <c r="ET2254">
        <v>6.64</v>
      </c>
      <c r="EU2254">
        <v>6.28</v>
      </c>
      <c r="EV2254">
        <v>5.96</v>
      </c>
      <c r="EW2254">
        <v>5.67</v>
      </c>
      <c r="EX2254">
        <v>5.36</v>
      </c>
      <c r="EY2254">
        <v>5.0199999999999996</v>
      </c>
      <c r="EZ2254">
        <v>4.6900000000000004</v>
      </c>
      <c r="FA2254">
        <v>4.38</v>
      </c>
      <c r="FB2254">
        <v>4.09</v>
      </c>
      <c r="FC2254">
        <v>3.83</v>
      </c>
      <c r="FD2254">
        <v>3.56</v>
      </c>
      <c r="FE2254">
        <v>3.31</v>
      </c>
    </row>
    <row r="2255" spans="1:174" x14ac:dyDescent="0.25">
      <c r="A2255" t="s">
        <v>2042</v>
      </c>
      <c r="B2255">
        <v>54</v>
      </c>
      <c r="C2255">
        <v>54</v>
      </c>
      <c r="E2255">
        <v>100000</v>
      </c>
      <c r="F2255">
        <v>99814</v>
      </c>
      <c r="G2255">
        <v>99610</v>
      </c>
      <c r="H2255">
        <v>99385</v>
      </c>
      <c r="I2255">
        <v>99134</v>
      </c>
      <c r="J2255">
        <v>98856</v>
      </c>
      <c r="K2255">
        <v>98550</v>
      </c>
      <c r="L2255">
        <v>98217</v>
      </c>
      <c r="M2255">
        <v>97858</v>
      </c>
      <c r="N2255">
        <v>97476</v>
      </c>
      <c r="O2255">
        <v>97070</v>
      </c>
      <c r="P2255">
        <v>96640</v>
      </c>
      <c r="Q2255">
        <v>96183</v>
      </c>
      <c r="R2255">
        <v>95695</v>
      </c>
      <c r="S2255">
        <v>95173</v>
      </c>
      <c r="T2255">
        <v>94613</v>
      </c>
      <c r="U2255">
        <v>94010</v>
      </c>
      <c r="V2255">
        <v>93363</v>
      </c>
      <c r="W2255">
        <v>92669</v>
      </c>
      <c r="X2255">
        <v>91926</v>
      </c>
      <c r="Y2255">
        <v>91133</v>
      </c>
      <c r="Z2255">
        <v>90288</v>
      </c>
      <c r="AA2255">
        <v>89389</v>
      </c>
      <c r="AB2255">
        <v>88432</v>
      </c>
      <c r="AC2255">
        <v>87413</v>
      </c>
      <c r="AD2255">
        <v>86325</v>
      </c>
      <c r="AE2255">
        <v>85151</v>
      </c>
      <c r="AF2255">
        <v>83879</v>
      </c>
      <c r="AG2255">
        <v>82486</v>
      </c>
      <c r="AH2255">
        <v>80953</v>
      </c>
      <c r="AI2255">
        <v>79274</v>
      </c>
      <c r="AJ2255">
        <v>77442</v>
      </c>
      <c r="AK2255">
        <v>75448</v>
      </c>
      <c r="AL2255">
        <v>73289</v>
      </c>
      <c r="AM2255">
        <v>70961</v>
      </c>
      <c r="AN2255">
        <v>68453</v>
      </c>
      <c r="AO2255">
        <v>65758</v>
      </c>
      <c r="AP2255">
        <v>62859</v>
      </c>
      <c r="AQ2255">
        <v>59741</v>
      </c>
      <c r="AR2255">
        <v>56381</v>
      </c>
      <c r="AS2255">
        <v>52761</v>
      </c>
      <c r="AT2255">
        <v>48878</v>
      </c>
      <c r="AU2255">
        <v>44781</v>
      </c>
      <c r="AV2255">
        <v>40534</v>
      </c>
      <c r="AW2255">
        <v>36236</v>
      </c>
      <c r="AX2255">
        <v>32075</v>
      </c>
      <c r="AY2255">
        <v>28268</v>
      </c>
      <c r="AZ2255">
        <v>24822</v>
      </c>
      <c r="BA2255">
        <v>21611</v>
      </c>
      <c r="BB2255">
        <v>18549</v>
      </c>
      <c r="BC2255">
        <v>15653</v>
      </c>
      <c r="BD2255">
        <v>12986</v>
      </c>
      <c r="BE2255">
        <v>10611</v>
      </c>
      <c r="BF2255">
        <v>8527</v>
      </c>
      <c r="DC2255">
        <v>38.61</v>
      </c>
      <c r="DD2255">
        <v>37.69</v>
      </c>
      <c r="DE2255">
        <v>36.76</v>
      </c>
      <c r="DF2255">
        <v>35.840000000000003</v>
      </c>
      <c r="DG2255">
        <v>34.93</v>
      </c>
      <c r="DH2255">
        <v>34.03</v>
      </c>
      <c r="DI2255">
        <v>33.130000000000003</v>
      </c>
      <c r="DJ2255">
        <v>32.24</v>
      </c>
      <c r="DK2255">
        <v>31.36</v>
      </c>
      <c r="DL2255">
        <v>30.48</v>
      </c>
      <c r="DM2255">
        <v>29.61</v>
      </c>
      <c r="DN2255">
        <v>28.74</v>
      </c>
      <c r="DO2255">
        <v>27.87</v>
      </c>
      <c r="DP2255">
        <v>27.01</v>
      </c>
      <c r="DQ2255">
        <v>26.16</v>
      </c>
      <c r="DR2255">
        <v>25.31</v>
      </c>
      <c r="DS2255">
        <v>24.47</v>
      </c>
      <c r="DT2255">
        <v>23.63</v>
      </c>
      <c r="DU2255">
        <v>22.81</v>
      </c>
      <c r="DV2255">
        <v>21.99</v>
      </c>
      <c r="DW2255">
        <v>21.17</v>
      </c>
      <c r="DX2255">
        <v>20.37</v>
      </c>
      <c r="DY2255">
        <v>19.57</v>
      </c>
      <c r="DZ2255">
        <v>18.77</v>
      </c>
      <c r="EA2255">
        <v>17.989999999999998</v>
      </c>
      <c r="EB2255">
        <v>17.21</v>
      </c>
      <c r="EC2255">
        <v>16.440000000000001</v>
      </c>
      <c r="ED2255">
        <v>15.68</v>
      </c>
      <c r="EE2255">
        <v>14.93</v>
      </c>
      <c r="EF2255">
        <v>14.21</v>
      </c>
      <c r="EG2255">
        <v>13.5</v>
      </c>
      <c r="EH2255">
        <v>12.81</v>
      </c>
      <c r="EI2255">
        <v>12.13</v>
      </c>
      <c r="EJ2255">
        <v>11.47</v>
      </c>
      <c r="EK2255">
        <v>10.83</v>
      </c>
      <c r="EL2255">
        <v>10.210000000000001</v>
      </c>
      <c r="EM2255">
        <v>9.61</v>
      </c>
      <c r="EN2255">
        <v>9.0299999999999994</v>
      </c>
      <c r="EO2255">
        <v>8.48</v>
      </c>
      <c r="EP2255">
        <v>7.95</v>
      </c>
      <c r="EQ2255">
        <v>7.46</v>
      </c>
      <c r="ER2255">
        <v>7.02</v>
      </c>
      <c r="ES2255">
        <v>6.61</v>
      </c>
      <c r="ET2255">
        <v>6.25</v>
      </c>
      <c r="EU2255">
        <v>5.93</v>
      </c>
      <c r="EV2255">
        <v>5.64</v>
      </c>
      <c r="EW2255">
        <v>5.33</v>
      </c>
      <c r="EX2255">
        <v>5</v>
      </c>
      <c r="EY2255">
        <v>4.67</v>
      </c>
      <c r="EZ2255">
        <v>4.3600000000000003</v>
      </c>
      <c r="FA2255">
        <v>4.07</v>
      </c>
      <c r="FB2255">
        <v>3.81</v>
      </c>
      <c r="FC2255">
        <v>3.55</v>
      </c>
      <c r="FD2255">
        <v>3.29</v>
      </c>
    </row>
    <row r="2256" spans="1:174" x14ac:dyDescent="0.25">
      <c r="A2256" t="s">
        <v>2043</v>
      </c>
      <c r="B2256">
        <v>53</v>
      </c>
      <c r="C2256">
        <v>53</v>
      </c>
      <c r="E2256">
        <v>100000</v>
      </c>
      <c r="F2256">
        <v>99792</v>
      </c>
      <c r="G2256">
        <v>99562</v>
      </c>
      <c r="H2256">
        <v>99306</v>
      </c>
      <c r="I2256">
        <v>99022</v>
      </c>
      <c r="J2256">
        <v>98710</v>
      </c>
      <c r="K2256">
        <v>98370</v>
      </c>
      <c r="L2256">
        <v>98004</v>
      </c>
      <c r="M2256">
        <v>97615</v>
      </c>
      <c r="N2256">
        <v>97201</v>
      </c>
      <c r="O2256">
        <v>96763</v>
      </c>
      <c r="P2256">
        <v>96299</v>
      </c>
      <c r="Q2256">
        <v>95802</v>
      </c>
      <c r="R2256">
        <v>95270</v>
      </c>
      <c r="S2256">
        <v>94699</v>
      </c>
      <c r="T2256">
        <v>94086</v>
      </c>
      <c r="U2256">
        <v>93427</v>
      </c>
      <c r="V2256">
        <v>92721</v>
      </c>
      <c r="W2256">
        <v>91965</v>
      </c>
      <c r="X2256">
        <v>91158</v>
      </c>
      <c r="Y2256">
        <v>90300</v>
      </c>
      <c r="Z2256">
        <v>89386</v>
      </c>
      <c r="AA2256">
        <v>88414</v>
      </c>
      <c r="AB2256">
        <v>87377</v>
      </c>
      <c r="AC2256">
        <v>86269</v>
      </c>
      <c r="AD2256">
        <v>85077</v>
      </c>
      <c r="AE2256">
        <v>83784</v>
      </c>
      <c r="AF2256">
        <v>82373</v>
      </c>
      <c r="AG2256">
        <v>80816</v>
      </c>
      <c r="AH2256">
        <v>79115</v>
      </c>
      <c r="AI2256">
        <v>77258</v>
      </c>
      <c r="AJ2256">
        <v>75241</v>
      </c>
      <c r="AK2256">
        <v>73059</v>
      </c>
      <c r="AL2256">
        <v>70709</v>
      </c>
      <c r="AM2256">
        <v>68182</v>
      </c>
      <c r="AN2256">
        <v>65466</v>
      </c>
      <c r="AO2256">
        <v>62546</v>
      </c>
      <c r="AP2256">
        <v>59407</v>
      </c>
      <c r="AQ2256">
        <v>56032</v>
      </c>
      <c r="AR2256">
        <v>52401</v>
      </c>
      <c r="AS2256">
        <v>48511</v>
      </c>
      <c r="AT2256">
        <v>44411</v>
      </c>
      <c r="AU2256">
        <v>40172</v>
      </c>
      <c r="AV2256">
        <v>35886</v>
      </c>
      <c r="AW2256">
        <v>31742</v>
      </c>
      <c r="AX2256">
        <v>27946</v>
      </c>
      <c r="AY2256">
        <v>24516</v>
      </c>
      <c r="AZ2256">
        <v>21323</v>
      </c>
      <c r="BA2256">
        <v>18285</v>
      </c>
      <c r="BB2256">
        <v>15413</v>
      </c>
      <c r="BC2256">
        <v>12772</v>
      </c>
      <c r="BD2256">
        <v>10426</v>
      </c>
      <c r="BE2256">
        <v>8367</v>
      </c>
      <c r="DC2256">
        <v>37.56</v>
      </c>
      <c r="DD2256">
        <v>36.64</v>
      </c>
      <c r="DE2256">
        <v>35.72</v>
      </c>
      <c r="DF2256">
        <v>34.81</v>
      </c>
      <c r="DG2256">
        <v>33.909999999999997</v>
      </c>
      <c r="DH2256">
        <v>33.020000000000003</v>
      </c>
      <c r="DI2256">
        <v>32.130000000000003</v>
      </c>
      <c r="DJ2256">
        <v>31.25</v>
      </c>
      <c r="DK2256">
        <v>30.37</v>
      </c>
      <c r="DL2256">
        <v>29.5</v>
      </c>
      <c r="DM2256">
        <v>28.63</v>
      </c>
      <c r="DN2256">
        <v>27.76</v>
      </c>
      <c r="DO2256">
        <v>26.9</v>
      </c>
      <c r="DP2256">
        <v>26.05</v>
      </c>
      <c r="DQ2256">
        <v>25.21</v>
      </c>
      <c r="DR2256">
        <v>24.37</v>
      </c>
      <c r="DS2256">
        <v>23.53</v>
      </c>
      <c r="DT2256">
        <v>22.71</v>
      </c>
      <c r="DU2256">
        <v>21.89</v>
      </c>
      <c r="DV2256">
        <v>21.08</v>
      </c>
      <c r="DW2256">
        <v>20.28</v>
      </c>
      <c r="DX2256">
        <v>19.48</v>
      </c>
      <c r="DY2256">
        <v>18.690000000000001</v>
      </c>
      <c r="DZ2256">
        <v>17.899999999999999</v>
      </c>
      <c r="EA2256">
        <v>17.13</v>
      </c>
      <c r="EB2256">
        <v>16.36</v>
      </c>
      <c r="EC2256">
        <v>15.61</v>
      </c>
      <c r="ED2256">
        <v>14.86</v>
      </c>
      <c r="EE2256">
        <v>14.14</v>
      </c>
      <c r="EF2256">
        <v>13.43</v>
      </c>
      <c r="EG2256">
        <v>12.75</v>
      </c>
      <c r="EH2256">
        <v>12.07</v>
      </c>
      <c r="EI2256">
        <v>11.42</v>
      </c>
      <c r="EJ2256">
        <v>10.78</v>
      </c>
      <c r="EK2256">
        <v>10.16</v>
      </c>
      <c r="EL2256">
        <v>9.56</v>
      </c>
      <c r="EM2256">
        <v>8.99</v>
      </c>
      <c r="EN2256">
        <v>8.44</v>
      </c>
      <c r="EO2256">
        <v>7.91</v>
      </c>
      <c r="EP2256">
        <v>7.43</v>
      </c>
      <c r="EQ2256">
        <v>6.98</v>
      </c>
      <c r="ER2256">
        <v>6.58</v>
      </c>
      <c r="ES2256">
        <v>6.22</v>
      </c>
      <c r="ET2256">
        <v>5.91</v>
      </c>
      <c r="EU2256">
        <v>5.61</v>
      </c>
      <c r="EV2256">
        <v>5.31</v>
      </c>
      <c r="EW2256">
        <v>4.9800000000000004</v>
      </c>
      <c r="EX2256">
        <v>4.6500000000000004</v>
      </c>
      <c r="EY2256">
        <v>4.34</v>
      </c>
      <c r="EZ2256">
        <v>4.0599999999999996</v>
      </c>
      <c r="FA2256">
        <v>3.79</v>
      </c>
      <c r="FB2256">
        <v>3.53</v>
      </c>
      <c r="FC2256">
        <v>3.28</v>
      </c>
    </row>
    <row r="2257" spans="1:158" x14ac:dyDescent="0.25">
      <c r="A2257" t="s">
        <v>2044</v>
      </c>
      <c r="B2257">
        <v>52</v>
      </c>
      <c r="C2257">
        <v>52</v>
      </c>
      <c r="E2257">
        <v>100000</v>
      </c>
      <c r="F2257">
        <v>99765</v>
      </c>
      <c r="G2257">
        <v>99504</v>
      </c>
      <c r="H2257">
        <v>99214</v>
      </c>
      <c r="I2257">
        <v>98895</v>
      </c>
      <c r="J2257">
        <v>98549</v>
      </c>
      <c r="K2257">
        <v>98176</v>
      </c>
      <c r="L2257">
        <v>97778</v>
      </c>
      <c r="M2257">
        <v>97357</v>
      </c>
      <c r="N2257">
        <v>96911</v>
      </c>
      <c r="O2257">
        <v>96437</v>
      </c>
      <c r="P2257">
        <v>95932</v>
      </c>
      <c r="Q2257">
        <v>95390</v>
      </c>
      <c r="R2257">
        <v>94808</v>
      </c>
      <c r="S2257">
        <v>94184</v>
      </c>
      <c r="T2257">
        <v>93513</v>
      </c>
      <c r="U2257">
        <v>92794</v>
      </c>
      <c r="V2257">
        <v>92025</v>
      </c>
      <c r="W2257">
        <v>91205</v>
      </c>
      <c r="X2257">
        <v>90330</v>
      </c>
      <c r="Y2257">
        <v>89402</v>
      </c>
      <c r="Z2257">
        <v>88414</v>
      </c>
      <c r="AA2257">
        <v>87360</v>
      </c>
      <c r="AB2257">
        <v>86233</v>
      </c>
      <c r="AC2257">
        <v>85020</v>
      </c>
      <c r="AD2257">
        <v>83706</v>
      </c>
      <c r="AE2257">
        <v>82272</v>
      </c>
      <c r="AF2257">
        <v>80697</v>
      </c>
      <c r="AG2257">
        <v>78971</v>
      </c>
      <c r="AH2257">
        <v>77090</v>
      </c>
      <c r="AI2257">
        <v>75047</v>
      </c>
      <c r="AJ2257">
        <v>72842</v>
      </c>
      <c r="AK2257">
        <v>70468</v>
      </c>
      <c r="AL2257">
        <v>67919</v>
      </c>
      <c r="AM2257">
        <v>65184</v>
      </c>
      <c r="AN2257">
        <v>62245</v>
      </c>
      <c r="AO2257">
        <v>59086</v>
      </c>
      <c r="AP2257">
        <v>55692</v>
      </c>
      <c r="AQ2257">
        <v>52049</v>
      </c>
      <c r="AR2257">
        <v>48151</v>
      </c>
      <c r="AS2257">
        <v>44050</v>
      </c>
      <c r="AT2257">
        <v>39814</v>
      </c>
      <c r="AU2257">
        <v>35540</v>
      </c>
      <c r="AV2257">
        <v>31412</v>
      </c>
      <c r="AW2257">
        <v>27633</v>
      </c>
      <c r="AX2257">
        <v>24216</v>
      </c>
      <c r="AY2257">
        <v>21041</v>
      </c>
      <c r="AZ2257">
        <v>18023</v>
      </c>
      <c r="BA2257">
        <v>15178</v>
      </c>
      <c r="BB2257">
        <v>12564</v>
      </c>
      <c r="BC2257">
        <v>10243</v>
      </c>
      <c r="BD2257">
        <v>8212</v>
      </c>
      <c r="DC2257">
        <v>36.51</v>
      </c>
      <c r="DD2257">
        <v>35.6</v>
      </c>
      <c r="DE2257">
        <v>34.69</v>
      </c>
      <c r="DF2257">
        <v>33.79</v>
      </c>
      <c r="DG2257">
        <v>32.9</v>
      </c>
      <c r="DH2257">
        <v>32.01</v>
      </c>
      <c r="DI2257">
        <v>31.13</v>
      </c>
      <c r="DJ2257">
        <v>30.25</v>
      </c>
      <c r="DK2257">
        <v>29.38</v>
      </c>
      <c r="DL2257">
        <v>28.52</v>
      </c>
      <c r="DM2257">
        <v>27.65</v>
      </c>
      <c r="DN2257">
        <v>26.8</v>
      </c>
      <c r="DO2257">
        <v>25.95</v>
      </c>
      <c r="DP2257">
        <v>25.1</v>
      </c>
      <c r="DQ2257">
        <v>24.27</v>
      </c>
      <c r="DR2257">
        <v>23.44</v>
      </c>
      <c r="DS2257">
        <v>22.61</v>
      </c>
      <c r="DT2257">
        <v>21.8</v>
      </c>
      <c r="DU2257">
        <v>20.99</v>
      </c>
      <c r="DV2257">
        <v>20.190000000000001</v>
      </c>
      <c r="DW2257">
        <v>19.39</v>
      </c>
      <c r="DX2257">
        <v>18.600000000000001</v>
      </c>
      <c r="DY2257">
        <v>17.82</v>
      </c>
      <c r="DZ2257">
        <v>17.05</v>
      </c>
      <c r="EA2257">
        <v>16.28</v>
      </c>
      <c r="EB2257">
        <v>15.53</v>
      </c>
      <c r="EC2257">
        <v>14.79</v>
      </c>
      <c r="ED2257">
        <v>14.07</v>
      </c>
      <c r="EE2257">
        <v>13.37</v>
      </c>
      <c r="EF2257">
        <v>12.68</v>
      </c>
      <c r="EG2257">
        <v>12.02</v>
      </c>
      <c r="EH2257">
        <v>11.36</v>
      </c>
      <c r="EI2257">
        <v>10.73</v>
      </c>
      <c r="EJ2257">
        <v>10.11</v>
      </c>
      <c r="EK2257">
        <v>9.52</v>
      </c>
      <c r="EL2257">
        <v>8.94</v>
      </c>
      <c r="EM2257">
        <v>8.4</v>
      </c>
      <c r="EN2257">
        <v>7.88</v>
      </c>
      <c r="EO2257">
        <v>7.39</v>
      </c>
      <c r="EP2257">
        <v>6.95</v>
      </c>
      <c r="EQ2257">
        <v>6.55</v>
      </c>
      <c r="ER2257">
        <v>6.2</v>
      </c>
      <c r="ES2257">
        <v>5.88</v>
      </c>
      <c r="ET2257">
        <v>5.59</v>
      </c>
      <c r="EU2257">
        <v>5.28</v>
      </c>
      <c r="EV2257">
        <v>4.96</v>
      </c>
      <c r="EW2257">
        <v>4.63</v>
      </c>
      <c r="EX2257">
        <v>4.32</v>
      </c>
      <c r="EY2257">
        <v>4.04</v>
      </c>
      <c r="EZ2257">
        <v>3.78</v>
      </c>
      <c r="FA2257">
        <v>3.52</v>
      </c>
      <c r="FB2257">
        <v>3.26</v>
      </c>
    </row>
    <row r="2258" spans="1:158" x14ac:dyDescent="0.25">
      <c r="A2258" t="s">
        <v>2045</v>
      </c>
      <c r="B2258">
        <v>51</v>
      </c>
      <c r="C2258">
        <v>51</v>
      </c>
      <c r="E2258">
        <v>100000</v>
      </c>
      <c r="F2258">
        <v>99733</v>
      </c>
      <c r="G2258">
        <v>99438</v>
      </c>
      <c r="H2258">
        <v>99112</v>
      </c>
      <c r="I2258">
        <v>98758</v>
      </c>
      <c r="J2258">
        <v>98378</v>
      </c>
      <c r="K2258">
        <v>97972</v>
      </c>
      <c r="L2258">
        <v>97542</v>
      </c>
      <c r="M2258">
        <v>97087</v>
      </c>
      <c r="N2258">
        <v>96604</v>
      </c>
      <c r="O2258">
        <v>96089</v>
      </c>
      <c r="P2258">
        <v>95537</v>
      </c>
      <c r="Q2258">
        <v>94945</v>
      </c>
      <c r="R2258">
        <v>94308</v>
      </c>
      <c r="S2258">
        <v>93625</v>
      </c>
      <c r="T2258">
        <v>92894</v>
      </c>
      <c r="U2258">
        <v>92110</v>
      </c>
      <c r="V2258">
        <v>91275</v>
      </c>
      <c r="W2258">
        <v>90386</v>
      </c>
      <c r="X2258">
        <v>89441</v>
      </c>
      <c r="Y2258">
        <v>88436</v>
      </c>
      <c r="Z2258">
        <v>87366</v>
      </c>
      <c r="AA2258">
        <v>86220</v>
      </c>
      <c r="AB2258">
        <v>84985</v>
      </c>
      <c r="AC2258">
        <v>83649</v>
      </c>
      <c r="AD2258">
        <v>82194</v>
      </c>
      <c r="AE2258">
        <v>80593</v>
      </c>
      <c r="AF2258">
        <v>78847</v>
      </c>
      <c r="AG2258">
        <v>76940</v>
      </c>
      <c r="AH2258">
        <v>74872</v>
      </c>
      <c r="AI2258">
        <v>72640</v>
      </c>
      <c r="AJ2258">
        <v>70242</v>
      </c>
      <c r="AK2258">
        <v>67670</v>
      </c>
      <c r="AL2258">
        <v>64913</v>
      </c>
      <c r="AM2258">
        <v>61956</v>
      </c>
      <c r="AN2258">
        <v>58778</v>
      </c>
      <c r="AO2258">
        <v>55367</v>
      </c>
      <c r="AP2258">
        <v>51707</v>
      </c>
      <c r="AQ2258">
        <v>47802</v>
      </c>
      <c r="AR2258">
        <v>43698</v>
      </c>
      <c r="AS2258">
        <v>39465</v>
      </c>
      <c r="AT2258">
        <v>35200</v>
      </c>
      <c r="AU2258">
        <v>31087</v>
      </c>
      <c r="AV2258">
        <v>27325</v>
      </c>
      <c r="AW2258">
        <v>23925</v>
      </c>
      <c r="AX2258">
        <v>20765</v>
      </c>
      <c r="AY2258">
        <v>17768</v>
      </c>
      <c r="AZ2258">
        <v>14947</v>
      </c>
      <c r="BA2258">
        <v>12360</v>
      </c>
      <c r="BB2258">
        <v>10065</v>
      </c>
      <c r="BC2258">
        <v>8059</v>
      </c>
      <c r="DC2258">
        <v>35.47</v>
      </c>
      <c r="DD2258">
        <v>34.57</v>
      </c>
      <c r="DE2258">
        <v>33.67</v>
      </c>
      <c r="DF2258">
        <v>32.78</v>
      </c>
      <c r="DG2258">
        <v>31.89</v>
      </c>
      <c r="DH2258">
        <v>31.01</v>
      </c>
      <c r="DI2258">
        <v>30.14</v>
      </c>
      <c r="DJ2258">
        <v>29.27</v>
      </c>
      <c r="DK2258">
        <v>28.41</v>
      </c>
      <c r="DL2258">
        <v>27.54</v>
      </c>
      <c r="DM2258">
        <v>26.69</v>
      </c>
      <c r="DN2258">
        <v>25.84</v>
      </c>
      <c r="DO2258">
        <v>25</v>
      </c>
      <c r="DP2258">
        <v>24.16</v>
      </c>
      <c r="DQ2258">
        <v>23.34</v>
      </c>
      <c r="DR2258">
        <v>22.52</v>
      </c>
      <c r="DS2258">
        <v>21.7</v>
      </c>
      <c r="DT2258">
        <v>20.9</v>
      </c>
      <c r="DU2258">
        <v>20.100000000000001</v>
      </c>
      <c r="DV2258">
        <v>19.309999999999999</v>
      </c>
      <c r="DW2258">
        <v>18.52</v>
      </c>
      <c r="DX2258">
        <v>17.739999999999998</v>
      </c>
      <c r="DY2258">
        <v>16.97</v>
      </c>
      <c r="DZ2258">
        <v>16.21</v>
      </c>
      <c r="EA2258">
        <v>15.46</v>
      </c>
      <c r="EB2258">
        <v>14.72</v>
      </c>
      <c r="EC2258">
        <v>14.01</v>
      </c>
      <c r="ED2258">
        <v>13.31</v>
      </c>
      <c r="EE2258">
        <v>12.62</v>
      </c>
      <c r="EF2258">
        <v>11.96</v>
      </c>
      <c r="EG2258">
        <v>11.31</v>
      </c>
      <c r="EH2258">
        <v>10.68</v>
      </c>
      <c r="EI2258">
        <v>10.07</v>
      </c>
      <c r="EJ2258">
        <v>9.4700000000000006</v>
      </c>
      <c r="EK2258">
        <v>8.9</v>
      </c>
      <c r="EL2258">
        <v>8.36</v>
      </c>
      <c r="EM2258">
        <v>7.84</v>
      </c>
      <c r="EN2258">
        <v>7.36</v>
      </c>
      <c r="EO2258">
        <v>6.92</v>
      </c>
      <c r="EP2258">
        <v>6.52</v>
      </c>
      <c r="EQ2258">
        <v>6.17</v>
      </c>
      <c r="ER2258">
        <v>5.85</v>
      </c>
      <c r="ES2258">
        <v>5.56</v>
      </c>
      <c r="ET2258">
        <v>5.26</v>
      </c>
      <c r="EU2258">
        <v>4.9400000000000004</v>
      </c>
      <c r="EV2258">
        <v>4.6100000000000003</v>
      </c>
      <c r="EW2258">
        <v>4.3</v>
      </c>
      <c r="EX2258">
        <v>4.0199999999999996</v>
      </c>
      <c r="EY2258">
        <v>3.76</v>
      </c>
      <c r="EZ2258">
        <v>3.5</v>
      </c>
      <c r="FA2258">
        <v>3.25</v>
      </c>
    </row>
    <row r="2259" spans="1:158" x14ac:dyDescent="0.25">
      <c r="A2259" t="s">
        <v>2046</v>
      </c>
      <c r="B2259">
        <v>50</v>
      </c>
      <c r="C2259">
        <v>50</v>
      </c>
      <c r="E2259">
        <v>100000</v>
      </c>
      <c r="F2259">
        <v>99698</v>
      </c>
      <c r="G2259">
        <v>99366</v>
      </c>
      <c r="H2259">
        <v>99004</v>
      </c>
      <c r="I2259">
        <v>98615</v>
      </c>
      <c r="J2259">
        <v>98201</v>
      </c>
      <c r="K2259">
        <v>97763</v>
      </c>
      <c r="L2259">
        <v>97298</v>
      </c>
      <c r="M2259">
        <v>96805</v>
      </c>
      <c r="N2259">
        <v>96280</v>
      </c>
      <c r="O2259">
        <v>95717</v>
      </c>
      <c r="P2259">
        <v>95114</v>
      </c>
      <c r="Q2259">
        <v>94465</v>
      </c>
      <c r="R2259">
        <v>93769</v>
      </c>
      <c r="S2259">
        <v>93023</v>
      </c>
      <c r="T2259">
        <v>92227</v>
      </c>
      <c r="U2259">
        <v>91375</v>
      </c>
      <c r="V2259">
        <v>90470</v>
      </c>
      <c r="W2259">
        <v>89509</v>
      </c>
      <c r="X2259">
        <v>88486</v>
      </c>
      <c r="Y2259">
        <v>87398</v>
      </c>
      <c r="Z2259">
        <v>86233</v>
      </c>
      <c r="AA2259">
        <v>84978</v>
      </c>
      <c r="AB2259">
        <v>83618</v>
      </c>
      <c r="AC2259">
        <v>82138</v>
      </c>
      <c r="AD2259">
        <v>80515</v>
      </c>
      <c r="AE2259">
        <v>78741</v>
      </c>
      <c r="AF2259">
        <v>76813</v>
      </c>
      <c r="AG2259">
        <v>74718</v>
      </c>
      <c r="AH2259">
        <v>72460</v>
      </c>
      <c r="AI2259">
        <v>70034</v>
      </c>
      <c r="AJ2259">
        <v>67438</v>
      </c>
      <c r="AK2259">
        <v>64658</v>
      </c>
      <c r="AL2259">
        <v>61679</v>
      </c>
      <c r="AM2259">
        <v>58485</v>
      </c>
      <c r="AN2259">
        <v>55057</v>
      </c>
      <c r="AO2259">
        <v>51383</v>
      </c>
      <c r="AP2259">
        <v>47465</v>
      </c>
      <c r="AQ2259">
        <v>43357</v>
      </c>
      <c r="AR2259">
        <v>39126</v>
      </c>
      <c r="AS2259">
        <v>34869</v>
      </c>
      <c r="AT2259">
        <v>30768</v>
      </c>
      <c r="AU2259">
        <v>27023</v>
      </c>
      <c r="AV2259">
        <v>23640</v>
      </c>
      <c r="AW2259">
        <v>20498</v>
      </c>
      <c r="AX2259">
        <v>17520</v>
      </c>
      <c r="AY2259">
        <v>14722</v>
      </c>
      <c r="AZ2259">
        <v>12159</v>
      </c>
      <c r="BA2259">
        <v>9892</v>
      </c>
      <c r="BB2259">
        <v>7911</v>
      </c>
      <c r="DC2259">
        <v>34.44</v>
      </c>
      <c r="DD2259">
        <v>33.54</v>
      </c>
      <c r="DE2259">
        <v>32.65</v>
      </c>
      <c r="DF2259">
        <v>31.77</v>
      </c>
      <c r="DG2259">
        <v>30.9</v>
      </c>
      <c r="DH2259">
        <v>30.02</v>
      </c>
      <c r="DI2259">
        <v>29.16</v>
      </c>
      <c r="DJ2259">
        <v>28.29</v>
      </c>
      <c r="DK2259">
        <v>27.43</v>
      </c>
      <c r="DL2259">
        <v>26.58</v>
      </c>
      <c r="DM2259">
        <v>25.73</v>
      </c>
      <c r="DN2259">
        <v>24.89</v>
      </c>
      <c r="DO2259">
        <v>24.06</v>
      </c>
      <c r="DP2259">
        <v>23.24</v>
      </c>
      <c r="DQ2259">
        <v>22.42</v>
      </c>
      <c r="DR2259">
        <v>21.61</v>
      </c>
      <c r="DS2259">
        <v>20.81</v>
      </c>
      <c r="DT2259">
        <v>20.010000000000002</v>
      </c>
      <c r="DU2259">
        <v>19.22</v>
      </c>
      <c r="DV2259">
        <v>18.43</v>
      </c>
      <c r="DW2259">
        <v>17.66</v>
      </c>
      <c r="DX2259">
        <v>16.89</v>
      </c>
      <c r="DY2259">
        <v>16.13</v>
      </c>
      <c r="DZ2259">
        <v>15.39</v>
      </c>
      <c r="EA2259">
        <v>14.65</v>
      </c>
      <c r="EB2259">
        <v>13.94</v>
      </c>
      <c r="EC2259">
        <v>13.24</v>
      </c>
      <c r="ED2259">
        <v>12.56</v>
      </c>
      <c r="EE2259">
        <v>11.9</v>
      </c>
      <c r="EF2259">
        <v>11.26</v>
      </c>
      <c r="EG2259">
        <v>10.63</v>
      </c>
      <c r="EH2259">
        <v>10.02</v>
      </c>
      <c r="EI2259">
        <v>9.43</v>
      </c>
      <c r="EJ2259">
        <v>8.86</v>
      </c>
      <c r="EK2259">
        <v>8.31</v>
      </c>
      <c r="EL2259">
        <v>7.8</v>
      </c>
      <c r="EM2259">
        <v>7.32</v>
      </c>
      <c r="EN2259">
        <v>6.89</v>
      </c>
      <c r="EO2259">
        <v>6.49</v>
      </c>
      <c r="EP2259">
        <v>6.14</v>
      </c>
      <c r="EQ2259">
        <v>5.83</v>
      </c>
      <c r="ER2259">
        <v>5.54</v>
      </c>
      <c r="ES2259">
        <v>5.24</v>
      </c>
      <c r="ET2259">
        <v>4.91</v>
      </c>
      <c r="EU2259">
        <v>4.59</v>
      </c>
      <c r="EV2259">
        <v>4.29</v>
      </c>
      <c r="EW2259">
        <v>4.01</v>
      </c>
      <c r="EX2259">
        <v>3.74</v>
      </c>
      <c r="EY2259">
        <v>3.49</v>
      </c>
      <c r="EZ2259">
        <v>3.24</v>
      </c>
    </row>
    <row r="2260" spans="1:158" x14ac:dyDescent="0.25">
      <c r="A2260" t="s">
        <v>2047</v>
      </c>
      <c r="B2260">
        <v>49</v>
      </c>
      <c r="C2260">
        <v>49</v>
      </c>
      <c r="E2260">
        <v>100000</v>
      </c>
      <c r="F2260">
        <v>99661</v>
      </c>
      <c r="G2260">
        <v>99292</v>
      </c>
      <c r="H2260">
        <v>98894</v>
      </c>
      <c r="I2260">
        <v>98471</v>
      </c>
      <c r="J2260">
        <v>98023</v>
      </c>
      <c r="K2260">
        <v>97548</v>
      </c>
      <c r="L2260">
        <v>97045</v>
      </c>
      <c r="M2260">
        <v>96508</v>
      </c>
      <c r="N2260">
        <v>95934</v>
      </c>
      <c r="O2260">
        <v>95318</v>
      </c>
      <c r="P2260">
        <v>94658</v>
      </c>
      <c r="Q2260">
        <v>93948</v>
      </c>
      <c r="R2260">
        <v>93188</v>
      </c>
      <c r="S2260">
        <v>92376</v>
      </c>
      <c r="T2260">
        <v>91510</v>
      </c>
      <c r="U2260">
        <v>90588</v>
      </c>
      <c r="V2260">
        <v>89608</v>
      </c>
      <c r="W2260">
        <v>88568</v>
      </c>
      <c r="X2260">
        <v>87459</v>
      </c>
      <c r="Y2260">
        <v>86274</v>
      </c>
      <c r="Z2260">
        <v>84999</v>
      </c>
      <c r="AA2260">
        <v>83617</v>
      </c>
      <c r="AB2260">
        <v>82111</v>
      </c>
      <c r="AC2260">
        <v>80462</v>
      </c>
      <c r="AD2260">
        <v>78664</v>
      </c>
      <c r="AE2260">
        <v>76706</v>
      </c>
      <c r="AF2260">
        <v>74589</v>
      </c>
      <c r="AG2260">
        <v>72302</v>
      </c>
      <c r="AH2260">
        <v>69850</v>
      </c>
      <c r="AI2260">
        <v>67225</v>
      </c>
      <c r="AJ2260">
        <v>64421</v>
      </c>
      <c r="AK2260">
        <v>61420</v>
      </c>
      <c r="AL2260">
        <v>58205</v>
      </c>
      <c r="AM2260">
        <v>54763</v>
      </c>
      <c r="AN2260">
        <v>51074</v>
      </c>
      <c r="AO2260">
        <v>47146</v>
      </c>
      <c r="AP2260">
        <v>43030</v>
      </c>
      <c r="AQ2260">
        <v>38800</v>
      </c>
      <c r="AR2260">
        <v>34550</v>
      </c>
      <c r="AS2260">
        <v>30460</v>
      </c>
      <c r="AT2260">
        <v>26728</v>
      </c>
      <c r="AU2260">
        <v>23361</v>
      </c>
      <c r="AV2260">
        <v>20238</v>
      </c>
      <c r="AW2260">
        <v>17280</v>
      </c>
      <c r="AX2260">
        <v>14503</v>
      </c>
      <c r="AY2260">
        <v>11965</v>
      </c>
      <c r="AZ2260">
        <v>9722</v>
      </c>
      <c r="BA2260">
        <v>7767</v>
      </c>
      <c r="DC2260">
        <v>33.42</v>
      </c>
      <c r="DD2260">
        <v>32.53</v>
      </c>
      <c r="DE2260">
        <v>31.65</v>
      </c>
      <c r="DF2260">
        <v>30.78</v>
      </c>
      <c r="DG2260">
        <v>29.91</v>
      </c>
      <c r="DH2260">
        <v>29.04</v>
      </c>
      <c r="DI2260">
        <v>28.18</v>
      </c>
      <c r="DJ2260">
        <v>27.32</v>
      </c>
      <c r="DK2260">
        <v>26.47</v>
      </c>
      <c r="DL2260">
        <v>25.63</v>
      </c>
      <c r="DM2260">
        <v>24.79</v>
      </c>
      <c r="DN2260">
        <v>23.96</v>
      </c>
      <c r="DO2260">
        <v>23.14</v>
      </c>
      <c r="DP2260">
        <v>22.32</v>
      </c>
      <c r="DQ2260">
        <v>21.51</v>
      </c>
      <c r="DR2260">
        <v>20.71</v>
      </c>
      <c r="DS2260">
        <v>19.920000000000002</v>
      </c>
      <c r="DT2260">
        <v>19.13</v>
      </c>
      <c r="DU2260">
        <v>18.350000000000001</v>
      </c>
      <c r="DV2260">
        <v>17.57</v>
      </c>
      <c r="DW2260">
        <v>16.809999999999999</v>
      </c>
      <c r="DX2260">
        <v>16.05</v>
      </c>
      <c r="DY2260">
        <v>15.31</v>
      </c>
      <c r="DZ2260">
        <v>14.58</v>
      </c>
      <c r="EA2260">
        <v>13.87</v>
      </c>
      <c r="EB2260">
        <v>13.18</v>
      </c>
      <c r="EC2260">
        <v>12.5</v>
      </c>
      <c r="ED2260">
        <v>11.84</v>
      </c>
      <c r="EE2260">
        <v>11.2</v>
      </c>
      <c r="EF2260">
        <v>10.58</v>
      </c>
      <c r="EG2260">
        <v>9.9700000000000006</v>
      </c>
      <c r="EH2260">
        <v>9.3800000000000008</v>
      </c>
      <c r="EI2260">
        <v>8.82</v>
      </c>
      <c r="EJ2260">
        <v>8.27</v>
      </c>
      <c r="EK2260">
        <v>7.76</v>
      </c>
      <c r="EL2260">
        <v>7.29</v>
      </c>
      <c r="EM2260">
        <v>6.85</v>
      </c>
      <c r="EN2260">
        <v>6.46</v>
      </c>
      <c r="EO2260">
        <v>6.11</v>
      </c>
      <c r="EP2260">
        <v>5.8</v>
      </c>
      <c r="EQ2260">
        <v>5.51</v>
      </c>
      <c r="ER2260">
        <v>5.21</v>
      </c>
      <c r="ES2260">
        <v>4.8899999999999997</v>
      </c>
      <c r="ET2260">
        <v>4.57</v>
      </c>
      <c r="EU2260">
        <v>4.2699999999999996</v>
      </c>
      <c r="EV2260">
        <v>3.99</v>
      </c>
      <c r="EW2260">
        <v>3.73</v>
      </c>
      <c r="EX2260">
        <v>3.47</v>
      </c>
      <c r="EY2260">
        <v>3.22</v>
      </c>
    </row>
    <row r="2261" spans="1:158" x14ac:dyDescent="0.25">
      <c r="A2261" t="s">
        <v>2048</v>
      </c>
      <c r="B2261">
        <v>48</v>
      </c>
      <c r="C2261">
        <v>48</v>
      </c>
      <c r="E2261">
        <v>100000</v>
      </c>
      <c r="F2261">
        <v>99623</v>
      </c>
      <c r="G2261">
        <v>99217</v>
      </c>
      <c r="H2261">
        <v>98784</v>
      </c>
      <c r="I2261">
        <v>98326</v>
      </c>
      <c r="J2261">
        <v>97841</v>
      </c>
      <c r="K2261">
        <v>97326</v>
      </c>
      <c r="L2261">
        <v>96778</v>
      </c>
      <c r="M2261">
        <v>96192</v>
      </c>
      <c r="N2261">
        <v>95563</v>
      </c>
      <c r="O2261">
        <v>94888</v>
      </c>
      <c r="P2261">
        <v>94166</v>
      </c>
      <c r="Q2261">
        <v>93391</v>
      </c>
      <c r="R2261">
        <v>92563</v>
      </c>
      <c r="S2261">
        <v>91680</v>
      </c>
      <c r="T2261">
        <v>90741</v>
      </c>
      <c r="U2261">
        <v>89743</v>
      </c>
      <c r="V2261">
        <v>88683</v>
      </c>
      <c r="W2261">
        <v>87555</v>
      </c>
      <c r="X2261">
        <v>86347</v>
      </c>
      <c r="Y2261">
        <v>85050</v>
      </c>
      <c r="Z2261">
        <v>83646</v>
      </c>
      <c r="AA2261">
        <v>82116</v>
      </c>
      <c r="AB2261">
        <v>80439</v>
      </c>
      <c r="AC2261">
        <v>78612</v>
      </c>
      <c r="AD2261">
        <v>76628</v>
      </c>
      <c r="AE2261">
        <v>74481</v>
      </c>
      <c r="AF2261">
        <v>72170</v>
      </c>
      <c r="AG2261">
        <v>69689</v>
      </c>
      <c r="AH2261">
        <v>67037</v>
      </c>
      <c r="AI2261">
        <v>64204</v>
      </c>
      <c r="AJ2261">
        <v>61179</v>
      </c>
      <c r="AK2261">
        <v>57943</v>
      </c>
      <c r="AL2261">
        <v>54482</v>
      </c>
      <c r="AM2261">
        <v>50782</v>
      </c>
      <c r="AN2261">
        <v>46842</v>
      </c>
      <c r="AO2261">
        <v>42719</v>
      </c>
      <c r="AP2261">
        <v>38486</v>
      </c>
      <c r="AQ2261">
        <v>34242</v>
      </c>
      <c r="AR2261">
        <v>30162</v>
      </c>
      <c r="AS2261">
        <v>26441</v>
      </c>
      <c r="AT2261">
        <v>23088</v>
      </c>
      <c r="AU2261">
        <v>19983</v>
      </c>
      <c r="AV2261">
        <v>17046</v>
      </c>
      <c r="AW2261">
        <v>14292</v>
      </c>
      <c r="AX2261">
        <v>11776</v>
      </c>
      <c r="AY2261">
        <v>9558</v>
      </c>
      <c r="AZ2261">
        <v>7626</v>
      </c>
      <c r="DC2261">
        <v>32.409999999999997</v>
      </c>
      <c r="DD2261">
        <v>31.53</v>
      </c>
      <c r="DE2261">
        <v>30.66</v>
      </c>
      <c r="DF2261">
        <v>29.79</v>
      </c>
      <c r="DG2261">
        <v>28.92</v>
      </c>
      <c r="DH2261">
        <v>28.06</v>
      </c>
      <c r="DI2261">
        <v>27.21</v>
      </c>
      <c r="DJ2261">
        <v>26.36</v>
      </c>
      <c r="DK2261">
        <v>25.52</v>
      </c>
      <c r="DL2261">
        <v>24.68</v>
      </c>
      <c r="DM2261">
        <v>23.86</v>
      </c>
      <c r="DN2261">
        <v>23.04</v>
      </c>
      <c r="DO2261">
        <v>22.22</v>
      </c>
      <c r="DP2261">
        <v>21.42</v>
      </c>
      <c r="DQ2261">
        <v>20.62</v>
      </c>
      <c r="DR2261">
        <v>19.829999999999998</v>
      </c>
      <c r="DS2261">
        <v>19.04</v>
      </c>
      <c r="DT2261">
        <v>18.260000000000002</v>
      </c>
      <c r="DU2261">
        <v>17.489999999999998</v>
      </c>
      <c r="DV2261">
        <v>16.73</v>
      </c>
      <c r="DW2261">
        <v>15.98</v>
      </c>
      <c r="DX2261">
        <v>15.24</v>
      </c>
      <c r="DY2261">
        <v>14.51</v>
      </c>
      <c r="DZ2261">
        <v>13.8</v>
      </c>
      <c r="EA2261">
        <v>13.11</v>
      </c>
      <c r="EB2261">
        <v>12.44</v>
      </c>
      <c r="EC2261">
        <v>11.78</v>
      </c>
      <c r="ED2261">
        <v>11.14</v>
      </c>
      <c r="EE2261">
        <v>10.52</v>
      </c>
      <c r="EF2261">
        <v>9.92</v>
      </c>
      <c r="EG2261">
        <v>9.34</v>
      </c>
      <c r="EH2261">
        <v>8.77</v>
      </c>
      <c r="EI2261">
        <v>8.23</v>
      </c>
      <c r="EJ2261">
        <v>7.73</v>
      </c>
      <c r="EK2261">
        <v>7.25</v>
      </c>
      <c r="EL2261">
        <v>6.82</v>
      </c>
      <c r="EM2261">
        <v>6.43</v>
      </c>
      <c r="EN2261">
        <v>6.08</v>
      </c>
      <c r="EO2261">
        <v>5.77</v>
      </c>
      <c r="EP2261">
        <v>5.49</v>
      </c>
      <c r="EQ2261">
        <v>5.19</v>
      </c>
      <c r="ER2261">
        <v>4.87</v>
      </c>
      <c r="ES2261">
        <v>4.55</v>
      </c>
      <c r="ET2261">
        <v>4.25</v>
      </c>
      <c r="EU2261">
        <v>3.97</v>
      </c>
      <c r="EV2261">
        <v>3.71</v>
      </c>
      <c r="EW2261">
        <v>3.46</v>
      </c>
      <c r="EX2261">
        <v>3.21</v>
      </c>
    </row>
    <row r="2262" spans="1:158" x14ac:dyDescent="0.25">
      <c r="A2262" t="s">
        <v>2049</v>
      </c>
      <c r="B2262">
        <v>47</v>
      </c>
      <c r="C2262">
        <v>47</v>
      </c>
      <c r="E2262">
        <v>100000</v>
      </c>
      <c r="F2262">
        <v>99585</v>
      </c>
      <c r="G2262">
        <v>99143</v>
      </c>
      <c r="H2262">
        <v>98674</v>
      </c>
      <c r="I2262">
        <v>98178</v>
      </c>
      <c r="J2262">
        <v>97651</v>
      </c>
      <c r="K2262">
        <v>97091</v>
      </c>
      <c r="L2262">
        <v>96491</v>
      </c>
      <c r="M2262">
        <v>95849</v>
      </c>
      <c r="N2262">
        <v>95160</v>
      </c>
      <c r="O2262">
        <v>94422</v>
      </c>
      <c r="P2262">
        <v>93633</v>
      </c>
      <c r="Q2262">
        <v>92788</v>
      </c>
      <c r="R2262">
        <v>91888</v>
      </c>
      <c r="S2262">
        <v>90930</v>
      </c>
      <c r="T2262">
        <v>89914</v>
      </c>
      <c r="U2262">
        <v>88833</v>
      </c>
      <c r="V2262">
        <v>87683</v>
      </c>
      <c r="W2262">
        <v>86455</v>
      </c>
      <c r="X2262">
        <v>85133</v>
      </c>
      <c r="Y2262">
        <v>83705</v>
      </c>
      <c r="Z2262">
        <v>82150</v>
      </c>
      <c r="AA2262">
        <v>80447</v>
      </c>
      <c r="AB2262">
        <v>78590</v>
      </c>
      <c r="AC2262">
        <v>76576</v>
      </c>
      <c r="AD2262">
        <v>74401</v>
      </c>
      <c r="AE2262">
        <v>72059</v>
      </c>
      <c r="AF2262">
        <v>69553</v>
      </c>
      <c r="AG2262">
        <v>66871</v>
      </c>
      <c r="AH2262">
        <v>64011</v>
      </c>
      <c r="AI2262">
        <v>60958</v>
      </c>
      <c r="AJ2262">
        <v>57699</v>
      </c>
      <c r="AK2262">
        <v>54217</v>
      </c>
      <c r="AL2262">
        <v>50501</v>
      </c>
      <c r="AM2262">
        <v>46553</v>
      </c>
      <c r="AN2262">
        <v>42423</v>
      </c>
      <c r="AO2262">
        <v>38189</v>
      </c>
      <c r="AP2262">
        <v>33945</v>
      </c>
      <c r="AQ2262">
        <v>29874</v>
      </c>
      <c r="AR2262">
        <v>26165</v>
      </c>
      <c r="AS2262">
        <v>22824</v>
      </c>
      <c r="AT2262">
        <v>19734</v>
      </c>
      <c r="AU2262">
        <v>16818</v>
      </c>
      <c r="AV2262">
        <v>14086</v>
      </c>
      <c r="AW2262">
        <v>11595</v>
      </c>
      <c r="AX2262">
        <v>9398</v>
      </c>
      <c r="AY2262">
        <v>7490</v>
      </c>
      <c r="DC2262">
        <v>31.4</v>
      </c>
      <c r="DD2262">
        <v>30.53</v>
      </c>
      <c r="DE2262">
        <v>29.67</v>
      </c>
      <c r="DF2262">
        <v>28.81</v>
      </c>
      <c r="DG2262">
        <v>27.95</v>
      </c>
      <c r="DH2262">
        <v>27.1</v>
      </c>
      <c r="DI2262">
        <v>26.25</v>
      </c>
      <c r="DJ2262">
        <v>25.41</v>
      </c>
      <c r="DK2262">
        <v>24.58</v>
      </c>
      <c r="DL2262">
        <v>23.75</v>
      </c>
      <c r="DM2262">
        <v>22.93</v>
      </c>
      <c r="DN2262">
        <v>22.12</v>
      </c>
      <c r="DO2262">
        <v>21.32</v>
      </c>
      <c r="DP2262">
        <v>20.52</v>
      </c>
      <c r="DQ2262">
        <v>19.73</v>
      </c>
      <c r="DR2262">
        <v>18.95</v>
      </c>
      <c r="DS2262">
        <v>18.18</v>
      </c>
      <c r="DT2262">
        <v>17.41</v>
      </c>
      <c r="DU2262">
        <v>16.649999999999999</v>
      </c>
      <c r="DV2262">
        <v>15.9</v>
      </c>
      <c r="DW2262">
        <v>15.16</v>
      </c>
      <c r="DX2262">
        <v>14.44</v>
      </c>
      <c r="DY2262">
        <v>13.73</v>
      </c>
      <c r="DZ2262">
        <v>13.05</v>
      </c>
      <c r="EA2262">
        <v>12.38</v>
      </c>
      <c r="EB2262">
        <v>11.72</v>
      </c>
      <c r="EC2262">
        <v>11.09</v>
      </c>
      <c r="ED2262">
        <v>10.47</v>
      </c>
      <c r="EE2262">
        <v>9.8699999999999992</v>
      </c>
      <c r="EF2262">
        <v>9.2899999999999991</v>
      </c>
      <c r="EG2262">
        <v>8.73</v>
      </c>
      <c r="EH2262">
        <v>8.19</v>
      </c>
      <c r="EI2262">
        <v>7.69</v>
      </c>
      <c r="EJ2262">
        <v>7.22</v>
      </c>
      <c r="EK2262">
        <v>6.79</v>
      </c>
      <c r="EL2262">
        <v>6.4</v>
      </c>
      <c r="EM2262">
        <v>6.05</v>
      </c>
      <c r="EN2262">
        <v>5.75</v>
      </c>
      <c r="EO2262">
        <v>5.46</v>
      </c>
      <c r="EP2262">
        <v>5.17</v>
      </c>
      <c r="EQ2262">
        <v>4.8499999999999996</v>
      </c>
      <c r="ER2262">
        <v>4.53</v>
      </c>
      <c r="ES2262">
        <v>4.2300000000000004</v>
      </c>
      <c r="ET2262">
        <v>3.95</v>
      </c>
      <c r="EU2262">
        <v>3.7</v>
      </c>
      <c r="EV2262">
        <v>3.44</v>
      </c>
      <c r="EW2262">
        <v>3.19</v>
      </c>
    </row>
    <row r="2263" spans="1:158" x14ac:dyDescent="0.25">
      <c r="A2263" t="s">
        <v>2050</v>
      </c>
      <c r="B2263">
        <v>46</v>
      </c>
      <c r="C2263">
        <v>46</v>
      </c>
      <c r="E2263">
        <v>100000</v>
      </c>
      <c r="F2263">
        <v>99548</v>
      </c>
      <c r="G2263">
        <v>99069</v>
      </c>
      <c r="H2263">
        <v>98560</v>
      </c>
      <c r="I2263">
        <v>98021</v>
      </c>
      <c r="J2263">
        <v>97447</v>
      </c>
      <c r="K2263">
        <v>96834</v>
      </c>
      <c r="L2263">
        <v>96177</v>
      </c>
      <c r="M2263">
        <v>95473</v>
      </c>
      <c r="N2263">
        <v>94719</v>
      </c>
      <c r="O2263">
        <v>93912</v>
      </c>
      <c r="P2263">
        <v>93052</v>
      </c>
      <c r="Q2263">
        <v>92133</v>
      </c>
      <c r="R2263">
        <v>91157</v>
      </c>
      <c r="S2263">
        <v>90120</v>
      </c>
      <c r="T2263">
        <v>89020</v>
      </c>
      <c r="U2263">
        <v>87847</v>
      </c>
      <c r="V2263">
        <v>86594</v>
      </c>
      <c r="W2263">
        <v>85249</v>
      </c>
      <c r="X2263">
        <v>83794</v>
      </c>
      <c r="Y2263">
        <v>82213</v>
      </c>
      <c r="Z2263">
        <v>80483</v>
      </c>
      <c r="AA2263">
        <v>78599</v>
      </c>
      <c r="AB2263">
        <v>76553</v>
      </c>
      <c r="AC2263">
        <v>74345</v>
      </c>
      <c r="AD2263">
        <v>71975</v>
      </c>
      <c r="AE2263">
        <v>69436</v>
      </c>
      <c r="AF2263">
        <v>66729</v>
      </c>
      <c r="AG2263">
        <v>63838</v>
      </c>
      <c r="AH2263">
        <v>60759</v>
      </c>
      <c r="AI2263">
        <v>57472</v>
      </c>
      <c r="AJ2263">
        <v>53969</v>
      </c>
      <c r="AK2263">
        <v>50235</v>
      </c>
      <c r="AL2263">
        <v>46274</v>
      </c>
      <c r="AM2263">
        <v>42141</v>
      </c>
      <c r="AN2263">
        <v>37903</v>
      </c>
      <c r="AO2263">
        <v>33663</v>
      </c>
      <c r="AP2263">
        <v>29597</v>
      </c>
      <c r="AQ2263">
        <v>25898</v>
      </c>
      <c r="AR2263">
        <v>22568</v>
      </c>
      <c r="AS2263">
        <v>19492</v>
      </c>
      <c r="AT2263">
        <v>16594</v>
      </c>
      <c r="AU2263">
        <v>13885</v>
      </c>
      <c r="AV2263">
        <v>11417</v>
      </c>
      <c r="AW2263">
        <v>9244</v>
      </c>
      <c r="AX2263">
        <v>7357</v>
      </c>
      <c r="DC2263">
        <v>30.41</v>
      </c>
      <c r="DD2263">
        <v>29.55</v>
      </c>
      <c r="DE2263">
        <v>28.69</v>
      </c>
      <c r="DF2263">
        <v>27.83</v>
      </c>
      <c r="DG2263">
        <v>26.98</v>
      </c>
      <c r="DH2263">
        <v>26.14</v>
      </c>
      <c r="DI2263">
        <v>25.3</v>
      </c>
      <c r="DJ2263">
        <v>24.47</v>
      </c>
      <c r="DK2263">
        <v>23.65</v>
      </c>
      <c r="DL2263">
        <v>22.83</v>
      </c>
      <c r="DM2263">
        <v>22.02</v>
      </c>
      <c r="DN2263">
        <v>21.22</v>
      </c>
      <c r="DO2263">
        <v>20.43</v>
      </c>
      <c r="DP2263">
        <v>19.64</v>
      </c>
      <c r="DQ2263">
        <v>18.86</v>
      </c>
      <c r="DR2263">
        <v>18.09</v>
      </c>
      <c r="DS2263">
        <v>17.32</v>
      </c>
      <c r="DT2263">
        <v>16.57</v>
      </c>
      <c r="DU2263">
        <v>15.82</v>
      </c>
      <c r="DV2263">
        <v>15.09</v>
      </c>
      <c r="DW2263">
        <v>14.37</v>
      </c>
      <c r="DX2263">
        <v>13.67</v>
      </c>
      <c r="DY2263">
        <v>12.98</v>
      </c>
      <c r="DZ2263">
        <v>12.32</v>
      </c>
      <c r="EA2263">
        <v>11.67</v>
      </c>
      <c r="EB2263">
        <v>11.03</v>
      </c>
      <c r="EC2263">
        <v>10.42</v>
      </c>
      <c r="ED2263">
        <v>9.82</v>
      </c>
      <c r="EE2263">
        <v>9.24</v>
      </c>
      <c r="EF2263">
        <v>8.69</v>
      </c>
      <c r="EG2263">
        <v>8.15</v>
      </c>
      <c r="EH2263">
        <v>7.65</v>
      </c>
      <c r="EI2263">
        <v>7.18</v>
      </c>
      <c r="EJ2263">
        <v>6.76</v>
      </c>
      <c r="EK2263">
        <v>6.37</v>
      </c>
      <c r="EL2263">
        <v>6.02</v>
      </c>
      <c r="EM2263">
        <v>5.72</v>
      </c>
      <c r="EN2263">
        <v>5.44</v>
      </c>
      <c r="EO2263">
        <v>5.14</v>
      </c>
      <c r="EP2263">
        <v>4.83</v>
      </c>
      <c r="EQ2263">
        <v>4.51</v>
      </c>
      <c r="ER2263">
        <v>4.21</v>
      </c>
      <c r="ES2263">
        <v>3.94</v>
      </c>
      <c r="ET2263">
        <v>3.68</v>
      </c>
      <c r="EU2263">
        <v>3.43</v>
      </c>
      <c r="EV2263">
        <v>3.18</v>
      </c>
    </row>
    <row r="2264" spans="1:158" x14ac:dyDescent="0.25">
      <c r="A2264" t="s">
        <v>2051</v>
      </c>
      <c r="B2264">
        <v>45</v>
      </c>
      <c r="C2264">
        <v>45</v>
      </c>
      <c r="E2264">
        <v>100000</v>
      </c>
      <c r="F2264">
        <v>99509</v>
      </c>
      <c r="G2264">
        <v>98990</v>
      </c>
      <c r="H2264">
        <v>98437</v>
      </c>
      <c r="I2264">
        <v>97849</v>
      </c>
      <c r="J2264">
        <v>97221</v>
      </c>
      <c r="K2264">
        <v>96549</v>
      </c>
      <c r="L2264">
        <v>95829</v>
      </c>
      <c r="M2264">
        <v>95058</v>
      </c>
      <c r="N2264">
        <v>94234</v>
      </c>
      <c r="O2264">
        <v>93354</v>
      </c>
      <c r="P2264">
        <v>92418</v>
      </c>
      <c r="Q2264">
        <v>91422</v>
      </c>
      <c r="R2264">
        <v>90364</v>
      </c>
      <c r="S2264">
        <v>89241</v>
      </c>
      <c r="T2264">
        <v>88046</v>
      </c>
      <c r="U2264">
        <v>86769</v>
      </c>
      <c r="V2264">
        <v>85397</v>
      </c>
      <c r="W2264">
        <v>83916</v>
      </c>
      <c r="X2264">
        <v>82306</v>
      </c>
      <c r="Y2264">
        <v>80548</v>
      </c>
      <c r="Z2264">
        <v>78635</v>
      </c>
      <c r="AA2264">
        <v>76560</v>
      </c>
      <c r="AB2264">
        <v>74318</v>
      </c>
      <c r="AC2264">
        <v>71914</v>
      </c>
      <c r="AD2264">
        <v>69345</v>
      </c>
      <c r="AE2264">
        <v>66605</v>
      </c>
      <c r="AF2264">
        <v>63689</v>
      </c>
      <c r="AG2264">
        <v>60578</v>
      </c>
      <c r="AH2264">
        <v>57267</v>
      </c>
      <c r="AI2264">
        <v>53738</v>
      </c>
      <c r="AJ2264">
        <v>49985</v>
      </c>
      <c r="AK2264">
        <v>46010</v>
      </c>
      <c r="AL2264">
        <v>41867</v>
      </c>
      <c r="AM2264">
        <v>37630</v>
      </c>
      <c r="AN2264">
        <v>33392</v>
      </c>
      <c r="AO2264">
        <v>29332</v>
      </c>
      <c r="AP2264">
        <v>25639</v>
      </c>
      <c r="AQ2264">
        <v>22321</v>
      </c>
      <c r="AR2264">
        <v>19258</v>
      </c>
      <c r="AS2264">
        <v>16376</v>
      </c>
      <c r="AT2264">
        <v>13688</v>
      </c>
      <c r="AU2264">
        <v>11243</v>
      </c>
      <c r="AV2264">
        <v>9094</v>
      </c>
      <c r="AW2264">
        <v>7229</v>
      </c>
      <c r="DC2264">
        <v>29.42</v>
      </c>
      <c r="DD2264">
        <v>28.57</v>
      </c>
      <c r="DE2264">
        <v>27.71</v>
      </c>
      <c r="DF2264">
        <v>26.87</v>
      </c>
      <c r="DG2264">
        <v>26.03</v>
      </c>
      <c r="DH2264">
        <v>25.19</v>
      </c>
      <c r="DI2264">
        <v>24.36</v>
      </c>
      <c r="DJ2264">
        <v>23.54</v>
      </c>
      <c r="DK2264">
        <v>22.73</v>
      </c>
      <c r="DL2264">
        <v>21.92</v>
      </c>
      <c r="DM2264">
        <v>21.12</v>
      </c>
      <c r="DN2264">
        <v>20.329999999999998</v>
      </c>
      <c r="DO2264">
        <v>19.55</v>
      </c>
      <c r="DP2264">
        <v>18.77</v>
      </c>
      <c r="DQ2264">
        <v>18</v>
      </c>
      <c r="DR2264">
        <v>17.239999999999998</v>
      </c>
      <c r="DS2264">
        <v>16.489999999999998</v>
      </c>
      <c r="DT2264">
        <v>15.74</v>
      </c>
      <c r="DU2264">
        <v>15.01</v>
      </c>
      <c r="DV2264">
        <v>14.3</v>
      </c>
      <c r="DW2264">
        <v>13.6</v>
      </c>
      <c r="DX2264">
        <v>12.92</v>
      </c>
      <c r="DY2264">
        <v>12.25</v>
      </c>
      <c r="DZ2264">
        <v>11.61</v>
      </c>
      <c r="EA2264">
        <v>10.98</v>
      </c>
      <c r="EB2264">
        <v>10.37</v>
      </c>
      <c r="EC2264">
        <v>9.77</v>
      </c>
      <c r="ED2264">
        <v>9.1999999999999993</v>
      </c>
      <c r="EE2264">
        <v>8.64</v>
      </c>
      <c r="EF2264">
        <v>8.11</v>
      </c>
      <c r="EG2264">
        <v>7.61</v>
      </c>
      <c r="EH2264">
        <v>7.15</v>
      </c>
      <c r="EI2264">
        <v>6.72</v>
      </c>
      <c r="EJ2264">
        <v>6.34</v>
      </c>
      <c r="EK2264">
        <v>6</v>
      </c>
      <c r="EL2264">
        <v>5.69</v>
      </c>
      <c r="EM2264">
        <v>5.41</v>
      </c>
      <c r="EN2264">
        <v>5.12</v>
      </c>
      <c r="EO2264">
        <v>4.8099999999999996</v>
      </c>
      <c r="EP2264">
        <v>4.49</v>
      </c>
      <c r="EQ2264">
        <v>4.1900000000000004</v>
      </c>
      <c r="ER2264">
        <v>3.92</v>
      </c>
      <c r="ES2264">
        <v>3.66</v>
      </c>
      <c r="ET2264">
        <v>3.41</v>
      </c>
      <c r="EU2264">
        <v>3.16</v>
      </c>
    </row>
    <row r="2265" spans="1:158" x14ac:dyDescent="0.25">
      <c r="A2265" t="s">
        <v>2052</v>
      </c>
      <c r="B2265">
        <v>44</v>
      </c>
      <c r="C2265">
        <v>44</v>
      </c>
      <c r="E2265">
        <v>100000</v>
      </c>
      <c r="F2265">
        <v>99468</v>
      </c>
      <c r="G2265">
        <v>98903</v>
      </c>
      <c r="H2265">
        <v>98300</v>
      </c>
      <c r="I2265">
        <v>97656</v>
      </c>
      <c r="J2265">
        <v>96967</v>
      </c>
      <c r="K2265">
        <v>96230</v>
      </c>
      <c r="L2265">
        <v>95441</v>
      </c>
      <c r="M2265">
        <v>94597</v>
      </c>
      <c r="N2265">
        <v>93699</v>
      </c>
      <c r="O2265">
        <v>92742</v>
      </c>
      <c r="P2265">
        <v>91727</v>
      </c>
      <c r="Q2265">
        <v>90647</v>
      </c>
      <c r="R2265">
        <v>89501</v>
      </c>
      <c r="S2265">
        <v>88281</v>
      </c>
      <c r="T2265">
        <v>86980</v>
      </c>
      <c r="U2265">
        <v>85580</v>
      </c>
      <c r="V2265">
        <v>84070</v>
      </c>
      <c r="W2265">
        <v>82432</v>
      </c>
      <c r="X2265">
        <v>80642</v>
      </c>
      <c r="Y2265">
        <v>78699</v>
      </c>
      <c r="Z2265">
        <v>76593</v>
      </c>
      <c r="AA2265">
        <v>74320</v>
      </c>
      <c r="AB2265">
        <v>71880</v>
      </c>
      <c r="AC2265">
        <v>69277</v>
      </c>
      <c r="AD2265">
        <v>66506</v>
      </c>
      <c r="AE2265">
        <v>63557</v>
      </c>
      <c r="AF2265">
        <v>60421</v>
      </c>
      <c r="AG2265">
        <v>57079</v>
      </c>
      <c r="AH2265">
        <v>53527</v>
      </c>
      <c r="AI2265">
        <v>49750</v>
      </c>
      <c r="AJ2265">
        <v>45760</v>
      </c>
      <c r="AK2265">
        <v>41607</v>
      </c>
      <c r="AL2265">
        <v>37366</v>
      </c>
      <c r="AM2265">
        <v>33132</v>
      </c>
      <c r="AN2265">
        <v>29078</v>
      </c>
      <c r="AO2265">
        <v>25393</v>
      </c>
      <c r="AP2265">
        <v>22081</v>
      </c>
      <c r="AQ2265">
        <v>19031</v>
      </c>
      <c r="AR2265">
        <v>16166</v>
      </c>
      <c r="AS2265">
        <v>13496</v>
      </c>
      <c r="AT2265">
        <v>11073</v>
      </c>
      <c r="AU2265">
        <v>8946</v>
      </c>
      <c r="AV2265">
        <v>7104</v>
      </c>
      <c r="DC2265">
        <v>28.45</v>
      </c>
      <c r="DD2265">
        <v>27.59</v>
      </c>
      <c r="DE2265">
        <v>26.75</v>
      </c>
      <c r="DF2265">
        <v>25.91</v>
      </c>
      <c r="DG2265">
        <v>25.08</v>
      </c>
      <c r="DH2265">
        <v>24.25</v>
      </c>
      <c r="DI2265">
        <v>23.43</v>
      </c>
      <c r="DJ2265">
        <v>22.62</v>
      </c>
      <c r="DK2265">
        <v>21.82</v>
      </c>
      <c r="DL2265">
        <v>21.03</v>
      </c>
      <c r="DM2265">
        <v>20.239999999999998</v>
      </c>
      <c r="DN2265">
        <v>19.46</v>
      </c>
      <c r="DO2265">
        <v>18.68</v>
      </c>
      <c r="DP2265">
        <v>17.91</v>
      </c>
      <c r="DQ2265">
        <v>17.16</v>
      </c>
      <c r="DR2265">
        <v>16.399999999999999</v>
      </c>
      <c r="DS2265">
        <v>15.66</v>
      </c>
      <c r="DT2265">
        <v>14.94</v>
      </c>
      <c r="DU2265">
        <v>14.22</v>
      </c>
      <c r="DV2265">
        <v>13.53</v>
      </c>
      <c r="DW2265">
        <v>12.85</v>
      </c>
      <c r="DX2265">
        <v>12.19</v>
      </c>
      <c r="DY2265">
        <v>11.55</v>
      </c>
      <c r="DZ2265">
        <v>10.92</v>
      </c>
      <c r="EA2265">
        <v>10.31</v>
      </c>
      <c r="EB2265">
        <v>9.7200000000000006</v>
      </c>
      <c r="EC2265">
        <v>9.15</v>
      </c>
      <c r="ED2265">
        <v>8.6</v>
      </c>
      <c r="EE2265">
        <v>8.07</v>
      </c>
      <c r="EF2265">
        <v>7.58</v>
      </c>
      <c r="EG2265">
        <v>7.11</v>
      </c>
      <c r="EH2265">
        <v>6.69</v>
      </c>
      <c r="EI2265">
        <v>6.31</v>
      </c>
      <c r="EJ2265">
        <v>5.97</v>
      </c>
      <c r="EK2265">
        <v>5.67</v>
      </c>
      <c r="EL2265">
        <v>5.39</v>
      </c>
      <c r="EM2265">
        <v>5.0999999999999996</v>
      </c>
      <c r="EN2265">
        <v>4.79</v>
      </c>
      <c r="EO2265">
        <v>4.47</v>
      </c>
      <c r="EP2265">
        <v>4.18</v>
      </c>
      <c r="EQ2265">
        <v>3.9</v>
      </c>
      <c r="ER2265">
        <v>3.65</v>
      </c>
      <c r="ES2265">
        <v>3.4</v>
      </c>
      <c r="ET2265">
        <v>3.15</v>
      </c>
    </row>
    <row r="2266" spans="1:158" x14ac:dyDescent="0.25">
      <c r="A2266" t="s">
        <v>2053</v>
      </c>
      <c r="B2266">
        <v>43</v>
      </c>
      <c r="C2266">
        <v>43</v>
      </c>
      <c r="E2266">
        <v>100000</v>
      </c>
      <c r="F2266">
        <v>99421</v>
      </c>
      <c r="G2266">
        <v>98804</v>
      </c>
      <c r="H2266">
        <v>98143</v>
      </c>
      <c r="I2266">
        <v>97437</v>
      </c>
      <c r="J2266">
        <v>96680</v>
      </c>
      <c r="K2266">
        <v>95872</v>
      </c>
      <c r="L2266">
        <v>95009</v>
      </c>
      <c r="M2266">
        <v>94090</v>
      </c>
      <c r="N2266">
        <v>93112</v>
      </c>
      <c r="O2266">
        <v>92074</v>
      </c>
      <c r="P2266">
        <v>90973</v>
      </c>
      <c r="Q2266">
        <v>89802</v>
      </c>
      <c r="R2266">
        <v>88557</v>
      </c>
      <c r="S2266">
        <v>87228</v>
      </c>
      <c r="T2266">
        <v>85803</v>
      </c>
      <c r="U2266">
        <v>84262</v>
      </c>
      <c r="V2266">
        <v>82592</v>
      </c>
      <c r="W2266">
        <v>80772</v>
      </c>
      <c r="X2266">
        <v>78795</v>
      </c>
      <c r="Y2266">
        <v>76657</v>
      </c>
      <c r="Z2266">
        <v>74351</v>
      </c>
      <c r="AA2266">
        <v>71878</v>
      </c>
      <c r="AB2266">
        <v>69238</v>
      </c>
      <c r="AC2266">
        <v>66431</v>
      </c>
      <c r="AD2266">
        <v>63451</v>
      </c>
      <c r="AE2266">
        <v>60282</v>
      </c>
      <c r="AF2266">
        <v>56916</v>
      </c>
      <c r="AG2266">
        <v>53334</v>
      </c>
      <c r="AH2266">
        <v>49536</v>
      </c>
      <c r="AI2266">
        <v>45525</v>
      </c>
      <c r="AJ2266">
        <v>41361</v>
      </c>
      <c r="AK2266">
        <v>37114</v>
      </c>
      <c r="AL2266">
        <v>32881</v>
      </c>
      <c r="AM2266">
        <v>28834</v>
      </c>
      <c r="AN2266">
        <v>25156</v>
      </c>
      <c r="AO2266">
        <v>21853</v>
      </c>
      <c r="AP2266">
        <v>18812</v>
      </c>
      <c r="AQ2266">
        <v>15962</v>
      </c>
      <c r="AR2266">
        <v>13311</v>
      </c>
      <c r="AS2266">
        <v>10908</v>
      </c>
      <c r="AT2266">
        <v>8803</v>
      </c>
      <c r="AU2266">
        <v>6982</v>
      </c>
      <c r="DC2266">
        <v>27.47</v>
      </c>
      <c r="DD2266">
        <v>26.63</v>
      </c>
      <c r="DE2266">
        <v>25.79</v>
      </c>
      <c r="DF2266">
        <v>24.96</v>
      </c>
      <c r="DG2266">
        <v>24.14</v>
      </c>
      <c r="DH2266">
        <v>23.33</v>
      </c>
      <c r="DI2266">
        <v>22.52</v>
      </c>
      <c r="DJ2266">
        <v>21.72</v>
      </c>
      <c r="DK2266">
        <v>20.93</v>
      </c>
      <c r="DL2266">
        <v>20.14</v>
      </c>
      <c r="DM2266">
        <v>19.36</v>
      </c>
      <c r="DN2266">
        <v>18.59</v>
      </c>
      <c r="DO2266">
        <v>17.829999999999998</v>
      </c>
      <c r="DP2266">
        <v>17.07</v>
      </c>
      <c r="DQ2266">
        <v>16.32</v>
      </c>
      <c r="DR2266">
        <v>15.59</v>
      </c>
      <c r="DS2266">
        <v>14.86</v>
      </c>
      <c r="DT2266">
        <v>14.15</v>
      </c>
      <c r="DU2266">
        <v>13.46</v>
      </c>
      <c r="DV2266">
        <v>12.78</v>
      </c>
      <c r="DW2266">
        <v>12.13</v>
      </c>
      <c r="DX2266">
        <v>11.49</v>
      </c>
      <c r="DY2266">
        <v>10.87</v>
      </c>
      <c r="DZ2266">
        <v>10.26</v>
      </c>
      <c r="EA2266">
        <v>9.67</v>
      </c>
      <c r="EB2266">
        <v>9.1</v>
      </c>
      <c r="EC2266">
        <v>8.56</v>
      </c>
      <c r="ED2266">
        <v>8.0299999999999994</v>
      </c>
      <c r="EE2266">
        <v>7.54</v>
      </c>
      <c r="EF2266">
        <v>7.08</v>
      </c>
      <c r="EG2266">
        <v>6.66</v>
      </c>
      <c r="EH2266">
        <v>6.28</v>
      </c>
      <c r="EI2266">
        <v>5.94</v>
      </c>
      <c r="EJ2266">
        <v>5.64</v>
      </c>
      <c r="EK2266">
        <v>5.36</v>
      </c>
      <c r="EL2266">
        <v>5.07</v>
      </c>
      <c r="EM2266">
        <v>4.76</v>
      </c>
      <c r="EN2266">
        <v>4.45</v>
      </c>
      <c r="EO2266">
        <v>4.16</v>
      </c>
      <c r="EP2266">
        <v>3.89</v>
      </c>
      <c r="EQ2266">
        <v>3.63</v>
      </c>
      <c r="ER2266">
        <v>3.38</v>
      </c>
      <c r="ES2266">
        <v>3.14</v>
      </c>
    </row>
    <row r="2267" spans="1:158" x14ac:dyDescent="0.25">
      <c r="A2267" t="s">
        <v>2054</v>
      </c>
      <c r="B2267">
        <v>42</v>
      </c>
      <c r="C2267">
        <v>42</v>
      </c>
      <c r="E2267">
        <v>100000</v>
      </c>
      <c r="F2267">
        <v>99367</v>
      </c>
      <c r="G2267">
        <v>98690</v>
      </c>
      <c r="H2267">
        <v>97965</v>
      </c>
      <c r="I2267">
        <v>97189</v>
      </c>
      <c r="J2267">
        <v>96360</v>
      </c>
      <c r="K2267">
        <v>95476</v>
      </c>
      <c r="L2267">
        <v>94535</v>
      </c>
      <c r="M2267">
        <v>93534</v>
      </c>
      <c r="N2267">
        <v>92472</v>
      </c>
      <c r="O2267">
        <v>91346</v>
      </c>
      <c r="P2267">
        <v>90152</v>
      </c>
      <c r="Q2267">
        <v>88880</v>
      </c>
      <c r="R2267">
        <v>87523</v>
      </c>
      <c r="S2267">
        <v>86067</v>
      </c>
      <c r="T2267">
        <v>84497</v>
      </c>
      <c r="U2267">
        <v>82794</v>
      </c>
      <c r="V2267">
        <v>80940</v>
      </c>
      <c r="W2267">
        <v>78930</v>
      </c>
      <c r="X2267">
        <v>76754</v>
      </c>
      <c r="Y2267">
        <v>74415</v>
      </c>
      <c r="Z2267">
        <v>71907</v>
      </c>
      <c r="AA2267">
        <v>69233</v>
      </c>
      <c r="AB2267">
        <v>66388</v>
      </c>
      <c r="AC2267">
        <v>63371</v>
      </c>
      <c r="AD2267">
        <v>60171</v>
      </c>
      <c r="AE2267">
        <v>56772</v>
      </c>
      <c r="AF2267">
        <v>53167</v>
      </c>
      <c r="AG2267">
        <v>49342</v>
      </c>
      <c r="AH2267">
        <v>45313</v>
      </c>
      <c r="AI2267">
        <v>41132</v>
      </c>
      <c r="AJ2267">
        <v>36878</v>
      </c>
      <c r="AK2267">
        <v>32643</v>
      </c>
      <c r="AL2267">
        <v>28600</v>
      </c>
      <c r="AM2267">
        <v>24930</v>
      </c>
      <c r="AN2267">
        <v>21635</v>
      </c>
      <c r="AO2267">
        <v>18604</v>
      </c>
      <c r="AP2267">
        <v>15766</v>
      </c>
      <c r="AQ2267">
        <v>13132</v>
      </c>
      <c r="AR2267">
        <v>10749</v>
      </c>
      <c r="AS2267">
        <v>8664</v>
      </c>
      <c r="AT2267">
        <v>6864</v>
      </c>
      <c r="DC2267">
        <v>26.51</v>
      </c>
      <c r="DD2267">
        <v>25.68</v>
      </c>
      <c r="DE2267">
        <v>24.85</v>
      </c>
      <c r="DF2267">
        <v>24.03</v>
      </c>
      <c r="DG2267">
        <v>23.22</v>
      </c>
      <c r="DH2267">
        <v>22.41</v>
      </c>
      <c r="DI2267">
        <v>21.62</v>
      </c>
      <c r="DJ2267">
        <v>20.83</v>
      </c>
      <c r="DK2267">
        <v>20.04</v>
      </c>
      <c r="DL2267">
        <v>19.27</v>
      </c>
      <c r="DM2267">
        <v>18.5</v>
      </c>
      <c r="DN2267">
        <v>17.739999999999998</v>
      </c>
      <c r="DO2267">
        <v>16.98</v>
      </c>
      <c r="DP2267">
        <v>16.239999999999998</v>
      </c>
      <c r="DQ2267">
        <v>15.51</v>
      </c>
      <c r="DR2267">
        <v>14.79</v>
      </c>
      <c r="DS2267">
        <v>14.08</v>
      </c>
      <c r="DT2267">
        <v>13.39</v>
      </c>
      <c r="DU2267">
        <v>12.72</v>
      </c>
      <c r="DV2267">
        <v>12.06</v>
      </c>
      <c r="DW2267">
        <v>11.43</v>
      </c>
      <c r="DX2267">
        <v>10.81</v>
      </c>
      <c r="DY2267">
        <v>10.210000000000001</v>
      </c>
      <c r="DZ2267">
        <v>9.6199999999999992</v>
      </c>
      <c r="EA2267">
        <v>9.06</v>
      </c>
      <c r="EB2267">
        <v>8.51</v>
      </c>
      <c r="EC2267">
        <v>7.99</v>
      </c>
      <c r="ED2267">
        <v>7.5</v>
      </c>
      <c r="EE2267">
        <v>7.04</v>
      </c>
      <c r="EF2267">
        <v>6.63</v>
      </c>
      <c r="EG2267">
        <v>6.25</v>
      </c>
      <c r="EH2267">
        <v>5.91</v>
      </c>
      <c r="EI2267">
        <v>5.61</v>
      </c>
      <c r="EJ2267">
        <v>5.34</v>
      </c>
      <c r="EK2267">
        <v>5.05</v>
      </c>
      <c r="EL2267">
        <v>4.74</v>
      </c>
      <c r="EM2267">
        <v>4.43</v>
      </c>
      <c r="EN2267">
        <v>4.1399999999999997</v>
      </c>
      <c r="EO2267">
        <v>3.87</v>
      </c>
      <c r="EP2267">
        <v>3.62</v>
      </c>
      <c r="EQ2267">
        <v>3.37</v>
      </c>
      <c r="ER2267">
        <v>3.12</v>
      </c>
    </row>
    <row r="2268" spans="1:158" x14ac:dyDescent="0.25">
      <c r="A2268" t="s">
        <v>2055</v>
      </c>
      <c r="B2268">
        <v>41</v>
      </c>
      <c r="C2268">
        <v>41</v>
      </c>
      <c r="E2268">
        <v>100000</v>
      </c>
      <c r="F2268">
        <v>99305</v>
      </c>
      <c r="G2268">
        <v>98562</v>
      </c>
      <c r="H2268">
        <v>97765</v>
      </c>
      <c r="I2268">
        <v>96914</v>
      </c>
      <c r="J2268">
        <v>96006</v>
      </c>
      <c r="K2268">
        <v>95042</v>
      </c>
      <c r="L2268">
        <v>94017</v>
      </c>
      <c r="M2268">
        <v>92930</v>
      </c>
      <c r="N2268">
        <v>91778</v>
      </c>
      <c r="O2268">
        <v>90555</v>
      </c>
      <c r="P2268">
        <v>89258</v>
      </c>
      <c r="Q2268">
        <v>87871</v>
      </c>
      <c r="R2268">
        <v>86383</v>
      </c>
      <c r="S2268">
        <v>84780</v>
      </c>
      <c r="T2268">
        <v>83045</v>
      </c>
      <c r="U2268">
        <v>81155</v>
      </c>
      <c r="V2268">
        <v>79107</v>
      </c>
      <c r="W2268">
        <v>76896</v>
      </c>
      <c r="X2268">
        <v>74517</v>
      </c>
      <c r="Y2268">
        <v>71974</v>
      </c>
      <c r="Z2268">
        <v>69263</v>
      </c>
      <c r="AA2268">
        <v>66382</v>
      </c>
      <c r="AB2268">
        <v>63326</v>
      </c>
      <c r="AC2268">
        <v>60089</v>
      </c>
      <c r="AD2268">
        <v>56658</v>
      </c>
      <c r="AE2268">
        <v>53021</v>
      </c>
      <c r="AF2268">
        <v>49175</v>
      </c>
      <c r="AG2268">
        <v>45121</v>
      </c>
      <c r="AH2268">
        <v>40926</v>
      </c>
      <c r="AI2268">
        <v>36659</v>
      </c>
      <c r="AJ2268">
        <v>32421</v>
      </c>
      <c r="AK2268">
        <v>28380</v>
      </c>
      <c r="AL2268">
        <v>24714</v>
      </c>
      <c r="AM2268">
        <v>21428</v>
      </c>
      <c r="AN2268">
        <v>18406</v>
      </c>
      <c r="AO2268">
        <v>15581</v>
      </c>
      <c r="AP2268">
        <v>12961</v>
      </c>
      <c r="AQ2268">
        <v>10597</v>
      </c>
      <c r="AR2268">
        <v>8530</v>
      </c>
      <c r="AS2268">
        <v>6750</v>
      </c>
      <c r="DC2268">
        <v>25.56</v>
      </c>
      <c r="DD2268">
        <v>24.73</v>
      </c>
      <c r="DE2268">
        <v>23.92</v>
      </c>
      <c r="DF2268">
        <v>23.11</v>
      </c>
      <c r="DG2268">
        <v>22.31</v>
      </c>
      <c r="DH2268">
        <v>21.51</v>
      </c>
      <c r="DI2268">
        <v>20.73</v>
      </c>
      <c r="DJ2268">
        <v>19.95</v>
      </c>
      <c r="DK2268">
        <v>19.170000000000002</v>
      </c>
      <c r="DL2268">
        <v>18.41</v>
      </c>
      <c r="DM2268">
        <v>17.649999999999999</v>
      </c>
      <c r="DN2268">
        <v>16.899999999999999</v>
      </c>
      <c r="DO2268">
        <v>16.16</v>
      </c>
      <c r="DP2268">
        <v>15.43</v>
      </c>
      <c r="DQ2268">
        <v>14.71</v>
      </c>
      <c r="DR2268">
        <v>14.01</v>
      </c>
      <c r="DS2268">
        <v>13.32</v>
      </c>
      <c r="DT2268">
        <v>12.65</v>
      </c>
      <c r="DU2268">
        <v>12</v>
      </c>
      <c r="DV2268">
        <v>11.37</v>
      </c>
      <c r="DW2268">
        <v>10.75</v>
      </c>
      <c r="DX2268">
        <v>10.15</v>
      </c>
      <c r="DY2268">
        <v>9.57</v>
      </c>
      <c r="DZ2268">
        <v>9.01</v>
      </c>
      <c r="EA2268">
        <v>8.4700000000000006</v>
      </c>
      <c r="EB2268">
        <v>7.95</v>
      </c>
      <c r="EC2268">
        <v>7.46</v>
      </c>
      <c r="ED2268">
        <v>7.01</v>
      </c>
      <c r="EE2268">
        <v>6.59</v>
      </c>
      <c r="EF2268">
        <v>6.22</v>
      </c>
      <c r="EG2268">
        <v>5.88</v>
      </c>
      <c r="EH2268">
        <v>5.59</v>
      </c>
      <c r="EI2268">
        <v>5.31</v>
      </c>
      <c r="EJ2268">
        <v>5.03</v>
      </c>
      <c r="EK2268">
        <v>4.72</v>
      </c>
      <c r="EL2268">
        <v>4.41</v>
      </c>
      <c r="EM2268">
        <v>4.12</v>
      </c>
      <c r="EN2268">
        <v>3.85</v>
      </c>
      <c r="EO2268">
        <v>3.6</v>
      </c>
      <c r="EP2268">
        <v>3.35</v>
      </c>
      <c r="EQ2268">
        <v>3.11</v>
      </c>
    </row>
    <row r="2269" spans="1:158" x14ac:dyDescent="0.25">
      <c r="A2269" t="s">
        <v>2056</v>
      </c>
      <c r="B2269">
        <v>40</v>
      </c>
      <c r="C2269">
        <v>40</v>
      </c>
      <c r="E2269">
        <v>100000</v>
      </c>
      <c r="F2269">
        <v>99236</v>
      </c>
      <c r="G2269">
        <v>98419</v>
      </c>
      <c r="H2269">
        <v>97544</v>
      </c>
      <c r="I2269">
        <v>96612</v>
      </c>
      <c r="J2269">
        <v>95621</v>
      </c>
      <c r="K2269">
        <v>94570</v>
      </c>
      <c r="L2269">
        <v>93456</v>
      </c>
      <c r="M2269">
        <v>92276</v>
      </c>
      <c r="N2269">
        <v>91026</v>
      </c>
      <c r="O2269">
        <v>89696</v>
      </c>
      <c r="P2269">
        <v>88280</v>
      </c>
      <c r="Q2269">
        <v>86760</v>
      </c>
      <c r="R2269">
        <v>85122</v>
      </c>
      <c r="S2269">
        <v>83350</v>
      </c>
      <c r="T2269">
        <v>81424</v>
      </c>
      <c r="U2269">
        <v>79337</v>
      </c>
      <c r="V2269">
        <v>77086</v>
      </c>
      <c r="W2269">
        <v>74668</v>
      </c>
      <c r="X2269">
        <v>72083</v>
      </c>
      <c r="Y2269">
        <v>69334</v>
      </c>
      <c r="Z2269">
        <v>66415</v>
      </c>
      <c r="AA2269">
        <v>63322</v>
      </c>
      <c r="AB2269">
        <v>60045</v>
      </c>
      <c r="AC2269">
        <v>56577</v>
      </c>
      <c r="AD2269">
        <v>52909</v>
      </c>
      <c r="AE2269">
        <v>49032</v>
      </c>
      <c r="AF2269">
        <v>44959</v>
      </c>
      <c r="AG2269">
        <v>40742</v>
      </c>
      <c r="AH2269">
        <v>36464</v>
      </c>
      <c r="AI2269">
        <v>32217</v>
      </c>
      <c r="AJ2269">
        <v>28175</v>
      </c>
      <c r="AK2269">
        <v>24512</v>
      </c>
      <c r="AL2269">
        <v>21231</v>
      </c>
      <c r="AM2269">
        <v>18219</v>
      </c>
      <c r="AN2269">
        <v>15405</v>
      </c>
      <c r="AO2269">
        <v>12801</v>
      </c>
      <c r="AP2269">
        <v>10451</v>
      </c>
      <c r="AQ2269">
        <v>8403</v>
      </c>
      <c r="AR2269">
        <v>6641</v>
      </c>
      <c r="DC2269">
        <v>24.62</v>
      </c>
      <c r="DD2269">
        <v>23.8</v>
      </c>
      <c r="DE2269">
        <v>23</v>
      </c>
      <c r="DF2269">
        <v>22.2</v>
      </c>
      <c r="DG2269">
        <v>21.41</v>
      </c>
      <c r="DH2269">
        <v>20.62</v>
      </c>
      <c r="DI2269">
        <v>19.850000000000001</v>
      </c>
      <c r="DJ2269">
        <v>19.079999999999998</v>
      </c>
      <c r="DK2269">
        <v>18.32</v>
      </c>
      <c r="DL2269">
        <v>17.559999999999999</v>
      </c>
      <c r="DM2269">
        <v>16.809999999999999</v>
      </c>
      <c r="DN2269">
        <v>16.07</v>
      </c>
      <c r="DO2269">
        <v>15.35</v>
      </c>
      <c r="DP2269">
        <v>14.63</v>
      </c>
      <c r="DQ2269">
        <v>13.93</v>
      </c>
      <c r="DR2269">
        <v>13.25</v>
      </c>
      <c r="DS2269">
        <v>12.59</v>
      </c>
      <c r="DT2269">
        <v>11.94</v>
      </c>
      <c r="DU2269">
        <v>11.31</v>
      </c>
      <c r="DV2269">
        <v>10.7</v>
      </c>
      <c r="DW2269">
        <v>10.1</v>
      </c>
      <c r="DX2269">
        <v>9.52</v>
      </c>
      <c r="DY2269">
        <v>8.9600000000000009</v>
      </c>
      <c r="DZ2269">
        <v>8.43</v>
      </c>
      <c r="EA2269">
        <v>7.91</v>
      </c>
      <c r="EB2269">
        <v>7.43</v>
      </c>
      <c r="EC2269">
        <v>6.97</v>
      </c>
      <c r="ED2269">
        <v>6.56</v>
      </c>
      <c r="EE2269">
        <v>6.19</v>
      </c>
      <c r="EF2269">
        <v>5.86</v>
      </c>
      <c r="EG2269">
        <v>5.56</v>
      </c>
      <c r="EH2269">
        <v>5.29</v>
      </c>
      <c r="EI2269">
        <v>5</v>
      </c>
      <c r="EJ2269">
        <v>4.7</v>
      </c>
      <c r="EK2269">
        <v>4.3899999999999997</v>
      </c>
      <c r="EL2269">
        <v>4.0999999999999996</v>
      </c>
      <c r="EM2269">
        <v>3.84</v>
      </c>
      <c r="EN2269">
        <v>3.59</v>
      </c>
      <c r="EO2269">
        <v>3.34</v>
      </c>
      <c r="EP2269">
        <v>3.09</v>
      </c>
    </row>
    <row r="2270" spans="1:158" x14ac:dyDescent="0.25">
      <c r="A2270" t="s">
        <v>2057</v>
      </c>
      <c r="B2270">
        <v>39</v>
      </c>
      <c r="C2270">
        <v>39</v>
      </c>
      <c r="E2270">
        <v>100000</v>
      </c>
      <c r="F2270">
        <v>99159</v>
      </c>
      <c r="G2270">
        <v>98261</v>
      </c>
      <c r="H2270">
        <v>97303</v>
      </c>
      <c r="I2270">
        <v>96285</v>
      </c>
      <c r="J2270">
        <v>95205</v>
      </c>
      <c r="K2270">
        <v>94063</v>
      </c>
      <c r="L2270">
        <v>92852</v>
      </c>
      <c r="M2270">
        <v>91570</v>
      </c>
      <c r="N2270">
        <v>90209</v>
      </c>
      <c r="O2270">
        <v>88757</v>
      </c>
      <c r="P2270">
        <v>87204</v>
      </c>
      <c r="Q2270">
        <v>85530</v>
      </c>
      <c r="R2270">
        <v>83719</v>
      </c>
      <c r="S2270">
        <v>81753</v>
      </c>
      <c r="T2270">
        <v>79627</v>
      </c>
      <c r="U2270">
        <v>77333</v>
      </c>
      <c r="V2270">
        <v>74872</v>
      </c>
      <c r="W2270">
        <v>72245</v>
      </c>
      <c r="X2270">
        <v>69451</v>
      </c>
      <c r="Y2270">
        <v>66493</v>
      </c>
      <c r="Z2270">
        <v>63360</v>
      </c>
      <c r="AA2270">
        <v>60044</v>
      </c>
      <c r="AB2270">
        <v>56536</v>
      </c>
      <c r="AC2270">
        <v>52830</v>
      </c>
      <c r="AD2270">
        <v>48923</v>
      </c>
      <c r="AE2270">
        <v>44821</v>
      </c>
      <c r="AF2270">
        <v>40588</v>
      </c>
      <c r="AG2270">
        <v>36292</v>
      </c>
      <c r="AH2270">
        <v>32037</v>
      </c>
      <c r="AI2270">
        <v>27989</v>
      </c>
      <c r="AJ2270">
        <v>24326</v>
      </c>
      <c r="AK2270">
        <v>21048</v>
      </c>
      <c r="AL2270">
        <v>18042</v>
      </c>
      <c r="AM2270">
        <v>15240</v>
      </c>
      <c r="AN2270">
        <v>12649</v>
      </c>
      <c r="AO2270">
        <v>10315</v>
      </c>
      <c r="AP2270">
        <v>8282</v>
      </c>
      <c r="AQ2270">
        <v>6537</v>
      </c>
      <c r="DC2270">
        <v>23.69</v>
      </c>
      <c r="DD2270">
        <v>22.88</v>
      </c>
      <c r="DE2270">
        <v>22.09</v>
      </c>
      <c r="DF2270">
        <v>21.3</v>
      </c>
      <c r="DG2270">
        <v>20.52</v>
      </c>
      <c r="DH2270">
        <v>19.75</v>
      </c>
      <c r="DI2270">
        <v>18.98</v>
      </c>
      <c r="DJ2270">
        <v>18.22</v>
      </c>
      <c r="DK2270">
        <v>17.47</v>
      </c>
      <c r="DL2270">
        <v>16.73</v>
      </c>
      <c r="DM2270">
        <v>15.99</v>
      </c>
      <c r="DN2270">
        <v>15.27</v>
      </c>
      <c r="DO2270">
        <v>14.56</v>
      </c>
      <c r="DP2270">
        <v>13.86</v>
      </c>
      <c r="DQ2270">
        <v>13.18</v>
      </c>
      <c r="DR2270">
        <v>12.52</v>
      </c>
      <c r="DS2270">
        <v>11.88</v>
      </c>
      <c r="DT2270">
        <v>11.25</v>
      </c>
      <c r="DU2270">
        <v>10.64</v>
      </c>
      <c r="DV2270">
        <v>10.050000000000001</v>
      </c>
      <c r="DW2270">
        <v>9.4700000000000006</v>
      </c>
      <c r="DX2270">
        <v>8.92</v>
      </c>
      <c r="DY2270">
        <v>8.3800000000000008</v>
      </c>
      <c r="DZ2270">
        <v>7.87</v>
      </c>
      <c r="EA2270">
        <v>7.39</v>
      </c>
      <c r="EB2270">
        <v>6.94</v>
      </c>
      <c r="EC2270">
        <v>6.53</v>
      </c>
      <c r="ED2270">
        <v>6.16</v>
      </c>
      <c r="EE2270">
        <v>5.83</v>
      </c>
      <c r="EF2270">
        <v>5.53</v>
      </c>
      <c r="EG2270">
        <v>5.26</v>
      </c>
      <c r="EH2270">
        <v>4.9800000000000004</v>
      </c>
      <c r="EI2270">
        <v>4.68</v>
      </c>
      <c r="EJ2270">
        <v>4.37</v>
      </c>
      <c r="EK2270">
        <v>4.09</v>
      </c>
      <c r="EL2270">
        <v>3.82</v>
      </c>
      <c r="EM2270">
        <v>3.57</v>
      </c>
      <c r="EN2270">
        <v>3.32</v>
      </c>
      <c r="EO2270">
        <v>3.08</v>
      </c>
    </row>
    <row r="2271" spans="1:158" x14ac:dyDescent="0.25">
      <c r="A2271" t="s">
        <v>2058</v>
      </c>
      <c r="B2271">
        <v>38</v>
      </c>
      <c r="C2271">
        <v>38</v>
      </c>
      <c r="E2271">
        <v>100000</v>
      </c>
      <c r="F2271">
        <v>99076</v>
      </c>
      <c r="G2271">
        <v>98092</v>
      </c>
      <c r="H2271">
        <v>97044</v>
      </c>
      <c r="I2271">
        <v>95934</v>
      </c>
      <c r="J2271">
        <v>94759</v>
      </c>
      <c r="K2271">
        <v>93516</v>
      </c>
      <c r="L2271">
        <v>92200</v>
      </c>
      <c r="M2271">
        <v>90803</v>
      </c>
      <c r="N2271">
        <v>89317</v>
      </c>
      <c r="O2271">
        <v>87724</v>
      </c>
      <c r="P2271">
        <v>86013</v>
      </c>
      <c r="Q2271">
        <v>84161</v>
      </c>
      <c r="R2271">
        <v>82153</v>
      </c>
      <c r="S2271">
        <v>79983</v>
      </c>
      <c r="T2271">
        <v>77646</v>
      </c>
      <c r="U2271">
        <v>75138</v>
      </c>
      <c r="V2271">
        <v>72464</v>
      </c>
      <c r="W2271">
        <v>69627</v>
      </c>
      <c r="X2271">
        <v>66621</v>
      </c>
      <c r="Y2271">
        <v>63445</v>
      </c>
      <c r="Z2271">
        <v>60088</v>
      </c>
      <c r="AA2271">
        <v>56540</v>
      </c>
      <c r="AB2271">
        <v>52794</v>
      </c>
      <c r="AC2271">
        <v>48849</v>
      </c>
      <c r="AD2271">
        <v>44719</v>
      </c>
      <c r="AE2271">
        <v>40459</v>
      </c>
      <c r="AF2271">
        <v>36149</v>
      </c>
      <c r="AG2271">
        <v>31880</v>
      </c>
      <c r="AH2271">
        <v>27826</v>
      </c>
      <c r="AI2271">
        <v>24158</v>
      </c>
      <c r="AJ2271">
        <v>20880</v>
      </c>
      <c r="AK2271">
        <v>17879</v>
      </c>
      <c r="AL2271">
        <v>15085</v>
      </c>
      <c r="AM2271">
        <v>12507</v>
      </c>
      <c r="AN2271">
        <v>10187</v>
      </c>
      <c r="AO2271">
        <v>8169</v>
      </c>
      <c r="AP2271">
        <v>6439</v>
      </c>
      <c r="DC2271">
        <v>22.77</v>
      </c>
      <c r="DD2271">
        <v>21.98</v>
      </c>
      <c r="DE2271">
        <v>21.19</v>
      </c>
      <c r="DF2271">
        <v>20.420000000000002</v>
      </c>
      <c r="DG2271">
        <v>19.649999999999999</v>
      </c>
      <c r="DH2271">
        <v>18.88</v>
      </c>
      <c r="DI2271">
        <v>18.13</v>
      </c>
      <c r="DJ2271">
        <v>17.38</v>
      </c>
      <c r="DK2271">
        <v>16.64</v>
      </c>
      <c r="DL2271">
        <v>15.91</v>
      </c>
      <c r="DM2271">
        <v>15.19</v>
      </c>
      <c r="DN2271">
        <v>14.48</v>
      </c>
      <c r="DO2271">
        <v>13.79</v>
      </c>
      <c r="DP2271">
        <v>13.11</v>
      </c>
      <c r="DQ2271">
        <v>12.45</v>
      </c>
      <c r="DR2271">
        <v>11.81</v>
      </c>
      <c r="DS2271">
        <v>11.19</v>
      </c>
      <c r="DT2271">
        <v>10.59</v>
      </c>
      <c r="DU2271">
        <v>10</v>
      </c>
      <c r="DV2271">
        <v>9.42</v>
      </c>
      <c r="DW2271">
        <v>8.8699999999999992</v>
      </c>
      <c r="DX2271">
        <v>8.34</v>
      </c>
      <c r="DY2271">
        <v>7.83</v>
      </c>
      <c r="DZ2271">
        <v>7.35</v>
      </c>
      <c r="EA2271">
        <v>6.9</v>
      </c>
      <c r="EB2271">
        <v>6.5</v>
      </c>
      <c r="EC2271">
        <v>6.13</v>
      </c>
      <c r="ED2271">
        <v>5.8</v>
      </c>
      <c r="EE2271">
        <v>5.51</v>
      </c>
      <c r="EF2271">
        <v>5.24</v>
      </c>
      <c r="EG2271">
        <v>4.96</v>
      </c>
      <c r="EH2271">
        <v>4.66</v>
      </c>
      <c r="EI2271">
        <v>4.3499999999999996</v>
      </c>
      <c r="EJ2271">
        <v>4.07</v>
      </c>
      <c r="EK2271">
        <v>3.8</v>
      </c>
      <c r="EL2271">
        <v>3.56</v>
      </c>
      <c r="EM2271">
        <v>3.31</v>
      </c>
      <c r="EN2271">
        <v>3.07</v>
      </c>
    </row>
    <row r="2272" spans="1:158" x14ac:dyDescent="0.25">
      <c r="A2272" t="s">
        <v>2059</v>
      </c>
      <c r="B2272">
        <v>37</v>
      </c>
      <c r="C2272">
        <v>37</v>
      </c>
      <c r="E2272">
        <v>100000</v>
      </c>
      <c r="F2272">
        <v>98986</v>
      </c>
      <c r="G2272">
        <v>97909</v>
      </c>
      <c r="H2272">
        <v>96766</v>
      </c>
      <c r="I2272">
        <v>95557</v>
      </c>
      <c r="J2272">
        <v>94278</v>
      </c>
      <c r="K2272">
        <v>92926</v>
      </c>
      <c r="L2272">
        <v>91491</v>
      </c>
      <c r="M2272">
        <v>89964</v>
      </c>
      <c r="N2272">
        <v>88332</v>
      </c>
      <c r="O2272">
        <v>86576</v>
      </c>
      <c r="P2272">
        <v>84684</v>
      </c>
      <c r="Q2272">
        <v>82630</v>
      </c>
      <c r="R2272">
        <v>80413</v>
      </c>
      <c r="S2272">
        <v>78027</v>
      </c>
      <c r="T2272">
        <v>75473</v>
      </c>
      <c r="U2272">
        <v>72749</v>
      </c>
      <c r="V2272">
        <v>69861</v>
      </c>
      <c r="W2272">
        <v>66808</v>
      </c>
      <c r="X2272">
        <v>63583</v>
      </c>
      <c r="Y2272">
        <v>60182</v>
      </c>
      <c r="Z2272">
        <v>56591</v>
      </c>
      <c r="AA2272">
        <v>52804</v>
      </c>
      <c r="AB2272">
        <v>48819</v>
      </c>
      <c r="AC2272">
        <v>44652</v>
      </c>
      <c r="AD2272">
        <v>40365</v>
      </c>
      <c r="AE2272">
        <v>36031</v>
      </c>
      <c r="AF2272">
        <v>31751</v>
      </c>
      <c r="AG2272">
        <v>27684</v>
      </c>
      <c r="AH2272">
        <v>24011</v>
      </c>
      <c r="AI2272">
        <v>20729</v>
      </c>
      <c r="AJ2272">
        <v>17730</v>
      </c>
      <c r="AK2272">
        <v>14942</v>
      </c>
      <c r="AL2272">
        <v>12374</v>
      </c>
      <c r="AM2272">
        <v>10068</v>
      </c>
      <c r="AN2272">
        <v>8064</v>
      </c>
      <c r="AO2272">
        <v>6347</v>
      </c>
      <c r="DC2272">
        <v>21.86</v>
      </c>
      <c r="DD2272">
        <v>21.08</v>
      </c>
      <c r="DE2272">
        <v>20.309999999999999</v>
      </c>
      <c r="DF2272">
        <v>19.54</v>
      </c>
      <c r="DG2272">
        <v>18.78</v>
      </c>
      <c r="DH2272">
        <v>18.03</v>
      </c>
      <c r="DI2272">
        <v>17.29</v>
      </c>
      <c r="DJ2272">
        <v>16.55</v>
      </c>
      <c r="DK2272">
        <v>15.82</v>
      </c>
      <c r="DL2272">
        <v>15.11</v>
      </c>
      <c r="DM2272">
        <v>14.4</v>
      </c>
      <c r="DN2272">
        <v>13.71</v>
      </c>
      <c r="DO2272">
        <v>13.04</v>
      </c>
      <c r="DP2272">
        <v>12.39</v>
      </c>
      <c r="DQ2272">
        <v>11.75</v>
      </c>
      <c r="DR2272">
        <v>11.13</v>
      </c>
      <c r="DS2272">
        <v>10.53</v>
      </c>
      <c r="DT2272">
        <v>9.94</v>
      </c>
      <c r="DU2272">
        <v>9.3800000000000008</v>
      </c>
      <c r="DV2272">
        <v>8.83</v>
      </c>
      <c r="DW2272">
        <v>8.3000000000000007</v>
      </c>
      <c r="DX2272">
        <v>7.79</v>
      </c>
      <c r="DY2272">
        <v>7.31</v>
      </c>
      <c r="DZ2272">
        <v>6.87</v>
      </c>
      <c r="EA2272">
        <v>6.46</v>
      </c>
      <c r="EB2272">
        <v>6.1</v>
      </c>
      <c r="EC2272">
        <v>5.77</v>
      </c>
      <c r="ED2272">
        <v>5.48</v>
      </c>
      <c r="EE2272">
        <v>5.21</v>
      </c>
      <c r="EF2272">
        <v>4.93</v>
      </c>
      <c r="EG2272">
        <v>4.6399999999999997</v>
      </c>
      <c r="EH2272">
        <v>4.34</v>
      </c>
      <c r="EI2272">
        <v>4.05</v>
      </c>
      <c r="EJ2272">
        <v>3.79</v>
      </c>
      <c r="EK2272">
        <v>3.54</v>
      </c>
      <c r="EL2272">
        <v>3.3</v>
      </c>
      <c r="EM2272">
        <v>3.05</v>
      </c>
    </row>
    <row r="2273" spans="1:142" x14ac:dyDescent="0.25">
      <c r="A2273" t="s">
        <v>2060</v>
      </c>
      <c r="B2273">
        <v>36</v>
      </c>
      <c r="C2273">
        <v>36</v>
      </c>
      <c r="E2273">
        <v>100000</v>
      </c>
      <c r="F2273">
        <v>98890</v>
      </c>
      <c r="G2273">
        <v>97714</v>
      </c>
      <c r="H2273">
        <v>96468</v>
      </c>
      <c r="I2273">
        <v>95150</v>
      </c>
      <c r="J2273">
        <v>93758</v>
      </c>
      <c r="K2273">
        <v>92282</v>
      </c>
      <c r="L2273">
        <v>90713</v>
      </c>
      <c r="M2273">
        <v>89035</v>
      </c>
      <c r="N2273">
        <v>87235</v>
      </c>
      <c r="O2273">
        <v>85293</v>
      </c>
      <c r="P2273">
        <v>83194</v>
      </c>
      <c r="Q2273">
        <v>80926</v>
      </c>
      <c r="R2273">
        <v>78489</v>
      </c>
      <c r="S2273">
        <v>75881</v>
      </c>
      <c r="T2273">
        <v>73107</v>
      </c>
      <c r="U2273">
        <v>70164</v>
      </c>
      <c r="V2273">
        <v>67057</v>
      </c>
      <c r="W2273">
        <v>63783</v>
      </c>
      <c r="X2273">
        <v>60329</v>
      </c>
      <c r="Y2273">
        <v>56692</v>
      </c>
      <c r="Z2273">
        <v>52861</v>
      </c>
      <c r="AA2273">
        <v>48834</v>
      </c>
      <c r="AB2273">
        <v>44627</v>
      </c>
      <c r="AC2273">
        <v>40306</v>
      </c>
      <c r="AD2273">
        <v>35947</v>
      </c>
      <c r="AE2273">
        <v>31645</v>
      </c>
      <c r="AF2273">
        <v>27569</v>
      </c>
      <c r="AG2273">
        <v>23885</v>
      </c>
      <c r="AH2273">
        <v>20599</v>
      </c>
      <c r="AI2273">
        <v>17597</v>
      </c>
      <c r="AJ2273">
        <v>14813</v>
      </c>
      <c r="AK2273">
        <v>12252</v>
      </c>
      <c r="AL2273">
        <v>9957</v>
      </c>
      <c r="AM2273">
        <v>7966</v>
      </c>
      <c r="AN2273">
        <v>6262</v>
      </c>
      <c r="DC2273">
        <v>20.97</v>
      </c>
      <c r="DD2273">
        <v>20.2</v>
      </c>
      <c r="DE2273">
        <v>19.440000000000001</v>
      </c>
      <c r="DF2273">
        <v>18.68</v>
      </c>
      <c r="DG2273">
        <v>17.940000000000001</v>
      </c>
      <c r="DH2273">
        <v>17.190000000000001</v>
      </c>
      <c r="DI2273">
        <v>16.46</v>
      </c>
      <c r="DJ2273">
        <v>15.74</v>
      </c>
      <c r="DK2273">
        <v>15.02</v>
      </c>
      <c r="DL2273">
        <v>14.32</v>
      </c>
      <c r="DM2273">
        <v>13.64</v>
      </c>
      <c r="DN2273">
        <v>12.97</v>
      </c>
      <c r="DO2273">
        <v>12.32</v>
      </c>
      <c r="DP2273">
        <v>11.69</v>
      </c>
      <c r="DQ2273">
        <v>11.07</v>
      </c>
      <c r="DR2273">
        <v>10.47</v>
      </c>
      <c r="DS2273">
        <v>9.89</v>
      </c>
      <c r="DT2273">
        <v>9.33</v>
      </c>
      <c r="DU2273">
        <v>8.7799999999999994</v>
      </c>
      <c r="DV2273">
        <v>8.25</v>
      </c>
      <c r="DW2273">
        <v>7.75</v>
      </c>
      <c r="DX2273">
        <v>7.28</v>
      </c>
      <c r="DY2273">
        <v>6.83</v>
      </c>
      <c r="DZ2273">
        <v>6.43</v>
      </c>
      <c r="EA2273">
        <v>6.07</v>
      </c>
      <c r="EB2273">
        <v>5.74</v>
      </c>
      <c r="EC2273">
        <v>5.45</v>
      </c>
      <c r="ED2273">
        <v>5.19</v>
      </c>
      <c r="EE2273">
        <v>4.91</v>
      </c>
      <c r="EF2273">
        <v>4.6100000000000003</v>
      </c>
      <c r="EG2273">
        <v>4.32</v>
      </c>
      <c r="EH2273">
        <v>4.03</v>
      </c>
      <c r="EI2273">
        <v>3.77</v>
      </c>
      <c r="EJ2273">
        <v>3.53</v>
      </c>
      <c r="EK2273">
        <v>3.28</v>
      </c>
      <c r="EL2273">
        <v>3.04</v>
      </c>
    </row>
    <row r="2274" spans="1:142" x14ac:dyDescent="0.25">
      <c r="A2274" t="s">
        <v>2061</v>
      </c>
      <c r="B2274">
        <v>35</v>
      </c>
      <c r="C2274">
        <v>35</v>
      </c>
      <c r="E2274">
        <v>100000</v>
      </c>
      <c r="F2274">
        <v>98787</v>
      </c>
      <c r="G2274">
        <v>97503</v>
      </c>
      <c r="H2274">
        <v>96145</v>
      </c>
      <c r="I2274">
        <v>94708</v>
      </c>
      <c r="J2274">
        <v>93187</v>
      </c>
      <c r="K2274">
        <v>91571</v>
      </c>
      <c r="L2274">
        <v>89846</v>
      </c>
      <c r="M2274">
        <v>87995</v>
      </c>
      <c r="N2274">
        <v>86003</v>
      </c>
      <c r="O2274">
        <v>83848</v>
      </c>
      <c r="P2274">
        <v>81530</v>
      </c>
      <c r="Q2274">
        <v>79037</v>
      </c>
      <c r="R2274">
        <v>76372</v>
      </c>
      <c r="S2274">
        <v>73540</v>
      </c>
      <c r="T2274">
        <v>70543</v>
      </c>
      <c r="U2274">
        <v>67378</v>
      </c>
      <c r="V2274">
        <v>64046</v>
      </c>
      <c r="W2274">
        <v>60539</v>
      </c>
      <c r="X2274">
        <v>56847</v>
      </c>
      <c r="Y2274">
        <v>52968</v>
      </c>
      <c r="Z2274">
        <v>48896</v>
      </c>
      <c r="AA2274">
        <v>44648</v>
      </c>
      <c r="AB2274">
        <v>40288</v>
      </c>
      <c r="AC2274">
        <v>35897</v>
      </c>
      <c r="AD2274">
        <v>31572</v>
      </c>
      <c r="AE2274">
        <v>27477</v>
      </c>
      <c r="AF2274">
        <v>23783</v>
      </c>
      <c r="AG2274">
        <v>20487</v>
      </c>
      <c r="AH2274">
        <v>17482</v>
      </c>
      <c r="AI2274">
        <v>14697</v>
      </c>
      <c r="AJ2274">
        <v>12142</v>
      </c>
      <c r="AK2274">
        <v>9855</v>
      </c>
      <c r="AL2274">
        <v>7875</v>
      </c>
      <c r="AM2274">
        <v>6184</v>
      </c>
      <c r="DC2274">
        <v>20.09</v>
      </c>
      <c r="DD2274">
        <v>19.329999999999998</v>
      </c>
      <c r="DE2274">
        <v>18.579999999999998</v>
      </c>
      <c r="DF2274">
        <v>17.84</v>
      </c>
      <c r="DG2274">
        <v>17.100000000000001</v>
      </c>
      <c r="DH2274">
        <v>16.37</v>
      </c>
      <c r="DI2274">
        <v>15.65</v>
      </c>
      <c r="DJ2274">
        <v>14.94</v>
      </c>
      <c r="DK2274">
        <v>14.25</v>
      </c>
      <c r="DL2274">
        <v>13.56</v>
      </c>
      <c r="DM2274">
        <v>12.9</v>
      </c>
      <c r="DN2274">
        <v>12.25</v>
      </c>
      <c r="DO2274">
        <v>11.62</v>
      </c>
      <c r="DP2274">
        <v>11.01</v>
      </c>
      <c r="DQ2274">
        <v>10.42</v>
      </c>
      <c r="DR2274">
        <v>9.84</v>
      </c>
      <c r="DS2274">
        <v>9.2799999999999994</v>
      </c>
      <c r="DT2274">
        <v>8.73</v>
      </c>
      <c r="DU2274">
        <v>8.2100000000000009</v>
      </c>
      <c r="DV2274">
        <v>7.71</v>
      </c>
      <c r="DW2274">
        <v>7.24</v>
      </c>
      <c r="DX2274">
        <v>6.8</v>
      </c>
      <c r="DY2274">
        <v>6.4</v>
      </c>
      <c r="DZ2274">
        <v>6.04</v>
      </c>
      <c r="EA2274">
        <v>5.71</v>
      </c>
      <c r="EB2274">
        <v>5.43</v>
      </c>
      <c r="EC2274">
        <v>5.16</v>
      </c>
      <c r="ED2274">
        <v>4.8899999999999997</v>
      </c>
      <c r="EE2274">
        <v>4.59</v>
      </c>
      <c r="EF2274">
        <v>4.3</v>
      </c>
      <c r="EG2274">
        <v>4.0199999999999996</v>
      </c>
      <c r="EH2274">
        <v>3.76</v>
      </c>
      <c r="EI2274">
        <v>3.51</v>
      </c>
      <c r="EJ2274">
        <v>3.27</v>
      </c>
      <c r="EK2274">
        <v>3.03</v>
      </c>
    </row>
    <row r="2275" spans="1:142" x14ac:dyDescent="0.25">
      <c r="A2275" t="s">
        <v>2062</v>
      </c>
      <c r="B2275">
        <v>34</v>
      </c>
      <c r="C2275">
        <v>34</v>
      </c>
      <c r="E2275">
        <v>100000</v>
      </c>
      <c r="F2275">
        <v>98675</v>
      </c>
      <c r="G2275">
        <v>97274</v>
      </c>
      <c r="H2275">
        <v>95791</v>
      </c>
      <c r="I2275">
        <v>94220</v>
      </c>
      <c r="J2275">
        <v>92552</v>
      </c>
      <c r="K2275">
        <v>90775</v>
      </c>
      <c r="L2275">
        <v>88869</v>
      </c>
      <c r="M2275">
        <v>86820</v>
      </c>
      <c r="N2275">
        <v>84610</v>
      </c>
      <c r="O2275">
        <v>82231</v>
      </c>
      <c r="P2275">
        <v>79681</v>
      </c>
      <c r="Q2275">
        <v>76955</v>
      </c>
      <c r="R2275">
        <v>74060</v>
      </c>
      <c r="S2275">
        <v>71001</v>
      </c>
      <c r="T2275">
        <v>67777</v>
      </c>
      <c r="U2275">
        <v>64382</v>
      </c>
      <c r="V2275">
        <v>60814</v>
      </c>
      <c r="W2275">
        <v>57066</v>
      </c>
      <c r="X2275">
        <v>53130</v>
      </c>
      <c r="Y2275">
        <v>49009</v>
      </c>
      <c r="Z2275">
        <v>44715</v>
      </c>
      <c r="AA2275">
        <v>40314</v>
      </c>
      <c r="AB2275">
        <v>35885</v>
      </c>
      <c r="AC2275">
        <v>31530</v>
      </c>
      <c r="AD2275">
        <v>27414</v>
      </c>
      <c r="AE2275">
        <v>23703</v>
      </c>
      <c r="AF2275">
        <v>20398</v>
      </c>
      <c r="AG2275">
        <v>17384</v>
      </c>
      <c r="AH2275">
        <v>14598</v>
      </c>
      <c r="AI2275">
        <v>12044</v>
      </c>
      <c r="AJ2275">
        <v>9764</v>
      </c>
      <c r="AK2275">
        <v>7792</v>
      </c>
      <c r="AL2275">
        <v>6111</v>
      </c>
      <c r="DC2275">
        <v>19.23</v>
      </c>
      <c r="DD2275">
        <v>18.48</v>
      </c>
      <c r="DE2275">
        <v>17.739999999999998</v>
      </c>
      <c r="DF2275">
        <v>17</v>
      </c>
      <c r="DG2275">
        <v>16.28</v>
      </c>
      <c r="DH2275">
        <v>15.56</v>
      </c>
      <c r="DI2275">
        <v>14.86</v>
      </c>
      <c r="DJ2275">
        <v>14.17</v>
      </c>
      <c r="DK2275">
        <v>13.49</v>
      </c>
      <c r="DL2275">
        <v>12.83</v>
      </c>
      <c r="DM2275">
        <v>12.19</v>
      </c>
      <c r="DN2275">
        <v>11.56</v>
      </c>
      <c r="DO2275">
        <v>10.95</v>
      </c>
      <c r="DP2275">
        <v>10.36</v>
      </c>
      <c r="DQ2275">
        <v>9.7799999999999994</v>
      </c>
      <c r="DR2275">
        <v>9.23</v>
      </c>
      <c r="DS2275">
        <v>8.69</v>
      </c>
      <c r="DT2275">
        <v>8.17</v>
      </c>
      <c r="DU2275">
        <v>7.67</v>
      </c>
      <c r="DV2275">
        <v>7.2</v>
      </c>
      <c r="DW2275">
        <v>6.76</v>
      </c>
      <c r="DX2275">
        <v>6.37</v>
      </c>
      <c r="DY2275">
        <v>6.01</v>
      </c>
      <c r="DZ2275">
        <v>5.69</v>
      </c>
      <c r="EA2275">
        <v>5.4</v>
      </c>
      <c r="EB2275">
        <v>5.14</v>
      </c>
      <c r="EC2275">
        <v>4.8600000000000003</v>
      </c>
      <c r="ED2275">
        <v>4.57</v>
      </c>
      <c r="EE2275">
        <v>4.28</v>
      </c>
      <c r="EF2275">
        <v>4</v>
      </c>
      <c r="EG2275">
        <v>3.74</v>
      </c>
      <c r="EH2275">
        <v>3.5</v>
      </c>
      <c r="EI2275">
        <v>3.25</v>
      </c>
      <c r="EJ2275">
        <v>3.01</v>
      </c>
    </row>
    <row r="2276" spans="1:142" x14ac:dyDescent="0.25">
      <c r="A2276" t="s">
        <v>2063</v>
      </c>
      <c r="B2276">
        <v>33</v>
      </c>
      <c r="C2276">
        <v>33</v>
      </c>
      <c r="E2276">
        <v>100000</v>
      </c>
      <c r="F2276">
        <v>98552</v>
      </c>
      <c r="G2276">
        <v>97020</v>
      </c>
      <c r="H2276">
        <v>95397</v>
      </c>
      <c r="I2276">
        <v>93673</v>
      </c>
      <c r="J2276">
        <v>91837</v>
      </c>
      <c r="K2276">
        <v>89873</v>
      </c>
      <c r="L2276">
        <v>87762</v>
      </c>
      <c r="M2276">
        <v>85488</v>
      </c>
      <c r="N2276">
        <v>83046</v>
      </c>
      <c r="O2276">
        <v>80428</v>
      </c>
      <c r="P2276">
        <v>77640</v>
      </c>
      <c r="Q2276">
        <v>74678</v>
      </c>
      <c r="R2276">
        <v>71550</v>
      </c>
      <c r="S2276">
        <v>68258</v>
      </c>
      <c r="T2276">
        <v>64800</v>
      </c>
      <c r="U2276">
        <v>61165</v>
      </c>
      <c r="V2276">
        <v>57352</v>
      </c>
      <c r="W2276">
        <v>53357</v>
      </c>
      <c r="X2276">
        <v>49177</v>
      </c>
      <c r="Y2276">
        <v>44832</v>
      </c>
      <c r="Z2276">
        <v>40385</v>
      </c>
      <c r="AA2276">
        <v>35917</v>
      </c>
      <c r="AB2276">
        <v>31527</v>
      </c>
      <c r="AC2276">
        <v>27382</v>
      </c>
      <c r="AD2276">
        <v>23651</v>
      </c>
      <c r="AE2276">
        <v>20329</v>
      </c>
      <c r="AF2276">
        <v>17308</v>
      </c>
      <c r="AG2276">
        <v>14515</v>
      </c>
      <c r="AH2276">
        <v>11962</v>
      </c>
      <c r="AI2276">
        <v>9684</v>
      </c>
      <c r="AJ2276">
        <v>7718</v>
      </c>
      <c r="AK2276">
        <v>6045</v>
      </c>
      <c r="DC2276">
        <v>18.37</v>
      </c>
      <c r="DD2276">
        <v>17.64</v>
      </c>
      <c r="DE2276">
        <v>16.91</v>
      </c>
      <c r="DF2276">
        <v>16.190000000000001</v>
      </c>
      <c r="DG2276">
        <v>15.48</v>
      </c>
      <c r="DH2276">
        <v>14.77</v>
      </c>
      <c r="DI2276">
        <v>14.09</v>
      </c>
      <c r="DJ2276">
        <v>13.41</v>
      </c>
      <c r="DK2276">
        <v>12.76</v>
      </c>
      <c r="DL2276">
        <v>12.12</v>
      </c>
      <c r="DM2276">
        <v>11.5</v>
      </c>
      <c r="DN2276">
        <v>10.89</v>
      </c>
      <c r="DO2276">
        <v>10.3</v>
      </c>
      <c r="DP2276">
        <v>9.73</v>
      </c>
      <c r="DQ2276">
        <v>9.18</v>
      </c>
      <c r="DR2276">
        <v>8.64</v>
      </c>
      <c r="DS2276">
        <v>8.1199999999999992</v>
      </c>
      <c r="DT2276">
        <v>7.63</v>
      </c>
      <c r="DU2276">
        <v>7.16</v>
      </c>
      <c r="DV2276">
        <v>6.73</v>
      </c>
      <c r="DW2276">
        <v>6.33</v>
      </c>
      <c r="DX2276">
        <v>5.98</v>
      </c>
      <c r="DY2276">
        <v>5.66</v>
      </c>
      <c r="DZ2276">
        <v>5.38</v>
      </c>
      <c r="EA2276">
        <v>5.1100000000000003</v>
      </c>
      <c r="EB2276">
        <v>4.84</v>
      </c>
      <c r="EC2276">
        <v>4.55</v>
      </c>
      <c r="ED2276">
        <v>4.26</v>
      </c>
      <c r="EE2276">
        <v>3.98</v>
      </c>
      <c r="EF2276">
        <v>3.72</v>
      </c>
      <c r="EG2276">
        <v>3.48</v>
      </c>
      <c r="EH2276">
        <v>3.24</v>
      </c>
      <c r="EI2276">
        <v>3</v>
      </c>
    </row>
    <row r="2277" spans="1:142" x14ac:dyDescent="0.25">
      <c r="A2277" t="s">
        <v>2064</v>
      </c>
      <c r="B2277">
        <v>32</v>
      </c>
      <c r="C2277">
        <v>32</v>
      </c>
      <c r="E2277">
        <v>100000</v>
      </c>
      <c r="F2277">
        <v>98415</v>
      </c>
      <c r="G2277">
        <v>96736</v>
      </c>
      <c r="H2277">
        <v>94952</v>
      </c>
      <c r="I2277">
        <v>93052</v>
      </c>
      <c r="J2277">
        <v>91021</v>
      </c>
      <c r="K2277">
        <v>88844</v>
      </c>
      <c r="L2277">
        <v>86502</v>
      </c>
      <c r="M2277">
        <v>83988</v>
      </c>
      <c r="N2277">
        <v>81300</v>
      </c>
      <c r="O2277">
        <v>78436</v>
      </c>
      <c r="P2277">
        <v>75405</v>
      </c>
      <c r="Q2277">
        <v>72203</v>
      </c>
      <c r="R2277">
        <v>68837</v>
      </c>
      <c r="S2277">
        <v>65305</v>
      </c>
      <c r="T2277">
        <v>61602</v>
      </c>
      <c r="U2277">
        <v>57718</v>
      </c>
      <c r="V2277">
        <v>53654</v>
      </c>
      <c r="W2277">
        <v>49412</v>
      </c>
      <c r="X2277">
        <v>45006</v>
      </c>
      <c r="Y2277">
        <v>40507</v>
      </c>
      <c r="Z2277">
        <v>35994</v>
      </c>
      <c r="AA2277">
        <v>31565</v>
      </c>
      <c r="AB2277">
        <v>27386</v>
      </c>
      <c r="AC2277">
        <v>23628</v>
      </c>
      <c r="AD2277">
        <v>20287</v>
      </c>
      <c r="AE2277">
        <v>17250</v>
      </c>
      <c r="AF2277">
        <v>14452</v>
      </c>
      <c r="AG2277">
        <v>11893</v>
      </c>
      <c r="AH2277">
        <v>9617</v>
      </c>
      <c r="AI2277">
        <v>7654</v>
      </c>
      <c r="AJ2277">
        <v>5987</v>
      </c>
      <c r="DC2277">
        <v>17.54</v>
      </c>
      <c r="DD2277">
        <v>16.809999999999999</v>
      </c>
      <c r="DE2277">
        <v>16.09</v>
      </c>
      <c r="DF2277">
        <v>15.39</v>
      </c>
      <c r="DG2277">
        <v>14.69</v>
      </c>
      <c r="DH2277">
        <v>14.01</v>
      </c>
      <c r="DI2277">
        <v>13.34</v>
      </c>
      <c r="DJ2277">
        <v>12.68</v>
      </c>
      <c r="DK2277">
        <v>12.05</v>
      </c>
      <c r="DL2277">
        <v>11.43</v>
      </c>
      <c r="DM2277">
        <v>10.83</v>
      </c>
      <c r="DN2277">
        <v>10.25</v>
      </c>
      <c r="DO2277">
        <v>9.68</v>
      </c>
      <c r="DP2277">
        <v>9.1300000000000008</v>
      </c>
      <c r="DQ2277">
        <v>8.59</v>
      </c>
      <c r="DR2277">
        <v>8.08</v>
      </c>
      <c r="DS2277">
        <v>7.59</v>
      </c>
      <c r="DT2277">
        <v>7.13</v>
      </c>
      <c r="DU2277">
        <v>6.7</v>
      </c>
      <c r="DV2277">
        <v>6.3</v>
      </c>
      <c r="DW2277">
        <v>5.95</v>
      </c>
      <c r="DX2277">
        <v>5.63</v>
      </c>
      <c r="DY2277">
        <v>5.35</v>
      </c>
      <c r="DZ2277">
        <v>5.09</v>
      </c>
      <c r="EA2277">
        <v>4.82</v>
      </c>
      <c r="EB2277">
        <v>4.53</v>
      </c>
      <c r="EC2277">
        <v>4.24</v>
      </c>
      <c r="ED2277">
        <v>3.96</v>
      </c>
      <c r="EE2277">
        <v>3.71</v>
      </c>
      <c r="EF2277">
        <v>3.47</v>
      </c>
      <c r="EG2277">
        <v>3.23</v>
      </c>
      <c r="EH2277">
        <v>2.99</v>
      </c>
    </row>
    <row r="2278" spans="1:142" x14ac:dyDescent="0.25">
      <c r="A2278" t="s">
        <v>2065</v>
      </c>
      <c r="B2278">
        <v>31</v>
      </c>
      <c r="C2278">
        <v>31</v>
      </c>
      <c r="E2278">
        <v>100000</v>
      </c>
      <c r="F2278">
        <v>98260</v>
      </c>
      <c r="G2278">
        <v>96413</v>
      </c>
      <c r="H2278">
        <v>94444</v>
      </c>
      <c r="I2278">
        <v>92340</v>
      </c>
      <c r="J2278">
        <v>90088</v>
      </c>
      <c r="K2278">
        <v>87670</v>
      </c>
      <c r="L2278">
        <v>85078</v>
      </c>
      <c r="M2278">
        <v>82310</v>
      </c>
      <c r="N2278">
        <v>79368</v>
      </c>
      <c r="O2278">
        <v>76253</v>
      </c>
      <c r="P2278">
        <v>72975</v>
      </c>
      <c r="Q2278">
        <v>69528</v>
      </c>
      <c r="R2278">
        <v>65916</v>
      </c>
      <c r="S2278">
        <v>62133</v>
      </c>
      <c r="T2278">
        <v>58174</v>
      </c>
      <c r="U2278">
        <v>54034</v>
      </c>
      <c r="V2278">
        <v>49718</v>
      </c>
      <c r="W2278">
        <v>45248</v>
      </c>
      <c r="X2278">
        <v>40687</v>
      </c>
      <c r="Y2278">
        <v>36121</v>
      </c>
      <c r="Z2278">
        <v>31647</v>
      </c>
      <c r="AA2278">
        <v>27431</v>
      </c>
      <c r="AB2278">
        <v>23640</v>
      </c>
      <c r="AC2278">
        <v>20273</v>
      </c>
      <c r="AD2278">
        <v>17218</v>
      </c>
      <c r="AE2278">
        <v>14406</v>
      </c>
      <c r="AF2278">
        <v>11843</v>
      </c>
      <c r="AG2278">
        <v>9563</v>
      </c>
      <c r="AH2278">
        <v>7601</v>
      </c>
      <c r="AI2278">
        <v>5937</v>
      </c>
      <c r="DC2278">
        <v>16.71</v>
      </c>
      <c r="DD2278">
        <v>16</v>
      </c>
      <c r="DE2278">
        <v>15.29</v>
      </c>
      <c r="DF2278">
        <v>14.6</v>
      </c>
      <c r="DG2278">
        <v>13.92</v>
      </c>
      <c r="DH2278">
        <v>13.26</v>
      </c>
      <c r="DI2278">
        <v>12.61</v>
      </c>
      <c r="DJ2278">
        <v>11.98</v>
      </c>
      <c r="DK2278">
        <v>11.37</v>
      </c>
      <c r="DL2278">
        <v>10.77</v>
      </c>
      <c r="DM2278">
        <v>10.19</v>
      </c>
      <c r="DN2278">
        <v>9.6199999999999992</v>
      </c>
      <c r="DO2278">
        <v>9.08</v>
      </c>
      <c r="DP2278">
        <v>8.5500000000000007</v>
      </c>
      <c r="DQ2278">
        <v>8.0399999999999991</v>
      </c>
      <c r="DR2278">
        <v>7.55</v>
      </c>
      <c r="DS2278">
        <v>7.09</v>
      </c>
      <c r="DT2278">
        <v>6.66</v>
      </c>
      <c r="DU2278">
        <v>6.27</v>
      </c>
      <c r="DV2278">
        <v>5.92</v>
      </c>
      <c r="DW2278">
        <v>5.6</v>
      </c>
      <c r="DX2278">
        <v>5.32</v>
      </c>
      <c r="DY2278">
        <v>5.0599999999999996</v>
      </c>
      <c r="DZ2278">
        <v>4.79</v>
      </c>
      <c r="EA2278">
        <v>4.51</v>
      </c>
      <c r="EB2278">
        <v>4.22</v>
      </c>
      <c r="EC2278">
        <v>3.95</v>
      </c>
      <c r="ED2278">
        <v>3.69</v>
      </c>
      <c r="EE2278">
        <v>3.45</v>
      </c>
      <c r="EF2278">
        <v>3.21</v>
      </c>
      <c r="EG2278">
        <v>2.97</v>
      </c>
    </row>
    <row r="2279" spans="1:142" x14ac:dyDescent="0.25">
      <c r="A2279" t="s">
        <v>2066</v>
      </c>
      <c r="B2279">
        <v>30</v>
      </c>
      <c r="C2279">
        <v>30</v>
      </c>
      <c r="E2279">
        <v>100000</v>
      </c>
      <c r="F2279">
        <v>98082</v>
      </c>
      <c r="G2279">
        <v>96041</v>
      </c>
      <c r="H2279">
        <v>93858</v>
      </c>
      <c r="I2279">
        <v>91523</v>
      </c>
      <c r="J2279">
        <v>89019</v>
      </c>
      <c r="K2279">
        <v>86342</v>
      </c>
      <c r="L2279">
        <v>83486</v>
      </c>
      <c r="M2279">
        <v>80454</v>
      </c>
      <c r="N2279">
        <v>77252</v>
      </c>
      <c r="O2279">
        <v>73881</v>
      </c>
      <c r="P2279">
        <v>70350</v>
      </c>
      <c r="Q2279">
        <v>66648</v>
      </c>
      <c r="R2279">
        <v>62777</v>
      </c>
      <c r="S2279">
        <v>58731</v>
      </c>
      <c r="T2279">
        <v>54510</v>
      </c>
      <c r="U2279">
        <v>50113</v>
      </c>
      <c r="V2279">
        <v>45566</v>
      </c>
      <c r="W2279">
        <v>40937</v>
      </c>
      <c r="X2279">
        <v>36308</v>
      </c>
      <c r="Y2279">
        <v>31781</v>
      </c>
      <c r="Z2279">
        <v>27520</v>
      </c>
      <c r="AA2279">
        <v>23692</v>
      </c>
      <c r="AB2279">
        <v>20293</v>
      </c>
      <c r="AC2279">
        <v>17213</v>
      </c>
      <c r="AD2279">
        <v>14385</v>
      </c>
      <c r="AE2279">
        <v>11810</v>
      </c>
      <c r="AF2279">
        <v>9525</v>
      </c>
      <c r="AG2279">
        <v>7561</v>
      </c>
      <c r="AH2279">
        <v>5898</v>
      </c>
      <c r="DC2279">
        <v>15.9</v>
      </c>
      <c r="DD2279">
        <v>15.2</v>
      </c>
      <c r="DE2279">
        <v>14.51</v>
      </c>
      <c r="DF2279">
        <v>13.84</v>
      </c>
      <c r="DG2279">
        <v>13.18</v>
      </c>
      <c r="DH2279">
        <v>12.54</v>
      </c>
      <c r="DI2279">
        <v>11.91</v>
      </c>
      <c r="DJ2279">
        <v>11.3</v>
      </c>
      <c r="DK2279">
        <v>10.71</v>
      </c>
      <c r="DL2279">
        <v>10.130000000000001</v>
      </c>
      <c r="DM2279">
        <v>9.57</v>
      </c>
      <c r="DN2279">
        <v>9.0299999999999994</v>
      </c>
      <c r="DO2279">
        <v>8.5</v>
      </c>
      <c r="DP2279">
        <v>7.99</v>
      </c>
      <c r="DQ2279">
        <v>7.51</v>
      </c>
      <c r="DR2279">
        <v>7.05</v>
      </c>
      <c r="DS2279">
        <v>6.63</v>
      </c>
      <c r="DT2279">
        <v>6.24</v>
      </c>
      <c r="DU2279">
        <v>5.89</v>
      </c>
      <c r="DV2279">
        <v>5.57</v>
      </c>
      <c r="DW2279">
        <v>5.3</v>
      </c>
      <c r="DX2279">
        <v>5.04</v>
      </c>
      <c r="DY2279">
        <v>4.7699999999999996</v>
      </c>
      <c r="DZ2279">
        <v>4.49</v>
      </c>
      <c r="EA2279">
        <v>4.2</v>
      </c>
      <c r="EB2279">
        <v>3.93</v>
      </c>
      <c r="EC2279">
        <v>3.68</v>
      </c>
      <c r="ED2279">
        <v>3.44</v>
      </c>
      <c r="EE2279">
        <v>3.2</v>
      </c>
      <c r="EF2279">
        <v>2.96</v>
      </c>
    </row>
    <row r="2280" spans="1:142" x14ac:dyDescent="0.25">
      <c r="A2280" t="s">
        <v>2067</v>
      </c>
      <c r="B2280">
        <v>29</v>
      </c>
      <c r="C2280">
        <v>29</v>
      </c>
      <c r="E2280">
        <v>100000</v>
      </c>
      <c r="F2280">
        <v>97876</v>
      </c>
      <c r="G2280">
        <v>95610</v>
      </c>
      <c r="H2280">
        <v>93184</v>
      </c>
      <c r="I2280">
        <v>90586</v>
      </c>
      <c r="J2280">
        <v>87811</v>
      </c>
      <c r="K2280">
        <v>84858</v>
      </c>
      <c r="L2280">
        <v>81726</v>
      </c>
      <c r="M2280">
        <v>78423</v>
      </c>
      <c r="N2280">
        <v>74954</v>
      </c>
      <c r="O2280">
        <v>71320</v>
      </c>
      <c r="P2280">
        <v>67524</v>
      </c>
      <c r="Q2280">
        <v>63555</v>
      </c>
      <c r="R2280">
        <v>59412</v>
      </c>
      <c r="S2280">
        <v>55096</v>
      </c>
      <c r="T2280">
        <v>50612</v>
      </c>
      <c r="U2280">
        <v>45977</v>
      </c>
      <c r="V2280">
        <v>41267</v>
      </c>
      <c r="W2280">
        <v>36567</v>
      </c>
      <c r="X2280">
        <v>31975</v>
      </c>
      <c r="Y2280">
        <v>27661</v>
      </c>
      <c r="Z2280">
        <v>23789</v>
      </c>
      <c r="AA2280">
        <v>20353</v>
      </c>
      <c r="AB2280">
        <v>17242</v>
      </c>
      <c r="AC2280">
        <v>14390</v>
      </c>
      <c r="AD2280">
        <v>11799</v>
      </c>
      <c r="AE2280">
        <v>9504</v>
      </c>
      <c r="AF2280">
        <v>7535</v>
      </c>
      <c r="AG2280">
        <v>5869</v>
      </c>
      <c r="DC2280">
        <v>15.11</v>
      </c>
      <c r="DD2280">
        <v>14.43</v>
      </c>
      <c r="DE2280">
        <v>13.76</v>
      </c>
      <c r="DF2280">
        <v>13.1</v>
      </c>
      <c r="DG2280">
        <v>12.46</v>
      </c>
      <c r="DH2280">
        <v>11.84</v>
      </c>
      <c r="DI2280">
        <v>11.23</v>
      </c>
      <c r="DJ2280">
        <v>10.65</v>
      </c>
      <c r="DK2280">
        <v>10.07</v>
      </c>
      <c r="DL2280">
        <v>9.52</v>
      </c>
      <c r="DM2280">
        <v>8.98</v>
      </c>
      <c r="DN2280">
        <v>8.4499999999999993</v>
      </c>
      <c r="DO2280">
        <v>7.95</v>
      </c>
      <c r="DP2280">
        <v>7.47</v>
      </c>
      <c r="DQ2280">
        <v>7.01</v>
      </c>
      <c r="DR2280">
        <v>6.59</v>
      </c>
      <c r="DS2280">
        <v>6.21</v>
      </c>
      <c r="DT2280">
        <v>5.86</v>
      </c>
      <c r="DU2280">
        <v>5.55</v>
      </c>
      <c r="DV2280">
        <v>5.27</v>
      </c>
      <c r="DW2280">
        <v>5.01</v>
      </c>
      <c r="DX2280">
        <v>4.75</v>
      </c>
      <c r="DY2280">
        <v>4.47</v>
      </c>
      <c r="DZ2280">
        <v>4.18</v>
      </c>
      <c r="EA2280">
        <v>3.91</v>
      </c>
      <c r="EB2280">
        <v>3.66</v>
      </c>
      <c r="EC2280">
        <v>3.42</v>
      </c>
      <c r="ED2280">
        <v>3.19</v>
      </c>
      <c r="EE2280">
        <v>2.95</v>
      </c>
    </row>
    <row r="2281" spans="1:142" x14ac:dyDescent="0.25">
      <c r="A2281" t="s">
        <v>2068</v>
      </c>
      <c r="B2281">
        <v>28</v>
      </c>
      <c r="C2281">
        <v>28</v>
      </c>
      <c r="E2281">
        <v>100000</v>
      </c>
      <c r="F2281">
        <v>97638</v>
      </c>
      <c r="G2281">
        <v>95115</v>
      </c>
      <c r="H2281">
        <v>92412</v>
      </c>
      <c r="I2281">
        <v>89528</v>
      </c>
      <c r="J2281">
        <v>86463</v>
      </c>
      <c r="K2281">
        <v>83221</v>
      </c>
      <c r="L2281">
        <v>79805</v>
      </c>
      <c r="M2281">
        <v>76222</v>
      </c>
      <c r="N2281">
        <v>72478</v>
      </c>
      <c r="O2281">
        <v>68567</v>
      </c>
      <c r="P2281">
        <v>64493</v>
      </c>
      <c r="Q2281">
        <v>60241</v>
      </c>
      <c r="R2281">
        <v>55818</v>
      </c>
      <c r="S2281">
        <v>51229</v>
      </c>
      <c r="T2281">
        <v>46499</v>
      </c>
      <c r="U2281">
        <v>41695</v>
      </c>
      <c r="V2281">
        <v>36909</v>
      </c>
      <c r="W2281">
        <v>32244</v>
      </c>
      <c r="X2281">
        <v>27864</v>
      </c>
      <c r="Y2281">
        <v>23938</v>
      </c>
      <c r="Z2281">
        <v>20458</v>
      </c>
      <c r="AA2281">
        <v>17311</v>
      </c>
      <c r="AB2281">
        <v>14428</v>
      </c>
      <c r="AC2281">
        <v>11814</v>
      </c>
      <c r="AD2281">
        <v>9504</v>
      </c>
      <c r="AE2281">
        <v>7524</v>
      </c>
      <c r="AF2281">
        <v>5854</v>
      </c>
      <c r="DC2281">
        <v>14.34</v>
      </c>
      <c r="DD2281">
        <v>13.67</v>
      </c>
      <c r="DE2281">
        <v>13.02</v>
      </c>
      <c r="DF2281">
        <v>12.39</v>
      </c>
      <c r="DG2281">
        <v>11.77</v>
      </c>
      <c r="DH2281">
        <v>11.17</v>
      </c>
      <c r="DI2281">
        <v>10.58</v>
      </c>
      <c r="DJ2281">
        <v>10.02</v>
      </c>
      <c r="DK2281">
        <v>9.4600000000000009</v>
      </c>
      <c r="DL2281">
        <v>8.93</v>
      </c>
      <c r="DM2281">
        <v>8.41</v>
      </c>
      <c r="DN2281">
        <v>7.91</v>
      </c>
      <c r="DO2281">
        <v>7.43</v>
      </c>
      <c r="DP2281">
        <v>6.98</v>
      </c>
      <c r="DQ2281">
        <v>6.56</v>
      </c>
      <c r="DR2281">
        <v>6.17</v>
      </c>
      <c r="DS2281">
        <v>5.83</v>
      </c>
      <c r="DT2281">
        <v>5.52</v>
      </c>
      <c r="DU2281">
        <v>5.24</v>
      </c>
      <c r="DV2281">
        <v>4.99</v>
      </c>
      <c r="DW2281">
        <v>4.7300000000000004</v>
      </c>
      <c r="DX2281">
        <v>4.4400000000000004</v>
      </c>
      <c r="DY2281">
        <v>4.16</v>
      </c>
      <c r="DZ2281">
        <v>3.89</v>
      </c>
      <c r="EA2281">
        <v>3.64</v>
      </c>
      <c r="EB2281">
        <v>3.41</v>
      </c>
      <c r="EC2281">
        <v>3.17</v>
      </c>
      <c r="ED2281">
        <v>2.94</v>
      </c>
    </row>
    <row r="2282" spans="1:142" x14ac:dyDescent="0.25">
      <c r="A2282" t="s">
        <v>2069</v>
      </c>
      <c r="B2282">
        <v>27</v>
      </c>
      <c r="C2282">
        <v>27</v>
      </c>
      <c r="E2282">
        <v>100000</v>
      </c>
      <c r="F2282">
        <v>97364</v>
      </c>
      <c r="G2282">
        <v>94549</v>
      </c>
      <c r="H2282">
        <v>91544</v>
      </c>
      <c r="I2282">
        <v>88353</v>
      </c>
      <c r="J2282">
        <v>84982</v>
      </c>
      <c r="K2282">
        <v>81440</v>
      </c>
      <c r="L2282">
        <v>77729</v>
      </c>
      <c r="M2282">
        <v>73856</v>
      </c>
      <c r="N2282">
        <v>69821</v>
      </c>
      <c r="O2282">
        <v>65617</v>
      </c>
      <c r="P2282">
        <v>61247</v>
      </c>
      <c r="Q2282">
        <v>56701</v>
      </c>
      <c r="R2282">
        <v>51994</v>
      </c>
      <c r="S2282">
        <v>47148</v>
      </c>
      <c r="T2282">
        <v>42240</v>
      </c>
      <c r="U2282">
        <v>37354</v>
      </c>
      <c r="V2282">
        <v>32598</v>
      </c>
      <c r="W2282">
        <v>28142</v>
      </c>
      <c r="X2282">
        <v>24149</v>
      </c>
      <c r="Y2282">
        <v>20616</v>
      </c>
      <c r="Z2282">
        <v>17424</v>
      </c>
      <c r="AA2282">
        <v>14504</v>
      </c>
      <c r="AB2282">
        <v>11861</v>
      </c>
      <c r="AC2282">
        <v>9528</v>
      </c>
      <c r="AD2282">
        <v>7533</v>
      </c>
      <c r="AE2282">
        <v>5852</v>
      </c>
      <c r="DC2282">
        <v>13.58</v>
      </c>
      <c r="DD2282">
        <v>12.94</v>
      </c>
      <c r="DE2282">
        <v>12.31</v>
      </c>
      <c r="DF2282">
        <v>11.7</v>
      </c>
      <c r="DG2282">
        <v>11.1</v>
      </c>
      <c r="DH2282">
        <v>10.52</v>
      </c>
      <c r="DI2282">
        <v>9.9600000000000009</v>
      </c>
      <c r="DJ2282">
        <v>9.41</v>
      </c>
      <c r="DK2282">
        <v>8.8699999999999992</v>
      </c>
      <c r="DL2282">
        <v>8.36</v>
      </c>
      <c r="DM2282">
        <v>7.86</v>
      </c>
      <c r="DN2282">
        <v>7.39</v>
      </c>
      <c r="DO2282">
        <v>6.94</v>
      </c>
      <c r="DP2282">
        <v>6.52</v>
      </c>
      <c r="DQ2282">
        <v>6.14</v>
      </c>
      <c r="DR2282">
        <v>5.8</v>
      </c>
      <c r="DS2282">
        <v>5.49</v>
      </c>
      <c r="DT2282">
        <v>5.22</v>
      </c>
      <c r="DU2282">
        <v>4.96</v>
      </c>
      <c r="DV2282">
        <v>4.7</v>
      </c>
      <c r="DW2282">
        <v>4.42</v>
      </c>
      <c r="DX2282">
        <v>4.1399999999999997</v>
      </c>
      <c r="DY2282">
        <v>3.88</v>
      </c>
      <c r="DZ2282">
        <v>3.63</v>
      </c>
      <c r="EA2282">
        <v>3.39</v>
      </c>
      <c r="EB2282">
        <v>3.16</v>
      </c>
      <c r="EC2282">
        <v>2.92</v>
      </c>
    </row>
    <row r="2283" spans="1:142" x14ac:dyDescent="0.25">
      <c r="A2283" t="s">
        <v>2070</v>
      </c>
      <c r="B2283">
        <v>26</v>
      </c>
      <c r="C2283">
        <v>26</v>
      </c>
      <c r="E2283">
        <v>100000</v>
      </c>
      <c r="F2283">
        <v>97054</v>
      </c>
      <c r="G2283">
        <v>93916</v>
      </c>
      <c r="H2283">
        <v>90584</v>
      </c>
      <c r="I2283">
        <v>87068</v>
      </c>
      <c r="J2283">
        <v>83377</v>
      </c>
      <c r="K2283">
        <v>79521</v>
      </c>
      <c r="L2283">
        <v>75502</v>
      </c>
      <c r="M2283">
        <v>71320</v>
      </c>
      <c r="N2283">
        <v>66974</v>
      </c>
      <c r="O2283">
        <v>62458</v>
      </c>
      <c r="P2283">
        <v>57778</v>
      </c>
      <c r="Q2283">
        <v>52933</v>
      </c>
      <c r="R2283">
        <v>47955</v>
      </c>
      <c r="S2283">
        <v>42921</v>
      </c>
      <c r="T2283">
        <v>37921</v>
      </c>
      <c r="U2283">
        <v>33058</v>
      </c>
      <c r="V2283">
        <v>28508</v>
      </c>
      <c r="W2283">
        <v>24437</v>
      </c>
      <c r="X2283">
        <v>20836</v>
      </c>
      <c r="Y2283">
        <v>17589</v>
      </c>
      <c r="Z2283">
        <v>14624</v>
      </c>
      <c r="AA2283">
        <v>11944</v>
      </c>
      <c r="AB2283">
        <v>9581</v>
      </c>
      <c r="AC2283">
        <v>7565</v>
      </c>
      <c r="AD2283">
        <v>5869</v>
      </c>
      <c r="DC2283">
        <v>12.85</v>
      </c>
      <c r="DD2283">
        <v>12.23</v>
      </c>
      <c r="DE2283">
        <v>11.62</v>
      </c>
      <c r="DF2283">
        <v>11.03</v>
      </c>
      <c r="DG2283">
        <v>10.46</v>
      </c>
      <c r="DH2283">
        <v>9.9</v>
      </c>
      <c r="DI2283">
        <v>9.35</v>
      </c>
      <c r="DJ2283">
        <v>8.82</v>
      </c>
      <c r="DK2283">
        <v>8.31</v>
      </c>
      <c r="DL2283">
        <v>7.82</v>
      </c>
      <c r="DM2283">
        <v>7.35</v>
      </c>
      <c r="DN2283">
        <v>6.9</v>
      </c>
      <c r="DO2283">
        <v>6.49</v>
      </c>
      <c r="DP2283">
        <v>6.11</v>
      </c>
      <c r="DQ2283">
        <v>5.77</v>
      </c>
      <c r="DR2283">
        <v>5.46</v>
      </c>
      <c r="DS2283">
        <v>5.19</v>
      </c>
      <c r="DT2283">
        <v>4.9400000000000004</v>
      </c>
      <c r="DU2283">
        <v>4.68</v>
      </c>
      <c r="DV2283">
        <v>4.4000000000000004</v>
      </c>
      <c r="DW2283">
        <v>4.12</v>
      </c>
      <c r="DX2283">
        <v>3.86</v>
      </c>
      <c r="DY2283">
        <v>3.61</v>
      </c>
      <c r="DZ2283">
        <v>3.38</v>
      </c>
      <c r="EA2283">
        <v>3.15</v>
      </c>
      <c r="EB2283">
        <v>2.91</v>
      </c>
    </row>
    <row r="2284" spans="1:142" x14ac:dyDescent="0.25">
      <c r="A2284" t="s">
        <v>2071</v>
      </c>
      <c r="B2284">
        <v>25</v>
      </c>
      <c r="C2284">
        <v>25</v>
      </c>
      <c r="E2284">
        <v>100000</v>
      </c>
      <c r="F2284">
        <v>96708</v>
      </c>
      <c r="G2284">
        <v>93220</v>
      </c>
      <c r="H2284">
        <v>89538</v>
      </c>
      <c r="I2284">
        <v>85679</v>
      </c>
      <c r="J2284">
        <v>81653</v>
      </c>
      <c r="K2284">
        <v>77466</v>
      </c>
      <c r="L2284">
        <v>73116</v>
      </c>
      <c r="M2284">
        <v>68602</v>
      </c>
      <c r="N2284">
        <v>63924</v>
      </c>
      <c r="O2284">
        <v>59078</v>
      </c>
      <c r="P2284">
        <v>54080</v>
      </c>
      <c r="Q2284">
        <v>48947</v>
      </c>
      <c r="R2284">
        <v>43766</v>
      </c>
      <c r="S2284">
        <v>38628</v>
      </c>
      <c r="T2284">
        <v>33642</v>
      </c>
      <c r="U2284">
        <v>28979</v>
      </c>
      <c r="V2284">
        <v>24812</v>
      </c>
      <c r="W2284">
        <v>21132</v>
      </c>
      <c r="X2284">
        <v>17815</v>
      </c>
      <c r="Y2284">
        <v>14794</v>
      </c>
      <c r="Z2284">
        <v>12068</v>
      </c>
      <c r="AA2284">
        <v>9668</v>
      </c>
      <c r="AB2284">
        <v>7622</v>
      </c>
      <c r="AC2284">
        <v>5905</v>
      </c>
      <c r="DC2284">
        <v>12.15</v>
      </c>
      <c r="DD2284">
        <v>11.55</v>
      </c>
      <c r="DE2284">
        <v>10.96</v>
      </c>
      <c r="DF2284">
        <v>10.39</v>
      </c>
      <c r="DG2284">
        <v>9.84</v>
      </c>
      <c r="DH2284">
        <v>9.3000000000000007</v>
      </c>
      <c r="DI2284">
        <v>8.77</v>
      </c>
      <c r="DJ2284">
        <v>8.26</v>
      </c>
      <c r="DK2284">
        <v>7.77</v>
      </c>
      <c r="DL2284">
        <v>7.31</v>
      </c>
      <c r="DM2284">
        <v>6.87</v>
      </c>
      <c r="DN2284">
        <v>6.45</v>
      </c>
      <c r="DO2284">
        <v>6.08</v>
      </c>
      <c r="DP2284">
        <v>5.74</v>
      </c>
      <c r="DQ2284">
        <v>5.43</v>
      </c>
      <c r="DR2284">
        <v>5.17</v>
      </c>
      <c r="DS2284">
        <v>4.92</v>
      </c>
      <c r="DT2284">
        <v>4.66</v>
      </c>
      <c r="DU2284">
        <v>4.38</v>
      </c>
      <c r="DV2284">
        <v>4.1100000000000003</v>
      </c>
      <c r="DW2284">
        <v>3.84</v>
      </c>
      <c r="DX2284">
        <v>3.6</v>
      </c>
      <c r="DY2284">
        <v>3.37</v>
      </c>
      <c r="DZ2284">
        <v>3.13</v>
      </c>
      <c r="EA2284">
        <v>2.9</v>
      </c>
    </row>
    <row r="2285" spans="1:142" x14ac:dyDescent="0.25">
      <c r="A2285" t="s">
        <v>2072</v>
      </c>
      <c r="B2285">
        <v>24</v>
      </c>
      <c r="C2285">
        <v>24</v>
      </c>
      <c r="E2285">
        <v>100000</v>
      </c>
      <c r="F2285">
        <v>96329</v>
      </c>
      <c r="G2285">
        <v>92464</v>
      </c>
      <c r="H2285">
        <v>88412</v>
      </c>
      <c r="I2285">
        <v>84190</v>
      </c>
      <c r="J2285">
        <v>79806</v>
      </c>
      <c r="K2285">
        <v>75263</v>
      </c>
      <c r="L2285">
        <v>70556</v>
      </c>
      <c r="M2285">
        <v>65684</v>
      </c>
      <c r="N2285">
        <v>60652</v>
      </c>
      <c r="O2285">
        <v>55464</v>
      </c>
      <c r="P2285">
        <v>50157</v>
      </c>
      <c r="Q2285">
        <v>44803</v>
      </c>
      <c r="R2285">
        <v>39503</v>
      </c>
      <c r="S2285">
        <v>34368</v>
      </c>
      <c r="T2285">
        <v>29574</v>
      </c>
      <c r="U2285">
        <v>25292</v>
      </c>
      <c r="V2285">
        <v>21513</v>
      </c>
      <c r="W2285">
        <v>18115</v>
      </c>
      <c r="X2285">
        <v>15023</v>
      </c>
      <c r="Y2285">
        <v>12239</v>
      </c>
      <c r="Z2285">
        <v>9792</v>
      </c>
      <c r="AA2285">
        <v>7710</v>
      </c>
      <c r="AB2285">
        <v>5964</v>
      </c>
      <c r="DC2285">
        <v>11.47</v>
      </c>
      <c r="DD2285">
        <v>10.89</v>
      </c>
      <c r="DE2285">
        <v>10.32</v>
      </c>
      <c r="DF2285">
        <v>9.77</v>
      </c>
      <c r="DG2285">
        <v>9.24</v>
      </c>
      <c r="DH2285">
        <v>8.7200000000000006</v>
      </c>
      <c r="DI2285">
        <v>8.2200000000000006</v>
      </c>
      <c r="DJ2285">
        <v>7.73</v>
      </c>
      <c r="DK2285">
        <v>7.27</v>
      </c>
      <c r="DL2285">
        <v>6.83</v>
      </c>
      <c r="DM2285">
        <v>6.42</v>
      </c>
      <c r="DN2285">
        <v>6.05</v>
      </c>
      <c r="DO2285">
        <v>5.71</v>
      </c>
      <c r="DP2285">
        <v>5.41</v>
      </c>
      <c r="DQ2285">
        <v>5.14</v>
      </c>
      <c r="DR2285">
        <v>4.8899999999999997</v>
      </c>
      <c r="DS2285">
        <v>4.6399999999999997</v>
      </c>
      <c r="DT2285">
        <v>4.3600000000000003</v>
      </c>
      <c r="DU2285">
        <v>4.09</v>
      </c>
      <c r="DV2285">
        <v>3.83</v>
      </c>
      <c r="DW2285">
        <v>3.58</v>
      </c>
      <c r="DX2285">
        <v>3.35</v>
      </c>
      <c r="DY2285">
        <v>3.12</v>
      </c>
      <c r="DZ2285">
        <v>2.89</v>
      </c>
    </row>
    <row r="2286" spans="1:142" x14ac:dyDescent="0.25">
      <c r="A2286" t="s">
        <v>2073</v>
      </c>
      <c r="B2286">
        <v>23</v>
      </c>
      <c r="C2286">
        <v>23</v>
      </c>
      <c r="E2286">
        <v>100000</v>
      </c>
      <c r="F2286">
        <v>95919</v>
      </c>
      <c r="G2286">
        <v>91651</v>
      </c>
      <c r="H2286">
        <v>87203</v>
      </c>
      <c r="I2286">
        <v>82592</v>
      </c>
      <c r="J2286">
        <v>77820</v>
      </c>
      <c r="K2286">
        <v>72889</v>
      </c>
      <c r="L2286">
        <v>67794</v>
      </c>
      <c r="M2286">
        <v>62539</v>
      </c>
      <c r="N2286">
        <v>57137</v>
      </c>
      <c r="O2286">
        <v>51615</v>
      </c>
      <c r="P2286">
        <v>46064</v>
      </c>
      <c r="Q2286">
        <v>40572</v>
      </c>
      <c r="R2286">
        <v>35260</v>
      </c>
      <c r="S2286">
        <v>30309</v>
      </c>
      <c r="T2286">
        <v>25892</v>
      </c>
      <c r="U2286">
        <v>21995</v>
      </c>
      <c r="V2286">
        <v>18496</v>
      </c>
      <c r="W2286">
        <v>15320</v>
      </c>
      <c r="X2286">
        <v>12464</v>
      </c>
      <c r="Y2286">
        <v>9960</v>
      </c>
      <c r="Z2286">
        <v>7831</v>
      </c>
      <c r="AA2286">
        <v>6050</v>
      </c>
      <c r="DC2286">
        <v>10.82</v>
      </c>
      <c r="DD2286">
        <v>10.26</v>
      </c>
      <c r="DE2286">
        <v>9.7100000000000009</v>
      </c>
      <c r="DF2286">
        <v>9.18</v>
      </c>
      <c r="DG2286">
        <v>8.67</v>
      </c>
      <c r="DH2286">
        <v>8.17</v>
      </c>
      <c r="DI2286">
        <v>7.68</v>
      </c>
      <c r="DJ2286">
        <v>7.22</v>
      </c>
      <c r="DK2286">
        <v>6.79</v>
      </c>
      <c r="DL2286">
        <v>6.38</v>
      </c>
      <c r="DM2286">
        <v>6.01</v>
      </c>
      <c r="DN2286">
        <v>5.68</v>
      </c>
      <c r="DO2286">
        <v>5.38</v>
      </c>
      <c r="DP2286">
        <v>5.1100000000000003</v>
      </c>
      <c r="DQ2286">
        <v>4.87</v>
      </c>
      <c r="DR2286">
        <v>4.6100000000000003</v>
      </c>
      <c r="DS2286">
        <v>4.34</v>
      </c>
      <c r="DT2286">
        <v>4.07</v>
      </c>
      <c r="DU2286">
        <v>3.81</v>
      </c>
      <c r="DV2286">
        <v>3.57</v>
      </c>
      <c r="DW2286">
        <v>3.34</v>
      </c>
      <c r="DX2286">
        <v>3.11</v>
      </c>
      <c r="DY2286">
        <v>2.88</v>
      </c>
    </row>
    <row r="2287" spans="1:142" x14ac:dyDescent="0.25">
      <c r="A2287" t="s">
        <v>2074</v>
      </c>
      <c r="B2287">
        <v>22</v>
      </c>
      <c r="C2287">
        <v>22</v>
      </c>
      <c r="E2287">
        <v>100000</v>
      </c>
      <c r="F2287">
        <v>95476</v>
      </c>
      <c r="G2287">
        <v>90775</v>
      </c>
      <c r="H2287">
        <v>85900</v>
      </c>
      <c r="I2287">
        <v>80863</v>
      </c>
      <c r="J2287">
        <v>75666</v>
      </c>
      <c r="K2287">
        <v>70311</v>
      </c>
      <c r="L2287">
        <v>64798</v>
      </c>
      <c r="M2287">
        <v>59140</v>
      </c>
      <c r="N2287">
        <v>53373</v>
      </c>
      <c r="O2287">
        <v>47579</v>
      </c>
      <c r="P2287">
        <v>41868</v>
      </c>
      <c r="Q2287">
        <v>36347</v>
      </c>
      <c r="R2287">
        <v>31208</v>
      </c>
      <c r="S2287">
        <v>26628</v>
      </c>
      <c r="T2287">
        <v>22595</v>
      </c>
      <c r="U2287">
        <v>18975</v>
      </c>
      <c r="V2287">
        <v>15695</v>
      </c>
      <c r="W2287">
        <v>12752</v>
      </c>
      <c r="X2287">
        <v>10176</v>
      </c>
      <c r="Y2287">
        <v>7991</v>
      </c>
      <c r="Z2287">
        <v>6164</v>
      </c>
      <c r="DC2287">
        <v>10.19</v>
      </c>
      <c r="DD2287">
        <v>9.65</v>
      </c>
      <c r="DE2287">
        <v>9.1199999999999992</v>
      </c>
      <c r="DF2287">
        <v>8.61</v>
      </c>
      <c r="DG2287">
        <v>8.1199999999999992</v>
      </c>
      <c r="DH2287">
        <v>7.64</v>
      </c>
      <c r="DI2287">
        <v>7.18</v>
      </c>
      <c r="DJ2287">
        <v>6.75</v>
      </c>
      <c r="DK2287">
        <v>6.35</v>
      </c>
      <c r="DL2287">
        <v>5.98</v>
      </c>
      <c r="DM2287">
        <v>5.65</v>
      </c>
      <c r="DN2287">
        <v>5.35</v>
      </c>
      <c r="DO2287">
        <v>5.09</v>
      </c>
      <c r="DP2287">
        <v>4.84</v>
      </c>
      <c r="DQ2287">
        <v>4.59</v>
      </c>
      <c r="DR2287">
        <v>4.32</v>
      </c>
      <c r="DS2287">
        <v>4.05</v>
      </c>
      <c r="DT2287">
        <v>3.79</v>
      </c>
      <c r="DU2287">
        <v>3.55</v>
      </c>
      <c r="DV2287">
        <v>3.32</v>
      </c>
      <c r="DW2287">
        <v>3.09</v>
      </c>
      <c r="DX2287">
        <v>2.86</v>
      </c>
    </row>
    <row r="2288" spans="1:142" x14ac:dyDescent="0.25">
      <c r="A2288" t="s">
        <v>2075</v>
      </c>
      <c r="B2288">
        <v>21</v>
      </c>
      <c r="C2288">
        <v>21</v>
      </c>
      <c r="E2288">
        <v>100000</v>
      </c>
      <c r="F2288">
        <v>94997</v>
      </c>
      <c r="G2288">
        <v>89822</v>
      </c>
      <c r="H2288">
        <v>84477</v>
      </c>
      <c r="I2288">
        <v>78971</v>
      </c>
      <c r="J2288">
        <v>73307</v>
      </c>
      <c r="K2288">
        <v>67492</v>
      </c>
      <c r="L2288">
        <v>61535</v>
      </c>
      <c r="M2288">
        <v>55474</v>
      </c>
      <c r="N2288">
        <v>49402</v>
      </c>
      <c r="O2288">
        <v>43422</v>
      </c>
      <c r="P2288">
        <v>37660</v>
      </c>
      <c r="Q2288">
        <v>32298</v>
      </c>
      <c r="R2288">
        <v>27525</v>
      </c>
      <c r="S2288">
        <v>23326</v>
      </c>
      <c r="T2288">
        <v>19565</v>
      </c>
      <c r="U2288">
        <v>16161</v>
      </c>
      <c r="V2288">
        <v>13112</v>
      </c>
      <c r="W2288">
        <v>10450</v>
      </c>
      <c r="X2288">
        <v>8194</v>
      </c>
      <c r="Y2288">
        <v>6312</v>
      </c>
      <c r="DC2288">
        <v>9.58</v>
      </c>
      <c r="DD2288">
        <v>9.06</v>
      </c>
      <c r="DE2288">
        <v>8.56</v>
      </c>
      <c r="DF2288">
        <v>8.06</v>
      </c>
      <c r="DG2288">
        <v>7.59</v>
      </c>
      <c r="DH2288">
        <v>7.14</v>
      </c>
      <c r="DI2288">
        <v>6.71</v>
      </c>
      <c r="DJ2288">
        <v>6.31</v>
      </c>
      <c r="DK2288">
        <v>5.95</v>
      </c>
      <c r="DL2288">
        <v>5.62</v>
      </c>
      <c r="DM2288">
        <v>5.32</v>
      </c>
      <c r="DN2288">
        <v>5.0599999999999996</v>
      </c>
      <c r="DO2288">
        <v>4.82</v>
      </c>
      <c r="DP2288">
        <v>4.57</v>
      </c>
      <c r="DQ2288">
        <v>4.3</v>
      </c>
      <c r="DR2288">
        <v>4.03</v>
      </c>
      <c r="DS2288">
        <v>3.77</v>
      </c>
      <c r="DT2288">
        <v>3.54</v>
      </c>
      <c r="DU2288">
        <v>3.31</v>
      </c>
      <c r="DV2288">
        <v>3.08</v>
      </c>
      <c r="DW2288">
        <v>2.85</v>
      </c>
    </row>
    <row r="2289" spans="1:126" x14ac:dyDescent="0.25">
      <c r="A2289" t="s">
        <v>2076</v>
      </c>
      <c r="B2289">
        <v>20</v>
      </c>
      <c r="C2289">
        <v>20</v>
      </c>
      <c r="E2289">
        <v>100000</v>
      </c>
      <c r="F2289">
        <v>94469</v>
      </c>
      <c r="G2289">
        <v>88771</v>
      </c>
      <c r="H2289">
        <v>82903</v>
      </c>
      <c r="I2289">
        <v>76877</v>
      </c>
      <c r="J2289">
        <v>70701</v>
      </c>
      <c r="K2289">
        <v>64394</v>
      </c>
      <c r="L2289">
        <v>57989</v>
      </c>
      <c r="M2289">
        <v>51583</v>
      </c>
      <c r="N2289">
        <v>45291</v>
      </c>
      <c r="O2289">
        <v>39234</v>
      </c>
      <c r="P2289">
        <v>33614</v>
      </c>
      <c r="Q2289">
        <v>28612</v>
      </c>
      <c r="R2289">
        <v>24216</v>
      </c>
      <c r="S2289">
        <v>20284</v>
      </c>
      <c r="T2289">
        <v>16734</v>
      </c>
      <c r="U2289">
        <v>13558</v>
      </c>
      <c r="V2289">
        <v>10789</v>
      </c>
      <c r="W2289">
        <v>8448</v>
      </c>
      <c r="X2289">
        <v>6499</v>
      </c>
      <c r="DC2289">
        <v>9</v>
      </c>
      <c r="DD2289">
        <v>8.5</v>
      </c>
      <c r="DE2289">
        <v>8.01</v>
      </c>
      <c r="DF2289">
        <v>7.54</v>
      </c>
      <c r="DG2289">
        <v>7.1</v>
      </c>
      <c r="DH2289">
        <v>6.67</v>
      </c>
      <c r="DI2289">
        <v>6.28</v>
      </c>
      <c r="DJ2289">
        <v>5.92</v>
      </c>
      <c r="DK2289">
        <v>5.59</v>
      </c>
      <c r="DL2289">
        <v>5.3</v>
      </c>
      <c r="DM2289">
        <v>5.04</v>
      </c>
      <c r="DN2289">
        <v>4.79</v>
      </c>
      <c r="DO2289">
        <v>4.55</v>
      </c>
      <c r="DP2289">
        <v>4.28</v>
      </c>
      <c r="DQ2289">
        <v>4.01</v>
      </c>
      <c r="DR2289">
        <v>3.76</v>
      </c>
      <c r="DS2289">
        <v>3.52</v>
      </c>
      <c r="DT2289">
        <v>3.3</v>
      </c>
      <c r="DU2289">
        <v>3.07</v>
      </c>
      <c r="DV2289">
        <v>2.84</v>
      </c>
    </row>
    <row r="2290" spans="1:126" x14ac:dyDescent="0.25">
      <c r="A2290" t="s">
        <v>2077</v>
      </c>
      <c r="B2290">
        <v>19</v>
      </c>
      <c r="C2290">
        <v>19</v>
      </c>
      <c r="E2290">
        <v>100000</v>
      </c>
      <c r="F2290">
        <v>93879</v>
      </c>
      <c r="G2290">
        <v>87593</v>
      </c>
      <c r="H2290">
        <v>81141</v>
      </c>
      <c r="I2290">
        <v>74541</v>
      </c>
      <c r="J2290">
        <v>67813</v>
      </c>
      <c r="K2290">
        <v>61000</v>
      </c>
      <c r="L2290">
        <v>54201</v>
      </c>
      <c r="M2290">
        <v>47534</v>
      </c>
      <c r="N2290">
        <v>41131</v>
      </c>
      <c r="O2290">
        <v>35195</v>
      </c>
      <c r="P2290">
        <v>29925</v>
      </c>
      <c r="Q2290">
        <v>25294</v>
      </c>
      <c r="R2290">
        <v>21159</v>
      </c>
      <c r="S2290">
        <v>17431</v>
      </c>
      <c r="T2290">
        <v>14104</v>
      </c>
      <c r="U2290">
        <v>11207</v>
      </c>
      <c r="V2290">
        <v>8763</v>
      </c>
      <c r="W2290">
        <v>6731</v>
      </c>
      <c r="DC2290">
        <v>8.44</v>
      </c>
      <c r="DD2290">
        <v>7.96</v>
      </c>
      <c r="DE2290">
        <v>7.5</v>
      </c>
      <c r="DF2290">
        <v>7.05</v>
      </c>
      <c r="DG2290">
        <v>6.63</v>
      </c>
      <c r="DH2290">
        <v>6.24</v>
      </c>
      <c r="DI2290">
        <v>5.88</v>
      </c>
      <c r="DJ2290">
        <v>5.56</v>
      </c>
      <c r="DK2290">
        <v>5.27</v>
      </c>
      <c r="DL2290">
        <v>5.01</v>
      </c>
      <c r="DM2290">
        <v>4.7699999999999996</v>
      </c>
      <c r="DN2290">
        <v>4.5199999999999996</v>
      </c>
      <c r="DO2290">
        <v>4.26</v>
      </c>
      <c r="DP2290">
        <v>3.99</v>
      </c>
      <c r="DQ2290">
        <v>3.74</v>
      </c>
      <c r="DR2290">
        <v>3.51</v>
      </c>
      <c r="DS2290">
        <v>3.28</v>
      </c>
      <c r="DT2290">
        <v>3.06</v>
      </c>
      <c r="DU2290">
        <v>2.83</v>
      </c>
    </row>
    <row r="2291" spans="1:126" x14ac:dyDescent="0.25">
      <c r="A2291" t="s">
        <v>2078</v>
      </c>
      <c r="B2291">
        <v>18</v>
      </c>
      <c r="C2291">
        <v>18</v>
      </c>
      <c r="E2291">
        <v>100000</v>
      </c>
      <c r="F2291">
        <v>93210</v>
      </c>
      <c r="G2291">
        <v>86259</v>
      </c>
      <c r="H2291">
        <v>79155</v>
      </c>
      <c r="I2291">
        <v>71927</v>
      </c>
      <c r="J2291">
        <v>64623</v>
      </c>
      <c r="K2291">
        <v>57354</v>
      </c>
      <c r="L2291">
        <v>50240</v>
      </c>
      <c r="M2291">
        <v>43420</v>
      </c>
      <c r="N2291">
        <v>37111</v>
      </c>
      <c r="O2291">
        <v>31512</v>
      </c>
      <c r="P2291">
        <v>26604</v>
      </c>
      <c r="Q2291">
        <v>22224</v>
      </c>
      <c r="R2291">
        <v>18282</v>
      </c>
      <c r="S2291">
        <v>14772</v>
      </c>
      <c r="T2291">
        <v>11723</v>
      </c>
      <c r="U2291">
        <v>9152</v>
      </c>
      <c r="V2291">
        <v>7020</v>
      </c>
      <c r="DC2291">
        <v>7.91</v>
      </c>
      <c r="DD2291">
        <v>7.45</v>
      </c>
      <c r="DE2291">
        <v>7.01</v>
      </c>
      <c r="DF2291">
        <v>6.59</v>
      </c>
      <c r="DG2291">
        <v>6.2</v>
      </c>
      <c r="DH2291">
        <v>5.85</v>
      </c>
      <c r="DI2291">
        <v>5.53</v>
      </c>
      <c r="DJ2291">
        <v>5.24</v>
      </c>
      <c r="DK2291">
        <v>4.9800000000000004</v>
      </c>
      <c r="DL2291">
        <v>4.75</v>
      </c>
      <c r="DM2291">
        <v>4.5</v>
      </c>
      <c r="DN2291">
        <v>4.24</v>
      </c>
      <c r="DO2291">
        <v>3.97</v>
      </c>
      <c r="DP2291">
        <v>3.72</v>
      </c>
      <c r="DQ2291">
        <v>3.49</v>
      </c>
      <c r="DR2291">
        <v>3.27</v>
      </c>
      <c r="DS2291">
        <v>3.05</v>
      </c>
      <c r="DT2291">
        <v>2.82</v>
      </c>
    </row>
    <row r="2292" spans="1:126" x14ac:dyDescent="0.25">
      <c r="A2292" t="s">
        <v>2079</v>
      </c>
      <c r="B2292">
        <v>17</v>
      </c>
      <c r="C2292">
        <v>17</v>
      </c>
      <c r="E2292">
        <v>100000</v>
      </c>
      <c r="F2292">
        <v>92444</v>
      </c>
      <c r="G2292">
        <v>84742</v>
      </c>
      <c r="H2292">
        <v>76914</v>
      </c>
      <c r="I2292">
        <v>69019</v>
      </c>
      <c r="J2292">
        <v>61179</v>
      </c>
      <c r="K2292">
        <v>53527</v>
      </c>
      <c r="L2292">
        <v>46204</v>
      </c>
      <c r="M2292">
        <v>39441</v>
      </c>
      <c r="N2292">
        <v>33449</v>
      </c>
      <c r="O2292">
        <v>28199</v>
      </c>
      <c r="P2292">
        <v>23526</v>
      </c>
      <c r="Q2292">
        <v>19327</v>
      </c>
      <c r="R2292">
        <v>15594</v>
      </c>
      <c r="S2292">
        <v>12357</v>
      </c>
      <c r="T2292">
        <v>9634</v>
      </c>
      <c r="U2292">
        <v>7378</v>
      </c>
      <c r="DC2292">
        <v>7.4</v>
      </c>
      <c r="DD2292">
        <v>6.96</v>
      </c>
      <c r="DE2292">
        <v>6.55</v>
      </c>
      <c r="DF2292">
        <v>6.17</v>
      </c>
      <c r="DG2292">
        <v>5.81</v>
      </c>
      <c r="DH2292">
        <v>5.5</v>
      </c>
      <c r="DI2292">
        <v>5.21</v>
      </c>
      <c r="DJ2292">
        <v>4.96</v>
      </c>
      <c r="DK2292">
        <v>4.72</v>
      </c>
      <c r="DL2292">
        <v>4.4800000000000004</v>
      </c>
      <c r="DM2292">
        <v>4.22</v>
      </c>
      <c r="DN2292">
        <v>3.96</v>
      </c>
      <c r="DO2292">
        <v>3.71</v>
      </c>
      <c r="DP2292">
        <v>3.47</v>
      </c>
      <c r="DQ2292">
        <v>3.25</v>
      </c>
      <c r="DR2292">
        <v>3.03</v>
      </c>
      <c r="DS2292">
        <v>2.81</v>
      </c>
    </row>
    <row r="2293" spans="1:126" x14ac:dyDescent="0.25">
      <c r="A2293" t="s">
        <v>2080</v>
      </c>
      <c r="B2293">
        <v>16</v>
      </c>
      <c r="C2293">
        <v>16</v>
      </c>
      <c r="E2293">
        <v>100000</v>
      </c>
      <c r="F2293">
        <v>91565</v>
      </c>
      <c r="G2293">
        <v>83016</v>
      </c>
      <c r="H2293">
        <v>74404</v>
      </c>
      <c r="I2293">
        <v>65868</v>
      </c>
      <c r="J2293">
        <v>57554</v>
      </c>
      <c r="K2293">
        <v>49620</v>
      </c>
      <c r="L2293">
        <v>42302</v>
      </c>
      <c r="M2293">
        <v>35827</v>
      </c>
      <c r="N2293">
        <v>30163</v>
      </c>
      <c r="O2293">
        <v>25127</v>
      </c>
      <c r="P2293">
        <v>20616</v>
      </c>
      <c r="Q2293">
        <v>16610</v>
      </c>
      <c r="R2293">
        <v>13142</v>
      </c>
      <c r="S2293">
        <v>10231</v>
      </c>
      <c r="T2293">
        <v>7824</v>
      </c>
      <c r="DC2293">
        <v>6.92</v>
      </c>
      <c r="DD2293">
        <v>6.51</v>
      </c>
      <c r="DE2293">
        <v>6.13</v>
      </c>
      <c r="DF2293">
        <v>5.78</v>
      </c>
      <c r="DG2293">
        <v>5.46</v>
      </c>
      <c r="DH2293">
        <v>5.18</v>
      </c>
      <c r="DI2293">
        <v>4.93</v>
      </c>
      <c r="DJ2293">
        <v>4.7</v>
      </c>
      <c r="DK2293">
        <v>4.45</v>
      </c>
      <c r="DL2293">
        <v>4.2</v>
      </c>
      <c r="DM2293">
        <v>3.94</v>
      </c>
      <c r="DN2293">
        <v>3.69</v>
      </c>
      <c r="DO2293">
        <v>3.46</v>
      </c>
      <c r="DP2293">
        <v>3.24</v>
      </c>
      <c r="DQ2293">
        <v>3.02</v>
      </c>
      <c r="DR2293">
        <v>2.8</v>
      </c>
    </row>
    <row r="2294" spans="1:126" x14ac:dyDescent="0.25">
      <c r="A2294" t="s">
        <v>2081</v>
      </c>
      <c r="B2294">
        <v>15</v>
      </c>
      <c r="C2294">
        <v>15</v>
      </c>
      <c r="E2294">
        <v>100000</v>
      </c>
      <c r="F2294">
        <v>90555</v>
      </c>
      <c r="G2294">
        <v>81069</v>
      </c>
      <c r="H2294">
        <v>71677</v>
      </c>
      <c r="I2294">
        <v>62548</v>
      </c>
      <c r="J2294">
        <v>53853</v>
      </c>
      <c r="K2294">
        <v>45851</v>
      </c>
      <c r="L2294">
        <v>38779</v>
      </c>
      <c r="M2294">
        <v>32602</v>
      </c>
      <c r="N2294">
        <v>27121</v>
      </c>
      <c r="O2294">
        <v>22216</v>
      </c>
      <c r="P2294">
        <v>17876</v>
      </c>
      <c r="Q2294">
        <v>14123</v>
      </c>
      <c r="R2294">
        <v>10978</v>
      </c>
      <c r="S2294">
        <v>8383</v>
      </c>
      <c r="DC2294">
        <v>6.47</v>
      </c>
      <c r="DD2294">
        <v>6.09</v>
      </c>
      <c r="DE2294">
        <v>5.74</v>
      </c>
      <c r="DF2294">
        <v>5.43</v>
      </c>
      <c r="DG2294">
        <v>5.15</v>
      </c>
      <c r="DH2294">
        <v>4.9000000000000004</v>
      </c>
      <c r="DI2294">
        <v>4.67</v>
      </c>
      <c r="DJ2294">
        <v>4.43</v>
      </c>
      <c r="DK2294">
        <v>4.18</v>
      </c>
      <c r="DL2294">
        <v>3.92</v>
      </c>
      <c r="DM2294">
        <v>3.67</v>
      </c>
      <c r="DN2294">
        <v>3.44</v>
      </c>
      <c r="DO2294">
        <v>3.23</v>
      </c>
      <c r="DP2294">
        <v>3.01</v>
      </c>
      <c r="DQ2294">
        <v>2.78</v>
      </c>
    </row>
    <row r="2295" spans="1:126" x14ac:dyDescent="0.25">
      <c r="A2295" t="s">
        <v>2082</v>
      </c>
      <c r="B2295">
        <v>14</v>
      </c>
      <c r="C2295">
        <v>14</v>
      </c>
      <c r="E2295">
        <v>100000</v>
      </c>
      <c r="F2295">
        <v>89413</v>
      </c>
      <c r="G2295">
        <v>78961</v>
      </c>
      <c r="H2295">
        <v>68813</v>
      </c>
      <c r="I2295">
        <v>59166</v>
      </c>
      <c r="J2295">
        <v>50304</v>
      </c>
      <c r="K2295">
        <v>42487</v>
      </c>
      <c r="L2295">
        <v>35666</v>
      </c>
      <c r="M2295">
        <v>29624</v>
      </c>
      <c r="N2295">
        <v>24232</v>
      </c>
      <c r="O2295">
        <v>19466</v>
      </c>
      <c r="P2295">
        <v>15359</v>
      </c>
      <c r="Q2295">
        <v>11921</v>
      </c>
      <c r="R2295">
        <v>9088</v>
      </c>
      <c r="DC2295">
        <v>6.05</v>
      </c>
      <c r="DD2295">
        <v>5.71</v>
      </c>
      <c r="DE2295">
        <v>5.4</v>
      </c>
      <c r="DF2295">
        <v>5.12</v>
      </c>
      <c r="DG2295">
        <v>4.87</v>
      </c>
      <c r="DH2295">
        <v>4.6399999999999997</v>
      </c>
      <c r="DI2295">
        <v>4.41</v>
      </c>
      <c r="DJ2295">
        <v>4.1500000000000004</v>
      </c>
      <c r="DK2295">
        <v>3.9</v>
      </c>
      <c r="DL2295">
        <v>3.66</v>
      </c>
      <c r="DM2295">
        <v>3.43</v>
      </c>
      <c r="DN2295">
        <v>3.21</v>
      </c>
      <c r="DO2295">
        <v>3</v>
      </c>
      <c r="DP2295">
        <v>2.77</v>
      </c>
    </row>
    <row r="2296" spans="1:126" x14ac:dyDescent="0.25">
      <c r="A2296" t="s">
        <v>2083</v>
      </c>
      <c r="B2296">
        <v>13</v>
      </c>
      <c r="C2296">
        <v>13</v>
      </c>
      <c r="E2296">
        <v>100000</v>
      </c>
      <c r="F2296">
        <v>88196</v>
      </c>
      <c r="G2296">
        <v>76768</v>
      </c>
      <c r="H2296">
        <v>65916</v>
      </c>
      <c r="I2296">
        <v>55963</v>
      </c>
      <c r="J2296">
        <v>47195</v>
      </c>
      <c r="K2296">
        <v>39560</v>
      </c>
      <c r="L2296">
        <v>32807</v>
      </c>
      <c r="M2296">
        <v>26793</v>
      </c>
      <c r="N2296">
        <v>21492</v>
      </c>
      <c r="O2296">
        <v>16930</v>
      </c>
      <c r="P2296">
        <v>13122</v>
      </c>
      <c r="Q2296">
        <v>9988</v>
      </c>
      <c r="DC2296">
        <v>5.67</v>
      </c>
      <c r="DD2296">
        <v>5.37</v>
      </c>
      <c r="DE2296">
        <v>5.09</v>
      </c>
      <c r="DF2296">
        <v>4.8499999999999996</v>
      </c>
      <c r="DG2296">
        <v>4.62</v>
      </c>
      <c r="DH2296">
        <v>4.38</v>
      </c>
      <c r="DI2296">
        <v>4.13</v>
      </c>
      <c r="DJ2296">
        <v>3.88</v>
      </c>
      <c r="DK2296">
        <v>3.64</v>
      </c>
      <c r="DL2296">
        <v>3.41</v>
      </c>
      <c r="DM2296">
        <v>3.2</v>
      </c>
      <c r="DN2296">
        <v>2.98</v>
      </c>
      <c r="DO2296">
        <v>2.76</v>
      </c>
    </row>
    <row r="2297" spans="1:126" x14ac:dyDescent="0.25">
      <c r="A2297" t="s">
        <v>2084</v>
      </c>
      <c r="B2297">
        <v>12</v>
      </c>
      <c r="C2297">
        <v>12</v>
      </c>
      <c r="E2297">
        <v>100000</v>
      </c>
      <c r="F2297">
        <v>86925</v>
      </c>
      <c r="G2297">
        <v>74543</v>
      </c>
      <c r="H2297">
        <v>63198</v>
      </c>
      <c r="I2297">
        <v>53215</v>
      </c>
      <c r="J2297">
        <v>44534</v>
      </c>
      <c r="K2297">
        <v>36874</v>
      </c>
      <c r="L2297">
        <v>30066</v>
      </c>
      <c r="M2297">
        <v>24079</v>
      </c>
      <c r="N2297">
        <v>18939</v>
      </c>
      <c r="O2297">
        <v>14654</v>
      </c>
      <c r="P2297">
        <v>11139</v>
      </c>
      <c r="DC2297">
        <v>5.33</v>
      </c>
      <c r="DD2297">
        <v>5.0599999999999996</v>
      </c>
      <c r="DE2297">
        <v>4.82</v>
      </c>
      <c r="DF2297">
        <v>4.59</v>
      </c>
      <c r="DG2297">
        <v>4.3600000000000003</v>
      </c>
      <c r="DH2297">
        <v>4.1100000000000003</v>
      </c>
      <c r="DI2297">
        <v>3.86</v>
      </c>
      <c r="DJ2297">
        <v>3.62</v>
      </c>
      <c r="DK2297">
        <v>3.4</v>
      </c>
      <c r="DL2297">
        <v>3.19</v>
      </c>
      <c r="DM2297">
        <v>2.97</v>
      </c>
      <c r="DN2297">
        <v>2.75</v>
      </c>
    </row>
    <row r="2298" spans="1:126" x14ac:dyDescent="0.25">
      <c r="A2298" t="s">
        <v>2085</v>
      </c>
      <c r="B2298">
        <v>11</v>
      </c>
      <c r="C2298">
        <v>11</v>
      </c>
      <c r="E2298">
        <v>100000</v>
      </c>
      <c r="F2298">
        <v>85637</v>
      </c>
      <c r="G2298">
        <v>72507</v>
      </c>
      <c r="H2298">
        <v>60961</v>
      </c>
      <c r="I2298">
        <v>50932</v>
      </c>
      <c r="J2298">
        <v>42100</v>
      </c>
      <c r="K2298">
        <v>34272</v>
      </c>
      <c r="L2298">
        <v>27402</v>
      </c>
      <c r="M2298">
        <v>21517</v>
      </c>
      <c r="N2298">
        <v>16624</v>
      </c>
      <c r="O2298">
        <v>12615</v>
      </c>
      <c r="DC2298">
        <v>5.03</v>
      </c>
      <c r="DD2298">
        <v>4.79</v>
      </c>
      <c r="DE2298">
        <v>4.5599999999999996</v>
      </c>
      <c r="DF2298">
        <v>4.33</v>
      </c>
      <c r="DG2298">
        <v>4.09</v>
      </c>
      <c r="DH2298">
        <v>3.84</v>
      </c>
      <c r="DI2298">
        <v>3.61</v>
      </c>
      <c r="DJ2298">
        <v>3.38</v>
      </c>
      <c r="DK2298">
        <v>3.17</v>
      </c>
      <c r="DL2298">
        <v>2.96</v>
      </c>
      <c r="DM2298">
        <v>2.74</v>
      </c>
    </row>
    <row r="2299" spans="1:126" x14ac:dyDescent="0.25">
      <c r="A2299" t="s">
        <v>2086</v>
      </c>
      <c r="B2299">
        <v>10</v>
      </c>
      <c r="C2299">
        <v>10</v>
      </c>
      <c r="E2299">
        <v>100000</v>
      </c>
      <c r="F2299">
        <v>84545</v>
      </c>
      <c r="G2299">
        <v>70981</v>
      </c>
      <c r="H2299">
        <v>59207</v>
      </c>
      <c r="I2299">
        <v>48855</v>
      </c>
      <c r="J2299">
        <v>39701</v>
      </c>
      <c r="K2299">
        <v>31691</v>
      </c>
      <c r="L2299">
        <v>24844</v>
      </c>
      <c r="M2299">
        <v>19161</v>
      </c>
      <c r="N2299">
        <v>14517</v>
      </c>
      <c r="DC2299">
        <v>4.76</v>
      </c>
      <c r="DD2299">
        <v>4.54</v>
      </c>
      <c r="DE2299">
        <v>4.3099999999999996</v>
      </c>
      <c r="DF2299">
        <v>4.07</v>
      </c>
      <c r="DG2299">
        <v>3.82</v>
      </c>
      <c r="DH2299">
        <v>3.59</v>
      </c>
      <c r="DI2299">
        <v>3.37</v>
      </c>
      <c r="DJ2299">
        <v>3.16</v>
      </c>
      <c r="DK2299">
        <v>2.95</v>
      </c>
      <c r="DL2299">
        <v>2.73</v>
      </c>
    </row>
    <row r="2300" spans="1:126" x14ac:dyDescent="0.25">
      <c r="A2300" t="s">
        <v>2087</v>
      </c>
      <c r="B2300">
        <v>9</v>
      </c>
      <c r="C2300">
        <v>9</v>
      </c>
      <c r="E2300">
        <v>100000</v>
      </c>
      <c r="F2300">
        <v>83826</v>
      </c>
      <c r="G2300">
        <v>69814</v>
      </c>
      <c r="H2300">
        <v>57508</v>
      </c>
      <c r="I2300">
        <v>46650</v>
      </c>
      <c r="J2300">
        <v>37171</v>
      </c>
      <c r="K2300">
        <v>29091</v>
      </c>
      <c r="L2300">
        <v>22398</v>
      </c>
      <c r="M2300">
        <v>16940</v>
      </c>
      <c r="DC2300">
        <v>4.51</v>
      </c>
      <c r="DD2300">
        <v>4.28</v>
      </c>
      <c r="DE2300">
        <v>4.04</v>
      </c>
      <c r="DF2300">
        <v>3.8</v>
      </c>
      <c r="DG2300">
        <v>3.57</v>
      </c>
      <c r="DH2300">
        <v>3.35</v>
      </c>
      <c r="DI2300">
        <v>3.15</v>
      </c>
      <c r="DJ2300">
        <v>2.94</v>
      </c>
      <c r="DK2300">
        <v>2.72</v>
      </c>
    </row>
    <row r="2301" spans="1:126" x14ac:dyDescent="0.25">
      <c r="A2301" t="s">
        <v>2088</v>
      </c>
      <c r="B2301">
        <v>8</v>
      </c>
      <c r="C2301">
        <v>8</v>
      </c>
      <c r="E2301">
        <v>100000</v>
      </c>
      <c r="F2301">
        <v>83146</v>
      </c>
      <c r="G2301">
        <v>68380</v>
      </c>
      <c r="H2301">
        <v>55370</v>
      </c>
      <c r="I2301">
        <v>44040</v>
      </c>
      <c r="J2301">
        <v>34403</v>
      </c>
      <c r="K2301">
        <v>26443</v>
      </c>
      <c r="L2301">
        <v>19965</v>
      </c>
      <c r="DC2301">
        <v>4.26</v>
      </c>
      <c r="DD2301">
        <v>4.0199999999999996</v>
      </c>
      <c r="DE2301">
        <v>3.78</v>
      </c>
      <c r="DF2301">
        <v>3.55</v>
      </c>
      <c r="DG2301">
        <v>3.34</v>
      </c>
      <c r="DH2301">
        <v>3.13</v>
      </c>
      <c r="DI2301">
        <v>2.92</v>
      </c>
      <c r="DJ2301">
        <v>2.71</v>
      </c>
    </row>
    <row r="2302" spans="1:126" x14ac:dyDescent="0.25">
      <c r="A2302" t="s">
        <v>2089</v>
      </c>
      <c r="B2302">
        <v>7</v>
      </c>
      <c r="C2302">
        <v>7</v>
      </c>
      <c r="E2302">
        <v>100000</v>
      </c>
      <c r="F2302">
        <v>82095</v>
      </c>
      <c r="G2302">
        <v>66367</v>
      </c>
      <c r="H2302">
        <v>52690</v>
      </c>
      <c r="I2302">
        <v>41085</v>
      </c>
      <c r="J2302">
        <v>31519</v>
      </c>
      <c r="K2302">
        <v>23756</v>
      </c>
      <c r="DC2302">
        <v>4</v>
      </c>
      <c r="DD2302">
        <v>3.76</v>
      </c>
      <c r="DE2302">
        <v>3.53</v>
      </c>
      <c r="DF2302">
        <v>3.32</v>
      </c>
      <c r="DG2302">
        <v>3.12</v>
      </c>
      <c r="DH2302">
        <v>2.91</v>
      </c>
      <c r="DI2302">
        <v>2.7</v>
      </c>
    </row>
    <row r="2303" spans="1:126" x14ac:dyDescent="0.25">
      <c r="A2303" t="s">
        <v>2090</v>
      </c>
      <c r="B2303">
        <v>6</v>
      </c>
      <c r="C2303">
        <v>6</v>
      </c>
      <c r="E2303">
        <v>100000</v>
      </c>
      <c r="F2303">
        <v>80696</v>
      </c>
      <c r="G2303">
        <v>63958</v>
      </c>
      <c r="H2303">
        <v>49779</v>
      </c>
      <c r="I2303">
        <v>38117</v>
      </c>
      <c r="J2303">
        <v>28673</v>
      </c>
      <c r="DC2303">
        <v>3.74</v>
      </c>
      <c r="DD2303">
        <v>3.52</v>
      </c>
      <c r="DE2303">
        <v>3.3</v>
      </c>
      <c r="DF2303">
        <v>3.1</v>
      </c>
      <c r="DG2303">
        <v>2.9</v>
      </c>
      <c r="DH2303">
        <v>2.69</v>
      </c>
    </row>
    <row r="2304" spans="1:126" x14ac:dyDescent="0.25">
      <c r="A2304" t="s">
        <v>2091</v>
      </c>
      <c r="B2304">
        <v>5</v>
      </c>
      <c r="C2304">
        <v>5</v>
      </c>
      <c r="E2304">
        <v>100000</v>
      </c>
      <c r="F2304">
        <v>79113</v>
      </c>
      <c r="G2304">
        <v>61469</v>
      </c>
      <c r="H2304">
        <v>46979</v>
      </c>
      <c r="I2304">
        <v>35272</v>
      </c>
      <c r="DC2304">
        <v>3.5</v>
      </c>
      <c r="DD2304">
        <v>3.29</v>
      </c>
      <c r="DE2304">
        <v>3.09</v>
      </c>
      <c r="DF2304">
        <v>2.89</v>
      </c>
      <c r="DG2304">
        <v>2.68</v>
      </c>
    </row>
    <row r="2305" spans="1:189" x14ac:dyDescent="0.25">
      <c r="A2305" t="s">
        <v>2092</v>
      </c>
      <c r="B2305">
        <v>4</v>
      </c>
      <c r="C2305">
        <v>4</v>
      </c>
      <c r="E2305">
        <v>100000</v>
      </c>
      <c r="F2305">
        <v>77552</v>
      </c>
      <c r="G2305">
        <v>59167</v>
      </c>
      <c r="H2305">
        <v>44337</v>
      </c>
      <c r="DC2305">
        <v>3.27</v>
      </c>
      <c r="DD2305">
        <v>3.08</v>
      </c>
      <c r="DE2305">
        <v>2.88</v>
      </c>
      <c r="DF2305">
        <v>2.67</v>
      </c>
    </row>
    <row r="2306" spans="1:189" x14ac:dyDescent="0.25">
      <c r="A2306" t="s">
        <v>2093</v>
      </c>
      <c r="B2306">
        <v>3</v>
      </c>
      <c r="C2306">
        <v>3</v>
      </c>
      <c r="E2306">
        <v>100000</v>
      </c>
      <c r="F2306">
        <v>76147</v>
      </c>
      <c r="G2306">
        <v>56959</v>
      </c>
      <c r="DC2306">
        <v>3.06</v>
      </c>
      <c r="DD2306">
        <v>2.86</v>
      </c>
      <c r="DE2306">
        <v>2.66</v>
      </c>
    </row>
    <row r="2307" spans="1:189" x14ac:dyDescent="0.25">
      <c r="A2307" t="s">
        <v>2094</v>
      </c>
      <c r="B2307">
        <v>2</v>
      </c>
      <c r="C2307">
        <v>2</v>
      </c>
      <c r="E2307">
        <v>100000</v>
      </c>
      <c r="F2307">
        <v>74655</v>
      </c>
      <c r="DC2307">
        <v>2.85</v>
      </c>
      <c r="DD2307">
        <v>2.65</v>
      </c>
    </row>
    <row r="2308" spans="1:189" x14ac:dyDescent="0.25">
      <c r="A2308" t="s">
        <v>2095</v>
      </c>
      <c r="B2308">
        <v>1</v>
      </c>
      <c r="C2308">
        <v>1</v>
      </c>
      <c r="E2308">
        <v>100000</v>
      </c>
      <c r="DC2308">
        <v>2.64</v>
      </c>
    </row>
    <row r="2309" spans="1:189" x14ac:dyDescent="0.25">
      <c r="A2309" t="s">
        <v>2096</v>
      </c>
      <c r="B2309">
        <v>83</v>
      </c>
      <c r="C2309">
        <v>83</v>
      </c>
      <c r="E2309">
        <v>100000</v>
      </c>
      <c r="F2309">
        <v>99987</v>
      </c>
      <c r="G2309">
        <v>99973</v>
      </c>
      <c r="H2309">
        <v>99959</v>
      </c>
      <c r="I2309">
        <v>99944</v>
      </c>
      <c r="J2309">
        <v>99930</v>
      </c>
      <c r="K2309">
        <v>99914</v>
      </c>
      <c r="L2309">
        <v>99899</v>
      </c>
      <c r="M2309">
        <v>99883</v>
      </c>
      <c r="N2309">
        <v>99866</v>
      </c>
      <c r="O2309">
        <v>99849</v>
      </c>
      <c r="P2309">
        <v>99831</v>
      </c>
      <c r="Q2309">
        <v>99812</v>
      </c>
      <c r="R2309">
        <v>99793</v>
      </c>
      <c r="S2309">
        <v>99772</v>
      </c>
      <c r="T2309">
        <v>99751</v>
      </c>
      <c r="U2309">
        <v>99728</v>
      </c>
      <c r="V2309">
        <v>99704</v>
      </c>
      <c r="W2309">
        <v>99677</v>
      </c>
      <c r="X2309">
        <v>99648</v>
      </c>
      <c r="Y2309">
        <v>99617</v>
      </c>
      <c r="Z2309">
        <v>99582</v>
      </c>
      <c r="AA2309">
        <v>99545</v>
      </c>
      <c r="AB2309">
        <v>99505</v>
      </c>
      <c r="AC2309">
        <v>99462</v>
      </c>
      <c r="AD2309">
        <v>99417</v>
      </c>
      <c r="AE2309">
        <v>99370</v>
      </c>
      <c r="AF2309">
        <v>99320</v>
      </c>
      <c r="AG2309">
        <v>99268</v>
      </c>
      <c r="AH2309">
        <v>99213</v>
      </c>
      <c r="AI2309">
        <v>99153</v>
      </c>
      <c r="AJ2309">
        <v>99088</v>
      </c>
      <c r="AK2309">
        <v>99016</v>
      </c>
      <c r="AL2309">
        <v>98935</v>
      </c>
      <c r="AM2309">
        <v>98844</v>
      </c>
      <c r="AN2309">
        <v>98745</v>
      </c>
      <c r="AO2309">
        <v>98636</v>
      </c>
      <c r="AP2309">
        <v>98520</v>
      </c>
      <c r="AQ2309">
        <v>98397</v>
      </c>
      <c r="AR2309">
        <v>98267</v>
      </c>
      <c r="AS2309">
        <v>98131</v>
      </c>
      <c r="AT2309">
        <v>97986</v>
      </c>
      <c r="AU2309">
        <v>97831</v>
      </c>
      <c r="AV2309">
        <v>97664</v>
      </c>
      <c r="AW2309">
        <v>97482</v>
      </c>
      <c r="AX2309">
        <v>97285</v>
      </c>
      <c r="AY2309">
        <v>97071</v>
      </c>
      <c r="AZ2309">
        <v>96837</v>
      </c>
      <c r="BA2309">
        <v>96582</v>
      </c>
      <c r="BB2309">
        <v>96307</v>
      </c>
      <c r="BC2309">
        <v>96012</v>
      </c>
      <c r="BD2309">
        <v>95697</v>
      </c>
      <c r="BE2309">
        <v>95361</v>
      </c>
      <c r="BF2309">
        <v>95003</v>
      </c>
      <c r="BG2309">
        <v>94618</v>
      </c>
      <c r="BH2309">
        <v>94200</v>
      </c>
      <c r="BI2309">
        <v>93738</v>
      </c>
      <c r="BJ2309">
        <v>93218</v>
      </c>
      <c r="BK2309">
        <v>92621</v>
      </c>
      <c r="BL2309">
        <v>91936</v>
      </c>
      <c r="BM2309">
        <v>91151</v>
      </c>
      <c r="BN2309">
        <v>90246</v>
      </c>
      <c r="BO2309">
        <v>89209</v>
      </c>
      <c r="BP2309">
        <v>88016</v>
      </c>
      <c r="BQ2309">
        <v>86647</v>
      </c>
      <c r="BR2309">
        <v>85070</v>
      </c>
      <c r="BS2309">
        <v>83255</v>
      </c>
      <c r="BT2309">
        <v>81161</v>
      </c>
      <c r="BU2309">
        <v>78737</v>
      </c>
      <c r="BV2309">
        <v>75932</v>
      </c>
      <c r="BW2309">
        <v>72710</v>
      </c>
      <c r="BX2309">
        <v>69066</v>
      </c>
      <c r="BY2309">
        <v>65021</v>
      </c>
      <c r="BZ2309">
        <v>60632</v>
      </c>
      <c r="CA2309">
        <v>56084</v>
      </c>
      <c r="CB2309">
        <v>51621</v>
      </c>
      <c r="CC2309">
        <v>47254</v>
      </c>
      <c r="CD2309">
        <v>42850</v>
      </c>
      <c r="CE2309">
        <v>38290</v>
      </c>
      <c r="CF2309">
        <v>33623</v>
      </c>
      <c r="CG2309">
        <v>28987</v>
      </c>
      <c r="CH2309">
        <v>24556</v>
      </c>
      <c r="CI2309">
        <v>20393</v>
      </c>
      <c r="DC2309">
        <v>73.69</v>
      </c>
      <c r="DD2309">
        <v>72.7</v>
      </c>
      <c r="DE2309">
        <v>71.709999999999994</v>
      </c>
      <c r="DF2309">
        <v>70.72</v>
      </c>
      <c r="DG2309">
        <v>69.73</v>
      </c>
      <c r="DH2309">
        <v>68.739999999999995</v>
      </c>
      <c r="DI2309">
        <v>67.75</v>
      </c>
      <c r="DJ2309">
        <v>66.760000000000005</v>
      </c>
      <c r="DK2309">
        <v>65.77</v>
      </c>
      <c r="DL2309">
        <v>64.790000000000006</v>
      </c>
      <c r="DM2309">
        <v>63.8</v>
      </c>
      <c r="DN2309">
        <v>62.81</v>
      </c>
      <c r="DO2309">
        <v>61.82</v>
      </c>
      <c r="DP2309">
        <v>60.83</v>
      </c>
      <c r="DQ2309">
        <v>59.84</v>
      </c>
      <c r="DR2309">
        <v>58.86</v>
      </c>
      <c r="DS2309">
        <v>57.87</v>
      </c>
      <c r="DT2309">
        <v>56.88</v>
      </c>
      <c r="DU2309">
        <v>55.9</v>
      </c>
      <c r="DV2309">
        <v>54.91</v>
      </c>
      <c r="DW2309">
        <v>53.93</v>
      </c>
      <c r="DX2309">
        <v>52.95</v>
      </c>
      <c r="DY2309">
        <v>51.97</v>
      </c>
      <c r="DZ2309">
        <v>50.99</v>
      </c>
      <c r="EA2309">
        <v>50.01</v>
      </c>
      <c r="EB2309">
        <v>49.04</v>
      </c>
      <c r="EC2309">
        <v>48.06</v>
      </c>
      <c r="ED2309">
        <v>47.08</v>
      </c>
      <c r="EE2309">
        <v>46.11</v>
      </c>
      <c r="EF2309">
        <v>45.13</v>
      </c>
      <c r="EG2309">
        <v>44.16</v>
      </c>
      <c r="EH2309">
        <v>43.19</v>
      </c>
      <c r="EI2309">
        <v>42.22</v>
      </c>
      <c r="EJ2309">
        <v>41.25</v>
      </c>
      <c r="EK2309">
        <v>40.29</v>
      </c>
      <c r="EL2309">
        <v>39.33</v>
      </c>
      <c r="EM2309">
        <v>38.369999999999997</v>
      </c>
      <c r="EN2309">
        <v>37.42</v>
      </c>
      <c r="EO2309">
        <v>36.46</v>
      </c>
      <c r="EP2309">
        <v>35.51</v>
      </c>
      <c r="EQ2309">
        <v>34.56</v>
      </c>
      <c r="ER2309">
        <v>33.61</v>
      </c>
      <c r="ES2309">
        <v>32.659999999999997</v>
      </c>
      <c r="ET2309">
        <v>31.72</v>
      </c>
      <c r="EU2309">
        <v>30.78</v>
      </c>
      <c r="EV2309">
        <v>29.84</v>
      </c>
      <c r="EW2309">
        <v>28.9</v>
      </c>
      <c r="EX2309">
        <v>27.97</v>
      </c>
      <c r="EY2309">
        <v>27.04</v>
      </c>
      <c r="EZ2309">
        <v>26.12</v>
      </c>
      <c r="FA2309">
        <v>25.2</v>
      </c>
      <c r="FB2309">
        <v>24.28</v>
      </c>
      <c r="FC2309">
        <v>23.36</v>
      </c>
      <c r="FD2309">
        <v>22.45</v>
      </c>
      <c r="FE2309">
        <v>21.54</v>
      </c>
      <c r="FF2309">
        <v>20.63</v>
      </c>
      <c r="FG2309">
        <v>19.73</v>
      </c>
      <c r="FH2309">
        <v>18.84</v>
      </c>
      <c r="FI2309">
        <v>17.96</v>
      </c>
      <c r="FJ2309">
        <v>17.09</v>
      </c>
      <c r="FK2309">
        <v>16.23</v>
      </c>
      <c r="FL2309">
        <v>15.39</v>
      </c>
      <c r="FM2309">
        <v>14.56</v>
      </c>
      <c r="FN2309">
        <v>13.75</v>
      </c>
      <c r="FO2309">
        <v>12.96</v>
      </c>
      <c r="FP2309">
        <v>12.19</v>
      </c>
      <c r="FQ2309">
        <v>11.45</v>
      </c>
      <c r="FR2309">
        <v>10.73</v>
      </c>
      <c r="FS2309">
        <v>10.039999999999999</v>
      </c>
      <c r="FT2309">
        <v>9.4</v>
      </c>
      <c r="FU2309">
        <v>8.7899999999999991</v>
      </c>
      <c r="FV2309">
        <v>8.23</v>
      </c>
      <c r="FW2309">
        <v>7.71</v>
      </c>
      <c r="FX2309">
        <v>7.23</v>
      </c>
      <c r="FY2309">
        <v>6.77</v>
      </c>
      <c r="FZ2309">
        <v>6.32</v>
      </c>
      <c r="GA2309">
        <v>5.86</v>
      </c>
      <c r="GB2309">
        <v>5.41</v>
      </c>
      <c r="GC2309">
        <v>4.99</v>
      </c>
      <c r="GD2309">
        <v>4.6100000000000003</v>
      </c>
      <c r="GE2309">
        <v>4.2699999999999996</v>
      </c>
      <c r="GF2309">
        <v>3.95</v>
      </c>
      <c r="GG2309">
        <v>3.66</v>
      </c>
    </row>
    <row r="2310" spans="1:189" x14ac:dyDescent="0.25">
      <c r="A2310" t="s">
        <v>2097</v>
      </c>
      <c r="B2310">
        <v>82</v>
      </c>
      <c r="C2310">
        <v>82</v>
      </c>
      <c r="E2310">
        <v>100000</v>
      </c>
      <c r="F2310">
        <v>99986</v>
      </c>
      <c r="G2310">
        <v>99972</v>
      </c>
      <c r="H2310">
        <v>99957</v>
      </c>
      <c r="I2310">
        <v>99942</v>
      </c>
      <c r="J2310">
        <v>99927</v>
      </c>
      <c r="K2310">
        <v>99911</v>
      </c>
      <c r="L2310">
        <v>99894</v>
      </c>
      <c r="M2310">
        <v>99877</v>
      </c>
      <c r="N2310">
        <v>99859</v>
      </c>
      <c r="O2310">
        <v>99841</v>
      </c>
      <c r="P2310">
        <v>99822</v>
      </c>
      <c r="Q2310">
        <v>99803</v>
      </c>
      <c r="R2310">
        <v>99782</v>
      </c>
      <c r="S2310">
        <v>99760</v>
      </c>
      <c r="T2310">
        <v>99737</v>
      </c>
      <c r="U2310">
        <v>99712</v>
      </c>
      <c r="V2310">
        <v>99685</v>
      </c>
      <c r="W2310">
        <v>99656</v>
      </c>
      <c r="X2310">
        <v>99624</v>
      </c>
      <c r="Y2310">
        <v>99588</v>
      </c>
      <c r="Z2310">
        <v>99550</v>
      </c>
      <c r="AA2310">
        <v>99510</v>
      </c>
      <c r="AB2310">
        <v>99466</v>
      </c>
      <c r="AC2310">
        <v>99420</v>
      </c>
      <c r="AD2310">
        <v>99372</v>
      </c>
      <c r="AE2310">
        <v>99322</v>
      </c>
      <c r="AF2310">
        <v>99269</v>
      </c>
      <c r="AG2310">
        <v>99212</v>
      </c>
      <c r="AH2310">
        <v>99152</v>
      </c>
      <c r="AI2310">
        <v>99085</v>
      </c>
      <c r="AJ2310">
        <v>99011</v>
      </c>
      <c r="AK2310">
        <v>98929</v>
      </c>
      <c r="AL2310">
        <v>98837</v>
      </c>
      <c r="AM2310">
        <v>98735</v>
      </c>
      <c r="AN2310">
        <v>98625</v>
      </c>
      <c r="AO2310">
        <v>98506</v>
      </c>
      <c r="AP2310">
        <v>98381</v>
      </c>
      <c r="AQ2310">
        <v>98249</v>
      </c>
      <c r="AR2310">
        <v>98109</v>
      </c>
      <c r="AS2310">
        <v>97962</v>
      </c>
      <c r="AT2310">
        <v>97803</v>
      </c>
      <c r="AU2310">
        <v>97633</v>
      </c>
      <c r="AV2310">
        <v>97448</v>
      </c>
      <c r="AW2310">
        <v>97246</v>
      </c>
      <c r="AX2310">
        <v>97027</v>
      </c>
      <c r="AY2310">
        <v>96789</v>
      </c>
      <c r="AZ2310">
        <v>96529</v>
      </c>
      <c r="BA2310">
        <v>96248</v>
      </c>
      <c r="BB2310">
        <v>95947</v>
      </c>
      <c r="BC2310">
        <v>95625</v>
      </c>
      <c r="BD2310">
        <v>95283</v>
      </c>
      <c r="BE2310">
        <v>94917</v>
      </c>
      <c r="BF2310">
        <v>94524</v>
      </c>
      <c r="BG2310">
        <v>94097</v>
      </c>
      <c r="BH2310">
        <v>93625</v>
      </c>
      <c r="BI2310">
        <v>93095</v>
      </c>
      <c r="BJ2310">
        <v>92485</v>
      </c>
      <c r="BK2310">
        <v>91789</v>
      </c>
      <c r="BL2310">
        <v>90988</v>
      </c>
      <c r="BM2310">
        <v>90068</v>
      </c>
      <c r="BN2310">
        <v>89011</v>
      </c>
      <c r="BO2310">
        <v>87799</v>
      </c>
      <c r="BP2310">
        <v>86406</v>
      </c>
      <c r="BQ2310">
        <v>84808</v>
      </c>
      <c r="BR2310">
        <v>82965</v>
      </c>
      <c r="BS2310">
        <v>80841</v>
      </c>
      <c r="BT2310">
        <v>78393</v>
      </c>
      <c r="BU2310">
        <v>75564</v>
      </c>
      <c r="BV2310">
        <v>72312</v>
      </c>
      <c r="BW2310">
        <v>68641</v>
      </c>
      <c r="BX2310">
        <v>64573</v>
      </c>
      <c r="BY2310">
        <v>60166</v>
      </c>
      <c r="BZ2310">
        <v>55598</v>
      </c>
      <c r="CA2310">
        <v>51132</v>
      </c>
      <c r="CB2310">
        <v>46807</v>
      </c>
      <c r="CC2310">
        <v>42445</v>
      </c>
      <c r="CD2310">
        <v>37928</v>
      </c>
      <c r="CE2310">
        <v>33305</v>
      </c>
      <c r="CF2310">
        <v>28712</v>
      </c>
      <c r="CG2310">
        <v>24323</v>
      </c>
      <c r="CH2310">
        <v>20200</v>
      </c>
      <c r="DC2310">
        <v>72.599999999999994</v>
      </c>
      <c r="DD2310">
        <v>71.61</v>
      </c>
      <c r="DE2310">
        <v>70.62</v>
      </c>
      <c r="DF2310">
        <v>69.63</v>
      </c>
      <c r="DG2310">
        <v>68.64</v>
      </c>
      <c r="DH2310">
        <v>67.650000000000006</v>
      </c>
      <c r="DI2310">
        <v>66.66</v>
      </c>
      <c r="DJ2310">
        <v>65.67</v>
      </c>
      <c r="DK2310">
        <v>64.680000000000007</v>
      </c>
      <c r="DL2310">
        <v>63.69</v>
      </c>
      <c r="DM2310">
        <v>62.71</v>
      </c>
      <c r="DN2310">
        <v>61.72</v>
      </c>
      <c r="DO2310">
        <v>60.73</v>
      </c>
      <c r="DP2310">
        <v>59.74</v>
      </c>
      <c r="DQ2310">
        <v>58.76</v>
      </c>
      <c r="DR2310">
        <v>57.77</v>
      </c>
      <c r="DS2310">
        <v>56.78</v>
      </c>
      <c r="DT2310">
        <v>55.8</v>
      </c>
      <c r="DU2310">
        <v>54.81</v>
      </c>
      <c r="DV2310">
        <v>53.83</v>
      </c>
      <c r="DW2310">
        <v>52.85</v>
      </c>
      <c r="DX2310">
        <v>51.87</v>
      </c>
      <c r="DY2310">
        <v>50.89</v>
      </c>
      <c r="DZ2310">
        <v>49.91</v>
      </c>
      <c r="EA2310">
        <v>48.94</v>
      </c>
      <c r="EB2310">
        <v>47.96</v>
      </c>
      <c r="EC2310">
        <v>46.98</v>
      </c>
      <c r="ED2310">
        <v>46.01</v>
      </c>
      <c r="EE2310">
        <v>45.03</v>
      </c>
      <c r="EF2310">
        <v>44.06</v>
      </c>
      <c r="EG2310">
        <v>43.09</v>
      </c>
      <c r="EH2310">
        <v>42.12</v>
      </c>
      <c r="EI2310">
        <v>41.16</v>
      </c>
      <c r="EJ2310">
        <v>40.200000000000003</v>
      </c>
      <c r="EK2310">
        <v>39.24</v>
      </c>
      <c r="EL2310">
        <v>38.28</v>
      </c>
      <c r="EM2310">
        <v>37.33</v>
      </c>
      <c r="EN2310">
        <v>36.369999999999997</v>
      </c>
      <c r="EO2310">
        <v>35.42</v>
      </c>
      <c r="EP2310">
        <v>34.47</v>
      </c>
      <c r="EQ2310">
        <v>33.520000000000003</v>
      </c>
      <c r="ER2310">
        <v>32.58</v>
      </c>
      <c r="ES2310">
        <v>31.63</v>
      </c>
      <c r="ET2310">
        <v>30.69</v>
      </c>
      <c r="EU2310">
        <v>29.75</v>
      </c>
      <c r="EV2310">
        <v>28.82</v>
      </c>
      <c r="EW2310">
        <v>27.89</v>
      </c>
      <c r="EX2310">
        <v>26.96</v>
      </c>
      <c r="EY2310">
        <v>26.04</v>
      </c>
      <c r="EZ2310">
        <v>25.12</v>
      </c>
      <c r="FA2310">
        <v>24.2</v>
      </c>
      <c r="FB2310">
        <v>23.29</v>
      </c>
      <c r="FC2310">
        <v>22.38</v>
      </c>
      <c r="FD2310">
        <v>21.47</v>
      </c>
      <c r="FE2310">
        <v>20.56</v>
      </c>
      <c r="FF2310">
        <v>19.66</v>
      </c>
      <c r="FG2310">
        <v>18.77</v>
      </c>
      <c r="FH2310">
        <v>17.89</v>
      </c>
      <c r="FI2310">
        <v>17.02</v>
      </c>
      <c r="FJ2310">
        <v>16.170000000000002</v>
      </c>
      <c r="FK2310">
        <v>15.33</v>
      </c>
      <c r="FL2310">
        <v>14.51</v>
      </c>
      <c r="FM2310">
        <v>13.7</v>
      </c>
      <c r="FN2310">
        <v>12.91</v>
      </c>
      <c r="FO2310">
        <v>12.15</v>
      </c>
      <c r="FP2310">
        <v>11.4</v>
      </c>
      <c r="FQ2310">
        <v>10.69</v>
      </c>
      <c r="FR2310">
        <v>10.01</v>
      </c>
      <c r="FS2310">
        <v>9.3699999999999992</v>
      </c>
      <c r="FT2310">
        <v>8.76</v>
      </c>
      <c r="FU2310">
        <v>8.2100000000000009</v>
      </c>
      <c r="FV2310">
        <v>7.69</v>
      </c>
      <c r="FW2310">
        <v>7.22</v>
      </c>
      <c r="FX2310">
        <v>6.77</v>
      </c>
      <c r="FY2310">
        <v>6.32</v>
      </c>
      <c r="FZ2310">
        <v>5.86</v>
      </c>
      <c r="GA2310">
        <v>5.41</v>
      </c>
      <c r="GB2310">
        <v>4.99</v>
      </c>
      <c r="GC2310">
        <v>4.6100000000000003</v>
      </c>
      <c r="GD2310">
        <v>4.2699999999999996</v>
      </c>
      <c r="GE2310">
        <v>3.95</v>
      </c>
      <c r="GF2310">
        <v>3.66</v>
      </c>
    </row>
    <row r="2311" spans="1:189" x14ac:dyDescent="0.25">
      <c r="A2311" t="s">
        <v>2098</v>
      </c>
      <c r="B2311">
        <v>81</v>
      </c>
      <c r="C2311">
        <v>81</v>
      </c>
      <c r="E2311">
        <v>100000</v>
      </c>
      <c r="F2311">
        <v>99985</v>
      </c>
      <c r="G2311">
        <v>99970</v>
      </c>
      <c r="H2311">
        <v>99955</v>
      </c>
      <c r="I2311">
        <v>99939</v>
      </c>
      <c r="J2311">
        <v>99923</v>
      </c>
      <c r="K2311">
        <v>99907</v>
      </c>
      <c r="L2311">
        <v>99889</v>
      </c>
      <c r="M2311">
        <v>99871</v>
      </c>
      <c r="N2311">
        <v>99853</v>
      </c>
      <c r="O2311">
        <v>99833</v>
      </c>
      <c r="P2311">
        <v>99813</v>
      </c>
      <c r="Q2311">
        <v>99793</v>
      </c>
      <c r="R2311">
        <v>99770</v>
      </c>
      <c r="S2311">
        <v>99747</v>
      </c>
      <c r="T2311">
        <v>99722</v>
      </c>
      <c r="U2311">
        <v>99694</v>
      </c>
      <c r="V2311">
        <v>99664</v>
      </c>
      <c r="W2311">
        <v>99631</v>
      </c>
      <c r="X2311">
        <v>99596</v>
      </c>
      <c r="Y2311">
        <v>99557</v>
      </c>
      <c r="Z2311">
        <v>99515</v>
      </c>
      <c r="AA2311">
        <v>99471</v>
      </c>
      <c r="AB2311">
        <v>99424</v>
      </c>
      <c r="AC2311">
        <v>99375</v>
      </c>
      <c r="AD2311">
        <v>99324</v>
      </c>
      <c r="AE2311">
        <v>99270</v>
      </c>
      <c r="AF2311">
        <v>99213</v>
      </c>
      <c r="AG2311">
        <v>99151</v>
      </c>
      <c r="AH2311">
        <v>99083</v>
      </c>
      <c r="AI2311">
        <v>99008</v>
      </c>
      <c r="AJ2311">
        <v>98924</v>
      </c>
      <c r="AK2311">
        <v>98830</v>
      </c>
      <c r="AL2311">
        <v>98727</v>
      </c>
      <c r="AM2311">
        <v>98614</v>
      </c>
      <c r="AN2311">
        <v>98493</v>
      </c>
      <c r="AO2311">
        <v>98365</v>
      </c>
      <c r="AP2311">
        <v>98230</v>
      </c>
      <c r="AQ2311">
        <v>98088</v>
      </c>
      <c r="AR2311">
        <v>97937</v>
      </c>
      <c r="AS2311">
        <v>97776</v>
      </c>
      <c r="AT2311">
        <v>97602</v>
      </c>
      <c r="AU2311">
        <v>97413</v>
      </c>
      <c r="AV2311">
        <v>97208</v>
      </c>
      <c r="AW2311">
        <v>96984</v>
      </c>
      <c r="AX2311">
        <v>96740</v>
      </c>
      <c r="AY2311">
        <v>96476</v>
      </c>
      <c r="AZ2311">
        <v>96190</v>
      </c>
      <c r="BA2311">
        <v>95882</v>
      </c>
      <c r="BB2311">
        <v>95553</v>
      </c>
      <c r="BC2311">
        <v>95204</v>
      </c>
      <c r="BD2311">
        <v>94831</v>
      </c>
      <c r="BE2311">
        <v>94430</v>
      </c>
      <c r="BF2311">
        <v>93993</v>
      </c>
      <c r="BG2311">
        <v>93512</v>
      </c>
      <c r="BH2311">
        <v>92971</v>
      </c>
      <c r="BI2311">
        <v>92349</v>
      </c>
      <c r="BJ2311">
        <v>91639</v>
      </c>
      <c r="BK2311">
        <v>90825</v>
      </c>
      <c r="BL2311">
        <v>89889</v>
      </c>
      <c r="BM2311">
        <v>88814</v>
      </c>
      <c r="BN2311">
        <v>87579</v>
      </c>
      <c r="BO2311">
        <v>86166</v>
      </c>
      <c r="BP2311">
        <v>84542</v>
      </c>
      <c r="BQ2311">
        <v>82675</v>
      </c>
      <c r="BR2311">
        <v>80523</v>
      </c>
      <c r="BS2311">
        <v>78044</v>
      </c>
      <c r="BT2311">
        <v>75191</v>
      </c>
      <c r="BU2311">
        <v>71915</v>
      </c>
      <c r="BV2311">
        <v>68217</v>
      </c>
      <c r="BW2311">
        <v>64126</v>
      </c>
      <c r="BX2311">
        <v>59701</v>
      </c>
      <c r="BY2311">
        <v>55120</v>
      </c>
      <c r="BZ2311">
        <v>50638</v>
      </c>
      <c r="CA2311">
        <v>46313</v>
      </c>
      <c r="CB2311">
        <v>41997</v>
      </c>
      <c r="CC2311">
        <v>37528</v>
      </c>
      <c r="CD2311">
        <v>32954</v>
      </c>
      <c r="CE2311">
        <v>28410</v>
      </c>
      <c r="CF2311">
        <v>24067</v>
      </c>
      <c r="CG2311">
        <v>19987</v>
      </c>
      <c r="DC2311">
        <v>71.5</v>
      </c>
      <c r="DD2311">
        <v>70.510000000000005</v>
      </c>
      <c r="DE2311">
        <v>69.52</v>
      </c>
      <c r="DF2311">
        <v>68.53</v>
      </c>
      <c r="DG2311">
        <v>67.540000000000006</v>
      </c>
      <c r="DH2311">
        <v>66.55</v>
      </c>
      <c r="DI2311">
        <v>65.569999999999993</v>
      </c>
      <c r="DJ2311">
        <v>64.58</v>
      </c>
      <c r="DK2311">
        <v>63.59</v>
      </c>
      <c r="DL2311">
        <v>62.6</v>
      </c>
      <c r="DM2311">
        <v>61.61</v>
      </c>
      <c r="DN2311">
        <v>60.62</v>
      </c>
      <c r="DO2311">
        <v>59.64</v>
      </c>
      <c r="DP2311">
        <v>58.65</v>
      </c>
      <c r="DQ2311">
        <v>57.66</v>
      </c>
      <c r="DR2311">
        <v>56.68</v>
      </c>
      <c r="DS2311">
        <v>55.69</v>
      </c>
      <c r="DT2311">
        <v>54.71</v>
      </c>
      <c r="DU2311">
        <v>53.73</v>
      </c>
      <c r="DV2311">
        <v>52.75</v>
      </c>
      <c r="DW2311">
        <v>51.77</v>
      </c>
      <c r="DX2311">
        <v>50.79</v>
      </c>
      <c r="DY2311">
        <v>49.81</v>
      </c>
      <c r="DZ2311">
        <v>48.84</v>
      </c>
      <c r="EA2311">
        <v>47.86</v>
      </c>
      <c r="EB2311">
        <v>46.88</v>
      </c>
      <c r="EC2311">
        <v>45.91</v>
      </c>
      <c r="ED2311">
        <v>44.93</v>
      </c>
      <c r="EE2311">
        <v>43.96</v>
      </c>
      <c r="EF2311">
        <v>42.99</v>
      </c>
      <c r="EG2311">
        <v>42.02</v>
      </c>
      <c r="EH2311">
        <v>41.06</v>
      </c>
      <c r="EI2311">
        <v>40.1</v>
      </c>
      <c r="EJ2311">
        <v>39.14</v>
      </c>
      <c r="EK2311">
        <v>38.18</v>
      </c>
      <c r="EL2311">
        <v>37.229999999999997</v>
      </c>
      <c r="EM2311">
        <v>36.28</v>
      </c>
      <c r="EN2311">
        <v>35.33</v>
      </c>
      <c r="EO2311">
        <v>34.380000000000003</v>
      </c>
      <c r="EP2311">
        <v>33.43</v>
      </c>
      <c r="EQ2311">
        <v>32.479999999999997</v>
      </c>
      <c r="ER2311">
        <v>31.54</v>
      </c>
      <c r="ES2311">
        <v>30.6</v>
      </c>
      <c r="ET2311">
        <v>29.66</v>
      </c>
      <c r="EU2311">
        <v>28.73</v>
      </c>
      <c r="EV2311">
        <v>27.8</v>
      </c>
      <c r="EW2311">
        <v>26.88</v>
      </c>
      <c r="EX2311">
        <v>25.96</v>
      </c>
      <c r="EY2311">
        <v>25.04</v>
      </c>
      <c r="EZ2311">
        <v>24.12</v>
      </c>
      <c r="FA2311">
        <v>23.21</v>
      </c>
      <c r="FB2311">
        <v>22.3</v>
      </c>
      <c r="FC2311">
        <v>21.39</v>
      </c>
      <c r="FD2311">
        <v>20.49</v>
      </c>
      <c r="FE2311">
        <v>19.59</v>
      </c>
      <c r="FF2311">
        <v>18.7</v>
      </c>
      <c r="FG2311">
        <v>17.82</v>
      </c>
      <c r="FH2311">
        <v>16.96</v>
      </c>
      <c r="FI2311">
        <v>16.11</v>
      </c>
      <c r="FJ2311">
        <v>15.27</v>
      </c>
      <c r="FK2311">
        <v>14.45</v>
      </c>
      <c r="FL2311">
        <v>13.64</v>
      </c>
      <c r="FM2311">
        <v>12.86</v>
      </c>
      <c r="FN2311">
        <v>12.1</v>
      </c>
      <c r="FO2311">
        <v>11.36</v>
      </c>
      <c r="FP2311">
        <v>10.65</v>
      </c>
      <c r="FQ2311">
        <v>9.9700000000000006</v>
      </c>
      <c r="FR2311">
        <v>9.33</v>
      </c>
      <c r="FS2311">
        <v>8.73</v>
      </c>
      <c r="FT2311">
        <v>8.18</v>
      </c>
      <c r="FU2311">
        <v>7.67</v>
      </c>
      <c r="FV2311">
        <v>7.2</v>
      </c>
      <c r="FW2311">
        <v>6.76</v>
      </c>
      <c r="FX2311">
        <v>6.31</v>
      </c>
      <c r="FY2311">
        <v>5.86</v>
      </c>
      <c r="FZ2311">
        <v>5.41</v>
      </c>
      <c r="GA2311">
        <v>4.99</v>
      </c>
      <c r="GB2311">
        <v>4.6100000000000003</v>
      </c>
      <c r="GC2311">
        <v>4.2699999999999996</v>
      </c>
      <c r="GD2311">
        <v>3.95</v>
      </c>
      <c r="GE2311">
        <v>3.66</v>
      </c>
    </row>
    <row r="2312" spans="1:189" x14ac:dyDescent="0.25">
      <c r="A2312" t="s">
        <v>2099</v>
      </c>
      <c r="B2312">
        <v>80</v>
      </c>
      <c r="C2312">
        <v>80</v>
      </c>
      <c r="E2312">
        <v>100000</v>
      </c>
      <c r="F2312">
        <v>99985</v>
      </c>
      <c r="G2312">
        <v>99969</v>
      </c>
      <c r="H2312">
        <v>99953</v>
      </c>
      <c r="I2312">
        <v>99937</v>
      </c>
      <c r="J2312">
        <v>99920</v>
      </c>
      <c r="K2312">
        <v>99902</v>
      </c>
      <c r="L2312">
        <v>99884</v>
      </c>
      <c r="M2312">
        <v>99865</v>
      </c>
      <c r="N2312">
        <v>99845</v>
      </c>
      <c r="O2312">
        <v>99825</v>
      </c>
      <c r="P2312">
        <v>99804</v>
      </c>
      <c r="Q2312">
        <v>99781</v>
      </c>
      <c r="R2312">
        <v>99757</v>
      </c>
      <c r="S2312">
        <v>99732</v>
      </c>
      <c r="T2312">
        <v>99704</v>
      </c>
      <c r="U2312">
        <v>99673</v>
      </c>
      <c r="V2312">
        <v>99640</v>
      </c>
      <c r="W2312">
        <v>99603</v>
      </c>
      <c r="X2312">
        <v>99564</v>
      </c>
      <c r="Y2312">
        <v>99522</v>
      </c>
      <c r="Z2312">
        <v>99477</v>
      </c>
      <c r="AA2312">
        <v>99429</v>
      </c>
      <c r="AB2312">
        <v>99379</v>
      </c>
      <c r="AC2312">
        <v>99327</v>
      </c>
      <c r="AD2312">
        <v>99272</v>
      </c>
      <c r="AE2312">
        <v>99214</v>
      </c>
      <c r="AF2312">
        <v>99151</v>
      </c>
      <c r="AG2312">
        <v>99082</v>
      </c>
      <c r="AH2312">
        <v>99005</v>
      </c>
      <c r="AI2312">
        <v>98919</v>
      </c>
      <c r="AJ2312">
        <v>98824</v>
      </c>
      <c r="AK2312">
        <v>98719</v>
      </c>
      <c r="AL2312">
        <v>98604</v>
      </c>
      <c r="AM2312">
        <v>98481</v>
      </c>
      <c r="AN2312">
        <v>98350</v>
      </c>
      <c r="AO2312">
        <v>98213</v>
      </c>
      <c r="AP2312">
        <v>98068</v>
      </c>
      <c r="AQ2312">
        <v>97914</v>
      </c>
      <c r="AR2312">
        <v>97749</v>
      </c>
      <c r="AS2312">
        <v>97572</v>
      </c>
      <c r="AT2312">
        <v>97379</v>
      </c>
      <c r="AU2312">
        <v>97170</v>
      </c>
      <c r="AV2312">
        <v>96942</v>
      </c>
      <c r="AW2312">
        <v>96693</v>
      </c>
      <c r="AX2312">
        <v>96422</v>
      </c>
      <c r="AY2312">
        <v>96130</v>
      </c>
      <c r="AZ2312">
        <v>95817</v>
      </c>
      <c r="BA2312">
        <v>95481</v>
      </c>
      <c r="BB2312">
        <v>95124</v>
      </c>
      <c r="BC2312">
        <v>94743</v>
      </c>
      <c r="BD2312">
        <v>94335</v>
      </c>
      <c r="BE2312">
        <v>93889</v>
      </c>
      <c r="BF2312">
        <v>93397</v>
      </c>
      <c r="BG2312">
        <v>92845</v>
      </c>
      <c r="BH2312">
        <v>92212</v>
      </c>
      <c r="BI2312">
        <v>91488</v>
      </c>
      <c r="BJ2312">
        <v>90659</v>
      </c>
      <c r="BK2312">
        <v>89707</v>
      </c>
      <c r="BL2312">
        <v>88614</v>
      </c>
      <c r="BM2312">
        <v>87361</v>
      </c>
      <c r="BN2312">
        <v>85923</v>
      </c>
      <c r="BO2312">
        <v>84276</v>
      </c>
      <c r="BP2312">
        <v>82382</v>
      </c>
      <c r="BQ2312">
        <v>80205</v>
      </c>
      <c r="BR2312">
        <v>77695</v>
      </c>
      <c r="BS2312">
        <v>74812</v>
      </c>
      <c r="BT2312">
        <v>71513</v>
      </c>
      <c r="BU2312">
        <v>67795</v>
      </c>
      <c r="BV2312">
        <v>63681</v>
      </c>
      <c r="BW2312">
        <v>59238</v>
      </c>
      <c r="BX2312">
        <v>54644</v>
      </c>
      <c r="BY2312">
        <v>50152</v>
      </c>
      <c r="BZ2312">
        <v>45815</v>
      </c>
      <c r="CA2312">
        <v>41505</v>
      </c>
      <c r="CB2312">
        <v>37088</v>
      </c>
      <c r="CC2312">
        <v>32568</v>
      </c>
      <c r="CD2312">
        <v>28077</v>
      </c>
      <c r="CE2312">
        <v>23785</v>
      </c>
      <c r="CF2312">
        <v>19753</v>
      </c>
      <c r="DC2312">
        <v>70.400000000000006</v>
      </c>
      <c r="DD2312">
        <v>69.41</v>
      </c>
      <c r="DE2312">
        <v>68.42</v>
      </c>
      <c r="DF2312">
        <v>67.430000000000007</v>
      </c>
      <c r="DG2312">
        <v>66.45</v>
      </c>
      <c r="DH2312">
        <v>65.459999999999994</v>
      </c>
      <c r="DI2312">
        <v>64.47</v>
      </c>
      <c r="DJ2312">
        <v>63.48</v>
      </c>
      <c r="DK2312">
        <v>62.49</v>
      </c>
      <c r="DL2312">
        <v>61.5</v>
      </c>
      <c r="DM2312">
        <v>60.52</v>
      </c>
      <c r="DN2312">
        <v>59.53</v>
      </c>
      <c r="DO2312">
        <v>58.54</v>
      </c>
      <c r="DP2312">
        <v>57.56</v>
      </c>
      <c r="DQ2312">
        <v>56.57</v>
      </c>
      <c r="DR2312">
        <v>55.59</v>
      </c>
      <c r="DS2312">
        <v>54.6</v>
      </c>
      <c r="DT2312">
        <v>53.62</v>
      </c>
      <c r="DU2312">
        <v>52.64</v>
      </c>
      <c r="DV2312">
        <v>51.66</v>
      </c>
      <c r="DW2312">
        <v>50.68</v>
      </c>
      <c r="DX2312">
        <v>49.71</v>
      </c>
      <c r="DY2312">
        <v>48.73</v>
      </c>
      <c r="DZ2312">
        <v>47.75</v>
      </c>
      <c r="EA2312">
        <v>46.78</v>
      </c>
      <c r="EB2312">
        <v>45.8</v>
      </c>
      <c r="EC2312">
        <v>44.83</v>
      </c>
      <c r="ED2312">
        <v>43.86</v>
      </c>
      <c r="EE2312">
        <v>42.89</v>
      </c>
      <c r="EF2312">
        <v>41.92</v>
      </c>
      <c r="EG2312">
        <v>40.96</v>
      </c>
      <c r="EH2312">
        <v>40</v>
      </c>
      <c r="EI2312">
        <v>39.04</v>
      </c>
      <c r="EJ2312">
        <v>38.08</v>
      </c>
      <c r="EK2312">
        <v>37.130000000000003</v>
      </c>
      <c r="EL2312">
        <v>36.18</v>
      </c>
      <c r="EM2312">
        <v>35.229999999999997</v>
      </c>
      <c r="EN2312">
        <v>34.28</v>
      </c>
      <c r="EO2312">
        <v>33.33</v>
      </c>
      <c r="EP2312">
        <v>32.39</v>
      </c>
      <c r="EQ2312">
        <v>31.45</v>
      </c>
      <c r="ER2312">
        <v>30.51</v>
      </c>
      <c r="ES2312">
        <v>29.57</v>
      </c>
      <c r="ET2312">
        <v>28.64</v>
      </c>
      <c r="EU2312">
        <v>27.71</v>
      </c>
      <c r="EV2312">
        <v>26.79</v>
      </c>
      <c r="EW2312">
        <v>25.87</v>
      </c>
      <c r="EX2312">
        <v>24.95</v>
      </c>
      <c r="EY2312">
        <v>24.04</v>
      </c>
      <c r="EZ2312">
        <v>23.13</v>
      </c>
      <c r="FA2312">
        <v>22.22</v>
      </c>
      <c r="FB2312">
        <v>21.31</v>
      </c>
      <c r="FC2312">
        <v>20.41</v>
      </c>
      <c r="FD2312">
        <v>19.52</v>
      </c>
      <c r="FE2312">
        <v>18.63</v>
      </c>
      <c r="FF2312">
        <v>17.75</v>
      </c>
      <c r="FG2312">
        <v>16.89</v>
      </c>
      <c r="FH2312">
        <v>16.04</v>
      </c>
      <c r="FI2312">
        <v>15.21</v>
      </c>
      <c r="FJ2312">
        <v>14.39</v>
      </c>
      <c r="FK2312">
        <v>13.59</v>
      </c>
      <c r="FL2312">
        <v>12.81</v>
      </c>
      <c r="FM2312">
        <v>12.05</v>
      </c>
      <c r="FN2312">
        <v>11.31</v>
      </c>
      <c r="FO2312">
        <v>10.6</v>
      </c>
      <c r="FP2312">
        <v>9.93</v>
      </c>
      <c r="FQ2312">
        <v>9.2899999999999991</v>
      </c>
      <c r="FR2312">
        <v>8.6999999999999993</v>
      </c>
      <c r="FS2312">
        <v>8.15</v>
      </c>
      <c r="FT2312">
        <v>7.64</v>
      </c>
      <c r="FU2312">
        <v>7.18</v>
      </c>
      <c r="FV2312">
        <v>6.74</v>
      </c>
      <c r="FW2312">
        <v>6.3</v>
      </c>
      <c r="FX2312">
        <v>5.85</v>
      </c>
      <c r="FY2312">
        <v>5.41</v>
      </c>
      <c r="FZ2312">
        <v>4.99</v>
      </c>
      <c r="GA2312">
        <v>4.6100000000000003</v>
      </c>
      <c r="GB2312">
        <v>4.2699999999999996</v>
      </c>
      <c r="GC2312">
        <v>3.95</v>
      </c>
      <c r="GD2312">
        <v>3.66</v>
      </c>
    </row>
    <row r="2313" spans="1:189" x14ac:dyDescent="0.25">
      <c r="A2313" t="s">
        <v>2100</v>
      </c>
      <c r="B2313">
        <v>79</v>
      </c>
      <c r="C2313">
        <v>79</v>
      </c>
      <c r="E2313">
        <v>100000</v>
      </c>
      <c r="F2313">
        <v>99984</v>
      </c>
      <c r="G2313">
        <v>99968</v>
      </c>
      <c r="H2313">
        <v>99951</v>
      </c>
      <c r="I2313">
        <v>99934</v>
      </c>
      <c r="J2313">
        <v>99916</v>
      </c>
      <c r="K2313">
        <v>99897</v>
      </c>
      <c r="L2313">
        <v>99878</v>
      </c>
      <c r="M2313">
        <v>99858</v>
      </c>
      <c r="N2313">
        <v>99838</v>
      </c>
      <c r="O2313">
        <v>99816</v>
      </c>
      <c r="P2313">
        <v>99793</v>
      </c>
      <c r="Q2313">
        <v>99769</v>
      </c>
      <c r="R2313">
        <v>99742</v>
      </c>
      <c r="S2313">
        <v>99714</v>
      </c>
      <c r="T2313">
        <v>99683</v>
      </c>
      <c r="U2313">
        <v>99649</v>
      </c>
      <c r="V2313">
        <v>99612</v>
      </c>
      <c r="W2313">
        <v>99572</v>
      </c>
      <c r="X2313">
        <v>99529</v>
      </c>
      <c r="Y2313">
        <v>99483</v>
      </c>
      <c r="Z2313">
        <v>99435</v>
      </c>
      <c r="AA2313">
        <v>99384</v>
      </c>
      <c r="AB2313">
        <v>99331</v>
      </c>
      <c r="AC2313">
        <v>99275</v>
      </c>
      <c r="AD2313">
        <v>99216</v>
      </c>
      <c r="AE2313">
        <v>99152</v>
      </c>
      <c r="AF2313">
        <v>99081</v>
      </c>
      <c r="AG2313">
        <v>99003</v>
      </c>
      <c r="AH2313">
        <v>98916</v>
      </c>
      <c r="AI2313">
        <v>98818</v>
      </c>
      <c r="AJ2313">
        <v>98711</v>
      </c>
      <c r="AK2313">
        <v>98594</v>
      </c>
      <c r="AL2313">
        <v>98469</v>
      </c>
      <c r="AM2313">
        <v>98336</v>
      </c>
      <c r="AN2313">
        <v>98196</v>
      </c>
      <c r="AO2313">
        <v>98048</v>
      </c>
      <c r="AP2313">
        <v>97891</v>
      </c>
      <c r="AQ2313">
        <v>97723</v>
      </c>
      <c r="AR2313">
        <v>97542</v>
      </c>
      <c r="AS2313">
        <v>97345</v>
      </c>
      <c r="AT2313">
        <v>97132</v>
      </c>
      <c r="AU2313">
        <v>96899</v>
      </c>
      <c r="AV2313">
        <v>96645</v>
      </c>
      <c r="AW2313">
        <v>96369</v>
      </c>
      <c r="AX2313">
        <v>96071</v>
      </c>
      <c r="AY2313">
        <v>95750</v>
      </c>
      <c r="AZ2313">
        <v>95409</v>
      </c>
      <c r="BA2313">
        <v>95044</v>
      </c>
      <c r="BB2313">
        <v>94655</v>
      </c>
      <c r="BC2313">
        <v>94238</v>
      </c>
      <c r="BD2313">
        <v>93785</v>
      </c>
      <c r="BE2313">
        <v>93282</v>
      </c>
      <c r="BF2313">
        <v>92719</v>
      </c>
      <c r="BG2313">
        <v>92073</v>
      </c>
      <c r="BH2313">
        <v>91336</v>
      </c>
      <c r="BI2313">
        <v>90492</v>
      </c>
      <c r="BJ2313">
        <v>89523</v>
      </c>
      <c r="BK2313">
        <v>88413</v>
      </c>
      <c r="BL2313">
        <v>87140</v>
      </c>
      <c r="BM2313">
        <v>85681</v>
      </c>
      <c r="BN2313">
        <v>84008</v>
      </c>
      <c r="BO2313">
        <v>82089</v>
      </c>
      <c r="BP2313">
        <v>79882</v>
      </c>
      <c r="BQ2313">
        <v>77348</v>
      </c>
      <c r="BR2313">
        <v>74434</v>
      </c>
      <c r="BS2313">
        <v>71106</v>
      </c>
      <c r="BT2313">
        <v>67368</v>
      </c>
      <c r="BU2313">
        <v>63238</v>
      </c>
      <c r="BV2313">
        <v>58777</v>
      </c>
      <c r="BW2313">
        <v>54170</v>
      </c>
      <c r="BX2313">
        <v>49669</v>
      </c>
      <c r="BY2313">
        <v>45326</v>
      </c>
      <c r="BZ2313">
        <v>41009</v>
      </c>
      <c r="CA2313">
        <v>36606</v>
      </c>
      <c r="CB2313">
        <v>32144</v>
      </c>
      <c r="CC2313">
        <v>27712</v>
      </c>
      <c r="CD2313">
        <v>23476</v>
      </c>
      <c r="CE2313">
        <v>19497</v>
      </c>
      <c r="DC2313">
        <v>69.3</v>
      </c>
      <c r="DD2313">
        <v>68.31</v>
      </c>
      <c r="DE2313">
        <v>67.319999999999993</v>
      </c>
      <c r="DF2313">
        <v>66.33</v>
      </c>
      <c r="DG2313">
        <v>65.349999999999994</v>
      </c>
      <c r="DH2313">
        <v>64.36</v>
      </c>
      <c r="DI2313">
        <v>63.37</v>
      </c>
      <c r="DJ2313">
        <v>62.38</v>
      </c>
      <c r="DK2313">
        <v>61.39</v>
      </c>
      <c r="DL2313">
        <v>60.41</v>
      </c>
      <c r="DM2313">
        <v>59.42</v>
      </c>
      <c r="DN2313">
        <v>58.43</v>
      </c>
      <c r="DO2313">
        <v>57.45</v>
      </c>
      <c r="DP2313">
        <v>56.46</v>
      </c>
      <c r="DQ2313">
        <v>55.48</v>
      </c>
      <c r="DR2313">
        <v>54.49</v>
      </c>
      <c r="DS2313">
        <v>53.51</v>
      </c>
      <c r="DT2313">
        <v>52.53</v>
      </c>
      <c r="DU2313">
        <v>51.55</v>
      </c>
      <c r="DV2313">
        <v>50.58</v>
      </c>
      <c r="DW2313">
        <v>49.6</v>
      </c>
      <c r="DX2313">
        <v>48.62</v>
      </c>
      <c r="DY2313">
        <v>47.65</v>
      </c>
      <c r="DZ2313">
        <v>46.67</v>
      </c>
      <c r="EA2313">
        <v>45.7</v>
      </c>
      <c r="EB2313">
        <v>44.73</v>
      </c>
      <c r="EC2313">
        <v>43.75</v>
      </c>
      <c r="ED2313">
        <v>42.78</v>
      </c>
      <c r="EE2313">
        <v>41.82</v>
      </c>
      <c r="EF2313">
        <v>40.85</v>
      </c>
      <c r="EG2313">
        <v>39.89</v>
      </c>
      <c r="EH2313">
        <v>38.94</v>
      </c>
      <c r="EI2313">
        <v>37.979999999999997</v>
      </c>
      <c r="EJ2313">
        <v>37.03</v>
      </c>
      <c r="EK2313">
        <v>36.08</v>
      </c>
      <c r="EL2313">
        <v>35.130000000000003</v>
      </c>
      <c r="EM2313">
        <v>34.18</v>
      </c>
      <c r="EN2313">
        <v>33.24</v>
      </c>
      <c r="EO2313">
        <v>32.29</v>
      </c>
      <c r="EP2313">
        <v>31.35</v>
      </c>
      <c r="EQ2313">
        <v>30.41</v>
      </c>
      <c r="ER2313">
        <v>29.48</v>
      </c>
      <c r="ES2313">
        <v>28.55</v>
      </c>
      <c r="ET2313">
        <v>27.62</v>
      </c>
      <c r="EU2313">
        <v>26.7</v>
      </c>
      <c r="EV2313">
        <v>25.78</v>
      </c>
      <c r="EW2313">
        <v>24.87</v>
      </c>
      <c r="EX2313">
        <v>23.95</v>
      </c>
      <c r="EY2313">
        <v>23.04</v>
      </c>
      <c r="EZ2313">
        <v>22.14</v>
      </c>
      <c r="FA2313">
        <v>21.23</v>
      </c>
      <c r="FB2313">
        <v>20.329999999999998</v>
      </c>
      <c r="FC2313">
        <v>19.440000000000001</v>
      </c>
      <c r="FD2313">
        <v>18.55</v>
      </c>
      <c r="FE2313">
        <v>17.68</v>
      </c>
      <c r="FF2313">
        <v>16.82</v>
      </c>
      <c r="FG2313">
        <v>15.97</v>
      </c>
      <c r="FH2313">
        <v>15.14</v>
      </c>
      <c r="FI2313">
        <v>14.32</v>
      </c>
      <c r="FJ2313">
        <v>13.53</v>
      </c>
      <c r="FK2313">
        <v>12.75</v>
      </c>
      <c r="FL2313">
        <v>11.99</v>
      </c>
      <c r="FM2313">
        <v>11.26</v>
      </c>
      <c r="FN2313">
        <v>10.56</v>
      </c>
      <c r="FO2313">
        <v>9.89</v>
      </c>
      <c r="FP2313">
        <v>9.25</v>
      </c>
      <c r="FQ2313">
        <v>8.66</v>
      </c>
      <c r="FR2313">
        <v>8.1199999999999992</v>
      </c>
      <c r="FS2313">
        <v>7.61</v>
      </c>
      <c r="FT2313">
        <v>7.15</v>
      </c>
      <c r="FU2313">
        <v>6.72</v>
      </c>
      <c r="FV2313">
        <v>6.28</v>
      </c>
      <c r="FW2313">
        <v>5.84</v>
      </c>
      <c r="FX2313">
        <v>5.4</v>
      </c>
      <c r="FY2313">
        <v>4.99</v>
      </c>
      <c r="FZ2313">
        <v>4.6100000000000003</v>
      </c>
      <c r="GA2313">
        <v>4.2699999999999996</v>
      </c>
      <c r="GB2313">
        <v>3.95</v>
      </c>
      <c r="GC2313">
        <v>3.66</v>
      </c>
    </row>
    <row r="2314" spans="1:189" x14ac:dyDescent="0.25">
      <c r="A2314" t="s">
        <v>2101</v>
      </c>
      <c r="B2314">
        <v>78</v>
      </c>
      <c r="C2314">
        <v>78</v>
      </c>
      <c r="E2314">
        <v>100000</v>
      </c>
      <c r="F2314">
        <v>99983</v>
      </c>
      <c r="G2314">
        <v>99966</v>
      </c>
      <c r="H2314">
        <v>99949</v>
      </c>
      <c r="I2314">
        <v>99931</v>
      </c>
      <c r="J2314">
        <v>99912</v>
      </c>
      <c r="K2314">
        <v>99892</v>
      </c>
      <c r="L2314">
        <v>99872</v>
      </c>
      <c r="M2314">
        <v>99851</v>
      </c>
      <c r="N2314">
        <v>99829</v>
      </c>
      <c r="O2314">
        <v>99806</v>
      </c>
      <c r="P2314">
        <v>99781</v>
      </c>
      <c r="Q2314">
        <v>99754</v>
      </c>
      <c r="R2314">
        <v>99725</v>
      </c>
      <c r="S2314">
        <v>99694</v>
      </c>
      <c r="T2314">
        <v>99659</v>
      </c>
      <c r="U2314">
        <v>99622</v>
      </c>
      <c r="V2314">
        <v>99581</v>
      </c>
      <c r="W2314">
        <v>99537</v>
      </c>
      <c r="X2314">
        <v>99491</v>
      </c>
      <c r="Y2314">
        <v>99441</v>
      </c>
      <c r="Z2314">
        <v>99390</v>
      </c>
      <c r="AA2314">
        <v>99336</v>
      </c>
      <c r="AB2314">
        <v>99279</v>
      </c>
      <c r="AC2314">
        <v>99218</v>
      </c>
      <c r="AD2314">
        <v>99153</v>
      </c>
      <c r="AE2314">
        <v>99081</v>
      </c>
      <c r="AF2314">
        <v>99002</v>
      </c>
      <c r="AG2314">
        <v>98913</v>
      </c>
      <c r="AH2314">
        <v>98814</v>
      </c>
      <c r="AI2314">
        <v>98704</v>
      </c>
      <c r="AJ2314">
        <v>98585</v>
      </c>
      <c r="AK2314">
        <v>98458</v>
      </c>
      <c r="AL2314">
        <v>98322</v>
      </c>
      <c r="AM2314">
        <v>98179</v>
      </c>
      <c r="AN2314">
        <v>98028</v>
      </c>
      <c r="AO2314">
        <v>97868</v>
      </c>
      <c r="AP2314">
        <v>97697</v>
      </c>
      <c r="AQ2314">
        <v>97512</v>
      </c>
      <c r="AR2314">
        <v>97312</v>
      </c>
      <c r="AS2314">
        <v>97094</v>
      </c>
      <c r="AT2314">
        <v>96856</v>
      </c>
      <c r="AU2314">
        <v>96597</v>
      </c>
      <c r="AV2314">
        <v>96316</v>
      </c>
      <c r="AW2314">
        <v>96011</v>
      </c>
      <c r="AX2314">
        <v>95684</v>
      </c>
      <c r="AY2314">
        <v>95336</v>
      </c>
      <c r="AZ2314">
        <v>94964</v>
      </c>
      <c r="BA2314">
        <v>94567</v>
      </c>
      <c r="BB2314">
        <v>94141</v>
      </c>
      <c r="BC2314">
        <v>93678</v>
      </c>
      <c r="BD2314">
        <v>93167</v>
      </c>
      <c r="BE2314">
        <v>92592</v>
      </c>
      <c r="BF2314">
        <v>91933</v>
      </c>
      <c r="BG2314">
        <v>91183</v>
      </c>
      <c r="BH2314">
        <v>90323</v>
      </c>
      <c r="BI2314">
        <v>89338</v>
      </c>
      <c r="BJ2314">
        <v>88210</v>
      </c>
      <c r="BK2314">
        <v>86917</v>
      </c>
      <c r="BL2314">
        <v>85437</v>
      </c>
      <c r="BM2314">
        <v>83741</v>
      </c>
      <c r="BN2314">
        <v>81794</v>
      </c>
      <c r="BO2314">
        <v>79562</v>
      </c>
      <c r="BP2314">
        <v>76996</v>
      </c>
      <c r="BQ2314">
        <v>74057</v>
      </c>
      <c r="BR2314">
        <v>70700</v>
      </c>
      <c r="BS2314">
        <v>66935</v>
      </c>
      <c r="BT2314">
        <v>62790</v>
      </c>
      <c r="BU2314">
        <v>58318</v>
      </c>
      <c r="BV2314">
        <v>53699</v>
      </c>
      <c r="BW2314">
        <v>49189</v>
      </c>
      <c r="BX2314">
        <v>44840</v>
      </c>
      <c r="BY2314">
        <v>40523</v>
      </c>
      <c r="BZ2314">
        <v>36122</v>
      </c>
      <c r="CA2314">
        <v>31683</v>
      </c>
      <c r="CB2314">
        <v>27314</v>
      </c>
      <c r="CC2314">
        <v>23139</v>
      </c>
      <c r="CD2314">
        <v>19217</v>
      </c>
      <c r="DC2314">
        <v>68.2</v>
      </c>
      <c r="DD2314">
        <v>67.209999999999994</v>
      </c>
      <c r="DE2314">
        <v>66.22</v>
      </c>
      <c r="DF2314">
        <v>65.23</v>
      </c>
      <c r="DG2314">
        <v>64.239999999999995</v>
      </c>
      <c r="DH2314">
        <v>63.26</v>
      </c>
      <c r="DI2314">
        <v>62.27</v>
      </c>
      <c r="DJ2314">
        <v>61.28</v>
      </c>
      <c r="DK2314">
        <v>60.29</v>
      </c>
      <c r="DL2314">
        <v>59.31</v>
      </c>
      <c r="DM2314">
        <v>58.32</v>
      </c>
      <c r="DN2314">
        <v>57.33</v>
      </c>
      <c r="DO2314">
        <v>56.35</v>
      </c>
      <c r="DP2314">
        <v>55.37</v>
      </c>
      <c r="DQ2314">
        <v>54.38</v>
      </c>
      <c r="DR2314">
        <v>53.4</v>
      </c>
      <c r="DS2314">
        <v>52.42</v>
      </c>
      <c r="DT2314">
        <v>51.44</v>
      </c>
      <c r="DU2314">
        <v>50.47</v>
      </c>
      <c r="DV2314">
        <v>49.49</v>
      </c>
      <c r="DW2314">
        <v>48.51</v>
      </c>
      <c r="DX2314">
        <v>47.54</v>
      </c>
      <c r="DY2314">
        <v>46.56</v>
      </c>
      <c r="DZ2314">
        <v>45.59</v>
      </c>
      <c r="EA2314">
        <v>44.62</v>
      </c>
      <c r="EB2314">
        <v>43.65</v>
      </c>
      <c r="EC2314">
        <v>42.68</v>
      </c>
      <c r="ED2314">
        <v>41.71</v>
      </c>
      <c r="EE2314">
        <v>40.75</v>
      </c>
      <c r="EF2314">
        <v>39.79</v>
      </c>
      <c r="EG2314">
        <v>38.83</v>
      </c>
      <c r="EH2314">
        <v>37.880000000000003</v>
      </c>
      <c r="EI2314">
        <v>36.93</v>
      </c>
      <c r="EJ2314">
        <v>35.979999999999997</v>
      </c>
      <c r="EK2314">
        <v>35.03</v>
      </c>
      <c r="EL2314">
        <v>34.08</v>
      </c>
      <c r="EM2314">
        <v>33.14</v>
      </c>
      <c r="EN2314">
        <v>32.19</v>
      </c>
      <c r="EO2314">
        <v>31.25</v>
      </c>
      <c r="EP2314">
        <v>30.32</v>
      </c>
      <c r="EQ2314">
        <v>29.38</v>
      </c>
      <c r="ER2314">
        <v>28.46</v>
      </c>
      <c r="ES2314">
        <v>27.53</v>
      </c>
      <c r="ET2314">
        <v>26.61</v>
      </c>
      <c r="EU2314">
        <v>25.69</v>
      </c>
      <c r="EV2314">
        <v>24.78</v>
      </c>
      <c r="EW2314">
        <v>23.87</v>
      </c>
      <c r="EX2314">
        <v>22.96</v>
      </c>
      <c r="EY2314">
        <v>22.05</v>
      </c>
      <c r="EZ2314">
        <v>21.15</v>
      </c>
      <c r="FA2314">
        <v>20.25</v>
      </c>
      <c r="FB2314">
        <v>19.36</v>
      </c>
      <c r="FC2314">
        <v>18.48</v>
      </c>
      <c r="FD2314">
        <v>17.61</v>
      </c>
      <c r="FE2314">
        <v>16.75</v>
      </c>
      <c r="FF2314">
        <v>15.9</v>
      </c>
      <c r="FG2314">
        <v>15.07</v>
      </c>
      <c r="FH2314">
        <v>14.26</v>
      </c>
      <c r="FI2314">
        <v>13.46</v>
      </c>
      <c r="FJ2314">
        <v>12.69</v>
      </c>
      <c r="FK2314">
        <v>11.93</v>
      </c>
      <c r="FL2314">
        <v>11.21</v>
      </c>
      <c r="FM2314">
        <v>10.51</v>
      </c>
      <c r="FN2314">
        <v>9.84</v>
      </c>
      <c r="FO2314">
        <v>9.2100000000000009</v>
      </c>
      <c r="FP2314">
        <v>8.6199999999999992</v>
      </c>
      <c r="FQ2314">
        <v>8.08</v>
      </c>
      <c r="FR2314">
        <v>7.58</v>
      </c>
      <c r="FS2314">
        <v>7.13</v>
      </c>
      <c r="FT2314">
        <v>6.69</v>
      </c>
      <c r="FU2314">
        <v>6.26</v>
      </c>
      <c r="FV2314">
        <v>5.82</v>
      </c>
      <c r="FW2314">
        <v>5.39</v>
      </c>
      <c r="FX2314">
        <v>4.9800000000000004</v>
      </c>
      <c r="FY2314">
        <v>4.6100000000000003</v>
      </c>
      <c r="FZ2314">
        <v>4.2699999999999996</v>
      </c>
      <c r="GA2314">
        <v>3.95</v>
      </c>
      <c r="GB2314">
        <v>3.66</v>
      </c>
    </row>
    <row r="2315" spans="1:189" x14ac:dyDescent="0.25">
      <c r="A2315" t="s">
        <v>2102</v>
      </c>
      <c r="B2315">
        <v>77</v>
      </c>
      <c r="C2315">
        <v>77</v>
      </c>
      <c r="E2315">
        <v>100000</v>
      </c>
      <c r="F2315">
        <v>99983</v>
      </c>
      <c r="G2315">
        <v>99965</v>
      </c>
      <c r="H2315">
        <v>99946</v>
      </c>
      <c r="I2315">
        <v>99927</v>
      </c>
      <c r="J2315">
        <v>99907</v>
      </c>
      <c r="K2315">
        <v>99887</v>
      </c>
      <c r="L2315">
        <v>99865</v>
      </c>
      <c r="M2315">
        <v>99843</v>
      </c>
      <c r="N2315">
        <v>99819</v>
      </c>
      <c r="O2315">
        <v>99794</v>
      </c>
      <c r="P2315">
        <v>99767</v>
      </c>
      <c r="Q2315">
        <v>99738</v>
      </c>
      <c r="R2315">
        <v>99705</v>
      </c>
      <c r="S2315">
        <v>99670</v>
      </c>
      <c r="T2315">
        <v>99632</v>
      </c>
      <c r="U2315">
        <v>99591</v>
      </c>
      <c r="V2315">
        <v>99546</v>
      </c>
      <c r="W2315">
        <v>99499</v>
      </c>
      <c r="X2315">
        <v>99449</v>
      </c>
      <c r="Y2315">
        <v>99396</v>
      </c>
      <c r="Z2315">
        <v>99341</v>
      </c>
      <c r="AA2315">
        <v>99283</v>
      </c>
      <c r="AB2315">
        <v>99221</v>
      </c>
      <c r="AC2315">
        <v>99155</v>
      </c>
      <c r="AD2315">
        <v>99082</v>
      </c>
      <c r="AE2315">
        <v>99001</v>
      </c>
      <c r="AF2315">
        <v>98911</v>
      </c>
      <c r="AG2315">
        <v>98810</v>
      </c>
      <c r="AH2315">
        <v>98698</v>
      </c>
      <c r="AI2315">
        <v>98577</v>
      </c>
      <c r="AJ2315">
        <v>98447</v>
      </c>
      <c r="AK2315">
        <v>98309</v>
      </c>
      <c r="AL2315">
        <v>98163</v>
      </c>
      <c r="AM2315">
        <v>98009</v>
      </c>
      <c r="AN2315">
        <v>97846</v>
      </c>
      <c r="AO2315">
        <v>97672</v>
      </c>
      <c r="AP2315">
        <v>97483</v>
      </c>
      <c r="AQ2315">
        <v>97279</v>
      </c>
      <c r="AR2315">
        <v>97056</v>
      </c>
      <c r="AS2315">
        <v>96814</v>
      </c>
      <c r="AT2315">
        <v>96550</v>
      </c>
      <c r="AU2315">
        <v>96262</v>
      </c>
      <c r="AV2315">
        <v>95952</v>
      </c>
      <c r="AW2315">
        <v>95619</v>
      </c>
      <c r="AX2315">
        <v>95262</v>
      </c>
      <c r="AY2315">
        <v>94883</v>
      </c>
      <c r="AZ2315">
        <v>94479</v>
      </c>
      <c r="BA2315">
        <v>94044</v>
      </c>
      <c r="BB2315">
        <v>93571</v>
      </c>
      <c r="BC2315">
        <v>93049</v>
      </c>
      <c r="BD2315">
        <v>92464</v>
      </c>
      <c r="BE2315">
        <v>91793</v>
      </c>
      <c r="BF2315">
        <v>91028</v>
      </c>
      <c r="BG2315">
        <v>90153</v>
      </c>
      <c r="BH2315">
        <v>89152</v>
      </c>
      <c r="BI2315">
        <v>88005</v>
      </c>
      <c r="BJ2315">
        <v>86692</v>
      </c>
      <c r="BK2315">
        <v>85191</v>
      </c>
      <c r="BL2315">
        <v>83472</v>
      </c>
      <c r="BM2315">
        <v>81500</v>
      </c>
      <c r="BN2315">
        <v>79238</v>
      </c>
      <c r="BO2315">
        <v>76647</v>
      </c>
      <c r="BP2315">
        <v>73677</v>
      </c>
      <c r="BQ2315">
        <v>70296</v>
      </c>
      <c r="BR2315">
        <v>66505</v>
      </c>
      <c r="BS2315">
        <v>62337</v>
      </c>
      <c r="BT2315">
        <v>57856</v>
      </c>
      <c r="BU2315">
        <v>53232</v>
      </c>
      <c r="BV2315">
        <v>48712</v>
      </c>
      <c r="BW2315">
        <v>44357</v>
      </c>
      <c r="BX2315">
        <v>40040</v>
      </c>
      <c r="BY2315">
        <v>35647</v>
      </c>
      <c r="BZ2315">
        <v>31220</v>
      </c>
      <c r="CA2315">
        <v>26883</v>
      </c>
      <c r="CB2315">
        <v>22773</v>
      </c>
      <c r="CC2315">
        <v>18913</v>
      </c>
      <c r="DC2315">
        <v>67.09</v>
      </c>
      <c r="DD2315">
        <v>66.099999999999994</v>
      </c>
      <c r="DE2315">
        <v>65.12</v>
      </c>
      <c r="DF2315">
        <v>64.13</v>
      </c>
      <c r="DG2315">
        <v>63.14</v>
      </c>
      <c r="DH2315">
        <v>62.15</v>
      </c>
      <c r="DI2315">
        <v>61.16</v>
      </c>
      <c r="DJ2315">
        <v>60.18</v>
      </c>
      <c r="DK2315">
        <v>59.19</v>
      </c>
      <c r="DL2315">
        <v>58.21</v>
      </c>
      <c r="DM2315">
        <v>57.22</v>
      </c>
      <c r="DN2315">
        <v>56.24</v>
      </c>
      <c r="DO2315">
        <v>55.25</v>
      </c>
      <c r="DP2315">
        <v>54.27</v>
      </c>
      <c r="DQ2315">
        <v>53.29</v>
      </c>
      <c r="DR2315">
        <v>52.31</v>
      </c>
      <c r="DS2315">
        <v>51.33</v>
      </c>
      <c r="DT2315">
        <v>50.35</v>
      </c>
      <c r="DU2315">
        <v>49.38</v>
      </c>
      <c r="DV2315">
        <v>48.4</v>
      </c>
      <c r="DW2315">
        <v>47.43</v>
      </c>
      <c r="DX2315">
        <v>46.45</v>
      </c>
      <c r="DY2315">
        <v>45.48</v>
      </c>
      <c r="DZ2315">
        <v>44.51</v>
      </c>
      <c r="EA2315">
        <v>43.54</v>
      </c>
      <c r="EB2315">
        <v>42.57</v>
      </c>
      <c r="EC2315">
        <v>41.6</v>
      </c>
      <c r="ED2315">
        <v>40.64</v>
      </c>
      <c r="EE2315">
        <v>39.68</v>
      </c>
      <c r="EF2315">
        <v>38.729999999999997</v>
      </c>
      <c r="EG2315">
        <v>37.770000000000003</v>
      </c>
      <c r="EH2315">
        <v>36.82</v>
      </c>
      <c r="EI2315">
        <v>35.869999999999997</v>
      </c>
      <c r="EJ2315">
        <v>34.93</v>
      </c>
      <c r="EK2315">
        <v>33.979999999999997</v>
      </c>
      <c r="EL2315">
        <v>33.04</v>
      </c>
      <c r="EM2315">
        <v>32.090000000000003</v>
      </c>
      <c r="EN2315">
        <v>31.15</v>
      </c>
      <c r="EO2315">
        <v>30.22</v>
      </c>
      <c r="EP2315">
        <v>29.29</v>
      </c>
      <c r="EQ2315">
        <v>28.36</v>
      </c>
      <c r="ER2315">
        <v>27.44</v>
      </c>
      <c r="ES2315">
        <v>26.52</v>
      </c>
      <c r="ET2315">
        <v>25.6</v>
      </c>
      <c r="EU2315">
        <v>24.69</v>
      </c>
      <c r="EV2315">
        <v>23.78</v>
      </c>
      <c r="EW2315">
        <v>22.87</v>
      </c>
      <c r="EX2315">
        <v>21.97</v>
      </c>
      <c r="EY2315">
        <v>21.07</v>
      </c>
      <c r="EZ2315">
        <v>20.170000000000002</v>
      </c>
      <c r="FA2315">
        <v>19.28</v>
      </c>
      <c r="FB2315">
        <v>18.399999999999999</v>
      </c>
      <c r="FC2315">
        <v>17.53</v>
      </c>
      <c r="FD2315">
        <v>16.670000000000002</v>
      </c>
      <c r="FE2315">
        <v>15.83</v>
      </c>
      <c r="FF2315">
        <v>15</v>
      </c>
      <c r="FG2315">
        <v>14.19</v>
      </c>
      <c r="FH2315">
        <v>13.4</v>
      </c>
      <c r="FI2315">
        <v>12.63</v>
      </c>
      <c r="FJ2315">
        <v>11.88</v>
      </c>
      <c r="FK2315">
        <v>11.15</v>
      </c>
      <c r="FL2315">
        <v>10.45</v>
      </c>
      <c r="FM2315">
        <v>9.7899999999999991</v>
      </c>
      <c r="FN2315">
        <v>9.17</v>
      </c>
      <c r="FO2315">
        <v>8.58</v>
      </c>
      <c r="FP2315">
        <v>8.0399999999999991</v>
      </c>
      <c r="FQ2315">
        <v>7.55</v>
      </c>
      <c r="FR2315">
        <v>7.09</v>
      </c>
      <c r="FS2315">
        <v>6.67</v>
      </c>
      <c r="FT2315">
        <v>6.24</v>
      </c>
      <c r="FU2315">
        <v>5.8</v>
      </c>
      <c r="FV2315">
        <v>5.37</v>
      </c>
      <c r="FW2315">
        <v>4.97</v>
      </c>
      <c r="FX2315">
        <v>4.6100000000000003</v>
      </c>
      <c r="FY2315">
        <v>4.2699999999999996</v>
      </c>
      <c r="FZ2315">
        <v>3.95</v>
      </c>
      <c r="GA2315">
        <v>3.66</v>
      </c>
    </row>
    <row r="2316" spans="1:189" x14ac:dyDescent="0.25">
      <c r="A2316" t="s">
        <v>2103</v>
      </c>
      <c r="B2316">
        <v>76</v>
      </c>
      <c r="C2316">
        <v>76</v>
      </c>
      <c r="E2316">
        <v>100000</v>
      </c>
      <c r="F2316">
        <v>99982</v>
      </c>
      <c r="G2316">
        <v>99963</v>
      </c>
      <c r="H2316">
        <v>99944</v>
      </c>
      <c r="I2316">
        <v>99923</v>
      </c>
      <c r="J2316">
        <v>99902</v>
      </c>
      <c r="K2316">
        <v>99881</v>
      </c>
      <c r="L2316">
        <v>99858</v>
      </c>
      <c r="M2316">
        <v>99834</v>
      </c>
      <c r="N2316">
        <v>99808</v>
      </c>
      <c r="O2316">
        <v>99781</v>
      </c>
      <c r="P2316">
        <v>99751</v>
      </c>
      <c r="Q2316">
        <v>99718</v>
      </c>
      <c r="R2316">
        <v>99683</v>
      </c>
      <c r="S2316">
        <v>99644</v>
      </c>
      <c r="T2316">
        <v>99602</v>
      </c>
      <c r="U2316">
        <v>99556</v>
      </c>
      <c r="V2316">
        <v>99508</v>
      </c>
      <c r="W2316">
        <v>99457</v>
      </c>
      <c r="X2316">
        <v>99404</v>
      </c>
      <c r="Y2316">
        <v>99348</v>
      </c>
      <c r="Z2316">
        <v>99289</v>
      </c>
      <c r="AA2316">
        <v>99226</v>
      </c>
      <c r="AB2316">
        <v>99158</v>
      </c>
      <c r="AC2316">
        <v>99084</v>
      </c>
      <c r="AD2316">
        <v>99002</v>
      </c>
      <c r="AE2316">
        <v>98910</v>
      </c>
      <c r="AF2316">
        <v>98807</v>
      </c>
      <c r="AG2316">
        <v>98693</v>
      </c>
      <c r="AH2316">
        <v>98569</v>
      </c>
      <c r="AI2316">
        <v>98437</v>
      </c>
      <c r="AJ2316">
        <v>98296</v>
      </c>
      <c r="AK2316">
        <v>98148</v>
      </c>
      <c r="AL2316">
        <v>97992</v>
      </c>
      <c r="AM2316">
        <v>97825</v>
      </c>
      <c r="AN2316">
        <v>97647</v>
      </c>
      <c r="AO2316">
        <v>97455</v>
      </c>
      <c r="AP2316">
        <v>97246</v>
      </c>
      <c r="AQ2316">
        <v>97019</v>
      </c>
      <c r="AR2316">
        <v>96772</v>
      </c>
      <c r="AS2316">
        <v>96503</v>
      </c>
      <c r="AT2316">
        <v>96209</v>
      </c>
      <c r="AU2316">
        <v>95893</v>
      </c>
      <c r="AV2316">
        <v>95553</v>
      </c>
      <c r="AW2316">
        <v>95189</v>
      </c>
      <c r="AX2316">
        <v>94802</v>
      </c>
      <c r="AY2316">
        <v>94389</v>
      </c>
      <c r="AZ2316">
        <v>93946</v>
      </c>
      <c r="BA2316">
        <v>93463</v>
      </c>
      <c r="BB2316">
        <v>92930</v>
      </c>
      <c r="BC2316">
        <v>92334</v>
      </c>
      <c r="BD2316">
        <v>91652</v>
      </c>
      <c r="BE2316">
        <v>90873</v>
      </c>
      <c r="BF2316">
        <v>89982</v>
      </c>
      <c r="BG2316">
        <v>88963</v>
      </c>
      <c r="BH2316">
        <v>87798</v>
      </c>
      <c r="BI2316">
        <v>86465</v>
      </c>
      <c r="BJ2316">
        <v>84942</v>
      </c>
      <c r="BK2316">
        <v>83200</v>
      </c>
      <c r="BL2316">
        <v>81204</v>
      </c>
      <c r="BM2316">
        <v>78916</v>
      </c>
      <c r="BN2316">
        <v>76294</v>
      </c>
      <c r="BO2316">
        <v>73299</v>
      </c>
      <c r="BP2316">
        <v>69889</v>
      </c>
      <c r="BQ2316">
        <v>66077</v>
      </c>
      <c r="BR2316">
        <v>61887</v>
      </c>
      <c r="BS2316">
        <v>57389</v>
      </c>
      <c r="BT2316">
        <v>52761</v>
      </c>
      <c r="BU2316">
        <v>48240</v>
      </c>
      <c r="BV2316">
        <v>43880</v>
      </c>
      <c r="BW2316">
        <v>39562</v>
      </c>
      <c r="BX2316">
        <v>35178</v>
      </c>
      <c r="BY2316">
        <v>30768</v>
      </c>
      <c r="BZ2316">
        <v>26451</v>
      </c>
      <c r="CA2316">
        <v>22378</v>
      </c>
      <c r="CB2316">
        <v>18585</v>
      </c>
      <c r="DC2316">
        <v>65.989999999999995</v>
      </c>
      <c r="DD2316">
        <v>65</v>
      </c>
      <c r="DE2316">
        <v>64.010000000000005</v>
      </c>
      <c r="DF2316">
        <v>63.02</v>
      </c>
      <c r="DG2316">
        <v>62.04</v>
      </c>
      <c r="DH2316">
        <v>61.05</v>
      </c>
      <c r="DI2316">
        <v>60.06</v>
      </c>
      <c r="DJ2316">
        <v>59.07</v>
      </c>
      <c r="DK2316">
        <v>58.09</v>
      </c>
      <c r="DL2316">
        <v>57.1</v>
      </c>
      <c r="DM2316">
        <v>56.12</v>
      </c>
      <c r="DN2316">
        <v>55.14</v>
      </c>
      <c r="DO2316">
        <v>54.15</v>
      </c>
      <c r="DP2316">
        <v>53.17</v>
      </c>
      <c r="DQ2316">
        <v>52.19</v>
      </c>
      <c r="DR2316">
        <v>51.22</v>
      </c>
      <c r="DS2316">
        <v>50.24</v>
      </c>
      <c r="DT2316">
        <v>49.26</v>
      </c>
      <c r="DU2316">
        <v>48.29</v>
      </c>
      <c r="DV2316">
        <v>47.31</v>
      </c>
      <c r="DW2316">
        <v>46.34</v>
      </c>
      <c r="DX2316">
        <v>45.37</v>
      </c>
      <c r="DY2316">
        <v>44.4</v>
      </c>
      <c r="DZ2316">
        <v>43.43</v>
      </c>
      <c r="EA2316">
        <v>42.46</v>
      </c>
      <c r="EB2316">
        <v>41.49</v>
      </c>
      <c r="EC2316">
        <v>40.53</v>
      </c>
      <c r="ED2316">
        <v>39.57</v>
      </c>
      <c r="EE2316">
        <v>38.619999999999997</v>
      </c>
      <c r="EF2316">
        <v>37.659999999999997</v>
      </c>
      <c r="EG2316">
        <v>36.72</v>
      </c>
      <c r="EH2316">
        <v>35.770000000000003</v>
      </c>
      <c r="EI2316">
        <v>34.82</v>
      </c>
      <c r="EJ2316">
        <v>33.869999999999997</v>
      </c>
      <c r="EK2316">
        <v>32.93</v>
      </c>
      <c r="EL2316">
        <v>31.99</v>
      </c>
      <c r="EM2316">
        <v>31.05</v>
      </c>
      <c r="EN2316">
        <v>30.12</v>
      </c>
      <c r="EO2316">
        <v>29.19</v>
      </c>
      <c r="EP2316">
        <v>28.26</v>
      </c>
      <c r="EQ2316">
        <v>27.34</v>
      </c>
      <c r="ER2316">
        <v>26.42</v>
      </c>
      <c r="ES2316">
        <v>25.51</v>
      </c>
      <c r="ET2316">
        <v>24.59</v>
      </c>
      <c r="EU2316">
        <v>23.69</v>
      </c>
      <c r="EV2316">
        <v>22.78</v>
      </c>
      <c r="EW2316">
        <v>21.88</v>
      </c>
      <c r="EX2316">
        <v>20.98</v>
      </c>
      <c r="EY2316">
        <v>20.09</v>
      </c>
      <c r="EZ2316">
        <v>19.2</v>
      </c>
      <c r="FA2316">
        <v>18.32</v>
      </c>
      <c r="FB2316">
        <v>17.45</v>
      </c>
      <c r="FC2316">
        <v>16.600000000000001</v>
      </c>
      <c r="FD2316">
        <v>15.76</v>
      </c>
      <c r="FE2316">
        <v>14.93</v>
      </c>
      <c r="FF2316">
        <v>14.12</v>
      </c>
      <c r="FG2316">
        <v>13.33</v>
      </c>
      <c r="FH2316">
        <v>12.56</v>
      </c>
      <c r="FI2316">
        <v>11.81</v>
      </c>
      <c r="FJ2316">
        <v>11.09</v>
      </c>
      <c r="FK2316">
        <v>10.4</v>
      </c>
      <c r="FL2316">
        <v>9.74</v>
      </c>
      <c r="FM2316">
        <v>9.1199999999999992</v>
      </c>
      <c r="FN2316">
        <v>8.5399999999999991</v>
      </c>
      <c r="FO2316">
        <v>8</v>
      </c>
      <c r="FP2316">
        <v>7.51</v>
      </c>
      <c r="FQ2316">
        <v>7.06</v>
      </c>
      <c r="FR2316">
        <v>6.63</v>
      </c>
      <c r="FS2316">
        <v>6.21</v>
      </c>
      <c r="FT2316">
        <v>5.78</v>
      </c>
      <c r="FU2316">
        <v>5.35</v>
      </c>
      <c r="FV2316">
        <v>4.96</v>
      </c>
      <c r="FW2316">
        <v>4.5999999999999996</v>
      </c>
      <c r="FX2316">
        <v>4.2699999999999996</v>
      </c>
      <c r="FY2316">
        <v>3.95</v>
      </c>
      <c r="FZ2316">
        <v>3.66</v>
      </c>
    </row>
    <row r="2317" spans="1:189" x14ac:dyDescent="0.25">
      <c r="A2317" t="s">
        <v>2104</v>
      </c>
      <c r="B2317">
        <v>75</v>
      </c>
      <c r="C2317">
        <v>75</v>
      </c>
      <c r="E2317">
        <v>100000</v>
      </c>
      <c r="F2317">
        <v>99981</v>
      </c>
      <c r="G2317">
        <v>99961</v>
      </c>
      <c r="H2317">
        <v>99941</v>
      </c>
      <c r="I2317">
        <v>99919</v>
      </c>
      <c r="J2317">
        <v>99897</v>
      </c>
      <c r="K2317">
        <v>99874</v>
      </c>
      <c r="L2317">
        <v>99850</v>
      </c>
      <c r="M2317">
        <v>99824</v>
      </c>
      <c r="N2317">
        <v>99796</v>
      </c>
      <c r="O2317">
        <v>99765</v>
      </c>
      <c r="P2317">
        <v>99732</v>
      </c>
      <c r="Q2317">
        <v>99696</v>
      </c>
      <c r="R2317">
        <v>99656</v>
      </c>
      <c r="S2317">
        <v>99614</v>
      </c>
      <c r="T2317">
        <v>99568</v>
      </c>
      <c r="U2317">
        <v>99519</v>
      </c>
      <c r="V2317">
        <v>99467</v>
      </c>
      <c r="W2317">
        <v>99412</v>
      </c>
      <c r="X2317">
        <v>99355</v>
      </c>
      <c r="Y2317">
        <v>99295</v>
      </c>
      <c r="Z2317">
        <v>99231</v>
      </c>
      <c r="AA2317">
        <v>99162</v>
      </c>
      <c r="AB2317">
        <v>99087</v>
      </c>
      <c r="AC2317">
        <v>99003</v>
      </c>
      <c r="AD2317">
        <v>98909</v>
      </c>
      <c r="AE2317">
        <v>98805</v>
      </c>
      <c r="AF2317">
        <v>98689</v>
      </c>
      <c r="AG2317">
        <v>98563</v>
      </c>
      <c r="AH2317">
        <v>98428</v>
      </c>
      <c r="AI2317">
        <v>98285</v>
      </c>
      <c r="AJ2317">
        <v>98134</v>
      </c>
      <c r="AK2317">
        <v>97974</v>
      </c>
      <c r="AL2317">
        <v>97805</v>
      </c>
      <c r="AM2317">
        <v>97623</v>
      </c>
      <c r="AN2317">
        <v>97427</v>
      </c>
      <c r="AO2317">
        <v>97214</v>
      </c>
      <c r="AP2317">
        <v>96983</v>
      </c>
      <c r="AQ2317">
        <v>96731</v>
      </c>
      <c r="AR2317">
        <v>96456</v>
      </c>
      <c r="AS2317">
        <v>96157</v>
      </c>
      <c r="AT2317">
        <v>95834</v>
      </c>
      <c r="AU2317">
        <v>95487</v>
      </c>
      <c r="AV2317">
        <v>95117</v>
      </c>
      <c r="AW2317">
        <v>94721</v>
      </c>
      <c r="AX2317">
        <v>94300</v>
      </c>
      <c r="AY2317">
        <v>93847</v>
      </c>
      <c r="AZ2317">
        <v>93355</v>
      </c>
      <c r="BA2317">
        <v>92812</v>
      </c>
      <c r="BB2317">
        <v>92203</v>
      </c>
      <c r="BC2317">
        <v>91508</v>
      </c>
      <c r="BD2317">
        <v>90717</v>
      </c>
      <c r="BE2317">
        <v>89810</v>
      </c>
      <c r="BF2317">
        <v>88774</v>
      </c>
      <c r="BG2317">
        <v>87590</v>
      </c>
      <c r="BH2317">
        <v>86237</v>
      </c>
      <c r="BI2317">
        <v>84692</v>
      </c>
      <c r="BJ2317">
        <v>82926</v>
      </c>
      <c r="BK2317">
        <v>80906</v>
      </c>
      <c r="BL2317">
        <v>78592</v>
      </c>
      <c r="BM2317">
        <v>75944</v>
      </c>
      <c r="BN2317">
        <v>72918</v>
      </c>
      <c r="BO2317">
        <v>69485</v>
      </c>
      <c r="BP2317">
        <v>65647</v>
      </c>
      <c r="BQ2317">
        <v>61441</v>
      </c>
      <c r="BR2317">
        <v>56927</v>
      </c>
      <c r="BS2317">
        <v>52287</v>
      </c>
      <c r="BT2317">
        <v>47765</v>
      </c>
      <c r="BU2317">
        <v>43407</v>
      </c>
      <c r="BV2317">
        <v>39089</v>
      </c>
      <c r="BW2317">
        <v>34713</v>
      </c>
      <c r="BX2317">
        <v>30320</v>
      </c>
      <c r="BY2317">
        <v>26029</v>
      </c>
      <c r="BZ2317">
        <v>21984</v>
      </c>
      <c r="CA2317">
        <v>18233</v>
      </c>
      <c r="DC2317">
        <v>64.88</v>
      </c>
      <c r="DD2317">
        <v>63.89</v>
      </c>
      <c r="DE2317">
        <v>62.9</v>
      </c>
      <c r="DF2317">
        <v>61.92</v>
      </c>
      <c r="DG2317">
        <v>60.93</v>
      </c>
      <c r="DH2317">
        <v>59.94</v>
      </c>
      <c r="DI2317">
        <v>58.96</v>
      </c>
      <c r="DJ2317">
        <v>57.97</v>
      </c>
      <c r="DK2317">
        <v>56.99</v>
      </c>
      <c r="DL2317">
        <v>56</v>
      </c>
      <c r="DM2317">
        <v>55.02</v>
      </c>
      <c r="DN2317">
        <v>54.04</v>
      </c>
      <c r="DO2317">
        <v>53.06</v>
      </c>
      <c r="DP2317">
        <v>52.08</v>
      </c>
      <c r="DQ2317">
        <v>51.1</v>
      </c>
      <c r="DR2317">
        <v>50.12</v>
      </c>
      <c r="DS2317">
        <v>49.15</v>
      </c>
      <c r="DT2317">
        <v>48.17</v>
      </c>
      <c r="DU2317">
        <v>47.2</v>
      </c>
      <c r="DV2317">
        <v>46.23</v>
      </c>
      <c r="DW2317">
        <v>45.25</v>
      </c>
      <c r="DX2317">
        <v>44.28</v>
      </c>
      <c r="DY2317">
        <v>43.31</v>
      </c>
      <c r="DZ2317">
        <v>42.35</v>
      </c>
      <c r="EA2317">
        <v>41.38</v>
      </c>
      <c r="EB2317">
        <v>40.42</v>
      </c>
      <c r="EC2317">
        <v>39.46</v>
      </c>
      <c r="ED2317">
        <v>38.51</v>
      </c>
      <c r="EE2317">
        <v>37.56</v>
      </c>
      <c r="EF2317">
        <v>36.61</v>
      </c>
      <c r="EG2317">
        <v>35.659999999999997</v>
      </c>
      <c r="EH2317">
        <v>34.71</v>
      </c>
      <c r="EI2317">
        <v>33.770000000000003</v>
      </c>
      <c r="EJ2317">
        <v>32.83</v>
      </c>
      <c r="EK2317">
        <v>31.89</v>
      </c>
      <c r="EL2317">
        <v>30.95</v>
      </c>
      <c r="EM2317">
        <v>30.02</v>
      </c>
      <c r="EN2317">
        <v>29.09</v>
      </c>
      <c r="EO2317">
        <v>28.16</v>
      </c>
      <c r="EP2317">
        <v>27.24</v>
      </c>
      <c r="EQ2317">
        <v>26.32</v>
      </c>
      <c r="ER2317">
        <v>25.41</v>
      </c>
      <c r="ES2317">
        <v>24.5</v>
      </c>
      <c r="ET2317">
        <v>23.59</v>
      </c>
      <c r="EU2317">
        <v>22.69</v>
      </c>
      <c r="EV2317">
        <v>21.79</v>
      </c>
      <c r="EW2317">
        <v>20.89</v>
      </c>
      <c r="EX2317">
        <v>20</v>
      </c>
      <c r="EY2317">
        <v>19.11</v>
      </c>
      <c r="EZ2317">
        <v>18.239999999999998</v>
      </c>
      <c r="FA2317">
        <v>17.37</v>
      </c>
      <c r="FB2317">
        <v>16.52</v>
      </c>
      <c r="FC2317">
        <v>15.68</v>
      </c>
      <c r="FD2317">
        <v>14.86</v>
      </c>
      <c r="FE2317">
        <v>14.05</v>
      </c>
      <c r="FF2317">
        <v>13.27</v>
      </c>
      <c r="FG2317">
        <v>12.5</v>
      </c>
      <c r="FH2317">
        <v>11.75</v>
      </c>
      <c r="FI2317">
        <v>11.03</v>
      </c>
      <c r="FJ2317">
        <v>10.34</v>
      </c>
      <c r="FK2317">
        <v>9.69</v>
      </c>
      <c r="FL2317">
        <v>9.07</v>
      </c>
      <c r="FM2317">
        <v>8.49</v>
      </c>
      <c r="FN2317">
        <v>7.96</v>
      </c>
      <c r="FO2317">
        <v>7.47</v>
      </c>
      <c r="FP2317">
        <v>7.02</v>
      </c>
      <c r="FQ2317">
        <v>6.6</v>
      </c>
      <c r="FR2317">
        <v>6.18</v>
      </c>
      <c r="FS2317">
        <v>5.75</v>
      </c>
      <c r="FT2317">
        <v>5.33</v>
      </c>
      <c r="FU2317">
        <v>4.9400000000000004</v>
      </c>
      <c r="FV2317">
        <v>4.58</v>
      </c>
      <c r="FW2317">
        <v>4.26</v>
      </c>
      <c r="FX2317">
        <v>3.95</v>
      </c>
      <c r="FY2317">
        <v>3.66</v>
      </c>
    </row>
    <row r="2318" spans="1:189" x14ac:dyDescent="0.25">
      <c r="A2318" t="s">
        <v>2105</v>
      </c>
      <c r="B2318">
        <v>74</v>
      </c>
      <c r="C2318">
        <v>74</v>
      </c>
      <c r="E2318">
        <v>100000</v>
      </c>
      <c r="F2318">
        <v>99980</v>
      </c>
      <c r="G2318">
        <v>99959</v>
      </c>
      <c r="H2318">
        <v>99938</v>
      </c>
      <c r="I2318">
        <v>99915</v>
      </c>
      <c r="J2318">
        <v>99892</v>
      </c>
      <c r="K2318">
        <v>99867</v>
      </c>
      <c r="L2318">
        <v>99840</v>
      </c>
      <c r="M2318">
        <v>99812</v>
      </c>
      <c r="N2318">
        <v>99781</v>
      </c>
      <c r="O2318">
        <v>99747</v>
      </c>
      <c r="P2318">
        <v>99710</v>
      </c>
      <c r="Q2318">
        <v>99670</v>
      </c>
      <c r="R2318">
        <v>99627</v>
      </c>
      <c r="S2318">
        <v>99580</v>
      </c>
      <c r="T2318">
        <v>99530</v>
      </c>
      <c r="U2318">
        <v>99477</v>
      </c>
      <c r="V2318">
        <v>99422</v>
      </c>
      <c r="W2318">
        <v>99364</v>
      </c>
      <c r="X2318">
        <v>99303</v>
      </c>
      <c r="Y2318">
        <v>99238</v>
      </c>
      <c r="Z2318">
        <v>99168</v>
      </c>
      <c r="AA2318">
        <v>99091</v>
      </c>
      <c r="AB2318">
        <v>99005</v>
      </c>
      <c r="AC2318">
        <v>98910</v>
      </c>
      <c r="AD2318">
        <v>98804</v>
      </c>
      <c r="AE2318">
        <v>98686</v>
      </c>
      <c r="AF2318">
        <v>98558</v>
      </c>
      <c r="AG2318">
        <v>98420</v>
      </c>
      <c r="AH2318">
        <v>98274</v>
      </c>
      <c r="AI2318">
        <v>98120</v>
      </c>
      <c r="AJ2318">
        <v>97958</v>
      </c>
      <c r="AK2318">
        <v>97785</v>
      </c>
      <c r="AL2318">
        <v>97600</v>
      </c>
      <c r="AM2318">
        <v>97400</v>
      </c>
      <c r="AN2318">
        <v>97183</v>
      </c>
      <c r="AO2318">
        <v>96947</v>
      </c>
      <c r="AP2318">
        <v>96689</v>
      </c>
      <c r="AQ2318">
        <v>96409</v>
      </c>
      <c r="AR2318">
        <v>96104</v>
      </c>
      <c r="AS2318">
        <v>95775</v>
      </c>
      <c r="AT2318">
        <v>95421</v>
      </c>
      <c r="AU2318">
        <v>95043</v>
      </c>
      <c r="AV2318">
        <v>94641</v>
      </c>
      <c r="AW2318">
        <v>94210</v>
      </c>
      <c r="AX2318">
        <v>93748</v>
      </c>
      <c r="AY2318">
        <v>93246</v>
      </c>
      <c r="AZ2318">
        <v>92693</v>
      </c>
      <c r="BA2318">
        <v>92072</v>
      </c>
      <c r="BB2318">
        <v>91363</v>
      </c>
      <c r="BC2318">
        <v>90557</v>
      </c>
      <c r="BD2318">
        <v>89638</v>
      </c>
      <c r="BE2318">
        <v>88584</v>
      </c>
      <c r="BF2318">
        <v>87380</v>
      </c>
      <c r="BG2318">
        <v>86007</v>
      </c>
      <c r="BH2318">
        <v>84440</v>
      </c>
      <c r="BI2318">
        <v>82650</v>
      </c>
      <c r="BJ2318">
        <v>80605</v>
      </c>
      <c r="BK2318">
        <v>78266</v>
      </c>
      <c r="BL2318">
        <v>75592</v>
      </c>
      <c r="BM2318">
        <v>72541</v>
      </c>
      <c r="BN2318">
        <v>69078</v>
      </c>
      <c r="BO2318">
        <v>65220</v>
      </c>
      <c r="BP2318">
        <v>60992</v>
      </c>
      <c r="BQ2318">
        <v>56468</v>
      </c>
      <c r="BR2318">
        <v>51817</v>
      </c>
      <c r="BS2318">
        <v>47288</v>
      </c>
      <c r="BT2318">
        <v>42932</v>
      </c>
      <c r="BU2318">
        <v>38622</v>
      </c>
      <c r="BV2318">
        <v>34254</v>
      </c>
      <c r="BW2318">
        <v>29879</v>
      </c>
      <c r="BX2318">
        <v>25613</v>
      </c>
      <c r="BY2318">
        <v>21600</v>
      </c>
      <c r="BZ2318">
        <v>17882</v>
      </c>
      <c r="DC2318">
        <v>63.77</v>
      </c>
      <c r="DD2318">
        <v>62.78</v>
      </c>
      <c r="DE2318">
        <v>61.8</v>
      </c>
      <c r="DF2318">
        <v>60.81</v>
      </c>
      <c r="DG2318">
        <v>59.82</v>
      </c>
      <c r="DH2318">
        <v>58.84</v>
      </c>
      <c r="DI2318">
        <v>57.85</v>
      </c>
      <c r="DJ2318">
        <v>56.87</v>
      </c>
      <c r="DK2318">
        <v>55.88</v>
      </c>
      <c r="DL2318">
        <v>54.9</v>
      </c>
      <c r="DM2318">
        <v>53.92</v>
      </c>
      <c r="DN2318">
        <v>52.94</v>
      </c>
      <c r="DO2318">
        <v>51.96</v>
      </c>
      <c r="DP2318">
        <v>50.98</v>
      </c>
      <c r="DQ2318">
        <v>50</v>
      </c>
      <c r="DR2318">
        <v>49.03</v>
      </c>
      <c r="DS2318">
        <v>48.06</v>
      </c>
      <c r="DT2318">
        <v>47.08</v>
      </c>
      <c r="DU2318">
        <v>46.11</v>
      </c>
      <c r="DV2318">
        <v>45.14</v>
      </c>
      <c r="DW2318">
        <v>44.17</v>
      </c>
      <c r="DX2318">
        <v>43.2</v>
      </c>
      <c r="DY2318">
        <v>42.23</v>
      </c>
      <c r="DZ2318">
        <v>41.27</v>
      </c>
      <c r="EA2318">
        <v>40.31</v>
      </c>
      <c r="EB2318">
        <v>39.35</v>
      </c>
      <c r="EC2318">
        <v>38.39</v>
      </c>
      <c r="ED2318">
        <v>37.44</v>
      </c>
      <c r="EE2318">
        <v>36.5</v>
      </c>
      <c r="EF2318">
        <v>35.549999999999997</v>
      </c>
      <c r="EG2318">
        <v>34.6</v>
      </c>
      <c r="EH2318">
        <v>33.659999999999997</v>
      </c>
      <c r="EI2318">
        <v>32.72</v>
      </c>
      <c r="EJ2318">
        <v>31.78</v>
      </c>
      <c r="EK2318">
        <v>30.84</v>
      </c>
      <c r="EL2318">
        <v>29.91</v>
      </c>
      <c r="EM2318">
        <v>28.98</v>
      </c>
      <c r="EN2318">
        <v>28.06</v>
      </c>
      <c r="EO2318">
        <v>27.14</v>
      </c>
      <c r="EP2318">
        <v>26.22</v>
      </c>
      <c r="EQ2318">
        <v>25.31</v>
      </c>
      <c r="ER2318">
        <v>24.41</v>
      </c>
      <c r="ES2318">
        <v>23.5</v>
      </c>
      <c r="ET2318">
        <v>22.6</v>
      </c>
      <c r="EU2318">
        <v>21.7</v>
      </c>
      <c r="EV2318">
        <v>20.8</v>
      </c>
      <c r="EW2318">
        <v>19.91</v>
      </c>
      <c r="EX2318">
        <v>19.03</v>
      </c>
      <c r="EY2318">
        <v>18.149999999999999</v>
      </c>
      <c r="EZ2318">
        <v>17.29</v>
      </c>
      <c r="FA2318">
        <v>16.440000000000001</v>
      </c>
      <c r="FB2318">
        <v>15.6</v>
      </c>
      <c r="FC2318">
        <v>14.78</v>
      </c>
      <c r="FD2318">
        <v>13.98</v>
      </c>
      <c r="FE2318">
        <v>13.2</v>
      </c>
      <c r="FF2318">
        <v>12.43</v>
      </c>
      <c r="FG2318">
        <v>11.69</v>
      </c>
      <c r="FH2318">
        <v>10.97</v>
      </c>
      <c r="FI2318">
        <v>10.29</v>
      </c>
      <c r="FJ2318">
        <v>9.6300000000000008</v>
      </c>
      <c r="FK2318">
        <v>9.02</v>
      </c>
      <c r="FL2318">
        <v>8.44</v>
      </c>
      <c r="FM2318">
        <v>7.91</v>
      </c>
      <c r="FN2318">
        <v>7.43</v>
      </c>
      <c r="FO2318">
        <v>6.98</v>
      </c>
      <c r="FP2318">
        <v>6.56</v>
      </c>
      <c r="FQ2318">
        <v>6.14</v>
      </c>
      <c r="FR2318">
        <v>5.72</v>
      </c>
      <c r="FS2318">
        <v>5.3</v>
      </c>
      <c r="FT2318">
        <v>4.91</v>
      </c>
      <c r="FU2318">
        <v>4.5599999999999996</v>
      </c>
      <c r="FV2318">
        <v>4.2300000000000004</v>
      </c>
      <c r="FW2318">
        <v>3.93</v>
      </c>
      <c r="FX2318">
        <v>3.64</v>
      </c>
    </row>
    <row r="2319" spans="1:189" x14ac:dyDescent="0.25">
      <c r="A2319" t="s">
        <v>2106</v>
      </c>
      <c r="B2319">
        <v>73</v>
      </c>
      <c r="C2319">
        <v>73</v>
      </c>
      <c r="E2319">
        <v>100000</v>
      </c>
      <c r="F2319">
        <v>99979</v>
      </c>
      <c r="G2319">
        <v>99957</v>
      </c>
      <c r="H2319">
        <v>99934</v>
      </c>
      <c r="I2319">
        <v>99910</v>
      </c>
      <c r="J2319">
        <v>99885</v>
      </c>
      <c r="K2319">
        <v>99858</v>
      </c>
      <c r="L2319">
        <v>99829</v>
      </c>
      <c r="M2319">
        <v>99798</v>
      </c>
      <c r="N2319">
        <v>99763</v>
      </c>
      <c r="O2319">
        <v>99726</v>
      </c>
      <c r="P2319">
        <v>99685</v>
      </c>
      <c r="Q2319">
        <v>99641</v>
      </c>
      <c r="R2319">
        <v>99593</v>
      </c>
      <c r="S2319">
        <v>99543</v>
      </c>
      <c r="T2319">
        <v>99489</v>
      </c>
      <c r="U2319">
        <v>99433</v>
      </c>
      <c r="V2319">
        <v>99374</v>
      </c>
      <c r="W2319">
        <v>99312</v>
      </c>
      <c r="X2319">
        <v>99245</v>
      </c>
      <c r="Y2319">
        <v>99174</v>
      </c>
      <c r="Z2319">
        <v>99096</v>
      </c>
      <c r="AA2319">
        <v>99009</v>
      </c>
      <c r="AB2319">
        <v>98912</v>
      </c>
      <c r="AC2319">
        <v>98803</v>
      </c>
      <c r="AD2319">
        <v>98684</v>
      </c>
      <c r="AE2319">
        <v>98553</v>
      </c>
      <c r="AF2319">
        <v>98413</v>
      </c>
      <c r="AG2319">
        <v>98265</v>
      </c>
      <c r="AH2319">
        <v>98107</v>
      </c>
      <c r="AI2319">
        <v>97942</v>
      </c>
      <c r="AJ2319">
        <v>97766</v>
      </c>
      <c r="AK2319">
        <v>97578</v>
      </c>
      <c r="AL2319">
        <v>97374</v>
      </c>
      <c r="AM2319">
        <v>97152</v>
      </c>
      <c r="AN2319">
        <v>96912</v>
      </c>
      <c r="AO2319">
        <v>96649</v>
      </c>
      <c r="AP2319">
        <v>96363</v>
      </c>
      <c r="AQ2319">
        <v>96053</v>
      </c>
      <c r="AR2319">
        <v>95717</v>
      </c>
      <c r="AS2319">
        <v>95356</v>
      </c>
      <c r="AT2319">
        <v>94970</v>
      </c>
      <c r="AU2319">
        <v>94559</v>
      </c>
      <c r="AV2319">
        <v>94121</v>
      </c>
      <c r="AW2319">
        <v>93649</v>
      </c>
      <c r="AX2319">
        <v>93136</v>
      </c>
      <c r="AY2319">
        <v>92571</v>
      </c>
      <c r="AZ2319">
        <v>91940</v>
      </c>
      <c r="BA2319">
        <v>91218</v>
      </c>
      <c r="BB2319">
        <v>90397</v>
      </c>
      <c r="BC2319">
        <v>89461</v>
      </c>
      <c r="BD2319">
        <v>88393</v>
      </c>
      <c r="BE2319">
        <v>87170</v>
      </c>
      <c r="BF2319">
        <v>85775</v>
      </c>
      <c r="BG2319">
        <v>84186</v>
      </c>
      <c r="BH2319">
        <v>82373</v>
      </c>
      <c r="BI2319">
        <v>80303</v>
      </c>
      <c r="BJ2319">
        <v>77938</v>
      </c>
      <c r="BK2319">
        <v>75238</v>
      </c>
      <c r="BL2319">
        <v>72161</v>
      </c>
      <c r="BM2319">
        <v>68675</v>
      </c>
      <c r="BN2319">
        <v>64791</v>
      </c>
      <c r="BO2319">
        <v>60548</v>
      </c>
      <c r="BP2319">
        <v>56008</v>
      </c>
      <c r="BQ2319">
        <v>51353</v>
      </c>
      <c r="BR2319">
        <v>46816</v>
      </c>
      <c r="BS2319">
        <v>42456</v>
      </c>
      <c r="BT2319">
        <v>38154</v>
      </c>
      <c r="BU2319">
        <v>33802</v>
      </c>
      <c r="BV2319">
        <v>29444</v>
      </c>
      <c r="BW2319">
        <v>25203</v>
      </c>
      <c r="BX2319">
        <v>21222</v>
      </c>
      <c r="BY2319">
        <v>17540</v>
      </c>
      <c r="DC2319">
        <v>62.66</v>
      </c>
      <c r="DD2319">
        <v>61.67</v>
      </c>
      <c r="DE2319">
        <v>60.69</v>
      </c>
      <c r="DF2319">
        <v>59.7</v>
      </c>
      <c r="DG2319">
        <v>58.72</v>
      </c>
      <c r="DH2319">
        <v>57.73</v>
      </c>
      <c r="DI2319">
        <v>56.75</v>
      </c>
      <c r="DJ2319">
        <v>55.76</v>
      </c>
      <c r="DK2319">
        <v>54.78</v>
      </c>
      <c r="DL2319">
        <v>53.8</v>
      </c>
      <c r="DM2319">
        <v>52.82</v>
      </c>
      <c r="DN2319">
        <v>51.84</v>
      </c>
      <c r="DO2319">
        <v>50.86</v>
      </c>
      <c r="DP2319">
        <v>49.89</v>
      </c>
      <c r="DQ2319">
        <v>48.91</v>
      </c>
      <c r="DR2319">
        <v>47.94</v>
      </c>
      <c r="DS2319">
        <v>46.96</v>
      </c>
      <c r="DT2319">
        <v>45.99</v>
      </c>
      <c r="DU2319">
        <v>45.02</v>
      </c>
      <c r="DV2319">
        <v>44.05</v>
      </c>
      <c r="DW2319">
        <v>43.08</v>
      </c>
      <c r="DX2319">
        <v>42.11</v>
      </c>
      <c r="DY2319">
        <v>41.15</v>
      </c>
      <c r="DZ2319">
        <v>40.19</v>
      </c>
      <c r="EA2319">
        <v>39.229999999999997</v>
      </c>
      <c r="EB2319">
        <v>38.28</v>
      </c>
      <c r="EC2319">
        <v>37.33</v>
      </c>
      <c r="ED2319">
        <v>36.380000000000003</v>
      </c>
      <c r="EE2319">
        <v>35.44</v>
      </c>
      <c r="EF2319">
        <v>34.49</v>
      </c>
      <c r="EG2319">
        <v>33.549999999999997</v>
      </c>
      <c r="EH2319">
        <v>32.61</v>
      </c>
      <c r="EI2319">
        <v>31.67</v>
      </c>
      <c r="EJ2319">
        <v>30.74</v>
      </c>
      <c r="EK2319">
        <v>29.81</v>
      </c>
      <c r="EL2319">
        <v>28.88</v>
      </c>
      <c r="EM2319">
        <v>27.96</v>
      </c>
      <c r="EN2319">
        <v>27.04</v>
      </c>
      <c r="EO2319">
        <v>26.12</v>
      </c>
      <c r="EP2319">
        <v>25.21</v>
      </c>
      <c r="EQ2319">
        <v>24.31</v>
      </c>
      <c r="ER2319">
        <v>23.4</v>
      </c>
      <c r="ES2319">
        <v>22.5</v>
      </c>
      <c r="ET2319">
        <v>21.61</v>
      </c>
      <c r="EU2319">
        <v>20.71</v>
      </c>
      <c r="EV2319">
        <v>19.82</v>
      </c>
      <c r="EW2319">
        <v>18.940000000000001</v>
      </c>
      <c r="EX2319">
        <v>18.07</v>
      </c>
      <c r="EY2319">
        <v>17.21</v>
      </c>
      <c r="EZ2319">
        <v>16.36</v>
      </c>
      <c r="FA2319">
        <v>15.53</v>
      </c>
      <c r="FB2319">
        <v>14.71</v>
      </c>
      <c r="FC2319">
        <v>13.91</v>
      </c>
      <c r="FD2319">
        <v>13.12</v>
      </c>
      <c r="FE2319">
        <v>12.36</v>
      </c>
      <c r="FF2319">
        <v>11.62</v>
      </c>
      <c r="FG2319">
        <v>10.91</v>
      </c>
      <c r="FH2319">
        <v>10.23</v>
      </c>
      <c r="FI2319">
        <v>9.58</v>
      </c>
      <c r="FJ2319">
        <v>8.9600000000000009</v>
      </c>
      <c r="FK2319">
        <v>8.39</v>
      </c>
      <c r="FL2319">
        <v>7.87</v>
      </c>
      <c r="FM2319">
        <v>7.38</v>
      </c>
      <c r="FN2319">
        <v>6.94</v>
      </c>
      <c r="FO2319">
        <v>6.52</v>
      </c>
      <c r="FP2319">
        <v>6.11</v>
      </c>
      <c r="FQ2319">
        <v>5.68</v>
      </c>
      <c r="FR2319">
        <v>5.27</v>
      </c>
      <c r="FS2319">
        <v>4.88</v>
      </c>
      <c r="FT2319">
        <v>4.53</v>
      </c>
      <c r="FU2319">
        <v>4.21</v>
      </c>
      <c r="FV2319">
        <v>3.9</v>
      </c>
      <c r="FW2319">
        <v>3.62</v>
      </c>
    </row>
    <row r="2320" spans="1:189" x14ac:dyDescent="0.25">
      <c r="A2320" t="s">
        <v>2107</v>
      </c>
      <c r="B2320">
        <v>72</v>
      </c>
      <c r="C2320">
        <v>72</v>
      </c>
      <c r="E2320">
        <v>100000</v>
      </c>
      <c r="F2320">
        <v>99978</v>
      </c>
      <c r="G2320">
        <v>99955</v>
      </c>
      <c r="H2320">
        <v>99930</v>
      </c>
      <c r="I2320">
        <v>99905</v>
      </c>
      <c r="J2320">
        <v>99877</v>
      </c>
      <c r="K2320">
        <v>99848</v>
      </c>
      <c r="L2320">
        <v>99816</v>
      </c>
      <c r="M2320">
        <v>99781</v>
      </c>
      <c r="N2320">
        <v>99743</v>
      </c>
      <c r="O2320">
        <v>99701</v>
      </c>
      <c r="P2320">
        <v>99657</v>
      </c>
      <c r="Q2320">
        <v>99608</v>
      </c>
      <c r="R2320">
        <v>99557</v>
      </c>
      <c r="S2320">
        <v>99502</v>
      </c>
      <c r="T2320">
        <v>99445</v>
      </c>
      <c r="U2320">
        <v>99385</v>
      </c>
      <c r="V2320">
        <v>99322</v>
      </c>
      <c r="W2320">
        <v>99254</v>
      </c>
      <c r="X2320">
        <v>99182</v>
      </c>
      <c r="Y2320">
        <v>99102</v>
      </c>
      <c r="Z2320">
        <v>99014</v>
      </c>
      <c r="AA2320">
        <v>98915</v>
      </c>
      <c r="AB2320">
        <v>98804</v>
      </c>
      <c r="AC2320">
        <v>98682</v>
      </c>
      <c r="AD2320">
        <v>98550</v>
      </c>
      <c r="AE2320">
        <v>98407</v>
      </c>
      <c r="AF2320">
        <v>98256</v>
      </c>
      <c r="AG2320">
        <v>98096</v>
      </c>
      <c r="AH2320">
        <v>97927</v>
      </c>
      <c r="AI2320">
        <v>97748</v>
      </c>
      <c r="AJ2320">
        <v>97556</v>
      </c>
      <c r="AK2320">
        <v>97349</v>
      </c>
      <c r="AL2320">
        <v>97123</v>
      </c>
      <c r="AM2320">
        <v>96877</v>
      </c>
      <c r="AN2320">
        <v>96610</v>
      </c>
      <c r="AO2320">
        <v>96318</v>
      </c>
      <c r="AP2320">
        <v>96001</v>
      </c>
      <c r="AQ2320">
        <v>95659</v>
      </c>
      <c r="AR2320">
        <v>95291</v>
      </c>
      <c r="AS2320">
        <v>94898</v>
      </c>
      <c r="AT2320">
        <v>94478</v>
      </c>
      <c r="AU2320">
        <v>94031</v>
      </c>
      <c r="AV2320">
        <v>93550</v>
      </c>
      <c r="AW2320">
        <v>93027</v>
      </c>
      <c r="AX2320">
        <v>92450</v>
      </c>
      <c r="AY2320">
        <v>91806</v>
      </c>
      <c r="AZ2320">
        <v>91072</v>
      </c>
      <c r="BA2320">
        <v>90236</v>
      </c>
      <c r="BB2320">
        <v>89284</v>
      </c>
      <c r="BC2320">
        <v>88197</v>
      </c>
      <c r="BD2320">
        <v>86958</v>
      </c>
      <c r="BE2320">
        <v>85543</v>
      </c>
      <c r="BF2320">
        <v>83931</v>
      </c>
      <c r="BG2320">
        <v>82094</v>
      </c>
      <c r="BH2320">
        <v>79998</v>
      </c>
      <c r="BI2320">
        <v>77608</v>
      </c>
      <c r="BJ2320">
        <v>74882</v>
      </c>
      <c r="BK2320">
        <v>71780</v>
      </c>
      <c r="BL2320">
        <v>68271</v>
      </c>
      <c r="BM2320">
        <v>64366</v>
      </c>
      <c r="BN2320">
        <v>60102</v>
      </c>
      <c r="BO2320">
        <v>55553</v>
      </c>
      <c r="BP2320">
        <v>50887</v>
      </c>
      <c r="BQ2320">
        <v>46349</v>
      </c>
      <c r="BR2320">
        <v>41985</v>
      </c>
      <c r="BS2320">
        <v>37685</v>
      </c>
      <c r="BT2320">
        <v>33349</v>
      </c>
      <c r="BU2320">
        <v>29015</v>
      </c>
      <c r="BV2320">
        <v>24800</v>
      </c>
      <c r="BW2320">
        <v>20850</v>
      </c>
      <c r="BX2320">
        <v>17205</v>
      </c>
      <c r="DC2320">
        <v>61.55</v>
      </c>
      <c r="DD2320">
        <v>60.57</v>
      </c>
      <c r="DE2320">
        <v>59.58</v>
      </c>
      <c r="DF2320">
        <v>58.59</v>
      </c>
      <c r="DG2320">
        <v>57.61</v>
      </c>
      <c r="DH2320">
        <v>56.63</v>
      </c>
      <c r="DI2320">
        <v>55.64</v>
      </c>
      <c r="DJ2320">
        <v>54.66</v>
      </c>
      <c r="DK2320">
        <v>53.68</v>
      </c>
      <c r="DL2320">
        <v>52.7</v>
      </c>
      <c r="DM2320">
        <v>51.72</v>
      </c>
      <c r="DN2320">
        <v>50.74</v>
      </c>
      <c r="DO2320">
        <v>49.77</v>
      </c>
      <c r="DP2320">
        <v>48.79</v>
      </c>
      <c r="DQ2320">
        <v>47.82</v>
      </c>
      <c r="DR2320">
        <v>46.85</v>
      </c>
      <c r="DS2320">
        <v>45.87</v>
      </c>
      <c r="DT2320">
        <v>44.9</v>
      </c>
      <c r="DU2320">
        <v>43.93</v>
      </c>
      <c r="DV2320">
        <v>42.97</v>
      </c>
      <c r="DW2320">
        <v>42</v>
      </c>
      <c r="DX2320">
        <v>41.04</v>
      </c>
      <c r="DY2320">
        <v>40.08</v>
      </c>
      <c r="DZ2320">
        <v>39.119999999999997</v>
      </c>
      <c r="EA2320">
        <v>38.17</v>
      </c>
      <c r="EB2320">
        <v>37.22</v>
      </c>
      <c r="EC2320">
        <v>36.270000000000003</v>
      </c>
      <c r="ED2320">
        <v>35.33</v>
      </c>
      <c r="EE2320">
        <v>34.39</v>
      </c>
      <c r="EF2320">
        <v>33.44</v>
      </c>
      <c r="EG2320">
        <v>32.5</v>
      </c>
      <c r="EH2320">
        <v>31.57</v>
      </c>
      <c r="EI2320">
        <v>30.63</v>
      </c>
      <c r="EJ2320">
        <v>29.7</v>
      </c>
      <c r="EK2320">
        <v>28.78</v>
      </c>
      <c r="EL2320">
        <v>27.86</v>
      </c>
      <c r="EM2320">
        <v>26.94</v>
      </c>
      <c r="EN2320">
        <v>26.03</v>
      </c>
      <c r="EO2320">
        <v>25.12</v>
      </c>
      <c r="EP2320">
        <v>24.21</v>
      </c>
      <c r="EQ2320">
        <v>23.31</v>
      </c>
      <c r="ER2320">
        <v>22.41</v>
      </c>
      <c r="ES2320">
        <v>21.52</v>
      </c>
      <c r="ET2320">
        <v>20.62</v>
      </c>
      <c r="EU2320">
        <v>19.739999999999998</v>
      </c>
      <c r="EV2320">
        <v>18.86</v>
      </c>
      <c r="EW2320">
        <v>17.989999999999998</v>
      </c>
      <c r="EX2320">
        <v>17.13</v>
      </c>
      <c r="EY2320">
        <v>16.28</v>
      </c>
      <c r="EZ2320">
        <v>15.45</v>
      </c>
      <c r="FA2320">
        <v>14.63</v>
      </c>
      <c r="FB2320">
        <v>13.83</v>
      </c>
      <c r="FC2320">
        <v>13.06</v>
      </c>
      <c r="FD2320">
        <v>12.3</v>
      </c>
      <c r="FE2320">
        <v>11.56</v>
      </c>
      <c r="FF2320">
        <v>10.85</v>
      </c>
      <c r="FG2320">
        <v>10.17</v>
      </c>
      <c r="FH2320">
        <v>9.52</v>
      </c>
      <c r="FI2320">
        <v>8.91</v>
      </c>
      <c r="FJ2320">
        <v>8.34</v>
      </c>
      <c r="FK2320">
        <v>7.82</v>
      </c>
      <c r="FL2320">
        <v>7.34</v>
      </c>
      <c r="FM2320">
        <v>6.9</v>
      </c>
      <c r="FN2320">
        <v>6.48</v>
      </c>
      <c r="FO2320">
        <v>6.07</v>
      </c>
      <c r="FP2320">
        <v>5.65</v>
      </c>
      <c r="FQ2320">
        <v>5.24</v>
      </c>
      <c r="FR2320">
        <v>4.8499999999999996</v>
      </c>
      <c r="FS2320">
        <v>4.5</v>
      </c>
      <c r="FT2320">
        <v>4.18</v>
      </c>
      <c r="FU2320">
        <v>3.88</v>
      </c>
      <c r="FV2320">
        <v>3.6</v>
      </c>
    </row>
    <row r="2321" spans="1:177" x14ac:dyDescent="0.25">
      <c r="A2321" t="s">
        <v>2108</v>
      </c>
      <c r="B2321">
        <v>71</v>
      </c>
      <c r="C2321">
        <v>71</v>
      </c>
      <c r="E2321">
        <v>100000</v>
      </c>
      <c r="F2321">
        <v>99976</v>
      </c>
      <c r="G2321">
        <v>99952</v>
      </c>
      <c r="H2321">
        <v>99926</v>
      </c>
      <c r="I2321">
        <v>99898</v>
      </c>
      <c r="J2321">
        <v>99868</v>
      </c>
      <c r="K2321">
        <v>99835</v>
      </c>
      <c r="L2321">
        <v>99800</v>
      </c>
      <c r="M2321">
        <v>99761</v>
      </c>
      <c r="N2321">
        <v>99719</v>
      </c>
      <c r="O2321">
        <v>99673</v>
      </c>
      <c r="P2321">
        <v>99624</v>
      </c>
      <c r="Q2321">
        <v>99572</v>
      </c>
      <c r="R2321">
        <v>99517</v>
      </c>
      <c r="S2321">
        <v>99458</v>
      </c>
      <c r="T2321">
        <v>99397</v>
      </c>
      <c r="U2321">
        <v>99333</v>
      </c>
      <c r="V2321">
        <v>99264</v>
      </c>
      <c r="W2321">
        <v>99191</v>
      </c>
      <c r="X2321">
        <v>99110</v>
      </c>
      <c r="Y2321">
        <v>99020</v>
      </c>
      <c r="Z2321">
        <v>98919</v>
      </c>
      <c r="AA2321">
        <v>98807</v>
      </c>
      <c r="AB2321">
        <v>98682</v>
      </c>
      <c r="AC2321">
        <v>98547</v>
      </c>
      <c r="AD2321">
        <v>98403</v>
      </c>
      <c r="AE2321">
        <v>98249</v>
      </c>
      <c r="AF2321">
        <v>98086</v>
      </c>
      <c r="AG2321">
        <v>97914</v>
      </c>
      <c r="AH2321">
        <v>97731</v>
      </c>
      <c r="AI2321">
        <v>97535</v>
      </c>
      <c r="AJ2321">
        <v>97324</v>
      </c>
      <c r="AK2321">
        <v>97094</v>
      </c>
      <c r="AL2321">
        <v>96844</v>
      </c>
      <c r="AM2321">
        <v>96571</v>
      </c>
      <c r="AN2321">
        <v>96273</v>
      </c>
      <c r="AO2321">
        <v>95950</v>
      </c>
      <c r="AP2321">
        <v>95601</v>
      </c>
      <c r="AQ2321">
        <v>95226</v>
      </c>
      <c r="AR2321">
        <v>94825</v>
      </c>
      <c r="AS2321">
        <v>94398</v>
      </c>
      <c r="AT2321">
        <v>93941</v>
      </c>
      <c r="AU2321">
        <v>93450</v>
      </c>
      <c r="AV2321">
        <v>92917</v>
      </c>
      <c r="AW2321">
        <v>92329</v>
      </c>
      <c r="AX2321">
        <v>91672</v>
      </c>
      <c r="AY2321">
        <v>90924</v>
      </c>
      <c r="AZ2321">
        <v>90075</v>
      </c>
      <c r="BA2321">
        <v>89106</v>
      </c>
      <c r="BB2321">
        <v>88001</v>
      </c>
      <c r="BC2321">
        <v>86742</v>
      </c>
      <c r="BD2321">
        <v>85310</v>
      </c>
      <c r="BE2321">
        <v>83674</v>
      </c>
      <c r="BF2321">
        <v>81813</v>
      </c>
      <c r="BG2321">
        <v>79693</v>
      </c>
      <c r="BH2321">
        <v>77276</v>
      </c>
      <c r="BI2321">
        <v>74524</v>
      </c>
      <c r="BJ2321">
        <v>71397</v>
      </c>
      <c r="BK2321">
        <v>67865</v>
      </c>
      <c r="BL2321">
        <v>63941</v>
      </c>
      <c r="BM2321">
        <v>59662</v>
      </c>
      <c r="BN2321">
        <v>55096</v>
      </c>
      <c r="BO2321">
        <v>50427</v>
      </c>
      <c r="BP2321">
        <v>45882</v>
      </c>
      <c r="BQ2321">
        <v>41521</v>
      </c>
      <c r="BR2321">
        <v>37223</v>
      </c>
      <c r="BS2321">
        <v>32896</v>
      </c>
      <c r="BT2321">
        <v>28587</v>
      </c>
      <c r="BU2321">
        <v>24403</v>
      </c>
      <c r="BV2321">
        <v>20484</v>
      </c>
      <c r="BW2321">
        <v>16875</v>
      </c>
      <c r="DC2321">
        <v>60.45</v>
      </c>
      <c r="DD2321">
        <v>59.46</v>
      </c>
      <c r="DE2321">
        <v>58.47</v>
      </c>
      <c r="DF2321">
        <v>57.49</v>
      </c>
      <c r="DG2321">
        <v>56.51</v>
      </c>
      <c r="DH2321">
        <v>55.52</v>
      </c>
      <c r="DI2321">
        <v>54.54</v>
      </c>
      <c r="DJ2321">
        <v>53.56</v>
      </c>
      <c r="DK2321">
        <v>52.58</v>
      </c>
      <c r="DL2321">
        <v>51.6</v>
      </c>
      <c r="DM2321">
        <v>50.62</v>
      </c>
      <c r="DN2321">
        <v>49.65</v>
      </c>
      <c r="DO2321">
        <v>48.68</v>
      </c>
      <c r="DP2321">
        <v>47.7</v>
      </c>
      <c r="DQ2321">
        <v>46.73</v>
      </c>
      <c r="DR2321">
        <v>45.76</v>
      </c>
      <c r="DS2321">
        <v>44.79</v>
      </c>
      <c r="DT2321">
        <v>43.82</v>
      </c>
      <c r="DU2321">
        <v>42.85</v>
      </c>
      <c r="DV2321">
        <v>41.89</v>
      </c>
      <c r="DW2321">
        <v>40.92</v>
      </c>
      <c r="DX2321">
        <v>39.96</v>
      </c>
      <c r="DY2321">
        <v>39.01</v>
      </c>
      <c r="DZ2321">
        <v>38.06</v>
      </c>
      <c r="EA2321">
        <v>37.11</v>
      </c>
      <c r="EB2321">
        <v>36.159999999999997</v>
      </c>
      <c r="EC2321">
        <v>35.22</v>
      </c>
      <c r="ED2321">
        <v>34.28</v>
      </c>
      <c r="EE2321">
        <v>33.340000000000003</v>
      </c>
      <c r="EF2321">
        <v>32.4</v>
      </c>
      <c r="EG2321">
        <v>31.46</v>
      </c>
      <c r="EH2321">
        <v>30.53</v>
      </c>
      <c r="EI2321">
        <v>29.6</v>
      </c>
      <c r="EJ2321">
        <v>28.67</v>
      </c>
      <c r="EK2321">
        <v>27.75</v>
      </c>
      <c r="EL2321">
        <v>26.84</v>
      </c>
      <c r="EM2321">
        <v>25.93</v>
      </c>
      <c r="EN2321">
        <v>25.02</v>
      </c>
      <c r="EO2321">
        <v>24.12</v>
      </c>
      <c r="EP2321">
        <v>23.22</v>
      </c>
      <c r="EQ2321">
        <v>22.32</v>
      </c>
      <c r="ER2321">
        <v>21.43</v>
      </c>
      <c r="ES2321">
        <v>20.54</v>
      </c>
      <c r="ET2321">
        <v>19.649999999999999</v>
      </c>
      <c r="EU2321">
        <v>18.77</v>
      </c>
      <c r="EV2321">
        <v>17.899999999999999</v>
      </c>
      <c r="EW2321">
        <v>17.05</v>
      </c>
      <c r="EX2321">
        <v>16.2</v>
      </c>
      <c r="EY2321">
        <v>15.37</v>
      </c>
      <c r="EZ2321">
        <v>14.56</v>
      </c>
      <c r="FA2321">
        <v>13.76</v>
      </c>
      <c r="FB2321">
        <v>12.99</v>
      </c>
      <c r="FC2321">
        <v>12.23</v>
      </c>
      <c r="FD2321">
        <v>11.5</v>
      </c>
      <c r="FE2321">
        <v>10.79</v>
      </c>
      <c r="FF2321">
        <v>10.11</v>
      </c>
      <c r="FG2321">
        <v>9.4700000000000006</v>
      </c>
      <c r="FH2321">
        <v>8.86</v>
      </c>
      <c r="FI2321">
        <v>8.2899999999999991</v>
      </c>
      <c r="FJ2321">
        <v>7.77</v>
      </c>
      <c r="FK2321">
        <v>7.29</v>
      </c>
      <c r="FL2321">
        <v>6.86</v>
      </c>
      <c r="FM2321">
        <v>6.45</v>
      </c>
      <c r="FN2321">
        <v>6.03</v>
      </c>
      <c r="FO2321">
        <v>5.62</v>
      </c>
      <c r="FP2321">
        <v>5.21</v>
      </c>
      <c r="FQ2321">
        <v>4.83</v>
      </c>
      <c r="FR2321">
        <v>4.4800000000000004</v>
      </c>
      <c r="FS2321">
        <v>4.16</v>
      </c>
      <c r="FT2321">
        <v>3.86</v>
      </c>
      <c r="FU2321">
        <v>3.58</v>
      </c>
    </row>
    <row r="2322" spans="1:177" x14ac:dyDescent="0.25">
      <c r="A2322" t="s">
        <v>2109</v>
      </c>
      <c r="B2322">
        <v>70</v>
      </c>
      <c r="C2322">
        <v>70</v>
      </c>
      <c r="E2322">
        <v>100000</v>
      </c>
      <c r="F2322">
        <v>99975</v>
      </c>
      <c r="G2322">
        <v>99948</v>
      </c>
      <c r="H2322">
        <v>99920</v>
      </c>
      <c r="I2322">
        <v>99890</v>
      </c>
      <c r="J2322">
        <v>99857</v>
      </c>
      <c r="K2322">
        <v>99821</v>
      </c>
      <c r="L2322">
        <v>99781</v>
      </c>
      <c r="M2322">
        <v>99738</v>
      </c>
      <c r="N2322">
        <v>99692</v>
      </c>
      <c r="O2322">
        <v>99642</v>
      </c>
      <c r="P2322">
        <v>99589</v>
      </c>
      <c r="Q2322">
        <v>99533</v>
      </c>
      <c r="R2322">
        <v>99473</v>
      </c>
      <c r="S2322">
        <v>99411</v>
      </c>
      <c r="T2322">
        <v>99346</v>
      </c>
      <c r="U2322">
        <v>99276</v>
      </c>
      <c r="V2322">
        <v>99201</v>
      </c>
      <c r="W2322">
        <v>99119</v>
      </c>
      <c r="X2322">
        <v>99027</v>
      </c>
      <c r="Y2322">
        <v>98925</v>
      </c>
      <c r="Z2322">
        <v>98810</v>
      </c>
      <c r="AA2322">
        <v>98684</v>
      </c>
      <c r="AB2322">
        <v>98546</v>
      </c>
      <c r="AC2322">
        <v>98399</v>
      </c>
      <c r="AD2322">
        <v>98242</v>
      </c>
      <c r="AE2322">
        <v>98077</v>
      </c>
      <c r="AF2322">
        <v>97902</v>
      </c>
      <c r="AG2322">
        <v>97716</v>
      </c>
      <c r="AH2322">
        <v>97516</v>
      </c>
      <c r="AI2322">
        <v>97300</v>
      </c>
      <c r="AJ2322">
        <v>97066</v>
      </c>
      <c r="AK2322">
        <v>96811</v>
      </c>
      <c r="AL2322">
        <v>96533</v>
      </c>
      <c r="AM2322">
        <v>96230</v>
      </c>
      <c r="AN2322">
        <v>95900</v>
      </c>
      <c r="AO2322">
        <v>95544</v>
      </c>
      <c r="AP2322">
        <v>95161</v>
      </c>
      <c r="AQ2322">
        <v>94753</v>
      </c>
      <c r="AR2322">
        <v>94317</v>
      </c>
      <c r="AS2322">
        <v>93852</v>
      </c>
      <c r="AT2322">
        <v>93351</v>
      </c>
      <c r="AU2322">
        <v>92807</v>
      </c>
      <c r="AV2322">
        <v>92208</v>
      </c>
      <c r="AW2322">
        <v>91538</v>
      </c>
      <c r="AX2322">
        <v>90776</v>
      </c>
      <c r="AY2322">
        <v>89911</v>
      </c>
      <c r="AZ2322">
        <v>88928</v>
      </c>
      <c r="BA2322">
        <v>87805</v>
      </c>
      <c r="BB2322">
        <v>86526</v>
      </c>
      <c r="BC2322">
        <v>85071</v>
      </c>
      <c r="BD2322">
        <v>83418</v>
      </c>
      <c r="BE2322">
        <v>81532</v>
      </c>
      <c r="BF2322">
        <v>79386</v>
      </c>
      <c r="BG2322">
        <v>76943</v>
      </c>
      <c r="BH2322">
        <v>74164</v>
      </c>
      <c r="BI2322">
        <v>71012</v>
      </c>
      <c r="BJ2322">
        <v>67457</v>
      </c>
      <c r="BK2322">
        <v>63514</v>
      </c>
      <c r="BL2322">
        <v>59221</v>
      </c>
      <c r="BM2322">
        <v>54646</v>
      </c>
      <c r="BN2322">
        <v>49966</v>
      </c>
      <c r="BO2322">
        <v>45422</v>
      </c>
      <c r="BP2322">
        <v>41057</v>
      </c>
      <c r="BQ2322">
        <v>36767</v>
      </c>
      <c r="BR2322">
        <v>32450</v>
      </c>
      <c r="BS2322">
        <v>28159</v>
      </c>
      <c r="BT2322">
        <v>24008</v>
      </c>
      <c r="BU2322">
        <v>20125</v>
      </c>
      <c r="BV2322">
        <v>16552</v>
      </c>
      <c r="DC2322">
        <v>59.34</v>
      </c>
      <c r="DD2322">
        <v>58.35</v>
      </c>
      <c r="DE2322">
        <v>57.37</v>
      </c>
      <c r="DF2322">
        <v>56.39</v>
      </c>
      <c r="DG2322">
        <v>55.4</v>
      </c>
      <c r="DH2322">
        <v>54.42</v>
      </c>
      <c r="DI2322">
        <v>53.44</v>
      </c>
      <c r="DJ2322">
        <v>52.46</v>
      </c>
      <c r="DK2322">
        <v>51.48</v>
      </c>
      <c r="DL2322">
        <v>50.51</v>
      </c>
      <c r="DM2322">
        <v>49.53</v>
      </c>
      <c r="DN2322">
        <v>48.56</v>
      </c>
      <c r="DO2322">
        <v>47.59</v>
      </c>
      <c r="DP2322">
        <v>46.61</v>
      </c>
      <c r="DQ2322">
        <v>45.64</v>
      </c>
      <c r="DR2322">
        <v>44.67</v>
      </c>
      <c r="DS2322">
        <v>43.7</v>
      </c>
      <c r="DT2322">
        <v>42.74</v>
      </c>
      <c r="DU2322">
        <v>41.77</v>
      </c>
      <c r="DV2322">
        <v>40.81</v>
      </c>
      <c r="DW2322">
        <v>39.85</v>
      </c>
      <c r="DX2322">
        <v>38.9</v>
      </c>
      <c r="DY2322">
        <v>37.950000000000003</v>
      </c>
      <c r="DZ2322">
        <v>37</v>
      </c>
      <c r="EA2322">
        <v>36.049999999999997</v>
      </c>
      <c r="EB2322">
        <v>35.11</v>
      </c>
      <c r="EC2322">
        <v>34.17</v>
      </c>
      <c r="ED2322">
        <v>33.229999999999997</v>
      </c>
      <c r="EE2322">
        <v>32.29</v>
      </c>
      <c r="EF2322">
        <v>31.35</v>
      </c>
      <c r="EG2322">
        <v>30.42</v>
      </c>
      <c r="EH2322">
        <v>29.5</v>
      </c>
      <c r="EI2322">
        <v>28.57</v>
      </c>
      <c r="EJ2322">
        <v>27.65</v>
      </c>
      <c r="EK2322">
        <v>26.74</v>
      </c>
      <c r="EL2322">
        <v>25.83</v>
      </c>
      <c r="EM2322">
        <v>24.92</v>
      </c>
      <c r="EN2322">
        <v>24.02</v>
      </c>
      <c r="EO2322">
        <v>23.12</v>
      </c>
      <c r="EP2322">
        <v>22.23</v>
      </c>
      <c r="EQ2322">
        <v>21.33</v>
      </c>
      <c r="ER2322">
        <v>20.45</v>
      </c>
      <c r="ES2322">
        <v>19.559999999999999</v>
      </c>
      <c r="ET2322">
        <v>18.690000000000001</v>
      </c>
      <c r="EU2322">
        <v>17.82</v>
      </c>
      <c r="EV2322">
        <v>16.97</v>
      </c>
      <c r="EW2322">
        <v>16.12</v>
      </c>
      <c r="EX2322">
        <v>15.3</v>
      </c>
      <c r="EY2322">
        <v>14.49</v>
      </c>
      <c r="EZ2322">
        <v>13.69</v>
      </c>
      <c r="FA2322">
        <v>12.92</v>
      </c>
      <c r="FB2322">
        <v>12.16</v>
      </c>
      <c r="FC2322">
        <v>11.43</v>
      </c>
      <c r="FD2322">
        <v>10.73</v>
      </c>
      <c r="FE2322">
        <v>10.050000000000001</v>
      </c>
      <c r="FF2322">
        <v>9.41</v>
      </c>
      <c r="FG2322">
        <v>8.81</v>
      </c>
      <c r="FH2322">
        <v>8.25</v>
      </c>
      <c r="FI2322">
        <v>7.73</v>
      </c>
      <c r="FJ2322">
        <v>7.25</v>
      </c>
      <c r="FK2322">
        <v>6.82</v>
      </c>
      <c r="FL2322">
        <v>6.41</v>
      </c>
      <c r="FM2322">
        <v>6</v>
      </c>
      <c r="FN2322">
        <v>5.58</v>
      </c>
      <c r="FO2322">
        <v>5.18</v>
      </c>
      <c r="FP2322">
        <v>4.8</v>
      </c>
      <c r="FQ2322">
        <v>4.45</v>
      </c>
      <c r="FR2322">
        <v>4.1399999999999997</v>
      </c>
      <c r="FS2322">
        <v>3.84</v>
      </c>
      <c r="FT2322">
        <v>3.56</v>
      </c>
    </row>
    <row r="2323" spans="1:177" x14ac:dyDescent="0.25">
      <c r="A2323" t="s">
        <v>2110</v>
      </c>
      <c r="B2323">
        <v>69</v>
      </c>
      <c r="C2323">
        <v>69</v>
      </c>
      <c r="E2323">
        <v>100000</v>
      </c>
      <c r="F2323">
        <v>99973</v>
      </c>
      <c r="G2323">
        <v>99944</v>
      </c>
      <c r="H2323">
        <v>99913</v>
      </c>
      <c r="I2323">
        <v>99880</v>
      </c>
      <c r="J2323">
        <v>99843</v>
      </c>
      <c r="K2323">
        <v>99803</v>
      </c>
      <c r="L2323">
        <v>99760</v>
      </c>
      <c r="M2323">
        <v>99712</v>
      </c>
      <c r="N2323">
        <v>99662</v>
      </c>
      <c r="O2323">
        <v>99608</v>
      </c>
      <c r="P2323">
        <v>99551</v>
      </c>
      <c r="Q2323">
        <v>99490</v>
      </c>
      <c r="R2323">
        <v>99427</v>
      </c>
      <c r="S2323">
        <v>99361</v>
      </c>
      <c r="T2323">
        <v>99290</v>
      </c>
      <c r="U2323">
        <v>99213</v>
      </c>
      <c r="V2323">
        <v>99129</v>
      </c>
      <c r="W2323">
        <v>99036</v>
      </c>
      <c r="X2323">
        <v>98932</v>
      </c>
      <c r="Y2323">
        <v>98816</v>
      </c>
      <c r="Z2323">
        <v>98687</v>
      </c>
      <c r="AA2323">
        <v>98547</v>
      </c>
      <c r="AB2323">
        <v>98397</v>
      </c>
      <c r="AC2323">
        <v>98238</v>
      </c>
      <c r="AD2323">
        <v>98069</v>
      </c>
      <c r="AE2323">
        <v>97891</v>
      </c>
      <c r="AF2323">
        <v>97702</v>
      </c>
      <c r="AG2323">
        <v>97498</v>
      </c>
      <c r="AH2323">
        <v>97278</v>
      </c>
      <c r="AI2323">
        <v>97039</v>
      </c>
      <c r="AJ2323">
        <v>96780</v>
      </c>
      <c r="AK2323">
        <v>96497</v>
      </c>
      <c r="AL2323">
        <v>96188</v>
      </c>
      <c r="AM2323">
        <v>95851</v>
      </c>
      <c r="AN2323">
        <v>95489</v>
      </c>
      <c r="AO2323">
        <v>95098</v>
      </c>
      <c r="AP2323">
        <v>94681</v>
      </c>
      <c r="AQ2323">
        <v>94237</v>
      </c>
      <c r="AR2323">
        <v>93762</v>
      </c>
      <c r="AS2323">
        <v>93252</v>
      </c>
      <c r="AT2323">
        <v>92697</v>
      </c>
      <c r="AU2323">
        <v>92086</v>
      </c>
      <c r="AV2323">
        <v>91405</v>
      </c>
      <c r="AW2323">
        <v>90628</v>
      </c>
      <c r="AX2323">
        <v>89748</v>
      </c>
      <c r="AY2323">
        <v>88747</v>
      </c>
      <c r="AZ2323">
        <v>87608</v>
      </c>
      <c r="BA2323">
        <v>86309</v>
      </c>
      <c r="BB2323">
        <v>84832</v>
      </c>
      <c r="BC2323">
        <v>83155</v>
      </c>
      <c r="BD2323">
        <v>81250</v>
      </c>
      <c r="BE2323">
        <v>79078</v>
      </c>
      <c r="BF2323">
        <v>76609</v>
      </c>
      <c r="BG2323">
        <v>73804</v>
      </c>
      <c r="BH2323">
        <v>70627</v>
      </c>
      <c r="BI2323">
        <v>67049</v>
      </c>
      <c r="BJ2323">
        <v>63087</v>
      </c>
      <c r="BK2323">
        <v>58779</v>
      </c>
      <c r="BL2323">
        <v>54196</v>
      </c>
      <c r="BM2323">
        <v>49513</v>
      </c>
      <c r="BN2323">
        <v>44961</v>
      </c>
      <c r="BO2323">
        <v>40600</v>
      </c>
      <c r="BP2323">
        <v>36312</v>
      </c>
      <c r="BQ2323">
        <v>32012</v>
      </c>
      <c r="BR2323">
        <v>27739</v>
      </c>
      <c r="BS2323">
        <v>23614</v>
      </c>
      <c r="BT2323">
        <v>19768</v>
      </c>
      <c r="BU2323">
        <v>16236</v>
      </c>
      <c r="DC2323">
        <v>58.23</v>
      </c>
      <c r="DD2323">
        <v>57.25</v>
      </c>
      <c r="DE2323">
        <v>56.27</v>
      </c>
      <c r="DF2323">
        <v>55.28</v>
      </c>
      <c r="DG2323">
        <v>54.3</v>
      </c>
      <c r="DH2323">
        <v>53.32</v>
      </c>
      <c r="DI2323">
        <v>52.34</v>
      </c>
      <c r="DJ2323">
        <v>51.36</v>
      </c>
      <c r="DK2323">
        <v>50.39</v>
      </c>
      <c r="DL2323">
        <v>49.41</v>
      </c>
      <c r="DM2323">
        <v>48.44</v>
      </c>
      <c r="DN2323">
        <v>47.47</v>
      </c>
      <c r="DO2323">
        <v>46.5</v>
      </c>
      <c r="DP2323">
        <v>45.53</v>
      </c>
      <c r="DQ2323">
        <v>44.56</v>
      </c>
      <c r="DR2323">
        <v>43.59</v>
      </c>
      <c r="DS2323">
        <v>42.62</v>
      </c>
      <c r="DT2323">
        <v>41.66</v>
      </c>
      <c r="DU2323">
        <v>40.69</v>
      </c>
      <c r="DV2323">
        <v>39.74</v>
      </c>
      <c r="DW2323">
        <v>38.78</v>
      </c>
      <c r="DX2323">
        <v>37.83</v>
      </c>
      <c r="DY2323">
        <v>36.89</v>
      </c>
      <c r="DZ2323">
        <v>35.94</v>
      </c>
      <c r="EA2323">
        <v>35</v>
      </c>
      <c r="EB2323">
        <v>34.06</v>
      </c>
      <c r="EC2323">
        <v>33.119999999999997</v>
      </c>
      <c r="ED2323">
        <v>32.18</v>
      </c>
      <c r="EE2323">
        <v>31.25</v>
      </c>
      <c r="EF2323">
        <v>30.32</v>
      </c>
      <c r="EG2323">
        <v>29.39</v>
      </c>
      <c r="EH2323">
        <v>28.47</v>
      </c>
      <c r="EI2323">
        <v>27.55</v>
      </c>
      <c r="EJ2323">
        <v>26.64</v>
      </c>
      <c r="EK2323">
        <v>25.73</v>
      </c>
      <c r="EL2323">
        <v>24.83</v>
      </c>
      <c r="EM2323">
        <v>23.93</v>
      </c>
      <c r="EN2323">
        <v>23.03</v>
      </c>
      <c r="EO2323">
        <v>22.14</v>
      </c>
      <c r="EP2323">
        <v>21.24</v>
      </c>
      <c r="EQ2323">
        <v>20.36</v>
      </c>
      <c r="ER2323">
        <v>19.48</v>
      </c>
      <c r="ES2323">
        <v>18.600000000000001</v>
      </c>
      <c r="ET2323">
        <v>17.739999999999998</v>
      </c>
      <c r="EU2323">
        <v>16.89</v>
      </c>
      <c r="EV2323">
        <v>16.05</v>
      </c>
      <c r="EW2323">
        <v>15.22</v>
      </c>
      <c r="EX2323">
        <v>14.41</v>
      </c>
      <c r="EY2323">
        <v>13.62</v>
      </c>
      <c r="EZ2323">
        <v>12.85</v>
      </c>
      <c r="FA2323">
        <v>12.1</v>
      </c>
      <c r="FB2323">
        <v>11.37</v>
      </c>
      <c r="FC2323">
        <v>10.67</v>
      </c>
      <c r="FD2323">
        <v>10</v>
      </c>
      <c r="FE2323">
        <v>9.36</v>
      </c>
      <c r="FF2323">
        <v>8.76</v>
      </c>
      <c r="FG2323">
        <v>8.1999999999999993</v>
      </c>
      <c r="FH2323">
        <v>7.68</v>
      </c>
      <c r="FI2323">
        <v>7.21</v>
      </c>
      <c r="FJ2323">
        <v>6.78</v>
      </c>
      <c r="FK2323">
        <v>6.37</v>
      </c>
      <c r="FL2323">
        <v>5.96</v>
      </c>
      <c r="FM2323">
        <v>5.55</v>
      </c>
      <c r="FN2323">
        <v>5.15</v>
      </c>
      <c r="FO2323">
        <v>4.7699999999999996</v>
      </c>
      <c r="FP2323">
        <v>4.43</v>
      </c>
      <c r="FQ2323">
        <v>4.12</v>
      </c>
      <c r="FR2323">
        <v>3.82</v>
      </c>
      <c r="FS2323">
        <v>3.54</v>
      </c>
    </row>
    <row r="2324" spans="1:177" x14ac:dyDescent="0.25">
      <c r="A2324" t="s">
        <v>2111</v>
      </c>
      <c r="B2324">
        <v>68</v>
      </c>
      <c r="C2324">
        <v>68</v>
      </c>
      <c r="E2324">
        <v>100000</v>
      </c>
      <c r="F2324">
        <v>99971</v>
      </c>
      <c r="G2324">
        <v>99939</v>
      </c>
      <c r="H2324">
        <v>99905</v>
      </c>
      <c r="I2324">
        <v>99868</v>
      </c>
      <c r="J2324">
        <v>99827</v>
      </c>
      <c r="K2324">
        <v>99783</v>
      </c>
      <c r="L2324">
        <v>99735</v>
      </c>
      <c r="M2324">
        <v>99684</v>
      </c>
      <c r="N2324">
        <v>99629</v>
      </c>
      <c r="O2324">
        <v>99571</v>
      </c>
      <c r="P2324">
        <v>99509</v>
      </c>
      <c r="Q2324">
        <v>99445</v>
      </c>
      <c r="R2324">
        <v>99377</v>
      </c>
      <c r="S2324">
        <v>99305</v>
      </c>
      <c r="T2324">
        <v>99228</v>
      </c>
      <c r="U2324">
        <v>99142</v>
      </c>
      <c r="V2324">
        <v>99048</v>
      </c>
      <c r="W2324">
        <v>98942</v>
      </c>
      <c r="X2324">
        <v>98823</v>
      </c>
      <c r="Y2324">
        <v>98693</v>
      </c>
      <c r="Z2324">
        <v>98550</v>
      </c>
      <c r="AA2324">
        <v>98397</v>
      </c>
      <c r="AB2324">
        <v>98235</v>
      </c>
      <c r="AC2324">
        <v>98064</v>
      </c>
      <c r="AD2324">
        <v>97882</v>
      </c>
      <c r="AE2324">
        <v>97689</v>
      </c>
      <c r="AF2324">
        <v>97482</v>
      </c>
      <c r="AG2324">
        <v>97258</v>
      </c>
      <c r="AH2324">
        <v>97015</v>
      </c>
      <c r="AI2324">
        <v>96750</v>
      </c>
      <c r="AJ2324">
        <v>96461</v>
      </c>
      <c r="AK2324">
        <v>96147</v>
      </c>
      <c r="AL2324">
        <v>95804</v>
      </c>
      <c r="AM2324">
        <v>95434</v>
      </c>
      <c r="AN2324">
        <v>95037</v>
      </c>
      <c r="AO2324">
        <v>94611</v>
      </c>
      <c r="AP2324">
        <v>94158</v>
      </c>
      <c r="AQ2324">
        <v>93674</v>
      </c>
      <c r="AR2324">
        <v>93154</v>
      </c>
      <c r="AS2324">
        <v>92589</v>
      </c>
      <c r="AT2324">
        <v>91965</v>
      </c>
      <c r="AU2324">
        <v>91270</v>
      </c>
      <c r="AV2324">
        <v>90481</v>
      </c>
      <c r="AW2324">
        <v>89584</v>
      </c>
      <c r="AX2324">
        <v>88566</v>
      </c>
      <c r="AY2324">
        <v>87408</v>
      </c>
      <c r="AZ2324">
        <v>86092</v>
      </c>
      <c r="BA2324">
        <v>84594</v>
      </c>
      <c r="BB2324">
        <v>82893</v>
      </c>
      <c r="BC2324">
        <v>80963</v>
      </c>
      <c r="BD2324">
        <v>78770</v>
      </c>
      <c r="BE2324">
        <v>76274</v>
      </c>
      <c r="BF2324">
        <v>73443</v>
      </c>
      <c r="BG2324">
        <v>70240</v>
      </c>
      <c r="BH2324">
        <v>66640</v>
      </c>
      <c r="BI2324">
        <v>62659</v>
      </c>
      <c r="BJ2324">
        <v>58337</v>
      </c>
      <c r="BK2324">
        <v>53746</v>
      </c>
      <c r="BL2324">
        <v>49060</v>
      </c>
      <c r="BM2324">
        <v>44509</v>
      </c>
      <c r="BN2324">
        <v>40144</v>
      </c>
      <c r="BO2324">
        <v>35865</v>
      </c>
      <c r="BP2324">
        <v>31575</v>
      </c>
      <c r="BQ2324">
        <v>27327</v>
      </c>
      <c r="BR2324">
        <v>23228</v>
      </c>
      <c r="BS2324">
        <v>19414</v>
      </c>
      <c r="BT2324">
        <v>15922</v>
      </c>
      <c r="DC2324">
        <v>57.13</v>
      </c>
      <c r="DD2324">
        <v>56.15</v>
      </c>
      <c r="DE2324">
        <v>55.16</v>
      </c>
      <c r="DF2324">
        <v>54.18</v>
      </c>
      <c r="DG2324">
        <v>53.2</v>
      </c>
      <c r="DH2324">
        <v>52.22</v>
      </c>
      <c r="DI2324">
        <v>51.25</v>
      </c>
      <c r="DJ2324">
        <v>50.27</v>
      </c>
      <c r="DK2324">
        <v>49.3</v>
      </c>
      <c r="DL2324">
        <v>48.32</v>
      </c>
      <c r="DM2324">
        <v>47.35</v>
      </c>
      <c r="DN2324">
        <v>46.38</v>
      </c>
      <c r="DO2324">
        <v>45.41</v>
      </c>
      <c r="DP2324">
        <v>44.44</v>
      </c>
      <c r="DQ2324">
        <v>43.47</v>
      </c>
      <c r="DR2324">
        <v>42.51</v>
      </c>
      <c r="DS2324">
        <v>41.54</v>
      </c>
      <c r="DT2324">
        <v>40.58</v>
      </c>
      <c r="DU2324">
        <v>39.619999999999997</v>
      </c>
      <c r="DV2324">
        <v>38.67</v>
      </c>
      <c r="DW2324">
        <v>37.72</v>
      </c>
      <c r="DX2324">
        <v>36.78</v>
      </c>
      <c r="DY2324">
        <v>35.83</v>
      </c>
      <c r="DZ2324">
        <v>34.89</v>
      </c>
      <c r="EA2324">
        <v>33.950000000000003</v>
      </c>
      <c r="EB2324">
        <v>33.01</v>
      </c>
      <c r="EC2324">
        <v>32.08</v>
      </c>
      <c r="ED2324">
        <v>31.14</v>
      </c>
      <c r="EE2324">
        <v>30.21</v>
      </c>
      <c r="EF2324">
        <v>29.29</v>
      </c>
      <c r="EG2324">
        <v>28.37</v>
      </c>
      <c r="EH2324">
        <v>27.45</v>
      </c>
      <c r="EI2324">
        <v>26.54</v>
      </c>
      <c r="EJ2324">
        <v>25.63</v>
      </c>
      <c r="EK2324">
        <v>24.73</v>
      </c>
      <c r="EL2324">
        <v>23.83</v>
      </c>
      <c r="EM2324">
        <v>22.94</v>
      </c>
      <c r="EN2324">
        <v>22.04</v>
      </c>
      <c r="EO2324">
        <v>21.16</v>
      </c>
      <c r="EP2324">
        <v>20.27</v>
      </c>
      <c r="EQ2324">
        <v>19.39</v>
      </c>
      <c r="ER2324">
        <v>18.52</v>
      </c>
      <c r="ES2324">
        <v>17.66</v>
      </c>
      <c r="ET2324">
        <v>16.809999999999999</v>
      </c>
      <c r="EU2324">
        <v>15.97</v>
      </c>
      <c r="EV2324">
        <v>15.15</v>
      </c>
      <c r="EW2324">
        <v>14.34</v>
      </c>
      <c r="EX2324">
        <v>13.55</v>
      </c>
      <c r="EY2324">
        <v>12.78</v>
      </c>
      <c r="EZ2324">
        <v>12.04</v>
      </c>
      <c r="FA2324">
        <v>11.31</v>
      </c>
      <c r="FB2324">
        <v>10.61</v>
      </c>
      <c r="FC2324">
        <v>9.94</v>
      </c>
      <c r="FD2324">
        <v>9.31</v>
      </c>
      <c r="FE2324">
        <v>8.7100000000000009</v>
      </c>
      <c r="FF2324">
        <v>8.15</v>
      </c>
      <c r="FG2324">
        <v>7.64</v>
      </c>
      <c r="FH2324">
        <v>7.17</v>
      </c>
      <c r="FI2324">
        <v>6.74</v>
      </c>
      <c r="FJ2324">
        <v>6.33</v>
      </c>
      <c r="FK2324">
        <v>5.93</v>
      </c>
      <c r="FL2324">
        <v>5.52</v>
      </c>
      <c r="FM2324">
        <v>5.12</v>
      </c>
      <c r="FN2324">
        <v>4.75</v>
      </c>
      <c r="FO2324">
        <v>4.41</v>
      </c>
      <c r="FP2324">
        <v>4.09</v>
      </c>
      <c r="FQ2324">
        <v>3.8</v>
      </c>
      <c r="FR2324">
        <v>3.53</v>
      </c>
    </row>
    <row r="2325" spans="1:177" x14ac:dyDescent="0.25">
      <c r="A2325" t="s">
        <v>2112</v>
      </c>
      <c r="B2325">
        <v>67</v>
      </c>
      <c r="C2325">
        <v>67</v>
      </c>
      <c r="E2325">
        <v>100000</v>
      </c>
      <c r="F2325">
        <v>99968</v>
      </c>
      <c r="G2325">
        <v>99933</v>
      </c>
      <c r="H2325">
        <v>99895</v>
      </c>
      <c r="I2325">
        <v>99854</v>
      </c>
      <c r="J2325">
        <v>99809</v>
      </c>
      <c r="K2325">
        <v>99761</v>
      </c>
      <c r="L2325">
        <v>99708</v>
      </c>
      <c r="M2325">
        <v>99652</v>
      </c>
      <c r="N2325">
        <v>99593</v>
      </c>
      <c r="O2325">
        <v>99531</v>
      </c>
      <c r="P2325">
        <v>99466</v>
      </c>
      <c r="Q2325">
        <v>99397</v>
      </c>
      <c r="R2325">
        <v>99324</v>
      </c>
      <c r="S2325">
        <v>99245</v>
      </c>
      <c r="T2325">
        <v>99158</v>
      </c>
      <c r="U2325">
        <v>99061</v>
      </c>
      <c r="V2325">
        <v>98954</v>
      </c>
      <c r="W2325">
        <v>98834</v>
      </c>
      <c r="X2325">
        <v>98701</v>
      </c>
      <c r="Y2325">
        <v>98556</v>
      </c>
      <c r="Z2325">
        <v>98400</v>
      </c>
      <c r="AA2325">
        <v>98235</v>
      </c>
      <c r="AB2325">
        <v>98060</v>
      </c>
      <c r="AC2325">
        <v>97876</v>
      </c>
      <c r="AD2325">
        <v>97679</v>
      </c>
      <c r="AE2325">
        <v>97469</v>
      </c>
      <c r="AF2325">
        <v>97241</v>
      </c>
      <c r="AG2325">
        <v>96993</v>
      </c>
      <c r="AH2325">
        <v>96722</v>
      </c>
      <c r="AI2325">
        <v>96428</v>
      </c>
      <c r="AJ2325">
        <v>96107</v>
      </c>
      <c r="AK2325">
        <v>95759</v>
      </c>
      <c r="AL2325">
        <v>95382</v>
      </c>
      <c r="AM2325">
        <v>94976</v>
      </c>
      <c r="AN2325">
        <v>94543</v>
      </c>
      <c r="AO2325">
        <v>94080</v>
      </c>
      <c r="AP2325">
        <v>93587</v>
      </c>
      <c r="AQ2325">
        <v>93057</v>
      </c>
      <c r="AR2325">
        <v>92480</v>
      </c>
      <c r="AS2325">
        <v>91846</v>
      </c>
      <c r="AT2325">
        <v>91137</v>
      </c>
      <c r="AU2325">
        <v>90333</v>
      </c>
      <c r="AV2325">
        <v>89423</v>
      </c>
      <c r="AW2325">
        <v>88386</v>
      </c>
      <c r="AX2325">
        <v>87209</v>
      </c>
      <c r="AY2325">
        <v>85872</v>
      </c>
      <c r="AZ2325">
        <v>84355</v>
      </c>
      <c r="BA2325">
        <v>82631</v>
      </c>
      <c r="BB2325">
        <v>80675</v>
      </c>
      <c r="BC2325">
        <v>78457</v>
      </c>
      <c r="BD2325">
        <v>75940</v>
      </c>
      <c r="BE2325">
        <v>73083</v>
      </c>
      <c r="BF2325">
        <v>69854</v>
      </c>
      <c r="BG2325">
        <v>66231</v>
      </c>
      <c r="BH2325">
        <v>62231</v>
      </c>
      <c r="BI2325">
        <v>57896</v>
      </c>
      <c r="BJ2325">
        <v>53297</v>
      </c>
      <c r="BK2325">
        <v>48608</v>
      </c>
      <c r="BL2325">
        <v>44057</v>
      </c>
      <c r="BM2325">
        <v>39697</v>
      </c>
      <c r="BN2325">
        <v>35420</v>
      </c>
      <c r="BO2325">
        <v>31146</v>
      </c>
      <c r="BP2325">
        <v>26917</v>
      </c>
      <c r="BQ2325">
        <v>22850</v>
      </c>
      <c r="BR2325">
        <v>19067</v>
      </c>
      <c r="BS2325">
        <v>15611</v>
      </c>
      <c r="DC2325">
        <v>56.03</v>
      </c>
      <c r="DD2325">
        <v>55.04</v>
      </c>
      <c r="DE2325">
        <v>54.06</v>
      </c>
      <c r="DF2325">
        <v>53.08</v>
      </c>
      <c r="DG2325">
        <v>52.11</v>
      </c>
      <c r="DH2325">
        <v>51.13</v>
      </c>
      <c r="DI2325">
        <v>50.15</v>
      </c>
      <c r="DJ2325">
        <v>49.18</v>
      </c>
      <c r="DK2325">
        <v>48.21</v>
      </c>
      <c r="DL2325">
        <v>47.24</v>
      </c>
      <c r="DM2325">
        <v>46.26</v>
      </c>
      <c r="DN2325">
        <v>45.29</v>
      </c>
      <c r="DO2325">
        <v>44.33</v>
      </c>
      <c r="DP2325">
        <v>43.36</v>
      </c>
      <c r="DQ2325">
        <v>42.39</v>
      </c>
      <c r="DR2325">
        <v>41.43</v>
      </c>
      <c r="DS2325">
        <v>40.47</v>
      </c>
      <c r="DT2325">
        <v>39.51</v>
      </c>
      <c r="DU2325">
        <v>38.56</v>
      </c>
      <c r="DV2325">
        <v>37.61</v>
      </c>
      <c r="DW2325">
        <v>36.67</v>
      </c>
      <c r="DX2325">
        <v>35.72</v>
      </c>
      <c r="DY2325">
        <v>34.78</v>
      </c>
      <c r="DZ2325">
        <v>33.840000000000003</v>
      </c>
      <c r="EA2325">
        <v>32.909999999999997</v>
      </c>
      <c r="EB2325">
        <v>31.97</v>
      </c>
      <c r="EC2325">
        <v>31.04</v>
      </c>
      <c r="ED2325">
        <v>30.11</v>
      </c>
      <c r="EE2325">
        <v>29.19</v>
      </c>
      <c r="EF2325">
        <v>28.27</v>
      </c>
      <c r="EG2325">
        <v>27.35</v>
      </c>
      <c r="EH2325">
        <v>26.44</v>
      </c>
      <c r="EI2325">
        <v>25.53</v>
      </c>
      <c r="EJ2325">
        <v>24.63</v>
      </c>
      <c r="EK2325">
        <v>23.74</v>
      </c>
      <c r="EL2325">
        <v>22.84</v>
      </c>
      <c r="EM2325">
        <v>21.95</v>
      </c>
      <c r="EN2325">
        <v>21.07</v>
      </c>
      <c r="EO2325">
        <v>20.18</v>
      </c>
      <c r="EP2325">
        <v>19.309999999999999</v>
      </c>
      <c r="EQ2325">
        <v>18.440000000000001</v>
      </c>
      <c r="ER2325">
        <v>17.579999999999998</v>
      </c>
      <c r="ES2325">
        <v>16.73</v>
      </c>
      <c r="ET2325">
        <v>15.89</v>
      </c>
      <c r="EU2325">
        <v>15.07</v>
      </c>
      <c r="EV2325">
        <v>14.27</v>
      </c>
      <c r="EW2325">
        <v>13.48</v>
      </c>
      <c r="EX2325">
        <v>12.72</v>
      </c>
      <c r="EY2325">
        <v>11.97</v>
      </c>
      <c r="EZ2325">
        <v>11.25</v>
      </c>
      <c r="FA2325">
        <v>10.55</v>
      </c>
      <c r="FB2325">
        <v>9.89</v>
      </c>
      <c r="FC2325">
        <v>9.26</v>
      </c>
      <c r="FD2325">
        <v>8.66</v>
      </c>
      <c r="FE2325">
        <v>8.11</v>
      </c>
      <c r="FF2325">
        <v>7.6</v>
      </c>
      <c r="FG2325">
        <v>7.13</v>
      </c>
      <c r="FH2325">
        <v>6.7</v>
      </c>
      <c r="FI2325">
        <v>6.3</v>
      </c>
      <c r="FJ2325">
        <v>5.89</v>
      </c>
      <c r="FK2325">
        <v>5.49</v>
      </c>
      <c r="FL2325">
        <v>5.09</v>
      </c>
      <c r="FM2325">
        <v>4.72</v>
      </c>
      <c r="FN2325">
        <v>4.38</v>
      </c>
      <c r="FO2325">
        <v>4.07</v>
      </c>
      <c r="FP2325">
        <v>3.78</v>
      </c>
      <c r="FQ2325">
        <v>3.51</v>
      </c>
    </row>
    <row r="2326" spans="1:177" x14ac:dyDescent="0.25">
      <c r="A2326" t="s">
        <v>2113</v>
      </c>
      <c r="B2326">
        <v>66</v>
      </c>
      <c r="C2326">
        <v>66</v>
      </c>
      <c r="E2326">
        <v>100000</v>
      </c>
      <c r="F2326">
        <v>99965</v>
      </c>
      <c r="G2326">
        <v>99926</v>
      </c>
      <c r="H2326">
        <v>99884</v>
      </c>
      <c r="I2326">
        <v>99839</v>
      </c>
      <c r="J2326">
        <v>99789</v>
      </c>
      <c r="K2326">
        <v>99736</v>
      </c>
      <c r="L2326">
        <v>99679</v>
      </c>
      <c r="M2326">
        <v>99619</v>
      </c>
      <c r="N2326">
        <v>99556</v>
      </c>
      <c r="O2326">
        <v>99490</v>
      </c>
      <c r="P2326">
        <v>99420</v>
      </c>
      <c r="Q2326">
        <v>99345</v>
      </c>
      <c r="R2326">
        <v>99265</v>
      </c>
      <c r="S2326">
        <v>99177</v>
      </c>
      <c r="T2326">
        <v>99078</v>
      </c>
      <c r="U2326">
        <v>98969</v>
      </c>
      <c r="V2326">
        <v>98847</v>
      </c>
      <c r="W2326">
        <v>98712</v>
      </c>
      <c r="X2326">
        <v>98564</v>
      </c>
      <c r="Y2326">
        <v>98406</v>
      </c>
      <c r="Z2326">
        <v>98238</v>
      </c>
      <c r="AA2326">
        <v>98060</v>
      </c>
      <c r="AB2326">
        <v>97872</v>
      </c>
      <c r="AC2326">
        <v>97672</v>
      </c>
      <c r="AD2326">
        <v>97458</v>
      </c>
      <c r="AE2326">
        <v>97226</v>
      </c>
      <c r="AF2326">
        <v>96973</v>
      </c>
      <c r="AG2326">
        <v>96698</v>
      </c>
      <c r="AH2326">
        <v>96397</v>
      </c>
      <c r="AI2326">
        <v>96070</v>
      </c>
      <c r="AJ2326">
        <v>95715</v>
      </c>
      <c r="AK2326">
        <v>95332</v>
      </c>
      <c r="AL2326">
        <v>94919</v>
      </c>
      <c r="AM2326">
        <v>94477</v>
      </c>
      <c r="AN2326">
        <v>94006</v>
      </c>
      <c r="AO2326">
        <v>93502</v>
      </c>
      <c r="AP2326">
        <v>92961</v>
      </c>
      <c r="AQ2326">
        <v>92374</v>
      </c>
      <c r="AR2326">
        <v>91726</v>
      </c>
      <c r="AS2326">
        <v>91006</v>
      </c>
      <c r="AT2326">
        <v>90186</v>
      </c>
      <c r="AU2326">
        <v>89259</v>
      </c>
      <c r="AV2326">
        <v>88208</v>
      </c>
      <c r="AW2326">
        <v>87011</v>
      </c>
      <c r="AX2326">
        <v>85653</v>
      </c>
      <c r="AY2326">
        <v>84114</v>
      </c>
      <c r="AZ2326">
        <v>82370</v>
      </c>
      <c r="BA2326">
        <v>80389</v>
      </c>
      <c r="BB2326">
        <v>78144</v>
      </c>
      <c r="BC2326">
        <v>75600</v>
      </c>
      <c r="BD2326">
        <v>72723</v>
      </c>
      <c r="BE2326">
        <v>69469</v>
      </c>
      <c r="BF2326">
        <v>65823</v>
      </c>
      <c r="BG2326">
        <v>61805</v>
      </c>
      <c r="BH2326">
        <v>57456</v>
      </c>
      <c r="BI2326">
        <v>52849</v>
      </c>
      <c r="BJ2326">
        <v>48158</v>
      </c>
      <c r="BK2326">
        <v>43608</v>
      </c>
      <c r="BL2326">
        <v>39251</v>
      </c>
      <c r="BM2326">
        <v>34983</v>
      </c>
      <c r="BN2326">
        <v>30720</v>
      </c>
      <c r="BO2326">
        <v>26515</v>
      </c>
      <c r="BP2326">
        <v>22474</v>
      </c>
      <c r="BQ2326">
        <v>18728</v>
      </c>
      <c r="BR2326">
        <v>15307</v>
      </c>
      <c r="DC2326">
        <v>54.93</v>
      </c>
      <c r="DD2326">
        <v>53.94</v>
      </c>
      <c r="DE2326">
        <v>52.96</v>
      </c>
      <c r="DF2326">
        <v>51.99</v>
      </c>
      <c r="DG2326">
        <v>51.01</v>
      </c>
      <c r="DH2326">
        <v>50.04</v>
      </c>
      <c r="DI2326">
        <v>49.06</v>
      </c>
      <c r="DJ2326">
        <v>48.09</v>
      </c>
      <c r="DK2326">
        <v>47.12</v>
      </c>
      <c r="DL2326">
        <v>46.15</v>
      </c>
      <c r="DM2326">
        <v>45.18</v>
      </c>
      <c r="DN2326">
        <v>44.21</v>
      </c>
      <c r="DO2326">
        <v>43.24</v>
      </c>
      <c r="DP2326">
        <v>42.28</v>
      </c>
      <c r="DQ2326">
        <v>41.31</v>
      </c>
      <c r="DR2326">
        <v>40.35</v>
      </c>
      <c r="DS2326">
        <v>39.4</v>
      </c>
      <c r="DT2326">
        <v>38.450000000000003</v>
      </c>
      <c r="DU2326">
        <v>37.5</v>
      </c>
      <c r="DV2326">
        <v>36.549999999999997</v>
      </c>
      <c r="DW2326">
        <v>35.61</v>
      </c>
      <c r="DX2326">
        <v>34.67</v>
      </c>
      <c r="DY2326">
        <v>33.729999999999997</v>
      </c>
      <c r="DZ2326">
        <v>32.799999999999997</v>
      </c>
      <c r="EA2326">
        <v>31.86</v>
      </c>
      <c r="EB2326">
        <v>30.93</v>
      </c>
      <c r="EC2326">
        <v>30.01</v>
      </c>
      <c r="ED2326">
        <v>29.08</v>
      </c>
      <c r="EE2326">
        <v>28.16</v>
      </c>
      <c r="EF2326">
        <v>27.25</v>
      </c>
      <c r="EG2326">
        <v>26.34</v>
      </c>
      <c r="EH2326">
        <v>25.44</v>
      </c>
      <c r="EI2326">
        <v>24.54</v>
      </c>
      <c r="EJ2326">
        <v>23.64</v>
      </c>
      <c r="EK2326">
        <v>22.75</v>
      </c>
      <c r="EL2326">
        <v>21.86</v>
      </c>
      <c r="EM2326">
        <v>20.98</v>
      </c>
      <c r="EN2326">
        <v>20.100000000000001</v>
      </c>
      <c r="EO2326">
        <v>19.22</v>
      </c>
      <c r="EP2326">
        <v>18.350000000000001</v>
      </c>
      <c r="EQ2326">
        <v>17.489999999999998</v>
      </c>
      <c r="ER2326">
        <v>16.649999999999999</v>
      </c>
      <c r="ES2326">
        <v>15.82</v>
      </c>
      <c r="ET2326">
        <v>15</v>
      </c>
      <c r="EU2326">
        <v>14.2</v>
      </c>
      <c r="EV2326">
        <v>13.42</v>
      </c>
      <c r="EW2326">
        <v>12.65</v>
      </c>
      <c r="EX2326">
        <v>11.91</v>
      </c>
      <c r="EY2326">
        <v>11.19</v>
      </c>
      <c r="EZ2326">
        <v>10.5</v>
      </c>
      <c r="FA2326">
        <v>9.83</v>
      </c>
      <c r="FB2326">
        <v>9.1999999999999993</v>
      </c>
      <c r="FC2326">
        <v>8.61</v>
      </c>
      <c r="FD2326">
        <v>8.06</v>
      </c>
      <c r="FE2326">
        <v>7.55</v>
      </c>
      <c r="FF2326">
        <v>7.09</v>
      </c>
      <c r="FG2326">
        <v>6.66</v>
      </c>
      <c r="FH2326">
        <v>6.26</v>
      </c>
      <c r="FI2326">
        <v>5.86</v>
      </c>
      <c r="FJ2326">
        <v>5.46</v>
      </c>
      <c r="FK2326">
        <v>5.0599999999999996</v>
      </c>
      <c r="FL2326">
        <v>4.6900000000000004</v>
      </c>
      <c r="FM2326">
        <v>4.3600000000000003</v>
      </c>
      <c r="FN2326">
        <v>4.05</v>
      </c>
      <c r="FO2326">
        <v>3.76</v>
      </c>
      <c r="FP2326">
        <v>3.49</v>
      </c>
    </row>
    <row r="2327" spans="1:177" x14ac:dyDescent="0.25">
      <c r="A2327" t="s">
        <v>2114</v>
      </c>
      <c r="B2327">
        <v>65</v>
      </c>
      <c r="C2327">
        <v>65</v>
      </c>
      <c r="E2327">
        <v>100000</v>
      </c>
      <c r="F2327">
        <v>99961</v>
      </c>
      <c r="G2327">
        <v>99918</v>
      </c>
      <c r="H2327">
        <v>99872</v>
      </c>
      <c r="I2327">
        <v>99822</v>
      </c>
      <c r="J2327">
        <v>99768</v>
      </c>
      <c r="K2327">
        <v>99710</v>
      </c>
      <c r="L2327">
        <v>99649</v>
      </c>
      <c r="M2327">
        <v>99585</v>
      </c>
      <c r="N2327">
        <v>99517</v>
      </c>
      <c r="O2327">
        <v>99446</v>
      </c>
      <c r="P2327">
        <v>99371</v>
      </c>
      <c r="Q2327">
        <v>99289</v>
      </c>
      <c r="R2327">
        <v>99199</v>
      </c>
      <c r="S2327">
        <v>99099</v>
      </c>
      <c r="T2327">
        <v>98988</v>
      </c>
      <c r="U2327">
        <v>98863</v>
      </c>
      <c r="V2327">
        <v>98726</v>
      </c>
      <c r="W2327">
        <v>98576</v>
      </c>
      <c r="X2327">
        <v>98415</v>
      </c>
      <c r="Y2327">
        <v>98244</v>
      </c>
      <c r="Z2327">
        <v>98063</v>
      </c>
      <c r="AA2327">
        <v>97872</v>
      </c>
      <c r="AB2327">
        <v>97668</v>
      </c>
      <c r="AC2327">
        <v>97450</v>
      </c>
      <c r="AD2327">
        <v>97213</v>
      </c>
      <c r="AE2327">
        <v>96956</v>
      </c>
      <c r="AF2327">
        <v>96676</v>
      </c>
      <c r="AG2327">
        <v>96370</v>
      </c>
      <c r="AH2327">
        <v>96036</v>
      </c>
      <c r="AI2327">
        <v>95674</v>
      </c>
      <c r="AJ2327">
        <v>95284</v>
      </c>
      <c r="AK2327">
        <v>94864</v>
      </c>
      <c r="AL2327">
        <v>94414</v>
      </c>
      <c r="AM2327">
        <v>93933</v>
      </c>
      <c r="AN2327">
        <v>93420</v>
      </c>
      <c r="AO2327">
        <v>92867</v>
      </c>
      <c r="AP2327">
        <v>92268</v>
      </c>
      <c r="AQ2327">
        <v>91610</v>
      </c>
      <c r="AR2327">
        <v>90875</v>
      </c>
      <c r="AS2327">
        <v>90042</v>
      </c>
      <c r="AT2327">
        <v>89098</v>
      </c>
      <c r="AU2327">
        <v>88029</v>
      </c>
      <c r="AV2327">
        <v>86815</v>
      </c>
      <c r="AW2327">
        <v>85436</v>
      </c>
      <c r="AX2327">
        <v>83873</v>
      </c>
      <c r="AY2327">
        <v>82105</v>
      </c>
      <c r="AZ2327">
        <v>80104</v>
      </c>
      <c r="BA2327">
        <v>77832</v>
      </c>
      <c r="BB2327">
        <v>75262</v>
      </c>
      <c r="BC2327">
        <v>72357</v>
      </c>
      <c r="BD2327">
        <v>69085</v>
      </c>
      <c r="BE2327">
        <v>65416</v>
      </c>
      <c r="BF2327">
        <v>61379</v>
      </c>
      <c r="BG2327">
        <v>57017</v>
      </c>
      <c r="BH2327">
        <v>52403</v>
      </c>
      <c r="BI2327">
        <v>47709</v>
      </c>
      <c r="BJ2327">
        <v>43161</v>
      </c>
      <c r="BK2327">
        <v>38808</v>
      </c>
      <c r="BL2327">
        <v>34550</v>
      </c>
      <c r="BM2327">
        <v>30303</v>
      </c>
      <c r="BN2327">
        <v>26117</v>
      </c>
      <c r="BO2327">
        <v>22107</v>
      </c>
      <c r="BP2327">
        <v>18392</v>
      </c>
      <c r="BQ2327">
        <v>15010</v>
      </c>
      <c r="DC2327">
        <v>53.83</v>
      </c>
      <c r="DD2327">
        <v>52.85</v>
      </c>
      <c r="DE2327">
        <v>51.87</v>
      </c>
      <c r="DF2327">
        <v>50.89</v>
      </c>
      <c r="DG2327">
        <v>49.92</v>
      </c>
      <c r="DH2327">
        <v>48.94</v>
      </c>
      <c r="DI2327">
        <v>47.97</v>
      </c>
      <c r="DJ2327">
        <v>47</v>
      </c>
      <c r="DK2327">
        <v>46.03</v>
      </c>
      <c r="DL2327">
        <v>45.06</v>
      </c>
      <c r="DM2327">
        <v>44.09</v>
      </c>
      <c r="DN2327">
        <v>43.13</v>
      </c>
      <c r="DO2327">
        <v>42.16</v>
      </c>
      <c r="DP2327">
        <v>41.2</v>
      </c>
      <c r="DQ2327">
        <v>40.24</v>
      </c>
      <c r="DR2327">
        <v>39.29</v>
      </c>
      <c r="DS2327">
        <v>38.33</v>
      </c>
      <c r="DT2327">
        <v>37.39</v>
      </c>
      <c r="DU2327">
        <v>36.44</v>
      </c>
      <c r="DV2327">
        <v>35.5</v>
      </c>
      <c r="DW2327">
        <v>34.56</v>
      </c>
      <c r="DX2327">
        <v>33.630000000000003</v>
      </c>
      <c r="DY2327">
        <v>32.69</v>
      </c>
      <c r="DZ2327">
        <v>31.76</v>
      </c>
      <c r="EA2327">
        <v>30.83</v>
      </c>
      <c r="EB2327">
        <v>29.9</v>
      </c>
      <c r="EC2327">
        <v>28.98</v>
      </c>
      <c r="ED2327">
        <v>28.06</v>
      </c>
      <c r="EE2327">
        <v>27.15</v>
      </c>
      <c r="EF2327">
        <v>26.24</v>
      </c>
      <c r="EG2327">
        <v>25.34</v>
      </c>
      <c r="EH2327">
        <v>24.44</v>
      </c>
      <c r="EI2327">
        <v>23.55</v>
      </c>
      <c r="EJ2327">
        <v>22.66</v>
      </c>
      <c r="EK2327">
        <v>21.77</v>
      </c>
      <c r="EL2327">
        <v>20.89</v>
      </c>
      <c r="EM2327">
        <v>20.010000000000002</v>
      </c>
      <c r="EN2327">
        <v>19.14</v>
      </c>
      <c r="EO2327">
        <v>18.27</v>
      </c>
      <c r="EP2327">
        <v>17.41</v>
      </c>
      <c r="EQ2327">
        <v>16.57</v>
      </c>
      <c r="ER2327">
        <v>15.74</v>
      </c>
      <c r="ES2327">
        <v>14.93</v>
      </c>
      <c r="ET2327">
        <v>14.13</v>
      </c>
      <c r="EU2327">
        <v>13.35</v>
      </c>
      <c r="EV2327">
        <v>12.59</v>
      </c>
      <c r="EW2327">
        <v>11.85</v>
      </c>
      <c r="EX2327">
        <v>11.13</v>
      </c>
      <c r="EY2327">
        <v>10.44</v>
      </c>
      <c r="EZ2327">
        <v>9.7799999999999994</v>
      </c>
      <c r="FA2327">
        <v>9.15</v>
      </c>
      <c r="FB2327">
        <v>8.56</v>
      </c>
      <c r="FC2327">
        <v>8.01</v>
      </c>
      <c r="FD2327">
        <v>7.51</v>
      </c>
      <c r="FE2327">
        <v>7.04</v>
      </c>
      <c r="FF2327">
        <v>6.62</v>
      </c>
      <c r="FG2327">
        <v>6.22</v>
      </c>
      <c r="FH2327">
        <v>5.83</v>
      </c>
      <c r="FI2327">
        <v>5.42</v>
      </c>
      <c r="FJ2327">
        <v>5.03</v>
      </c>
      <c r="FK2327">
        <v>4.67</v>
      </c>
      <c r="FL2327">
        <v>4.33</v>
      </c>
      <c r="FM2327">
        <v>4.03</v>
      </c>
      <c r="FN2327">
        <v>3.74</v>
      </c>
      <c r="FO2327">
        <v>3.47</v>
      </c>
    </row>
    <row r="2328" spans="1:177" x14ac:dyDescent="0.25">
      <c r="A2328" t="s">
        <v>2115</v>
      </c>
      <c r="B2328">
        <v>64</v>
      </c>
      <c r="C2328">
        <v>64</v>
      </c>
      <c r="E2328">
        <v>100000</v>
      </c>
      <c r="F2328">
        <v>99957</v>
      </c>
      <c r="G2328">
        <v>99910</v>
      </c>
      <c r="H2328">
        <v>99859</v>
      </c>
      <c r="I2328">
        <v>99804</v>
      </c>
      <c r="J2328">
        <v>99745</v>
      </c>
      <c r="K2328">
        <v>99683</v>
      </c>
      <c r="L2328">
        <v>99618</v>
      </c>
      <c r="M2328">
        <v>99549</v>
      </c>
      <c r="N2328">
        <v>99477</v>
      </c>
      <c r="O2328">
        <v>99400</v>
      </c>
      <c r="P2328">
        <v>99317</v>
      </c>
      <c r="Q2328">
        <v>99226</v>
      </c>
      <c r="R2328">
        <v>99124</v>
      </c>
      <c r="S2328">
        <v>99011</v>
      </c>
      <c r="T2328">
        <v>98884</v>
      </c>
      <c r="U2328">
        <v>98745</v>
      </c>
      <c r="V2328">
        <v>98592</v>
      </c>
      <c r="W2328">
        <v>98429</v>
      </c>
      <c r="X2328">
        <v>98255</v>
      </c>
      <c r="Y2328">
        <v>98071</v>
      </c>
      <c r="Z2328">
        <v>97876</v>
      </c>
      <c r="AA2328">
        <v>97668</v>
      </c>
      <c r="AB2328">
        <v>97445</v>
      </c>
      <c r="AC2328">
        <v>97205</v>
      </c>
      <c r="AD2328">
        <v>96943</v>
      </c>
      <c r="AE2328">
        <v>96658</v>
      </c>
      <c r="AF2328">
        <v>96347</v>
      </c>
      <c r="AG2328">
        <v>96007</v>
      </c>
      <c r="AH2328">
        <v>95637</v>
      </c>
      <c r="AI2328">
        <v>95239</v>
      </c>
      <c r="AJ2328">
        <v>94811</v>
      </c>
      <c r="AK2328">
        <v>94353</v>
      </c>
      <c r="AL2328">
        <v>93864</v>
      </c>
      <c r="AM2328">
        <v>93340</v>
      </c>
      <c r="AN2328">
        <v>92778</v>
      </c>
      <c r="AO2328">
        <v>92166</v>
      </c>
      <c r="AP2328">
        <v>91494</v>
      </c>
      <c r="AQ2328">
        <v>90747</v>
      </c>
      <c r="AR2328">
        <v>89898</v>
      </c>
      <c r="AS2328">
        <v>88940</v>
      </c>
      <c r="AT2328">
        <v>87852</v>
      </c>
      <c r="AU2328">
        <v>86618</v>
      </c>
      <c r="AV2328">
        <v>85221</v>
      </c>
      <c r="AW2328">
        <v>83635</v>
      </c>
      <c r="AX2328">
        <v>81842</v>
      </c>
      <c r="AY2328">
        <v>79815</v>
      </c>
      <c r="AZ2328">
        <v>77522</v>
      </c>
      <c r="BA2328">
        <v>74924</v>
      </c>
      <c r="BB2328">
        <v>71993</v>
      </c>
      <c r="BC2328">
        <v>68696</v>
      </c>
      <c r="BD2328">
        <v>65011</v>
      </c>
      <c r="BE2328">
        <v>60956</v>
      </c>
      <c r="BF2328">
        <v>56580</v>
      </c>
      <c r="BG2328">
        <v>51958</v>
      </c>
      <c r="BH2328">
        <v>47263</v>
      </c>
      <c r="BI2328">
        <v>42716</v>
      </c>
      <c r="BJ2328">
        <v>38368</v>
      </c>
      <c r="BK2328">
        <v>34119</v>
      </c>
      <c r="BL2328">
        <v>29889</v>
      </c>
      <c r="BM2328">
        <v>25728</v>
      </c>
      <c r="BN2328">
        <v>21744</v>
      </c>
      <c r="BO2328">
        <v>18064</v>
      </c>
      <c r="BP2328">
        <v>14717</v>
      </c>
      <c r="DC2328">
        <v>52.73</v>
      </c>
      <c r="DD2328">
        <v>51.75</v>
      </c>
      <c r="DE2328">
        <v>50.77</v>
      </c>
      <c r="DF2328">
        <v>49.8</v>
      </c>
      <c r="DG2328">
        <v>48.83</v>
      </c>
      <c r="DH2328">
        <v>47.86</v>
      </c>
      <c r="DI2328">
        <v>46.89</v>
      </c>
      <c r="DJ2328">
        <v>45.92</v>
      </c>
      <c r="DK2328">
        <v>44.95</v>
      </c>
      <c r="DL2328">
        <v>43.98</v>
      </c>
      <c r="DM2328">
        <v>43.01</v>
      </c>
      <c r="DN2328">
        <v>42.05</v>
      </c>
      <c r="DO2328">
        <v>41.09</v>
      </c>
      <c r="DP2328">
        <v>40.130000000000003</v>
      </c>
      <c r="DQ2328">
        <v>39.17</v>
      </c>
      <c r="DR2328">
        <v>38.22</v>
      </c>
      <c r="DS2328">
        <v>37.28</v>
      </c>
      <c r="DT2328">
        <v>36.33</v>
      </c>
      <c r="DU2328">
        <v>35.39</v>
      </c>
      <c r="DV2328">
        <v>34.450000000000003</v>
      </c>
      <c r="DW2328">
        <v>33.520000000000003</v>
      </c>
      <c r="DX2328">
        <v>32.58</v>
      </c>
      <c r="DY2328">
        <v>31.65</v>
      </c>
      <c r="DZ2328">
        <v>30.72</v>
      </c>
      <c r="EA2328">
        <v>29.8</v>
      </c>
      <c r="EB2328">
        <v>28.88</v>
      </c>
      <c r="EC2328">
        <v>27.96</v>
      </c>
      <c r="ED2328">
        <v>27.05</v>
      </c>
      <c r="EE2328">
        <v>26.14</v>
      </c>
      <c r="EF2328">
        <v>25.24</v>
      </c>
      <c r="EG2328">
        <v>24.35</v>
      </c>
      <c r="EH2328">
        <v>23.45</v>
      </c>
      <c r="EI2328">
        <v>22.57</v>
      </c>
      <c r="EJ2328">
        <v>21.68</v>
      </c>
      <c r="EK2328">
        <v>20.8</v>
      </c>
      <c r="EL2328">
        <v>19.920000000000002</v>
      </c>
      <c r="EM2328">
        <v>19.05</v>
      </c>
      <c r="EN2328">
        <v>18.190000000000001</v>
      </c>
      <c r="EO2328">
        <v>17.329999999999998</v>
      </c>
      <c r="EP2328">
        <v>16.489999999999998</v>
      </c>
      <c r="EQ2328">
        <v>15.66</v>
      </c>
      <c r="ER2328">
        <v>14.85</v>
      </c>
      <c r="ES2328">
        <v>14.06</v>
      </c>
      <c r="ET2328">
        <v>13.28</v>
      </c>
      <c r="EU2328">
        <v>12.52</v>
      </c>
      <c r="EV2328">
        <v>11.78</v>
      </c>
      <c r="EW2328">
        <v>11.07</v>
      </c>
      <c r="EX2328">
        <v>10.38</v>
      </c>
      <c r="EY2328">
        <v>9.73</v>
      </c>
      <c r="EZ2328">
        <v>9.1</v>
      </c>
      <c r="FA2328">
        <v>8.52</v>
      </c>
      <c r="FB2328">
        <v>7.97</v>
      </c>
      <c r="FC2328">
        <v>7.47</v>
      </c>
      <c r="FD2328">
        <v>7.01</v>
      </c>
      <c r="FE2328">
        <v>6.58</v>
      </c>
      <c r="FF2328">
        <v>6.19</v>
      </c>
      <c r="FG2328">
        <v>5.79</v>
      </c>
      <c r="FH2328">
        <v>5.39</v>
      </c>
      <c r="FI2328">
        <v>5</v>
      </c>
      <c r="FJ2328">
        <v>4.6399999999999997</v>
      </c>
      <c r="FK2328">
        <v>4.3099999999999996</v>
      </c>
      <c r="FL2328">
        <v>4.01</v>
      </c>
      <c r="FM2328">
        <v>3.72</v>
      </c>
      <c r="FN2328">
        <v>3.46</v>
      </c>
    </row>
    <row r="2329" spans="1:177" x14ac:dyDescent="0.25">
      <c r="A2329" t="s">
        <v>2116</v>
      </c>
      <c r="B2329">
        <v>63</v>
      </c>
      <c r="C2329">
        <v>63</v>
      </c>
      <c r="E2329">
        <v>100000</v>
      </c>
      <c r="F2329">
        <v>99952</v>
      </c>
      <c r="G2329">
        <v>99900</v>
      </c>
      <c r="H2329">
        <v>99845</v>
      </c>
      <c r="I2329">
        <v>99785</v>
      </c>
      <c r="J2329">
        <v>99722</v>
      </c>
      <c r="K2329">
        <v>99656</v>
      </c>
      <c r="L2329">
        <v>99586</v>
      </c>
      <c r="M2329">
        <v>99512</v>
      </c>
      <c r="N2329">
        <v>99434</v>
      </c>
      <c r="O2329">
        <v>99350</v>
      </c>
      <c r="P2329">
        <v>99257</v>
      </c>
      <c r="Q2329">
        <v>99154</v>
      </c>
      <c r="R2329">
        <v>99039</v>
      </c>
      <c r="S2329">
        <v>98910</v>
      </c>
      <c r="T2329">
        <v>98768</v>
      </c>
      <c r="U2329">
        <v>98613</v>
      </c>
      <c r="V2329">
        <v>98447</v>
      </c>
      <c r="W2329">
        <v>98270</v>
      </c>
      <c r="X2329">
        <v>98082</v>
      </c>
      <c r="Y2329">
        <v>97884</v>
      </c>
      <c r="Z2329">
        <v>97673</v>
      </c>
      <c r="AA2329">
        <v>97446</v>
      </c>
      <c r="AB2329">
        <v>97201</v>
      </c>
      <c r="AC2329">
        <v>96934</v>
      </c>
      <c r="AD2329">
        <v>96644</v>
      </c>
      <c r="AE2329">
        <v>96327</v>
      </c>
      <c r="AF2329">
        <v>95981</v>
      </c>
      <c r="AG2329">
        <v>95605</v>
      </c>
      <c r="AH2329">
        <v>95198</v>
      </c>
      <c r="AI2329">
        <v>94762</v>
      </c>
      <c r="AJ2329">
        <v>94295</v>
      </c>
      <c r="AK2329">
        <v>93798</v>
      </c>
      <c r="AL2329">
        <v>93264</v>
      </c>
      <c r="AM2329">
        <v>92690</v>
      </c>
      <c r="AN2329">
        <v>92068</v>
      </c>
      <c r="AO2329">
        <v>91382</v>
      </c>
      <c r="AP2329">
        <v>90620</v>
      </c>
      <c r="AQ2329">
        <v>89758</v>
      </c>
      <c r="AR2329">
        <v>88782</v>
      </c>
      <c r="AS2329">
        <v>87678</v>
      </c>
      <c r="AT2329">
        <v>86424</v>
      </c>
      <c r="AU2329">
        <v>85005</v>
      </c>
      <c r="AV2329">
        <v>83400</v>
      </c>
      <c r="AW2329">
        <v>81582</v>
      </c>
      <c r="AX2329">
        <v>79529</v>
      </c>
      <c r="AY2329">
        <v>77209</v>
      </c>
      <c r="AZ2329">
        <v>74590</v>
      </c>
      <c r="BA2329">
        <v>71631</v>
      </c>
      <c r="BB2329">
        <v>68308</v>
      </c>
      <c r="BC2329">
        <v>64602</v>
      </c>
      <c r="BD2329">
        <v>60534</v>
      </c>
      <c r="BE2329">
        <v>56145</v>
      </c>
      <c r="BF2329">
        <v>51517</v>
      </c>
      <c r="BG2329">
        <v>46820</v>
      </c>
      <c r="BH2329">
        <v>42274</v>
      </c>
      <c r="BI2329">
        <v>37931</v>
      </c>
      <c r="BJ2329">
        <v>33692</v>
      </c>
      <c r="BK2329">
        <v>29479</v>
      </c>
      <c r="BL2329">
        <v>25342</v>
      </c>
      <c r="BM2329">
        <v>21389</v>
      </c>
      <c r="BN2329">
        <v>17740</v>
      </c>
      <c r="BO2329">
        <v>14431</v>
      </c>
      <c r="DC2329">
        <v>51.63</v>
      </c>
      <c r="DD2329">
        <v>50.66</v>
      </c>
      <c r="DE2329">
        <v>49.68</v>
      </c>
      <c r="DF2329">
        <v>48.71</v>
      </c>
      <c r="DG2329">
        <v>47.74</v>
      </c>
      <c r="DH2329">
        <v>46.77</v>
      </c>
      <c r="DI2329">
        <v>45.8</v>
      </c>
      <c r="DJ2329">
        <v>44.83</v>
      </c>
      <c r="DK2329">
        <v>43.86</v>
      </c>
      <c r="DL2329">
        <v>42.9</v>
      </c>
      <c r="DM2329">
        <v>41.93</v>
      </c>
      <c r="DN2329">
        <v>40.97</v>
      </c>
      <c r="DO2329">
        <v>40.020000000000003</v>
      </c>
      <c r="DP2329">
        <v>39.06</v>
      </c>
      <c r="DQ2329">
        <v>38.11</v>
      </c>
      <c r="DR2329">
        <v>37.17</v>
      </c>
      <c r="DS2329">
        <v>36.22</v>
      </c>
      <c r="DT2329">
        <v>35.28</v>
      </c>
      <c r="DU2329">
        <v>34.35</v>
      </c>
      <c r="DV2329">
        <v>33.409999999999997</v>
      </c>
      <c r="DW2329">
        <v>32.479999999999997</v>
      </c>
      <c r="DX2329">
        <v>31.55</v>
      </c>
      <c r="DY2329">
        <v>30.62</v>
      </c>
      <c r="DZ2329">
        <v>29.69</v>
      </c>
      <c r="EA2329">
        <v>28.77</v>
      </c>
      <c r="EB2329">
        <v>27.86</v>
      </c>
      <c r="EC2329">
        <v>26.95</v>
      </c>
      <c r="ED2329">
        <v>26.05</v>
      </c>
      <c r="EE2329">
        <v>25.15</v>
      </c>
      <c r="EF2329">
        <v>24.25</v>
      </c>
      <c r="EG2329">
        <v>23.36</v>
      </c>
      <c r="EH2329">
        <v>22.47</v>
      </c>
      <c r="EI2329">
        <v>21.59</v>
      </c>
      <c r="EJ2329">
        <v>20.71</v>
      </c>
      <c r="EK2329">
        <v>19.84</v>
      </c>
      <c r="EL2329">
        <v>18.97</v>
      </c>
      <c r="EM2329">
        <v>18.11</v>
      </c>
      <c r="EN2329">
        <v>17.25</v>
      </c>
      <c r="EO2329">
        <v>16.41</v>
      </c>
      <c r="EP2329">
        <v>15.59</v>
      </c>
      <c r="EQ2329">
        <v>14.78</v>
      </c>
      <c r="ER2329">
        <v>13.99</v>
      </c>
      <c r="ES2329">
        <v>13.21</v>
      </c>
      <c r="ET2329">
        <v>12.46</v>
      </c>
      <c r="EU2329">
        <v>11.72</v>
      </c>
      <c r="EV2329">
        <v>11.01</v>
      </c>
      <c r="EW2329">
        <v>10.33</v>
      </c>
      <c r="EX2329">
        <v>9.67</v>
      </c>
      <c r="EY2329">
        <v>9.0500000000000007</v>
      </c>
      <c r="EZ2329">
        <v>8.4700000000000006</v>
      </c>
      <c r="FA2329">
        <v>7.93</v>
      </c>
      <c r="FB2329">
        <v>7.42</v>
      </c>
      <c r="FC2329">
        <v>6.97</v>
      </c>
      <c r="FD2329">
        <v>6.55</v>
      </c>
      <c r="FE2329">
        <v>6.15</v>
      </c>
      <c r="FF2329">
        <v>5.76</v>
      </c>
      <c r="FG2329">
        <v>5.36</v>
      </c>
      <c r="FH2329">
        <v>4.9800000000000004</v>
      </c>
      <c r="FI2329">
        <v>4.6100000000000003</v>
      </c>
      <c r="FJ2329">
        <v>4.29</v>
      </c>
      <c r="FK2329">
        <v>3.99</v>
      </c>
      <c r="FL2329">
        <v>3.7</v>
      </c>
      <c r="FM2329">
        <v>3.44</v>
      </c>
    </row>
    <row r="2330" spans="1:177" x14ac:dyDescent="0.25">
      <c r="A2330" t="s">
        <v>2117</v>
      </c>
      <c r="B2330">
        <v>62</v>
      </c>
      <c r="C2330">
        <v>62</v>
      </c>
      <c r="E2330">
        <v>100000</v>
      </c>
      <c r="F2330">
        <v>99947</v>
      </c>
      <c r="G2330">
        <v>99891</v>
      </c>
      <c r="H2330">
        <v>99830</v>
      </c>
      <c r="I2330">
        <v>99766</v>
      </c>
      <c r="J2330">
        <v>99699</v>
      </c>
      <c r="K2330">
        <v>99628</v>
      </c>
      <c r="L2330">
        <v>99553</v>
      </c>
      <c r="M2330">
        <v>99474</v>
      </c>
      <c r="N2330">
        <v>99388</v>
      </c>
      <c r="O2330">
        <v>99294</v>
      </c>
      <c r="P2330">
        <v>99189</v>
      </c>
      <c r="Q2330">
        <v>99072</v>
      </c>
      <c r="R2330">
        <v>98941</v>
      </c>
      <c r="S2330">
        <v>98796</v>
      </c>
      <c r="T2330">
        <v>98639</v>
      </c>
      <c r="U2330">
        <v>98469</v>
      </c>
      <c r="V2330">
        <v>98289</v>
      </c>
      <c r="W2330">
        <v>98099</v>
      </c>
      <c r="X2330">
        <v>97897</v>
      </c>
      <c r="Y2330">
        <v>97682</v>
      </c>
      <c r="Z2330">
        <v>97452</v>
      </c>
      <c r="AA2330">
        <v>97202</v>
      </c>
      <c r="AB2330">
        <v>96930</v>
      </c>
      <c r="AC2330">
        <v>96634</v>
      </c>
      <c r="AD2330">
        <v>96312</v>
      </c>
      <c r="AE2330">
        <v>95960</v>
      </c>
      <c r="AF2330">
        <v>95577</v>
      </c>
      <c r="AG2330">
        <v>95163</v>
      </c>
      <c r="AH2330">
        <v>94718</v>
      </c>
      <c r="AI2330">
        <v>94242</v>
      </c>
      <c r="AJ2330">
        <v>93734</v>
      </c>
      <c r="AK2330">
        <v>93192</v>
      </c>
      <c r="AL2330">
        <v>92608</v>
      </c>
      <c r="AM2330">
        <v>91972</v>
      </c>
      <c r="AN2330">
        <v>91274</v>
      </c>
      <c r="AO2330">
        <v>90497</v>
      </c>
      <c r="AP2330">
        <v>89618</v>
      </c>
      <c r="AQ2330">
        <v>88628</v>
      </c>
      <c r="AR2330">
        <v>87505</v>
      </c>
      <c r="AS2330">
        <v>86234</v>
      </c>
      <c r="AT2330">
        <v>84792</v>
      </c>
      <c r="AU2330">
        <v>83163</v>
      </c>
      <c r="AV2330">
        <v>81325</v>
      </c>
      <c r="AW2330">
        <v>79245</v>
      </c>
      <c r="AX2330">
        <v>76898</v>
      </c>
      <c r="AY2330">
        <v>74251</v>
      </c>
      <c r="AZ2330">
        <v>71272</v>
      </c>
      <c r="BA2330">
        <v>67924</v>
      </c>
      <c r="BB2330">
        <v>64194</v>
      </c>
      <c r="BC2330">
        <v>60109</v>
      </c>
      <c r="BD2330">
        <v>55714</v>
      </c>
      <c r="BE2330">
        <v>51078</v>
      </c>
      <c r="BF2330">
        <v>46380</v>
      </c>
      <c r="BG2330">
        <v>41836</v>
      </c>
      <c r="BH2330">
        <v>37498</v>
      </c>
      <c r="BI2330">
        <v>33269</v>
      </c>
      <c r="BJ2330">
        <v>29073</v>
      </c>
      <c r="BK2330">
        <v>24961</v>
      </c>
      <c r="BL2330">
        <v>21038</v>
      </c>
      <c r="BM2330">
        <v>17424</v>
      </c>
      <c r="BN2330">
        <v>14150</v>
      </c>
      <c r="DC2330">
        <v>50.54</v>
      </c>
      <c r="DD2330">
        <v>49.57</v>
      </c>
      <c r="DE2330">
        <v>48.59</v>
      </c>
      <c r="DF2330">
        <v>47.62</v>
      </c>
      <c r="DG2330">
        <v>46.65</v>
      </c>
      <c r="DH2330">
        <v>45.68</v>
      </c>
      <c r="DI2330">
        <v>44.72</v>
      </c>
      <c r="DJ2330">
        <v>43.75</v>
      </c>
      <c r="DK2330">
        <v>42.78</v>
      </c>
      <c r="DL2330">
        <v>41.82</v>
      </c>
      <c r="DM2330">
        <v>40.86</v>
      </c>
      <c r="DN2330">
        <v>39.9</v>
      </c>
      <c r="DO2330">
        <v>38.950000000000003</v>
      </c>
      <c r="DP2330">
        <v>38</v>
      </c>
      <c r="DQ2330">
        <v>37.049999999999997</v>
      </c>
      <c r="DR2330">
        <v>36.11</v>
      </c>
      <c r="DS2330">
        <v>35.17</v>
      </c>
      <c r="DT2330">
        <v>34.24</v>
      </c>
      <c r="DU2330">
        <v>33.299999999999997</v>
      </c>
      <c r="DV2330">
        <v>32.369999999999997</v>
      </c>
      <c r="DW2330">
        <v>31.44</v>
      </c>
      <c r="DX2330">
        <v>30.51</v>
      </c>
      <c r="DY2330">
        <v>29.59</v>
      </c>
      <c r="DZ2330">
        <v>28.67</v>
      </c>
      <c r="EA2330">
        <v>27.76</v>
      </c>
      <c r="EB2330">
        <v>26.85</v>
      </c>
      <c r="EC2330">
        <v>25.95</v>
      </c>
      <c r="ED2330">
        <v>25.05</v>
      </c>
      <c r="EE2330">
        <v>24.16</v>
      </c>
      <c r="EF2330">
        <v>23.27</v>
      </c>
      <c r="EG2330">
        <v>22.38</v>
      </c>
      <c r="EH2330">
        <v>21.5</v>
      </c>
      <c r="EI2330">
        <v>20.62</v>
      </c>
      <c r="EJ2330">
        <v>19.75</v>
      </c>
      <c r="EK2330">
        <v>18.88</v>
      </c>
      <c r="EL2330">
        <v>18.02</v>
      </c>
      <c r="EM2330">
        <v>17.170000000000002</v>
      </c>
      <c r="EN2330">
        <v>16.34</v>
      </c>
      <c r="EO2330">
        <v>15.51</v>
      </c>
      <c r="EP2330">
        <v>14.71</v>
      </c>
      <c r="EQ2330">
        <v>13.92</v>
      </c>
      <c r="ER2330">
        <v>13.14</v>
      </c>
      <c r="ES2330">
        <v>12.39</v>
      </c>
      <c r="ET2330">
        <v>11.66</v>
      </c>
      <c r="EU2330">
        <v>10.95</v>
      </c>
      <c r="EV2330">
        <v>10.27</v>
      </c>
      <c r="EW2330">
        <v>9.6199999999999992</v>
      </c>
      <c r="EX2330">
        <v>9</v>
      </c>
      <c r="EY2330">
        <v>8.42</v>
      </c>
      <c r="EZ2330">
        <v>7.88</v>
      </c>
      <c r="FA2330">
        <v>7.38</v>
      </c>
      <c r="FB2330">
        <v>6.93</v>
      </c>
      <c r="FC2330">
        <v>6.51</v>
      </c>
      <c r="FD2330">
        <v>6.12</v>
      </c>
      <c r="FE2330">
        <v>5.73</v>
      </c>
      <c r="FF2330">
        <v>5.33</v>
      </c>
      <c r="FG2330">
        <v>4.95</v>
      </c>
      <c r="FH2330">
        <v>4.59</v>
      </c>
      <c r="FI2330">
        <v>4.26</v>
      </c>
      <c r="FJ2330">
        <v>3.97</v>
      </c>
      <c r="FK2330">
        <v>3.68</v>
      </c>
      <c r="FL2330">
        <v>3.42</v>
      </c>
    </row>
    <row r="2331" spans="1:177" x14ac:dyDescent="0.25">
      <c r="A2331" t="s">
        <v>2118</v>
      </c>
      <c r="B2331">
        <v>61</v>
      </c>
      <c r="C2331">
        <v>61</v>
      </c>
      <c r="E2331">
        <v>100000</v>
      </c>
      <c r="F2331">
        <v>99943</v>
      </c>
      <c r="G2331">
        <v>99881</v>
      </c>
      <c r="H2331">
        <v>99816</v>
      </c>
      <c r="I2331">
        <v>99748</v>
      </c>
      <c r="J2331">
        <v>99676</v>
      </c>
      <c r="K2331">
        <v>99600</v>
      </c>
      <c r="L2331">
        <v>99519</v>
      </c>
      <c r="M2331">
        <v>99431</v>
      </c>
      <c r="N2331">
        <v>99335</v>
      </c>
      <c r="O2331">
        <v>99229</v>
      </c>
      <c r="P2331">
        <v>99110</v>
      </c>
      <c r="Q2331">
        <v>98977</v>
      </c>
      <c r="R2331">
        <v>98830</v>
      </c>
      <c r="S2331">
        <v>98670</v>
      </c>
      <c r="T2331">
        <v>98498</v>
      </c>
      <c r="U2331">
        <v>98315</v>
      </c>
      <c r="V2331">
        <v>98121</v>
      </c>
      <c r="W2331">
        <v>97916</v>
      </c>
      <c r="X2331">
        <v>97697</v>
      </c>
      <c r="Y2331">
        <v>97462</v>
      </c>
      <c r="Z2331">
        <v>97208</v>
      </c>
      <c r="AA2331">
        <v>96931</v>
      </c>
      <c r="AB2331">
        <v>96629</v>
      </c>
      <c r="AC2331">
        <v>96301</v>
      </c>
      <c r="AD2331">
        <v>95942</v>
      </c>
      <c r="AE2331">
        <v>95553</v>
      </c>
      <c r="AF2331">
        <v>95132</v>
      </c>
      <c r="AG2331">
        <v>94678</v>
      </c>
      <c r="AH2331">
        <v>94193</v>
      </c>
      <c r="AI2331">
        <v>93675</v>
      </c>
      <c r="AJ2331">
        <v>93122</v>
      </c>
      <c r="AK2331">
        <v>92528</v>
      </c>
      <c r="AL2331">
        <v>91881</v>
      </c>
      <c r="AM2331">
        <v>91169</v>
      </c>
      <c r="AN2331">
        <v>90379</v>
      </c>
      <c r="AO2331">
        <v>89483</v>
      </c>
      <c r="AP2331">
        <v>88475</v>
      </c>
      <c r="AQ2331">
        <v>87336</v>
      </c>
      <c r="AR2331">
        <v>86043</v>
      </c>
      <c r="AS2331">
        <v>84583</v>
      </c>
      <c r="AT2331">
        <v>82930</v>
      </c>
      <c r="AU2331">
        <v>81066</v>
      </c>
      <c r="AV2331">
        <v>78965</v>
      </c>
      <c r="AW2331">
        <v>76590</v>
      </c>
      <c r="AX2331">
        <v>73915</v>
      </c>
      <c r="AY2331">
        <v>70909</v>
      </c>
      <c r="AZ2331">
        <v>67542</v>
      </c>
      <c r="BA2331">
        <v>63790</v>
      </c>
      <c r="BB2331">
        <v>59686</v>
      </c>
      <c r="BC2331">
        <v>55278</v>
      </c>
      <c r="BD2331">
        <v>50643</v>
      </c>
      <c r="BE2331">
        <v>45943</v>
      </c>
      <c r="BF2331">
        <v>41402</v>
      </c>
      <c r="BG2331">
        <v>37069</v>
      </c>
      <c r="BH2331">
        <v>32849</v>
      </c>
      <c r="BI2331">
        <v>28671</v>
      </c>
      <c r="BJ2331">
        <v>24584</v>
      </c>
      <c r="BK2331">
        <v>20692</v>
      </c>
      <c r="BL2331">
        <v>17113</v>
      </c>
      <c r="BM2331">
        <v>13876</v>
      </c>
      <c r="DC2331">
        <v>49.45</v>
      </c>
      <c r="DD2331">
        <v>48.48</v>
      </c>
      <c r="DE2331">
        <v>47.51</v>
      </c>
      <c r="DF2331">
        <v>46.54</v>
      </c>
      <c r="DG2331">
        <v>45.57</v>
      </c>
      <c r="DH2331">
        <v>44.6</v>
      </c>
      <c r="DI2331">
        <v>43.63</v>
      </c>
      <c r="DJ2331">
        <v>42.67</v>
      </c>
      <c r="DK2331">
        <v>41.71</v>
      </c>
      <c r="DL2331">
        <v>40.75</v>
      </c>
      <c r="DM2331">
        <v>39.79</v>
      </c>
      <c r="DN2331">
        <v>38.840000000000003</v>
      </c>
      <c r="DO2331">
        <v>37.89</v>
      </c>
      <c r="DP2331">
        <v>36.94</v>
      </c>
      <c r="DQ2331">
        <v>36</v>
      </c>
      <c r="DR2331">
        <v>35.06</v>
      </c>
      <c r="DS2331">
        <v>34.130000000000003</v>
      </c>
      <c r="DT2331">
        <v>33.200000000000003</v>
      </c>
      <c r="DU2331">
        <v>32.26</v>
      </c>
      <c r="DV2331">
        <v>31.34</v>
      </c>
      <c r="DW2331">
        <v>30.41</v>
      </c>
      <c r="DX2331">
        <v>29.49</v>
      </c>
      <c r="DY2331">
        <v>28.57</v>
      </c>
      <c r="DZ2331">
        <v>27.66</v>
      </c>
      <c r="EA2331">
        <v>26.75</v>
      </c>
      <c r="EB2331">
        <v>25.85</v>
      </c>
      <c r="EC2331">
        <v>24.95</v>
      </c>
      <c r="ED2331">
        <v>24.06</v>
      </c>
      <c r="EE2331">
        <v>23.17</v>
      </c>
      <c r="EF2331">
        <v>22.29</v>
      </c>
      <c r="EG2331">
        <v>21.41</v>
      </c>
      <c r="EH2331">
        <v>20.53</v>
      </c>
      <c r="EI2331">
        <v>19.66</v>
      </c>
      <c r="EJ2331">
        <v>18.8</v>
      </c>
      <c r="EK2331">
        <v>17.940000000000001</v>
      </c>
      <c r="EL2331">
        <v>17.09</v>
      </c>
      <c r="EM2331">
        <v>16.260000000000002</v>
      </c>
      <c r="EN2331">
        <v>15.44</v>
      </c>
      <c r="EO2331">
        <v>14.63</v>
      </c>
      <c r="EP2331">
        <v>13.85</v>
      </c>
      <c r="EQ2331">
        <v>13.08</v>
      </c>
      <c r="ER2331">
        <v>12.33</v>
      </c>
      <c r="ES2331">
        <v>11.6</v>
      </c>
      <c r="ET2331">
        <v>10.89</v>
      </c>
      <c r="EU2331">
        <v>10.220000000000001</v>
      </c>
      <c r="EV2331">
        <v>9.57</v>
      </c>
      <c r="EW2331">
        <v>8.9499999999999993</v>
      </c>
      <c r="EX2331">
        <v>8.3699999999999992</v>
      </c>
      <c r="EY2331">
        <v>7.84</v>
      </c>
      <c r="EZ2331">
        <v>7.34</v>
      </c>
      <c r="FA2331">
        <v>6.89</v>
      </c>
      <c r="FB2331">
        <v>6.47</v>
      </c>
      <c r="FC2331">
        <v>6.08</v>
      </c>
      <c r="FD2331">
        <v>5.7</v>
      </c>
      <c r="FE2331">
        <v>5.3</v>
      </c>
      <c r="FF2331">
        <v>4.92</v>
      </c>
      <c r="FG2331">
        <v>4.57</v>
      </c>
      <c r="FH2331">
        <v>4.24</v>
      </c>
      <c r="FI2331">
        <v>3.94</v>
      </c>
      <c r="FJ2331">
        <v>3.66</v>
      </c>
      <c r="FK2331">
        <v>3.4</v>
      </c>
    </row>
    <row r="2332" spans="1:177" x14ac:dyDescent="0.25">
      <c r="A2332" t="s">
        <v>2119</v>
      </c>
      <c r="B2332">
        <v>60</v>
      </c>
      <c r="C2332">
        <v>60</v>
      </c>
      <c r="E2332">
        <v>100000</v>
      </c>
      <c r="F2332">
        <v>99938</v>
      </c>
      <c r="G2332">
        <v>99872</v>
      </c>
      <c r="H2332">
        <v>99802</v>
      </c>
      <c r="I2332">
        <v>99729</v>
      </c>
      <c r="J2332">
        <v>99652</v>
      </c>
      <c r="K2332">
        <v>99569</v>
      </c>
      <c r="L2332">
        <v>99480</v>
      </c>
      <c r="M2332">
        <v>99383</v>
      </c>
      <c r="N2332">
        <v>99275</v>
      </c>
      <c r="O2332">
        <v>99154</v>
      </c>
      <c r="P2332">
        <v>99019</v>
      </c>
      <c r="Q2332">
        <v>98870</v>
      </c>
      <c r="R2332">
        <v>98707</v>
      </c>
      <c r="S2332">
        <v>98532</v>
      </c>
      <c r="T2332">
        <v>98345</v>
      </c>
      <c r="U2332">
        <v>98148</v>
      </c>
      <c r="V2332">
        <v>97939</v>
      </c>
      <c r="W2332">
        <v>97717</v>
      </c>
      <c r="X2332">
        <v>97478</v>
      </c>
      <c r="Y2332">
        <v>97219</v>
      </c>
      <c r="Z2332">
        <v>96937</v>
      </c>
      <c r="AA2332">
        <v>96630</v>
      </c>
      <c r="AB2332">
        <v>96294</v>
      </c>
      <c r="AC2332">
        <v>95930</v>
      </c>
      <c r="AD2332">
        <v>95533</v>
      </c>
      <c r="AE2332">
        <v>95105</v>
      </c>
      <c r="AF2332">
        <v>94644</v>
      </c>
      <c r="AG2332">
        <v>94149</v>
      </c>
      <c r="AH2332">
        <v>93621</v>
      </c>
      <c r="AI2332">
        <v>93057</v>
      </c>
      <c r="AJ2332">
        <v>92451</v>
      </c>
      <c r="AK2332">
        <v>91793</v>
      </c>
      <c r="AL2332">
        <v>91069</v>
      </c>
      <c r="AM2332">
        <v>90263</v>
      </c>
      <c r="AN2332">
        <v>89353</v>
      </c>
      <c r="AO2332">
        <v>88326</v>
      </c>
      <c r="AP2332">
        <v>87167</v>
      </c>
      <c r="AQ2332">
        <v>85857</v>
      </c>
      <c r="AR2332">
        <v>84373</v>
      </c>
      <c r="AS2332">
        <v>82700</v>
      </c>
      <c r="AT2332">
        <v>80811</v>
      </c>
      <c r="AU2332">
        <v>78682</v>
      </c>
      <c r="AV2332">
        <v>76286</v>
      </c>
      <c r="AW2332">
        <v>73583</v>
      </c>
      <c r="AX2332">
        <v>70549</v>
      </c>
      <c r="AY2332">
        <v>67156</v>
      </c>
      <c r="AZ2332">
        <v>63389</v>
      </c>
      <c r="BA2332">
        <v>59266</v>
      </c>
      <c r="BB2332">
        <v>54846</v>
      </c>
      <c r="BC2332">
        <v>50205</v>
      </c>
      <c r="BD2332">
        <v>45510</v>
      </c>
      <c r="BE2332">
        <v>40971</v>
      </c>
      <c r="BF2332">
        <v>36643</v>
      </c>
      <c r="BG2332">
        <v>32434</v>
      </c>
      <c r="BH2332">
        <v>28274</v>
      </c>
      <c r="BI2332">
        <v>24211</v>
      </c>
      <c r="BJ2332">
        <v>20351</v>
      </c>
      <c r="BK2332">
        <v>16805</v>
      </c>
      <c r="BL2332">
        <v>13606</v>
      </c>
      <c r="DC2332">
        <v>48.36</v>
      </c>
      <c r="DD2332">
        <v>47.39</v>
      </c>
      <c r="DE2332">
        <v>46.42</v>
      </c>
      <c r="DF2332">
        <v>45.45</v>
      </c>
      <c r="DG2332">
        <v>44.49</v>
      </c>
      <c r="DH2332">
        <v>43.52</v>
      </c>
      <c r="DI2332">
        <v>42.55</v>
      </c>
      <c r="DJ2332">
        <v>41.59</v>
      </c>
      <c r="DK2332">
        <v>40.630000000000003</v>
      </c>
      <c r="DL2332">
        <v>39.68</v>
      </c>
      <c r="DM2332">
        <v>38.72</v>
      </c>
      <c r="DN2332">
        <v>37.78</v>
      </c>
      <c r="DO2332">
        <v>36.83</v>
      </c>
      <c r="DP2332">
        <v>35.89</v>
      </c>
      <c r="DQ2332">
        <v>34.96</v>
      </c>
      <c r="DR2332">
        <v>34.020000000000003</v>
      </c>
      <c r="DS2332">
        <v>33.090000000000003</v>
      </c>
      <c r="DT2332">
        <v>32.159999999999997</v>
      </c>
      <c r="DU2332">
        <v>31.23</v>
      </c>
      <c r="DV2332">
        <v>30.31</v>
      </c>
      <c r="DW2332">
        <v>29.38</v>
      </c>
      <c r="DX2332">
        <v>28.47</v>
      </c>
      <c r="DY2332">
        <v>27.56</v>
      </c>
      <c r="DZ2332">
        <v>26.65</v>
      </c>
      <c r="EA2332">
        <v>25.75</v>
      </c>
      <c r="EB2332">
        <v>24.86</v>
      </c>
      <c r="EC2332">
        <v>23.97</v>
      </c>
      <c r="ED2332">
        <v>23.08</v>
      </c>
      <c r="EE2332">
        <v>22.2</v>
      </c>
      <c r="EF2332">
        <v>21.32</v>
      </c>
      <c r="EG2332">
        <v>20.45</v>
      </c>
      <c r="EH2332">
        <v>19.579999999999998</v>
      </c>
      <c r="EI2332">
        <v>18.71</v>
      </c>
      <c r="EJ2332">
        <v>17.86</v>
      </c>
      <c r="EK2332">
        <v>17.010000000000002</v>
      </c>
      <c r="EL2332">
        <v>16.18</v>
      </c>
      <c r="EM2332">
        <v>15.36</v>
      </c>
      <c r="EN2332">
        <v>14.56</v>
      </c>
      <c r="EO2332">
        <v>13.78</v>
      </c>
      <c r="EP2332">
        <v>13.01</v>
      </c>
      <c r="EQ2332">
        <v>12.26</v>
      </c>
      <c r="ER2332">
        <v>11.54</v>
      </c>
      <c r="ES2332">
        <v>10.84</v>
      </c>
      <c r="ET2332">
        <v>10.16</v>
      </c>
      <c r="EU2332">
        <v>9.52</v>
      </c>
      <c r="EV2332">
        <v>8.9</v>
      </c>
      <c r="EW2332">
        <v>8.33</v>
      </c>
      <c r="EX2332">
        <v>7.79</v>
      </c>
      <c r="EY2332">
        <v>7.3</v>
      </c>
      <c r="EZ2332">
        <v>6.85</v>
      </c>
      <c r="FA2332">
        <v>6.44</v>
      </c>
      <c r="FB2332">
        <v>6.05</v>
      </c>
      <c r="FC2332">
        <v>5.66</v>
      </c>
      <c r="FD2332">
        <v>5.27</v>
      </c>
      <c r="FE2332">
        <v>4.8899999999999997</v>
      </c>
      <c r="FF2332">
        <v>4.54</v>
      </c>
      <c r="FG2332">
        <v>4.22</v>
      </c>
      <c r="FH2332">
        <v>3.92</v>
      </c>
      <c r="FI2332">
        <v>3.65</v>
      </c>
      <c r="FJ2332">
        <v>3.39</v>
      </c>
    </row>
    <row r="2333" spans="1:177" x14ac:dyDescent="0.25">
      <c r="A2333" t="s">
        <v>2120</v>
      </c>
      <c r="B2333">
        <v>59</v>
      </c>
      <c r="C2333">
        <v>59</v>
      </c>
      <c r="E2333">
        <v>100000</v>
      </c>
      <c r="F2333">
        <v>99933</v>
      </c>
      <c r="G2333">
        <v>99862</v>
      </c>
      <c r="H2333">
        <v>99788</v>
      </c>
      <c r="I2333">
        <v>99709</v>
      </c>
      <c r="J2333">
        <v>99626</v>
      </c>
      <c r="K2333">
        <v>99535</v>
      </c>
      <c r="L2333">
        <v>99436</v>
      </c>
      <c r="M2333">
        <v>99326</v>
      </c>
      <c r="N2333">
        <v>99203</v>
      </c>
      <c r="O2333">
        <v>99066</v>
      </c>
      <c r="P2333">
        <v>98915</v>
      </c>
      <c r="Q2333">
        <v>98749</v>
      </c>
      <c r="R2333">
        <v>98571</v>
      </c>
      <c r="S2333">
        <v>98381</v>
      </c>
      <c r="T2333">
        <v>98181</v>
      </c>
      <c r="U2333">
        <v>97968</v>
      </c>
      <c r="V2333">
        <v>97742</v>
      </c>
      <c r="W2333">
        <v>97499</v>
      </c>
      <c r="X2333">
        <v>97235</v>
      </c>
      <c r="Y2333">
        <v>96949</v>
      </c>
      <c r="Z2333">
        <v>96636</v>
      </c>
      <c r="AA2333">
        <v>96294</v>
      </c>
      <c r="AB2333">
        <v>95922</v>
      </c>
      <c r="AC2333">
        <v>95518</v>
      </c>
      <c r="AD2333">
        <v>95082</v>
      </c>
      <c r="AE2333">
        <v>94613</v>
      </c>
      <c r="AF2333">
        <v>94110</v>
      </c>
      <c r="AG2333">
        <v>93572</v>
      </c>
      <c r="AH2333">
        <v>92996</v>
      </c>
      <c r="AI2333">
        <v>92378</v>
      </c>
      <c r="AJ2333">
        <v>91708</v>
      </c>
      <c r="AK2333">
        <v>90971</v>
      </c>
      <c r="AL2333">
        <v>90152</v>
      </c>
      <c r="AM2333">
        <v>89225</v>
      </c>
      <c r="AN2333">
        <v>88182</v>
      </c>
      <c r="AO2333">
        <v>87002</v>
      </c>
      <c r="AP2333">
        <v>85670</v>
      </c>
      <c r="AQ2333">
        <v>84168</v>
      </c>
      <c r="AR2333">
        <v>82470</v>
      </c>
      <c r="AS2333">
        <v>80559</v>
      </c>
      <c r="AT2333">
        <v>78403</v>
      </c>
      <c r="AU2333">
        <v>75979</v>
      </c>
      <c r="AV2333">
        <v>73254</v>
      </c>
      <c r="AW2333">
        <v>70192</v>
      </c>
      <c r="AX2333">
        <v>66773</v>
      </c>
      <c r="AY2333">
        <v>62983</v>
      </c>
      <c r="AZ2333">
        <v>58850</v>
      </c>
      <c r="BA2333">
        <v>54417</v>
      </c>
      <c r="BB2333">
        <v>49770</v>
      </c>
      <c r="BC2333">
        <v>45075</v>
      </c>
      <c r="BD2333">
        <v>40544</v>
      </c>
      <c r="BE2333">
        <v>36222</v>
      </c>
      <c r="BF2333">
        <v>32024</v>
      </c>
      <c r="BG2333">
        <v>27881</v>
      </c>
      <c r="BH2333">
        <v>23843</v>
      </c>
      <c r="BI2333">
        <v>20013</v>
      </c>
      <c r="BJ2333">
        <v>16503</v>
      </c>
      <c r="BK2333">
        <v>13341</v>
      </c>
      <c r="DC2333">
        <v>47.27</v>
      </c>
      <c r="DD2333">
        <v>46.3</v>
      </c>
      <c r="DE2333">
        <v>45.34</v>
      </c>
      <c r="DF2333">
        <v>44.37</v>
      </c>
      <c r="DG2333">
        <v>43.4</v>
      </c>
      <c r="DH2333">
        <v>42.44</v>
      </c>
      <c r="DI2333">
        <v>41.48</v>
      </c>
      <c r="DJ2333">
        <v>40.520000000000003</v>
      </c>
      <c r="DK2333">
        <v>39.56</v>
      </c>
      <c r="DL2333">
        <v>38.61</v>
      </c>
      <c r="DM2333">
        <v>37.67</v>
      </c>
      <c r="DN2333">
        <v>36.72</v>
      </c>
      <c r="DO2333">
        <v>35.78</v>
      </c>
      <c r="DP2333">
        <v>34.85</v>
      </c>
      <c r="DQ2333">
        <v>33.909999999999997</v>
      </c>
      <c r="DR2333">
        <v>32.979999999999997</v>
      </c>
      <c r="DS2333">
        <v>32.049999999999997</v>
      </c>
      <c r="DT2333">
        <v>31.12</v>
      </c>
      <c r="DU2333">
        <v>30.2</v>
      </c>
      <c r="DV2333">
        <v>29.28</v>
      </c>
      <c r="DW2333">
        <v>28.37</v>
      </c>
      <c r="DX2333">
        <v>27.46</v>
      </c>
      <c r="DY2333">
        <v>26.55</v>
      </c>
      <c r="DZ2333">
        <v>25.65</v>
      </c>
      <c r="EA2333">
        <v>24.76</v>
      </c>
      <c r="EB2333">
        <v>23.87</v>
      </c>
      <c r="EC2333">
        <v>22.99</v>
      </c>
      <c r="ED2333">
        <v>22.11</v>
      </c>
      <c r="EE2333">
        <v>21.23</v>
      </c>
      <c r="EF2333">
        <v>20.36</v>
      </c>
      <c r="EG2333">
        <v>19.489999999999998</v>
      </c>
      <c r="EH2333">
        <v>18.63</v>
      </c>
      <c r="EI2333">
        <v>17.78</v>
      </c>
      <c r="EJ2333">
        <v>16.940000000000001</v>
      </c>
      <c r="EK2333">
        <v>16.11</v>
      </c>
      <c r="EL2333">
        <v>15.29</v>
      </c>
      <c r="EM2333">
        <v>14.49</v>
      </c>
      <c r="EN2333">
        <v>13.71</v>
      </c>
      <c r="EO2333">
        <v>12.94</v>
      </c>
      <c r="EP2333">
        <v>12.2</v>
      </c>
      <c r="EQ2333">
        <v>11.48</v>
      </c>
      <c r="ER2333">
        <v>10.78</v>
      </c>
      <c r="ES2333">
        <v>10.11</v>
      </c>
      <c r="ET2333">
        <v>9.4700000000000006</v>
      </c>
      <c r="EU2333">
        <v>8.86</v>
      </c>
      <c r="EV2333">
        <v>8.2799999999999994</v>
      </c>
      <c r="EW2333">
        <v>7.75</v>
      </c>
      <c r="EX2333">
        <v>7.26</v>
      </c>
      <c r="EY2333">
        <v>6.81</v>
      </c>
      <c r="EZ2333">
        <v>6.4</v>
      </c>
      <c r="FA2333">
        <v>6.02</v>
      </c>
      <c r="FB2333">
        <v>5.63</v>
      </c>
      <c r="FC2333">
        <v>5.25</v>
      </c>
      <c r="FD2333">
        <v>4.87</v>
      </c>
      <c r="FE2333">
        <v>4.5199999999999996</v>
      </c>
      <c r="FF2333">
        <v>4.2</v>
      </c>
      <c r="FG2333">
        <v>3.91</v>
      </c>
      <c r="FH2333">
        <v>3.63</v>
      </c>
      <c r="FI2333">
        <v>3.37</v>
      </c>
    </row>
    <row r="2334" spans="1:177" x14ac:dyDescent="0.25">
      <c r="A2334" t="s">
        <v>2121</v>
      </c>
      <c r="B2334">
        <v>58</v>
      </c>
      <c r="C2334">
        <v>58</v>
      </c>
      <c r="E2334">
        <v>100000</v>
      </c>
      <c r="F2334">
        <v>99928</v>
      </c>
      <c r="G2334">
        <v>99853</v>
      </c>
      <c r="H2334">
        <v>99773</v>
      </c>
      <c r="I2334">
        <v>99688</v>
      </c>
      <c r="J2334">
        <v>99596</v>
      </c>
      <c r="K2334">
        <v>99495</v>
      </c>
      <c r="L2334">
        <v>99383</v>
      </c>
      <c r="M2334">
        <v>99258</v>
      </c>
      <c r="N2334">
        <v>99119</v>
      </c>
      <c r="O2334">
        <v>98965</v>
      </c>
      <c r="P2334">
        <v>98797</v>
      </c>
      <c r="Q2334">
        <v>98616</v>
      </c>
      <c r="R2334">
        <v>98423</v>
      </c>
      <c r="S2334">
        <v>98219</v>
      </c>
      <c r="T2334">
        <v>98003</v>
      </c>
      <c r="U2334">
        <v>97773</v>
      </c>
      <c r="V2334">
        <v>97525</v>
      </c>
      <c r="W2334">
        <v>97257</v>
      </c>
      <c r="X2334">
        <v>96965</v>
      </c>
      <c r="Y2334">
        <v>96646</v>
      </c>
      <c r="Z2334">
        <v>96299</v>
      </c>
      <c r="AA2334">
        <v>95919</v>
      </c>
      <c r="AB2334">
        <v>95508</v>
      </c>
      <c r="AC2334">
        <v>95064</v>
      </c>
      <c r="AD2334">
        <v>94586</v>
      </c>
      <c r="AE2334">
        <v>94074</v>
      </c>
      <c r="AF2334">
        <v>93527</v>
      </c>
      <c r="AG2334">
        <v>92941</v>
      </c>
      <c r="AH2334">
        <v>92310</v>
      </c>
      <c r="AI2334">
        <v>91626</v>
      </c>
      <c r="AJ2334">
        <v>90876</v>
      </c>
      <c r="AK2334">
        <v>90043</v>
      </c>
      <c r="AL2334">
        <v>89101</v>
      </c>
      <c r="AM2334">
        <v>88040</v>
      </c>
      <c r="AN2334">
        <v>86843</v>
      </c>
      <c r="AO2334">
        <v>85489</v>
      </c>
      <c r="AP2334">
        <v>83962</v>
      </c>
      <c r="AQ2334">
        <v>82244</v>
      </c>
      <c r="AR2334">
        <v>80306</v>
      </c>
      <c r="AS2334">
        <v>78129</v>
      </c>
      <c r="AT2334">
        <v>75675</v>
      </c>
      <c r="AU2334">
        <v>72922</v>
      </c>
      <c r="AV2334">
        <v>69839</v>
      </c>
      <c r="AW2334">
        <v>66394</v>
      </c>
      <c r="AX2334">
        <v>62582</v>
      </c>
      <c r="AY2334">
        <v>58431</v>
      </c>
      <c r="AZ2334">
        <v>53993</v>
      </c>
      <c r="BA2334">
        <v>49338</v>
      </c>
      <c r="BB2334">
        <v>44643</v>
      </c>
      <c r="BC2334">
        <v>40115</v>
      </c>
      <c r="BD2334">
        <v>35806</v>
      </c>
      <c r="BE2334">
        <v>31618</v>
      </c>
      <c r="BF2334">
        <v>27492</v>
      </c>
      <c r="BG2334">
        <v>23480</v>
      </c>
      <c r="BH2334">
        <v>19681</v>
      </c>
      <c r="BI2334">
        <v>16205</v>
      </c>
      <c r="BJ2334">
        <v>13079</v>
      </c>
      <c r="DC2334">
        <v>46.19</v>
      </c>
      <c r="DD2334">
        <v>45.22</v>
      </c>
      <c r="DE2334">
        <v>44.25</v>
      </c>
      <c r="DF2334">
        <v>43.29</v>
      </c>
      <c r="DG2334">
        <v>42.33</v>
      </c>
      <c r="DH2334">
        <v>41.36</v>
      </c>
      <c r="DI2334">
        <v>40.409999999999997</v>
      </c>
      <c r="DJ2334">
        <v>39.450000000000003</v>
      </c>
      <c r="DK2334">
        <v>38.5</v>
      </c>
      <c r="DL2334">
        <v>37.549999999999997</v>
      </c>
      <c r="DM2334">
        <v>36.61</v>
      </c>
      <c r="DN2334">
        <v>35.67</v>
      </c>
      <c r="DO2334">
        <v>34.74</v>
      </c>
      <c r="DP2334">
        <v>33.799999999999997</v>
      </c>
      <c r="DQ2334">
        <v>32.869999999999997</v>
      </c>
      <c r="DR2334">
        <v>31.94</v>
      </c>
      <c r="DS2334">
        <v>31.02</v>
      </c>
      <c r="DT2334">
        <v>30.1</v>
      </c>
      <c r="DU2334">
        <v>29.18</v>
      </c>
      <c r="DV2334">
        <v>28.26</v>
      </c>
      <c r="DW2334">
        <v>27.36</v>
      </c>
      <c r="DX2334">
        <v>26.45</v>
      </c>
      <c r="DY2334">
        <v>25.56</v>
      </c>
      <c r="DZ2334">
        <v>24.66</v>
      </c>
      <c r="EA2334">
        <v>23.78</v>
      </c>
      <c r="EB2334">
        <v>22.89</v>
      </c>
      <c r="EC2334">
        <v>22.02</v>
      </c>
      <c r="ED2334">
        <v>21.14</v>
      </c>
      <c r="EE2334">
        <v>20.27</v>
      </c>
      <c r="EF2334">
        <v>19.41</v>
      </c>
      <c r="EG2334">
        <v>18.55</v>
      </c>
      <c r="EH2334">
        <v>17.7</v>
      </c>
      <c r="EI2334">
        <v>16.86</v>
      </c>
      <c r="EJ2334">
        <v>16.03</v>
      </c>
      <c r="EK2334">
        <v>15.22</v>
      </c>
      <c r="EL2334">
        <v>14.42</v>
      </c>
      <c r="EM2334">
        <v>13.64</v>
      </c>
      <c r="EN2334">
        <v>12.88</v>
      </c>
      <c r="EO2334">
        <v>12.14</v>
      </c>
      <c r="EP2334">
        <v>11.42</v>
      </c>
      <c r="EQ2334">
        <v>10.72</v>
      </c>
      <c r="ER2334">
        <v>10.050000000000001</v>
      </c>
      <c r="ES2334">
        <v>9.41</v>
      </c>
      <c r="ET2334">
        <v>8.81</v>
      </c>
      <c r="EU2334">
        <v>8.24</v>
      </c>
      <c r="EV2334">
        <v>7.71</v>
      </c>
      <c r="EW2334">
        <v>7.22</v>
      </c>
      <c r="EX2334">
        <v>6.78</v>
      </c>
      <c r="EY2334">
        <v>6.37</v>
      </c>
      <c r="EZ2334">
        <v>5.98</v>
      </c>
      <c r="FA2334">
        <v>5.6</v>
      </c>
      <c r="FB2334">
        <v>5.22</v>
      </c>
      <c r="FC2334">
        <v>4.84</v>
      </c>
      <c r="FD2334">
        <v>4.49</v>
      </c>
      <c r="FE2334">
        <v>4.18</v>
      </c>
      <c r="FF2334">
        <v>3.89</v>
      </c>
      <c r="FG2334">
        <v>3.61</v>
      </c>
      <c r="FH2334">
        <v>3.36</v>
      </c>
    </row>
    <row r="2335" spans="1:177" x14ac:dyDescent="0.25">
      <c r="A2335" t="s">
        <v>2122</v>
      </c>
      <c r="B2335">
        <v>57</v>
      </c>
      <c r="C2335">
        <v>57</v>
      </c>
      <c r="E2335">
        <v>100000</v>
      </c>
      <c r="F2335">
        <v>99923</v>
      </c>
      <c r="G2335">
        <v>99842</v>
      </c>
      <c r="H2335">
        <v>99756</v>
      </c>
      <c r="I2335">
        <v>99662</v>
      </c>
      <c r="J2335">
        <v>99560</v>
      </c>
      <c r="K2335">
        <v>99446</v>
      </c>
      <c r="L2335">
        <v>99319</v>
      </c>
      <c r="M2335">
        <v>99177</v>
      </c>
      <c r="N2335">
        <v>99021</v>
      </c>
      <c r="O2335">
        <v>98850</v>
      </c>
      <c r="P2335">
        <v>98666</v>
      </c>
      <c r="Q2335">
        <v>98470</v>
      </c>
      <c r="R2335">
        <v>98263</v>
      </c>
      <c r="S2335">
        <v>98043</v>
      </c>
      <c r="T2335">
        <v>97808</v>
      </c>
      <c r="U2335">
        <v>97556</v>
      </c>
      <c r="V2335">
        <v>97283</v>
      </c>
      <c r="W2335">
        <v>96986</v>
      </c>
      <c r="X2335">
        <v>96662</v>
      </c>
      <c r="Y2335">
        <v>96308</v>
      </c>
      <c r="Z2335">
        <v>95922</v>
      </c>
      <c r="AA2335">
        <v>95503</v>
      </c>
      <c r="AB2335">
        <v>95050</v>
      </c>
      <c r="AC2335">
        <v>94564</v>
      </c>
      <c r="AD2335">
        <v>94043</v>
      </c>
      <c r="AE2335">
        <v>93486</v>
      </c>
      <c r="AF2335">
        <v>92890</v>
      </c>
      <c r="AG2335">
        <v>92247</v>
      </c>
      <c r="AH2335">
        <v>91549</v>
      </c>
      <c r="AI2335">
        <v>90785</v>
      </c>
      <c r="AJ2335">
        <v>89936</v>
      </c>
      <c r="AK2335">
        <v>88980</v>
      </c>
      <c r="AL2335">
        <v>87902</v>
      </c>
      <c r="AM2335">
        <v>86684</v>
      </c>
      <c r="AN2335">
        <v>85311</v>
      </c>
      <c r="AO2335">
        <v>83761</v>
      </c>
      <c r="AP2335">
        <v>82017</v>
      </c>
      <c r="AQ2335">
        <v>80058</v>
      </c>
      <c r="AR2335">
        <v>77852</v>
      </c>
      <c r="AS2335">
        <v>75376</v>
      </c>
      <c r="AT2335">
        <v>72594</v>
      </c>
      <c r="AU2335">
        <v>69483</v>
      </c>
      <c r="AV2335">
        <v>66019</v>
      </c>
      <c r="AW2335">
        <v>62184</v>
      </c>
      <c r="AX2335">
        <v>58015</v>
      </c>
      <c r="AY2335">
        <v>53564</v>
      </c>
      <c r="AZ2335">
        <v>48911</v>
      </c>
      <c r="BA2335">
        <v>44215</v>
      </c>
      <c r="BB2335">
        <v>39691</v>
      </c>
      <c r="BC2335">
        <v>35387</v>
      </c>
      <c r="BD2335">
        <v>31216</v>
      </c>
      <c r="BE2335">
        <v>27109</v>
      </c>
      <c r="BF2335">
        <v>23121</v>
      </c>
      <c r="BG2335">
        <v>19353</v>
      </c>
      <c r="BH2335">
        <v>15911</v>
      </c>
      <c r="BI2335">
        <v>12822</v>
      </c>
      <c r="DC2335">
        <v>45.11</v>
      </c>
      <c r="DD2335">
        <v>44.14</v>
      </c>
      <c r="DE2335">
        <v>43.18</v>
      </c>
      <c r="DF2335">
        <v>42.21</v>
      </c>
      <c r="DG2335">
        <v>41.25</v>
      </c>
      <c r="DH2335">
        <v>40.29</v>
      </c>
      <c r="DI2335">
        <v>39.340000000000003</v>
      </c>
      <c r="DJ2335">
        <v>38.39</v>
      </c>
      <c r="DK2335">
        <v>37.44</v>
      </c>
      <c r="DL2335">
        <v>36.5</v>
      </c>
      <c r="DM2335">
        <v>35.56</v>
      </c>
      <c r="DN2335">
        <v>34.630000000000003</v>
      </c>
      <c r="DO2335">
        <v>33.700000000000003</v>
      </c>
      <c r="DP2335">
        <v>32.770000000000003</v>
      </c>
      <c r="DQ2335">
        <v>31.84</v>
      </c>
      <c r="DR2335">
        <v>30.91</v>
      </c>
      <c r="DS2335">
        <v>29.99</v>
      </c>
      <c r="DT2335">
        <v>29.08</v>
      </c>
      <c r="DU2335">
        <v>28.16</v>
      </c>
      <c r="DV2335">
        <v>27.26</v>
      </c>
      <c r="DW2335">
        <v>26.35</v>
      </c>
      <c r="DX2335">
        <v>25.46</v>
      </c>
      <c r="DY2335">
        <v>24.57</v>
      </c>
      <c r="DZ2335">
        <v>23.68</v>
      </c>
      <c r="EA2335">
        <v>22.8</v>
      </c>
      <c r="EB2335">
        <v>21.92</v>
      </c>
      <c r="EC2335">
        <v>21.05</v>
      </c>
      <c r="ED2335">
        <v>20.18</v>
      </c>
      <c r="EE2335">
        <v>19.32</v>
      </c>
      <c r="EF2335">
        <v>18.46</v>
      </c>
      <c r="EG2335">
        <v>17.62</v>
      </c>
      <c r="EH2335">
        <v>16.78</v>
      </c>
      <c r="EI2335">
        <v>15.95</v>
      </c>
      <c r="EJ2335">
        <v>15.14</v>
      </c>
      <c r="EK2335">
        <v>14.35</v>
      </c>
      <c r="EL2335">
        <v>13.57</v>
      </c>
      <c r="EM2335">
        <v>12.81</v>
      </c>
      <c r="EN2335">
        <v>12.07</v>
      </c>
      <c r="EO2335">
        <v>11.36</v>
      </c>
      <c r="EP2335">
        <v>10.67</v>
      </c>
      <c r="EQ2335">
        <v>10</v>
      </c>
      <c r="ER2335">
        <v>9.36</v>
      </c>
      <c r="ES2335">
        <v>8.76</v>
      </c>
      <c r="ET2335">
        <v>8.19</v>
      </c>
      <c r="EU2335">
        <v>7.67</v>
      </c>
      <c r="EV2335">
        <v>7.18</v>
      </c>
      <c r="EW2335">
        <v>6.74</v>
      </c>
      <c r="EX2335">
        <v>6.33</v>
      </c>
      <c r="EY2335">
        <v>5.95</v>
      </c>
      <c r="EZ2335">
        <v>5.57</v>
      </c>
      <c r="FA2335">
        <v>5.19</v>
      </c>
      <c r="FB2335">
        <v>4.82</v>
      </c>
      <c r="FC2335">
        <v>4.47</v>
      </c>
      <c r="FD2335">
        <v>4.16</v>
      </c>
      <c r="FE2335">
        <v>3.87</v>
      </c>
      <c r="FF2335">
        <v>3.6</v>
      </c>
      <c r="FG2335">
        <v>3.34</v>
      </c>
    </row>
    <row r="2336" spans="1:177" x14ac:dyDescent="0.25">
      <c r="A2336" t="s">
        <v>2123</v>
      </c>
      <c r="B2336">
        <v>56</v>
      </c>
      <c r="C2336">
        <v>56</v>
      </c>
      <c r="E2336">
        <v>100000</v>
      </c>
      <c r="F2336">
        <v>99918</v>
      </c>
      <c r="G2336">
        <v>99830</v>
      </c>
      <c r="H2336">
        <v>99735</v>
      </c>
      <c r="I2336">
        <v>99631</v>
      </c>
      <c r="J2336">
        <v>99515</v>
      </c>
      <c r="K2336">
        <v>99386</v>
      </c>
      <c r="L2336">
        <v>99242</v>
      </c>
      <c r="M2336">
        <v>99083</v>
      </c>
      <c r="N2336">
        <v>98909</v>
      </c>
      <c r="O2336">
        <v>98722</v>
      </c>
      <c r="P2336">
        <v>98523</v>
      </c>
      <c r="Q2336">
        <v>98312</v>
      </c>
      <c r="R2336">
        <v>98089</v>
      </c>
      <c r="S2336">
        <v>97850</v>
      </c>
      <c r="T2336">
        <v>97593</v>
      </c>
      <c r="U2336">
        <v>97316</v>
      </c>
      <c r="V2336">
        <v>97013</v>
      </c>
      <c r="W2336">
        <v>96683</v>
      </c>
      <c r="X2336">
        <v>96323</v>
      </c>
      <c r="Y2336">
        <v>95930</v>
      </c>
      <c r="Z2336">
        <v>95503</v>
      </c>
      <c r="AA2336">
        <v>95042</v>
      </c>
      <c r="AB2336">
        <v>94545</v>
      </c>
      <c r="AC2336">
        <v>94016</v>
      </c>
      <c r="AD2336">
        <v>93449</v>
      </c>
      <c r="AE2336">
        <v>92842</v>
      </c>
      <c r="AF2336">
        <v>92188</v>
      </c>
      <c r="AG2336">
        <v>91478</v>
      </c>
      <c r="AH2336">
        <v>90698</v>
      </c>
      <c r="AI2336">
        <v>89833</v>
      </c>
      <c r="AJ2336">
        <v>88860</v>
      </c>
      <c r="AK2336">
        <v>87766</v>
      </c>
      <c r="AL2336">
        <v>86531</v>
      </c>
      <c r="AM2336">
        <v>85135</v>
      </c>
      <c r="AN2336">
        <v>83565</v>
      </c>
      <c r="AO2336">
        <v>81795</v>
      </c>
      <c r="AP2336">
        <v>79808</v>
      </c>
      <c r="AQ2336">
        <v>77580</v>
      </c>
      <c r="AR2336">
        <v>75075</v>
      </c>
      <c r="AS2336">
        <v>72270</v>
      </c>
      <c r="AT2336">
        <v>69131</v>
      </c>
      <c r="AU2336">
        <v>65641</v>
      </c>
      <c r="AV2336">
        <v>61790</v>
      </c>
      <c r="AW2336">
        <v>57603</v>
      </c>
      <c r="AX2336">
        <v>53140</v>
      </c>
      <c r="AY2336">
        <v>48482</v>
      </c>
      <c r="AZ2336">
        <v>43792</v>
      </c>
      <c r="BA2336">
        <v>39270</v>
      </c>
      <c r="BB2336">
        <v>34973</v>
      </c>
      <c r="BC2336">
        <v>30814</v>
      </c>
      <c r="BD2336">
        <v>26730</v>
      </c>
      <c r="BE2336">
        <v>22767</v>
      </c>
      <c r="BF2336">
        <v>19030</v>
      </c>
      <c r="BG2336">
        <v>15622</v>
      </c>
      <c r="BH2336">
        <v>12570</v>
      </c>
      <c r="DC2336">
        <v>44.02</v>
      </c>
      <c r="DD2336">
        <v>43.06</v>
      </c>
      <c r="DE2336">
        <v>42.1</v>
      </c>
      <c r="DF2336">
        <v>41.14</v>
      </c>
      <c r="DG2336">
        <v>40.18</v>
      </c>
      <c r="DH2336">
        <v>39.229999999999997</v>
      </c>
      <c r="DI2336">
        <v>38.28</v>
      </c>
      <c r="DJ2336">
        <v>37.33</v>
      </c>
      <c r="DK2336">
        <v>36.39</v>
      </c>
      <c r="DL2336">
        <v>35.450000000000003</v>
      </c>
      <c r="DM2336">
        <v>34.520000000000003</v>
      </c>
      <c r="DN2336">
        <v>33.590000000000003</v>
      </c>
      <c r="DO2336">
        <v>32.659999999999997</v>
      </c>
      <c r="DP2336">
        <v>31.73</v>
      </c>
      <c r="DQ2336">
        <v>30.81</v>
      </c>
      <c r="DR2336">
        <v>29.89</v>
      </c>
      <c r="DS2336">
        <v>28.97</v>
      </c>
      <c r="DT2336">
        <v>28.06</v>
      </c>
      <c r="DU2336">
        <v>27.16</v>
      </c>
      <c r="DV2336">
        <v>26.25</v>
      </c>
      <c r="DW2336">
        <v>25.36</v>
      </c>
      <c r="DX2336">
        <v>24.47</v>
      </c>
      <c r="DY2336">
        <v>23.59</v>
      </c>
      <c r="DZ2336">
        <v>22.71</v>
      </c>
      <c r="EA2336">
        <v>21.83</v>
      </c>
      <c r="EB2336">
        <v>20.96</v>
      </c>
      <c r="EC2336">
        <v>20.100000000000001</v>
      </c>
      <c r="ED2336">
        <v>19.239999999999998</v>
      </c>
      <c r="EE2336">
        <v>18.38</v>
      </c>
      <c r="EF2336">
        <v>17.54</v>
      </c>
      <c r="EG2336">
        <v>16.7</v>
      </c>
      <c r="EH2336">
        <v>15.88</v>
      </c>
      <c r="EI2336">
        <v>15.07</v>
      </c>
      <c r="EJ2336">
        <v>14.28</v>
      </c>
      <c r="EK2336">
        <v>13.5</v>
      </c>
      <c r="EL2336">
        <v>12.75</v>
      </c>
      <c r="EM2336">
        <v>12.01</v>
      </c>
      <c r="EN2336">
        <v>11.3</v>
      </c>
      <c r="EO2336">
        <v>10.61</v>
      </c>
      <c r="EP2336">
        <v>9.9499999999999993</v>
      </c>
      <c r="EQ2336">
        <v>9.31</v>
      </c>
      <c r="ER2336">
        <v>8.7100000000000009</v>
      </c>
      <c r="ES2336">
        <v>8.15</v>
      </c>
      <c r="ET2336">
        <v>7.63</v>
      </c>
      <c r="EU2336">
        <v>7.14</v>
      </c>
      <c r="EV2336">
        <v>6.7</v>
      </c>
      <c r="EW2336">
        <v>6.3</v>
      </c>
      <c r="EX2336">
        <v>5.92</v>
      </c>
      <c r="EY2336">
        <v>5.54</v>
      </c>
      <c r="EZ2336">
        <v>5.16</v>
      </c>
      <c r="FA2336">
        <v>4.79</v>
      </c>
      <c r="FB2336">
        <v>4.45</v>
      </c>
      <c r="FC2336">
        <v>4.13</v>
      </c>
      <c r="FD2336">
        <v>3.85</v>
      </c>
      <c r="FE2336">
        <v>3.58</v>
      </c>
      <c r="FF2336">
        <v>3.33</v>
      </c>
    </row>
    <row r="2337" spans="1:161" x14ac:dyDescent="0.25">
      <c r="A2337" t="s">
        <v>2124</v>
      </c>
      <c r="B2337">
        <v>55</v>
      </c>
      <c r="C2337">
        <v>55</v>
      </c>
      <c r="E2337">
        <v>100000</v>
      </c>
      <c r="F2337">
        <v>99911</v>
      </c>
      <c r="G2337">
        <v>99814</v>
      </c>
      <c r="H2337">
        <v>99709</v>
      </c>
      <c r="I2337">
        <v>99591</v>
      </c>
      <c r="J2337">
        <v>99460</v>
      </c>
      <c r="K2337">
        <v>99313</v>
      </c>
      <c r="L2337">
        <v>99151</v>
      </c>
      <c r="M2337">
        <v>98975</v>
      </c>
      <c r="N2337">
        <v>98785</v>
      </c>
      <c r="O2337">
        <v>98583</v>
      </c>
      <c r="P2337">
        <v>98369</v>
      </c>
      <c r="Q2337">
        <v>98141</v>
      </c>
      <c r="R2337">
        <v>97898</v>
      </c>
      <c r="S2337">
        <v>97637</v>
      </c>
      <c r="T2337">
        <v>97354</v>
      </c>
      <c r="U2337">
        <v>97046</v>
      </c>
      <c r="V2337">
        <v>96710</v>
      </c>
      <c r="W2337">
        <v>96343</v>
      </c>
      <c r="X2337">
        <v>95943</v>
      </c>
      <c r="Y2337">
        <v>95509</v>
      </c>
      <c r="Z2337">
        <v>95040</v>
      </c>
      <c r="AA2337">
        <v>94534</v>
      </c>
      <c r="AB2337">
        <v>93993</v>
      </c>
      <c r="AC2337">
        <v>93417</v>
      </c>
      <c r="AD2337">
        <v>92799</v>
      </c>
      <c r="AE2337">
        <v>92134</v>
      </c>
      <c r="AF2337">
        <v>91411</v>
      </c>
      <c r="AG2337">
        <v>90617</v>
      </c>
      <c r="AH2337">
        <v>89735</v>
      </c>
      <c r="AI2337">
        <v>88745</v>
      </c>
      <c r="AJ2337">
        <v>87633</v>
      </c>
      <c r="AK2337">
        <v>86380</v>
      </c>
      <c r="AL2337">
        <v>84965</v>
      </c>
      <c r="AM2337">
        <v>83370</v>
      </c>
      <c r="AN2337">
        <v>81578</v>
      </c>
      <c r="AO2337">
        <v>79564</v>
      </c>
      <c r="AP2337">
        <v>77307</v>
      </c>
      <c r="AQ2337">
        <v>74779</v>
      </c>
      <c r="AR2337">
        <v>71945</v>
      </c>
      <c r="AS2337">
        <v>68784</v>
      </c>
      <c r="AT2337">
        <v>65268</v>
      </c>
      <c r="AU2337">
        <v>61394</v>
      </c>
      <c r="AV2337">
        <v>57196</v>
      </c>
      <c r="AW2337">
        <v>52721</v>
      </c>
      <c r="AX2337">
        <v>48057</v>
      </c>
      <c r="AY2337">
        <v>43367</v>
      </c>
      <c r="AZ2337">
        <v>38856</v>
      </c>
      <c r="BA2337">
        <v>34564</v>
      </c>
      <c r="BB2337">
        <v>30416</v>
      </c>
      <c r="BC2337">
        <v>26351</v>
      </c>
      <c r="BD2337">
        <v>22419</v>
      </c>
      <c r="BE2337">
        <v>18712</v>
      </c>
      <c r="BF2337">
        <v>15338</v>
      </c>
      <c r="BG2337">
        <v>12322</v>
      </c>
      <c r="DC2337">
        <v>42.95</v>
      </c>
      <c r="DD2337">
        <v>41.98</v>
      </c>
      <c r="DE2337">
        <v>41.02</v>
      </c>
      <c r="DF2337">
        <v>40.07</v>
      </c>
      <c r="DG2337">
        <v>39.11</v>
      </c>
      <c r="DH2337">
        <v>38.159999999999997</v>
      </c>
      <c r="DI2337">
        <v>37.22</v>
      </c>
      <c r="DJ2337">
        <v>36.28</v>
      </c>
      <c r="DK2337">
        <v>35.340000000000003</v>
      </c>
      <c r="DL2337">
        <v>34.409999999999997</v>
      </c>
      <c r="DM2337">
        <v>33.479999999999997</v>
      </c>
      <c r="DN2337">
        <v>32.549999999999997</v>
      </c>
      <c r="DO2337">
        <v>31.63</v>
      </c>
      <c r="DP2337">
        <v>30.7</v>
      </c>
      <c r="DQ2337">
        <v>29.78</v>
      </c>
      <c r="DR2337">
        <v>28.87</v>
      </c>
      <c r="DS2337">
        <v>27.96</v>
      </c>
      <c r="DT2337">
        <v>27.05</v>
      </c>
      <c r="DU2337">
        <v>26.16</v>
      </c>
      <c r="DV2337">
        <v>25.26</v>
      </c>
      <c r="DW2337">
        <v>24.38</v>
      </c>
      <c r="DX2337">
        <v>23.49</v>
      </c>
      <c r="DY2337">
        <v>22.62</v>
      </c>
      <c r="DZ2337">
        <v>21.74</v>
      </c>
      <c r="EA2337">
        <v>20.87</v>
      </c>
      <c r="EB2337">
        <v>20.010000000000002</v>
      </c>
      <c r="EC2337">
        <v>19.149999999999999</v>
      </c>
      <c r="ED2337">
        <v>18.3</v>
      </c>
      <c r="EE2337">
        <v>17.45</v>
      </c>
      <c r="EF2337">
        <v>16.62</v>
      </c>
      <c r="EG2337">
        <v>15.8</v>
      </c>
      <c r="EH2337">
        <v>15</v>
      </c>
      <c r="EI2337">
        <v>14.21</v>
      </c>
      <c r="EJ2337">
        <v>13.43</v>
      </c>
      <c r="EK2337">
        <v>12.68</v>
      </c>
      <c r="EL2337">
        <v>11.95</v>
      </c>
      <c r="EM2337">
        <v>11.24</v>
      </c>
      <c r="EN2337">
        <v>10.55</v>
      </c>
      <c r="EO2337">
        <v>9.89</v>
      </c>
      <c r="EP2337">
        <v>9.26</v>
      </c>
      <c r="EQ2337">
        <v>8.66</v>
      </c>
      <c r="ER2337">
        <v>8.1</v>
      </c>
      <c r="ES2337">
        <v>7.58</v>
      </c>
      <c r="ET2337">
        <v>7.1</v>
      </c>
      <c r="EU2337">
        <v>6.66</v>
      </c>
      <c r="EV2337">
        <v>6.26</v>
      </c>
      <c r="EW2337">
        <v>5.89</v>
      </c>
      <c r="EX2337">
        <v>5.51</v>
      </c>
      <c r="EY2337">
        <v>5.13</v>
      </c>
      <c r="EZ2337">
        <v>4.7699999999999996</v>
      </c>
      <c r="FA2337">
        <v>4.42</v>
      </c>
      <c r="FB2337">
        <v>4.1100000000000003</v>
      </c>
      <c r="FC2337">
        <v>3.83</v>
      </c>
      <c r="FD2337">
        <v>3.56</v>
      </c>
      <c r="FE2337">
        <v>3.31</v>
      </c>
    </row>
    <row r="2338" spans="1:161" x14ac:dyDescent="0.25">
      <c r="A2338" t="s">
        <v>2125</v>
      </c>
      <c r="B2338">
        <v>54</v>
      </c>
      <c r="C2338">
        <v>54</v>
      </c>
      <c r="E2338">
        <v>100000</v>
      </c>
      <c r="F2338">
        <v>99902</v>
      </c>
      <c r="G2338">
        <v>99795</v>
      </c>
      <c r="H2338">
        <v>99675</v>
      </c>
      <c r="I2338">
        <v>99542</v>
      </c>
      <c r="J2338">
        <v>99393</v>
      </c>
      <c r="K2338">
        <v>99228</v>
      </c>
      <c r="L2338">
        <v>99049</v>
      </c>
      <c r="M2338">
        <v>98855</v>
      </c>
      <c r="N2338">
        <v>98650</v>
      </c>
      <c r="O2338">
        <v>98432</v>
      </c>
      <c r="P2338">
        <v>98201</v>
      </c>
      <c r="Q2338">
        <v>97954</v>
      </c>
      <c r="R2338">
        <v>97688</v>
      </c>
      <c r="S2338">
        <v>97401</v>
      </c>
      <c r="T2338">
        <v>97087</v>
      </c>
      <c r="U2338">
        <v>96745</v>
      </c>
      <c r="V2338">
        <v>96371</v>
      </c>
      <c r="W2338">
        <v>95964</v>
      </c>
      <c r="X2338">
        <v>95522</v>
      </c>
      <c r="Y2338">
        <v>95044</v>
      </c>
      <c r="Z2338">
        <v>94530</v>
      </c>
      <c r="AA2338">
        <v>93979</v>
      </c>
      <c r="AB2338">
        <v>93390</v>
      </c>
      <c r="AC2338">
        <v>92762</v>
      </c>
      <c r="AD2338">
        <v>92085</v>
      </c>
      <c r="AE2338">
        <v>91349</v>
      </c>
      <c r="AF2338">
        <v>90542</v>
      </c>
      <c r="AG2338">
        <v>89645</v>
      </c>
      <c r="AH2338">
        <v>88636</v>
      </c>
      <c r="AI2338">
        <v>87505</v>
      </c>
      <c r="AJ2338">
        <v>86232</v>
      </c>
      <c r="AK2338">
        <v>84798</v>
      </c>
      <c r="AL2338">
        <v>83182</v>
      </c>
      <c r="AM2338">
        <v>81364</v>
      </c>
      <c r="AN2338">
        <v>79327</v>
      </c>
      <c r="AO2338">
        <v>77040</v>
      </c>
      <c r="AP2338">
        <v>74482</v>
      </c>
      <c r="AQ2338">
        <v>71625</v>
      </c>
      <c r="AR2338">
        <v>68436</v>
      </c>
      <c r="AS2338">
        <v>64900</v>
      </c>
      <c r="AT2338">
        <v>61003</v>
      </c>
      <c r="AU2338">
        <v>56788</v>
      </c>
      <c r="AV2338">
        <v>52308</v>
      </c>
      <c r="AW2338">
        <v>47637</v>
      </c>
      <c r="AX2338">
        <v>42948</v>
      </c>
      <c r="AY2338">
        <v>38440</v>
      </c>
      <c r="AZ2338">
        <v>34162</v>
      </c>
      <c r="BA2338">
        <v>30025</v>
      </c>
      <c r="BB2338">
        <v>25978</v>
      </c>
      <c r="BC2338">
        <v>22071</v>
      </c>
      <c r="BD2338">
        <v>18399</v>
      </c>
      <c r="BE2338">
        <v>15059</v>
      </c>
      <c r="BF2338">
        <v>12079</v>
      </c>
      <c r="DC2338">
        <v>41.87</v>
      </c>
      <c r="DD2338">
        <v>40.909999999999997</v>
      </c>
      <c r="DE2338">
        <v>39.950000000000003</v>
      </c>
      <c r="DF2338">
        <v>39</v>
      </c>
      <c r="DG2338">
        <v>38.049999999999997</v>
      </c>
      <c r="DH2338">
        <v>37.11</v>
      </c>
      <c r="DI2338">
        <v>36.17</v>
      </c>
      <c r="DJ2338">
        <v>35.229999999999997</v>
      </c>
      <c r="DK2338">
        <v>34.299999999999997</v>
      </c>
      <c r="DL2338">
        <v>33.369999999999997</v>
      </c>
      <c r="DM2338">
        <v>32.450000000000003</v>
      </c>
      <c r="DN2338">
        <v>31.52</v>
      </c>
      <c r="DO2338">
        <v>30.6</v>
      </c>
      <c r="DP2338">
        <v>29.68</v>
      </c>
      <c r="DQ2338">
        <v>28.77</v>
      </c>
      <c r="DR2338">
        <v>27.86</v>
      </c>
      <c r="DS2338">
        <v>26.95</v>
      </c>
      <c r="DT2338">
        <v>26.06</v>
      </c>
      <c r="DU2338">
        <v>25.17</v>
      </c>
      <c r="DV2338">
        <v>24.28</v>
      </c>
      <c r="DW2338">
        <v>23.4</v>
      </c>
      <c r="DX2338">
        <v>22.52</v>
      </c>
      <c r="DY2338">
        <v>21.65</v>
      </c>
      <c r="DZ2338">
        <v>20.79</v>
      </c>
      <c r="EA2338">
        <v>19.920000000000002</v>
      </c>
      <c r="EB2338">
        <v>19.07</v>
      </c>
      <c r="EC2338">
        <v>18.22</v>
      </c>
      <c r="ED2338">
        <v>17.37</v>
      </c>
      <c r="EE2338">
        <v>16.54</v>
      </c>
      <c r="EF2338">
        <v>15.73</v>
      </c>
      <c r="EG2338">
        <v>14.92</v>
      </c>
      <c r="EH2338">
        <v>14.14</v>
      </c>
      <c r="EI2338">
        <v>13.37</v>
      </c>
      <c r="EJ2338">
        <v>12.62</v>
      </c>
      <c r="EK2338">
        <v>11.89</v>
      </c>
      <c r="EL2338">
        <v>11.18</v>
      </c>
      <c r="EM2338">
        <v>10.5</v>
      </c>
      <c r="EN2338">
        <v>9.84</v>
      </c>
      <c r="EO2338">
        <v>9.2100000000000009</v>
      </c>
      <c r="EP2338">
        <v>8.6199999999999992</v>
      </c>
      <c r="EQ2338">
        <v>8.06</v>
      </c>
      <c r="ER2338">
        <v>7.54</v>
      </c>
      <c r="ES2338">
        <v>7.07</v>
      </c>
      <c r="ET2338">
        <v>6.63</v>
      </c>
      <c r="EU2338">
        <v>6.23</v>
      </c>
      <c r="EV2338">
        <v>5.85</v>
      </c>
      <c r="EW2338">
        <v>5.48</v>
      </c>
      <c r="EX2338">
        <v>5.1100000000000003</v>
      </c>
      <c r="EY2338">
        <v>4.74</v>
      </c>
      <c r="EZ2338">
        <v>4.4000000000000004</v>
      </c>
      <c r="FA2338">
        <v>4.09</v>
      </c>
      <c r="FB2338">
        <v>3.81</v>
      </c>
      <c r="FC2338">
        <v>3.54</v>
      </c>
      <c r="FD2338">
        <v>3.29</v>
      </c>
    </row>
    <row r="2339" spans="1:161" x14ac:dyDescent="0.25">
      <c r="A2339" t="s">
        <v>2126</v>
      </c>
      <c r="B2339">
        <v>53</v>
      </c>
      <c r="C2339">
        <v>53</v>
      </c>
      <c r="E2339">
        <v>100000</v>
      </c>
      <c r="F2339">
        <v>99891</v>
      </c>
      <c r="G2339">
        <v>99769</v>
      </c>
      <c r="H2339">
        <v>99634</v>
      </c>
      <c r="I2339">
        <v>99483</v>
      </c>
      <c r="J2339">
        <v>99315</v>
      </c>
      <c r="K2339">
        <v>99133</v>
      </c>
      <c r="L2339">
        <v>98936</v>
      </c>
      <c r="M2339">
        <v>98727</v>
      </c>
      <c r="N2339">
        <v>98506</v>
      </c>
      <c r="O2339">
        <v>98271</v>
      </c>
      <c r="P2339">
        <v>98020</v>
      </c>
      <c r="Q2339">
        <v>97750</v>
      </c>
      <c r="R2339">
        <v>97457</v>
      </c>
      <c r="S2339">
        <v>97137</v>
      </c>
      <c r="T2339">
        <v>96789</v>
      </c>
      <c r="U2339">
        <v>96409</v>
      </c>
      <c r="V2339">
        <v>95994</v>
      </c>
      <c r="W2339">
        <v>95544</v>
      </c>
      <c r="X2339">
        <v>95058</v>
      </c>
      <c r="Y2339">
        <v>94535</v>
      </c>
      <c r="Z2339">
        <v>93974</v>
      </c>
      <c r="AA2339">
        <v>93374</v>
      </c>
      <c r="AB2339">
        <v>92732</v>
      </c>
      <c r="AC2339">
        <v>92043</v>
      </c>
      <c r="AD2339">
        <v>91295</v>
      </c>
      <c r="AE2339">
        <v>90473</v>
      </c>
      <c r="AF2339">
        <v>89562</v>
      </c>
      <c r="AG2339">
        <v>88537</v>
      </c>
      <c r="AH2339">
        <v>87385</v>
      </c>
      <c r="AI2339">
        <v>86091</v>
      </c>
      <c r="AJ2339">
        <v>84635</v>
      </c>
      <c r="AK2339">
        <v>82998</v>
      </c>
      <c r="AL2339">
        <v>81158</v>
      </c>
      <c r="AM2339">
        <v>79092</v>
      </c>
      <c r="AN2339">
        <v>76782</v>
      </c>
      <c r="AO2339">
        <v>74194</v>
      </c>
      <c r="AP2339">
        <v>71307</v>
      </c>
      <c r="AQ2339">
        <v>68096</v>
      </c>
      <c r="AR2339">
        <v>64533</v>
      </c>
      <c r="AS2339">
        <v>60620</v>
      </c>
      <c r="AT2339">
        <v>56386</v>
      </c>
      <c r="AU2339">
        <v>51894</v>
      </c>
      <c r="AV2339">
        <v>47225</v>
      </c>
      <c r="AW2339">
        <v>42535</v>
      </c>
      <c r="AX2339">
        <v>38030</v>
      </c>
      <c r="AY2339">
        <v>33759</v>
      </c>
      <c r="AZ2339">
        <v>29640</v>
      </c>
      <c r="BA2339">
        <v>25611</v>
      </c>
      <c r="BB2339">
        <v>21729</v>
      </c>
      <c r="BC2339">
        <v>18088</v>
      </c>
      <c r="BD2339">
        <v>14786</v>
      </c>
      <c r="BE2339">
        <v>11841</v>
      </c>
      <c r="DC2339">
        <v>40.799999999999997</v>
      </c>
      <c r="DD2339">
        <v>39.840000000000003</v>
      </c>
      <c r="DE2339">
        <v>38.89</v>
      </c>
      <c r="DF2339">
        <v>37.94</v>
      </c>
      <c r="DG2339">
        <v>37</v>
      </c>
      <c r="DH2339">
        <v>36.06</v>
      </c>
      <c r="DI2339">
        <v>35.119999999999997</v>
      </c>
      <c r="DJ2339">
        <v>34.19</v>
      </c>
      <c r="DK2339">
        <v>33.26</v>
      </c>
      <c r="DL2339">
        <v>32.340000000000003</v>
      </c>
      <c r="DM2339">
        <v>31.41</v>
      </c>
      <c r="DN2339">
        <v>30.49</v>
      </c>
      <c r="DO2339">
        <v>29.58</v>
      </c>
      <c r="DP2339">
        <v>28.66</v>
      </c>
      <c r="DQ2339">
        <v>27.76</v>
      </c>
      <c r="DR2339">
        <v>26.85</v>
      </c>
      <c r="DS2339">
        <v>25.96</v>
      </c>
      <c r="DT2339">
        <v>25.07</v>
      </c>
      <c r="DU2339">
        <v>24.18</v>
      </c>
      <c r="DV2339">
        <v>23.31</v>
      </c>
      <c r="DW2339">
        <v>22.43</v>
      </c>
      <c r="DX2339">
        <v>21.56</v>
      </c>
      <c r="DY2339">
        <v>20.7</v>
      </c>
      <c r="DZ2339">
        <v>19.84</v>
      </c>
      <c r="EA2339">
        <v>18.98</v>
      </c>
      <c r="EB2339">
        <v>18.13</v>
      </c>
      <c r="EC2339">
        <v>17.29</v>
      </c>
      <c r="ED2339">
        <v>16.46</v>
      </c>
      <c r="EE2339">
        <v>15.65</v>
      </c>
      <c r="EF2339">
        <v>14.85</v>
      </c>
      <c r="EG2339">
        <v>14.07</v>
      </c>
      <c r="EH2339">
        <v>13.3</v>
      </c>
      <c r="EI2339">
        <v>12.55</v>
      </c>
      <c r="EJ2339">
        <v>11.82</v>
      </c>
      <c r="EK2339">
        <v>11.12</v>
      </c>
      <c r="EL2339">
        <v>10.44</v>
      </c>
      <c r="EM2339">
        <v>9.7899999999999991</v>
      </c>
      <c r="EN2339">
        <v>9.16</v>
      </c>
      <c r="EO2339">
        <v>8.57</v>
      </c>
      <c r="EP2339">
        <v>8.02</v>
      </c>
      <c r="EQ2339">
        <v>7.5</v>
      </c>
      <c r="ER2339">
        <v>7.03</v>
      </c>
      <c r="ES2339">
        <v>6.59</v>
      </c>
      <c r="ET2339">
        <v>6.19</v>
      </c>
      <c r="EU2339">
        <v>5.82</v>
      </c>
      <c r="EV2339">
        <v>5.45</v>
      </c>
      <c r="EW2339">
        <v>5.08</v>
      </c>
      <c r="EX2339">
        <v>4.72</v>
      </c>
      <c r="EY2339">
        <v>4.38</v>
      </c>
      <c r="EZ2339">
        <v>4.07</v>
      </c>
      <c r="FA2339">
        <v>3.79</v>
      </c>
      <c r="FB2339">
        <v>3.53</v>
      </c>
      <c r="FC2339">
        <v>3.28</v>
      </c>
    </row>
    <row r="2340" spans="1:161" x14ac:dyDescent="0.25">
      <c r="A2340" t="s">
        <v>2127</v>
      </c>
      <c r="B2340">
        <v>52</v>
      </c>
      <c r="C2340">
        <v>52</v>
      </c>
      <c r="E2340">
        <v>100000</v>
      </c>
      <c r="F2340">
        <v>99877</v>
      </c>
      <c r="G2340">
        <v>99739</v>
      </c>
      <c r="H2340">
        <v>99585</v>
      </c>
      <c r="I2340">
        <v>99415</v>
      </c>
      <c r="J2340">
        <v>99230</v>
      </c>
      <c r="K2340">
        <v>99030</v>
      </c>
      <c r="L2340">
        <v>98818</v>
      </c>
      <c r="M2340">
        <v>98592</v>
      </c>
      <c r="N2340">
        <v>98353</v>
      </c>
      <c r="O2340">
        <v>98098</v>
      </c>
      <c r="P2340">
        <v>97823</v>
      </c>
      <c r="Q2340">
        <v>97525</v>
      </c>
      <c r="R2340">
        <v>97200</v>
      </c>
      <c r="S2340">
        <v>96845</v>
      </c>
      <c r="T2340">
        <v>96458</v>
      </c>
      <c r="U2340">
        <v>96036</v>
      </c>
      <c r="V2340">
        <v>95578</v>
      </c>
      <c r="W2340">
        <v>95083</v>
      </c>
      <c r="X2340">
        <v>94550</v>
      </c>
      <c r="Y2340">
        <v>93980</v>
      </c>
      <c r="Z2340">
        <v>93369</v>
      </c>
      <c r="AA2340">
        <v>92716</v>
      </c>
      <c r="AB2340">
        <v>92012</v>
      </c>
      <c r="AC2340">
        <v>91250</v>
      </c>
      <c r="AD2340">
        <v>90414</v>
      </c>
      <c r="AE2340">
        <v>89488</v>
      </c>
      <c r="AF2340">
        <v>88446</v>
      </c>
      <c r="AG2340">
        <v>87276</v>
      </c>
      <c r="AH2340">
        <v>85959</v>
      </c>
      <c r="AI2340">
        <v>84481</v>
      </c>
      <c r="AJ2340">
        <v>82820</v>
      </c>
      <c r="AK2340">
        <v>80958</v>
      </c>
      <c r="AL2340">
        <v>78869</v>
      </c>
      <c r="AM2340">
        <v>76529</v>
      </c>
      <c r="AN2340">
        <v>73916</v>
      </c>
      <c r="AO2340">
        <v>70999</v>
      </c>
      <c r="AP2340">
        <v>67758</v>
      </c>
      <c r="AQ2340">
        <v>64175</v>
      </c>
      <c r="AR2340">
        <v>60239</v>
      </c>
      <c r="AS2340">
        <v>55994</v>
      </c>
      <c r="AT2340">
        <v>51489</v>
      </c>
      <c r="AU2340">
        <v>46814</v>
      </c>
      <c r="AV2340">
        <v>42131</v>
      </c>
      <c r="AW2340">
        <v>37629</v>
      </c>
      <c r="AX2340">
        <v>33363</v>
      </c>
      <c r="AY2340">
        <v>29256</v>
      </c>
      <c r="AZ2340">
        <v>25251</v>
      </c>
      <c r="BA2340">
        <v>21394</v>
      </c>
      <c r="BB2340">
        <v>17783</v>
      </c>
      <c r="BC2340">
        <v>14514</v>
      </c>
      <c r="BD2340">
        <v>11608</v>
      </c>
      <c r="DC2340">
        <v>39.729999999999997</v>
      </c>
      <c r="DD2340">
        <v>38.78</v>
      </c>
      <c r="DE2340">
        <v>37.83</v>
      </c>
      <c r="DF2340">
        <v>36.89</v>
      </c>
      <c r="DG2340">
        <v>35.950000000000003</v>
      </c>
      <c r="DH2340">
        <v>35.020000000000003</v>
      </c>
      <c r="DI2340">
        <v>34.08</v>
      </c>
      <c r="DJ2340">
        <v>33.159999999999997</v>
      </c>
      <c r="DK2340">
        <v>32.229999999999997</v>
      </c>
      <c r="DL2340">
        <v>31.31</v>
      </c>
      <c r="DM2340">
        <v>30.39</v>
      </c>
      <c r="DN2340">
        <v>29.47</v>
      </c>
      <c r="DO2340">
        <v>28.56</v>
      </c>
      <c r="DP2340">
        <v>27.66</v>
      </c>
      <c r="DQ2340">
        <v>26.75</v>
      </c>
      <c r="DR2340">
        <v>25.86</v>
      </c>
      <c r="DS2340">
        <v>24.97</v>
      </c>
      <c r="DT2340">
        <v>24.09</v>
      </c>
      <c r="DU2340">
        <v>23.21</v>
      </c>
      <c r="DV2340">
        <v>22.34</v>
      </c>
      <c r="DW2340">
        <v>21.47</v>
      </c>
      <c r="DX2340">
        <v>20.61</v>
      </c>
      <c r="DY2340">
        <v>19.75</v>
      </c>
      <c r="DZ2340">
        <v>18.899999999999999</v>
      </c>
      <c r="EA2340">
        <v>18.05</v>
      </c>
      <c r="EB2340">
        <v>17.21</v>
      </c>
      <c r="EC2340">
        <v>16.39</v>
      </c>
      <c r="ED2340">
        <v>15.57</v>
      </c>
      <c r="EE2340">
        <v>14.78</v>
      </c>
      <c r="EF2340">
        <v>14</v>
      </c>
      <c r="EG2340">
        <v>13.23</v>
      </c>
      <c r="EH2340">
        <v>12.49</v>
      </c>
      <c r="EI2340">
        <v>11.76</v>
      </c>
      <c r="EJ2340">
        <v>11.06</v>
      </c>
      <c r="EK2340">
        <v>10.38</v>
      </c>
      <c r="EL2340">
        <v>9.73</v>
      </c>
      <c r="EM2340">
        <v>9.11</v>
      </c>
      <c r="EN2340">
        <v>8.52</v>
      </c>
      <c r="EO2340">
        <v>7.97</v>
      </c>
      <c r="EP2340">
        <v>7.46</v>
      </c>
      <c r="EQ2340">
        <v>6.99</v>
      </c>
      <c r="ER2340">
        <v>6.56</v>
      </c>
      <c r="ES2340">
        <v>6.16</v>
      </c>
      <c r="ET2340">
        <v>5.79</v>
      </c>
      <c r="EU2340">
        <v>5.42</v>
      </c>
      <c r="EV2340">
        <v>5.05</v>
      </c>
      <c r="EW2340">
        <v>4.6900000000000004</v>
      </c>
      <c r="EX2340">
        <v>4.3600000000000003</v>
      </c>
      <c r="EY2340">
        <v>4.05</v>
      </c>
      <c r="EZ2340">
        <v>3.77</v>
      </c>
      <c r="FA2340">
        <v>3.51</v>
      </c>
      <c r="FB2340">
        <v>3.26</v>
      </c>
    </row>
    <row r="2341" spans="1:161" x14ac:dyDescent="0.25">
      <c r="A2341" t="s">
        <v>2128</v>
      </c>
      <c r="B2341">
        <v>51</v>
      </c>
      <c r="C2341">
        <v>51</v>
      </c>
      <c r="E2341">
        <v>100000</v>
      </c>
      <c r="F2341">
        <v>99860</v>
      </c>
      <c r="G2341">
        <v>99704</v>
      </c>
      <c r="H2341">
        <v>99531</v>
      </c>
      <c r="I2341">
        <v>99343</v>
      </c>
      <c r="J2341">
        <v>99140</v>
      </c>
      <c r="K2341">
        <v>98924</v>
      </c>
      <c r="L2341">
        <v>98694</v>
      </c>
      <c r="M2341">
        <v>98451</v>
      </c>
      <c r="N2341">
        <v>98191</v>
      </c>
      <c r="O2341">
        <v>97912</v>
      </c>
      <c r="P2341">
        <v>97609</v>
      </c>
      <c r="Q2341">
        <v>97278</v>
      </c>
      <c r="R2341">
        <v>96917</v>
      </c>
      <c r="S2341">
        <v>96522</v>
      </c>
      <c r="T2341">
        <v>96092</v>
      </c>
      <c r="U2341">
        <v>95626</v>
      </c>
      <c r="V2341">
        <v>95122</v>
      </c>
      <c r="W2341">
        <v>94580</v>
      </c>
      <c r="X2341">
        <v>93999</v>
      </c>
      <c r="Y2341">
        <v>93378</v>
      </c>
      <c r="Z2341">
        <v>92712</v>
      </c>
      <c r="AA2341">
        <v>91996</v>
      </c>
      <c r="AB2341">
        <v>91218</v>
      </c>
      <c r="AC2341">
        <v>90367</v>
      </c>
      <c r="AD2341">
        <v>89425</v>
      </c>
      <c r="AE2341">
        <v>88367</v>
      </c>
      <c r="AF2341">
        <v>87179</v>
      </c>
      <c r="AG2341">
        <v>85842</v>
      </c>
      <c r="AH2341">
        <v>84339</v>
      </c>
      <c r="AI2341">
        <v>82654</v>
      </c>
      <c r="AJ2341">
        <v>80766</v>
      </c>
      <c r="AK2341">
        <v>78653</v>
      </c>
      <c r="AL2341">
        <v>76288</v>
      </c>
      <c r="AM2341">
        <v>73645</v>
      </c>
      <c r="AN2341">
        <v>70703</v>
      </c>
      <c r="AO2341">
        <v>67432</v>
      </c>
      <c r="AP2341">
        <v>63822</v>
      </c>
      <c r="AQ2341">
        <v>59869</v>
      </c>
      <c r="AR2341">
        <v>55604</v>
      </c>
      <c r="AS2341">
        <v>51094</v>
      </c>
      <c r="AT2341">
        <v>46413</v>
      </c>
      <c r="AU2341">
        <v>41729</v>
      </c>
      <c r="AV2341">
        <v>37236</v>
      </c>
      <c r="AW2341">
        <v>32977</v>
      </c>
      <c r="AX2341">
        <v>28880</v>
      </c>
      <c r="AY2341">
        <v>24894</v>
      </c>
      <c r="AZ2341">
        <v>21067</v>
      </c>
      <c r="BA2341">
        <v>17485</v>
      </c>
      <c r="BB2341">
        <v>14249</v>
      </c>
      <c r="BC2341">
        <v>11377</v>
      </c>
      <c r="DC2341">
        <v>38.659999999999997</v>
      </c>
      <c r="DD2341">
        <v>37.72</v>
      </c>
      <c r="DE2341">
        <v>36.78</v>
      </c>
      <c r="DF2341">
        <v>35.840000000000003</v>
      </c>
      <c r="DG2341">
        <v>34.909999999999997</v>
      </c>
      <c r="DH2341">
        <v>33.979999999999997</v>
      </c>
      <c r="DI2341">
        <v>33.049999999999997</v>
      </c>
      <c r="DJ2341">
        <v>32.130000000000003</v>
      </c>
      <c r="DK2341">
        <v>31.2</v>
      </c>
      <c r="DL2341">
        <v>30.28</v>
      </c>
      <c r="DM2341">
        <v>29.37</v>
      </c>
      <c r="DN2341">
        <v>28.46</v>
      </c>
      <c r="DO2341">
        <v>27.55</v>
      </c>
      <c r="DP2341">
        <v>26.66</v>
      </c>
      <c r="DQ2341">
        <v>25.76</v>
      </c>
      <c r="DR2341">
        <v>24.88</v>
      </c>
      <c r="DS2341">
        <v>23.99</v>
      </c>
      <c r="DT2341">
        <v>23.12</v>
      </c>
      <c r="DU2341">
        <v>22.25</v>
      </c>
      <c r="DV2341">
        <v>21.38</v>
      </c>
      <c r="DW2341">
        <v>20.52</v>
      </c>
      <c r="DX2341">
        <v>19.670000000000002</v>
      </c>
      <c r="DY2341">
        <v>18.809999999999999</v>
      </c>
      <c r="DZ2341">
        <v>17.97</v>
      </c>
      <c r="EA2341">
        <v>17.14</v>
      </c>
      <c r="EB2341">
        <v>16.309999999999999</v>
      </c>
      <c r="EC2341">
        <v>15.5</v>
      </c>
      <c r="ED2341">
        <v>14.7</v>
      </c>
      <c r="EE2341">
        <v>13.93</v>
      </c>
      <c r="EF2341">
        <v>13.16</v>
      </c>
      <c r="EG2341">
        <v>12.42</v>
      </c>
      <c r="EH2341">
        <v>11.7</v>
      </c>
      <c r="EI2341">
        <v>11</v>
      </c>
      <c r="EJ2341">
        <v>10.33</v>
      </c>
      <c r="EK2341">
        <v>9.68</v>
      </c>
      <c r="EL2341">
        <v>9.06</v>
      </c>
      <c r="EM2341">
        <v>8.48</v>
      </c>
      <c r="EN2341">
        <v>7.93</v>
      </c>
      <c r="EO2341">
        <v>7.42</v>
      </c>
      <c r="EP2341">
        <v>6.95</v>
      </c>
      <c r="EQ2341">
        <v>6.52</v>
      </c>
      <c r="ER2341">
        <v>6.13</v>
      </c>
      <c r="ES2341">
        <v>5.76</v>
      </c>
      <c r="ET2341">
        <v>5.39</v>
      </c>
      <c r="EU2341">
        <v>5.03</v>
      </c>
      <c r="EV2341">
        <v>4.67</v>
      </c>
      <c r="EW2341">
        <v>4.34</v>
      </c>
      <c r="EX2341">
        <v>4.03</v>
      </c>
      <c r="EY2341">
        <v>3.76</v>
      </c>
      <c r="EZ2341">
        <v>3.49</v>
      </c>
      <c r="FA2341">
        <v>3.25</v>
      </c>
    </row>
    <row r="2342" spans="1:161" x14ac:dyDescent="0.25">
      <c r="A2342" t="s">
        <v>2129</v>
      </c>
      <c r="B2342">
        <v>50</v>
      </c>
      <c r="C2342">
        <v>50</v>
      </c>
      <c r="E2342">
        <v>100000</v>
      </c>
      <c r="F2342">
        <v>99841</v>
      </c>
      <c r="G2342">
        <v>99666</v>
      </c>
      <c r="H2342">
        <v>99474</v>
      </c>
      <c r="I2342">
        <v>99268</v>
      </c>
      <c r="J2342">
        <v>99048</v>
      </c>
      <c r="K2342">
        <v>98815</v>
      </c>
      <c r="L2342">
        <v>98568</v>
      </c>
      <c r="M2342">
        <v>98303</v>
      </c>
      <c r="N2342">
        <v>98019</v>
      </c>
      <c r="O2342">
        <v>97710</v>
      </c>
      <c r="P2342">
        <v>97374</v>
      </c>
      <c r="Q2342">
        <v>97006</v>
      </c>
      <c r="R2342">
        <v>96604</v>
      </c>
      <c r="S2342">
        <v>96167</v>
      </c>
      <c r="T2342">
        <v>95692</v>
      </c>
      <c r="U2342">
        <v>95178</v>
      </c>
      <c r="V2342">
        <v>94627</v>
      </c>
      <c r="W2342">
        <v>94035</v>
      </c>
      <c r="X2342">
        <v>93402</v>
      </c>
      <c r="Y2342">
        <v>92725</v>
      </c>
      <c r="Z2342">
        <v>91995</v>
      </c>
      <c r="AA2342">
        <v>91203</v>
      </c>
      <c r="AB2342">
        <v>90335</v>
      </c>
      <c r="AC2342">
        <v>89376</v>
      </c>
      <c r="AD2342">
        <v>88301</v>
      </c>
      <c r="AE2342">
        <v>87094</v>
      </c>
      <c r="AF2342">
        <v>85738</v>
      </c>
      <c r="AG2342">
        <v>84214</v>
      </c>
      <c r="AH2342">
        <v>82501</v>
      </c>
      <c r="AI2342">
        <v>80587</v>
      </c>
      <c r="AJ2342">
        <v>78447</v>
      </c>
      <c r="AK2342">
        <v>76057</v>
      </c>
      <c r="AL2342">
        <v>73388</v>
      </c>
      <c r="AM2342">
        <v>70414</v>
      </c>
      <c r="AN2342">
        <v>67120</v>
      </c>
      <c r="AO2342">
        <v>63481</v>
      </c>
      <c r="AP2342">
        <v>59504</v>
      </c>
      <c r="AQ2342">
        <v>55228</v>
      </c>
      <c r="AR2342">
        <v>50704</v>
      </c>
      <c r="AS2342">
        <v>46023</v>
      </c>
      <c r="AT2342">
        <v>41337</v>
      </c>
      <c r="AU2342">
        <v>36847</v>
      </c>
      <c r="AV2342">
        <v>32600</v>
      </c>
      <c r="AW2342">
        <v>28514</v>
      </c>
      <c r="AX2342">
        <v>24545</v>
      </c>
      <c r="AY2342">
        <v>20742</v>
      </c>
      <c r="AZ2342">
        <v>17195</v>
      </c>
      <c r="BA2342">
        <v>13990</v>
      </c>
      <c r="BB2342">
        <v>11152</v>
      </c>
      <c r="DC2342">
        <v>37.61</v>
      </c>
      <c r="DD2342">
        <v>36.67</v>
      </c>
      <c r="DE2342">
        <v>35.729999999999997</v>
      </c>
      <c r="DF2342">
        <v>34.799999999999997</v>
      </c>
      <c r="DG2342">
        <v>33.869999999999997</v>
      </c>
      <c r="DH2342">
        <v>32.94</v>
      </c>
      <c r="DI2342">
        <v>32.020000000000003</v>
      </c>
      <c r="DJ2342">
        <v>31.1</v>
      </c>
      <c r="DK2342">
        <v>30.18</v>
      </c>
      <c r="DL2342">
        <v>29.27</v>
      </c>
      <c r="DM2342">
        <v>28.36</v>
      </c>
      <c r="DN2342">
        <v>27.45</v>
      </c>
      <c r="DO2342">
        <v>26.56</v>
      </c>
      <c r="DP2342">
        <v>25.66</v>
      </c>
      <c r="DQ2342">
        <v>24.78</v>
      </c>
      <c r="DR2342">
        <v>23.9</v>
      </c>
      <c r="DS2342">
        <v>23.03</v>
      </c>
      <c r="DT2342">
        <v>22.16</v>
      </c>
      <c r="DU2342">
        <v>21.29</v>
      </c>
      <c r="DV2342">
        <v>20.43</v>
      </c>
      <c r="DW2342">
        <v>19.579999999999998</v>
      </c>
      <c r="DX2342">
        <v>18.73</v>
      </c>
      <c r="DY2342">
        <v>17.89</v>
      </c>
      <c r="DZ2342">
        <v>17.059999999999999</v>
      </c>
      <c r="EA2342">
        <v>16.23</v>
      </c>
      <c r="EB2342">
        <v>15.43</v>
      </c>
      <c r="EC2342">
        <v>14.63</v>
      </c>
      <c r="ED2342">
        <v>13.86</v>
      </c>
      <c r="EE2342">
        <v>13.1</v>
      </c>
      <c r="EF2342">
        <v>12.36</v>
      </c>
      <c r="EG2342">
        <v>11.64</v>
      </c>
      <c r="EH2342">
        <v>10.94</v>
      </c>
      <c r="EI2342">
        <v>10.27</v>
      </c>
      <c r="EJ2342">
        <v>9.6300000000000008</v>
      </c>
      <c r="EK2342">
        <v>9.01</v>
      </c>
      <c r="EL2342">
        <v>8.43</v>
      </c>
      <c r="EM2342">
        <v>7.89</v>
      </c>
      <c r="EN2342">
        <v>7.38</v>
      </c>
      <c r="EO2342">
        <v>6.91</v>
      </c>
      <c r="EP2342">
        <v>6.48</v>
      </c>
      <c r="EQ2342">
        <v>6.09</v>
      </c>
      <c r="ER2342">
        <v>5.73</v>
      </c>
      <c r="ES2342">
        <v>5.36</v>
      </c>
      <c r="ET2342">
        <v>5</v>
      </c>
      <c r="EU2342">
        <v>4.6399999999999997</v>
      </c>
      <c r="EV2342">
        <v>4.3099999999999996</v>
      </c>
      <c r="EW2342">
        <v>4.01</v>
      </c>
      <c r="EX2342">
        <v>3.74</v>
      </c>
      <c r="EY2342">
        <v>3.48</v>
      </c>
      <c r="EZ2342">
        <v>3.24</v>
      </c>
    </row>
    <row r="2343" spans="1:161" x14ac:dyDescent="0.25">
      <c r="A2343" t="s">
        <v>2130</v>
      </c>
      <c r="B2343">
        <v>49</v>
      </c>
      <c r="C2343">
        <v>49</v>
      </c>
      <c r="E2343">
        <v>100000</v>
      </c>
      <c r="F2343">
        <v>99822</v>
      </c>
      <c r="G2343">
        <v>99627</v>
      </c>
      <c r="H2343">
        <v>99417</v>
      </c>
      <c r="I2343">
        <v>99194</v>
      </c>
      <c r="J2343">
        <v>98957</v>
      </c>
      <c r="K2343">
        <v>98705</v>
      </c>
      <c r="L2343">
        <v>98436</v>
      </c>
      <c r="M2343">
        <v>98146</v>
      </c>
      <c r="N2343">
        <v>97832</v>
      </c>
      <c r="O2343">
        <v>97489</v>
      </c>
      <c r="P2343">
        <v>97116</v>
      </c>
      <c r="Q2343">
        <v>96706</v>
      </c>
      <c r="R2343">
        <v>96261</v>
      </c>
      <c r="S2343">
        <v>95777</v>
      </c>
      <c r="T2343">
        <v>95254</v>
      </c>
      <c r="U2343">
        <v>94692</v>
      </c>
      <c r="V2343">
        <v>94090</v>
      </c>
      <c r="W2343">
        <v>93446</v>
      </c>
      <c r="X2343">
        <v>92756</v>
      </c>
      <c r="Y2343">
        <v>92013</v>
      </c>
      <c r="Z2343">
        <v>91206</v>
      </c>
      <c r="AA2343">
        <v>90323</v>
      </c>
      <c r="AB2343">
        <v>89344</v>
      </c>
      <c r="AC2343">
        <v>88251</v>
      </c>
      <c r="AD2343">
        <v>87026</v>
      </c>
      <c r="AE2343">
        <v>85649</v>
      </c>
      <c r="AF2343">
        <v>84103</v>
      </c>
      <c r="AG2343">
        <v>82367</v>
      </c>
      <c r="AH2343">
        <v>80423</v>
      </c>
      <c r="AI2343">
        <v>78255</v>
      </c>
      <c r="AJ2343">
        <v>75836</v>
      </c>
      <c r="AK2343">
        <v>73142</v>
      </c>
      <c r="AL2343">
        <v>70142</v>
      </c>
      <c r="AM2343">
        <v>66817</v>
      </c>
      <c r="AN2343">
        <v>63156</v>
      </c>
      <c r="AO2343">
        <v>59153</v>
      </c>
      <c r="AP2343">
        <v>54857</v>
      </c>
      <c r="AQ2343">
        <v>50326</v>
      </c>
      <c r="AR2343">
        <v>45638</v>
      </c>
      <c r="AS2343">
        <v>40957</v>
      </c>
      <c r="AT2343">
        <v>36469</v>
      </c>
      <c r="AU2343">
        <v>32227</v>
      </c>
      <c r="AV2343">
        <v>28157</v>
      </c>
      <c r="AW2343">
        <v>24205</v>
      </c>
      <c r="AX2343">
        <v>20426</v>
      </c>
      <c r="AY2343">
        <v>16907</v>
      </c>
      <c r="AZ2343">
        <v>13738</v>
      </c>
      <c r="BA2343">
        <v>10934</v>
      </c>
      <c r="DC2343">
        <v>36.56</v>
      </c>
      <c r="DD2343">
        <v>35.619999999999997</v>
      </c>
      <c r="DE2343">
        <v>34.69</v>
      </c>
      <c r="DF2343">
        <v>33.76</v>
      </c>
      <c r="DG2343">
        <v>32.840000000000003</v>
      </c>
      <c r="DH2343">
        <v>31.91</v>
      </c>
      <c r="DI2343">
        <v>30.99</v>
      </c>
      <c r="DJ2343">
        <v>30.08</v>
      </c>
      <c r="DK2343">
        <v>29.16</v>
      </c>
      <c r="DL2343">
        <v>28.26</v>
      </c>
      <c r="DM2343">
        <v>27.35</v>
      </c>
      <c r="DN2343">
        <v>26.46</v>
      </c>
      <c r="DO2343">
        <v>25.57</v>
      </c>
      <c r="DP2343">
        <v>24.68</v>
      </c>
      <c r="DQ2343">
        <v>23.8</v>
      </c>
      <c r="DR2343">
        <v>22.93</v>
      </c>
      <c r="DS2343">
        <v>22.07</v>
      </c>
      <c r="DT2343">
        <v>21.2</v>
      </c>
      <c r="DU2343">
        <v>20.350000000000001</v>
      </c>
      <c r="DV2343">
        <v>19.489999999999998</v>
      </c>
      <c r="DW2343">
        <v>18.649999999999999</v>
      </c>
      <c r="DX2343">
        <v>17.809999999999999</v>
      </c>
      <c r="DY2343">
        <v>16.98</v>
      </c>
      <c r="DZ2343">
        <v>16.16</v>
      </c>
      <c r="EA2343">
        <v>15.35</v>
      </c>
      <c r="EB2343">
        <v>14.56</v>
      </c>
      <c r="EC2343">
        <v>13.79</v>
      </c>
      <c r="ED2343">
        <v>13.03</v>
      </c>
      <c r="EE2343">
        <v>12.29</v>
      </c>
      <c r="EF2343">
        <v>11.58</v>
      </c>
      <c r="EG2343">
        <v>10.89</v>
      </c>
      <c r="EH2343">
        <v>10.220000000000001</v>
      </c>
      <c r="EI2343">
        <v>9.58</v>
      </c>
      <c r="EJ2343">
        <v>8.9600000000000009</v>
      </c>
      <c r="EK2343">
        <v>8.39</v>
      </c>
      <c r="EL2343">
        <v>7.84</v>
      </c>
      <c r="EM2343">
        <v>7.34</v>
      </c>
      <c r="EN2343">
        <v>6.88</v>
      </c>
      <c r="EO2343">
        <v>6.45</v>
      </c>
      <c r="EP2343">
        <v>6.06</v>
      </c>
      <c r="EQ2343">
        <v>5.7</v>
      </c>
      <c r="ER2343">
        <v>5.34</v>
      </c>
      <c r="ES2343">
        <v>4.97</v>
      </c>
      <c r="ET2343">
        <v>4.62</v>
      </c>
      <c r="EU2343">
        <v>4.29</v>
      </c>
      <c r="EV2343">
        <v>3.99</v>
      </c>
      <c r="EW2343">
        <v>3.72</v>
      </c>
      <c r="EX2343">
        <v>3.46</v>
      </c>
      <c r="EY2343">
        <v>3.22</v>
      </c>
    </row>
    <row r="2344" spans="1:161" x14ac:dyDescent="0.25">
      <c r="A2344" t="s">
        <v>2131</v>
      </c>
      <c r="B2344">
        <v>48</v>
      </c>
      <c r="C2344">
        <v>48</v>
      </c>
      <c r="E2344">
        <v>100000</v>
      </c>
      <c r="F2344">
        <v>99802</v>
      </c>
      <c r="G2344">
        <v>99589</v>
      </c>
      <c r="H2344">
        <v>99362</v>
      </c>
      <c r="I2344">
        <v>99121</v>
      </c>
      <c r="J2344">
        <v>98864</v>
      </c>
      <c r="K2344">
        <v>98591</v>
      </c>
      <c r="L2344">
        <v>98295</v>
      </c>
      <c r="M2344">
        <v>97975</v>
      </c>
      <c r="N2344">
        <v>97626</v>
      </c>
      <c r="O2344">
        <v>97246</v>
      </c>
      <c r="P2344">
        <v>96830</v>
      </c>
      <c r="Q2344">
        <v>96376</v>
      </c>
      <c r="R2344">
        <v>95883</v>
      </c>
      <c r="S2344">
        <v>95351</v>
      </c>
      <c r="T2344">
        <v>94778</v>
      </c>
      <c r="U2344">
        <v>94165</v>
      </c>
      <c r="V2344">
        <v>93509</v>
      </c>
      <c r="W2344">
        <v>92806</v>
      </c>
      <c r="X2344">
        <v>92049</v>
      </c>
      <c r="Y2344">
        <v>91228</v>
      </c>
      <c r="Z2344">
        <v>90328</v>
      </c>
      <c r="AA2344">
        <v>89333</v>
      </c>
      <c r="AB2344">
        <v>88218</v>
      </c>
      <c r="AC2344">
        <v>86973</v>
      </c>
      <c r="AD2344">
        <v>85576</v>
      </c>
      <c r="AE2344">
        <v>84007</v>
      </c>
      <c r="AF2344">
        <v>82248</v>
      </c>
      <c r="AG2344">
        <v>80279</v>
      </c>
      <c r="AH2344">
        <v>78079</v>
      </c>
      <c r="AI2344">
        <v>75631</v>
      </c>
      <c r="AJ2344">
        <v>72906</v>
      </c>
      <c r="AK2344">
        <v>69880</v>
      </c>
      <c r="AL2344">
        <v>66530</v>
      </c>
      <c r="AM2344">
        <v>62839</v>
      </c>
      <c r="AN2344">
        <v>58818</v>
      </c>
      <c r="AO2344">
        <v>54501</v>
      </c>
      <c r="AP2344">
        <v>49955</v>
      </c>
      <c r="AQ2344">
        <v>45266</v>
      </c>
      <c r="AR2344">
        <v>40583</v>
      </c>
      <c r="AS2344">
        <v>36103</v>
      </c>
      <c r="AT2344">
        <v>31865</v>
      </c>
      <c r="AU2344">
        <v>27805</v>
      </c>
      <c r="AV2344">
        <v>23875</v>
      </c>
      <c r="AW2344">
        <v>20118</v>
      </c>
      <c r="AX2344">
        <v>16628</v>
      </c>
      <c r="AY2344">
        <v>13490</v>
      </c>
      <c r="AZ2344">
        <v>10721</v>
      </c>
      <c r="DC2344">
        <v>35.51</v>
      </c>
      <c r="DD2344">
        <v>34.58</v>
      </c>
      <c r="DE2344">
        <v>33.65</v>
      </c>
      <c r="DF2344">
        <v>32.729999999999997</v>
      </c>
      <c r="DG2344">
        <v>31.81</v>
      </c>
      <c r="DH2344">
        <v>30.89</v>
      </c>
      <c r="DI2344">
        <v>29.97</v>
      </c>
      <c r="DJ2344">
        <v>29.06</v>
      </c>
      <c r="DK2344">
        <v>28.15</v>
      </c>
      <c r="DL2344">
        <v>27.25</v>
      </c>
      <c r="DM2344">
        <v>26.36</v>
      </c>
      <c r="DN2344">
        <v>25.47</v>
      </c>
      <c r="DO2344">
        <v>24.59</v>
      </c>
      <c r="DP2344">
        <v>23.71</v>
      </c>
      <c r="DQ2344">
        <v>22.84</v>
      </c>
      <c r="DR2344">
        <v>21.97</v>
      </c>
      <c r="DS2344">
        <v>21.11</v>
      </c>
      <c r="DT2344">
        <v>20.260000000000002</v>
      </c>
      <c r="DU2344">
        <v>19.41</v>
      </c>
      <c r="DV2344">
        <v>18.559999999999999</v>
      </c>
      <c r="DW2344">
        <v>17.73</v>
      </c>
      <c r="DX2344">
        <v>16.899999999999999</v>
      </c>
      <c r="DY2344">
        <v>16.079999999999998</v>
      </c>
      <c r="DZ2344">
        <v>15.28</v>
      </c>
      <c r="EA2344">
        <v>14.49</v>
      </c>
      <c r="EB2344">
        <v>13.72</v>
      </c>
      <c r="EC2344">
        <v>12.96</v>
      </c>
      <c r="ED2344">
        <v>12.23</v>
      </c>
      <c r="EE2344">
        <v>11.52</v>
      </c>
      <c r="EF2344">
        <v>10.83</v>
      </c>
      <c r="EG2344">
        <v>10.16</v>
      </c>
      <c r="EH2344">
        <v>9.5299999999999994</v>
      </c>
      <c r="EI2344">
        <v>8.92</v>
      </c>
      <c r="EJ2344">
        <v>8.34</v>
      </c>
      <c r="EK2344">
        <v>7.8</v>
      </c>
      <c r="EL2344">
        <v>7.3</v>
      </c>
      <c r="EM2344">
        <v>6.84</v>
      </c>
      <c r="EN2344">
        <v>6.41</v>
      </c>
      <c r="EO2344">
        <v>6.03</v>
      </c>
      <c r="EP2344">
        <v>5.66</v>
      </c>
      <c r="EQ2344">
        <v>5.31</v>
      </c>
      <c r="ER2344">
        <v>4.95</v>
      </c>
      <c r="ES2344">
        <v>4.59</v>
      </c>
      <c r="ET2344">
        <v>4.2699999999999996</v>
      </c>
      <c r="EU2344">
        <v>3.97</v>
      </c>
      <c r="EV2344">
        <v>3.7</v>
      </c>
      <c r="EW2344">
        <v>3.44</v>
      </c>
      <c r="EX2344">
        <v>3.21</v>
      </c>
    </row>
    <row r="2345" spans="1:161" x14ac:dyDescent="0.25">
      <c r="A2345" t="s">
        <v>2132</v>
      </c>
      <c r="B2345">
        <v>47</v>
      </c>
      <c r="C2345">
        <v>47</v>
      </c>
      <c r="E2345">
        <v>100000</v>
      </c>
      <c r="F2345">
        <v>99783</v>
      </c>
      <c r="G2345">
        <v>99552</v>
      </c>
      <c r="H2345">
        <v>99307</v>
      </c>
      <c r="I2345">
        <v>99046</v>
      </c>
      <c r="J2345">
        <v>98767</v>
      </c>
      <c r="K2345">
        <v>98467</v>
      </c>
      <c r="L2345">
        <v>98141</v>
      </c>
      <c r="M2345">
        <v>97785</v>
      </c>
      <c r="N2345">
        <v>97397</v>
      </c>
      <c r="O2345">
        <v>96974</v>
      </c>
      <c r="P2345">
        <v>96513</v>
      </c>
      <c r="Q2345">
        <v>96011</v>
      </c>
      <c r="R2345">
        <v>95468</v>
      </c>
      <c r="S2345">
        <v>94885</v>
      </c>
      <c r="T2345">
        <v>94260</v>
      </c>
      <c r="U2345">
        <v>93592</v>
      </c>
      <c r="V2345">
        <v>92876</v>
      </c>
      <c r="W2345">
        <v>92105</v>
      </c>
      <c r="X2345">
        <v>91268</v>
      </c>
      <c r="Y2345">
        <v>90353</v>
      </c>
      <c r="Z2345">
        <v>89339</v>
      </c>
      <c r="AA2345">
        <v>88206</v>
      </c>
      <c r="AB2345">
        <v>86937</v>
      </c>
      <c r="AC2345">
        <v>85518</v>
      </c>
      <c r="AD2345">
        <v>83926</v>
      </c>
      <c r="AE2345">
        <v>82143</v>
      </c>
      <c r="AF2345">
        <v>80149</v>
      </c>
      <c r="AG2345">
        <v>77922</v>
      </c>
      <c r="AH2345">
        <v>75440</v>
      </c>
      <c r="AI2345">
        <v>72685</v>
      </c>
      <c r="AJ2345">
        <v>69629</v>
      </c>
      <c r="AK2345">
        <v>66253</v>
      </c>
      <c r="AL2345">
        <v>62539</v>
      </c>
      <c r="AM2345">
        <v>58491</v>
      </c>
      <c r="AN2345">
        <v>54159</v>
      </c>
      <c r="AO2345">
        <v>49598</v>
      </c>
      <c r="AP2345">
        <v>44900</v>
      </c>
      <c r="AQ2345">
        <v>40221</v>
      </c>
      <c r="AR2345">
        <v>35741</v>
      </c>
      <c r="AS2345">
        <v>31514</v>
      </c>
      <c r="AT2345">
        <v>27463</v>
      </c>
      <c r="AU2345">
        <v>23549</v>
      </c>
      <c r="AV2345">
        <v>19819</v>
      </c>
      <c r="AW2345">
        <v>16356</v>
      </c>
      <c r="AX2345">
        <v>13248</v>
      </c>
      <c r="AY2345">
        <v>10512</v>
      </c>
      <c r="DC2345">
        <v>34.47</v>
      </c>
      <c r="DD2345">
        <v>33.54</v>
      </c>
      <c r="DE2345">
        <v>32.619999999999997</v>
      </c>
      <c r="DF2345">
        <v>31.7</v>
      </c>
      <c r="DG2345">
        <v>30.78</v>
      </c>
      <c r="DH2345">
        <v>29.87</v>
      </c>
      <c r="DI2345">
        <v>28.96</v>
      </c>
      <c r="DJ2345">
        <v>28.05</v>
      </c>
      <c r="DK2345">
        <v>27.15</v>
      </c>
      <c r="DL2345">
        <v>26.26</v>
      </c>
      <c r="DM2345">
        <v>25.37</v>
      </c>
      <c r="DN2345">
        <v>24.49</v>
      </c>
      <c r="DO2345">
        <v>23.62</v>
      </c>
      <c r="DP2345">
        <v>22.75</v>
      </c>
      <c r="DQ2345">
        <v>21.88</v>
      </c>
      <c r="DR2345">
        <v>21.03</v>
      </c>
      <c r="DS2345">
        <v>20.170000000000002</v>
      </c>
      <c r="DT2345">
        <v>19.32</v>
      </c>
      <c r="DU2345">
        <v>18.48</v>
      </c>
      <c r="DV2345">
        <v>17.649999999999999</v>
      </c>
      <c r="DW2345">
        <v>16.82</v>
      </c>
      <c r="DX2345">
        <v>16.010000000000002</v>
      </c>
      <c r="DY2345">
        <v>15.2</v>
      </c>
      <c r="DZ2345">
        <v>14.42</v>
      </c>
      <c r="EA2345">
        <v>13.65</v>
      </c>
      <c r="EB2345">
        <v>12.9</v>
      </c>
      <c r="EC2345">
        <v>12.17</v>
      </c>
      <c r="ED2345">
        <v>11.46</v>
      </c>
      <c r="EE2345">
        <v>10.77</v>
      </c>
      <c r="EF2345">
        <v>10.11</v>
      </c>
      <c r="EG2345">
        <v>9.4700000000000006</v>
      </c>
      <c r="EH2345">
        <v>8.8699999999999992</v>
      </c>
      <c r="EI2345">
        <v>8.2899999999999991</v>
      </c>
      <c r="EJ2345">
        <v>7.76</v>
      </c>
      <c r="EK2345">
        <v>7.26</v>
      </c>
      <c r="EL2345">
        <v>6.8</v>
      </c>
      <c r="EM2345">
        <v>6.38</v>
      </c>
      <c r="EN2345">
        <v>6</v>
      </c>
      <c r="EO2345">
        <v>5.63</v>
      </c>
      <c r="EP2345">
        <v>5.28</v>
      </c>
      <c r="EQ2345">
        <v>4.92</v>
      </c>
      <c r="ER2345">
        <v>4.57</v>
      </c>
      <c r="ES2345">
        <v>4.25</v>
      </c>
      <c r="ET2345">
        <v>3.95</v>
      </c>
      <c r="EU2345">
        <v>3.68</v>
      </c>
      <c r="EV2345">
        <v>3.43</v>
      </c>
      <c r="EW2345">
        <v>3.19</v>
      </c>
    </row>
    <row r="2346" spans="1:161" x14ac:dyDescent="0.25">
      <c r="A2346" t="s">
        <v>2133</v>
      </c>
      <c r="B2346">
        <v>46</v>
      </c>
      <c r="C2346">
        <v>46</v>
      </c>
      <c r="E2346">
        <v>100000</v>
      </c>
      <c r="F2346">
        <v>99765</v>
      </c>
      <c r="G2346">
        <v>99516</v>
      </c>
      <c r="H2346">
        <v>99250</v>
      </c>
      <c r="I2346">
        <v>98966</v>
      </c>
      <c r="J2346">
        <v>98660</v>
      </c>
      <c r="K2346">
        <v>98328</v>
      </c>
      <c r="L2346">
        <v>97966</v>
      </c>
      <c r="M2346">
        <v>97571</v>
      </c>
      <c r="N2346">
        <v>97139</v>
      </c>
      <c r="O2346">
        <v>96669</v>
      </c>
      <c r="P2346">
        <v>96159</v>
      </c>
      <c r="Q2346">
        <v>95606</v>
      </c>
      <c r="R2346">
        <v>95012</v>
      </c>
      <c r="S2346">
        <v>94376</v>
      </c>
      <c r="T2346">
        <v>93694</v>
      </c>
      <c r="U2346">
        <v>92965</v>
      </c>
      <c r="V2346">
        <v>92179</v>
      </c>
      <c r="W2346">
        <v>91327</v>
      </c>
      <c r="X2346">
        <v>90395</v>
      </c>
      <c r="Y2346">
        <v>89364</v>
      </c>
      <c r="Z2346">
        <v>88210</v>
      </c>
      <c r="AA2346">
        <v>86921</v>
      </c>
      <c r="AB2346">
        <v>85475</v>
      </c>
      <c r="AC2346">
        <v>83860</v>
      </c>
      <c r="AD2346">
        <v>82052</v>
      </c>
      <c r="AE2346">
        <v>80032</v>
      </c>
      <c r="AF2346">
        <v>77778</v>
      </c>
      <c r="AG2346">
        <v>75268</v>
      </c>
      <c r="AH2346">
        <v>72477</v>
      </c>
      <c r="AI2346">
        <v>69390</v>
      </c>
      <c r="AJ2346">
        <v>65984</v>
      </c>
      <c r="AK2346">
        <v>62247</v>
      </c>
      <c r="AL2346">
        <v>58179</v>
      </c>
      <c r="AM2346">
        <v>53825</v>
      </c>
      <c r="AN2346">
        <v>49255</v>
      </c>
      <c r="AO2346">
        <v>44547</v>
      </c>
      <c r="AP2346">
        <v>39864</v>
      </c>
      <c r="AQ2346">
        <v>35391</v>
      </c>
      <c r="AR2346">
        <v>31167</v>
      </c>
      <c r="AS2346">
        <v>27131</v>
      </c>
      <c r="AT2346">
        <v>23231</v>
      </c>
      <c r="AU2346">
        <v>19524</v>
      </c>
      <c r="AV2346">
        <v>16092</v>
      </c>
      <c r="AW2346">
        <v>13014</v>
      </c>
      <c r="AX2346">
        <v>10309</v>
      </c>
      <c r="DC2346">
        <v>33.44</v>
      </c>
      <c r="DD2346">
        <v>32.51</v>
      </c>
      <c r="DE2346">
        <v>31.6</v>
      </c>
      <c r="DF2346">
        <v>30.68</v>
      </c>
      <c r="DG2346">
        <v>29.76</v>
      </c>
      <c r="DH2346">
        <v>28.86</v>
      </c>
      <c r="DI2346">
        <v>27.95</v>
      </c>
      <c r="DJ2346">
        <v>27.05</v>
      </c>
      <c r="DK2346">
        <v>26.16</v>
      </c>
      <c r="DL2346">
        <v>25.27</v>
      </c>
      <c r="DM2346">
        <v>24.4</v>
      </c>
      <c r="DN2346">
        <v>23.52</v>
      </c>
      <c r="DO2346">
        <v>22.65</v>
      </c>
      <c r="DP2346">
        <v>21.79</v>
      </c>
      <c r="DQ2346">
        <v>20.94</v>
      </c>
      <c r="DR2346">
        <v>20.09</v>
      </c>
      <c r="DS2346">
        <v>19.239999999999998</v>
      </c>
      <c r="DT2346">
        <v>18.399999999999999</v>
      </c>
      <c r="DU2346">
        <v>17.57</v>
      </c>
      <c r="DV2346">
        <v>16.739999999999998</v>
      </c>
      <c r="DW2346">
        <v>15.93</v>
      </c>
      <c r="DX2346">
        <v>15.13</v>
      </c>
      <c r="DY2346">
        <v>14.35</v>
      </c>
      <c r="DZ2346">
        <v>13.58</v>
      </c>
      <c r="EA2346">
        <v>12.83</v>
      </c>
      <c r="EB2346">
        <v>12.11</v>
      </c>
      <c r="EC2346">
        <v>11.4</v>
      </c>
      <c r="ED2346">
        <v>10.71</v>
      </c>
      <c r="EE2346">
        <v>10.06</v>
      </c>
      <c r="EF2346">
        <v>9.42</v>
      </c>
      <c r="EG2346">
        <v>8.82</v>
      </c>
      <c r="EH2346">
        <v>8.25</v>
      </c>
      <c r="EI2346">
        <v>7.72</v>
      </c>
      <c r="EJ2346">
        <v>7.22</v>
      </c>
      <c r="EK2346">
        <v>6.76</v>
      </c>
      <c r="EL2346">
        <v>6.34</v>
      </c>
      <c r="EM2346">
        <v>5.96</v>
      </c>
      <c r="EN2346">
        <v>5.6</v>
      </c>
      <c r="EO2346">
        <v>5.25</v>
      </c>
      <c r="EP2346">
        <v>4.8899999999999997</v>
      </c>
      <c r="EQ2346">
        <v>4.55</v>
      </c>
      <c r="ER2346">
        <v>4.2300000000000004</v>
      </c>
      <c r="ES2346">
        <v>3.93</v>
      </c>
      <c r="ET2346">
        <v>3.66</v>
      </c>
      <c r="EU2346">
        <v>3.41</v>
      </c>
      <c r="EV2346">
        <v>3.18</v>
      </c>
    </row>
    <row r="2347" spans="1:161" x14ac:dyDescent="0.25">
      <c r="A2347" t="s">
        <v>2134</v>
      </c>
      <c r="B2347">
        <v>45</v>
      </c>
      <c r="C2347">
        <v>45</v>
      </c>
      <c r="E2347">
        <v>100000</v>
      </c>
      <c r="F2347">
        <v>99746</v>
      </c>
      <c r="G2347">
        <v>99476</v>
      </c>
      <c r="H2347">
        <v>99187</v>
      </c>
      <c r="I2347">
        <v>98876</v>
      </c>
      <c r="J2347">
        <v>98537</v>
      </c>
      <c r="K2347">
        <v>98169</v>
      </c>
      <c r="L2347">
        <v>97765</v>
      </c>
      <c r="M2347">
        <v>97325</v>
      </c>
      <c r="N2347">
        <v>96846</v>
      </c>
      <c r="O2347">
        <v>96326</v>
      </c>
      <c r="P2347">
        <v>95765</v>
      </c>
      <c r="Q2347">
        <v>95160</v>
      </c>
      <c r="R2347">
        <v>94511</v>
      </c>
      <c r="S2347">
        <v>93817</v>
      </c>
      <c r="T2347">
        <v>93073</v>
      </c>
      <c r="U2347">
        <v>92273</v>
      </c>
      <c r="V2347">
        <v>91405</v>
      </c>
      <c r="W2347">
        <v>90455</v>
      </c>
      <c r="X2347">
        <v>89405</v>
      </c>
      <c r="Y2347">
        <v>88232</v>
      </c>
      <c r="Z2347">
        <v>86921</v>
      </c>
      <c r="AA2347">
        <v>85453</v>
      </c>
      <c r="AB2347">
        <v>83809</v>
      </c>
      <c r="AC2347">
        <v>81976</v>
      </c>
      <c r="AD2347">
        <v>79928</v>
      </c>
      <c r="AE2347">
        <v>77647</v>
      </c>
      <c r="AF2347">
        <v>75108</v>
      </c>
      <c r="AG2347">
        <v>72288</v>
      </c>
      <c r="AH2347">
        <v>69165</v>
      </c>
      <c r="AI2347">
        <v>65728</v>
      </c>
      <c r="AJ2347">
        <v>61963</v>
      </c>
      <c r="AK2347">
        <v>57875</v>
      </c>
      <c r="AL2347">
        <v>53505</v>
      </c>
      <c r="AM2347">
        <v>48918</v>
      </c>
      <c r="AN2347">
        <v>44207</v>
      </c>
      <c r="AO2347">
        <v>39519</v>
      </c>
      <c r="AP2347">
        <v>35046</v>
      </c>
      <c r="AQ2347">
        <v>30831</v>
      </c>
      <c r="AR2347">
        <v>26802</v>
      </c>
      <c r="AS2347">
        <v>22924</v>
      </c>
      <c r="AT2347">
        <v>19237</v>
      </c>
      <c r="AU2347">
        <v>15831</v>
      </c>
      <c r="AV2347">
        <v>12786</v>
      </c>
      <c r="AW2347">
        <v>10111</v>
      </c>
      <c r="DC2347">
        <v>32.409999999999997</v>
      </c>
      <c r="DD2347">
        <v>31.49</v>
      </c>
      <c r="DE2347">
        <v>30.57</v>
      </c>
      <c r="DF2347">
        <v>29.66</v>
      </c>
      <c r="DG2347">
        <v>28.75</v>
      </c>
      <c r="DH2347">
        <v>27.85</v>
      </c>
      <c r="DI2347">
        <v>26.95</v>
      </c>
      <c r="DJ2347">
        <v>26.06</v>
      </c>
      <c r="DK2347">
        <v>25.18</v>
      </c>
      <c r="DL2347">
        <v>24.3</v>
      </c>
      <c r="DM2347">
        <v>23.43</v>
      </c>
      <c r="DN2347">
        <v>22.56</v>
      </c>
      <c r="DO2347">
        <v>21.7</v>
      </c>
      <c r="DP2347">
        <v>20.85</v>
      </c>
      <c r="DQ2347">
        <v>20</v>
      </c>
      <c r="DR2347">
        <v>19.149999999999999</v>
      </c>
      <c r="DS2347">
        <v>18.32</v>
      </c>
      <c r="DT2347">
        <v>17.489999999999998</v>
      </c>
      <c r="DU2347">
        <v>16.66</v>
      </c>
      <c r="DV2347">
        <v>15.85</v>
      </c>
      <c r="DW2347">
        <v>15.06</v>
      </c>
      <c r="DX2347">
        <v>14.28</v>
      </c>
      <c r="DY2347">
        <v>13.51</v>
      </c>
      <c r="DZ2347">
        <v>12.77</v>
      </c>
      <c r="EA2347">
        <v>12.04</v>
      </c>
      <c r="EB2347">
        <v>11.34</v>
      </c>
      <c r="EC2347">
        <v>10.66</v>
      </c>
      <c r="ED2347">
        <v>10</v>
      </c>
      <c r="EE2347">
        <v>9.3699999999999992</v>
      </c>
      <c r="EF2347">
        <v>8.77</v>
      </c>
      <c r="EG2347">
        <v>8.2100000000000009</v>
      </c>
      <c r="EH2347">
        <v>7.67</v>
      </c>
      <c r="EI2347">
        <v>7.18</v>
      </c>
      <c r="EJ2347">
        <v>6.73</v>
      </c>
      <c r="EK2347">
        <v>6.31</v>
      </c>
      <c r="EL2347">
        <v>5.93</v>
      </c>
      <c r="EM2347">
        <v>5.57</v>
      </c>
      <c r="EN2347">
        <v>5.22</v>
      </c>
      <c r="EO2347">
        <v>4.87</v>
      </c>
      <c r="EP2347">
        <v>4.5199999999999996</v>
      </c>
      <c r="EQ2347">
        <v>4.2</v>
      </c>
      <c r="ER2347">
        <v>3.91</v>
      </c>
      <c r="ES2347">
        <v>3.65</v>
      </c>
      <c r="ET2347">
        <v>3.4</v>
      </c>
      <c r="EU2347">
        <v>3.16</v>
      </c>
    </row>
    <row r="2348" spans="1:161" x14ac:dyDescent="0.25">
      <c r="A2348" t="s">
        <v>2135</v>
      </c>
      <c r="B2348">
        <v>44</v>
      </c>
      <c r="C2348">
        <v>44</v>
      </c>
      <c r="E2348">
        <v>100000</v>
      </c>
      <c r="F2348">
        <v>99725</v>
      </c>
      <c r="G2348">
        <v>99431</v>
      </c>
      <c r="H2348">
        <v>99114</v>
      </c>
      <c r="I2348">
        <v>98769</v>
      </c>
      <c r="J2348">
        <v>98393</v>
      </c>
      <c r="K2348">
        <v>97983</v>
      </c>
      <c r="L2348">
        <v>97534</v>
      </c>
      <c r="M2348">
        <v>97045</v>
      </c>
      <c r="N2348">
        <v>96516</v>
      </c>
      <c r="O2348">
        <v>95944</v>
      </c>
      <c r="P2348">
        <v>95328</v>
      </c>
      <c r="Q2348">
        <v>94667</v>
      </c>
      <c r="R2348">
        <v>93960</v>
      </c>
      <c r="S2348">
        <v>93202</v>
      </c>
      <c r="T2348">
        <v>92386</v>
      </c>
      <c r="U2348">
        <v>91501</v>
      </c>
      <c r="V2348">
        <v>90534</v>
      </c>
      <c r="W2348">
        <v>89465</v>
      </c>
      <c r="X2348">
        <v>88272</v>
      </c>
      <c r="Y2348">
        <v>86939</v>
      </c>
      <c r="Z2348">
        <v>85448</v>
      </c>
      <c r="AA2348">
        <v>83779</v>
      </c>
      <c r="AB2348">
        <v>81914</v>
      </c>
      <c r="AC2348">
        <v>79839</v>
      </c>
      <c r="AD2348">
        <v>77529</v>
      </c>
      <c r="AE2348">
        <v>74961</v>
      </c>
      <c r="AF2348">
        <v>72111</v>
      </c>
      <c r="AG2348">
        <v>68959</v>
      </c>
      <c r="AH2348">
        <v>65486</v>
      </c>
      <c r="AI2348">
        <v>61692</v>
      </c>
      <c r="AJ2348">
        <v>57579</v>
      </c>
      <c r="AK2348">
        <v>53193</v>
      </c>
      <c r="AL2348">
        <v>48595</v>
      </c>
      <c r="AM2348">
        <v>43873</v>
      </c>
      <c r="AN2348">
        <v>39187</v>
      </c>
      <c r="AO2348">
        <v>34712</v>
      </c>
      <c r="AP2348">
        <v>30500</v>
      </c>
      <c r="AQ2348">
        <v>26484</v>
      </c>
      <c r="AR2348">
        <v>22620</v>
      </c>
      <c r="AS2348">
        <v>18959</v>
      </c>
      <c r="AT2348">
        <v>15578</v>
      </c>
      <c r="AU2348">
        <v>12561</v>
      </c>
      <c r="AV2348">
        <v>9920</v>
      </c>
      <c r="DC2348">
        <v>31.38</v>
      </c>
      <c r="DD2348">
        <v>30.47</v>
      </c>
      <c r="DE2348">
        <v>29.56</v>
      </c>
      <c r="DF2348">
        <v>28.65</v>
      </c>
      <c r="DG2348">
        <v>27.75</v>
      </c>
      <c r="DH2348">
        <v>26.85</v>
      </c>
      <c r="DI2348">
        <v>25.96</v>
      </c>
      <c r="DJ2348">
        <v>25.08</v>
      </c>
      <c r="DK2348">
        <v>24.2</v>
      </c>
      <c r="DL2348">
        <v>23.34</v>
      </c>
      <c r="DM2348">
        <v>22.47</v>
      </c>
      <c r="DN2348">
        <v>21.61</v>
      </c>
      <c r="DO2348">
        <v>20.76</v>
      </c>
      <c r="DP2348">
        <v>19.91</v>
      </c>
      <c r="DQ2348">
        <v>19.07</v>
      </c>
      <c r="DR2348">
        <v>18.23</v>
      </c>
      <c r="DS2348">
        <v>17.41</v>
      </c>
      <c r="DT2348">
        <v>16.59</v>
      </c>
      <c r="DU2348">
        <v>15.78</v>
      </c>
      <c r="DV2348">
        <v>14.99</v>
      </c>
      <c r="DW2348">
        <v>14.21</v>
      </c>
      <c r="DX2348">
        <v>13.45</v>
      </c>
      <c r="DY2348">
        <v>12.7</v>
      </c>
      <c r="DZ2348">
        <v>11.98</v>
      </c>
      <c r="EA2348">
        <v>11.28</v>
      </c>
      <c r="EB2348">
        <v>10.6</v>
      </c>
      <c r="EC2348">
        <v>9.9499999999999993</v>
      </c>
      <c r="ED2348">
        <v>9.32</v>
      </c>
      <c r="EE2348">
        <v>8.73</v>
      </c>
      <c r="EF2348">
        <v>8.16</v>
      </c>
      <c r="EG2348">
        <v>7.63</v>
      </c>
      <c r="EH2348">
        <v>7.14</v>
      </c>
      <c r="EI2348">
        <v>6.69</v>
      </c>
      <c r="EJ2348">
        <v>6.28</v>
      </c>
      <c r="EK2348">
        <v>5.9</v>
      </c>
      <c r="EL2348">
        <v>5.54</v>
      </c>
      <c r="EM2348">
        <v>5.19</v>
      </c>
      <c r="EN2348">
        <v>4.84</v>
      </c>
      <c r="EO2348">
        <v>4.5</v>
      </c>
      <c r="EP2348">
        <v>4.18</v>
      </c>
      <c r="EQ2348">
        <v>3.89</v>
      </c>
      <c r="ER2348">
        <v>3.63</v>
      </c>
      <c r="ES2348">
        <v>3.38</v>
      </c>
      <c r="ET2348">
        <v>3.15</v>
      </c>
    </row>
    <row r="2349" spans="1:161" x14ac:dyDescent="0.25">
      <c r="A2349" t="s">
        <v>2136</v>
      </c>
      <c r="B2349">
        <v>43</v>
      </c>
      <c r="C2349">
        <v>43</v>
      </c>
      <c r="E2349">
        <v>100000</v>
      </c>
      <c r="F2349">
        <v>99701</v>
      </c>
      <c r="G2349">
        <v>99378</v>
      </c>
      <c r="H2349">
        <v>99026</v>
      </c>
      <c r="I2349">
        <v>98644</v>
      </c>
      <c r="J2349">
        <v>98225</v>
      </c>
      <c r="K2349">
        <v>97768</v>
      </c>
      <c r="L2349">
        <v>97270</v>
      </c>
      <c r="M2349">
        <v>96729</v>
      </c>
      <c r="N2349">
        <v>96146</v>
      </c>
      <c r="O2349">
        <v>95519</v>
      </c>
      <c r="P2349">
        <v>94847</v>
      </c>
      <c r="Q2349">
        <v>94126</v>
      </c>
      <c r="R2349">
        <v>93353</v>
      </c>
      <c r="S2349">
        <v>92522</v>
      </c>
      <c r="T2349">
        <v>91620</v>
      </c>
      <c r="U2349">
        <v>90634</v>
      </c>
      <c r="V2349">
        <v>89546</v>
      </c>
      <c r="W2349">
        <v>88332</v>
      </c>
      <c r="X2349">
        <v>86976</v>
      </c>
      <c r="Y2349">
        <v>85461</v>
      </c>
      <c r="Z2349">
        <v>83767</v>
      </c>
      <c r="AA2349">
        <v>81874</v>
      </c>
      <c r="AB2349">
        <v>79765</v>
      </c>
      <c r="AC2349">
        <v>77426</v>
      </c>
      <c r="AD2349">
        <v>74828</v>
      </c>
      <c r="AE2349">
        <v>71948</v>
      </c>
      <c r="AF2349">
        <v>68765</v>
      </c>
      <c r="AG2349">
        <v>65264</v>
      </c>
      <c r="AH2349">
        <v>61435</v>
      </c>
      <c r="AI2349">
        <v>57296</v>
      </c>
      <c r="AJ2349">
        <v>52889</v>
      </c>
      <c r="AK2349">
        <v>48281</v>
      </c>
      <c r="AL2349">
        <v>43554</v>
      </c>
      <c r="AM2349">
        <v>38862</v>
      </c>
      <c r="AN2349">
        <v>34391</v>
      </c>
      <c r="AO2349">
        <v>30180</v>
      </c>
      <c r="AP2349">
        <v>26171</v>
      </c>
      <c r="AQ2349">
        <v>22326</v>
      </c>
      <c r="AR2349">
        <v>18685</v>
      </c>
      <c r="AS2349">
        <v>15333</v>
      </c>
      <c r="AT2349">
        <v>12344</v>
      </c>
      <c r="AU2349">
        <v>9731</v>
      </c>
      <c r="DC2349">
        <v>30.37</v>
      </c>
      <c r="DD2349">
        <v>29.46</v>
      </c>
      <c r="DE2349">
        <v>28.55</v>
      </c>
      <c r="DF2349">
        <v>27.65</v>
      </c>
      <c r="DG2349">
        <v>26.75</v>
      </c>
      <c r="DH2349">
        <v>25.87</v>
      </c>
      <c r="DI2349">
        <v>24.98</v>
      </c>
      <c r="DJ2349">
        <v>24.11</v>
      </c>
      <c r="DK2349">
        <v>23.24</v>
      </c>
      <c r="DL2349">
        <v>22.38</v>
      </c>
      <c r="DM2349">
        <v>21.52</v>
      </c>
      <c r="DN2349">
        <v>20.67</v>
      </c>
      <c r="DO2349">
        <v>19.829999999999998</v>
      </c>
      <c r="DP2349">
        <v>18.989999999999998</v>
      </c>
      <c r="DQ2349">
        <v>18.149999999999999</v>
      </c>
      <c r="DR2349">
        <v>17.329999999999998</v>
      </c>
      <c r="DS2349">
        <v>16.510000000000002</v>
      </c>
      <c r="DT2349">
        <v>15.7</v>
      </c>
      <c r="DU2349">
        <v>14.91</v>
      </c>
      <c r="DV2349">
        <v>14.14</v>
      </c>
      <c r="DW2349">
        <v>13.38</v>
      </c>
      <c r="DX2349">
        <v>12.64</v>
      </c>
      <c r="DY2349">
        <v>11.92</v>
      </c>
      <c r="DZ2349">
        <v>11.22</v>
      </c>
      <c r="EA2349">
        <v>10.55</v>
      </c>
      <c r="EB2349">
        <v>9.9</v>
      </c>
      <c r="EC2349">
        <v>9.27</v>
      </c>
      <c r="ED2349">
        <v>8.68</v>
      </c>
      <c r="EE2349">
        <v>8.1199999999999992</v>
      </c>
      <c r="EF2349">
        <v>7.59</v>
      </c>
      <c r="EG2349">
        <v>7.1</v>
      </c>
      <c r="EH2349">
        <v>6.65</v>
      </c>
      <c r="EI2349">
        <v>6.24</v>
      </c>
      <c r="EJ2349">
        <v>5.87</v>
      </c>
      <c r="EK2349">
        <v>5.51</v>
      </c>
      <c r="EL2349">
        <v>5.16</v>
      </c>
      <c r="EM2349">
        <v>4.82</v>
      </c>
      <c r="EN2349">
        <v>4.4800000000000004</v>
      </c>
      <c r="EO2349">
        <v>4.16</v>
      </c>
      <c r="EP2349">
        <v>3.87</v>
      </c>
      <c r="EQ2349">
        <v>3.61</v>
      </c>
      <c r="ER2349">
        <v>3.37</v>
      </c>
      <c r="ES2349">
        <v>3.14</v>
      </c>
    </row>
    <row r="2350" spans="1:161" x14ac:dyDescent="0.25">
      <c r="A2350" t="s">
        <v>2137</v>
      </c>
      <c r="B2350">
        <v>42</v>
      </c>
      <c r="C2350">
        <v>42</v>
      </c>
      <c r="E2350">
        <v>100000</v>
      </c>
      <c r="F2350">
        <v>99671</v>
      </c>
      <c r="G2350">
        <v>99313</v>
      </c>
      <c r="H2350">
        <v>98923</v>
      </c>
      <c r="I2350">
        <v>98496</v>
      </c>
      <c r="J2350">
        <v>98030</v>
      </c>
      <c r="K2350">
        <v>97523</v>
      </c>
      <c r="L2350">
        <v>96972</v>
      </c>
      <c r="M2350">
        <v>96377</v>
      </c>
      <c r="N2350">
        <v>95738</v>
      </c>
      <c r="O2350">
        <v>95053</v>
      </c>
      <c r="P2350">
        <v>94320</v>
      </c>
      <c r="Q2350">
        <v>93532</v>
      </c>
      <c r="R2350">
        <v>92684</v>
      </c>
      <c r="S2350">
        <v>91764</v>
      </c>
      <c r="T2350">
        <v>90759</v>
      </c>
      <c r="U2350">
        <v>89651</v>
      </c>
      <c r="V2350">
        <v>88415</v>
      </c>
      <c r="W2350">
        <v>87037</v>
      </c>
      <c r="X2350">
        <v>85497</v>
      </c>
      <c r="Y2350">
        <v>83776</v>
      </c>
      <c r="Z2350">
        <v>81856</v>
      </c>
      <c r="AA2350">
        <v>79718</v>
      </c>
      <c r="AB2350">
        <v>77341</v>
      </c>
      <c r="AC2350">
        <v>74712</v>
      </c>
      <c r="AD2350">
        <v>71801</v>
      </c>
      <c r="AE2350">
        <v>68587</v>
      </c>
      <c r="AF2350">
        <v>65056</v>
      </c>
      <c r="AG2350">
        <v>61200</v>
      </c>
      <c r="AH2350">
        <v>57029</v>
      </c>
      <c r="AI2350">
        <v>52600</v>
      </c>
      <c r="AJ2350">
        <v>47976</v>
      </c>
      <c r="AK2350">
        <v>43244</v>
      </c>
      <c r="AL2350">
        <v>38551</v>
      </c>
      <c r="AM2350">
        <v>34077</v>
      </c>
      <c r="AN2350">
        <v>29873</v>
      </c>
      <c r="AO2350">
        <v>25870</v>
      </c>
      <c r="AP2350">
        <v>22037</v>
      </c>
      <c r="AQ2350">
        <v>18420</v>
      </c>
      <c r="AR2350">
        <v>15093</v>
      </c>
      <c r="AS2350">
        <v>12133</v>
      </c>
      <c r="AT2350">
        <v>9549</v>
      </c>
      <c r="DC2350">
        <v>29.35</v>
      </c>
      <c r="DD2350">
        <v>28.45</v>
      </c>
      <c r="DE2350">
        <v>27.55</v>
      </c>
      <c r="DF2350">
        <v>26.66</v>
      </c>
      <c r="DG2350">
        <v>25.77</v>
      </c>
      <c r="DH2350">
        <v>24.89</v>
      </c>
      <c r="DI2350">
        <v>24.02</v>
      </c>
      <c r="DJ2350">
        <v>23.15</v>
      </c>
      <c r="DK2350">
        <v>22.29</v>
      </c>
      <c r="DL2350">
        <v>21.43</v>
      </c>
      <c r="DM2350">
        <v>20.59</v>
      </c>
      <c r="DN2350">
        <v>19.739999999999998</v>
      </c>
      <c r="DO2350">
        <v>18.899999999999999</v>
      </c>
      <c r="DP2350">
        <v>18.07</v>
      </c>
      <c r="DQ2350">
        <v>17.25</v>
      </c>
      <c r="DR2350">
        <v>16.43</v>
      </c>
      <c r="DS2350">
        <v>15.63</v>
      </c>
      <c r="DT2350">
        <v>14.84</v>
      </c>
      <c r="DU2350">
        <v>14.07</v>
      </c>
      <c r="DV2350">
        <v>13.31</v>
      </c>
      <c r="DW2350">
        <v>12.58</v>
      </c>
      <c r="DX2350">
        <v>11.86</v>
      </c>
      <c r="DY2350">
        <v>11.16</v>
      </c>
      <c r="DZ2350">
        <v>10.49</v>
      </c>
      <c r="EA2350">
        <v>9.84</v>
      </c>
      <c r="EB2350">
        <v>9.2200000000000006</v>
      </c>
      <c r="EC2350">
        <v>8.6300000000000008</v>
      </c>
      <c r="ED2350">
        <v>8.07</v>
      </c>
      <c r="EE2350">
        <v>7.55</v>
      </c>
      <c r="EF2350">
        <v>7.07</v>
      </c>
      <c r="EG2350">
        <v>6.62</v>
      </c>
      <c r="EH2350">
        <v>6.21</v>
      </c>
      <c r="EI2350">
        <v>5.83</v>
      </c>
      <c r="EJ2350">
        <v>5.48</v>
      </c>
      <c r="EK2350">
        <v>5.14</v>
      </c>
      <c r="EL2350">
        <v>4.79</v>
      </c>
      <c r="EM2350">
        <v>4.45</v>
      </c>
      <c r="EN2350">
        <v>4.1399999999999997</v>
      </c>
      <c r="EO2350">
        <v>3.86</v>
      </c>
      <c r="EP2350">
        <v>3.59</v>
      </c>
      <c r="EQ2350">
        <v>3.35</v>
      </c>
      <c r="ER2350">
        <v>3.12</v>
      </c>
    </row>
    <row r="2351" spans="1:161" x14ac:dyDescent="0.25">
      <c r="A2351" t="s">
        <v>2138</v>
      </c>
      <c r="B2351">
        <v>41</v>
      </c>
      <c r="C2351">
        <v>41</v>
      </c>
      <c r="E2351">
        <v>100000</v>
      </c>
      <c r="F2351">
        <v>99636</v>
      </c>
      <c r="G2351">
        <v>99238</v>
      </c>
      <c r="H2351">
        <v>98803</v>
      </c>
      <c r="I2351">
        <v>98328</v>
      </c>
      <c r="J2351">
        <v>97810</v>
      </c>
      <c r="K2351">
        <v>97249</v>
      </c>
      <c r="L2351">
        <v>96642</v>
      </c>
      <c r="M2351">
        <v>95990</v>
      </c>
      <c r="N2351">
        <v>95291</v>
      </c>
      <c r="O2351">
        <v>94543</v>
      </c>
      <c r="P2351">
        <v>93742</v>
      </c>
      <c r="Q2351">
        <v>92877</v>
      </c>
      <c r="R2351">
        <v>91940</v>
      </c>
      <c r="S2351">
        <v>90915</v>
      </c>
      <c r="T2351">
        <v>89786</v>
      </c>
      <c r="U2351">
        <v>88528</v>
      </c>
      <c r="V2351">
        <v>87126</v>
      </c>
      <c r="W2351">
        <v>85560</v>
      </c>
      <c r="X2351">
        <v>83812</v>
      </c>
      <c r="Y2351">
        <v>81863</v>
      </c>
      <c r="Z2351">
        <v>79694</v>
      </c>
      <c r="AA2351">
        <v>77286</v>
      </c>
      <c r="AB2351">
        <v>74618</v>
      </c>
      <c r="AC2351">
        <v>71674</v>
      </c>
      <c r="AD2351">
        <v>68428</v>
      </c>
      <c r="AE2351">
        <v>64866</v>
      </c>
      <c r="AF2351">
        <v>60981</v>
      </c>
      <c r="AG2351">
        <v>56786</v>
      </c>
      <c r="AH2351">
        <v>52330</v>
      </c>
      <c r="AI2351">
        <v>47688</v>
      </c>
      <c r="AJ2351">
        <v>42945</v>
      </c>
      <c r="AK2351">
        <v>38252</v>
      </c>
      <c r="AL2351">
        <v>33780</v>
      </c>
      <c r="AM2351">
        <v>29575</v>
      </c>
      <c r="AN2351">
        <v>25582</v>
      </c>
      <c r="AO2351">
        <v>21761</v>
      </c>
      <c r="AP2351">
        <v>18162</v>
      </c>
      <c r="AQ2351">
        <v>14861</v>
      </c>
      <c r="AR2351">
        <v>11928</v>
      </c>
      <c r="AS2351">
        <v>9374</v>
      </c>
      <c r="DC2351">
        <v>28.35</v>
      </c>
      <c r="DD2351">
        <v>27.45</v>
      </c>
      <c r="DE2351">
        <v>26.56</v>
      </c>
      <c r="DF2351">
        <v>25.67</v>
      </c>
      <c r="DG2351">
        <v>24.79</v>
      </c>
      <c r="DH2351">
        <v>23.92</v>
      </c>
      <c r="DI2351">
        <v>23.06</v>
      </c>
      <c r="DJ2351">
        <v>22.2</v>
      </c>
      <c r="DK2351">
        <v>21.35</v>
      </c>
      <c r="DL2351">
        <v>20.5</v>
      </c>
      <c r="DM2351">
        <v>19.66</v>
      </c>
      <c r="DN2351">
        <v>18.82</v>
      </c>
      <c r="DO2351">
        <v>17.989999999999998</v>
      </c>
      <c r="DP2351">
        <v>17.170000000000002</v>
      </c>
      <c r="DQ2351">
        <v>16.36</v>
      </c>
      <c r="DR2351">
        <v>15.56</v>
      </c>
      <c r="DS2351">
        <v>14.77</v>
      </c>
      <c r="DT2351">
        <v>14</v>
      </c>
      <c r="DU2351">
        <v>13.25</v>
      </c>
      <c r="DV2351">
        <v>12.51</v>
      </c>
      <c r="DW2351">
        <v>11.8</v>
      </c>
      <c r="DX2351">
        <v>11.11</v>
      </c>
      <c r="DY2351">
        <v>10.44</v>
      </c>
      <c r="DZ2351">
        <v>9.7899999999999991</v>
      </c>
      <c r="EA2351">
        <v>9.17</v>
      </c>
      <c r="EB2351">
        <v>8.59</v>
      </c>
      <c r="EC2351">
        <v>8.0299999999999994</v>
      </c>
      <c r="ED2351">
        <v>7.51</v>
      </c>
      <c r="EE2351">
        <v>7.03</v>
      </c>
      <c r="EF2351">
        <v>6.58</v>
      </c>
      <c r="EG2351">
        <v>6.18</v>
      </c>
      <c r="EH2351">
        <v>5.8</v>
      </c>
      <c r="EI2351">
        <v>5.45</v>
      </c>
      <c r="EJ2351">
        <v>5.1100000000000003</v>
      </c>
      <c r="EK2351">
        <v>4.76</v>
      </c>
      <c r="EL2351">
        <v>4.43</v>
      </c>
      <c r="EM2351">
        <v>4.12</v>
      </c>
      <c r="EN2351">
        <v>3.84</v>
      </c>
      <c r="EO2351">
        <v>3.58</v>
      </c>
      <c r="EP2351">
        <v>3.33</v>
      </c>
      <c r="EQ2351">
        <v>3.11</v>
      </c>
    </row>
    <row r="2352" spans="1:161" x14ac:dyDescent="0.25">
      <c r="A2352" t="s">
        <v>2139</v>
      </c>
      <c r="B2352">
        <v>40</v>
      </c>
      <c r="C2352">
        <v>40</v>
      </c>
      <c r="E2352">
        <v>100000</v>
      </c>
      <c r="F2352">
        <v>99595</v>
      </c>
      <c r="G2352">
        <v>99151</v>
      </c>
      <c r="H2352">
        <v>98666</v>
      </c>
      <c r="I2352">
        <v>98139</v>
      </c>
      <c r="J2352">
        <v>97566</v>
      </c>
      <c r="K2352">
        <v>96948</v>
      </c>
      <c r="L2352">
        <v>96282</v>
      </c>
      <c r="M2352">
        <v>95569</v>
      </c>
      <c r="N2352">
        <v>94806</v>
      </c>
      <c r="O2352">
        <v>93989</v>
      </c>
      <c r="P2352">
        <v>93109</v>
      </c>
      <c r="Q2352">
        <v>92153</v>
      </c>
      <c r="R2352">
        <v>91108</v>
      </c>
      <c r="S2352">
        <v>89957</v>
      </c>
      <c r="T2352">
        <v>88675</v>
      </c>
      <c r="U2352">
        <v>87248</v>
      </c>
      <c r="V2352">
        <v>85656</v>
      </c>
      <c r="W2352">
        <v>83880</v>
      </c>
      <c r="X2352">
        <v>81900</v>
      </c>
      <c r="Y2352">
        <v>79700</v>
      </c>
      <c r="Z2352">
        <v>77260</v>
      </c>
      <c r="AA2352">
        <v>74557</v>
      </c>
      <c r="AB2352">
        <v>71572</v>
      </c>
      <c r="AC2352">
        <v>68292</v>
      </c>
      <c r="AD2352">
        <v>64698</v>
      </c>
      <c r="AE2352">
        <v>60783</v>
      </c>
      <c r="AF2352">
        <v>56561</v>
      </c>
      <c r="AG2352">
        <v>52084</v>
      </c>
      <c r="AH2352">
        <v>47420</v>
      </c>
      <c r="AI2352">
        <v>42665</v>
      </c>
      <c r="AJ2352">
        <v>37965</v>
      </c>
      <c r="AK2352">
        <v>33494</v>
      </c>
      <c r="AL2352">
        <v>29293</v>
      </c>
      <c r="AM2352">
        <v>25304</v>
      </c>
      <c r="AN2352">
        <v>21498</v>
      </c>
      <c r="AO2352">
        <v>17915</v>
      </c>
      <c r="AP2352">
        <v>14636</v>
      </c>
      <c r="AQ2352">
        <v>11731</v>
      </c>
      <c r="AR2352">
        <v>9204</v>
      </c>
      <c r="DC2352">
        <v>27.35</v>
      </c>
      <c r="DD2352">
        <v>26.46</v>
      </c>
      <c r="DE2352">
        <v>25.57</v>
      </c>
      <c r="DF2352">
        <v>24.7</v>
      </c>
      <c r="DG2352">
        <v>23.83</v>
      </c>
      <c r="DH2352">
        <v>22.96</v>
      </c>
      <c r="DI2352">
        <v>22.11</v>
      </c>
      <c r="DJ2352">
        <v>21.26</v>
      </c>
      <c r="DK2352">
        <v>20.41</v>
      </c>
      <c r="DL2352">
        <v>19.57</v>
      </c>
      <c r="DM2352">
        <v>18.739999999999998</v>
      </c>
      <c r="DN2352">
        <v>17.91</v>
      </c>
      <c r="DO2352">
        <v>17.09</v>
      </c>
      <c r="DP2352">
        <v>16.28</v>
      </c>
      <c r="DQ2352">
        <v>15.48</v>
      </c>
      <c r="DR2352">
        <v>14.7</v>
      </c>
      <c r="DS2352">
        <v>13.93</v>
      </c>
      <c r="DT2352">
        <v>13.18</v>
      </c>
      <c r="DU2352">
        <v>12.45</v>
      </c>
      <c r="DV2352">
        <v>11.74</v>
      </c>
      <c r="DW2352">
        <v>11.05</v>
      </c>
      <c r="DX2352">
        <v>10.38</v>
      </c>
      <c r="DY2352">
        <v>9.74</v>
      </c>
      <c r="DZ2352">
        <v>9.1300000000000008</v>
      </c>
      <c r="EA2352">
        <v>8.5399999999999991</v>
      </c>
      <c r="EB2352">
        <v>7.99</v>
      </c>
      <c r="EC2352">
        <v>7.47</v>
      </c>
      <c r="ED2352">
        <v>6.99</v>
      </c>
      <c r="EE2352">
        <v>6.55</v>
      </c>
      <c r="EF2352">
        <v>6.14</v>
      </c>
      <c r="EG2352">
        <v>5.77</v>
      </c>
      <c r="EH2352">
        <v>5.42</v>
      </c>
      <c r="EI2352">
        <v>5.08</v>
      </c>
      <c r="EJ2352">
        <v>4.74</v>
      </c>
      <c r="EK2352">
        <v>4.41</v>
      </c>
      <c r="EL2352">
        <v>4.0999999999999996</v>
      </c>
      <c r="EM2352">
        <v>3.82</v>
      </c>
      <c r="EN2352">
        <v>3.56</v>
      </c>
      <c r="EO2352">
        <v>3.32</v>
      </c>
      <c r="EP2352">
        <v>3.09</v>
      </c>
    </row>
    <row r="2353" spans="1:145" x14ac:dyDescent="0.25">
      <c r="A2353" t="s">
        <v>2140</v>
      </c>
      <c r="B2353">
        <v>39</v>
      </c>
      <c r="C2353">
        <v>39</v>
      </c>
      <c r="E2353">
        <v>100000</v>
      </c>
      <c r="F2353">
        <v>99548</v>
      </c>
      <c r="G2353">
        <v>99054</v>
      </c>
      <c r="H2353">
        <v>98515</v>
      </c>
      <c r="I2353">
        <v>97931</v>
      </c>
      <c r="J2353">
        <v>97300</v>
      </c>
      <c r="K2353">
        <v>96622</v>
      </c>
      <c r="L2353">
        <v>95894</v>
      </c>
      <c r="M2353">
        <v>95115</v>
      </c>
      <c r="N2353">
        <v>94280</v>
      </c>
      <c r="O2353">
        <v>93382</v>
      </c>
      <c r="P2353">
        <v>92409</v>
      </c>
      <c r="Q2353">
        <v>91344</v>
      </c>
      <c r="R2353">
        <v>90169</v>
      </c>
      <c r="S2353">
        <v>88864</v>
      </c>
      <c r="T2353">
        <v>87411</v>
      </c>
      <c r="U2353">
        <v>85791</v>
      </c>
      <c r="V2353">
        <v>83985</v>
      </c>
      <c r="W2353">
        <v>81975</v>
      </c>
      <c r="X2353">
        <v>79742</v>
      </c>
      <c r="Y2353">
        <v>77266</v>
      </c>
      <c r="Z2353">
        <v>74529</v>
      </c>
      <c r="AA2353">
        <v>71507</v>
      </c>
      <c r="AB2353">
        <v>68184</v>
      </c>
      <c r="AC2353">
        <v>64556</v>
      </c>
      <c r="AD2353">
        <v>60610</v>
      </c>
      <c r="AE2353">
        <v>56360</v>
      </c>
      <c r="AF2353">
        <v>51859</v>
      </c>
      <c r="AG2353">
        <v>47178</v>
      </c>
      <c r="AH2353">
        <v>42404</v>
      </c>
      <c r="AI2353">
        <v>37696</v>
      </c>
      <c r="AJ2353">
        <v>33221</v>
      </c>
      <c r="AK2353">
        <v>29023</v>
      </c>
      <c r="AL2353">
        <v>25042</v>
      </c>
      <c r="AM2353">
        <v>21244</v>
      </c>
      <c r="AN2353">
        <v>17681</v>
      </c>
      <c r="AO2353">
        <v>14422</v>
      </c>
      <c r="AP2353">
        <v>11540</v>
      </c>
      <c r="AQ2353">
        <v>9041</v>
      </c>
      <c r="DC2353">
        <v>26.36</v>
      </c>
      <c r="DD2353">
        <v>25.48</v>
      </c>
      <c r="DE2353">
        <v>24.6</v>
      </c>
      <c r="DF2353">
        <v>23.73</v>
      </c>
      <c r="DG2353">
        <v>22.87</v>
      </c>
      <c r="DH2353">
        <v>22.02</v>
      </c>
      <c r="DI2353">
        <v>21.17</v>
      </c>
      <c r="DJ2353">
        <v>20.329999999999998</v>
      </c>
      <c r="DK2353">
        <v>19.489999999999998</v>
      </c>
      <c r="DL2353">
        <v>18.66</v>
      </c>
      <c r="DM2353">
        <v>17.829999999999998</v>
      </c>
      <c r="DN2353">
        <v>17.010000000000002</v>
      </c>
      <c r="DO2353">
        <v>16.21</v>
      </c>
      <c r="DP2353">
        <v>15.41</v>
      </c>
      <c r="DQ2353">
        <v>14.63</v>
      </c>
      <c r="DR2353">
        <v>13.86</v>
      </c>
      <c r="DS2353">
        <v>13.12</v>
      </c>
      <c r="DT2353">
        <v>12.39</v>
      </c>
      <c r="DU2353">
        <v>11.68</v>
      </c>
      <c r="DV2353">
        <v>10.99</v>
      </c>
      <c r="DW2353">
        <v>10.33</v>
      </c>
      <c r="DX2353">
        <v>9.69</v>
      </c>
      <c r="DY2353">
        <v>9.08</v>
      </c>
      <c r="DZ2353">
        <v>8.5</v>
      </c>
      <c r="EA2353">
        <v>7.95</v>
      </c>
      <c r="EB2353">
        <v>7.43</v>
      </c>
      <c r="EC2353">
        <v>6.95</v>
      </c>
      <c r="ED2353">
        <v>6.51</v>
      </c>
      <c r="EE2353">
        <v>6.11</v>
      </c>
      <c r="EF2353">
        <v>5.74</v>
      </c>
      <c r="EG2353">
        <v>5.4</v>
      </c>
      <c r="EH2353">
        <v>5.05</v>
      </c>
      <c r="EI2353">
        <v>4.71</v>
      </c>
      <c r="EJ2353">
        <v>4.38</v>
      </c>
      <c r="EK2353">
        <v>4.08</v>
      </c>
      <c r="EL2353">
        <v>3.8</v>
      </c>
      <c r="EM2353">
        <v>3.54</v>
      </c>
      <c r="EN2353">
        <v>3.3</v>
      </c>
      <c r="EO2353">
        <v>3.08</v>
      </c>
    </row>
    <row r="2354" spans="1:145" x14ac:dyDescent="0.25">
      <c r="A2354" t="s">
        <v>2141</v>
      </c>
      <c r="B2354">
        <v>38</v>
      </c>
      <c r="C2354">
        <v>38</v>
      </c>
      <c r="E2354">
        <v>100000</v>
      </c>
      <c r="F2354">
        <v>99496</v>
      </c>
      <c r="G2354">
        <v>98946</v>
      </c>
      <c r="H2354">
        <v>98350</v>
      </c>
      <c r="I2354">
        <v>97706</v>
      </c>
      <c r="J2354">
        <v>97014</v>
      </c>
      <c r="K2354">
        <v>96271</v>
      </c>
      <c r="L2354">
        <v>95476</v>
      </c>
      <c r="M2354">
        <v>94623</v>
      </c>
      <c r="N2354">
        <v>93706</v>
      </c>
      <c r="O2354">
        <v>92713</v>
      </c>
      <c r="P2354">
        <v>91629</v>
      </c>
      <c r="Q2354">
        <v>90431</v>
      </c>
      <c r="R2354">
        <v>89100</v>
      </c>
      <c r="S2354">
        <v>87620</v>
      </c>
      <c r="T2354">
        <v>85971</v>
      </c>
      <c r="U2354">
        <v>84134</v>
      </c>
      <c r="V2354">
        <v>82090</v>
      </c>
      <c r="W2354">
        <v>79823</v>
      </c>
      <c r="X2354">
        <v>77312</v>
      </c>
      <c r="Y2354">
        <v>74537</v>
      </c>
      <c r="Z2354">
        <v>71478</v>
      </c>
      <c r="AA2354">
        <v>68117</v>
      </c>
      <c r="AB2354">
        <v>64444</v>
      </c>
      <c r="AC2354">
        <v>60464</v>
      </c>
      <c r="AD2354">
        <v>56184</v>
      </c>
      <c r="AE2354">
        <v>51659</v>
      </c>
      <c r="AF2354">
        <v>46958</v>
      </c>
      <c r="AG2354">
        <v>42171</v>
      </c>
      <c r="AH2354">
        <v>37448</v>
      </c>
      <c r="AI2354">
        <v>32967</v>
      </c>
      <c r="AJ2354">
        <v>28767</v>
      </c>
      <c r="AK2354">
        <v>24792</v>
      </c>
      <c r="AL2354">
        <v>21006</v>
      </c>
      <c r="AM2354">
        <v>17456</v>
      </c>
      <c r="AN2354">
        <v>14220</v>
      </c>
      <c r="AO2354">
        <v>11359</v>
      </c>
      <c r="AP2354">
        <v>8884</v>
      </c>
      <c r="DC2354">
        <v>25.38</v>
      </c>
      <c r="DD2354">
        <v>24.51</v>
      </c>
      <c r="DE2354">
        <v>23.64</v>
      </c>
      <c r="DF2354">
        <v>22.78</v>
      </c>
      <c r="DG2354">
        <v>21.93</v>
      </c>
      <c r="DH2354">
        <v>21.08</v>
      </c>
      <c r="DI2354">
        <v>20.239999999999998</v>
      </c>
      <c r="DJ2354">
        <v>19.399999999999999</v>
      </c>
      <c r="DK2354">
        <v>18.57</v>
      </c>
      <c r="DL2354">
        <v>17.75</v>
      </c>
      <c r="DM2354">
        <v>16.940000000000001</v>
      </c>
      <c r="DN2354">
        <v>16.13</v>
      </c>
      <c r="DO2354">
        <v>15.34</v>
      </c>
      <c r="DP2354">
        <v>14.56</v>
      </c>
      <c r="DQ2354">
        <v>13.8</v>
      </c>
      <c r="DR2354">
        <v>13.05</v>
      </c>
      <c r="DS2354">
        <v>12.33</v>
      </c>
      <c r="DT2354">
        <v>11.62</v>
      </c>
      <c r="DU2354">
        <v>10.94</v>
      </c>
      <c r="DV2354">
        <v>10.27</v>
      </c>
      <c r="DW2354">
        <v>9.64</v>
      </c>
      <c r="DX2354">
        <v>9.0299999999999994</v>
      </c>
      <c r="DY2354">
        <v>8.4499999999999993</v>
      </c>
      <c r="DZ2354">
        <v>7.9</v>
      </c>
      <c r="EA2354">
        <v>7.39</v>
      </c>
      <c r="EB2354">
        <v>6.92</v>
      </c>
      <c r="EC2354">
        <v>6.48</v>
      </c>
      <c r="ED2354">
        <v>6.08</v>
      </c>
      <c r="EE2354">
        <v>5.71</v>
      </c>
      <c r="EF2354">
        <v>5.37</v>
      </c>
      <c r="EG2354">
        <v>5.03</v>
      </c>
      <c r="EH2354">
        <v>4.6900000000000004</v>
      </c>
      <c r="EI2354">
        <v>4.3600000000000003</v>
      </c>
      <c r="EJ2354">
        <v>4.0599999999999996</v>
      </c>
      <c r="EK2354">
        <v>3.78</v>
      </c>
      <c r="EL2354">
        <v>3.53</v>
      </c>
      <c r="EM2354">
        <v>3.29</v>
      </c>
      <c r="EN2354">
        <v>3.07</v>
      </c>
    </row>
    <row r="2355" spans="1:145" x14ac:dyDescent="0.25">
      <c r="A2355" t="s">
        <v>2142</v>
      </c>
      <c r="B2355">
        <v>37</v>
      </c>
      <c r="C2355">
        <v>37</v>
      </c>
      <c r="E2355">
        <v>100000</v>
      </c>
      <c r="F2355">
        <v>99439</v>
      </c>
      <c r="G2355">
        <v>98831</v>
      </c>
      <c r="H2355">
        <v>98173</v>
      </c>
      <c r="I2355">
        <v>97466</v>
      </c>
      <c r="J2355">
        <v>96707</v>
      </c>
      <c r="K2355">
        <v>95896</v>
      </c>
      <c r="L2355">
        <v>95024</v>
      </c>
      <c r="M2355">
        <v>94087</v>
      </c>
      <c r="N2355">
        <v>93073</v>
      </c>
      <c r="O2355">
        <v>91965</v>
      </c>
      <c r="P2355">
        <v>90746</v>
      </c>
      <c r="Q2355">
        <v>89389</v>
      </c>
      <c r="R2355">
        <v>87880</v>
      </c>
      <c r="S2355">
        <v>86201</v>
      </c>
      <c r="T2355">
        <v>84331</v>
      </c>
      <c r="U2355">
        <v>82254</v>
      </c>
      <c r="V2355">
        <v>79950</v>
      </c>
      <c r="W2355">
        <v>77401</v>
      </c>
      <c r="X2355">
        <v>74587</v>
      </c>
      <c r="Y2355">
        <v>71488</v>
      </c>
      <c r="Z2355">
        <v>68087</v>
      </c>
      <c r="AA2355">
        <v>64375</v>
      </c>
      <c r="AB2355">
        <v>60350</v>
      </c>
      <c r="AC2355">
        <v>56038</v>
      </c>
      <c r="AD2355">
        <v>51485</v>
      </c>
      <c r="AE2355">
        <v>46762</v>
      </c>
      <c r="AF2355">
        <v>41960</v>
      </c>
      <c r="AG2355">
        <v>37227</v>
      </c>
      <c r="AH2355">
        <v>32733</v>
      </c>
      <c r="AI2355">
        <v>28529</v>
      </c>
      <c r="AJ2355">
        <v>24555</v>
      </c>
      <c r="AK2355">
        <v>20779</v>
      </c>
      <c r="AL2355">
        <v>17246</v>
      </c>
      <c r="AM2355">
        <v>14026</v>
      </c>
      <c r="AN2355">
        <v>11189</v>
      </c>
      <c r="AO2355">
        <v>8735</v>
      </c>
      <c r="DC2355">
        <v>24.41</v>
      </c>
      <c r="DD2355">
        <v>23.55</v>
      </c>
      <c r="DE2355">
        <v>22.69</v>
      </c>
      <c r="DF2355">
        <v>21.84</v>
      </c>
      <c r="DG2355">
        <v>20.99</v>
      </c>
      <c r="DH2355">
        <v>20.149999999999999</v>
      </c>
      <c r="DI2355">
        <v>19.32</v>
      </c>
      <c r="DJ2355">
        <v>18.489999999999998</v>
      </c>
      <c r="DK2355">
        <v>17.670000000000002</v>
      </c>
      <c r="DL2355">
        <v>16.86</v>
      </c>
      <c r="DM2355">
        <v>16.059999999999999</v>
      </c>
      <c r="DN2355">
        <v>15.26</v>
      </c>
      <c r="DO2355">
        <v>14.49</v>
      </c>
      <c r="DP2355">
        <v>13.73</v>
      </c>
      <c r="DQ2355">
        <v>12.99</v>
      </c>
      <c r="DR2355">
        <v>12.26</v>
      </c>
      <c r="DS2355">
        <v>11.56</v>
      </c>
      <c r="DT2355">
        <v>10.88</v>
      </c>
      <c r="DU2355">
        <v>10.220000000000001</v>
      </c>
      <c r="DV2355">
        <v>9.59</v>
      </c>
      <c r="DW2355">
        <v>8.98</v>
      </c>
      <c r="DX2355">
        <v>8.41</v>
      </c>
      <c r="DY2355">
        <v>7.86</v>
      </c>
      <c r="DZ2355">
        <v>7.35</v>
      </c>
      <c r="EA2355">
        <v>6.88</v>
      </c>
      <c r="EB2355">
        <v>6.44</v>
      </c>
      <c r="EC2355">
        <v>6.04</v>
      </c>
      <c r="ED2355">
        <v>5.68</v>
      </c>
      <c r="EE2355">
        <v>5.34</v>
      </c>
      <c r="EF2355">
        <v>5</v>
      </c>
      <c r="EG2355">
        <v>4.66</v>
      </c>
      <c r="EH2355">
        <v>4.34</v>
      </c>
      <c r="EI2355">
        <v>4.04</v>
      </c>
      <c r="EJ2355">
        <v>3.76</v>
      </c>
      <c r="EK2355">
        <v>3.51</v>
      </c>
      <c r="EL2355">
        <v>3.27</v>
      </c>
      <c r="EM2355">
        <v>3.05</v>
      </c>
    </row>
    <row r="2356" spans="1:145" x14ac:dyDescent="0.25">
      <c r="A2356" t="s">
        <v>2143</v>
      </c>
      <c r="B2356">
        <v>36</v>
      </c>
      <c r="C2356">
        <v>36</v>
      </c>
      <c r="E2356">
        <v>100000</v>
      </c>
      <c r="F2356">
        <v>99379</v>
      </c>
      <c r="G2356">
        <v>98707</v>
      </c>
      <c r="H2356">
        <v>97984</v>
      </c>
      <c r="I2356">
        <v>97210</v>
      </c>
      <c r="J2356">
        <v>96380</v>
      </c>
      <c r="K2356">
        <v>95490</v>
      </c>
      <c r="L2356">
        <v>94532</v>
      </c>
      <c r="M2356">
        <v>93495</v>
      </c>
      <c r="N2356">
        <v>92363</v>
      </c>
      <c r="O2356">
        <v>91118</v>
      </c>
      <c r="P2356">
        <v>89737</v>
      </c>
      <c r="Q2356">
        <v>88199</v>
      </c>
      <c r="R2356">
        <v>86487</v>
      </c>
      <c r="S2356">
        <v>84583</v>
      </c>
      <c r="T2356">
        <v>82469</v>
      </c>
      <c r="U2356">
        <v>80127</v>
      </c>
      <c r="V2356">
        <v>77538</v>
      </c>
      <c r="W2356">
        <v>74682</v>
      </c>
      <c r="X2356">
        <v>71541</v>
      </c>
      <c r="Y2356">
        <v>68098</v>
      </c>
      <c r="Z2356">
        <v>64345</v>
      </c>
      <c r="AA2356">
        <v>60281</v>
      </c>
      <c r="AB2356">
        <v>55925</v>
      </c>
      <c r="AC2356">
        <v>51341</v>
      </c>
      <c r="AD2356">
        <v>46594</v>
      </c>
      <c r="AE2356">
        <v>41773</v>
      </c>
      <c r="AF2356">
        <v>37028</v>
      </c>
      <c r="AG2356">
        <v>32525</v>
      </c>
      <c r="AH2356">
        <v>28311</v>
      </c>
      <c r="AI2356">
        <v>24335</v>
      </c>
      <c r="AJ2356">
        <v>20565</v>
      </c>
      <c r="AK2356">
        <v>17046</v>
      </c>
      <c r="AL2356">
        <v>13845</v>
      </c>
      <c r="AM2356">
        <v>11025</v>
      </c>
      <c r="AN2356">
        <v>8595</v>
      </c>
      <c r="DC2356">
        <v>23.45</v>
      </c>
      <c r="DD2356">
        <v>22.6</v>
      </c>
      <c r="DE2356">
        <v>21.75</v>
      </c>
      <c r="DF2356">
        <v>20.91</v>
      </c>
      <c r="DG2356">
        <v>20.07</v>
      </c>
      <c r="DH2356">
        <v>19.239999999999998</v>
      </c>
      <c r="DI2356">
        <v>18.41</v>
      </c>
      <c r="DJ2356">
        <v>17.59</v>
      </c>
      <c r="DK2356">
        <v>16.78</v>
      </c>
      <c r="DL2356">
        <v>15.98</v>
      </c>
      <c r="DM2356">
        <v>15.19</v>
      </c>
      <c r="DN2356">
        <v>14.42</v>
      </c>
      <c r="DO2356">
        <v>13.66</v>
      </c>
      <c r="DP2356">
        <v>12.92</v>
      </c>
      <c r="DQ2356">
        <v>12.2</v>
      </c>
      <c r="DR2356">
        <v>11.5</v>
      </c>
      <c r="DS2356">
        <v>10.82</v>
      </c>
      <c r="DT2356">
        <v>10.17</v>
      </c>
      <c r="DU2356">
        <v>9.5399999999999991</v>
      </c>
      <c r="DV2356">
        <v>8.93</v>
      </c>
      <c r="DW2356">
        <v>8.36</v>
      </c>
      <c r="DX2356">
        <v>7.82</v>
      </c>
      <c r="DY2356">
        <v>7.31</v>
      </c>
      <c r="DZ2356">
        <v>6.84</v>
      </c>
      <c r="EA2356">
        <v>6.41</v>
      </c>
      <c r="EB2356">
        <v>6.01</v>
      </c>
      <c r="EC2356">
        <v>5.65</v>
      </c>
      <c r="ED2356">
        <v>5.31</v>
      </c>
      <c r="EE2356">
        <v>4.97</v>
      </c>
      <c r="EF2356">
        <v>4.6399999999999997</v>
      </c>
      <c r="EG2356">
        <v>4.32</v>
      </c>
      <c r="EH2356">
        <v>4.0199999999999996</v>
      </c>
      <c r="EI2356">
        <v>3.74</v>
      </c>
      <c r="EJ2356">
        <v>3.49</v>
      </c>
      <c r="EK2356">
        <v>3.26</v>
      </c>
      <c r="EL2356">
        <v>3.04</v>
      </c>
    </row>
    <row r="2357" spans="1:145" x14ac:dyDescent="0.25">
      <c r="A2357" t="s">
        <v>2144</v>
      </c>
      <c r="B2357">
        <v>35</v>
      </c>
      <c r="C2357">
        <v>35</v>
      </c>
      <c r="E2357">
        <v>100000</v>
      </c>
      <c r="F2357">
        <v>99314</v>
      </c>
      <c r="G2357">
        <v>98576</v>
      </c>
      <c r="H2357">
        <v>97783</v>
      </c>
      <c r="I2357">
        <v>96935</v>
      </c>
      <c r="J2357">
        <v>96025</v>
      </c>
      <c r="K2357">
        <v>95046</v>
      </c>
      <c r="L2357">
        <v>93985</v>
      </c>
      <c r="M2357">
        <v>92827</v>
      </c>
      <c r="N2357">
        <v>91555</v>
      </c>
      <c r="O2357">
        <v>90145</v>
      </c>
      <c r="P2357">
        <v>88580</v>
      </c>
      <c r="Q2357">
        <v>86834</v>
      </c>
      <c r="R2357">
        <v>84894</v>
      </c>
      <c r="S2357">
        <v>82742</v>
      </c>
      <c r="T2357">
        <v>80359</v>
      </c>
      <c r="U2357">
        <v>77728</v>
      </c>
      <c r="V2357">
        <v>74828</v>
      </c>
      <c r="W2357">
        <v>71642</v>
      </c>
      <c r="X2357">
        <v>68154</v>
      </c>
      <c r="Y2357">
        <v>64356</v>
      </c>
      <c r="Z2357">
        <v>60250</v>
      </c>
      <c r="AA2357">
        <v>55855</v>
      </c>
      <c r="AB2357">
        <v>51229</v>
      </c>
      <c r="AC2357">
        <v>46454</v>
      </c>
      <c r="AD2357">
        <v>41612</v>
      </c>
      <c r="AE2357">
        <v>36852</v>
      </c>
      <c r="AF2357">
        <v>32338</v>
      </c>
      <c r="AG2357">
        <v>28116</v>
      </c>
      <c r="AH2357">
        <v>24133</v>
      </c>
      <c r="AI2357">
        <v>20367</v>
      </c>
      <c r="AJ2357">
        <v>16857</v>
      </c>
      <c r="AK2357">
        <v>13673</v>
      </c>
      <c r="AL2357">
        <v>10873</v>
      </c>
      <c r="AM2357">
        <v>8461</v>
      </c>
      <c r="DC2357">
        <v>22.51</v>
      </c>
      <c r="DD2357">
        <v>21.66</v>
      </c>
      <c r="DE2357">
        <v>20.82</v>
      </c>
      <c r="DF2357">
        <v>19.98</v>
      </c>
      <c r="DG2357">
        <v>19.149999999999999</v>
      </c>
      <c r="DH2357">
        <v>18.329999999999998</v>
      </c>
      <c r="DI2357">
        <v>17.510000000000002</v>
      </c>
      <c r="DJ2357">
        <v>16.71</v>
      </c>
      <c r="DK2357">
        <v>15.91</v>
      </c>
      <c r="DL2357">
        <v>15.12</v>
      </c>
      <c r="DM2357">
        <v>14.35</v>
      </c>
      <c r="DN2357">
        <v>13.6</v>
      </c>
      <c r="DO2357">
        <v>12.86</v>
      </c>
      <c r="DP2357">
        <v>12.14</v>
      </c>
      <c r="DQ2357">
        <v>11.44</v>
      </c>
      <c r="DR2357">
        <v>10.77</v>
      </c>
      <c r="DS2357">
        <v>10.119999999999999</v>
      </c>
      <c r="DT2357">
        <v>9.49</v>
      </c>
      <c r="DU2357">
        <v>8.89</v>
      </c>
      <c r="DV2357">
        <v>8.32</v>
      </c>
      <c r="DW2357">
        <v>7.78</v>
      </c>
      <c r="DX2357">
        <v>7.28</v>
      </c>
      <c r="DY2357">
        <v>6.81</v>
      </c>
      <c r="DZ2357">
        <v>6.38</v>
      </c>
      <c r="EA2357">
        <v>5.98</v>
      </c>
      <c r="EB2357">
        <v>5.62</v>
      </c>
      <c r="EC2357">
        <v>5.28</v>
      </c>
      <c r="ED2357">
        <v>4.95</v>
      </c>
      <c r="EE2357">
        <v>4.62</v>
      </c>
      <c r="EF2357">
        <v>4.3</v>
      </c>
      <c r="EG2357">
        <v>4</v>
      </c>
      <c r="EH2357">
        <v>3.73</v>
      </c>
      <c r="EI2357">
        <v>3.48</v>
      </c>
      <c r="EJ2357">
        <v>3.24</v>
      </c>
      <c r="EK2357">
        <v>3.03</v>
      </c>
    </row>
    <row r="2358" spans="1:145" x14ac:dyDescent="0.25">
      <c r="A2358" t="s">
        <v>2145</v>
      </c>
      <c r="B2358">
        <v>34</v>
      </c>
      <c r="C2358">
        <v>34</v>
      </c>
      <c r="E2358">
        <v>100000</v>
      </c>
      <c r="F2358">
        <v>99245</v>
      </c>
      <c r="G2358">
        <v>98435</v>
      </c>
      <c r="H2358">
        <v>97567</v>
      </c>
      <c r="I2358">
        <v>96636</v>
      </c>
      <c r="J2358">
        <v>95634</v>
      </c>
      <c r="K2358">
        <v>94549</v>
      </c>
      <c r="L2358">
        <v>93365</v>
      </c>
      <c r="M2358">
        <v>92064</v>
      </c>
      <c r="N2358">
        <v>90623</v>
      </c>
      <c r="O2358">
        <v>89024</v>
      </c>
      <c r="P2358">
        <v>87248</v>
      </c>
      <c r="Q2358">
        <v>85269</v>
      </c>
      <c r="R2358">
        <v>83076</v>
      </c>
      <c r="S2358">
        <v>80651</v>
      </c>
      <c r="T2358">
        <v>77974</v>
      </c>
      <c r="U2358">
        <v>75028</v>
      </c>
      <c r="V2358">
        <v>71794</v>
      </c>
      <c r="W2358">
        <v>68258</v>
      </c>
      <c r="X2358">
        <v>64413</v>
      </c>
      <c r="Y2358">
        <v>60261</v>
      </c>
      <c r="Z2358">
        <v>55824</v>
      </c>
      <c r="AA2358">
        <v>51161</v>
      </c>
      <c r="AB2358">
        <v>46346</v>
      </c>
      <c r="AC2358">
        <v>41480</v>
      </c>
      <c r="AD2358">
        <v>36700</v>
      </c>
      <c r="AE2358">
        <v>32173</v>
      </c>
      <c r="AF2358">
        <v>27942</v>
      </c>
      <c r="AG2358">
        <v>23954</v>
      </c>
      <c r="AH2358">
        <v>20185</v>
      </c>
      <c r="AI2358">
        <v>16683</v>
      </c>
      <c r="AJ2358">
        <v>13511</v>
      </c>
      <c r="AK2358">
        <v>10729</v>
      </c>
      <c r="AL2358">
        <v>8337</v>
      </c>
      <c r="DC2358">
        <v>21.57</v>
      </c>
      <c r="DD2358">
        <v>20.73</v>
      </c>
      <c r="DE2358">
        <v>19.899999999999999</v>
      </c>
      <c r="DF2358">
        <v>19.07</v>
      </c>
      <c r="DG2358">
        <v>18.25</v>
      </c>
      <c r="DH2358">
        <v>17.43</v>
      </c>
      <c r="DI2358">
        <v>16.63</v>
      </c>
      <c r="DJ2358">
        <v>15.83</v>
      </c>
      <c r="DK2358">
        <v>15.05</v>
      </c>
      <c r="DL2358">
        <v>14.28</v>
      </c>
      <c r="DM2358">
        <v>13.53</v>
      </c>
      <c r="DN2358">
        <v>12.79</v>
      </c>
      <c r="DO2358">
        <v>12.08</v>
      </c>
      <c r="DP2358">
        <v>11.39</v>
      </c>
      <c r="DQ2358">
        <v>10.71</v>
      </c>
      <c r="DR2358">
        <v>10.06</v>
      </c>
      <c r="DS2358">
        <v>9.44</v>
      </c>
      <c r="DT2358">
        <v>8.84</v>
      </c>
      <c r="DU2358">
        <v>8.27</v>
      </c>
      <c r="DV2358">
        <v>7.74</v>
      </c>
      <c r="DW2358">
        <v>7.24</v>
      </c>
      <c r="DX2358">
        <v>6.77</v>
      </c>
      <c r="DY2358">
        <v>6.34</v>
      </c>
      <c r="DZ2358">
        <v>5.95</v>
      </c>
      <c r="EA2358">
        <v>5.59</v>
      </c>
      <c r="EB2358">
        <v>5.25</v>
      </c>
      <c r="EC2358">
        <v>4.92</v>
      </c>
      <c r="ED2358">
        <v>4.59</v>
      </c>
      <c r="EE2358">
        <v>4.2699999999999996</v>
      </c>
      <c r="EF2358">
        <v>3.98</v>
      </c>
      <c r="EG2358">
        <v>3.71</v>
      </c>
      <c r="EH2358">
        <v>3.46</v>
      </c>
      <c r="EI2358">
        <v>3.23</v>
      </c>
      <c r="EJ2358">
        <v>3.01</v>
      </c>
    </row>
    <row r="2359" spans="1:145" x14ac:dyDescent="0.25">
      <c r="A2359" t="s">
        <v>2146</v>
      </c>
      <c r="B2359">
        <v>33</v>
      </c>
      <c r="C2359">
        <v>33</v>
      </c>
      <c r="E2359">
        <v>100000</v>
      </c>
      <c r="F2359">
        <v>99171</v>
      </c>
      <c r="G2359">
        <v>98283</v>
      </c>
      <c r="H2359">
        <v>97329</v>
      </c>
      <c r="I2359">
        <v>96304</v>
      </c>
      <c r="J2359">
        <v>95193</v>
      </c>
      <c r="K2359">
        <v>93982</v>
      </c>
      <c r="L2359">
        <v>92650</v>
      </c>
      <c r="M2359">
        <v>91176</v>
      </c>
      <c r="N2359">
        <v>89542</v>
      </c>
      <c r="O2359">
        <v>87728</v>
      </c>
      <c r="P2359">
        <v>85715</v>
      </c>
      <c r="Q2359">
        <v>83479</v>
      </c>
      <c r="R2359">
        <v>81008</v>
      </c>
      <c r="S2359">
        <v>78284</v>
      </c>
      <c r="T2359">
        <v>75288</v>
      </c>
      <c r="U2359">
        <v>72003</v>
      </c>
      <c r="V2359">
        <v>68415</v>
      </c>
      <c r="W2359">
        <v>64519</v>
      </c>
      <c r="X2359">
        <v>60317</v>
      </c>
      <c r="Y2359">
        <v>55834</v>
      </c>
      <c r="Z2359">
        <v>51130</v>
      </c>
      <c r="AA2359">
        <v>46280</v>
      </c>
      <c r="AB2359">
        <v>41378</v>
      </c>
      <c r="AC2359">
        <v>36576</v>
      </c>
      <c r="AD2359">
        <v>32031</v>
      </c>
      <c r="AE2359">
        <v>27787</v>
      </c>
      <c r="AF2359">
        <v>23793</v>
      </c>
      <c r="AG2359">
        <v>20024</v>
      </c>
      <c r="AH2359">
        <v>16523</v>
      </c>
      <c r="AI2359">
        <v>13362</v>
      </c>
      <c r="AJ2359">
        <v>10594</v>
      </c>
      <c r="AK2359">
        <v>8219</v>
      </c>
      <c r="DC2359">
        <v>20.64</v>
      </c>
      <c r="DD2359">
        <v>19.809999999999999</v>
      </c>
      <c r="DE2359">
        <v>18.989999999999998</v>
      </c>
      <c r="DF2359">
        <v>18.170000000000002</v>
      </c>
      <c r="DG2359">
        <v>17.36</v>
      </c>
      <c r="DH2359">
        <v>16.55</v>
      </c>
      <c r="DI2359">
        <v>15.76</v>
      </c>
      <c r="DJ2359">
        <v>14.98</v>
      </c>
      <c r="DK2359">
        <v>14.21</v>
      </c>
      <c r="DL2359">
        <v>13.46</v>
      </c>
      <c r="DM2359">
        <v>12.73</v>
      </c>
      <c r="DN2359">
        <v>12.02</v>
      </c>
      <c r="DO2359">
        <v>11.33</v>
      </c>
      <c r="DP2359">
        <v>10.66</v>
      </c>
      <c r="DQ2359">
        <v>10.01</v>
      </c>
      <c r="DR2359">
        <v>9.39</v>
      </c>
      <c r="DS2359">
        <v>8.8000000000000007</v>
      </c>
      <c r="DT2359">
        <v>8.23</v>
      </c>
      <c r="DU2359">
        <v>7.7</v>
      </c>
      <c r="DV2359">
        <v>7.2</v>
      </c>
      <c r="DW2359">
        <v>6.74</v>
      </c>
      <c r="DX2359">
        <v>6.31</v>
      </c>
      <c r="DY2359">
        <v>5.92</v>
      </c>
      <c r="DZ2359">
        <v>5.56</v>
      </c>
      <c r="EA2359">
        <v>5.23</v>
      </c>
      <c r="EB2359">
        <v>4.9000000000000004</v>
      </c>
      <c r="EC2359">
        <v>4.57</v>
      </c>
      <c r="ED2359">
        <v>4.25</v>
      </c>
      <c r="EE2359">
        <v>3.96</v>
      </c>
      <c r="EF2359">
        <v>3.69</v>
      </c>
      <c r="EG2359">
        <v>3.45</v>
      </c>
      <c r="EH2359">
        <v>3.22</v>
      </c>
      <c r="EI2359">
        <v>3</v>
      </c>
    </row>
    <row r="2360" spans="1:145" x14ac:dyDescent="0.25">
      <c r="A2360" t="s">
        <v>2147</v>
      </c>
      <c r="B2360">
        <v>32</v>
      </c>
      <c r="C2360">
        <v>32</v>
      </c>
      <c r="E2360">
        <v>100000</v>
      </c>
      <c r="F2360">
        <v>99090</v>
      </c>
      <c r="G2360">
        <v>98114</v>
      </c>
      <c r="H2360">
        <v>97062</v>
      </c>
      <c r="I2360">
        <v>95925</v>
      </c>
      <c r="J2360">
        <v>94683</v>
      </c>
      <c r="K2360">
        <v>93321</v>
      </c>
      <c r="L2360">
        <v>91813</v>
      </c>
      <c r="M2360">
        <v>90141</v>
      </c>
      <c r="N2360">
        <v>88287</v>
      </c>
      <c r="O2360">
        <v>86231</v>
      </c>
      <c r="P2360">
        <v>83956</v>
      </c>
      <c r="Q2360">
        <v>81436</v>
      </c>
      <c r="R2360">
        <v>78661</v>
      </c>
      <c r="S2360">
        <v>75612</v>
      </c>
      <c r="T2360">
        <v>72273</v>
      </c>
      <c r="U2360">
        <v>68630</v>
      </c>
      <c r="V2360">
        <v>64678</v>
      </c>
      <c r="W2360">
        <v>60424</v>
      </c>
      <c r="X2360">
        <v>55891</v>
      </c>
      <c r="Y2360">
        <v>51141</v>
      </c>
      <c r="Z2360">
        <v>46252</v>
      </c>
      <c r="AA2360">
        <v>41316</v>
      </c>
      <c r="AB2360">
        <v>36481</v>
      </c>
      <c r="AC2360">
        <v>31915</v>
      </c>
      <c r="AD2360">
        <v>27655</v>
      </c>
      <c r="AE2360">
        <v>23651</v>
      </c>
      <c r="AF2360">
        <v>19879</v>
      </c>
      <c r="AG2360">
        <v>16382</v>
      </c>
      <c r="AH2360">
        <v>13225</v>
      </c>
      <c r="AI2360">
        <v>10469</v>
      </c>
      <c r="AJ2360">
        <v>8109</v>
      </c>
      <c r="DC2360">
        <v>19.73</v>
      </c>
      <c r="DD2360">
        <v>18.91</v>
      </c>
      <c r="DE2360">
        <v>18.09</v>
      </c>
      <c r="DF2360">
        <v>17.28</v>
      </c>
      <c r="DG2360">
        <v>16.48</v>
      </c>
      <c r="DH2360">
        <v>15.69</v>
      </c>
      <c r="DI2360">
        <v>14.91</v>
      </c>
      <c r="DJ2360">
        <v>14.15</v>
      </c>
      <c r="DK2360">
        <v>13.4</v>
      </c>
      <c r="DL2360">
        <v>12.67</v>
      </c>
      <c r="DM2360">
        <v>11.96</v>
      </c>
      <c r="DN2360">
        <v>11.27</v>
      </c>
      <c r="DO2360">
        <v>10.6</v>
      </c>
      <c r="DP2360">
        <v>9.9600000000000009</v>
      </c>
      <c r="DQ2360">
        <v>9.34</v>
      </c>
      <c r="DR2360">
        <v>8.75</v>
      </c>
      <c r="DS2360">
        <v>8.19</v>
      </c>
      <c r="DT2360">
        <v>7.66</v>
      </c>
      <c r="DU2360">
        <v>7.16</v>
      </c>
      <c r="DV2360">
        <v>6.7</v>
      </c>
      <c r="DW2360">
        <v>6.28</v>
      </c>
      <c r="DX2360">
        <v>5.89</v>
      </c>
      <c r="DY2360">
        <v>5.53</v>
      </c>
      <c r="DZ2360">
        <v>5.2</v>
      </c>
      <c r="EA2360">
        <v>4.87</v>
      </c>
      <c r="EB2360">
        <v>4.55</v>
      </c>
      <c r="EC2360">
        <v>4.2300000000000004</v>
      </c>
      <c r="ED2360">
        <v>3.94</v>
      </c>
      <c r="EE2360">
        <v>3.67</v>
      </c>
      <c r="EF2360">
        <v>3.43</v>
      </c>
      <c r="EG2360">
        <v>3.2</v>
      </c>
      <c r="EH2360">
        <v>2.99</v>
      </c>
    </row>
    <row r="2361" spans="1:145" x14ac:dyDescent="0.25">
      <c r="A2361" t="s">
        <v>2148</v>
      </c>
      <c r="B2361">
        <v>31</v>
      </c>
      <c r="C2361">
        <v>31</v>
      </c>
      <c r="E2361">
        <v>100000</v>
      </c>
      <c r="F2361">
        <v>98999</v>
      </c>
      <c r="G2361">
        <v>97922</v>
      </c>
      <c r="H2361">
        <v>96754</v>
      </c>
      <c r="I2361">
        <v>95483</v>
      </c>
      <c r="J2361">
        <v>94086</v>
      </c>
      <c r="K2361">
        <v>92543</v>
      </c>
      <c r="L2361">
        <v>90832</v>
      </c>
      <c r="M2361">
        <v>88935</v>
      </c>
      <c r="N2361">
        <v>86833</v>
      </c>
      <c r="O2361">
        <v>84509</v>
      </c>
      <c r="P2361">
        <v>81945</v>
      </c>
      <c r="Q2361">
        <v>79115</v>
      </c>
      <c r="R2361">
        <v>76009</v>
      </c>
      <c r="S2361">
        <v>72611</v>
      </c>
      <c r="T2361">
        <v>68908</v>
      </c>
      <c r="U2361">
        <v>64898</v>
      </c>
      <c r="V2361">
        <v>60585</v>
      </c>
      <c r="W2361">
        <v>55998</v>
      </c>
      <c r="X2361">
        <v>51198</v>
      </c>
      <c r="Y2361">
        <v>46264</v>
      </c>
      <c r="Z2361">
        <v>41291</v>
      </c>
      <c r="AA2361">
        <v>36424</v>
      </c>
      <c r="AB2361">
        <v>31826</v>
      </c>
      <c r="AC2361">
        <v>27547</v>
      </c>
      <c r="AD2361">
        <v>23530</v>
      </c>
      <c r="AE2361">
        <v>19751</v>
      </c>
      <c r="AF2361">
        <v>16255</v>
      </c>
      <c r="AG2361">
        <v>13105</v>
      </c>
      <c r="AH2361">
        <v>10356</v>
      </c>
      <c r="AI2361">
        <v>8008</v>
      </c>
      <c r="DC2361">
        <v>18.82</v>
      </c>
      <c r="DD2361">
        <v>18.010000000000002</v>
      </c>
      <c r="DE2361">
        <v>17.2</v>
      </c>
      <c r="DF2361">
        <v>16.399999999999999</v>
      </c>
      <c r="DG2361">
        <v>15.61</v>
      </c>
      <c r="DH2361">
        <v>14.84</v>
      </c>
      <c r="DI2361">
        <v>14.08</v>
      </c>
      <c r="DJ2361">
        <v>13.33</v>
      </c>
      <c r="DK2361">
        <v>12.61</v>
      </c>
      <c r="DL2361">
        <v>11.9</v>
      </c>
      <c r="DM2361">
        <v>11.21</v>
      </c>
      <c r="DN2361">
        <v>10.55</v>
      </c>
      <c r="DO2361">
        <v>9.91</v>
      </c>
      <c r="DP2361">
        <v>9.2899999999999991</v>
      </c>
      <c r="DQ2361">
        <v>8.6999999999999993</v>
      </c>
      <c r="DR2361">
        <v>8.15</v>
      </c>
      <c r="DS2361">
        <v>7.62</v>
      </c>
      <c r="DT2361">
        <v>7.12</v>
      </c>
      <c r="DU2361">
        <v>6.67</v>
      </c>
      <c r="DV2361">
        <v>6.25</v>
      </c>
      <c r="DW2361">
        <v>5.86</v>
      </c>
      <c r="DX2361">
        <v>5.5</v>
      </c>
      <c r="DY2361">
        <v>5.17</v>
      </c>
      <c r="DZ2361">
        <v>4.8499999999999996</v>
      </c>
      <c r="EA2361">
        <v>4.5199999999999996</v>
      </c>
      <c r="EB2361">
        <v>4.21</v>
      </c>
      <c r="EC2361">
        <v>3.92</v>
      </c>
      <c r="ED2361">
        <v>3.66</v>
      </c>
      <c r="EE2361">
        <v>3.41</v>
      </c>
      <c r="EF2361">
        <v>3.19</v>
      </c>
      <c r="EG2361">
        <v>2.97</v>
      </c>
    </row>
    <row r="2362" spans="1:145" x14ac:dyDescent="0.25">
      <c r="A2362" t="s">
        <v>2149</v>
      </c>
      <c r="B2362">
        <v>30</v>
      </c>
      <c r="C2362">
        <v>30</v>
      </c>
      <c r="E2362">
        <v>100000</v>
      </c>
      <c r="F2362">
        <v>98894</v>
      </c>
      <c r="G2362">
        <v>97697</v>
      </c>
      <c r="H2362">
        <v>96391</v>
      </c>
      <c r="I2362">
        <v>94960</v>
      </c>
      <c r="J2362">
        <v>93377</v>
      </c>
      <c r="K2362">
        <v>91626</v>
      </c>
      <c r="L2362">
        <v>89683</v>
      </c>
      <c r="M2362">
        <v>87533</v>
      </c>
      <c r="N2362">
        <v>85156</v>
      </c>
      <c r="O2362">
        <v>82537</v>
      </c>
      <c r="P2362">
        <v>79656</v>
      </c>
      <c r="Q2362">
        <v>76489</v>
      </c>
      <c r="R2362">
        <v>73028</v>
      </c>
      <c r="S2362">
        <v>69261</v>
      </c>
      <c r="T2362">
        <v>65186</v>
      </c>
      <c r="U2362">
        <v>60811</v>
      </c>
      <c r="V2362">
        <v>56163</v>
      </c>
      <c r="W2362">
        <v>51307</v>
      </c>
      <c r="X2362">
        <v>46324</v>
      </c>
      <c r="Y2362">
        <v>41308</v>
      </c>
      <c r="Z2362">
        <v>36405</v>
      </c>
      <c r="AA2362">
        <v>31776</v>
      </c>
      <c r="AB2362">
        <v>27466</v>
      </c>
      <c r="AC2362">
        <v>23431</v>
      </c>
      <c r="AD2362">
        <v>19643</v>
      </c>
      <c r="AE2362">
        <v>16144</v>
      </c>
      <c r="AF2362">
        <v>12998</v>
      </c>
      <c r="AG2362">
        <v>10256</v>
      </c>
      <c r="AH2362">
        <v>7917</v>
      </c>
      <c r="DC2362">
        <v>17.93</v>
      </c>
      <c r="DD2362">
        <v>17.12</v>
      </c>
      <c r="DE2362">
        <v>16.329999999999998</v>
      </c>
      <c r="DF2362">
        <v>15.54</v>
      </c>
      <c r="DG2362">
        <v>14.77</v>
      </c>
      <c r="DH2362">
        <v>14.01</v>
      </c>
      <c r="DI2362">
        <v>13.27</v>
      </c>
      <c r="DJ2362">
        <v>12.55</v>
      </c>
      <c r="DK2362">
        <v>11.84</v>
      </c>
      <c r="DL2362">
        <v>11.16</v>
      </c>
      <c r="DM2362">
        <v>10.5</v>
      </c>
      <c r="DN2362">
        <v>9.86</v>
      </c>
      <c r="DO2362">
        <v>9.25</v>
      </c>
      <c r="DP2362">
        <v>8.66</v>
      </c>
      <c r="DQ2362">
        <v>8.1</v>
      </c>
      <c r="DR2362">
        <v>7.58</v>
      </c>
      <c r="DS2362">
        <v>7.09</v>
      </c>
      <c r="DT2362">
        <v>6.63</v>
      </c>
      <c r="DU2362">
        <v>6.21</v>
      </c>
      <c r="DV2362">
        <v>5.83</v>
      </c>
      <c r="DW2362">
        <v>5.48</v>
      </c>
      <c r="DX2362">
        <v>5.15</v>
      </c>
      <c r="DY2362">
        <v>4.82</v>
      </c>
      <c r="DZ2362">
        <v>4.5</v>
      </c>
      <c r="EA2362">
        <v>4.1900000000000004</v>
      </c>
      <c r="EB2362">
        <v>3.9</v>
      </c>
      <c r="EC2362">
        <v>3.64</v>
      </c>
      <c r="ED2362">
        <v>3.4</v>
      </c>
      <c r="EE2362">
        <v>3.17</v>
      </c>
      <c r="EF2362">
        <v>2.96</v>
      </c>
    </row>
    <row r="2363" spans="1:145" x14ac:dyDescent="0.25">
      <c r="A2363" t="s">
        <v>2150</v>
      </c>
      <c r="B2363">
        <v>29</v>
      </c>
      <c r="C2363">
        <v>29</v>
      </c>
      <c r="E2363">
        <v>100000</v>
      </c>
      <c r="F2363">
        <v>98770</v>
      </c>
      <c r="G2363">
        <v>97430</v>
      </c>
      <c r="H2363">
        <v>95959</v>
      </c>
      <c r="I2363">
        <v>94336</v>
      </c>
      <c r="J2363">
        <v>92539</v>
      </c>
      <c r="K2363">
        <v>90551</v>
      </c>
      <c r="L2363">
        <v>88347</v>
      </c>
      <c r="M2363">
        <v>85914</v>
      </c>
      <c r="N2363">
        <v>83235</v>
      </c>
      <c r="O2363">
        <v>80291</v>
      </c>
      <c r="P2363">
        <v>77067</v>
      </c>
      <c r="Q2363">
        <v>73537</v>
      </c>
      <c r="R2363">
        <v>69700</v>
      </c>
      <c r="S2363">
        <v>65554</v>
      </c>
      <c r="T2363">
        <v>61110</v>
      </c>
      <c r="U2363">
        <v>56396</v>
      </c>
      <c r="V2363">
        <v>51478</v>
      </c>
      <c r="W2363">
        <v>46439</v>
      </c>
      <c r="X2363">
        <v>41373</v>
      </c>
      <c r="Y2363">
        <v>36428</v>
      </c>
      <c r="Z2363">
        <v>31763</v>
      </c>
      <c r="AA2363">
        <v>27423</v>
      </c>
      <c r="AB2363">
        <v>23360</v>
      </c>
      <c r="AC2363">
        <v>19558</v>
      </c>
      <c r="AD2363">
        <v>16052</v>
      </c>
      <c r="AE2363">
        <v>12905</v>
      </c>
      <c r="AF2363">
        <v>10168</v>
      </c>
      <c r="AG2363">
        <v>7837</v>
      </c>
      <c r="DC2363">
        <v>17.05</v>
      </c>
      <c r="DD2363">
        <v>16.25</v>
      </c>
      <c r="DE2363">
        <v>15.47</v>
      </c>
      <c r="DF2363">
        <v>14.7</v>
      </c>
      <c r="DG2363">
        <v>13.94</v>
      </c>
      <c r="DH2363">
        <v>13.2</v>
      </c>
      <c r="DI2363">
        <v>12.48</v>
      </c>
      <c r="DJ2363">
        <v>11.78</v>
      </c>
      <c r="DK2363">
        <v>11.1</v>
      </c>
      <c r="DL2363">
        <v>10.44</v>
      </c>
      <c r="DM2363">
        <v>9.81</v>
      </c>
      <c r="DN2363">
        <v>9.1999999999999993</v>
      </c>
      <c r="DO2363">
        <v>8.61</v>
      </c>
      <c r="DP2363">
        <v>8.06</v>
      </c>
      <c r="DQ2363">
        <v>7.54</v>
      </c>
      <c r="DR2363">
        <v>7.05</v>
      </c>
      <c r="DS2363">
        <v>6.6</v>
      </c>
      <c r="DT2363">
        <v>6.18</v>
      </c>
      <c r="DU2363">
        <v>5.8</v>
      </c>
      <c r="DV2363">
        <v>5.45</v>
      </c>
      <c r="DW2363">
        <v>5.12</v>
      </c>
      <c r="DX2363">
        <v>4.8</v>
      </c>
      <c r="DY2363">
        <v>4.4800000000000004</v>
      </c>
      <c r="DZ2363">
        <v>4.17</v>
      </c>
      <c r="EA2363">
        <v>3.88</v>
      </c>
      <c r="EB2363">
        <v>3.62</v>
      </c>
      <c r="EC2363">
        <v>3.38</v>
      </c>
      <c r="ED2363">
        <v>3.16</v>
      </c>
      <c r="EE2363">
        <v>2.95</v>
      </c>
    </row>
    <row r="2364" spans="1:145" x14ac:dyDescent="0.25">
      <c r="A2364" t="s">
        <v>2151</v>
      </c>
      <c r="B2364">
        <v>28</v>
      </c>
      <c r="C2364">
        <v>28</v>
      </c>
      <c r="E2364">
        <v>100000</v>
      </c>
      <c r="F2364">
        <v>98622</v>
      </c>
      <c r="G2364">
        <v>97111</v>
      </c>
      <c r="H2364">
        <v>95442</v>
      </c>
      <c r="I2364">
        <v>93598</v>
      </c>
      <c r="J2364">
        <v>91556</v>
      </c>
      <c r="K2364">
        <v>89299</v>
      </c>
      <c r="L2364">
        <v>86805</v>
      </c>
      <c r="M2364">
        <v>84061</v>
      </c>
      <c r="N2364">
        <v>81048</v>
      </c>
      <c r="O2364">
        <v>77752</v>
      </c>
      <c r="P2364">
        <v>74156</v>
      </c>
      <c r="Q2364">
        <v>70242</v>
      </c>
      <c r="R2364">
        <v>66019</v>
      </c>
      <c r="S2364">
        <v>61498</v>
      </c>
      <c r="T2364">
        <v>56710</v>
      </c>
      <c r="U2364">
        <v>51723</v>
      </c>
      <c r="V2364">
        <v>46619</v>
      </c>
      <c r="W2364">
        <v>41497</v>
      </c>
      <c r="X2364">
        <v>36502</v>
      </c>
      <c r="Y2364">
        <v>31794</v>
      </c>
      <c r="Z2364">
        <v>27418</v>
      </c>
      <c r="AA2364">
        <v>23326</v>
      </c>
      <c r="AB2364">
        <v>19499</v>
      </c>
      <c r="AC2364">
        <v>15982</v>
      </c>
      <c r="AD2364">
        <v>12831</v>
      </c>
      <c r="AE2364">
        <v>10095</v>
      </c>
      <c r="AF2364">
        <v>7768</v>
      </c>
      <c r="DC2364">
        <v>16.18</v>
      </c>
      <c r="DD2364">
        <v>15.4</v>
      </c>
      <c r="DE2364">
        <v>14.63</v>
      </c>
      <c r="DF2364">
        <v>13.88</v>
      </c>
      <c r="DG2364">
        <v>13.14</v>
      </c>
      <c r="DH2364">
        <v>12.42</v>
      </c>
      <c r="DI2364">
        <v>11.72</v>
      </c>
      <c r="DJ2364">
        <v>11.05</v>
      </c>
      <c r="DK2364">
        <v>10.39</v>
      </c>
      <c r="DL2364">
        <v>9.76</v>
      </c>
      <c r="DM2364">
        <v>9.15</v>
      </c>
      <c r="DN2364">
        <v>8.57</v>
      </c>
      <c r="DO2364">
        <v>8.02</v>
      </c>
      <c r="DP2364">
        <v>7.5</v>
      </c>
      <c r="DQ2364">
        <v>7.02</v>
      </c>
      <c r="DR2364">
        <v>6.57</v>
      </c>
      <c r="DS2364">
        <v>6.15</v>
      </c>
      <c r="DT2364">
        <v>5.77</v>
      </c>
      <c r="DU2364">
        <v>5.42</v>
      </c>
      <c r="DV2364">
        <v>5.09</v>
      </c>
      <c r="DW2364">
        <v>4.7699999999999996</v>
      </c>
      <c r="DX2364">
        <v>4.45</v>
      </c>
      <c r="DY2364">
        <v>4.1500000000000004</v>
      </c>
      <c r="DZ2364">
        <v>3.86</v>
      </c>
      <c r="EA2364">
        <v>3.6</v>
      </c>
      <c r="EB2364">
        <v>3.37</v>
      </c>
      <c r="EC2364">
        <v>3.14</v>
      </c>
      <c r="ED2364">
        <v>2.94</v>
      </c>
    </row>
    <row r="2365" spans="1:145" x14ac:dyDescent="0.25">
      <c r="A2365" t="s">
        <v>2152</v>
      </c>
      <c r="B2365">
        <v>27</v>
      </c>
      <c r="C2365">
        <v>27</v>
      </c>
      <c r="E2365">
        <v>100000</v>
      </c>
      <c r="F2365">
        <v>98444</v>
      </c>
      <c r="G2365">
        <v>96728</v>
      </c>
      <c r="H2365">
        <v>94831</v>
      </c>
      <c r="I2365">
        <v>92734</v>
      </c>
      <c r="J2365">
        <v>90414</v>
      </c>
      <c r="K2365">
        <v>87856</v>
      </c>
      <c r="L2365">
        <v>85040</v>
      </c>
      <c r="M2365">
        <v>81953</v>
      </c>
      <c r="N2365">
        <v>78577</v>
      </c>
      <c r="O2365">
        <v>74899</v>
      </c>
      <c r="P2365">
        <v>70910</v>
      </c>
      <c r="Q2365">
        <v>66600</v>
      </c>
      <c r="R2365">
        <v>61994</v>
      </c>
      <c r="S2365">
        <v>57122</v>
      </c>
      <c r="T2365">
        <v>52056</v>
      </c>
      <c r="U2365">
        <v>46879</v>
      </c>
      <c r="V2365">
        <v>41690</v>
      </c>
      <c r="W2365">
        <v>36637</v>
      </c>
      <c r="X2365">
        <v>31878</v>
      </c>
      <c r="Y2365">
        <v>27458</v>
      </c>
      <c r="Z2365">
        <v>23331</v>
      </c>
      <c r="AA2365">
        <v>19477</v>
      </c>
      <c r="AB2365">
        <v>15938</v>
      </c>
      <c r="AC2365">
        <v>12777</v>
      </c>
      <c r="AD2365">
        <v>10038</v>
      </c>
      <c r="AE2365">
        <v>7713</v>
      </c>
      <c r="DC2365">
        <v>15.33</v>
      </c>
      <c r="DD2365">
        <v>14.56</v>
      </c>
      <c r="DE2365">
        <v>13.81</v>
      </c>
      <c r="DF2365">
        <v>13.08</v>
      </c>
      <c r="DG2365">
        <v>12.36</v>
      </c>
      <c r="DH2365">
        <v>11.67</v>
      </c>
      <c r="DI2365">
        <v>10.99</v>
      </c>
      <c r="DJ2365">
        <v>10.34</v>
      </c>
      <c r="DK2365">
        <v>9.7100000000000009</v>
      </c>
      <c r="DL2365">
        <v>9.1</v>
      </c>
      <c r="DM2365">
        <v>8.5299999999999994</v>
      </c>
      <c r="DN2365">
        <v>7.98</v>
      </c>
      <c r="DO2365">
        <v>7.46</v>
      </c>
      <c r="DP2365">
        <v>6.98</v>
      </c>
      <c r="DQ2365">
        <v>6.53</v>
      </c>
      <c r="DR2365">
        <v>6.12</v>
      </c>
      <c r="DS2365">
        <v>5.74</v>
      </c>
      <c r="DT2365">
        <v>5.39</v>
      </c>
      <c r="DU2365">
        <v>5.07</v>
      </c>
      <c r="DV2365">
        <v>4.75</v>
      </c>
      <c r="DW2365">
        <v>4.43</v>
      </c>
      <c r="DX2365">
        <v>4.13</v>
      </c>
      <c r="DY2365">
        <v>3.85</v>
      </c>
      <c r="DZ2365">
        <v>3.59</v>
      </c>
      <c r="EA2365">
        <v>3.35</v>
      </c>
      <c r="EB2365">
        <v>3.13</v>
      </c>
      <c r="EC2365">
        <v>2.92</v>
      </c>
    </row>
    <row r="2366" spans="1:145" x14ac:dyDescent="0.25">
      <c r="A2366" t="s">
        <v>2153</v>
      </c>
      <c r="B2366">
        <v>26</v>
      </c>
      <c r="C2366">
        <v>26</v>
      </c>
      <c r="E2366">
        <v>100000</v>
      </c>
      <c r="F2366">
        <v>98232</v>
      </c>
      <c r="G2366">
        <v>96278</v>
      </c>
      <c r="H2366">
        <v>94116</v>
      </c>
      <c r="I2366">
        <v>91731</v>
      </c>
      <c r="J2366">
        <v>89099</v>
      </c>
      <c r="K2366">
        <v>86208</v>
      </c>
      <c r="L2366">
        <v>83037</v>
      </c>
      <c r="M2366">
        <v>79574</v>
      </c>
      <c r="N2366">
        <v>75804</v>
      </c>
      <c r="O2366">
        <v>71720</v>
      </c>
      <c r="P2366">
        <v>67324</v>
      </c>
      <c r="Q2366">
        <v>62620</v>
      </c>
      <c r="R2366">
        <v>57653</v>
      </c>
      <c r="S2366">
        <v>52497</v>
      </c>
      <c r="T2366">
        <v>47235</v>
      </c>
      <c r="U2366">
        <v>41969</v>
      </c>
      <c r="V2366">
        <v>36846</v>
      </c>
      <c r="W2366">
        <v>32026</v>
      </c>
      <c r="X2366">
        <v>27553</v>
      </c>
      <c r="Y2366">
        <v>23382</v>
      </c>
      <c r="Z2366">
        <v>19494</v>
      </c>
      <c r="AA2366">
        <v>15930</v>
      </c>
      <c r="AB2366">
        <v>12749</v>
      </c>
      <c r="AC2366">
        <v>10000</v>
      </c>
      <c r="AD2366">
        <v>7672</v>
      </c>
      <c r="DC2366">
        <v>14.49</v>
      </c>
      <c r="DD2366">
        <v>13.74</v>
      </c>
      <c r="DE2366">
        <v>13.01</v>
      </c>
      <c r="DF2366">
        <v>12.3</v>
      </c>
      <c r="DG2366">
        <v>11.61</v>
      </c>
      <c r="DH2366">
        <v>10.94</v>
      </c>
      <c r="DI2366">
        <v>10.29</v>
      </c>
      <c r="DJ2366">
        <v>9.66</v>
      </c>
      <c r="DK2366">
        <v>9.06</v>
      </c>
      <c r="DL2366">
        <v>8.48</v>
      </c>
      <c r="DM2366">
        <v>7.94</v>
      </c>
      <c r="DN2366">
        <v>7.42</v>
      </c>
      <c r="DO2366">
        <v>6.94</v>
      </c>
      <c r="DP2366">
        <v>6.5</v>
      </c>
      <c r="DQ2366">
        <v>6.09</v>
      </c>
      <c r="DR2366">
        <v>5.71</v>
      </c>
      <c r="DS2366">
        <v>5.36</v>
      </c>
      <c r="DT2366">
        <v>5.04</v>
      </c>
      <c r="DU2366">
        <v>4.72</v>
      </c>
      <c r="DV2366">
        <v>4.41</v>
      </c>
      <c r="DW2366">
        <v>4.1100000000000003</v>
      </c>
      <c r="DX2366">
        <v>3.83</v>
      </c>
      <c r="DY2366">
        <v>3.57</v>
      </c>
      <c r="DZ2366">
        <v>3.34</v>
      </c>
      <c r="EA2366">
        <v>3.12</v>
      </c>
      <c r="EB2366">
        <v>2.91</v>
      </c>
    </row>
    <row r="2367" spans="1:145" x14ac:dyDescent="0.25">
      <c r="A2367" t="s">
        <v>2154</v>
      </c>
      <c r="B2367">
        <v>25</v>
      </c>
      <c r="C2367">
        <v>25</v>
      </c>
      <c r="E2367">
        <v>100000</v>
      </c>
      <c r="F2367">
        <v>97983</v>
      </c>
      <c r="G2367">
        <v>95753</v>
      </c>
      <c r="H2367">
        <v>93291</v>
      </c>
      <c r="I2367">
        <v>90581</v>
      </c>
      <c r="J2367">
        <v>87601</v>
      </c>
      <c r="K2367">
        <v>84341</v>
      </c>
      <c r="L2367">
        <v>80779</v>
      </c>
      <c r="M2367">
        <v>76906</v>
      </c>
      <c r="N2367">
        <v>72715</v>
      </c>
      <c r="O2367">
        <v>68209</v>
      </c>
      <c r="P2367">
        <v>63406</v>
      </c>
      <c r="Q2367">
        <v>58330</v>
      </c>
      <c r="R2367">
        <v>53068</v>
      </c>
      <c r="S2367">
        <v>47708</v>
      </c>
      <c r="T2367">
        <v>42350</v>
      </c>
      <c r="U2367">
        <v>37144</v>
      </c>
      <c r="V2367">
        <v>32251</v>
      </c>
      <c r="W2367">
        <v>27713</v>
      </c>
      <c r="X2367">
        <v>23488</v>
      </c>
      <c r="Y2367">
        <v>19556</v>
      </c>
      <c r="Z2367">
        <v>15959</v>
      </c>
      <c r="AA2367">
        <v>12754</v>
      </c>
      <c r="AB2367">
        <v>9986</v>
      </c>
      <c r="AC2367">
        <v>7650</v>
      </c>
      <c r="DC2367">
        <v>13.68</v>
      </c>
      <c r="DD2367">
        <v>12.95</v>
      </c>
      <c r="DE2367">
        <v>12.24</v>
      </c>
      <c r="DF2367">
        <v>11.55</v>
      </c>
      <c r="DG2367">
        <v>10.88</v>
      </c>
      <c r="DH2367">
        <v>10.23</v>
      </c>
      <c r="DI2367">
        <v>9.61</v>
      </c>
      <c r="DJ2367">
        <v>9.01</v>
      </c>
      <c r="DK2367">
        <v>8.44</v>
      </c>
      <c r="DL2367">
        <v>7.9</v>
      </c>
      <c r="DM2367">
        <v>7.39</v>
      </c>
      <c r="DN2367">
        <v>6.91</v>
      </c>
      <c r="DO2367">
        <v>6.47</v>
      </c>
      <c r="DP2367">
        <v>6.06</v>
      </c>
      <c r="DQ2367">
        <v>5.68</v>
      </c>
      <c r="DR2367">
        <v>5.34</v>
      </c>
      <c r="DS2367">
        <v>5.0199999999999996</v>
      </c>
      <c r="DT2367">
        <v>4.7</v>
      </c>
      <c r="DU2367">
        <v>4.3899999999999997</v>
      </c>
      <c r="DV2367">
        <v>4.09</v>
      </c>
      <c r="DW2367">
        <v>3.81</v>
      </c>
      <c r="DX2367">
        <v>3.56</v>
      </c>
      <c r="DY2367">
        <v>3.32</v>
      </c>
      <c r="DZ2367">
        <v>3.1</v>
      </c>
      <c r="EA2367">
        <v>2.9</v>
      </c>
    </row>
    <row r="2368" spans="1:145" x14ac:dyDescent="0.25">
      <c r="A2368" t="s">
        <v>2155</v>
      </c>
      <c r="B2368">
        <v>24</v>
      </c>
      <c r="C2368">
        <v>24</v>
      </c>
      <c r="E2368">
        <v>100000</v>
      </c>
      <c r="F2368">
        <v>97694</v>
      </c>
      <c r="G2368">
        <v>95148</v>
      </c>
      <c r="H2368">
        <v>92345</v>
      </c>
      <c r="I2368">
        <v>89271</v>
      </c>
      <c r="J2368">
        <v>85904</v>
      </c>
      <c r="K2368">
        <v>82235</v>
      </c>
      <c r="L2368">
        <v>78245</v>
      </c>
      <c r="M2368">
        <v>73932</v>
      </c>
      <c r="N2368">
        <v>69302</v>
      </c>
      <c r="O2368">
        <v>64372</v>
      </c>
      <c r="P2368">
        <v>59182</v>
      </c>
      <c r="Q2368">
        <v>53798</v>
      </c>
      <c r="R2368">
        <v>48321</v>
      </c>
      <c r="S2368">
        <v>42855</v>
      </c>
      <c r="T2368">
        <v>37550</v>
      </c>
      <c r="U2368">
        <v>32568</v>
      </c>
      <c r="V2368">
        <v>27953</v>
      </c>
      <c r="W2368">
        <v>23661</v>
      </c>
      <c r="X2368">
        <v>19673</v>
      </c>
      <c r="Y2368">
        <v>16032</v>
      </c>
      <c r="Z2368">
        <v>12794</v>
      </c>
      <c r="AA2368">
        <v>10003</v>
      </c>
      <c r="AB2368">
        <v>7648</v>
      </c>
      <c r="DC2368">
        <v>12.89</v>
      </c>
      <c r="DD2368">
        <v>12.18</v>
      </c>
      <c r="DE2368">
        <v>11.49</v>
      </c>
      <c r="DF2368">
        <v>10.83</v>
      </c>
      <c r="DG2368">
        <v>10.18</v>
      </c>
      <c r="DH2368">
        <v>9.56</v>
      </c>
      <c r="DI2368">
        <v>8.9700000000000006</v>
      </c>
      <c r="DJ2368">
        <v>8.4</v>
      </c>
      <c r="DK2368">
        <v>7.86</v>
      </c>
      <c r="DL2368">
        <v>7.35</v>
      </c>
      <c r="DM2368">
        <v>6.87</v>
      </c>
      <c r="DN2368">
        <v>6.43</v>
      </c>
      <c r="DO2368">
        <v>6.03</v>
      </c>
      <c r="DP2368">
        <v>5.65</v>
      </c>
      <c r="DQ2368">
        <v>5.31</v>
      </c>
      <c r="DR2368">
        <v>4.99</v>
      </c>
      <c r="DS2368">
        <v>4.68</v>
      </c>
      <c r="DT2368">
        <v>4.37</v>
      </c>
      <c r="DU2368">
        <v>4.07</v>
      </c>
      <c r="DV2368">
        <v>3.79</v>
      </c>
      <c r="DW2368">
        <v>3.54</v>
      </c>
      <c r="DX2368">
        <v>3.31</v>
      </c>
      <c r="DY2368">
        <v>3.09</v>
      </c>
      <c r="DZ2368">
        <v>2.89</v>
      </c>
    </row>
    <row r="2369" spans="1:129" x14ac:dyDescent="0.25">
      <c r="A2369" t="s">
        <v>2156</v>
      </c>
      <c r="B2369">
        <v>23</v>
      </c>
      <c r="C2369">
        <v>23</v>
      </c>
      <c r="E2369">
        <v>100000</v>
      </c>
      <c r="F2369">
        <v>97360</v>
      </c>
      <c r="G2369">
        <v>94456</v>
      </c>
      <c r="H2369">
        <v>91269</v>
      </c>
      <c r="I2369">
        <v>87786</v>
      </c>
      <c r="J2369">
        <v>83989</v>
      </c>
      <c r="K2369">
        <v>79870</v>
      </c>
      <c r="L2369">
        <v>75417</v>
      </c>
      <c r="M2369">
        <v>70644</v>
      </c>
      <c r="N2369">
        <v>65568</v>
      </c>
      <c r="O2369">
        <v>60233</v>
      </c>
      <c r="P2369">
        <v>54716</v>
      </c>
      <c r="Q2369">
        <v>49102</v>
      </c>
      <c r="R2369">
        <v>43508</v>
      </c>
      <c r="S2369">
        <v>38085</v>
      </c>
      <c r="T2369">
        <v>32996</v>
      </c>
      <c r="U2369">
        <v>28286</v>
      </c>
      <c r="V2369">
        <v>23912</v>
      </c>
      <c r="W2369">
        <v>19855</v>
      </c>
      <c r="X2369">
        <v>16158</v>
      </c>
      <c r="Y2369">
        <v>12876</v>
      </c>
      <c r="Z2369">
        <v>10051</v>
      </c>
      <c r="AA2369">
        <v>7673</v>
      </c>
      <c r="DC2369">
        <v>12.12</v>
      </c>
      <c r="DD2369">
        <v>11.44</v>
      </c>
      <c r="DE2369">
        <v>10.77</v>
      </c>
      <c r="DF2369">
        <v>10.130000000000001</v>
      </c>
      <c r="DG2369">
        <v>9.51</v>
      </c>
      <c r="DH2369">
        <v>8.92</v>
      </c>
      <c r="DI2369">
        <v>8.35</v>
      </c>
      <c r="DJ2369">
        <v>7.82</v>
      </c>
      <c r="DK2369">
        <v>7.31</v>
      </c>
      <c r="DL2369">
        <v>6.84</v>
      </c>
      <c r="DM2369">
        <v>6.4</v>
      </c>
      <c r="DN2369">
        <v>6</v>
      </c>
      <c r="DO2369">
        <v>5.62</v>
      </c>
      <c r="DP2369">
        <v>5.28</v>
      </c>
      <c r="DQ2369">
        <v>4.96</v>
      </c>
      <c r="DR2369">
        <v>4.6500000000000004</v>
      </c>
      <c r="DS2369">
        <v>4.34</v>
      </c>
      <c r="DT2369">
        <v>4.05</v>
      </c>
      <c r="DU2369">
        <v>3.77</v>
      </c>
      <c r="DV2369">
        <v>3.52</v>
      </c>
      <c r="DW2369">
        <v>3.29</v>
      </c>
      <c r="DX2369">
        <v>3.08</v>
      </c>
      <c r="DY2369">
        <v>2.88</v>
      </c>
    </row>
    <row r="2370" spans="1:129" x14ac:dyDescent="0.25">
      <c r="A2370" t="s">
        <v>2157</v>
      </c>
      <c r="B2370">
        <v>22</v>
      </c>
      <c r="C2370">
        <v>22</v>
      </c>
      <c r="E2370">
        <v>100000</v>
      </c>
      <c r="F2370">
        <v>96979</v>
      </c>
      <c r="G2370">
        <v>93667</v>
      </c>
      <c r="H2370">
        <v>90046</v>
      </c>
      <c r="I2370">
        <v>86107</v>
      </c>
      <c r="J2370">
        <v>81833</v>
      </c>
      <c r="K2370">
        <v>77225</v>
      </c>
      <c r="L2370">
        <v>72284</v>
      </c>
      <c r="M2370">
        <v>67040</v>
      </c>
      <c r="N2370">
        <v>61534</v>
      </c>
      <c r="O2370">
        <v>55850</v>
      </c>
      <c r="P2370">
        <v>50085</v>
      </c>
      <c r="Q2370">
        <v>44337</v>
      </c>
      <c r="R2370">
        <v>38772</v>
      </c>
      <c r="S2370">
        <v>33555</v>
      </c>
      <c r="T2370">
        <v>28731</v>
      </c>
      <c r="U2370">
        <v>24256</v>
      </c>
      <c r="V2370">
        <v>20114</v>
      </c>
      <c r="W2370">
        <v>16345</v>
      </c>
      <c r="X2370">
        <v>13006</v>
      </c>
      <c r="Y2370">
        <v>10138</v>
      </c>
      <c r="Z2370">
        <v>7727</v>
      </c>
      <c r="DC2370">
        <v>11.38</v>
      </c>
      <c r="DD2370">
        <v>10.72</v>
      </c>
      <c r="DE2370">
        <v>10.08</v>
      </c>
      <c r="DF2370">
        <v>9.4600000000000009</v>
      </c>
      <c r="DG2370">
        <v>8.8699999999999992</v>
      </c>
      <c r="DH2370">
        <v>8.31</v>
      </c>
      <c r="DI2370">
        <v>7.78</v>
      </c>
      <c r="DJ2370">
        <v>7.28</v>
      </c>
      <c r="DK2370">
        <v>6.81</v>
      </c>
      <c r="DL2370">
        <v>6.37</v>
      </c>
      <c r="DM2370">
        <v>5.97</v>
      </c>
      <c r="DN2370">
        <v>5.6</v>
      </c>
      <c r="DO2370">
        <v>5.26</v>
      </c>
      <c r="DP2370">
        <v>4.9400000000000004</v>
      </c>
      <c r="DQ2370">
        <v>4.63</v>
      </c>
      <c r="DR2370">
        <v>4.32</v>
      </c>
      <c r="DS2370">
        <v>4.03</v>
      </c>
      <c r="DT2370">
        <v>3.76</v>
      </c>
      <c r="DU2370">
        <v>3.51</v>
      </c>
      <c r="DV2370">
        <v>3.28</v>
      </c>
      <c r="DW2370">
        <v>3.06</v>
      </c>
      <c r="DX2370">
        <v>2.86</v>
      </c>
    </row>
    <row r="2371" spans="1:129" x14ac:dyDescent="0.25">
      <c r="A2371" t="s">
        <v>2158</v>
      </c>
      <c r="B2371">
        <v>21</v>
      </c>
      <c r="C2371">
        <v>21</v>
      </c>
      <c r="E2371">
        <v>100000</v>
      </c>
      <c r="F2371">
        <v>96543</v>
      </c>
      <c r="G2371">
        <v>92768</v>
      </c>
      <c r="H2371">
        <v>88659</v>
      </c>
      <c r="I2371">
        <v>84211</v>
      </c>
      <c r="J2371">
        <v>79415</v>
      </c>
      <c r="K2371">
        <v>74285</v>
      </c>
      <c r="L2371">
        <v>68842</v>
      </c>
      <c r="M2371">
        <v>63136</v>
      </c>
      <c r="N2371">
        <v>57256</v>
      </c>
      <c r="O2371">
        <v>51299</v>
      </c>
      <c r="P2371">
        <v>45378</v>
      </c>
      <c r="Q2371">
        <v>39643</v>
      </c>
      <c r="R2371">
        <v>34271</v>
      </c>
      <c r="S2371">
        <v>29308</v>
      </c>
      <c r="T2371">
        <v>24711</v>
      </c>
      <c r="U2371">
        <v>20463</v>
      </c>
      <c r="V2371">
        <v>16606</v>
      </c>
      <c r="W2371">
        <v>13194</v>
      </c>
      <c r="X2371">
        <v>10269</v>
      </c>
      <c r="Y2371">
        <v>7814</v>
      </c>
      <c r="DC2371">
        <v>10.66</v>
      </c>
      <c r="DD2371">
        <v>10.029999999999999</v>
      </c>
      <c r="DE2371">
        <v>9.42</v>
      </c>
      <c r="DF2371">
        <v>8.83</v>
      </c>
      <c r="DG2371">
        <v>8.27</v>
      </c>
      <c r="DH2371">
        <v>7.74</v>
      </c>
      <c r="DI2371">
        <v>7.24</v>
      </c>
      <c r="DJ2371">
        <v>6.77</v>
      </c>
      <c r="DK2371">
        <v>6.34</v>
      </c>
      <c r="DL2371">
        <v>5.94</v>
      </c>
      <c r="DM2371">
        <v>5.57</v>
      </c>
      <c r="DN2371">
        <v>5.23</v>
      </c>
      <c r="DO2371">
        <v>4.91</v>
      </c>
      <c r="DP2371">
        <v>4.6100000000000003</v>
      </c>
      <c r="DQ2371">
        <v>4.3</v>
      </c>
      <c r="DR2371">
        <v>4.01</v>
      </c>
      <c r="DS2371">
        <v>3.74</v>
      </c>
      <c r="DT2371">
        <v>3.49</v>
      </c>
      <c r="DU2371">
        <v>3.26</v>
      </c>
      <c r="DV2371">
        <v>3.05</v>
      </c>
      <c r="DW2371">
        <v>2.85</v>
      </c>
    </row>
    <row r="2372" spans="1:129" x14ac:dyDescent="0.25">
      <c r="A2372" t="s">
        <v>2159</v>
      </c>
      <c r="B2372">
        <v>20</v>
      </c>
      <c r="C2372">
        <v>20</v>
      </c>
      <c r="E2372">
        <v>100000</v>
      </c>
      <c r="F2372">
        <v>96044</v>
      </c>
      <c r="G2372">
        <v>91742</v>
      </c>
      <c r="H2372">
        <v>87084</v>
      </c>
      <c r="I2372">
        <v>82074</v>
      </c>
      <c r="J2372">
        <v>76717</v>
      </c>
      <c r="K2372">
        <v>71045</v>
      </c>
      <c r="L2372">
        <v>65103</v>
      </c>
      <c r="M2372">
        <v>58988</v>
      </c>
      <c r="N2372">
        <v>52803</v>
      </c>
      <c r="O2372">
        <v>46665</v>
      </c>
      <c r="P2372">
        <v>40734</v>
      </c>
      <c r="Q2372">
        <v>35176</v>
      </c>
      <c r="R2372">
        <v>30045</v>
      </c>
      <c r="S2372">
        <v>25299</v>
      </c>
      <c r="T2372">
        <v>20921</v>
      </c>
      <c r="U2372">
        <v>16953</v>
      </c>
      <c r="V2372">
        <v>13451</v>
      </c>
      <c r="W2372">
        <v>10452</v>
      </c>
      <c r="X2372">
        <v>7941</v>
      </c>
      <c r="DC2372">
        <v>9.98</v>
      </c>
      <c r="DD2372">
        <v>9.3699999999999992</v>
      </c>
      <c r="DE2372">
        <v>8.7799999999999994</v>
      </c>
      <c r="DF2372">
        <v>8.23</v>
      </c>
      <c r="DG2372">
        <v>7.7</v>
      </c>
      <c r="DH2372">
        <v>7.2</v>
      </c>
      <c r="DI2372">
        <v>6.74</v>
      </c>
      <c r="DJ2372">
        <v>6.31</v>
      </c>
      <c r="DK2372">
        <v>5.91</v>
      </c>
      <c r="DL2372">
        <v>5.54</v>
      </c>
      <c r="DM2372">
        <v>5.21</v>
      </c>
      <c r="DN2372">
        <v>4.8899999999999997</v>
      </c>
      <c r="DO2372">
        <v>4.58</v>
      </c>
      <c r="DP2372">
        <v>4.28</v>
      </c>
      <c r="DQ2372">
        <v>3.99</v>
      </c>
      <c r="DR2372">
        <v>3.72</v>
      </c>
      <c r="DS2372">
        <v>3.47</v>
      </c>
      <c r="DT2372">
        <v>3.25</v>
      </c>
      <c r="DU2372">
        <v>3.04</v>
      </c>
      <c r="DV2372">
        <v>2.84</v>
      </c>
    </row>
    <row r="2373" spans="1:129" x14ac:dyDescent="0.25">
      <c r="A2373" t="s">
        <v>2160</v>
      </c>
      <c r="B2373">
        <v>19</v>
      </c>
      <c r="C2373">
        <v>19</v>
      </c>
      <c r="E2373">
        <v>100000</v>
      </c>
      <c r="F2373">
        <v>95471</v>
      </c>
      <c r="G2373">
        <v>90572</v>
      </c>
      <c r="H2373">
        <v>85302</v>
      </c>
      <c r="I2373">
        <v>79681</v>
      </c>
      <c r="J2373">
        <v>73731</v>
      </c>
      <c r="K2373">
        <v>67514</v>
      </c>
      <c r="L2373">
        <v>61120</v>
      </c>
      <c r="M2373">
        <v>54662</v>
      </c>
      <c r="N2373">
        <v>48262</v>
      </c>
      <c r="O2373">
        <v>42086</v>
      </c>
      <c r="P2373">
        <v>36310</v>
      </c>
      <c r="Q2373">
        <v>30977</v>
      </c>
      <c r="R2373">
        <v>26049</v>
      </c>
      <c r="S2373">
        <v>21512</v>
      </c>
      <c r="T2373">
        <v>17407</v>
      </c>
      <c r="U2373">
        <v>13790</v>
      </c>
      <c r="V2373">
        <v>10700</v>
      </c>
      <c r="W2373">
        <v>8116</v>
      </c>
      <c r="DC2373">
        <v>9.32</v>
      </c>
      <c r="DD2373">
        <v>8.74</v>
      </c>
      <c r="DE2373">
        <v>8.19</v>
      </c>
      <c r="DF2373">
        <v>7.66</v>
      </c>
      <c r="DG2373">
        <v>7.17</v>
      </c>
      <c r="DH2373">
        <v>6.7</v>
      </c>
      <c r="DI2373">
        <v>6.28</v>
      </c>
      <c r="DJ2373">
        <v>5.88</v>
      </c>
      <c r="DK2373">
        <v>5.51</v>
      </c>
      <c r="DL2373">
        <v>5.18</v>
      </c>
      <c r="DM2373">
        <v>4.87</v>
      </c>
      <c r="DN2373">
        <v>4.5599999999999996</v>
      </c>
      <c r="DO2373">
        <v>4.26</v>
      </c>
      <c r="DP2373">
        <v>3.97</v>
      </c>
      <c r="DQ2373">
        <v>3.7</v>
      </c>
      <c r="DR2373">
        <v>3.46</v>
      </c>
      <c r="DS2373">
        <v>3.24</v>
      </c>
      <c r="DT2373">
        <v>3.03</v>
      </c>
      <c r="DU2373">
        <v>2.83</v>
      </c>
    </row>
    <row r="2374" spans="1:129" x14ac:dyDescent="0.25">
      <c r="A2374" t="s">
        <v>2161</v>
      </c>
      <c r="B2374">
        <v>18</v>
      </c>
      <c r="C2374">
        <v>18</v>
      </c>
      <c r="E2374">
        <v>100000</v>
      </c>
      <c r="F2374">
        <v>94814</v>
      </c>
      <c r="G2374">
        <v>89241</v>
      </c>
      <c r="H2374">
        <v>83298</v>
      </c>
      <c r="I2374">
        <v>77023</v>
      </c>
      <c r="J2374">
        <v>70470</v>
      </c>
      <c r="K2374">
        <v>63745</v>
      </c>
      <c r="L2374">
        <v>56958</v>
      </c>
      <c r="M2374">
        <v>50241</v>
      </c>
      <c r="N2374">
        <v>43768</v>
      </c>
      <c r="O2374">
        <v>37719</v>
      </c>
      <c r="P2374">
        <v>32147</v>
      </c>
      <c r="Q2374">
        <v>26997</v>
      </c>
      <c r="R2374">
        <v>22263</v>
      </c>
      <c r="S2374">
        <v>17989</v>
      </c>
      <c r="T2374">
        <v>14230</v>
      </c>
      <c r="U2374">
        <v>11024</v>
      </c>
      <c r="V2374">
        <v>8349</v>
      </c>
      <c r="DC2374">
        <v>8.6999999999999993</v>
      </c>
      <c r="DD2374">
        <v>8.14</v>
      </c>
      <c r="DE2374">
        <v>7.62</v>
      </c>
      <c r="DF2374">
        <v>7.13</v>
      </c>
      <c r="DG2374">
        <v>6.67</v>
      </c>
      <c r="DH2374">
        <v>6.24</v>
      </c>
      <c r="DI2374">
        <v>5.85</v>
      </c>
      <c r="DJ2374">
        <v>5.49</v>
      </c>
      <c r="DK2374">
        <v>5.15</v>
      </c>
      <c r="DL2374">
        <v>4.84</v>
      </c>
      <c r="DM2374">
        <v>4.54</v>
      </c>
      <c r="DN2374">
        <v>4.24</v>
      </c>
      <c r="DO2374">
        <v>3.95</v>
      </c>
      <c r="DP2374">
        <v>3.69</v>
      </c>
      <c r="DQ2374">
        <v>3.44</v>
      </c>
      <c r="DR2374">
        <v>3.22</v>
      </c>
      <c r="DS2374">
        <v>3.01</v>
      </c>
      <c r="DT2374">
        <v>2.82</v>
      </c>
    </row>
    <row r="2375" spans="1:129" x14ac:dyDescent="0.25">
      <c r="A2375" t="s">
        <v>2162</v>
      </c>
      <c r="B2375">
        <v>17</v>
      </c>
      <c r="C2375">
        <v>17</v>
      </c>
      <c r="E2375">
        <v>100000</v>
      </c>
      <c r="F2375">
        <v>94063</v>
      </c>
      <c r="G2375">
        <v>87739</v>
      </c>
      <c r="H2375">
        <v>81065</v>
      </c>
      <c r="I2375">
        <v>74111</v>
      </c>
      <c r="J2375">
        <v>66979</v>
      </c>
      <c r="K2375">
        <v>59799</v>
      </c>
      <c r="L2375">
        <v>52696</v>
      </c>
      <c r="M2375">
        <v>45860</v>
      </c>
      <c r="N2375">
        <v>39478</v>
      </c>
      <c r="O2375">
        <v>33604</v>
      </c>
      <c r="P2375">
        <v>28190</v>
      </c>
      <c r="Q2375">
        <v>23215</v>
      </c>
      <c r="R2375">
        <v>18731</v>
      </c>
      <c r="S2375">
        <v>14795</v>
      </c>
      <c r="T2375">
        <v>11444</v>
      </c>
      <c r="U2375">
        <v>8653</v>
      </c>
      <c r="DC2375">
        <v>8.1</v>
      </c>
      <c r="DD2375">
        <v>7.58</v>
      </c>
      <c r="DE2375">
        <v>7.09</v>
      </c>
      <c r="DF2375">
        <v>6.64</v>
      </c>
      <c r="DG2375">
        <v>6.21</v>
      </c>
      <c r="DH2375">
        <v>5.82</v>
      </c>
      <c r="DI2375">
        <v>5.46</v>
      </c>
      <c r="DJ2375">
        <v>5.13</v>
      </c>
      <c r="DK2375">
        <v>4.82</v>
      </c>
      <c r="DL2375">
        <v>4.5199999999999996</v>
      </c>
      <c r="DM2375">
        <v>4.22</v>
      </c>
      <c r="DN2375">
        <v>3.93</v>
      </c>
      <c r="DO2375">
        <v>3.67</v>
      </c>
      <c r="DP2375">
        <v>3.43</v>
      </c>
      <c r="DQ2375">
        <v>3.21</v>
      </c>
      <c r="DR2375">
        <v>3</v>
      </c>
      <c r="DS2375">
        <v>2.81</v>
      </c>
    </row>
    <row r="2376" spans="1:129" x14ac:dyDescent="0.25">
      <c r="A2376" t="s">
        <v>2163</v>
      </c>
      <c r="B2376">
        <v>16</v>
      </c>
      <c r="C2376">
        <v>16</v>
      </c>
      <c r="E2376">
        <v>100000</v>
      </c>
      <c r="F2376">
        <v>93213</v>
      </c>
      <c r="G2376">
        <v>86060</v>
      </c>
      <c r="H2376">
        <v>78611</v>
      </c>
      <c r="I2376">
        <v>70989</v>
      </c>
      <c r="J2376">
        <v>63320</v>
      </c>
      <c r="K2376">
        <v>55751</v>
      </c>
      <c r="L2376">
        <v>48469</v>
      </c>
      <c r="M2376">
        <v>41677</v>
      </c>
      <c r="N2376">
        <v>35432</v>
      </c>
      <c r="O2376">
        <v>29683</v>
      </c>
      <c r="P2376">
        <v>24417</v>
      </c>
      <c r="Q2376">
        <v>19673</v>
      </c>
      <c r="R2376">
        <v>15516</v>
      </c>
      <c r="S2376">
        <v>11983</v>
      </c>
      <c r="T2376">
        <v>9046</v>
      </c>
      <c r="DC2376">
        <v>7.55</v>
      </c>
      <c r="DD2376">
        <v>7.06</v>
      </c>
      <c r="DE2376">
        <v>6.6</v>
      </c>
      <c r="DF2376">
        <v>6.18</v>
      </c>
      <c r="DG2376">
        <v>5.79</v>
      </c>
      <c r="DH2376">
        <v>5.43</v>
      </c>
      <c r="DI2376">
        <v>5.0999999999999996</v>
      </c>
      <c r="DJ2376">
        <v>4.8</v>
      </c>
      <c r="DK2376">
        <v>4.5</v>
      </c>
      <c r="DL2376">
        <v>4.2</v>
      </c>
      <c r="DM2376">
        <v>3.92</v>
      </c>
      <c r="DN2376">
        <v>3.65</v>
      </c>
      <c r="DO2376">
        <v>3.41</v>
      </c>
      <c r="DP2376">
        <v>3.19</v>
      </c>
      <c r="DQ2376">
        <v>2.99</v>
      </c>
      <c r="DR2376">
        <v>2.8</v>
      </c>
    </row>
    <row r="2377" spans="1:129" x14ac:dyDescent="0.25">
      <c r="A2377" t="s">
        <v>2164</v>
      </c>
      <c r="B2377">
        <v>15</v>
      </c>
      <c r="C2377">
        <v>15</v>
      </c>
      <c r="E2377">
        <v>100000</v>
      </c>
      <c r="F2377">
        <v>92258</v>
      </c>
      <c r="G2377">
        <v>84208</v>
      </c>
      <c r="H2377">
        <v>75976</v>
      </c>
      <c r="I2377">
        <v>67711</v>
      </c>
      <c r="J2377">
        <v>59560</v>
      </c>
      <c r="K2377">
        <v>51733</v>
      </c>
      <c r="L2377">
        <v>44433</v>
      </c>
      <c r="M2377">
        <v>37727</v>
      </c>
      <c r="N2377">
        <v>31564</v>
      </c>
      <c r="O2377">
        <v>25927</v>
      </c>
      <c r="P2377">
        <v>20865</v>
      </c>
      <c r="Q2377">
        <v>16431</v>
      </c>
      <c r="R2377">
        <v>12670</v>
      </c>
      <c r="S2377">
        <v>9549</v>
      </c>
      <c r="DC2377">
        <v>7.02</v>
      </c>
      <c r="DD2377">
        <v>6.57</v>
      </c>
      <c r="DE2377">
        <v>6.15</v>
      </c>
      <c r="DF2377">
        <v>5.76</v>
      </c>
      <c r="DG2377">
        <v>5.41</v>
      </c>
      <c r="DH2377">
        <v>5.08</v>
      </c>
      <c r="DI2377">
        <v>4.7699999999999996</v>
      </c>
      <c r="DJ2377">
        <v>4.47</v>
      </c>
      <c r="DK2377">
        <v>4.18</v>
      </c>
      <c r="DL2377">
        <v>3.9</v>
      </c>
      <c r="DM2377">
        <v>3.64</v>
      </c>
      <c r="DN2377">
        <v>3.4</v>
      </c>
      <c r="DO2377">
        <v>3.18</v>
      </c>
      <c r="DP2377">
        <v>2.98</v>
      </c>
      <c r="DQ2377">
        <v>2.78</v>
      </c>
    </row>
    <row r="2378" spans="1:129" x14ac:dyDescent="0.25">
      <c r="A2378" t="s">
        <v>2165</v>
      </c>
      <c r="B2378">
        <v>14</v>
      </c>
      <c r="C2378">
        <v>14</v>
      </c>
      <c r="E2378">
        <v>100000</v>
      </c>
      <c r="F2378">
        <v>91203</v>
      </c>
      <c r="G2378">
        <v>82221</v>
      </c>
      <c r="H2378">
        <v>73209</v>
      </c>
      <c r="I2378">
        <v>64339</v>
      </c>
      <c r="J2378">
        <v>55826</v>
      </c>
      <c r="K2378">
        <v>47900</v>
      </c>
      <c r="L2378">
        <v>40619</v>
      </c>
      <c r="M2378">
        <v>33937</v>
      </c>
      <c r="N2378">
        <v>27838</v>
      </c>
      <c r="O2378">
        <v>22369</v>
      </c>
      <c r="P2378">
        <v>17595</v>
      </c>
      <c r="Q2378">
        <v>13546</v>
      </c>
      <c r="R2378">
        <v>10192</v>
      </c>
      <c r="DC2378">
        <v>6.54</v>
      </c>
      <c r="DD2378">
        <v>6.12</v>
      </c>
      <c r="DE2378">
        <v>5.74</v>
      </c>
      <c r="DF2378">
        <v>5.38</v>
      </c>
      <c r="DG2378">
        <v>5.05</v>
      </c>
      <c r="DH2378">
        <v>4.75</v>
      </c>
      <c r="DI2378">
        <v>4.45</v>
      </c>
      <c r="DJ2378">
        <v>4.16</v>
      </c>
      <c r="DK2378">
        <v>3.88</v>
      </c>
      <c r="DL2378">
        <v>3.62</v>
      </c>
      <c r="DM2378">
        <v>3.38</v>
      </c>
      <c r="DN2378">
        <v>3.17</v>
      </c>
      <c r="DO2378">
        <v>2.96</v>
      </c>
      <c r="DP2378">
        <v>2.77</v>
      </c>
    </row>
    <row r="2379" spans="1:129" x14ac:dyDescent="0.25">
      <c r="A2379" t="s">
        <v>2166</v>
      </c>
      <c r="B2379">
        <v>13</v>
      </c>
      <c r="C2379">
        <v>13</v>
      </c>
      <c r="E2379">
        <v>100000</v>
      </c>
      <c r="F2379">
        <v>90078</v>
      </c>
      <c r="G2379">
        <v>80137</v>
      </c>
      <c r="H2379">
        <v>70360</v>
      </c>
      <c r="I2379">
        <v>60993</v>
      </c>
      <c r="J2379">
        <v>52273</v>
      </c>
      <c r="K2379">
        <v>44277</v>
      </c>
      <c r="L2379">
        <v>36942</v>
      </c>
      <c r="M2379">
        <v>30260</v>
      </c>
      <c r="N2379">
        <v>24280</v>
      </c>
      <c r="O2379">
        <v>19069</v>
      </c>
      <c r="P2379">
        <v>14662</v>
      </c>
      <c r="Q2379">
        <v>11014</v>
      </c>
      <c r="DC2379">
        <v>6.09</v>
      </c>
      <c r="DD2379">
        <v>5.71</v>
      </c>
      <c r="DE2379">
        <v>5.35</v>
      </c>
      <c r="DF2379">
        <v>5.03</v>
      </c>
      <c r="DG2379">
        <v>4.7300000000000004</v>
      </c>
      <c r="DH2379">
        <v>4.43</v>
      </c>
      <c r="DI2379">
        <v>4.1399999999999997</v>
      </c>
      <c r="DJ2379">
        <v>3.86</v>
      </c>
      <c r="DK2379">
        <v>3.6</v>
      </c>
      <c r="DL2379">
        <v>3.37</v>
      </c>
      <c r="DM2379">
        <v>3.15</v>
      </c>
      <c r="DN2379">
        <v>2.95</v>
      </c>
      <c r="DO2379">
        <v>2.76</v>
      </c>
    </row>
    <row r="2380" spans="1:129" x14ac:dyDescent="0.25">
      <c r="A2380" t="s">
        <v>2167</v>
      </c>
      <c r="B2380">
        <v>12</v>
      </c>
      <c r="C2380">
        <v>12</v>
      </c>
      <c r="E2380">
        <v>100000</v>
      </c>
      <c r="F2380">
        <v>88888</v>
      </c>
      <c r="G2380">
        <v>77974</v>
      </c>
      <c r="H2380">
        <v>67524</v>
      </c>
      <c r="I2380">
        <v>57810</v>
      </c>
      <c r="J2380">
        <v>48905</v>
      </c>
      <c r="K2380">
        <v>40753</v>
      </c>
      <c r="L2380">
        <v>33333</v>
      </c>
      <c r="M2380">
        <v>26706</v>
      </c>
      <c r="N2380">
        <v>20942</v>
      </c>
      <c r="O2380">
        <v>16077</v>
      </c>
      <c r="P2380">
        <v>12061</v>
      </c>
      <c r="DC2380">
        <v>5.68</v>
      </c>
      <c r="DD2380">
        <v>5.33</v>
      </c>
      <c r="DE2380">
        <v>5</v>
      </c>
      <c r="DF2380">
        <v>4.7</v>
      </c>
      <c r="DG2380">
        <v>4.41</v>
      </c>
      <c r="DH2380">
        <v>4.12</v>
      </c>
      <c r="DI2380">
        <v>3.84</v>
      </c>
      <c r="DJ2380">
        <v>3.59</v>
      </c>
      <c r="DK2380">
        <v>3.35</v>
      </c>
      <c r="DL2380">
        <v>3.14</v>
      </c>
      <c r="DM2380">
        <v>2.94</v>
      </c>
      <c r="DN2380">
        <v>2.75</v>
      </c>
    </row>
    <row r="2381" spans="1:129" x14ac:dyDescent="0.25">
      <c r="A2381" t="s">
        <v>2168</v>
      </c>
      <c r="B2381">
        <v>11</v>
      </c>
      <c r="C2381">
        <v>11</v>
      </c>
      <c r="E2381">
        <v>100000</v>
      </c>
      <c r="F2381">
        <v>87644</v>
      </c>
      <c r="G2381">
        <v>75826</v>
      </c>
      <c r="H2381">
        <v>64843</v>
      </c>
      <c r="I2381">
        <v>54791</v>
      </c>
      <c r="J2381">
        <v>45594</v>
      </c>
      <c r="K2381">
        <v>37245</v>
      </c>
      <c r="L2381">
        <v>29796</v>
      </c>
      <c r="M2381">
        <v>23330</v>
      </c>
      <c r="N2381">
        <v>17881</v>
      </c>
      <c r="O2381">
        <v>13393</v>
      </c>
      <c r="DC2381">
        <v>5.3</v>
      </c>
      <c r="DD2381">
        <v>4.9800000000000004</v>
      </c>
      <c r="DE2381">
        <v>4.68</v>
      </c>
      <c r="DF2381">
        <v>4.3899999999999997</v>
      </c>
      <c r="DG2381">
        <v>4.0999999999999996</v>
      </c>
      <c r="DH2381">
        <v>3.83</v>
      </c>
      <c r="DI2381">
        <v>3.57</v>
      </c>
      <c r="DJ2381">
        <v>3.34</v>
      </c>
      <c r="DK2381">
        <v>3.13</v>
      </c>
      <c r="DL2381">
        <v>2.93</v>
      </c>
      <c r="DM2381">
        <v>2.74</v>
      </c>
    </row>
    <row r="2382" spans="1:129" x14ac:dyDescent="0.25">
      <c r="A2382" t="s">
        <v>2169</v>
      </c>
      <c r="B2382">
        <v>10</v>
      </c>
      <c r="C2382">
        <v>10</v>
      </c>
      <c r="E2382">
        <v>100000</v>
      </c>
      <c r="F2382">
        <v>86434</v>
      </c>
      <c r="G2382">
        <v>73837</v>
      </c>
      <c r="H2382">
        <v>62310</v>
      </c>
      <c r="I2382">
        <v>51787</v>
      </c>
      <c r="J2382">
        <v>42242</v>
      </c>
      <c r="K2382">
        <v>33749</v>
      </c>
      <c r="L2382">
        <v>26384</v>
      </c>
      <c r="M2382">
        <v>20190</v>
      </c>
      <c r="N2382">
        <v>15097</v>
      </c>
      <c r="DC2382">
        <v>4.96</v>
      </c>
      <c r="DD2382">
        <v>4.66</v>
      </c>
      <c r="DE2382">
        <v>4.37</v>
      </c>
      <c r="DF2382">
        <v>4.08</v>
      </c>
      <c r="DG2382">
        <v>3.81</v>
      </c>
      <c r="DH2382">
        <v>3.56</v>
      </c>
      <c r="DI2382">
        <v>3.33</v>
      </c>
      <c r="DJ2382">
        <v>3.11</v>
      </c>
      <c r="DK2382">
        <v>2.92</v>
      </c>
      <c r="DL2382">
        <v>2.73</v>
      </c>
    </row>
    <row r="2383" spans="1:129" x14ac:dyDescent="0.25">
      <c r="A2383" t="s">
        <v>2170</v>
      </c>
      <c r="B2383">
        <v>9</v>
      </c>
      <c r="C2383">
        <v>9</v>
      </c>
      <c r="E2383">
        <v>100000</v>
      </c>
      <c r="F2383">
        <v>85336</v>
      </c>
      <c r="G2383">
        <v>71930</v>
      </c>
      <c r="H2383">
        <v>59699</v>
      </c>
      <c r="I2383">
        <v>48632</v>
      </c>
      <c r="J2383">
        <v>38796</v>
      </c>
      <c r="K2383">
        <v>30287</v>
      </c>
      <c r="L2383">
        <v>23139</v>
      </c>
      <c r="M2383">
        <v>17274</v>
      </c>
      <c r="DC2383">
        <v>4.63</v>
      </c>
      <c r="DD2383">
        <v>4.3499999999999996</v>
      </c>
      <c r="DE2383">
        <v>4.0599999999999996</v>
      </c>
      <c r="DF2383">
        <v>3.79</v>
      </c>
      <c r="DG2383">
        <v>3.54</v>
      </c>
      <c r="DH2383">
        <v>3.31</v>
      </c>
      <c r="DI2383">
        <v>3.1</v>
      </c>
      <c r="DJ2383">
        <v>2.9</v>
      </c>
      <c r="DK2383">
        <v>2.72</v>
      </c>
    </row>
    <row r="2384" spans="1:129" x14ac:dyDescent="0.25">
      <c r="A2384" t="s">
        <v>2171</v>
      </c>
      <c r="B2384">
        <v>8</v>
      </c>
      <c r="C2384">
        <v>8</v>
      </c>
      <c r="E2384">
        <v>100000</v>
      </c>
      <c r="F2384">
        <v>84192</v>
      </c>
      <c r="G2384">
        <v>69787</v>
      </c>
      <c r="H2384">
        <v>56766</v>
      </c>
      <c r="I2384">
        <v>45224</v>
      </c>
      <c r="J2384">
        <v>35251</v>
      </c>
      <c r="K2384">
        <v>26893</v>
      </c>
      <c r="L2384">
        <v>20043</v>
      </c>
      <c r="DC2384">
        <v>4.32</v>
      </c>
      <c r="DD2384">
        <v>4.04</v>
      </c>
      <c r="DE2384">
        <v>3.77</v>
      </c>
      <c r="DF2384">
        <v>3.52</v>
      </c>
      <c r="DG2384">
        <v>3.3</v>
      </c>
      <c r="DH2384">
        <v>3.09</v>
      </c>
      <c r="DI2384">
        <v>2.89</v>
      </c>
      <c r="DJ2384">
        <v>2.71</v>
      </c>
    </row>
    <row r="2385" spans="1:189" x14ac:dyDescent="0.25">
      <c r="A2385" t="s">
        <v>2172</v>
      </c>
      <c r="B2385">
        <v>7</v>
      </c>
      <c r="C2385">
        <v>7</v>
      </c>
      <c r="E2385">
        <v>100000</v>
      </c>
      <c r="F2385">
        <v>82785</v>
      </c>
      <c r="G2385">
        <v>67251</v>
      </c>
      <c r="H2385">
        <v>53496</v>
      </c>
      <c r="I2385">
        <v>41640</v>
      </c>
      <c r="J2385">
        <v>31716</v>
      </c>
      <c r="K2385">
        <v>23602</v>
      </c>
      <c r="DC2385">
        <v>4.0199999999999996</v>
      </c>
      <c r="DD2385">
        <v>3.76</v>
      </c>
      <c r="DE2385">
        <v>3.51</v>
      </c>
      <c r="DF2385">
        <v>3.28</v>
      </c>
      <c r="DG2385">
        <v>3.08</v>
      </c>
      <c r="DH2385">
        <v>2.88</v>
      </c>
      <c r="DI2385">
        <v>2.7</v>
      </c>
    </row>
    <row r="2386" spans="1:189" x14ac:dyDescent="0.25">
      <c r="A2386" t="s">
        <v>2173</v>
      </c>
      <c r="B2386">
        <v>6</v>
      </c>
      <c r="C2386">
        <v>6</v>
      </c>
      <c r="E2386">
        <v>100000</v>
      </c>
      <c r="F2386">
        <v>81128</v>
      </c>
      <c r="G2386">
        <v>64446</v>
      </c>
      <c r="H2386">
        <v>50086</v>
      </c>
      <c r="I2386">
        <v>38092</v>
      </c>
      <c r="J2386">
        <v>28300</v>
      </c>
      <c r="DC2386">
        <v>3.74</v>
      </c>
      <c r="DD2386">
        <v>3.49</v>
      </c>
      <c r="DE2386">
        <v>3.27</v>
      </c>
      <c r="DF2386">
        <v>3.06</v>
      </c>
      <c r="DG2386">
        <v>2.87</v>
      </c>
      <c r="DH2386">
        <v>2.69</v>
      </c>
    </row>
    <row r="2387" spans="1:189" x14ac:dyDescent="0.25">
      <c r="A2387" t="s">
        <v>2174</v>
      </c>
      <c r="B2387">
        <v>5</v>
      </c>
      <c r="C2387">
        <v>5</v>
      </c>
      <c r="E2387">
        <v>100000</v>
      </c>
      <c r="F2387">
        <v>79330</v>
      </c>
      <c r="G2387">
        <v>61566</v>
      </c>
      <c r="H2387">
        <v>46747</v>
      </c>
      <c r="I2387">
        <v>34677</v>
      </c>
      <c r="DC2387">
        <v>3.48</v>
      </c>
      <c r="DD2387">
        <v>3.26</v>
      </c>
      <c r="DE2387">
        <v>3.05</v>
      </c>
      <c r="DF2387">
        <v>2.86</v>
      </c>
      <c r="DG2387">
        <v>2.68</v>
      </c>
    </row>
    <row r="2388" spans="1:189" x14ac:dyDescent="0.25">
      <c r="A2388" t="s">
        <v>2175</v>
      </c>
      <c r="B2388">
        <v>4</v>
      </c>
      <c r="C2388">
        <v>4</v>
      </c>
      <c r="E2388">
        <v>100000</v>
      </c>
      <c r="F2388">
        <v>77498</v>
      </c>
      <c r="G2388">
        <v>58758</v>
      </c>
      <c r="H2388">
        <v>43513</v>
      </c>
      <c r="DC2388">
        <v>3.24</v>
      </c>
      <c r="DD2388">
        <v>3.04</v>
      </c>
      <c r="DE2388">
        <v>2.85</v>
      </c>
      <c r="DF2388">
        <v>2.67</v>
      </c>
    </row>
    <row r="2389" spans="1:189" x14ac:dyDescent="0.25">
      <c r="A2389" t="s">
        <v>2176</v>
      </c>
      <c r="B2389">
        <v>3</v>
      </c>
      <c r="C2389">
        <v>3</v>
      </c>
      <c r="E2389">
        <v>100000</v>
      </c>
      <c r="F2389">
        <v>75706</v>
      </c>
      <c r="G2389">
        <v>55978</v>
      </c>
      <c r="DC2389">
        <v>3.03</v>
      </c>
      <c r="DD2389">
        <v>2.84</v>
      </c>
      <c r="DE2389">
        <v>2.66</v>
      </c>
    </row>
    <row r="2390" spans="1:189" x14ac:dyDescent="0.25">
      <c r="A2390" t="s">
        <v>2177</v>
      </c>
      <c r="B2390">
        <v>2</v>
      </c>
      <c r="C2390">
        <v>2</v>
      </c>
      <c r="E2390">
        <v>100000</v>
      </c>
      <c r="F2390">
        <v>73828</v>
      </c>
      <c r="DC2390">
        <v>2.83</v>
      </c>
      <c r="DD2390">
        <v>2.65</v>
      </c>
    </row>
    <row r="2391" spans="1:189" x14ac:dyDescent="0.25">
      <c r="A2391" t="s">
        <v>2178</v>
      </c>
      <c r="B2391">
        <v>1</v>
      </c>
      <c r="C2391">
        <v>1</v>
      </c>
      <c r="E2391">
        <v>100000</v>
      </c>
      <c r="DC2391">
        <v>2.64</v>
      </c>
    </row>
    <row r="2392" spans="1:189" x14ac:dyDescent="0.25">
      <c r="A2392" t="s">
        <v>2179</v>
      </c>
      <c r="B2392">
        <v>83</v>
      </c>
      <c r="C2392">
        <v>83</v>
      </c>
      <c r="E2392">
        <v>100000</v>
      </c>
      <c r="F2392">
        <v>99972</v>
      </c>
      <c r="G2392">
        <v>99940</v>
      </c>
      <c r="H2392">
        <v>99904</v>
      </c>
      <c r="I2392">
        <v>99864</v>
      </c>
      <c r="J2392">
        <v>99823</v>
      </c>
      <c r="K2392">
        <v>99783</v>
      </c>
      <c r="L2392">
        <v>99744</v>
      </c>
      <c r="M2392">
        <v>99705</v>
      </c>
      <c r="N2392">
        <v>99667</v>
      </c>
      <c r="O2392">
        <v>99630</v>
      </c>
      <c r="P2392">
        <v>99592</v>
      </c>
      <c r="Q2392">
        <v>99552</v>
      </c>
      <c r="R2392">
        <v>99511</v>
      </c>
      <c r="S2392">
        <v>99470</v>
      </c>
      <c r="T2392">
        <v>99428</v>
      </c>
      <c r="U2392">
        <v>99385</v>
      </c>
      <c r="V2392">
        <v>99340</v>
      </c>
      <c r="W2392">
        <v>99293</v>
      </c>
      <c r="X2392">
        <v>99245</v>
      </c>
      <c r="Y2392">
        <v>99196</v>
      </c>
      <c r="Z2392">
        <v>99143</v>
      </c>
      <c r="AA2392">
        <v>99086</v>
      </c>
      <c r="AB2392">
        <v>99025</v>
      </c>
      <c r="AC2392">
        <v>98959</v>
      </c>
      <c r="AD2392">
        <v>98889</v>
      </c>
      <c r="AE2392">
        <v>98814</v>
      </c>
      <c r="AF2392">
        <v>98733</v>
      </c>
      <c r="AG2392">
        <v>98643</v>
      </c>
      <c r="AH2392">
        <v>98546</v>
      </c>
      <c r="AI2392">
        <v>98439</v>
      </c>
      <c r="AJ2392">
        <v>98322</v>
      </c>
      <c r="AK2392">
        <v>98195</v>
      </c>
      <c r="AL2392">
        <v>98057</v>
      </c>
      <c r="AM2392">
        <v>97910</v>
      </c>
      <c r="AN2392">
        <v>97748</v>
      </c>
      <c r="AO2392">
        <v>97572</v>
      </c>
      <c r="AP2392">
        <v>97382</v>
      </c>
      <c r="AQ2392">
        <v>97178</v>
      </c>
      <c r="AR2392">
        <v>96958</v>
      </c>
      <c r="AS2392">
        <v>96721</v>
      </c>
      <c r="AT2392">
        <v>96468</v>
      </c>
      <c r="AU2392">
        <v>96193</v>
      </c>
      <c r="AV2392">
        <v>95896</v>
      </c>
      <c r="AW2392">
        <v>95576</v>
      </c>
      <c r="AX2392">
        <v>95232</v>
      </c>
      <c r="AY2392">
        <v>94862</v>
      </c>
      <c r="AZ2392">
        <v>94467</v>
      </c>
      <c r="BA2392">
        <v>94045</v>
      </c>
      <c r="BB2392">
        <v>93588</v>
      </c>
      <c r="BC2392">
        <v>93097</v>
      </c>
      <c r="BD2392">
        <v>92575</v>
      </c>
      <c r="BE2392">
        <v>92026</v>
      </c>
      <c r="BF2392">
        <v>91444</v>
      </c>
      <c r="BG2392">
        <v>90826</v>
      </c>
      <c r="BH2392">
        <v>90178</v>
      </c>
      <c r="BI2392">
        <v>89496</v>
      </c>
      <c r="BJ2392">
        <v>88769</v>
      </c>
      <c r="BK2392">
        <v>87988</v>
      </c>
      <c r="BL2392">
        <v>87151</v>
      </c>
      <c r="BM2392">
        <v>86240</v>
      </c>
      <c r="BN2392">
        <v>85241</v>
      </c>
      <c r="BO2392">
        <v>84118</v>
      </c>
      <c r="BP2392">
        <v>82862</v>
      </c>
      <c r="BQ2392">
        <v>81445</v>
      </c>
      <c r="BR2392">
        <v>79839</v>
      </c>
      <c r="BS2392">
        <v>78012</v>
      </c>
      <c r="BT2392">
        <v>75918</v>
      </c>
      <c r="BU2392">
        <v>73547</v>
      </c>
      <c r="BV2392">
        <v>70873</v>
      </c>
      <c r="BW2392">
        <v>67820</v>
      </c>
      <c r="BX2392">
        <v>64439</v>
      </c>
      <c r="BY2392">
        <v>60715</v>
      </c>
      <c r="BZ2392">
        <v>56643</v>
      </c>
      <c r="CA2392">
        <v>52254</v>
      </c>
      <c r="CB2392">
        <v>47630</v>
      </c>
      <c r="CC2392">
        <v>42684</v>
      </c>
      <c r="CD2392">
        <v>37571</v>
      </c>
      <c r="CE2392">
        <v>32348</v>
      </c>
      <c r="CF2392">
        <v>27181</v>
      </c>
      <c r="CG2392">
        <v>22233</v>
      </c>
      <c r="CH2392">
        <v>17653</v>
      </c>
      <c r="CI2392">
        <v>13565</v>
      </c>
      <c r="DC2392">
        <v>71.37</v>
      </c>
      <c r="DD2392">
        <v>70.39</v>
      </c>
      <c r="DE2392">
        <v>69.41</v>
      </c>
      <c r="DF2392">
        <v>68.44</v>
      </c>
      <c r="DG2392">
        <v>67.47</v>
      </c>
      <c r="DH2392">
        <v>66.489999999999995</v>
      </c>
      <c r="DI2392">
        <v>65.52</v>
      </c>
      <c r="DJ2392">
        <v>64.55</v>
      </c>
      <c r="DK2392">
        <v>63.57</v>
      </c>
      <c r="DL2392">
        <v>62.6</v>
      </c>
      <c r="DM2392">
        <v>61.62</v>
      </c>
      <c r="DN2392">
        <v>60.64</v>
      </c>
      <c r="DO2392">
        <v>59.67</v>
      </c>
      <c r="DP2392">
        <v>58.69</v>
      </c>
      <c r="DQ2392">
        <v>57.71</v>
      </c>
      <c r="DR2392">
        <v>56.74</v>
      </c>
      <c r="DS2392">
        <v>55.76</v>
      </c>
      <c r="DT2392">
        <v>54.79</v>
      </c>
      <c r="DU2392">
        <v>53.81</v>
      </c>
      <c r="DV2392">
        <v>52.84</v>
      </c>
      <c r="DW2392">
        <v>51.87</v>
      </c>
      <c r="DX2392">
        <v>50.89</v>
      </c>
      <c r="DY2392">
        <v>49.92</v>
      </c>
      <c r="DZ2392">
        <v>48.95</v>
      </c>
      <c r="EA2392">
        <v>47.98</v>
      </c>
      <c r="EB2392">
        <v>47.02</v>
      </c>
      <c r="EC2392">
        <v>46.05</v>
      </c>
      <c r="ED2392">
        <v>45.09</v>
      </c>
      <c r="EE2392">
        <v>44.13</v>
      </c>
      <c r="EF2392">
        <v>43.17</v>
      </c>
      <c r="EG2392">
        <v>42.22</v>
      </c>
      <c r="EH2392">
        <v>41.27</v>
      </c>
      <c r="EI2392">
        <v>40.32</v>
      </c>
      <c r="EJ2392">
        <v>39.380000000000003</v>
      </c>
      <c r="EK2392">
        <v>38.44</v>
      </c>
      <c r="EL2392">
        <v>37.5</v>
      </c>
      <c r="EM2392">
        <v>36.57</v>
      </c>
      <c r="EN2392">
        <v>35.64</v>
      </c>
      <c r="EO2392">
        <v>34.71</v>
      </c>
      <c r="EP2392">
        <v>33.79</v>
      </c>
      <c r="EQ2392">
        <v>32.869999999999997</v>
      </c>
      <c r="ER2392">
        <v>31.95</v>
      </c>
      <c r="ES2392">
        <v>31.04</v>
      </c>
      <c r="ET2392">
        <v>30.14</v>
      </c>
      <c r="EU2392">
        <v>29.24</v>
      </c>
      <c r="EV2392">
        <v>28.34</v>
      </c>
      <c r="EW2392">
        <v>27.45</v>
      </c>
      <c r="EX2392">
        <v>26.56</v>
      </c>
      <c r="EY2392">
        <v>25.68</v>
      </c>
      <c r="EZ2392">
        <v>24.8</v>
      </c>
      <c r="FA2392">
        <v>23.93</v>
      </c>
      <c r="FB2392">
        <v>23.06</v>
      </c>
      <c r="FC2392">
        <v>22.2</v>
      </c>
      <c r="FD2392">
        <v>21.34</v>
      </c>
      <c r="FE2392">
        <v>20.48</v>
      </c>
      <c r="FF2392">
        <v>19.62</v>
      </c>
      <c r="FG2392">
        <v>18.77</v>
      </c>
      <c r="FH2392">
        <v>17.920000000000002</v>
      </c>
      <c r="FI2392">
        <v>17.07</v>
      </c>
      <c r="FJ2392">
        <v>16.23</v>
      </c>
      <c r="FK2392">
        <v>15.4</v>
      </c>
      <c r="FL2392">
        <v>14.57</v>
      </c>
      <c r="FM2392">
        <v>13.76</v>
      </c>
      <c r="FN2392">
        <v>12.96</v>
      </c>
      <c r="FO2392">
        <v>12.18</v>
      </c>
      <c r="FP2392">
        <v>11.41</v>
      </c>
      <c r="FQ2392">
        <v>10.67</v>
      </c>
      <c r="FR2392">
        <v>9.9499999999999993</v>
      </c>
      <c r="FS2392">
        <v>9.25</v>
      </c>
      <c r="FT2392">
        <v>8.58</v>
      </c>
      <c r="FU2392">
        <v>7.95</v>
      </c>
      <c r="FV2392">
        <v>7.34</v>
      </c>
      <c r="FW2392">
        <v>6.76</v>
      </c>
      <c r="FX2392">
        <v>6.21</v>
      </c>
      <c r="FY2392">
        <v>5.69</v>
      </c>
      <c r="FZ2392">
        <v>5.19</v>
      </c>
      <c r="GA2392">
        <v>4.7300000000000004</v>
      </c>
      <c r="GB2392">
        <v>4.3099999999999996</v>
      </c>
      <c r="GC2392">
        <v>3.92</v>
      </c>
      <c r="GD2392">
        <v>3.58</v>
      </c>
      <c r="GE2392">
        <v>3.26</v>
      </c>
      <c r="GF2392">
        <v>2.98</v>
      </c>
      <c r="GG2392">
        <v>2.72</v>
      </c>
    </row>
    <row r="2393" spans="1:189" x14ac:dyDescent="0.25">
      <c r="A2393" t="s">
        <v>2180</v>
      </c>
      <c r="B2393">
        <v>82</v>
      </c>
      <c r="C2393">
        <v>82</v>
      </c>
      <c r="E2393">
        <v>100000</v>
      </c>
      <c r="F2393">
        <v>99967</v>
      </c>
      <c r="G2393">
        <v>99930</v>
      </c>
      <c r="H2393">
        <v>99889</v>
      </c>
      <c r="I2393">
        <v>99848</v>
      </c>
      <c r="J2393">
        <v>99807</v>
      </c>
      <c r="K2393">
        <v>99767</v>
      </c>
      <c r="L2393">
        <v>99727</v>
      </c>
      <c r="M2393">
        <v>99689</v>
      </c>
      <c r="N2393">
        <v>99651</v>
      </c>
      <c r="O2393">
        <v>99613</v>
      </c>
      <c r="P2393">
        <v>99572</v>
      </c>
      <c r="Q2393">
        <v>99531</v>
      </c>
      <c r="R2393">
        <v>99489</v>
      </c>
      <c r="S2393">
        <v>99447</v>
      </c>
      <c r="T2393">
        <v>99403</v>
      </c>
      <c r="U2393">
        <v>99357</v>
      </c>
      <c r="V2393">
        <v>99309</v>
      </c>
      <c r="W2393">
        <v>99261</v>
      </c>
      <c r="X2393">
        <v>99210</v>
      </c>
      <c r="Y2393">
        <v>99156</v>
      </c>
      <c r="Z2393">
        <v>99099</v>
      </c>
      <c r="AA2393">
        <v>99036</v>
      </c>
      <c r="AB2393">
        <v>98969</v>
      </c>
      <c r="AC2393">
        <v>98899</v>
      </c>
      <c r="AD2393">
        <v>98822</v>
      </c>
      <c r="AE2393">
        <v>98740</v>
      </c>
      <c r="AF2393">
        <v>98649</v>
      </c>
      <c r="AG2393">
        <v>98550</v>
      </c>
      <c r="AH2393">
        <v>98442</v>
      </c>
      <c r="AI2393">
        <v>98323</v>
      </c>
      <c r="AJ2393">
        <v>98193</v>
      </c>
      <c r="AK2393">
        <v>98054</v>
      </c>
      <c r="AL2393">
        <v>97904</v>
      </c>
      <c r="AM2393">
        <v>97740</v>
      </c>
      <c r="AN2393">
        <v>97561</v>
      </c>
      <c r="AO2393">
        <v>97368</v>
      </c>
      <c r="AP2393">
        <v>97161</v>
      </c>
      <c r="AQ2393">
        <v>96937</v>
      </c>
      <c r="AR2393">
        <v>96697</v>
      </c>
      <c r="AS2393">
        <v>96440</v>
      </c>
      <c r="AT2393">
        <v>96160</v>
      </c>
      <c r="AU2393">
        <v>95858</v>
      </c>
      <c r="AV2393">
        <v>95533</v>
      </c>
      <c r="AW2393">
        <v>95184</v>
      </c>
      <c r="AX2393">
        <v>94808</v>
      </c>
      <c r="AY2393">
        <v>94405</v>
      </c>
      <c r="AZ2393">
        <v>93976</v>
      </c>
      <c r="BA2393">
        <v>93512</v>
      </c>
      <c r="BB2393">
        <v>93011</v>
      </c>
      <c r="BC2393">
        <v>92481</v>
      </c>
      <c r="BD2393">
        <v>91923</v>
      </c>
      <c r="BE2393">
        <v>91330</v>
      </c>
      <c r="BF2393">
        <v>90703</v>
      </c>
      <c r="BG2393">
        <v>90043</v>
      </c>
      <c r="BH2393">
        <v>89348</v>
      </c>
      <c r="BI2393">
        <v>88609</v>
      </c>
      <c r="BJ2393">
        <v>87816</v>
      </c>
      <c r="BK2393">
        <v>86963</v>
      </c>
      <c r="BL2393">
        <v>86039</v>
      </c>
      <c r="BM2393">
        <v>85022</v>
      </c>
      <c r="BN2393">
        <v>83881</v>
      </c>
      <c r="BO2393">
        <v>82605</v>
      </c>
      <c r="BP2393">
        <v>81165</v>
      </c>
      <c r="BQ2393">
        <v>79536</v>
      </c>
      <c r="BR2393">
        <v>77685</v>
      </c>
      <c r="BS2393">
        <v>75566</v>
      </c>
      <c r="BT2393">
        <v>73168</v>
      </c>
      <c r="BU2393">
        <v>70468</v>
      </c>
      <c r="BV2393">
        <v>67389</v>
      </c>
      <c r="BW2393">
        <v>63980</v>
      </c>
      <c r="BX2393">
        <v>60231</v>
      </c>
      <c r="BY2393">
        <v>56144</v>
      </c>
      <c r="BZ2393">
        <v>51736</v>
      </c>
      <c r="CA2393">
        <v>47110</v>
      </c>
      <c r="CB2393">
        <v>42218</v>
      </c>
      <c r="CC2393">
        <v>37161</v>
      </c>
      <c r="CD2393">
        <v>31995</v>
      </c>
      <c r="CE2393">
        <v>26885</v>
      </c>
      <c r="CF2393">
        <v>21990</v>
      </c>
      <c r="CG2393">
        <v>17460</v>
      </c>
      <c r="CH2393">
        <v>13417</v>
      </c>
      <c r="DC2393">
        <v>70.28</v>
      </c>
      <c r="DD2393">
        <v>69.3</v>
      </c>
      <c r="DE2393">
        <v>68.319999999999993</v>
      </c>
      <c r="DF2393">
        <v>67.349999999999994</v>
      </c>
      <c r="DG2393">
        <v>66.38</v>
      </c>
      <c r="DH2393">
        <v>65.41</v>
      </c>
      <c r="DI2393">
        <v>64.430000000000007</v>
      </c>
      <c r="DJ2393">
        <v>63.46</v>
      </c>
      <c r="DK2393">
        <v>62.48</v>
      </c>
      <c r="DL2393">
        <v>61.51</v>
      </c>
      <c r="DM2393">
        <v>60.53</v>
      </c>
      <c r="DN2393">
        <v>59.55</v>
      </c>
      <c r="DO2393">
        <v>58.58</v>
      </c>
      <c r="DP2393">
        <v>57.6</v>
      </c>
      <c r="DQ2393">
        <v>56.63</v>
      </c>
      <c r="DR2393">
        <v>55.65</v>
      </c>
      <c r="DS2393">
        <v>54.68</v>
      </c>
      <c r="DT2393">
        <v>53.7</v>
      </c>
      <c r="DU2393">
        <v>52.73</v>
      </c>
      <c r="DV2393">
        <v>51.76</v>
      </c>
      <c r="DW2393">
        <v>50.78</v>
      </c>
      <c r="DX2393">
        <v>49.81</v>
      </c>
      <c r="DY2393">
        <v>48.84</v>
      </c>
      <c r="DZ2393">
        <v>47.88</v>
      </c>
      <c r="EA2393">
        <v>46.91</v>
      </c>
      <c r="EB2393">
        <v>45.95</v>
      </c>
      <c r="EC2393">
        <v>44.98</v>
      </c>
      <c r="ED2393">
        <v>44.03</v>
      </c>
      <c r="EE2393">
        <v>43.07</v>
      </c>
      <c r="EF2393">
        <v>42.12</v>
      </c>
      <c r="EG2393">
        <v>41.17</v>
      </c>
      <c r="EH2393">
        <v>40.22</v>
      </c>
      <c r="EI2393">
        <v>39.28</v>
      </c>
      <c r="EJ2393">
        <v>38.340000000000003</v>
      </c>
      <c r="EK2393">
        <v>37.4</v>
      </c>
      <c r="EL2393">
        <v>36.47</v>
      </c>
      <c r="EM2393">
        <v>35.54</v>
      </c>
      <c r="EN2393">
        <v>34.61</v>
      </c>
      <c r="EO2393">
        <v>33.69</v>
      </c>
      <c r="EP2393">
        <v>32.770000000000003</v>
      </c>
      <c r="EQ2393">
        <v>31.86</v>
      </c>
      <c r="ER2393">
        <v>30.95</v>
      </c>
      <c r="ES2393">
        <v>30.05</v>
      </c>
      <c r="ET2393">
        <v>29.15</v>
      </c>
      <c r="EU2393">
        <v>28.25</v>
      </c>
      <c r="EV2393">
        <v>27.36</v>
      </c>
      <c r="EW2393">
        <v>26.48</v>
      </c>
      <c r="EX2393">
        <v>25.6</v>
      </c>
      <c r="EY2393">
        <v>24.72</v>
      </c>
      <c r="EZ2393">
        <v>23.85</v>
      </c>
      <c r="FA2393">
        <v>22.98</v>
      </c>
      <c r="FB2393">
        <v>22.12</v>
      </c>
      <c r="FC2393">
        <v>21.26</v>
      </c>
      <c r="FD2393">
        <v>20.41</v>
      </c>
      <c r="FE2393">
        <v>19.55</v>
      </c>
      <c r="FF2393">
        <v>18.7</v>
      </c>
      <c r="FG2393">
        <v>17.850000000000001</v>
      </c>
      <c r="FH2393">
        <v>17.010000000000002</v>
      </c>
      <c r="FI2393">
        <v>16.170000000000002</v>
      </c>
      <c r="FJ2393">
        <v>15.34</v>
      </c>
      <c r="FK2393">
        <v>14.52</v>
      </c>
      <c r="FL2393">
        <v>13.71</v>
      </c>
      <c r="FM2393">
        <v>12.91</v>
      </c>
      <c r="FN2393">
        <v>12.13</v>
      </c>
      <c r="FO2393">
        <v>11.37</v>
      </c>
      <c r="FP2393">
        <v>10.63</v>
      </c>
      <c r="FQ2393">
        <v>9.91</v>
      </c>
      <c r="FR2393">
        <v>9.2200000000000006</v>
      </c>
      <c r="FS2393">
        <v>8.5500000000000007</v>
      </c>
      <c r="FT2393">
        <v>7.92</v>
      </c>
      <c r="FU2393">
        <v>7.32</v>
      </c>
      <c r="FV2393">
        <v>6.74</v>
      </c>
      <c r="FW2393">
        <v>6.2</v>
      </c>
      <c r="FX2393">
        <v>5.68</v>
      </c>
      <c r="FY2393">
        <v>5.19</v>
      </c>
      <c r="FZ2393">
        <v>4.7300000000000004</v>
      </c>
      <c r="GA2393">
        <v>4.3099999999999996</v>
      </c>
      <c r="GB2393">
        <v>3.92</v>
      </c>
      <c r="GC2393">
        <v>3.58</v>
      </c>
      <c r="GD2393">
        <v>3.26</v>
      </c>
      <c r="GE2393">
        <v>2.98</v>
      </c>
      <c r="GF2393">
        <v>2.72</v>
      </c>
    </row>
    <row r="2394" spans="1:189" x14ac:dyDescent="0.25">
      <c r="A2394" t="s">
        <v>2181</v>
      </c>
      <c r="B2394">
        <v>81</v>
      </c>
      <c r="C2394">
        <v>81</v>
      </c>
      <c r="E2394">
        <v>100000</v>
      </c>
      <c r="F2394">
        <v>99962</v>
      </c>
      <c r="G2394">
        <v>99920</v>
      </c>
      <c r="H2394">
        <v>99878</v>
      </c>
      <c r="I2394">
        <v>99837</v>
      </c>
      <c r="J2394">
        <v>99796</v>
      </c>
      <c r="K2394">
        <v>99756</v>
      </c>
      <c r="L2394">
        <v>99716</v>
      </c>
      <c r="M2394">
        <v>99678</v>
      </c>
      <c r="N2394">
        <v>99639</v>
      </c>
      <c r="O2394">
        <v>99598</v>
      </c>
      <c r="P2394">
        <v>99556</v>
      </c>
      <c r="Q2394">
        <v>99513</v>
      </c>
      <c r="R2394">
        <v>99470</v>
      </c>
      <c r="S2394">
        <v>99425</v>
      </c>
      <c r="T2394">
        <v>99379</v>
      </c>
      <c r="U2394">
        <v>99331</v>
      </c>
      <c r="V2394">
        <v>99281</v>
      </c>
      <c r="W2394">
        <v>99230</v>
      </c>
      <c r="X2394">
        <v>99175</v>
      </c>
      <c r="Y2394">
        <v>99117</v>
      </c>
      <c r="Z2394">
        <v>99053</v>
      </c>
      <c r="AA2394">
        <v>98985</v>
      </c>
      <c r="AB2394">
        <v>98913</v>
      </c>
      <c r="AC2394">
        <v>98836</v>
      </c>
      <c r="AD2394">
        <v>98752</v>
      </c>
      <c r="AE2394">
        <v>98660</v>
      </c>
      <c r="AF2394">
        <v>98559</v>
      </c>
      <c r="AG2394">
        <v>98449</v>
      </c>
      <c r="AH2394">
        <v>98329</v>
      </c>
      <c r="AI2394">
        <v>98197</v>
      </c>
      <c r="AJ2394">
        <v>98055</v>
      </c>
      <c r="AK2394">
        <v>97903</v>
      </c>
      <c r="AL2394">
        <v>97736</v>
      </c>
      <c r="AM2394">
        <v>97554</v>
      </c>
      <c r="AN2394">
        <v>97359</v>
      </c>
      <c r="AO2394">
        <v>97149</v>
      </c>
      <c r="AP2394">
        <v>96921</v>
      </c>
      <c r="AQ2394">
        <v>96677</v>
      </c>
      <c r="AR2394">
        <v>96416</v>
      </c>
      <c r="AS2394">
        <v>96133</v>
      </c>
      <c r="AT2394">
        <v>95826</v>
      </c>
      <c r="AU2394">
        <v>95495</v>
      </c>
      <c r="AV2394">
        <v>95139</v>
      </c>
      <c r="AW2394">
        <v>94757</v>
      </c>
      <c r="AX2394">
        <v>94348</v>
      </c>
      <c r="AY2394">
        <v>93912</v>
      </c>
      <c r="AZ2394">
        <v>93439</v>
      </c>
      <c r="BA2394">
        <v>92930</v>
      </c>
      <c r="BB2394">
        <v>92389</v>
      </c>
      <c r="BC2394">
        <v>91822</v>
      </c>
      <c r="BD2394">
        <v>91220</v>
      </c>
      <c r="BE2394">
        <v>90582</v>
      </c>
      <c r="BF2394">
        <v>89912</v>
      </c>
      <c r="BG2394">
        <v>89204</v>
      </c>
      <c r="BH2394">
        <v>88451</v>
      </c>
      <c r="BI2394">
        <v>87644</v>
      </c>
      <c r="BJ2394">
        <v>86778</v>
      </c>
      <c r="BK2394">
        <v>85838</v>
      </c>
      <c r="BL2394">
        <v>84807</v>
      </c>
      <c r="BM2394">
        <v>83646</v>
      </c>
      <c r="BN2394">
        <v>82350</v>
      </c>
      <c r="BO2394">
        <v>80888</v>
      </c>
      <c r="BP2394">
        <v>79235</v>
      </c>
      <c r="BQ2394">
        <v>77359</v>
      </c>
      <c r="BR2394">
        <v>75214</v>
      </c>
      <c r="BS2394">
        <v>72790</v>
      </c>
      <c r="BT2394">
        <v>70063</v>
      </c>
      <c r="BU2394">
        <v>66959</v>
      </c>
      <c r="BV2394">
        <v>63526</v>
      </c>
      <c r="BW2394">
        <v>59752</v>
      </c>
      <c r="BX2394">
        <v>55645</v>
      </c>
      <c r="BY2394">
        <v>51227</v>
      </c>
      <c r="BZ2394">
        <v>46590</v>
      </c>
      <c r="CA2394">
        <v>41706</v>
      </c>
      <c r="CB2394">
        <v>36710</v>
      </c>
      <c r="CC2394">
        <v>31607</v>
      </c>
      <c r="CD2394">
        <v>26558</v>
      </c>
      <c r="CE2394">
        <v>21724</v>
      </c>
      <c r="CF2394">
        <v>17248</v>
      </c>
      <c r="CG2394">
        <v>13254</v>
      </c>
      <c r="DC2394">
        <v>69.180000000000007</v>
      </c>
      <c r="DD2394">
        <v>68.2</v>
      </c>
      <c r="DE2394">
        <v>67.23</v>
      </c>
      <c r="DF2394">
        <v>66.260000000000005</v>
      </c>
      <c r="DG2394">
        <v>65.290000000000006</v>
      </c>
      <c r="DH2394">
        <v>64.319999999999993</v>
      </c>
      <c r="DI2394">
        <v>63.34</v>
      </c>
      <c r="DJ2394">
        <v>62.37</v>
      </c>
      <c r="DK2394">
        <v>61.39</v>
      </c>
      <c r="DL2394">
        <v>60.41</v>
      </c>
      <c r="DM2394">
        <v>59.44</v>
      </c>
      <c r="DN2394">
        <v>58.46</v>
      </c>
      <c r="DO2394">
        <v>57.49</v>
      </c>
      <c r="DP2394">
        <v>56.51</v>
      </c>
      <c r="DQ2394">
        <v>55.54</v>
      </c>
      <c r="DR2394">
        <v>54.56</v>
      </c>
      <c r="DS2394">
        <v>53.59</v>
      </c>
      <c r="DT2394">
        <v>52.62</v>
      </c>
      <c r="DU2394">
        <v>51.64</v>
      </c>
      <c r="DV2394">
        <v>50.67</v>
      </c>
      <c r="DW2394">
        <v>49.7</v>
      </c>
      <c r="DX2394">
        <v>48.73</v>
      </c>
      <c r="DY2394">
        <v>47.77</v>
      </c>
      <c r="DZ2394">
        <v>46.8</v>
      </c>
      <c r="EA2394">
        <v>45.84</v>
      </c>
      <c r="EB2394">
        <v>44.87</v>
      </c>
      <c r="EC2394">
        <v>43.92</v>
      </c>
      <c r="ED2394">
        <v>42.96</v>
      </c>
      <c r="EE2394">
        <v>42.01</v>
      </c>
      <c r="EF2394">
        <v>41.06</v>
      </c>
      <c r="EG2394">
        <v>40.11</v>
      </c>
      <c r="EH2394">
        <v>39.17</v>
      </c>
      <c r="EI2394">
        <v>38.229999999999997</v>
      </c>
      <c r="EJ2394">
        <v>37.299999999999997</v>
      </c>
      <c r="EK2394">
        <v>36.36</v>
      </c>
      <c r="EL2394">
        <v>35.44</v>
      </c>
      <c r="EM2394">
        <v>34.51</v>
      </c>
      <c r="EN2394">
        <v>33.590000000000003</v>
      </c>
      <c r="EO2394">
        <v>32.67</v>
      </c>
      <c r="EP2394">
        <v>31.76</v>
      </c>
      <c r="EQ2394">
        <v>30.85</v>
      </c>
      <c r="ER2394">
        <v>29.95</v>
      </c>
      <c r="ES2394">
        <v>29.05</v>
      </c>
      <c r="ET2394">
        <v>28.16</v>
      </c>
      <c r="EU2394">
        <v>27.27</v>
      </c>
      <c r="EV2394">
        <v>26.39</v>
      </c>
      <c r="EW2394">
        <v>25.51</v>
      </c>
      <c r="EX2394">
        <v>24.63</v>
      </c>
      <c r="EY2394">
        <v>23.77</v>
      </c>
      <c r="EZ2394">
        <v>22.9</v>
      </c>
      <c r="FA2394">
        <v>22.04</v>
      </c>
      <c r="FB2394">
        <v>21.18</v>
      </c>
      <c r="FC2394">
        <v>20.329999999999998</v>
      </c>
      <c r="FD2394">
        <v>19.48</v>
      </c>
      <c r="FE2394">
        <v>18.63</v>
      </c>
      <c r="FF2394">
        <v>17.78</v>
      </c>
      <c r="FG2394">
        <v>16.940000000000001</v>
      </c>
      <c r="FH2394">
        <v>16.100000000000001</v>
      </c>
      <c r="FI2394">
        <v>15.28</v>
      </c>
      <c r="FJ2394">
        <v>14.46</v>
      </c>
      <c r="FK2394">
        <v>13.65</v>
      </c>
      <c r="FL2394">
        <v>12.86</v>
      </c>
      <c r="FM2394">
        <v>12.08</v>
      </c>
      <c r="FN2394">
        <v>11.32</v>
      </c>
      <c r="FO2394">
        <v>10.58</v>
      </c>
      <c r="FP2394">
        <v>9.8699999999999992</v>
      </c>
      <c r="FQ2394">
        <v>9.18</v>
      </c>
      <c r="FR2394">
        <v>8.52</v>
      </c>
      <c r="FS2394">
        <v>7.89</v>
      </c>
      <c r="FT2394">
        <v>7.29</v>
      </c>
      <c r="FU2394">
        <v>6.72</v>
      </c>
      <c r="FV2394">
        <v>6.18</v>
      </c>
      <c r="FW2394">
        <v>5.67</v>
      </c>
      <c r="FX2394">
        <v>5.18</v>
      </c>
      <c r="FY2394">
        <v>4.7300000000000004</v>
      </c>
      <c r="FZ2394">
        <v>4.3099999999999996</v>
      </c>
      <c r="GA2394">
        <v>3.92</v>
      </c>
      <c r="GB2394">
        <v>3.58</v>
      </c>
      <c r="GC2394">
        <v>3.26</v>
      </c>
      <c r="GD2394">
        <v>2.98</v>
      </c>
      <c r="GE2394">
        <v>2.72</v>
      </c>
    </row>
    <row r="2395" spans="1:189" x14ac:dyDescent="0.25">
      <c r="A2395" t="s">
        <v>2182</v>
      </c>
      <c r="B2395">
        <v>80</v>
      </c>
      <c r="C2395">
        <v>80</v>
      </c>
      <c r="E2395">
        <v>100000</v>
      </c>
      <c r="F2395">
        <v>99957</v>
      </c>
      <c r="G2395">
        <v>99914</v>
      </c>
      <c r="H2395">
        <v>99872</v>
      </c>
      <c r="I2395">
        <v>99831</v>
      </c>
      <c r="J2395">
        <v>99790</v>
      </c>
      <c r="K2395">
        <v>99750</v>
      </c>
      <c r="L2395">
        <v>99711</v>
      </c>
      <c r="M2395">
        <v>99671</v>
      </c>
      <c r="N2395">
        <v>99629</v>
      </c>
      <c r="O2395">
        <v>99586</v>
      </c>
      <c r="P2395">
        <v>99543</v>
      </c>
      <c r="Q2395">
        <v>99499</v>
      </c>
      <c r="R2395">
        <v>99454</v>
      </c>
      <c r="S2395">
        <v>99406</v>
      </c>
      <c r="T2395">
        <v>99358</v>
      </c>
      <c r="U2395">
        <v>99307</v>
      </c>
      <c r="V2395">
        <v>99255</v>
      </c>
      <c r="W2395">
        <v>99200</v>
      </c>
      <c r="X2395">
        <v>99140</v>
      </c>
      <c r="Y2395">
        <v>99076</v>
      </c>
      <c r="Z2395">
        <v>99007</v>
      </c>
      <c r="AA2395">
        <v>98933</v>
      </c>
      <c r="AB2395">
        <v>98855</v>
      </c>
      <c r="AC2395">
        <v>98770</v>
      </c>
      <c r="AD2395">
        <v>98676</v>
      </c>
      <c r="AE2395">
        <v>98574</v>
      </c>
      <c r="AF2395">
        <v>98462</v>
      </c>
      <c r="AG2395">
        <v>98340</v>
      </c>
      <c r="AH2395">
        <v>98206</v>
      </c>
      <c r="AI2395">
        <v>98062</v>
      </c>
      <c r="AJ2395">
        <v>97907</v>
      </c>
      <c r="AK2395">
        <v>97737</v>
      </c>
      <c r="AL2395">
        <v>97553</v>
      </c>
      <c r="AM2395">
        <v>97355</v>
      </c>
      <c r="AN2395">
        <v>97141</v>
      </c>
      <c r="AO2395">
        <v>96911</v>
      </c>
      <c r="AP2395">
        <v>96662</v>
      </c>
      <c r="AQ2395">
        <v>96397</v>
      </c>
      <c r="AR2395">
        <v>96109</v>
      </c>
      <c r="AS2395">
        <v>95798</v>
      </c>
      <c r="AT2395">
        <v>95462</v>
      </c>
      <c r="AU2395">
        <v>95101</v>
      </c>
      <c r="AV2395">
        <v>94712</v>
      </c>
      <c r="AW2395">
        <v>94296</v>
      </c>
      <c r="AX2395">
        <v>93851</v>
      </c>
      <c r="AY2395">
        <v>93372</v>
      </c>
      <c r="AZ2395">
        <v>92853</v>
      </c>
      <c r="BA2395">
        <v>92304</v>
      </c>
      <c r="BB2395">
        <v>91725</v>
      </c>
      <c r="BC2395">
        <v>91113</v>
      </c>
      <c r="BD2395">
        <v>90464</v>
      </c>
      <c r="BE2395">
        <v>89781</v>
      </c>
      <c r="BF2395">
        <v>89063</v>
      </c>
      <c r="BG2395">
        <v>88296</v>
      </c>
      <c r="BH2395">
        <v>87475</v>
      </c>
      <c r="BI2395">
        <v>86595</v>
      </c>
      <c r="BJ2395">
        <v>85639</v>
      </c>
      <c r="BK2395">
        <v>84590</v>
      </c>
      <c r="BL2395">
        <v>83415</v>
      </c>
      <c r="BM2395">
        <v>82097</v>
      </c>
      <c r="BN2395">
        <v>80613</v>
      </c>
      <c r="BO2395">
        <v>78936</v>
      </c>
      <c r="BP2395">
        <v>77034</v>
      </c>
      <c r="BQ2395">
        <v>74863</v>
      </c>
      <c r="BR2395">
        <v>72413</v>
      </c>
      <c r="BS2395">
        <v>69660</v>
      </c>
      <c r="BT2395">
        <v>66530</v>
      </c>
      <c r="BU2395">
        <v>63073</v>
      </c>
      <c r="BV2395">
        <v>59279</v>
      </c>
      <c r="BW2395">
        <v>55151</v>
      </c>
      <c r="BX2395">
        <v>50719</v>
      </c>
      <c r="BY2395">
        <v>46080</v>
      </c>
      <c r="BZ2395">
        <v>41194</v>
      </c>
      <c r="CA2395">
        <v>36217</v>
      </c>
      <c r="CB2395">
        <v>31182</v>
      </c>
      <c r="CC2395">
        <v>26201</v>
      </c>
      <c r="CD2395">
        <v>21431</v>
      </c>
      <c r="CE2395">
        <v>17016</v>
      </c>
      <c r="CF2395">
        <v>13076</v>
      </c>
      <c r="DC2395">
        <v>68.08</v>
      </c>
      <c r="DD2395">
        <v>67.11</v>
      </c>
      <c r="DE2395">
        <v>66.14</v>
      </c>
      <c r="DF2395">
        <v>65.17</v>
      </c>
      <c r="DG2395">
        <v>64.2</v>
      </c>
      <c r="DH2395">
        <v>63.22</v>
      </c>
      <c r="DI2395">
        <v>62.25</v>
      </c>
      <c r="DJ2395">
        <v>61.27</v>
      </c>
      <c r="DK2395">
        <v>60.3</v>
      </c>
      <c r="DL2395">
        <v>59.32</v>
      </c>
      <c r="DM2395">
        <v>58.35</v>
      </c>
      <c r="DN2395">
        <v>57.37</v>
      </c>
      <c r="DO2395">
        <v>56.4</v>
      </c>
      <c r="DP2395">
        <v>55.42</v>
      </c>
      <c r="DQ2395">
        <v>54.45</v>
      </c>
      <c r="DR2395">
        <v>53.47</v>
      </c>
      <c r="DS2395">
        <v>52.5</v>
      </c>
      <c r="DT2395">
        <v>51.53</v>
      </c>
      <c r="DU2395">
        <v>50.56</v>
      </c>
      <c r="DV2395">
        <v>49.59</v>
      </c>
      <c r="DW2395">
        <v>48.62</v>
      </c>
      <c r="DX2395">
        <v>47.65</v>
      </c>
      <c r="DY2395">
        <v>46.69</v>
      </c>
      <c r="DZ2395">
        <v>45.72</v>
      </c>
      <c r="EA2395">
        <v>44.76</v>
      </c>
      <c r="EB2395">
        <v>43.8</v>
      </c>
      <c r="EC2395">
        <v>42.85</v>
      </c>
      <c r="ED2395">
        <v>41.9</v>
      </c>
      <c r="EE2395">
        <v>40.950000000000003</v>
      </c>
      <c r="EF2395">
        <v>40</v>
      </c>
      <c r="EG2395">
        <v>39.06</v>
      </c>
      <c r="EH2395">
        <v>38.119999999999997</v>
      </c>
      <c r="EI2395">
        <v>37.19</v>
      </c>
      <c r="EJ2395">
        <v>36.26</v>
      </c>
      <c r="EK2395">
        <v>35.33</v>
      </c>
      <c r="EL2395">
        <v>34.409999999999997</v>
      </c>
      <c r="EM2395">
        <v>33.49</v>
      </c>
      <c r="EN2395">
        <v>32.57</v>
      </c>
      <c r="EO2395">
        <v>31.66</v>
      </c>
      <c r="EP2395">
        <v>30.75</v>
      </c>
      <c r="EQ2395">
        <v>29.85</v>
      </c>
      <c r="ER2395">
        <v>28.96</v>
      </c>
      <c r="ES2395">
        <v>28.06</v>
      </c>
      <c r="ET2395">
        <v>27.18</v>
      </c>
      <c r="EU2395">
        <v>26.3</v>
      </c>
      <c r="EV2395">
        <v>25.42</v>
      </c>
      <c r="EW2395">
        <v>24.55</v>
      </c>
      <c r="EX2395">
        <v>23.68</v>
      </c>
      <c r="EY2395">
        <v>22.82</v>
      </c>
      <c r="EZ2395">
        <v>21.96</v>
      </c>
      <c r="FA2395">
        <v>21.1</v>
      </c>
      <c r="FB2395">
        <v>20.25</v>
      </c>
      <c r="FC2395">
        <v>19.399999999999999</v>
      </c>
      <c r="FD2395">
        <v>18.55</v>
      </c>
      <c r="FE2395">
        <v>17.71</v>
      </c>
      <c r="FF2395">
        <v>16.87</v>
      </c>
      <c r="FG2395">
        <v>16.04</v>
      </c>
      <c r="FH2395">
        <v>15.21</v>
      </c>
      <c r="FI2395">
        <v>14.39</v>
      </c>
      <c r="FJ2395">
        <v>13.59</v>
      </c>
      <c r="FK2395">
        <v>12.8</v>
      </c>
      <c r="FL2395">
        <v>12.03</v>
      </c>
      <c r="FM2395">
        <v>11.27</v>
      </c>
      <c r="FN2395">
        <v>10.54</v>
      </c>
      <c r="FO2395">
        <v>9.83</v>
      </c>
      <c r="FP2395">
        <v>9.14</v>
      </c>
      <c r="FQ2395">
        <v>8.48</v>
      </c>
      <c r="FR2395">
        <v>7.86</v>
      </c>
      <c r="FS2395">
        <v>7.26</v>
      </c>
      <c r="FT2395">
        <v>6.7</v>
      </c>
      <c r="FU2395">
        <v>6.16</v>
      </c>
      <c r="FV2395">
        <v>5.66</v>
      </c>
      <c r="FW2395">
        <v>5.17</v>
      </c>
      <c r="FX2395">
        <v>4.7300000000000004</v>
      </c>
      <c r="FY2395">
        <v>4.3099999999999996</v>
      </c>
      <c r="FZ2395">
        <v>3.92</v>
      </c>
      <c r="GA2395">
        <v>3.58</v>
      </c>
      <c r="GB2395">
        <v>3.26</v>
      </c>
      <c r="GC2395">
        <v>2.98</v>
      </c>
      <c r="GD2395">
        <v>2.72</v>
      </c>
    </row>
    <row r="2396" spans="1:189" x14ac:dyDescent="0.25">
      <c r="A2396" t="s">
        <v>2183</v>
      </c>
      <c r="B2396">
        <v>79</v>
      </c>
      <c r="C2396">
        <v>79</v>
      </c>
      <c r="E2396">
        <v>100000</v>
      </c>
      <c r="F2396">
        <v>99956</v>
      </c>
      <c r="G2396">
        <v>99914</v>
      </c>
      <c r="H2396">
        <v>99871</v>
      </c>
      <c r="I2396">
        <v>99829</v>
      </c>
      <c r="J2396">
        <v>99789</v>
      </c>
      <c r="K2396">
        <v>99749</v>
      </c>
      <c r="L2396">
        <v>99708</v>
      </c>
      <c r="M2396">
        <v>99666</v>
      </c>
      <c r="N2396">
        <v>99622</v>
      </c>
      <c r="O2396">
        <v>99579</v>
      </c>
      <c r="P2396">
        <v>99534</v>
      </c>
      <c r="Q2396">
        <v>99488</v>
      </c>
      <c r="R2396">
        <v>99440</v>
      </c>
      <c r="S2396">
        <v>99390</v>
      </c>
      <c r="T2396">
        <v>99339</v>
      </c>
      <c r="U2396">
        <v>99286</v>
      </c>
      <c r="V2396">
        <v>99229</v>
      </c>
      <c r="W2396">
        <v>99169</v>
      </c>
      <c r="X2396">
        <v>99103</v>
      </c>
      <c r="Y2396">
        <v>99033</v>
      </c>
      <c r="Z2396">
        <v>98959</v>
      </c>
      <c r="AA2396">
        <v>98879</v>
      </c>
      <c r="AB2396">
        <v>98792</v>
      </c>
      <c r="AC2396">
        <v>98697</v>
      </c>
      <c r="AD2396">
        <v>98594</v>
      </c>
      <c r="AE2396">
        <v>98480</v>
      </c>
      <c r="AF2396">
        <v>98356</v>
      </c>
      <c r="AG2396">
        <v>98220</v>
      </c>
      <c r="AH2396">
        <v>98074</v>
      </c>
      <c r="AI2396">
        <v>97916</v>
      </c>
      <c r="AJ2396">
        <v>97744</v>
      </c>
      <c r="AK2396">
        <v>97556</v>
      </c>
      <c r="AL2396">
        <v>97355</v>
      </c>
      <c r="AM2396">
        <v>97138</v>
      </c>
      <c r="AN2396">
        <v>96904</v>
      </c>
      <c r="AO2396">
        <v>96652</v>
      </c>
      <c r="AP2396">
        <v>96382</v>
      </c>
      <c r="AQ2396">
        <v>96090</v>
      </c>
      <c r="AR2396">
        <v>95774</v>
      </c>
      <c r="AS2396">
        <v>95433</v>
      </c>
      <c r="AT2396">
        <v>95066</v>
      </c>
      <c r="AU2396">
        <v>94671</v>
      </c>
      <c r="AV2396">
        <v>94247</v>
      </c>
      <c r="AW2396">
        <v>93796</v>
      </c>
      <c r="AX2396">
        <v>93307</v>
      </c>
      <c r="AY2396">
        <v>92780</v>
      </c>
      <c r="AZ2396">
        <v>92221</v>
      </c>
      <c r="BA2396">
        <v>91633</v>
      </c>
      <c r="BB2396">
        <v>91008</v>
      </c>
      <c r="BC2396">
        <v>90349</v>
      </c>
      <c r="BD2396">
        <v>89655</v>
      </c>
      <c r="BE2396">
        <v>88923</v>
      </c>
      <c r="BF2396">
        <v>88145</v>
      </c>
      <c r="BG2396">
        <v>87308</v>
      </c>
      <c r="BH2396">
        <v>86412</v>
      </c>
      <c r="BI2396">
        <v>85441</v>
      </c>
      <c r="BJ2396">
        <v>84376</v>
      </c>
      <c r="BK2396">
        <v>83181</v>
      </c>
      <c r="BL2396">
        <v>81846</v>
      </c>
      <c r="BM2396">
        <v>80340</v>
      </c>
      <c r="BN2396">
        <v>78639</v>
      </c>
      <c r="BO2396">
        <v>76712</v>
      </c>
      <c r="BP2396">
        <v>74514</v>
      </c>
      <c r="BQ2396">
        <v>72037</v>
      </c>
      <c r="BR2396">
        <v>69257</v>
      </c>
      <c r="BS2396">
        <v>66101</v>
      </c>
      <c r="BT2396">
        <v>62621</v>
      </c>
      <c r="BU2396">
        <v>58806</v>
      </c>
      <c r="BV2396">
        <v>54663</v>
      </c>
      <c r="BW2396">
        <v>50217</v>
      </c>
      <c r="BX2396">
        <v>45572</v>
      </c>
      <c r="BY2396">
        <v>40694</v>
      </c>
      <c r="BZ2396">
        <v>35725</v>
      </c>
      <c r="CA2396">
        <v>30718</v>
      </c>
      <c r="CB2396">
        <v>25812</v>
      </c>
      <c r="CC2396">
        <v>21113</v>
      </c>
      <c r="CD2396">
        <v>16763</v>
      </c>
      <c r="CE2396">
        <v>12882</v>
      </c>
      <c r="DC2396">
        <v>66.989999999999995</v>
      </c>
      <c r="DD2396">
        <v>66.02</v>
      </c>
      <c r="DE2396">
        <v>65.05</v>
      </c>
      <c r="DF2396">
        <v>64.069999999999993</v>
      </c>
      <c r="DG2396">
        <v>63.1</v>
      </c>
      <c r="DH2396">
        <v>62.13</v>
      </c>
      <c r="DI2396">
        <v>61.15</v>
      </c>
      <c r="DJ2396">
        <v>60.17</v>
      </c>
      <c r="DK2396">
        <v>59.2</v>
      </c>
      <c r="DL2396">
        <v>58.23</v>
      </c>
      <c r="DM2396">
        <v>57.25</v>
      </c>
      <c r="DN2396">
        <v>56.28</v>
      </c>
      <c r="DO2396">
        <v>55.3</v>
      </c>
      <c r="DP2396">
        <v>54.33</v>
      </c>
      <c r="DQ2396">
        <v>53.36</v>
      </c>
      <c r="DR2396">
        <v>52.38</v>
      </c>
      <c r="DS2396">
        <v>51.41</v>
      </c>
      <c r="DT2396">
        <v>50.44</v>
      </c>
      <c r="DU2396">
        <v>49.47</v>
      </c>
      <c r="DV2396">
        <v>48.5</v>
      </c>
      <c r="DW2396">
        <v>47.54</v>
      </c>
      <c r="DX2396">
        <v>46.57</v>
      </c>
      <c r="DY2396">
        <v>45.61</v>
      </c>
      <c r="DZ2396">
        <v>44.65</v>
      </c>
      <c r="EA2396">
        <v>43.69</v>
      </c>
      <c r="EB2396">
        <v>42.74</v>
      </c>
      <c r="EC2396">
        <v>41.79</v>
      </c>
      <c r="ED2396">
        <v>40.840000000000003</v>
      </c>
      <c r="EE2396">
        <v>39.89</v>
      </c>
      <c r="EF2396">
        <v>38.950000000000003</v>
      </c>
      <c r="EG2396">
        <v>38.01</v>
      </c>
      <c r="EH2396">
        <v>37.08</v>
      </c>
      <c r="EI2396">
        <v>36.15</v>
      </c>
      <c r="EJ2396">
        <v>35.22</v>
      </c>
      <c r="EK2396">
        <v>34.299999999999997</v>
      </c>
      <c r="EL2396">
        <v>33.380000000000003</v>
      </c>
      <c r="EM2396">
        <v>32.47</v>
      </c>
      <c r="EN2396">
        <v>31.56</v>
      </c>
      <c r="EO2396">
        <v>30.65</v>
      </c>
      <c r="EP2396">
        <v>29.75</v>
      </c>
      <c r="EQ2396">
        <v>28.86</v>
      </c>
      <c r="ER2396">
        <v>27.97</v>
      </c>
      <c r="ES2396">
        <v>27.08</v>
      </c>
      <c r="ET2396">
        <v>26.2</v>
      </c>
      <c r="EU2396">
        <v>25.32</v>
      </c>
      <c r="EV2396">
        <v>24.45</v>
      </c>
      <c r="EW2396">
        <v>23.59</v>
      </c>
      <c r="EX2396">
        <v>22.73</v>
      </c>
      <c r="EY2396">
        <v>21.87</v>
      </c>
      <c r="EZ2396">
        <v>21.02</v>
      </c>
      <c r="FA2396">
        <v>20.170000000000002</v>
      </c>
      <c r="FB2396">
        <v>19.32</v>
      </c>
      <c r="FC2396">
        <v>18.48</v>
      </c>
      <c r="FD2396">
        <v>17.64</v>
      </c>
      <c r="FE2396">
        <v>16.8</v>
      </c>
      <c r="FF2396">
        <v>15.97</v>
      </c>
      <c r="FG2396">
        <v>15.14</v>
      </c>
      <c r="FH2396">
        <v>14.33</v>
      </c>
      <c r="FI2396">
        <v>13.53</v>
      </c>
      <c r="FJ2396">
        <v>12.74</v>
      </c>
      <c r="FK2396">
        <v>11.97</v>
      </c>
      <c r="FL2396">
        <v>11.22</v>
      </c>
      <c r="FM2396">
        <v>10.49</v>
      </c>
      <c r="FN2396">
        <v>9.7799999999999994</v>
      </c>
      <c r="FO2396">
        <v>9.1</v>
      </c>
      <c r="FP2396">
        <v>8.4499999999999993</v>
      </c>
      <c r="FQ2396">
        <v>7.83</v>
      </c>
      <c r="FR2396">
        <v>7.23</v>
      </c>
      <c r="FS2396">
        <v>6.67</v>
      </c>
      <c r="FT2396">
        <v>6.14</v>
      </c>
      <c r="FU2396">
        <v>5.64</v>
      </c>
      <c r="FV2396">
        <v>5.16</v>
      </c>
      <c r="FW2396">
        <v>4.72</v>
      </c>
      <c r="FX2396">
        <v>4.3</v>
      </c>
      <c r="FY2396">
        <v>3.92</v>
      </c>
      <c r="FZ2396">
        <v>3.58</v>
      </c>
      <c r="GA2396">
        <v>3.26</v>
      </c>
      <c r="GB2396">
        <v>2.98</v>
      </c>
      <c r="GC2396">
        <v>2.72</v>
      </c>
    </row>
    <row r="2397" spans="1:189" x14ac:dyDescent="0.25">
      <c r="A2397" t="s">
        <v>2184</v>
      </c>
      <c r="B2397">
        <v>78</v>
      </c>
      <c r="C2397">
        <v>78</v>
      </c>
      <c r="E2397">
        <v>100000</v>
      </c>
      <c r="F2397">
        <v>99957</v>
      </c>
      <c r="G2397">
        <v>99914</v>
      </c>
      <c r="H2397">
        <v>99871</v>
      </c>
      <c r="I2397">
        <v>99829</v>
      </c>
      <c r="J2397">
        <v>99789</v>
      </c>
      <c r="K2397">
        <v>99748</v>
      </c>
      <c r="L2397">
        <v>99705</v>
      </c>
      <c r="M2397">
        <v>99660</v>
      </c>
      <c r="N2397">
        <v>99616</v>
      </c>
      <c r="O2397">
        <v>99570</v>
      </c>
      <c r="P2397">
        <v>99523</v>
      </c>
      <c r="Q2397">
        <v>99474</v>
      </c>
      <c r="R2397">
        <v>99424</v>
      </c>
      <c r="S2397">
        <v>99372</v>
      </c>
      <c r="T2397">
        <v>99318</v>
      </c>
      <c r="U2397">
        <v>99261</v>
      </c>
      <c r="V2397">
        <v>99199</v>
      </c>
      <c r="W2397">
        <v>99133</v>
      </c>
      <c r="X2397">
        <v>99062</v>
      </c>
      <c r="Y2397">
        <v>98986</v>
      </c>
      <c r="Z2397">
        <v>98905</v>
      </c>
      <c r="AA2397">
        <v>98817</v>
      </c>
      <c r="AB2397">
        <v>98720</v>
      </c>
      <c r="AC2397">
        <v>98615</v>
      </c>
      <c r="AD2397">
        <v>98500</v>
      </c>
      <c r="AE2397">
        <v>98374</v>
      </c>
      <c r="AF2397">
        <v>98236</v>
      </c>
      <c r="AG2397">
        <v>98087</v>
      </c>
      <c r="AH2397">
        <v>97927</v>
      </c>
      <c r="AI2397">
        <v>97752</v>
      </c>
      <c r="AJ2397">
        <v>97561</v>
      </c>
      <c r="AK2397">
        <v>97357</v>
      </c>
      <c r="AL2397">
        <v>97137</v>
      </c>
      <c r="AM2397">
        <v>96899</v>
      </c>
      <c r="AN2397">
        <v>96643</v>
      </c>
      <c r="AO2397">
        <v>96370</v>
      </c>
      <c r="AP2397">
        <v>96072</v>
      </c>
      <c r="AQ2397">
        <v>95751</v>
      </c>
      <c r="AR2397">
        <v>95405</v>
      </c>
      <c r="AS2397">
        <v>95032</v>
      </c>
      <c r="AT2397">
        <v>94631</v>
      </c>
      <c r="AU2397">
        <v>94201</v>
      </c>
      <c r="AV2397">
        <v>93741</v>
      </c>
      <c r="AW2397">
        <v>93244</v>
      </c>
      <c r="AX2397">
        <v>92708</v>
      </c>
      <c r="AY2397">
        <v>92140</v>
      </c>
      <c r="AZ2397">
        <v>91541</v>
      </c>
      <c r="BA2397">
        <v>90906</v>
      </c>
      <c r="BB2397">
        <v>90233</v>
      </c>
      <c r="BC2397">
        <v>89527</v>
      </c>
      <c r="BD2397">
        <v>88783</v>
      </c>
      <c r="BE2397">
        <v>87991</v>
      </c>
      <c r="BF2397">
        <v>87142</v>
      </c>
      <c r="BG2397">
        <v>86229</v>
      </c>
      <c r="BH2397">
        <v>85241</v>
      </c>
      <c r="BI2397">
        <v>84159</v>
      </c>
      <c r="BJ2397">
        <v>82946</v>
      </c>
      <c r="BK2397">
        <v>81590</v>
      </c>
      <c r="BL2397">
        <v>80066</v>
      </c>
      <c r="BM2397">
        <v>78341</v>
      </c>
      <c r="BN2397">
        <v>76388</v>
      </c>
      <c r="BO2397">
        <v>74164</v>
      </c>
      <c r="BP2397">
        <v>71659</v>
      </c>
      <c r="BQ2397">
        <v>68852</v>
      </c>
      <c r="BR2397">
        <v>65671</v>
      </c>
      <c r="BS2397">
        <v>62167</v>
      </c>
      <c r="BT2397">
        <v>58332</v>
      </c>
      <c r="BU2397">
        <v>54174</v>
      </c>
      <c r="BV2397">
        <v>49719</v>
      </c>
      <c r="BW2397">
        <v>45067</v>
      </c>
      <c r="BX2397">
        <v>40193</v>
      </c>
      <c r="BY2397">
        <v>35242</v>
      </c>
      <c r="BZ2397">
        <v>30256</v>
      </c>
      <c r="CA2397">
        <v>25389</v>
      </c>
      <c r="CB2397">
        <v>20767</v>
      </c>
      <c r="CC2397">
        <v>16488</v>
      </c>
      <c r="CD2397">
        <v>12670</v>
      </c>
      <c r="DC2397">
        <v>65.89</v>
      </c>
      <c r="DD2397">
        <v>64.92</v>
      </c>
      <c r="DE2397">
        <v>63.95</v>
      </c>
      <c r="DF2397">
        <v>62.98</v>
      </c>
      <c r="DG2397">
        <v>62</v>
      </c>
      <c r="DH2397">
        <v>61.03</v>
      </c>
      <c r="DI2397">
        <v>60.05</v>
      </c>
      <c r="DJ2397">
        <v>59.08</v>
      </c>
      <c r="DK2397">
        <v>58.1</v>
      </c>
      <c r="DL2397">
        <v>57.13</v>
      </c>
      <c r="DM2397">
        <v>56.16</v>
      </c>
      <c r="DN2397">
        <v>55.18</v>
      </c>
      <c r="DO2397">
        <v>54.21</v>
      </c>
      <c r="DP2397">
        <v>53.24</v>
      </c>
      <c r="DQ2397">
        <v>52.26</v>
      </c>
      <c r="DR2397">
        <v>51.29</v>
      </c>
      <c r="DS2397">
        <v>50.32</v>
      </c>
      <c r="DT2397">
        <v>49.35</v>
      </c>
      <c r="DU2397">
        <v>48.38</v>
      </c>
      <c r="DV2397">
        <v>47.42</v>
      </c>
      <c r="DW2397">
        <v>46.45</v>
      </c>
      <c r="DX2397">
        <v>45.49</v>
      </c>
      <c r="DY2397">
        <v>44.53</v>
      </c>
      <c r="DZ2397">
        <v>43.58</v>
      </c>
      <c r="EA2397">
        <v>42.62</v>
      </c>
      <c r="EB2397">
        <v>41.67</v>
      </c>
      <c r="EC2397">
        <v>40.72</v>
      </c>
      <c r="ED2397">
        <v>39.78</v>
      </c>
      <c r="EE2397">
        <v>38.840000000000003</v>
      </c>
      <c r="EF2397">
        <v>37.9</v>
      </c>
      <c r="EG2397">
        <v>36.97</v>
      </c>
      <c r="EH2397">
        <v>36.04</v>
      </c>
      <c r="EI2397">
        <v>35.119999999999997</v>
      </c>
      <c r="EJ2397">
        <v>34.19</v>
      </c>
      <c r="EK2397">
        <v>33.28</v>
      </c>
      <c r="EL2397">
        <v>32.36</v>
      </c>
      <c r="EM2397">
        <v>31.45</v>
      </c>
      <c r="EN2397">
        <v>30.55</v>
      </c>
      <c r="EO2397">
        <v>29.65</v>
      </c>
      <c r="EP2397">
        <v>28.76</v>
      </c>
      <c r="EQ2397">
        <v>27.87</v>
      </c>
      <c r="ER2397">
        <v>26.98</v>
      </c>
      <c r="ES2397">
        <v>26.1</v>
      </c>
      <c r="ET2397">
        <v>25.23</v>
      </c>
      <c r="EU2397">
        <v>24.36</v>
      </c>
      <c r="EV2397">
        <v>23.5</v>
      </c>
      <c r="EW2397">
        <v>22.64</v>
      </c>
      <c r="EX2397">
        <v>21.79</v>
      </c>
      <c r="EY2397">
        <v>20.93</v>
      </c>
      <c r="EZ2397">
        <v>20.09</v>
      </c>
      <c r="FA2397">
        <v>19.239999999999998</v>
      </c>
      <c r="FB2397">
        <v>18.399999999999999</v>
      </c>
      <c r="FC2397">
        <v>17.559999999999999</v>
      </c>
      <c r="FD2397">
        <v>16.73</v>
      </c>
      <c r="FE2397">
        <v>15.9</v>
      </c>
      <c r="FF2397">
        <v>15.08</v>
      </c>
      <c r="FG2397">
        <v>14.26</v>
      </c>
      <c r="FH2397">
        <v>13.46</v>
      </c>
      <c r="FI2397">
        <v>12.68</v>
      </c>
      <c r="FJ2397">
        <v>11.91</v>
      </c>
      <c r="FK2397">
        <v>11.16</v>
      </c>
      <c r="FL2397">
        <v>10.44</v>
      </c>
      <c r="FM2397">
        <v>9.73</v>
      </c>
      <c r="FN2397">
        <v>9.06</v>
      </c>
      <c r="FO2397">
        <v>8.41</v>
      </c>
      <c r="FP2397">
        <v>7.79</v>
      </c>
      <c r="FQ2397">
        <v>7.2</v>
      </c>
      <c r="FR2397">
        <v>6.64</v>
      </c>
      <c r="FS2397">
        <v>6.11</v>
      </c>
      <c r="FT2397">
        <v>5.61</v>
      </c>
      <c r="FU2397">
        <v>5.14</v>
      </c>
      <c r="FV2397">
        <v>4.7</v>
      </c>
      <c r="FW2397">
        <v>4.29</v>
      </c>
      <c r="FX2397">
        <v>3.92</v>
      </c>
      <c r="FY2397">
        <v>3.58</v>
      </c>
      <c r="FZ2397">
        <v>3.26</v>
      </c>
      <c r="GA2397">
        <v>2.98</v>
      </c>
      <c r="GB2397">
        <v>2.72</v>
      </c>
    </row>
    <row r="2398" spans="1:189" x14ac:dyDescent="0.25">
      <c r="A2398" t="s">
        <v>2185</v>
      </c>
      <c r="B2398">
        <v>77</v>
      </c>
      <c r="C2398">
        <v>77</v>
      </c>
      <c r="E2398">
        <v>100000</v>
      </c>
      <c r="F2398">
        <v>99956</v>
      </c>
      <c r="G2398">
        <v>99912</v>
      </c>
      <c r="H2398">
        <v>99870</v>
      </c>
      <c r="I2398">
        <v>99829</v>
      </c>
      <c r="J2398">
        <v>99787</v>
      </c>
      <c r="K2398">
        <v>99743</v>
      </c>
      <c r="L2398">
        <v>99698</v>
      </c>
      <c r="M2398">
        <v>99653</v>
      </c>
      <c r="N2398">
        <v>99607</v>
      </c>
      <c r="O2398">
        <v>99559</v>
      </c>
      <c r="P2398">
        <v>99509</v>
      </c>
      <c r="Q2398">
        <v>99458</v>
      </c>
      <c r="R2398">
        <v>99405</v>
      </c>
      <c r="S2398">
        <v>99350</v>
      </c>
      <c r="T2398">
        <v>99292</v>
      </c>
      <c r="U2398">
        <v>99230</v>
      </c>
      <c r="V2398">
        <v>99162</v>
      </c>
      <c r="W2398">
        <v>99090</v>
      </c>
      <c r="X2398">
        <v>99013</v>
      </c>
      <c r="Y2398">
        <v>98931</v>
      </c>
      <c r="Z2398">
        <v>98841</v>
      </c>
      <c r="AA2398">
        <v>98743</v>
      </c>
      <c r="AB2398">
        <v>98636</v>
      </c>
      <c r="AC2398">
        <v>98519</v>
      </c>
      <c r="AD2398">
        <v>98391</v>
      </c>
      <c r="AE2398">
        <v>98251</v>
      </c>
      <c r="AF2398">
        <v>98100</v>
      </c>
      <c r="AG2398">
        <v>97937</v>
      </c>
      <c r="AH2398">
        <v>97760</v>
      </c>
      <c r="AI2398">
        <v>97566</v>
      </c>
      <c r="AJ2398">
        <v>97358</v>
      </c>
      <c r="AK2398">
        <v>97134</v>
      </c>
      <c r="AL2398">
        <v>96893</v>
      </c>
      <c r="AM2398">
        <v>96633</v>
      </c>
      <c r="AN2398">
        <v>96356</v>
      </c>
      <c r="AO2398">
        <v>96054</v>
      </c>
      <c r="AP2398">
        <v>95727</v>
      </c>
      <c r="AQ2398">
        <v>95376</v>
      </c>
      <c r="AR2398">
        <v>94997</v>
      </c>
      <c r="AS2398">
        <v>94590</v>
      </c>
      <c r="AT2398">
        <v>94153</v>
      </c>
      <c r="AU2398">
        <v>93686</v>
      </c>
      <c r="AV2398">
        <v>93180</v>
      </c>
      <c r="AW2398">
        <v>92635</v>
      </c>
      <c r="AX2398">
        <v>92056</v>
      </c>
      <c r="AY2398">
        <v>91448</v>
      </c>
      <c r="AZ2398">
        <v>90801</v>
      </c>
      <c r="BA2398">
        <v>90117</v>
      </c>
      <c r="BB2398">
        <v>89397</v>
      </c>
      <c r="BC2398">
        <v>88641</v>
      </c>
      <c r="BD2398">
        <v>87835</v>
      </c>
      <c r="BE2398">
        <v>86971</v>
      </c>
      <c r="BF2398">
        <v>86045</v>
      </c>
      <c r="BG2398">
        <v>85039</v>
      </c>
      <c r="BH2398">
        <v>83938</v>
      </c>
      <c r="BI2398">
        <v>82707</v>
      </c>
      <c r="BJ2398">
        <v>81332</v>
      </c>
      <c r="BK2398">
        <v>79785</v>
      </c>
      <c r="BL2398">
        <v>78041</v>
      </c>
      <c r="BM2398">
        <v>76062</v>
      </c>
      <c r="BN2398">
        <v>73811</v>
      </c>
      <c r="BO2398">
        <v>71279</v>
      </c>
      <c r="BP2398">
        <v>68446</v>
      </c>
      <c r="BQ2398">
        <v>65239</v>
      </c>
      <c r="BR2398">
        <v>61711</v>
      </c>
      <c r="BS2398">
        <v>57857</v>
      </c>
      <c r="BT2398">
        <v>53684</v>
      </c>
      <c r="BU2398">
        <v>49221</v>
      </c>
      <c r="BV2398">
        <v>44567</v>
      </c>
      <c r="BW2398">
        <v>39697</v>
      </c>
      <c r="BX2398">
        <v>34760</v>
      </c>
      <c r="BY2398">
        <v>29803</v>
      </c>
      <c r="BZ2398">
        <v>24967</v>
      </c>
      <c r="CA2398">
        <v>20392</v>
      </c>
      <c r="CB2398">
        <v>16191</v>
      </c>
      <c r="CC2398">
        <v>12442</v>
      </c>
      <c r="DC2398">
        <v>64.8</v>
      </c>
      <c r="DD2398">
        <v>63.82</v>
      </c>
      <c r="DE2398">
        <v>62.85</v>
      </c>
      <c r="DF2398">
        <v>61.88</v>
      </c>
      <c r="DG2398">
        <v>60.9</v>
      </c>
      <c r="DH2398">
        <v>59.93</v>
      </c>
      <c r="DI2398">
        <v>58.95</v>
      </c>
      <c r="DJ2398">
        <v>57.98</v>
      </c>
      <c r="DK2398">
        <v>57.01</v>
      </c>
      <c r="DL2398">
        <v>56.03</v>
      </c>
      <c r="DM2398">
        <v>55.06</v>
      </c>
      <c r="DN2398">
        <v>54.09</v>
      </c>
      <c r="DO2398">
        <v>53.11</v>
      </c>
      <c r="DP2398">
        <v>52.14</v>
      </c>
      <c r="DQ2398">
        <v>51.17</v>
      </c>
      <c r="DR2398">
        <v>50.2</v>
      </c>
      <c r="DS2398">
        <v>49.23</v>
      </c>
      <c r="DT2398">
        <v>48.27</v>
      </c>
      <c r="DU2398">
        <v>47.3</v>
      </c>
      <c r="DV2398">
        <v>46.34</v>
      </c>
      <c r="DW2398">
        <v>45.37</v>
      </c>
      <c r="DX2398">
        <v>44.42</v>
      </c>
      <c r="DY2398">
        <v>43.46</v>
      </c>
      <c r="DZ2398">
        <v>42.51</v>
      </c>
      <c r="EA2398">
        <v>41.56</v>
      </c>
      <c r="EB2398">
        <v>40.61</v>
      </c>
      <c r="EC2398">
        <v>39.67</v>
      </c>
      <c r="ED2398">
        <v>38.729999999999997</v>
      </c>
      <c r="EE2398">
        <v>37.79</v>
      </c>
      <c r="EF2398">
        <v>36.86</v>
      </c>
      <c r="EG2398">
        <v>35.93</v>
      </c>
      <c r="EH2398">
        <v>35.01</v>
      </c>
      <c r="EI2398">
        <v>34.08</v>
      </c>
      <c r="EJ2398">
        <v>33.17</v>
      </c>
      <c r="EK2398">
        <v>32.26</v>
      </c>
      <c r="EL2398">
        <v>31.35</v>
      </c>
      <c r="EM2398">
        <v>30.44</v>
      </c>
      <c r="EN2398">
        <v>29.55</v>
      </c>
      <c r="EO2398">
        <v>28.65</v>
      </c>
      <c r="EP2398">
        <v>27.77</v>
      </c>
      <c r="EQ2398">
        <v>26.88</v>
      </c>
      <c r="ER2398">
        <v>26.01</v>
      </c>
      <c r="ES2398">
        <v>25.13</v>
      </c>
      <c r="ET2398">
        <v>24.27</v>
      </c>
      <c r="EU2398">
        <v>23.41</v>
      </c>
      <c r="EV2398">
        <v>22.55</v>
      </c>
      <c r="EW2398">
        <v>21.7</v>
      </c>
      <c r="EX2398">
        <v>20.85</v>
      </c>
      <c r="EY2398">
        <v>20</v>
      </c>
      <c r="EZ2398">
        <v>19.16</v>
      </c>
      <c r="FA2398">
        <v>18.32</v>
      </c>
      <c r="FB2398">
        <v>17.48</v>
      </c>
      <c r="FC2398">
        <v>16.649999999999999</v>
      </c>
      <c r="FD2398">
        <v>15.82</v>
      </c>
      <c r="FE2398">
        <v>15.01</v>
      </c>
      <c r="FF2398">
        <v>14.2</v>
      </c>
      <c r="FG2398">
        <v>13.4</v>
      </c>
      <c r="FH2398">
        <v>12.62</v>
      </c>
      <c r="FI2398">
        <v>11.85</v>
      </c>
      <c r="FJ2398">
        <v>11.11</v>
      </c>
      <c r="FK2398">
        <v>10.38</v>
      </c>
      <c r="FL2398">
        <v>9.68</v>
      </c>
      <c r="FM2398">
        <v>9.01</v>
      </c>
      <c r="FN2398">
        <v>8.36</v>
      </c>
      <c r="FO2398">
        <v>7.75</v>
      </c>
      <c r="FP2398">
        <v>7.16</v>
      </c>
      <c r="FQ2398">
        <v>6.61</v>
      </c>
      <c r="FR2398">
        <v>6.08</v>
      </c>
      <c r="FS2398">
        <v>5.59</v>
      </c>
      <c r="FT2398">
        <v>5.12</v>
      </c>
      <c r="FU2398">
        <v>4.6900000000000004</v>
      </c>
      <c r="FV2398">
        <v>4.28</v>
      </c>
      <c r="FW2398">
        <v>3.91</v>
      </c>
      <c r="FX2398">
        <v>3.57</v>
      </c>
      <c r="FY2398">
        <v>3.26</v>
      </c>
      <c r="FZ2398">
        <v>2.98</v>
      </c>
      <c r="GA2398">
        <v>2.72</v>
      </c>
    </row>
    <row r="2399" spans="1:189" x14ac:dyDescent="0.25">
      <c r="A2399" t="s">
        <v>2186</v>
      </c>
      <c r="B2399">
        <v>76</v>
      </c>
      <c r="C2399">
        <v>76</v>
      </c>
      <c r="E2399">
        <v>100000</v>
      </c>
      <c r="F2399">
        <v>99956</v>
      </c>
      <c r="G2399">
        <v>99913</v>
      </c>
      <c r="H2399">
        <v>99871</v>
      </c>
      <c r="I2399">
        <v>99828</v>
      </c>
      <c r="J2399">
        <v>99783</v>
      </c>
      <c r="K2399">
        <v>99738</v>
      </c>
      <c r="L2399">
        <v>99692</v>
      </c>
      <c r="M2399">
        <v>99645</v>
      </c>
      <c r="N2399">
        <v>99596</v>
      </c>
      <c r="O2399">
        <v>99545</v>
      </c>
      <c r="P2399">
        <v>99493</v>
      </c>
      <c r="Q2399">
        <v>99440</v>
      </c>
      <c r="R2399">
        <v>99384</v>
      </c>
      <c r="S2399">
        <v>99325</v>
      </c>
      <c r="T2399">
        <v>99261</v>
      </c>
      <c r="U2399">
        <v>99193</v>
      </c>
      <c r="V2399">
        <v>99119</v>
      </c>
      <c r="W2399">
        <v>99041</v>
      </c>
      <c r="X2399">
        <v>98957</v>
      </c>
      <c r="Y2399">
        <v>98867</v>
      </c>
      <c r="Z2399">
        <v>98767</v>
      </c>
      <c r="AA2399">
        <v>98658</v>
      </c>
      <c r="AB2399">
        <v>98539</v>
      </c>
      <c r="AC2399">
        <v>98409</v>
      </c>
      <c r="AD2399">
        <v>98267</v>
      </c>
      <c r="AE2399">
        <v>98114</v>
      </c>
      <c r="AF2399">
        <v>97949</v>
      </c>
      <c r="AG2399">
        <v>97768</v>
      </c>
      <c r="AH2399">
        <v>97571</v>
      </c>
      <c r="AI2399">
        <v>97360</v>
      </c>
      <c r="AJ2399">
        <v>97133</v>
      </c>
      <c r="AK2399">
        <v>96887</v>
      </c>
      <c r="AL2399">
        <v>96624</v>
      </c>
      <c r="AM2399">
        <v>96342</v>
      </c>
      <c r="AN2399">
        <v>96036</v>
      </c>
      <c r="AO2399">
        <v>95704</v>
      </c>
      <c r="AP2399">
        <v>95347</v>
      </c>
      <c r="AQ2399">
        <v>94963</v>
      </c>
      <c r="AR2399">
        <v>94548</v>
      </c>
      <c r="AS2399">
        <v>94105</v>
      </c>
      <c r="AT2399">
        <v>93630</v>
      </c>
      <c r="AU2399">
        <v>93117</v>
      </c>
      <c r="AV2399">
        <v>92562</v>
      </c>
      <c r="AW2399">
        <v>91974</v>
      </c>
      <c r="AX2399">
        <v>91354</v>
      </c>
      <c r="AY2399">
        <v>90697</v>
      </c>
      <c r="AZ2399">
        <v>90000</v>
      </c>
      <c r="BA2399">
        <v>89268</v>
      </c>
      <c r="BB2399">
        <v>88496</v>
      </c>
      <c r="BC2399">
        <v>87677</v>
      </c>
      <c r="BD2399">
        <v>86799</v>
      </c>
      <c r="BE2399">
        <v>85856</v>
      </c>
      <c r="BF2399">
        <v>84836</v>
      </c>
      <c r="BG2399">
        <v>83716</v>
      </c>
      <c r="BH2399">
        <v>82465</v>
      </c>
      <c r="BI2399">
        <v>81071</v>
      </c>
      <c r="BJ2399">
        <v>79503</v>
      </c>
      <c r="BK2399">
        <v>77734</v>
      </c>
      <c r="BL2399">
        <v>75736</v>
      </c>
      <c r="BM2399">
        <v>73458</v>
      </c>
      <c r="BN2399">
        <v>70899</v>
      </c>
      <c r="BO2399">
        <v>68038</v>
      </c>
      <c r="BP2399">
        <v>64805</v>
      </c>
      <c r="BQ2399">
        <v>61254</v>
      </c>
      <c r="BR2399">
        <v>57380</v>
      </c>
      <c r="BS2399">
        <v>53193</v>
      </c>
      <c r="BT2399">
        <v>48722</v>
      </c>
      <c r="BU2399">
        <v>44068</v>
      </c>
      <c r="BV2399">
        <v>39207</v>
      </c>
      <c r="BW2399">
        <v>34284</v>
      </c>
      <c r="BX2399">
        <v>29352</v>
      </c>
      <c r="BY2399">
        <v>24555</v>
      </c>
      <c r="BZ2399">
        <v>20021</v>
      </c>
      <c r="CA2399">
        <v>15872</v>
      </c>
      <c r="CB2399">
        <v>12197</v>
      </c>
      <c r="DC2399">
        <v>63.7</v>
      </c>
      <c r="DD2399">
        <v>62.72</v>
      </c>
      <c r="DE2399">
        <v>61.75</v>
      </c>
      <c r="DF2399">
        <v>60.78</v>
      </c>
      <c r="DG2399">
        <v>59.8</v>
      </c>
      <c r="DH2399">
        <v>58.83</v>
      </c>
      <c r="DI2399">
        <v>57.86</v>
      </c>
      <c r="DJ2399">
        <v>56.88</v>
      </c>
      <c r="DK2399">
        <v>55.91</v>
      </c>
      <c r="DL2399">
        <v>54.94</v>
      </c>
      <c r="DM2399">
        <v>53.96</v>
      </c>
      <c r="DN2399">
        <v>52.99</v>
      </c>
      <c r="DO2399">
        <v>52.02</v>
      </c>
      <c r="DP2399">
        <v>51.05</v>
      </c>
      <c r="DQ2399">
        <v>50.08</v>
      </c>
      <c r="DR2399">
        <v>49.11</v>
      </c>
      <c r="DS2399">
        <v>48.14</v>
      </c>
      <c r="DT2399">
        <v>47.18</v>
      </c>
      <c r="DU2399">
        <v>46.22</v>
      </c>
      <c r="DV2399">
        <v>45.26</v>
      </c>
      <c r="DW2399">
        <v>44.3</v>
      </c>
      <c r="DX2399">
        <v>43.34</v>
      </c>
      <c r="DY2399">
        <v>42.39</v>
      </c>
      <c r="DZ2399">
        <v>41.44</v>
      </c>
      <c r="EA2399">
        <v>40.49</v>
      </c>
      <c r="EB2399">
        <v>39.549999999999997</v>
      </c>
      <c r="EC2399">
        <v>38.61</v>
      </c>
      <c r="ED2399">
        <v>37.68</v>
      </c>
      <c r="EE2399">
        <v>36.74</v>
      </c>
      <c r="EF2399">
        <v>35.82</v>
      </c>
      <c r="EG2399">
        <v>34.89</v>
      </c>
      <c r="EH2399">
        <v>33.97</v>
      </c>
      <c r="EI2399">
        <v>33.06</v>
      </c>
      <c r="EJ2399">
        <v>32.15</v>
      </c>
      <c r="EK2399">
        <v>31.24</v>
      </c>
      <c r="EL2399">
        <v>30.34</v>
      </c>
      <c r="EM2399">
        <v>29.44</v>
      </c>
      <c r="EN2399">
        <v>28.55</v>
      </c>
      <c r="EO2399">
        <v>27.66</v>
      </c>
      <c r="EP2399">
        <v>26.78</v>
      </c>
      <c r="EQ2399">
        <v>25.91</v>
      </c>
      <c r="ER2399">
        <v>25.04</v>
      </c>
      <c r="ES2399">
        <v>24.17</v>
      </c>
      <c r="ET2399">
        <v>23.31</v>
      </c>
      <c r="EU2399">
        <v>22.46</v>
      </c>
      <c r="EV2399">
        <v>21.61</v>
      </c>
      <c r="EW2399">
        <v>20.76</v>
      </c>
      <c r="EX2399">
        <v>19.920000000000002</v>
      </c>
      <c r="EY2399">
        <v>19.079999999999998</v>
      </c>
      <c r="EZ2399">
        <v>18.239999999999998</v>
      </c>
      <c r="FA2399">
        <v>17.399999999999999</v>
      </c>
      <c r="FB2399">
        <v>16.579999999999998</v>
      </c>
      <c r="FC2399">
        <v>15.75</v>
      </c>
      <c r="FD2399">
        <v>14.94</v>
      </c>
      <c r="FE2399">
        <v>14.13</v>
      </c>
      <c r="FF2399">
        <v>13.34</v>
      </c>
      <c r="FG2399">
        <v>12.56</v>
      </c>
      <c r="FH2399">
        <v>11.79</v>
      </c>
      <c r="FI2399">
        <v>11.05</v>
      </c>
      <c r="FJ2399">
        <v>10.33</v>
      </c>
      <c r="FK2399">
        <v>9.6300000000000008</v>
      </c>
      <c r="FL2399">
        <v>8.9600000000000009</v>
      </c>
      <c r="FM2399">
        <v>8.32</v>
      </c>
      <c r="FN2399">
        <v>7.71</v>
      </c>
      <c r="FO2399">
        <v>7.13</v>
      </c>
      <c r="FP2399">
        <v>6.58</v>
      </c>
      <c r="FQ2399">
        <v>6.05</v>
      </c>
      <c r="FR2399">
        <v>5.56</v>
      </c>
      <c r="FS2399">
        <v>5.0999999999999996</v>
      </c>
      <c r="FT2399">
        <v>4.67</v>
      </c>
      <c r="FU2399">
        <v>4.2699999999999996</v>
      </c>
      <c r="FV2399">
        <v>3.9</v>
      </c>
      <c r="FW2399">
        <v>3.56</v>
      </c>
      <c r="FX2399">
        <v>3.26</v>
      </c>
      <c r="FY2399">
        <v>2.98</v>
      </c>
      <c r="FZ2399">
        <v>2.72</v>
      </c>
    </row>
    <row r="2400" spans="1:189" x14ac:dyDescent="0.25">
      <c r="A2400" t="s">
        <v>2187</v>
      </c>
      <c r="B2400">
        <v>75</v>
      </c>
      <c r="C2400">
        <v>75</v>
      </c>
      <c r="E2400">
        <v>100000</v>
      </c>
      <c r="F2400">
        <v>99956</v>
      </c>
      <c r="G2400">
        <v>99914</v>
      </c>
      <c r="H2400">
        <v>99870</v>
      </c>
      <c r="I2400">
        <v>99825</v>
      </c>
      <c r="J2400">
        <v>99778</v>
      </c>
      <c r="K2400">
        <v>99731</v>
      </c>
      <c r="L2400">
        <v>99684</v>
      </c>
      <c r="M2400">
        <v>99634</v>
      </c>
      <c r="N2400">
        <v>99583</v>
      </c>
      <c r="O2400">
        <v>99530</v>
      </c>
      <c r="P2400">
        <v>99475</v>
      </c>
      <c r="Q2400">
        <v>99418</v>
      </c>
      <c r="R2400">
        <v>99358</v>
      </c>
      <c r="S2400">
        <v>99294</v>
      </c>
      <c r="T2400">
        <v>99224</v>
      </c>
      <c r="U2400">
        <v>99149</v>
      </c>
      <c r="V2400">
        <v>99070</v>
      </c>
      <c r="W2400">
        <v>98985</v>
      </c>
      <c r="X2400">
        <v>98893</v>
      </c>
      <c r="Y2400">
        <v>98792</v>
      </c>
      <c r="Z2400">
        <v>98681</v>
      </c>
      <c r="AA2400">
        <v>98560</v>
      </c>
      <c r="AB2400">
        <v>98428</v>
      </c>
      <c r="AC2400">
        <v>98284</v>
      </c>
      <c r="AD2400">
        <v>98128</v>
      </c>
      <c r="AE2400">
        <v>97961</v>
      </c>
      <c r="AF2400">
        <v>97777</v>
      </c>
      <c r="AG2400">
        <v>97577</v>
      </c>
      <c r="AH2400">
        <v>97363</v>
      </c>
      <c r="AI2400">
        <v>97132</v>
      </c>
      <c r="AJ2400">
        <v>96883</v>
      </c>
      <c r="AK2400">
        <v>96615</v>
      </c>
      <c r="AL2400">
        <v>96328</v>
      </c>
      <c r="AM2400">
        <v>96017</v>
      </c>
      <c r="AN2400">
        <v>95681</v>
      </c>
      <c r="AO2400">
        <v>95319</v>
      </c>
      <c r="AP2400">
        <v>94928</v>
      </c>
      <c r="AQ2400">
        <v>94508</v>
      </c>
      <c r="AR2400">
        <v>94056</v>
      </c>
      <c r="AS2400">
        <v>93575</v>
      </c>
      <c r="AT2400">
        <v>93053</v>
      </c>
      <c r="AU2400">
        <v>92489</v>
      </c>
      <c r="AV2400">
        <v>91890</v>
      </c>
      <c r="AW2400">
        <v>91260</v>
      </c>
      <c r="AX2400">
        <v>90591</v>
      </c>
      <c r="AY2400">
        <v>89883</v>
      </c>
      <c r="AZ2400">
        <v>89138</v>
      </c>
      <c r="BA2400">
        <v>88353</v>
      </c>
      <c r="BB2400">
        <v>87517</v>
      </c>
      <c r="BC2400">
        <v>86624</v>
      </c>
      <c r="BD2400">
        <v>85667</v>
      </c>
      <c r="BE2400">
        <v>84629</v>
      </c>
      <c r="BF2400">
        <v>83494</v>
      </c>
      <c r="BG2400">
        <v>82222</v>
      </c>
      <c r="BH2400">
        <v>80805</v>
      </c>
      <c r="BI2400">
        <v>79216</v>
      </c>
      <c r="BJ2400">
        <v>77425</v>
      </c>
      <c r="BK2400">
        <v>75401</v>
      </c>
      <c r="BL2400">
        <v>73104</v>
      </c>
      <c r="BM2400">
        <v>70517</v>
      </c>
      <c r="BN2400">
        <v>67629</v>
      </c>
      <c r="BO2400">
        <v>64370</v>
      </c>
      <c r="BP2400">
        <v>60796</v>
      </c>
      <c r="BQ2400">
        <v>56903</v>
      </c>
      <c r="BR2400">
        <v>52702</v>
      </c>
      <c r="BS2400">
        <v>48223</v>
      </c>
      <c r="BT2400">
        <v>43569</v>
      </c>
      <c r="BU2400">
        <v>38717</v>
      </c>
      <c r="BV2400">
        <v>33813</v>
      </c>
      <c r="BW2400">
        <v>28907</v>
      </c>
      <c r="BX2400">
        <v>24145</v>
      </c>
      <c r="BY2400">
        <v>19658</v>
      </c>
      <c r="BZ2400">
        <v>15556</v>
      </c>
      <c r="CA2400">
        <v>11936</v>
      </c>
      <c r="DC2400">
        <v>62.6</v>
      </c>
      <c r="DD2400">
        <v>61.62</v>
      </c>
      <c r="DE2400">
        <v>60.65</v>
      </c>
      <c r="DF2400">
        <v>59.68</v>
      </c>
      <c r="DG2400">
        <v>58.7</v>
      </c>
      <c r="DH2400">
        <v>57.73</v>
      </c>
      <c r="DI2400">
        <v>56.76</v>
      </c>
      <c r="DJ2400">
        <v>55.78</v>
      </c>
      <c r="DK2400">
        <v>54.81</v>
      </c>
      <c r="DL2400">
        <v>53.84</v>
      </c>
      <c r="DM2400">
        <v>52.87</v>
      </c>
      <c r="DN2400">
        <v>51.9</v>
      </c>
      <c r="DO2400">
        <v>50.93</v>
      </c>
      <c r="DP2400">
        <v>49.96</v>
      </c>
      <c r="DQ2400">
        <v>48.99</v>
      </c>
      <c r="DR2400">
        <v>48.02</v>
      </c>
      <c r="DS2400">
        <v>47.06</v>
      </c>
      <c r="DT2400">
        <v>46.1</v>
      </c>
      <c r="DU2400">
        <v>45.14</v>
      </c>
      <c r="DV2400">
        <v>44.18</v>
      </c>
      <c r="DW2400">
        <v>43.22</v>
      </c>
      <c r="DX2400">
        <v>42.27</v>
      </c>
      <c r="DY2400">
        <v>41.32</v>
      </c>
      <c r="DZ2400">
        <v>40.380000000000003</v>
      </c>
      <c r="EA2400">
        <v>39.43</v>
      </c>
      <c r="EB2400">
        <v>38.5</v>
      </c>
      <c r="EC2400">
        <v>37.56</v>
      </c>
      <c r="ED2400">
        <v>36.630000000000003</v>
      </c>
      <c r="EE2400">
        <v>35.700000000000003</v>
      </c>
      <c r="EF2400">
        <v>34.78</v>
      </c>
      <c r="EG2400">
        <v>33.86</v>
      </c>
      <c r="EH2400">
        <v>32.950000000000003</v>
      </c>
      <c r="EI2400">
        <v>32.04</v>
      </c>
      <c r="EJ2400">
        <v>31.13</v>
      </c>
      <c r="EK2400">
        <v>30.23</v>
      </c>
      <c r="EL2400">
        <v>29.34</v>
      </c>
      <c r="EM2400">
        <v>28.45</v>
      </c>
      <c r="EN2400">
        <v>27.56</v>
      </c>
      <c r="EO2400">
        <v>26.68</v>
      </c>
      <c r="EP2400">
        <v>25.81</v>
      </c>
      <c r="EQ2400">
        <v>24.94</v>
      </c>
      <c r="ER2400">
        <v>24.07</v>
      </c>
      <c r="ES2400">
        <v>23.22</v>
      </c>
      <c r="ET2400">
        <v>22.37</v>
      </c>
      <c r="EU2400">
        <v>21.52</v>
      </c>
      <c r="EV2400">
        <v>20.67</v>
      </c>
      <c r="EW2400">
        <v>19.829999999999998</v>
      </c>
      <c r="EX2400">
        <v>18.989999999999998</v>
      </c>
      <c r="EY2400">
        <v>18.16</v>
      </c>
      <c r="EZ2400">
        <v>17.329999999999998</v>
      </c>
      <c r="FA2400">
        <v>16.5</v>
      </c>
      <c r="FB2400">
        <v>15.68</v>
      </c>
      <c r="FC2400">
        <v>14.86</v>
      </c>
      <c r="FD2400">
        <v>14.06</v>
      </c>
      <c r="FE2400">
        <v>13.27</v>
      </c>
      <c r="FF2400">
        <v>12.49</v>
      </c>
      <c r="FG2400">
        <v>11.73</v>
      </c>
      <c r="FH2400">
        <v>10.99</v>
      </c>
      <c r="FI2400">
        <v>10.28</v>
      </c>
      <c r="FJ2400">
        <v>9.58</v>
      </c>
      <c r="FK2400">
        <v>8.92</v>
      </c>
      <c r="FL2400">
        <v>8.2799999999999994</v>
      </c>
      <c r="FM2400">
        <v>7.67</v>
      </c>
      <c r="FN2400">
        <v>7.09</v>
      </c>
      <c r="FO2400">
        <v>6.54</v>
      </c>
      <c r="FP2400">
        <v>6.02</v>
      </c>
      <c r="FQ2400">
        <v>5.54</v>
      </c>
      <c r="FR2400">
        <v>5.07</v>
      </c>
      <c r="FS2400">
        <v>4.6500000000000004</v>
      </c>
      <c r="FT2400">
        <v>4.25</v>
      </c>
      <c r="FU2400">
        <v>3.88</v>
      </c>
      <c r="FV2400">
        <v>3.55</v>
      </c>
      <c r="FW2400">
        <v>3.25</v>
      </c>
      <c r="FX2400">
        <v>2.97</v>
      </c>
      <c r="FY2400">
        <v>2.72</v>
      </c>
    </row>
    <row r="2401" spans="1:180" x14ac:dyDescent="0.25">
      <c r="A2401" t="s">
        <v>2188</v>
      </c>
      <c r="B2401">
        <v>74</v>
      </c>
      <c r="C2401">
        <v>74</v>
      </c>
      <c r="E2401">
        <v>100000</v>
      </c>
      <c r="F2401">
        <v>99957</v>
      </c>
      <c r="G2401">
        <v>99912</v>
      </c>
      <c r="H2401">
        <v>99866</v>
      </c>
      <c r="I2401">
        <v>99818</v>
      </c>
      <c r="J2401">
        <v>99771</v>
      </c>
      <c r="K2401">
        <v>99722</v>
      </c>
      <c r="L2401">
        <v>99672</v>
      </c>
      <c r="M2401">
        <v>99620</v>
      </c>
      <c r="N2401">
        <v>99566</v>
      </c>
      <c r="O2401">
        <v>99510</v>
      </c>
      <c r="P2401">
        <v>99453</v>
      </c>
      <c r="Q2401">
        <v>99392</v>
      </c>
      <c r="R2401">
        <v>99326</v>
      </c>
      <c r="S2401">
        <v>99255</v>
      </c>
      <c r="T2401">
        <v>99180</v>
      </c>
      <c r="U2401">
        <v>99099</v>
      </c>
      <c r="V2401">
        <v>99013</v>
      </c>
      <c r="W2401">
        <v>98919</v>
      </c>
      <c r="X2401">
        <v>98816</v>
      </c>
      <c r="Y2401">
        <v>98704</v>
      </c>
      <c r="Z2401">
        <v>98581</v>
      </c>
      <c r="AA2401">
        <v>98447</v>
      </c>
      <c r="AB2401">
        <v>98300</v>
      </c>
      <c r="AC2401">
        <v>98142</v>
      </c>
      <c r="AD2401">
        <v>97972</v>
      </c>
      <c r="AE2401">
        <v>97786</v>
      </c>
      <c r="AF2401">
        <v>97583</v>
      </c>
      <c r="AG2401">
        <v>97365</v>
      </c>
      <c r="AH2401">
        <v>97130</v>
      </c>
      <c r="AI2401">
        <v>96877</v>
      </c>
      <c r="AJ2401">
        <v>96605</v>
      </c>
      <c r="AK2401">
        <v>96314</v>
      </c>
      <c r="AL2401">
        <v>95998</v>
      </c>
      <c r="AM2401">
        <v>95657</v>
      </c>
      <c r="AN2401">
        <v>95289</v>
      </c>
      <c r="AO2401">
        <v>94893</v>
      </c>
      <c r="AP2401">
        <v>94465</v>
      </c>
      <c r="AQ2401">
        <v>94007</v>
      </c>
      <c r="AR2401">
        <v>93517</v>
      </c>
      <c r="AS2401">
        <v>92988</v>
      </c>
      <c r="AT2401">
        <v>92415</v>
      </c>
      <c r="AU2401">
        <v>91807</v>
      </c>
      <c r="AV2401">
        <v>91165</v>
      </c>
      <c r="AW2401">
        <v>90485</v>
      </c>
      <c r="AX2401">
        <v>89764</v>
      </c>
      <c r="AY2401">
        <v>89006</v>
      </c>
      <c r="AZ2401">
        <v>88207</v>
      </c>
      <c r="BA2401">
        <v>87357</v>
      </c>
      <c r="BB2401">
        <v>86447</v>
      </c>
      <c r="BC2401">
        <v>85473</v>
      </c>
      <c r="BD2401">
        <v>84419</v>
      </c>
      <c r="BE2401">
        <v>83265</v>
      </c>
      <c r="BF2401">
        <v>81976</v>
      </c>
      <c r="BG2401">
        <v>80537</v>
      </c>
      <c r="BH2401">
        <v>78925</v>
      </c>
      <c r="BI2401">
        <v>77112</v>
      </c>
      <c r="BJ2401">
        <v>75064</v>
      </c>
      <c r="BK2401">
        <v>72740</v>
      </c>
      <c r="BL2401">
        <v>70134</v>
      </c>
      <c r="BM2401">
        <v>67218</v>
      </c>
      <c r="BN2401">
        <v>63934</v>
      </c>
      <c r="BO2401">
        <v>60337</v>
      </c>
      <c r="BP2401">
        <v>56425</v>
      </c>
      <c r="BQ2401">
        <v>52211</v>
      </c>
      <c r="BR2401">
        <v>47725</v>
      </c>
      <c r="BS2401">
        <v>43071</v>
      </c>
      <c r="BT2401">
        <v>38230</v>
      </c>
      <c r="BU2401">
        <v>33345</v>
      </c>
      <c r="BV2401">
        <v>28468</v>
      </c>
      <c r="BW2401">
        <v>23742</v>
      </c>
      <c r="BX2401">
        <v>19298</v>
      </c>
      <c r="BY2401">
        <v>15248</v>
      </c>
      <c r="BZ2401">
        <v>11677</v>
      </c>
      <c r="DC2401">
        <v>61.5</v>
      </c>
      <c r="DD2401">
        <v>60.52</v>
      </c>
      <c r="DE2401">
        <v>59.55</v>
      </c>
      <c r="DF2401">
        <v>58.58</v>
      </c>
      <c r="DG2401">
        <v>57.6</v>
      </c>
      <c r="DH2401">
        <v>56.63</v>
      </c>
      <c r="DI2401">
        <v>55.66</v>
      </c>
      <c r="DJ2401">
        <v>54.69</v>
      </c>
      <c r="DK2401">
        <v>53.71</v>
      </c>
      <c r="DL2401">
        <v>52.74</v>
      </c>
      <c r="DM2401">
        <v>51.77</v>
      </c>
      <c r="DN2401">
        <v>50.8</v>
      </c>
      <c r="DO2401">
        <v>49.83</v>
      </c>
      <c r="DP2401">
        <v>48.87</v>
      </c>
      <c r="DQ2401">
        <v>47.9</v>
      </c>
      <c r="DR2401">
        <v>46.94</v>
      </c>
      <c r="DS2401">
        <v>45.97</v>
      </c>
      <c r="DT2401">
        <v>45.01</v>
      </c>
      <c r="DU2401">
        <v>44.06</v>
      </c>
      <c r="DV2401">
        <v>43.1</v>
      </c>
      <c r="DW2401">
        <v>42.15</v>
      </c>
      <c r="DX2401">
        <v>41.2</v>
      </c>
      <c r="DY2401">
        <v>40.26</v>
      </c>
      <c r="DZ2401">
        <v>39.32</v>
      </c>
      <c r="EA2401">
        <v>38.380000000000003</v>
      </c>
      <c r="EB2401">
        <v>37.44</v>
      </c>
      <c r="EC2401">
        <v>36.520000000000003</v>
      </c>
      <c r="ED2401">
        <v>35.590000000000003</v>
      </c>
      <c r="EE2401">
        <v>34.67</v>
      </c>
      <c r="EF2401">
        <v>33.75</v>
      </c>
      <c r="EG2401">
        <v>32.840000000000003</v>
      </c>
      <c r="EH2401">
        <v>31.93</v>
      </c>
      <c r="EI2401">
        <v>31.02</v>
      </c>
      <c r="EJ2401">
        <v>30.12</v>
      </c>
      <c r="EK2401">
        <v>29.23</v>
      </c>
      <c r="EL2401">
        <v>28.34</v>
      </c>
      <c r="EM2401">
        <v>27.46</v>
      </c>
      <c r="EN2401">
        <v>26.58</v>
      </c>
      <c r="EO2401">
        <v>25.71</v>
      </c>
      <c r="EP2401">
        <v>24.84</v>
      </c>
      <c r="EQ2401">
        <v>23.98</v>
      </c>
      <c r="ER2401">
        <v>23.12</v>
      </c>
      <c r="ES2401">
        <v>22.27</v>
      </c>
      <c r="ET2401">
        <v>21.43</v>
      </c>
      <c r="EU2401">
        <v>20.58</v>
      </c>
      <c r="EV2401">
        <v>19.739999999999998</v>
      </c>
      <c r="EW2401">
        <v>18.91</v>
      </c>
      <c r="EX2401">
        <v>18.07</v>
      </c>
      <c r="EY2401">
        <v>17.25</v>
      </c>
      <c r="EZ2401">
        <v>16.420000000000002</v>
      </c>
      <c r="FA2401">
        <v>15.6</v>
      </c>
      <c r="FB2401">
        <v>14.79</v>
      </c>
      <c r="FC2401">
        <v>13.99</v>
      </c>
      <c r="FD2401">
        <v>13.2</v>
      </c>
      <c r="FE2401">
        <v>12.43</v>
      </c>
      <c r="FF2401">
        <v>11.67</v>
      </c>
      <c r="FG2401">
        <v>10.94</v>
      </c>
      <c r="FH2401">
        <v>10.220000000000001</v>
      </c>
      <c r="FI2401">
        <v>9.5299999999999994</v>
      </c>
      <c r="FJ2401">
        <v>8.8699999999999992</v>
      </c>
      <c r="FK2401">
        <v>8.23</v>
      </c>
      <c r="FL2401">
        <v>7.63</v>
      </c>
      <c r="FM2401">
        <v>7.05</v>
      </c>
      <c r="FN2401">
        <v>6.51</v>
      </c>
      <c r="FO2401">
        <v>5.99</v>
      </c>
      <c r="FP2401">
        <v>5.51</v>
      </c>
      <c r="FQ2401">
        <v>5.05</v>
      </c>
      <c r="FR2401">
        <v>4.62</v>
      </c>
      <c r="FS2401">
        <v>4.2300000000000004</v>
      </c>
      <c r="FT2401">
        <v>3.87</v>
      </c>
      <c r="FU2401">
        <v>3.54</v>
      </c>
      <c r="FV2401">
        <v>3.23</v>
      </c>
      <c r="FW2401">
        <v>2.96</v>
      </c>
      <c r="FX2401">
        <v>2.71</v>
      </c>
    </row>
    <row r="2402" spans="1:180" x14ac:dyDescent="0.25">
      <c r="A2402" t="s">
        <v>2189</v>
      </c>
      <c r="B2402">
        <v>73</v>
      </c>
      <c r="C2402">
        <v>73</v>
      </c>
      <c r="E2402">
        <v>100000</v>
      </c>
      <c r="F2402">
        <v>99955</v>
      </c>
      <c r="G2402">
        <v>99907</v>
      </c>
      <c r="H2402">
        <v>99859</v>
      </c>
      <c r="I2402">
        <v>99811</v>
      </c>
      <c r="J2402">
        <v>99761</v>
      </c>
      <c r="K2402">
        <v>99710</v>
      </c>
      <c r="L2402">
        <v>99657</v>
      </c>
      <c r="M2402">
        <v>99602</v>
      </c>
      <c r="N2402">
        <v>99546</v>
      </c>
      <c r="O2402">
        <v>99487</v>
      </c>
      <c r="P2402">
        <v>99425</v>
      </c>
      <c r="Q2402">
        <v>99359</v>
      </c>
      <c r="R2402">
        <v>99287</v>
      </c>
      <c r="S2402">
        <v>99210</v>
      </c>
      <c r="T2402">
        <v>99128</v>
      </c>
      <c r="U2402">
        <v>99040</v>
      </c>
      <c r="V2402">
        <v>98945</v>
      </c>
      <c r="W2402">
        <v>98840</v>
      </c>
      <c r="X2402">
        <v>98726</v>
      </c>
      <c r="Y2402">
        <v>98602</v>
      </c>
      <c r="Z2402">
        <v>98465</v>
      </c>
      <c r="AA2402">
        <v>98316</v>
      </c>
      <c r="AB2402">
        <v>98156</v>
      </c>
      <c r="AC2402">
        <v>97983</v>
      </c>
      <c r="AD2402">
        <v>97794</v>
      </c>
      <c r="AE2402">
        <v>97588</v>
      </c>
      <c r="AF2402">
        <v>97367</v>
      </c>
      <c r="AG2402">
        <v>97128</v>
      </c>
      <c r="AH2402">
        <v>96871</v>
      </c>
      <c r="AI2402">
        <v>96595</v>
      </c>
      <c r="AJ2402">
        <v>96299</v>
      </c>
      <c r="AK2402">
        <v>95978</v>
      </c>
      <c r="AL2402">
        <v>95632</v>
      </c>
      <c r="AM2402">
        <v>95258</v>
      </c>
      <c r="AN2402">
        <v>94856</v>
      </c>
      <c r="AO2402">
        <v>94422</v>
      </c>
      <c r="AP2402">
        <v>93956</v>
      </c>
      <c r="AQ2402">
        <v>93460</v>
      </c>
      <c r="AR2402">
        <v>92921</v>
      </c>
      <c r="AS2402">
        <v>92340</v>
      </c>
      <c r="AT2402">
        <v>91722</v>
      </c>
      <c r="AU2402">
        <v>91070</v>
      </c>
      <c r="AV2402">
        <v>90377</v>
      </c>
      <c r="AW2402">
        <v>89645</v>
      </c>
      <c r="AX2402">
        <v>88873</v>
      </c>
      <c r="AY2402">
        <v>88060</v>
      </c>
      <c r="AZ2402">
        <v>87195</v>
      </c>
      <c r="BA2402">
        <v>86269</v>
      </c>
      <c r="BB2402">
        <v>85277</v>
      </c>
      <c r="BC2402">
        <v>84206</v>
      </c>
      <c r="BD2402">
        <v>83034</v>
      </c>
      <c r="BE2402">
        <v>81725</v>
      </c>
      <c r="BF2402">
        <v>80268</v>
      </c>
      <c r="BG2402">
        <v>78631</v>
      </c>
      <c r="BH2402">
        <v>76793</v>
      </c>
      <c r="BI2402">
        <v>74723</v>
      </c>
      <c r="BJ2402">
        <v>72375</v>
      </c>
      <c r="BK2402">
        <v>69741</v>
      </c>
      <c r="BL2402">
        <v>66807</v>
      </c>
      <c r="BM2402">
        <v>63498</v>
      </c>
      <c r="BN2402">
        <v>59878</v>
      </c>
      <c r="BO2402">
        <v>55947</v>
      </c>
      <c r="BP2402">
        <v>51719</v>
      </c>
      <c r="BQ2402">
        <v>47227</v>
      </c>
      <c r="BR2402">
        <v>42574</v>
      </c>
      <c r="BS2402">
        <v>37743</v>
      </c>
      <c r="BT2402">
        <v>32878</v>
      </c>
      <c r="BU2402">
        <v>28032</v>
      </c>
      <c r="BV2402">
        <v>23344</v>
      </c>
      <c r="BW2402">
        <v>18944</v>
      </c>
      <c r="BX2402">
        <v>14943</v>
      </c>
      <c r="BY2402">
        <v>11426</v>
      </c>
      <c r="DC2402">
        <v>60.39</v>
      </c>
      <c r="DD2402">
        <v>59.42</v>
      </c>
      <c r="DE2402">
        <v>58.45</v>
      </c>
      <c r="DF2402">
        <v>57.48</v>
      </c>
      <c r="DG2402">
        <v>56.5</v>
      </c>
      <c r="DH2402">
        <v>55.53</v>
      </c>
      <c r="DI2402">
        <v>54.56</v>
      </c>
      <c r="DJ2402">
        <v>53.59</v>
      </c>
      <c r="DK2402">
        <v>52.62</v>
      </c>
      <c r="DL2402">
        <v>51.65</v>
      </c>
      <c r="DM2402">
        <v>50.68</v>
      </c>
      <c r="DN2402">
        <v>49.71</v>
      </c>
      <c r="DO2402">
        <v>48.74</v>
      </c>
      <c r="DP2402">
        <v>47.78</v>
      </c>
      <c r="DQ2402">
        <v>46.81</v>
      </c>
      <c r="DR2402">
        <v>45.85</v>
      </c>
      <c r="DS2402">
        <v>44.89</v>
      </c>
      <c r="DT2402">
        <v>43.94</v>
      </c>
      <c r="DU2402">
        <v>42.98</v>
      </c>
      <c r="DV2402">
        <v>42.03</v>
      </c>
      <c r="DW2402">
        <v>41.08</v>
      </c>
      <c r="DX2402">
        <v>40.14</v>
      </c>
      <c r="DY2402">
        <v>39.200000000000003</v>
      </c>
      <c r="DZ2402">
        <v>38.26</v>
      </c>
      <c r="EA2402">
        <v>37.33</v>
      </c>
      <c r="EB2402">
        <v>36.4</v>
      </c>
      <c r="EC2402">
        <v>35.479999999999997</v>
      </c>
      <c r="ED2402">
        <v>34.549999999999997</v>
      </c>
      <c r="EE2402">
        <v>33.64</v>
      </c>
      <c r="EF2402">
        <v>32.729999999999997</v>
      </c>
      <c r="EG2402">
        <v>31.82</v>
      </c>
      <c r="EH2402">
        <v>30.91</v>
      </c>
      <c r="EI2402">
        <v>30.02</v>
      </c>
      <c r="EJ2402">
        <v>29.12</v>
      </c>
      <c r="EK2402">
        <v>28.24</v>
      </c>
      <c r="EL2402">
        <v>27.35</v>
      </c>
      <c r="EM2402">
        <v>26.48</v>
      </c>
      <c r="EN2402">
        <v>25.61</v>
      </c>
      <c r="EO2402">
        <v>24.74</v>
      </c>
      <c r="EP2402">
        <v>23.88</v>
      </c>
      <c r="EQ2402">
        <v>23.03</v>
      </c>
      <c r="ER2402">
        <v>22.18</v>
      </c>
      <c r="ES2402">
        <v>21.33</v>
      </c>
      <c r="ET2402">
        <v>20.49</v>
      </c>
      <c r="EU2402">
        <v>19.66</v>
      </c>
      <c r="EV2402">
        <v>18.82</v>
      </c>
      <c r="EW2402">
        <v>17.989999999999998</v>
      </c>
      <c r="EX2402">
        <v>17.170000000000002</v>
      </c>
      <c r="EY2402">
        <v>16.34</v>
      </c>
      <c r="EZ2402">
        <v>15.53</v>
      </c>
      <c r="FA2402">
        <v>14.72</v>
      </c>
      <c r="FB2402">
        <v>13.92</v>
      </c>
      <c r="FC2402">
        <v>13.14</v>
      </c>
      <c r="FD2402">
        <v>12.37</v>
      </c>
      <c r="FE2402">
        <v>11.61</v>
      </c>
      <c r="FF2402">
        <v>10.88</v>
      </c>
      <c r="FG2402">
        <v>10.17</v>
      </c>
      <c r="FH2402">
        <v>9.48</v>
      </c>
      <c r="FI2402">
        <v>8.82</v>
      </c>
      <c r="FJ2402">
        <v>8.18</v>
      </c>
      <c r="FK2402">
        <v>7.58</v>
      </c>
      <c r="FL2402">
        <v>7.01</v>
      </c>
      <c r="FM2402">
        <v>6.47</v>
      </c>
      <c r="FN2402">
        <v>5.96</v>
      </c>
      <c r="FO2402">
        <v>5.48</v>
      </c>
      <c r="FP2402">
        <v>5.0199999999999996</v>
      </c>
      <c r="FQ2402">
        <v>4.5999999999999996</v>
      </c>
      <c r="FR2402">
        <v>4.21</v>
      </c>
      <c r="FS2402">
        <v>3.85</v>
      </c>
      <c r="FT2402">
        <v>3.52</v>
      </c>
      <c r="FU2402">
        <v>3.22</v>
      </c>
      <c r="FV2402">
        <v>2.95</v>
      </c>
      <c r="FW2402">
        <v>2.7</v>
      </c>
    </row>
    <row r="2403" spans="1:180" x14ac:dyDescent="0.25">
      <c r="A2403" t="s">
        <v>2190</v>
      </c>
      <c r="B2403">
        <v>72</v>
      </c>
      <c r="C2403">
        <v>72</v>
      </c>
      <c r="E2403">
        <v>100000</v>
      </c>
      <c r="F2403">
        <v>99952</v>
      </c>
      <c r="G2403">
        <v>99903</v>
      </c>
      <c r="H2403">
        <v>99853</v>
      </c>
      <c r="I2403">
        <v>99803</v>
      </c>
      <c r="J2403">
        <v>99751</v>
      </c>
      <c r="K2403">
        <v>99697</v>
      </c>
      <c r="L2403">
        <v>99642</v>
      </c>
      <c r="M2403">
        <v>99584</v>
      </c>
      <c r="N2403">
        <v>99525</v>
      </c>
      <c r="O2403">
        <v>99462</v>
      </c>
      <c r="P2403">
        <v>99394</v>
      </c>
      <c r="Q2403">
        <v>99321</v>
      </c>
      <c r="R2403">
        <v>99242</v>
      </c>
      <c r="S2403">
        <v>99159</v>
      </c>
      <c r="T2403">
        <v>99070</v>
      </c>
      <c r="U2403">
        <v>98973</v>
      </c>
      <c r="V2403">
        <v>98867</v>
      </c>
      <c r="W2403">
        <v>98751</v>
      </c>
      <c r="X2403">
        <v>98625</v>
      </c>
      <c r="Y2403">
        <v>98486</v>
      </c>
      <c r="Z2403">
        <v>98335</v>
      </c>
      <c r="AA2403">
        <v>98172</v>
      </c>
      <c r="AB2403">
        <v>97996</v>
      </c>
      <c r="AC2403">
        <v>97805</v>
      </c>
      <c r="AD2403">
        <v>97595</v>
      </c>
      <c r="AE2403">
        <v>97371</v>
      </c>
      <c r="AF2403">
        <v>97129</v>
      </c>
      <c r="AG2403">
        <v>96868</v>
      </c>
      <c r="AH2403">
        <v>96587</v>
      </c>
      <c r="AI2403">
        <v>96286</v>
      </c>
      <c r="AJ2403">
        <v>95961</v>
      </c>
      <c r="AK2403">
        <v>95608</v>
      </c>
      <c r="AL2403">
        <v>95229</v>
      </c>
      <c r="AM2403">
        <v>94821</v>
      </c>
      <c r="AN2403">
        <v>94381</v>
      </c>
      <c r="AO2403">
        <v>93908</v>
      </c>
      <c r="AP2403">
        <v>93402</v>
      </c>
      <c r="AQ2403">
        <v>92856</v>
      </c>
      <c r="AR2403">
        <v>92265</v>
      </c>
      <c r="AS2403">
        <v>91638</v>
      </c>
      <c r="AT2403">
        <v>90975</v>
      </c>
      <c r="AU2403">
        <v>90272</v>
      </c>
      <c r="AV2403">
        <v>89525</v>
      </c>
      <c r="AW2403">
        <v>88741</v>
      </c>
      <c r="AX2403">
        <v>87913</v>
      </c>
      <c r="AY2403">
        <v>87034</v>
      </c>
      <c r="AZ2403">
        <v>86091</v>
      </c>
      <c r="BA2403">
        <v>85083</v>
      </c>
      <c r="BB2403">
        <v>83991</v>
      </c>
      <c r="BC2403">
        <v>82801</v>
      </c>
      <c r="BD2403">
        <v>81473</v>
      </c>
      <c r="BE2403">
        <v>79994</v>
      </c>
      <c r="BF2403">
        <v>78338</v>
      </c>
      <c r="BG2403">
        <v>76474</v>
      </c>
      <c r="BH2403">
        <v>74377</v>
      </c>
      <c r="BI2403">
        <v>72006</v>
      </c>
      <c r="BJ2403">
        <v>69349</v>
      </c>
      <c r="BK2403">
        <v>66388</v>
      </c>
      <c r="BL2403">
        <v>63062</v>
      </c>
      <c r="BM2403">
        <v>59420</v>
      </c>
      <c r="BN2403">
        <v>55470</v>
      </c>
      <c r="BO2403">
        <v>51229</v>
      </c>
      <c r="BP2403">
        <v>46730</v>
      </c>
      <c r="BQ2403">
        <v>42079</v>
      </c>
      <c r="BR2403">
        <v>37259</v>
      </c>
      <c r="BS2403">
        <v>32415</v>
      </c>
      <c r="BT2403">
        <v>27599</v>
      </c>
      <c r="BU2403">
        <v>22951</v>
      </c>
      <c r="BV2403">
        <v>18596</v>
      </c>
      <c r="BW2403">
        <v>14644</v>
      </c>
      <c r="BX2403">
        <v>11178</v>
      </c>
      <c r="DC2403">
        <v>59.29</v>
      </c>
      <c r="DD2403">
        <v>58.32</v>
      </c>
      <c r="DE2403">
        <v>57.35</v>
      </c>
      <c r="DF2403">
        <v>56.38</v>
      </c>
      <c r="DG2403">
        <v>55.41</v>
      </c>
      <c r="DH2403">
        <v>54.43</v>
      </c>
      <c r="DI2403">
        <v>53.46</v>
      </c>
      <c r="DJ2403">
        <v>52.49</v>
      </c>
      <c r="DK2403">
        <v>51.52</v>
      </c>
      <c r="DL2403">
        <v>50.55</v>
      </c>
      <c r="DM2403">
        <v>49.59</v>
      </c>
      <c r="DN2403">
        <v>48.62</v>
      </c>
      <c r="DO2403">
        <v>47.65</v>
      </c>
      <c r="DP2403">
        <v>46.69</v>
      </c>
      <c r="DQ2403">
        <v>45.73</v>
      </c>
      <c r="DR2403">
        <v>44.77</v>
      </c>
      <c r="DS2403">
        <v>43.81</v>
      </c>
      <c r="DT2403">
        <v>42.86</v>
      </c>
      <c r="DU2403">
        <v>41.91</v>
      </c>
      <c r="DV2403">
        <v>40.96</v>
      </c>
      <c r="DW2403">
        <v>40.020000000000003</v>
      </c>
      <c r="DX2403">
        <v>39.08</v>
      </c>
      <c r="DY2403">
        <v>38.15</v>
      </c>
      <c r="DZ2403">
        <v>37.21</v>
      </c>
      <c r="EA2403">
        <v>36.28</v>
      </c>
      <c r="EB2403">
        <v>35.36</v>
      </c>
      <c r="EC2403">
        <v>34.44</v>
      </c>
      <c r="ED2403">
        <v>33.53</v>
      </c>
      <c r="EE2403">
        <v>32.619999999999997</v>
      </c>
      <c r="EF2403">
        <v>31.71</v>
      </c>
      <c r="EG2403">
        <v>30.81</v>
      </c>
      <c r="EH2403">
        <v>29.91</v>
      </c>
      <c r="EI2403">
        <v>29.02</v>
      </c>
      <c r="EJ2403">
        <v>28.13</v>
      </c>
      <c r="EK2403">
        <v>27.25</v>
      </c>
      <c r="EL2403">
        <v>26.37</v>
      </c>
      <c r="EM2403">
        <v>25.5</v>
      </c>
      <c r="EN2403">
        <v>24.64</v>
      </c>
      <c r="EO2403">
        <v>23.78</v>
      </c>
      <c r="EP2403">
        <v>22.93</v>
      </c>
      <c r="EQ2403">
        <v>22.08</v>
      </c>
      <c r="ER2403">
        <v>21.24</v>
      </c>
      <c r="ES2403">
        <v>20.399999999999999</v>
      </c>
      <c r="ET2403">
        <v>19.57</v>
      </c>
      <c r="EU2403">
        <v>18.739999999999998</v>
      </c>
      <c r="EV2403">
        <v>17.91</v>
      </c>
      <c r="EW2403">
        <v>17.09</v>
      </c>
      <c r="EX2403">
        <v>16.27</v>
      </c>
      <c r="EY2403">
        <v>15.45</v>
      </c>
      <c r="EZ2403">
        <v>14.65</v>
      </c>
      <c r="FA2403">
        <v>13.85</v>
      </c>
      <c r="FB2403">
        <v>13.07</v>
      </c>
      <c r="FC2403">
        <v>12.3</v>
      </c>
      <c r="FD2403">
        <v>11.55</v>
      </c>
      <c r="FE2403">
        <v>10.82</v>
      </c>
      <c r="FF2403">
        <v>10.11</v>
      </c>
      <c r="FG2403">
        <v>9.43</v>
      </c>
      <c r="FH2403">
        <v>8.77</v>
      </c>
      <c r="FI2403">
        <v>8.14</v>
      </c>
      <c r="FJ2403">
        <v>7.54</v>
      </c>
      <c r="FK2403">
        <v>6.97</v>
      </c>
      <c r="FL2403">
        <v>6.43</v>
      </c>
      <c r="FM2403">
        <v>5.93</v>
      </c>
      <c r="FN2403">
        <v>5.45</v>
      </c>
      <c r="FO2403">
        <v>5</v>
      </c>
      <c r="FP2403">
        <v>4.58</v>
      </c>
      <c r="FQ2403">
        <v>4.1900000000000004</v>
      </c>
      <c r="FR2403">
        <v>3.83</v>
      </c>
      <c r="FS2403">
        <v>3.5</v>
      </c>
      <c r="FT2403">
        <v>3.21</v>
      </c>
      <c r="FU2403">
        <v>2.94</v>
      </c>
      <c r="FV2403">
        <v>2.69</v>
      </c>
    </row>
    <row r="2404" spans="1:180" x14ac:dyDescent="0.25">
      <c r="A2404" t="s">
        <v>2191</v>
      </c>
      <c r="B2404">
        <v>71</v>
      </c>
      <c r="C2404">
        <v>71</v>
      </c>
      <c r="E2404">
        <v>100000</v>
      </c>
      <c r="F2404">
        <v>99950</v>
      </c>
      <c r="G2404">
        <v>99900</v>
      </c>
      <c r="H2404">
        <v>99849</v>
      </c>
      <c r="I2404">
        <v>99796</v>
      </c>
      <c r="J2404">
        <v>99741</v>
      </c>
      <c r="K2404">
        <v>99684</v>
      </c>
      <c r="L2404">
        <v>99626</v>
      </c>
      <c r="M2404">
        <v>99565</v>
      </c>
      <c r="N2404">
        <v>99501</v>
      </c>
      <c r="O2404">
        <v>99432</v>
      </c>
      <c r="P2404">
        <v>99358</v>
      </c>
      <c r="Q2404">
        <v>99278</v>
      </c>
      <c r="R2404">
        <v>99194</v>
      </c>
      <c r="S2404">
        <v>99103</v>
      </c>
      <c r="T2404">
        <v>99005</v>
      </c>
      <c r="U2404">
        <v>98897</v>
      </c>
      <c r="V2404">
        <v>98780</v>
      </c>
      <c r="W2404">
        <v>98651</v>
      </c>
      <c r="X2404">
        <v>98510</v>
      </c>
      <c r="Y2404">
        <v>98357</v>
      </c>
      <c r="Z2404">
        <v>98191</v>
      </c>
      <c r="AA2404">
        <v>98013</v>
      </c>
      <c r="AB2404">
        <v>97818</v>
      </c>
      <c r="AC2404">
        <v>97606</v>
      </c>
      <c r="AD2404">
        <v>97377</v>
      </c>
      <c r="AE2404">
        <v>97132</v>
      </c>
      <c r="AF2404">
        <v>96867</v>
      </c>
      <c r="AG2404">
        <v>96581</v>
      </c>
      <c r="AH2404">
        <v>96276</v>
      </c>
      <c r="AI2404">
        <v>95945</v>
      </c>
      <c r="AJ2404">
        <v>95588</v>
      </c>
      <c r="AK2404">
        <v>95202</v>
      </c>
      <c r="AL2404">
        <v>94787</v>
      </c>
      <c r="AM2404">
        <v>94340</v>
      </c>
      <c r="AN2404">
        <v>93861</v>
      </c>
      <c r="AO2404">
        <v>93348</v>
      </c>
      <c r="AP2404">
        <v>92792</v>
      </c>
      <c r="AQ2404">
        <v>92192</v>
      </c>
      <c r="AR2404">
        <v>91554</v>
      </c>
      <c r="AS2404">
        <v>90882</v>
      </c>
      <c r="AT2404">
        <v>90167</v>
      </c>
      <c r="AU2404">
        <v>89409</v>
      </c>
      <c r="AV2404">
        <v>88610</v>
      </c>
      <c r="AW2404">
        <v>87768</v>
      </c>
      <c r="AX2404">
        <v>86873</v>
      </c>
      <c r="AY2404">
        <v>85915</v>
      </c>
      <c r="AZ2404">
        <v>84888</v>
      </c>
      <c r="BA2404">
        <v>83780</v>
      </c>
      <c r="BB2404">
        <v>82567</v>
      </c>
      <c r="BC2404">
        <v>81220</v>
      </c>
      <c r="BD2404">
        <v>79720</v>
      </c>
      <c r="BE2404">
        <v>78040</v>
      </c>
      <c r="BF2404">
        <v>76156</v>
      </c>
      <c r="BG2404">
        <v>74033</v>
      </c>
      <c r="BH2404">
        <v>71634</v>
      </c>
      <c r="BI2404">
        <v>68953</v>
      </c>
      <c r="BJ2404">
        <v>65970</v>
      </c>
      <c r="BK2404">
        <v>62619</v>
      </c>
      <c r="BL2404">
        <v>58963</v>
      </c>
      <c r="BM2404">
        <v>54995</v>
      </c>
      <c r="BN2404">
        <v>50741</v>
      </c>
      <c r="BO2404">
        <v>46237</v>
      </c>
      <c r="BP2404">
        <v>41587</v>
      </c>
      <c r="BQ2404">
        <v>36779</v>
      </c>
      <c r="BR2404">
        <v>31955</v>
      </c>
      <c r="BS2404">
        <v>27170</v>
      </c>
      <c r="BT2404">
        <v>22561</v>
      </c>
      <c r="BU2404">
        <v>18253</v>
      </c>
      <c r="BV2404">
        <v>14352</v>
      </c>
      <c r="BW2404">
        <v>10936</v>
      </c>
      <c r="DC2404">
        <v>58.19</v>
      </c>
      <c r="DD2404">
        <v>57.22</v>
      </c>
      <c r="DE2404">
        <v>56.25</v>
      </c>
      <c r="DF2404">
        <v>55.28</v>
      </c>
      <c r="DG2404">
        <v>54.31</v>
      </c>
      <c r="DH2404">
        <v>53.34</v>
      </c>
      <c r="DI2404">
        <v>52.37</v>
      </c>
      <c r="DJ2404">
        <v>51.4</v>
      </c>
      <c r="DK2404">
        <v>50.43</v>
      </c>
      <c r="DL2404">
        <v>49.46</v>
      </c>
      <c r="DM2404">
        <v>48.49</v>
      </c>
      <c r="DN2404">
        <v>47.53</v>
      </c>
      <c r="DO2404">
        <v>46.57</v>
      </c>
      <c r="DP2404">
        <v>45.61</v>
      </c>
      <c r="DQ2404">
        <v>44.65</v>
      </c>
      <c r="DR2404">
        <v>43.69</v>
      </c>
      <c r="DS2404">
        <v>42.74</v>
      </c>
      <c r="DT2404">
        <v>41.79</v>
      </c>
      <c r="DU2404">
        <v>40.840000000000003</v>
      </c>
      <c r="DV2404">
        <v>39.9</v>
      </c>
      <c r="DW2404">
        <v>38.96</v>
      </c>
      <c r="DX2404">
        <v>38.03</v>
      </c>
      <c r="DY2404">
        <v>37.1</v>
      </c>
      <c r="DZ2404">
        <v>36.17</v>
      </c>
      <c r="EA2404">
        <v>35.25</v>
      </c>
      <c r="EB2404">
        <v>34.33</v>
      </c>
      <c r="EC2404">
        <v>33.409999999999997</v>
      </c>
      <c r="ED2404">
        <v>32.5</v>
      </c>
      <c r="EE2404">
        <v>31.6</v>
      </c>
      <c r="EF2404">
        <v>30.7</v>
      </c>
      <c r="EG2404">
        <v>29.8</v>
      </c>
      <c r="EH2404">
        <v>28.91</v>
      </c>
      <c r="EI2404">
        <v>28.03</v>
      </c>
      <c r="EJ2404">
        <v>27.15</v>
      </c>
      <c r="EK2404">
        <v>26.27</v>
      </c>
      <c r="EL2404">
        <v>25.4</v>
      </c>
      <c r="EM2404">
        <v>24.54</v>
      </c>
      <c r="EN2404">
        <v>23.68</v>
      </c>
      <c r="EO2404">
        <v>22.84</v>
      </c>
      <c r="EP2404">
        <v>21.99</v>
      </c>
      <c r="EQ2404">
        <v>21.15</v>
      </c>
      <c r="ER2404">
        <v>20.309999999999999</v>
      </c>
      <c r="ES2404">
        <v>19.48</v>
      </c>
      <c r="ET2404">
        <v>18.649999999999999</v>
      </c>
      <c r="EU2404">
        <v>17.829999999999998</v>
      </c>
      <c r="EV2404">
        <v>17.010000000000002</v>
      </c>
      <c r="EW2404">
        <v>16.190000000000001</v>
      </c>
      <c r="EX2404">
        <v>15.38</v>
      </c>
      <c r="EY2404">
        <v>14.58</v>
      </c>
      <c r="EZ2404">
        <v>13.78</v>
      </c>
      <c r="FA2404">
        <v>13</v>
      </c>
      <c r="FB2404">
        <v>12.24</v>
      </c>
      <c r="FC2404">
        <v>11.49</v>
      </c>
      <c r="FD2404">
        <v>10.76</v>
      </c>
      <c r="FE2404">
        <v>10.06</v>
      </c>
      <c r="FF2404">
        <v>9.3800000000000008</v>
      </c>
      <c r="FG2404">
        <v>8.7200000000000006</v>
      </c>
      <c r="FH2404">
        <v>8.09</v>
      </c>
      <c r="FI2404">
        <v>7.5</v>
      </c>
      <c r="FJ2404">
        <v>6.94</v>
      </c>
      <c r="FK2404">
        <v>6.4</v>
      </c>
      <c r="FL2404">
        <v>5.89</v>
      </c>
      <c r="FM2404">
        <v>5.42</v>
      </c>
      <c r="FN2404">
        <v>4.97</v>
      </c>
      <c r="FO2404">
        <v>4.55</v>
      </c>
      <c r="FP2404">
        <v>4.17</v>
      </c>
      <c r="FQ2404">
        <v>3.81</v>
      </c>
      <c r="FR2404">
        <v>3.49</v>
      </c>
      <c r="FS2404">
        <v>3.19</v>
      </c>
      <c r="FT2404">
        <v>2.93</v>
      </c>
      <c r="FU2404">
        <v>2.68</v>
      </c>
    </row>
    <row r="2405" spans="1:180" x14ac:dyDescent="0.25">
      <c r="A2405" t="s">
        <v>2192</v>
      </c>
      <c r="B2405">
        <v>70</v>
      </c>
      <c r="C2405">
        <v>70</v>
      </c>
      <c r="E2405">
        <v>100000</v>
      </c>
      <c r="F2405">
        <v>99949</v>
      </c>
      <c r="G2405">
        <v>99897</v>
      </c>
      <c r="H2405">
        <v>99843</v>
      </c>
      <c r="I2405">
        <v>99787</v>
      </c>
      <c r="J2405">
        <v>99729</v>
      </c>
      <c r="K2405">
        <v>99670</v>
      </c>
      <c r="L2405">
        <v>99609</v>
      </c>
      <c r="M2405">
        <v>99543</v>
      </c>
      <c r="N2405">
        <v>99473</v>
      </c>
      <c r="O2405">
        <v>99398</v>
      </c>
      <c r="P2405">
        <v>99317</v>
      </c>
      <c r="Q2405">
        <v>99231</v>
      </c>
      <c r="R2405">
        <v>99139</v>
      </c>
      <c r="S2405">
        <v>99039</v>
      </c>
      <c r="T2405">
        <v>98930</v>
      </c>
      <c r="U2405">
        <v>98810</v>
      </c>
      <c r="V2405">
        <v>98680</v>
      </c>
      <c r="W2405">
        <v>98537</v>
      </c>
      <c r="X2405">
        <v>98381</v>
      </c>
      <c r="Y2405">
        <v>98213</v>
      </c>
      <c r="Z2405">
        <v>98031</v>
      </c>
      <c r="AA2405">
        <v>97833</v>
      </c>
      <c r="AB2405">
        <v>97618</v>
      </c>
      <c r="AC2405">
        <v>97386</v>
      </c>
      <c r="AD2405">
        <v>97137</v>
      </c>
      <c r="AE2405">
        <v>96868</v>
      </c>
      <c r="AF2405">
        <v>96578</v>
      </c>
      <c r="AG2405">
        <v>96268</v>
      </c>
      <c r="AH2405">
        <v>95932</v>
      </c>
      <c r="AI2405">
        <v>95569</v>
      </c>
      <c r="AJ2405">
        <v>95177</v>
      </c>
      <c r="AK2405">
        <v>94755</v>
      </c>
      <c r="AL2405">
        <v>94301</v>
      </c>
      <c r="AM2405">
        <v>93814</v>
      </c>
      <c r="AN2405">
        <v>93294</v>
      </c>
      <c r="AO2405">
        <v>92730</v>
      </c>
      <c r="AP2405">
        <v>92120</v>
      </c>
      <c r="AQ2405">
        <v>91473</v>
      </c>
      <c r="AR2405">
        <v>90789</v>
      </c>
      <c r="AS2405">
        <v>90063</v>
      </c>
      <c r="AT2405">
        <v>89292</v>
      </c>
      <c r="AU2405">
        <v>88480</v>
      </c>
      <c r="AV2405">
        <v>87624</v>
      </c>
      <c r="AW2405">
        <v>86713</v>
      </c>
      <c r="AX2405">
        <v>85738</v>
      </c>
      <c r="AY2405">
        <v>84695</v>
      </c>
      <c r="AZ2405">
        <v>83567</v>
      </c>
      <c r="BA2405">
        <v>82336</v>
      </c>
      <c r="BB2405">
        <v>80964</v>
      </c>
      <c r="BC2405">
        <v>79443</v>
      </c>
      <c r="BD2405">
        <v>77741</v>
      </c>
      <c r="BE2405">
        <v>75832</v>
      </c>
      <c r="BF2405">
        <v>73688</v>
      </c>
      <c r="BG2405">
        <v>71262</v>
      </c>
      <c r="BH2405">
        <v>68554</v>
      </c>
      <c r="BI2405">
        <v>65547</v>
      </c>
      <c r="BJ2405">
        <v>62176</v>
      </c>
      <c r="BK2405">
        <v>58499</v>
      </c>
      <c r="BL2405">
        <v>54522</v>
      </c>
      <c r="BM2405">
        <v>50255</v>
      </c>
      <c r="BN2405">
        <v>45745</v>
      </c>
      <c r="BO2405">
        <v>41098</v>
      </c>
      <c r="BP2405">
        <v>36302</v>
      </c>
      <c r="BQ2405">
        <v>31499</v>
      </c>
      <c r="BR2405">
        <v>26745</v>
      </c>
      <c r="BS2405">
        <v>22176</v>
      </c>
      <c r="BT2405">
        <v>17914</v>
      </c>
      <c r="BU2405">
        <v>14063</v>
      </c>
      <c r="BV2405">
        <v>10699</v>
      </c>
      <c r="DC2405">
        <v>57.09</v>
      </c>
      <c r="DD2405">
        <v>56.12</v>
      </c>
      <c r="DE2405">
        <v>55.15</v>
      </c>
      <c r="DF2405">
        <v>54.18</v>
      </c>
      <c r="DG2405">
        <v>53.21</v>
      </c>
      <c r="DH2405">
        <v>52.24</v>
      </c>
      <c r="DI2405">
        <v>51.27</v>
      </c>
      <c r="DJ2405">
        <v>50.3</v>
      </c>
      <c r="DK2405">
        <v>49.34</v>
      </c>
      <c r="DL2405">
        <v>48.37</v>
      </c>
      <c r="DM2405">
        <v>47.41</v>
      </c>
      <c r="DN2405">
        <v>46.45</v>
      </c>
      <c r="DO2405">
        <v>45.48</v>
      </c>
      <c r="DP2405">
        <v>44.53</v>
      </c>
      <c r="DQ2405">
        <v>43.57</v>
      </c>
      <c r="DR2405">
        <v>42.62</v>
      </c>
      <c r="DS2405">
        <v>41.67</v>
      </c>
      <c r="DT2405">
        <v>40.72</v>
      </c>
      <c r="DU2405">
        <v>39.78</v>
      </c>
      <c r="DV2405">
        <v>38.840000000000003</v>
      </c>
      <c r="DW2405">
        <v>37.909999999999997</v>
      </c>
      <c r="DX2405">
        <v>36.979999999999997</v>
      </c>
      <c r="DY2405">
        <v>36.049999999999997</v>
      </c>
      <c r="DZ2405">
        <v>35.130000000000003</v>
      </c>
      <c r="EA2405">
        <v>34.21</v>
      </c>
      <c r="EB2405">
        <v>33.299999999999997</v>
      </c>
      <c r="EC2405">
        <v>32.39</v>
      </c>
      <c r="ED2405">
        <v>31.49</v>
      </c>
      <c r="EE2405">
        <v>30.59</v>
      </c>
      <c r="EF2405">
        <v>29.69</v>
      </c>
      <c r="EG2405">
        <v>28.8</v>
      </c>
      <c r="EH2405">
        <v>27.92</v>
      </c>
      <c r="EI2405">
        <v>27.04</v>
      </c>
      <c r="EJ2405">
        <v>26.17</v>
      </c>
      <c r="EK2405">
        <v>25.3</v>
      </c>
      <c r="EL2405">
        <v>24.44</v>
      </c>
      <c r="EM2405">
        <v>23.59</v>
      </c>
      <c r="EN2405">
        <v>22.74</v>
      </c>
      <c r="EO2405">
        <v>21.9</v>
      </c>
      <c r="EP2405">
        <v>21.06</v>
      </c>
      <c r="EQ2405">
        <v>20.22</v>
      </c>
      <c r="ER2405">
        <v>19.39</v>
      </c>
      <c r="ES2405">
        <v>18.57</v>
      </c>
      <c r="ET2405">
        <v>17.739999999999998</v>
      </c>
      <c r="EU2405">
        <v>16.93</v>
      </c>
      <c r="EV2405">
        <v>16.11</v>
      </c>
      <c r="EW2405">
        <v>15.3</v>
      </c>
      <c r="EX2405">
        <v>14.5</v>
      </c>
      <c r="EY2405">
        <v>13.71</v>
      </c>
      <c r="EZ2405">
        <v>12.94</v>
      </c>
      <c r="FA2405">
        <v>12.18</v>
      </c>
      <c r="FB2405">
        <v>11.43</v>
      </c>
      <c r="FC2405">
        <v>10.71</v>
      </c>
      <c r="FD2405">
        <v>10</v>
      </c>
      <c r="FE2405">
        <v>9.33</v>
      </c>
      <c r="FF2405">
        <v>8.68</v>
      </c>
      <c r="FG2405">
        <v>8.0500000000000007</v>
      </c>
      <c r="FH2405">
        <v>7.46</v>
      </c>
      <c r="FI2405">
        <v>6.9</v>
      </c>
      <c r="FJ2405">
        <v>6.36</v>
      </c>
      <c r="FK2405">
        <v>5.86</v>
      </c>
      <c r="FL2405">
        <v>5.39</v>
      </c>
      <c r="FM2405">
        <v>4.9400000000000004</v>
      </c>
      <c r="FN2405">
        <v>4.53</v>
      </c>
      <c r="FO2405">
        <v>4.1500000000000004</v>
      </c>
      <c r="FP2405">
        <v>3.79</v>
      </c>
      <c r="FQ2405">
        <v>3.47</v>
      </c>
      <c r="FR2405">
        <v>3.18</v>
      </c>
      <c r="FS2405">
        <v>2.91</v>
      </c>
      <c r="FT2405">
        <v>2.67</v>
      </c>
    </row>
    <row r="2406" spans="1:180" x14ac:dyDescent="0.25">
      <c r="A2406" t="s">
        <v>2193</v>
      </c>
      <c r="B2406">
        <v>69</v>
      </c>
      <c r="C2406">
        <v>69</v>
      </c>
      <c r="E2406">
        <v>100000</v>
      </c>
      <c r="F2406">
        <v>99947</v>
      </c>
      <c r="G2406">
        <v>99892</v>
      </c>
      <c r="H2406">
        <v>99835</v>
      </c>
      <c r="I2406">
        <v>99777</v>
      </c>
      <c r="J2406">
        <v>99716</v>
      </c>
      <c r="K2406">
        <v>99654</v>
      </c>
      <c r="L2406">
        <v>99587</v>
      </c>
      <c r="M2406">
        <v>99516</v>
      </c>
      <c r="N2406">
        <v>99439</v>
      </c>
      <c r="O2406">
        <v>99357</v>
      </c>
      <c r="P2406">
        <v>99270</v>
      </c>
      <c r="Q2406">
        <v>99177</v>
      </c>
      <c r="R2406">
        <v>99075</v>
      </c>
      <c r="S2406">
        <v>98964</v>
      </c>
      <c r="T2406">
        <v>98843</v>
      </c>
      <c r="U2406">
        <v>98710</v>
      </c>
      <c r="V2406">
        <v>98565</v>
      </c>
      <c r="W2406">
        <v>98406</v>
      </c>
      <c r="X2406">
        <v>98236</v>
      </c>
      <c r="Y2406">
        <v>98052</v>
      </c>
      <c r="Z2406">
        <v>97850</v>
      </c>
      <c r="AA2406">
        <v>97631</v>
      </c>
      <c r="AB2406">
        <v>97396</v>
      </c>
      <c r="AC2406">
        <v>97143</v>
      </c>
      <c r="AD2406">
        <v>96870</v>
      </c>
      <c r="AE2406">
        <v>96576</v>
      </c>
      <c r="AF2406">
        <v>96261</v>
      </c>
      <c r="AG2406">
        <v>95919</v>
      </c>
      <c r="AH2406">
        <v>95550</v>
      </c>
      <c r="AI2406">
        <v>95153</v>
      </c>
      <c r="AJ2406">
        <v>94725</v>
      </c>
      <c r="AK2406">
        <v>94263</v>
      </c>
      <c r="AL2406">
        <v>93768</v>
      </c>
      <c r="AM2406">
        <v>93240</v>
      </c>
      <c r="AN2406">
        <v>92668</v>
      </c>
      <c r="AO2406">
        <v>92049</v>
      </c>
      <c r="AP2406">
        <v>91390</v>
      </c>
      <c r="AQ2406">
        <v>90696</v>
      </c>
      <c r="AR2406">
        <v>89958</v>
      </c>
      <c r="AS2406">
        <v>89176</v>
      </c>
      <c r="AT2406">
        <v>88350</v>
      </c>
      <c r="AU2406">
        <v>87480</v>
      </c>
      <c r="AV2406">
        <v>86553</v>
      </c>
      <c r="AW2406">
        <v>85562</v>
      </c>
      <c r="AX2406">
        <v>84500</v>
      </c>
      <c r="AY2406">
        <v>83354</v>
      </c>
      <c r="AZ2406">
        <v>82102</v>
      </c>
      <c r="BA2406">
        <v>80710</v>
      </c>
      <c r="BB2406">
        <v>79163</v>
      </c>
      <c r="BC2406">
        <v>77439</v>
      </c>
      <c r="BD2406">
        <v>75507</v>
      </c>
      <c r="BE2406">
        <v>73336</v>
      </c>
      <c r="BF2406">
        <v>70890</v>
      </c>
      <c r="BG2406">
        <v>68154</v>
      </c>
      <c r="BH2406">
        <v>65121</v>
      </c>
      <c r="BI2406">
        <v>61730</v>
      </c>
      <c r="BJ2406">
        <v>58035</v>
      </c>
      <c r="BK2406">
        <v>54041</v>
      </c>
      <c r="BL2406">
        <v>49772</v>
      </c>
      <c r="BM2406">
        <v>45257</v>
      </c>
      <c r="BN2406">
        <v>40611</v>
      </c>
      <c r="BO2406">
        <v>35828</v>
      </c>
      <c r="BP2406">
        <v>31047</v>
      </c>
      <c r="BQ2406">
        <v>26324</v>
      </c>
      <c r="BR2406">
        <v>21794</v>
      </c>
      <c r="BS2406">
        <v>17579</v>
      </c>
      <c r="BT2406">
        <v>13778</v>
      </c>
      <c r="BU2406">
        <v>10465</v>
      </c>
      <c r="DC2406">
        <v>55.99</v>
      </c>
      <c r="DD2406">
        <v>55.02</v>
      </c>
      <c r="DE2406">
        <v>54.05</v>
      </c>
      <c r="DF2406">
        <v>53.08</v>
      </c>
      <c r="DG2406">
        <v>52.12</v>
      </c>
      <c r="DH2406">
        <v>51.15</v>
      </c>
      <c r="DI2406">
        <v>50.18</v>
      </c>
      <c r="DJ2406">
        <v>49.21</v>
      </c>
      <c r="DK2406">
        <v>48.25</v>
      </c>
      <c r="DL2406">
        <v>47.28</v>
      </c>
      <c r="DM2406">
        <v>46.32</v>
      </c>
      <c r="DN2406">
        <v>45.36</v>
      </c>
      <c r="DO2406">
        <v>44.4</v>
      </c>
      <c r="DP2406">
        <v>43.45</v>
      </c>
      <c r="DQ2406">
        <v>42.5</v>
      </c>
      <c r="DR2406">
        <v>41.55</v>
      </c>
      <c r="DS2406">
        <v>40.6</v>
      </c>
      <c r="DT2406">
        <v>39.659999999999997</v>
      </c>
      <c r="DU2406">
        <v>38.729999999999997</v>
      </c>
      <c r="DV2406">
        <v>37.79</v>
      </c>
      <c r="DW2406">
        <v>36.86</v>
      </c>
      <c r="DX2406">
        <v>35.94</v>
      </c>
      <c r="DY2406">
        <v>35.020000000000003</v>
      </c>
      <c r="DZ2406">
        <v>34.1</v>
      </c>
      <c r="EA2406">
        <v>33.19</v>
      </c>
      <c r="EB2406">
        <v>32.28</v>
      </c>
      <c r="EC2406">
        <v>31.38</v>
      </c>
      <c r="ED2406">
        <v>30.48</v>
      </c>
      <c r="EE2406">
        <v>29.58</v>
      </c>
      <c r="EF2406">
        <v>28.7</v>
      </c>
      <c r="EG2406">
        <v>27.81</v>
      </c>
      <c r="EH2406">
        <v>26.94</v>
      </c>
      <c r="EI2406">
        <v>26.07</v>
      </c>
      <c r="EJ2406">
        <v>25.2</v>
      </c>
      <c r="EK2406">
        <v>24.34</v>
      </c>
      <c r="EL2406">
        <v>23.49</v>
      </c>
      <c r="EM2406">
        <v>22.64</v>
      </c>
      <c r="EN2406">
        <v>21.8</v>
      </c>
      <c r="EO2406">
        <v>20.97</v>
      </c>
      <c r="EP2406">
        <v>20.13</v>
      </c>
      <c r="EQ2406">
        <v>19.309999999999999</v>
      </c>
      <c r="ER2406">
        <v>18.48</v>
      </c>
      <c r="ES2406">
        <v>17.66</v>
      </c>
      <c r="ET2406">
        <v>16.850000000000001</v>
      </c>
      <c r="EU2406">
        <v>16.03</v>
      </c>
      <c r="EV2406">
        <v>15.23</v>
      </c>
      <c r="EW2406">
        <v>14.43</v>
      </c>
      <c r="EX2406">
        <v>13.65</v>
      </c>
      <c r="EY2406">
        <v>12.87</v>
      </c>
      <c r="EZ2406">
        <v>12.11</v>
      </c>
      <c r="FA2406">
        <v>11.37</v>
      </c>
      <c r="FB2406">
        <v>10.65</v>
      </c>
      <c r="FC2406">
        <v>9.9499999999999993</v>
      </c>
      <c r="FD2406">
        <v>9.2799999999999994</v>
      </c>
      <c r="FE2406">
        <v>8.6300000000000008</v>
      </c>
      <c r="FF2406">
        <v>8.01</v>
      </c>
      <c r="FG2406">
        <v>7.42</v>
      </c>
      <c r="FH2406">
        <v>6.86</v>
      </c>
      <c r="FI2406">
        <v>6.33</v>
      </c>
      <c r="FJ2406">
        <v>5.83</v>
      </c>
      <c r="FK2406">
        <v>5.36</v>
      </c>
      <c r="FL2406">
        <v>4.92</v>
      </c>
      <c r="FM2406">
        <v>4.51</v>
      </c>
      <c r="FN2406">
        <v>4.13</v>
      </c>
      <c r="FO2406">
        <v>3.78</v>
      </c>
      <c r="FP2406">
        <v>3.46</v>
      </c>
      <c r="FQ2406">
        <v>3.17</v>
      </c>
      <c r="FR2406">
        <v>2.9</v>
      </c>
      <c r="FS2406">
        <v>2.66</v>
      </c>
    </row>
    <row r="2407" spans="1:180" x14ac:dyDescent="0.25">
      <c r="A2407" t="s">
        <v>2194</v>
      </c>
      <c r="B2407">
        <v>68</v>
      </c>
      <c r="C2407">
        <v>68</v>
      </c>
      <c r="E2407">
        <v>100000</v>
      </c>
      <c r="F2407">
        <v>99944</v>
      </c>
      <c r="G2407">
        <v>99886</v>
      </c>
      <c r="H2407">
        <v>99827</v>
      </c>
      <c r="I2407">
        <v>99765</v>
      </c>
      <c r="J2407">
        <v>99702</v>
      </c>
      <c r="K2407">
        <v>99634</v>
      </c>
      <c r="L2407">
        <v>99562</v>
      </c>
      <c r="M2407">
        <v>99484</v>
      </c>
      <c r="N2407">
        <v>99400</v>
      </c>
      <c r="O2407">
        <v>99312</v>
      </c>
      <c r="P2407">
        <v>99217</v>
      </c>
      <c r="Q2407">
        <v>99113</v>
      </c>
      <c r="R2407">
        <v>99000</v>
      </c>
      <c r="S2407">
        <v>98877</v>
      </c>
      <c r="T2407">
        <v>98743</v>
      </c>
      <c r="U2407">
        <v>98595</v>
      </c>
      <c r="V2407">
        <v>98434</v>
      </c>
      <c r="W2407">
        <v>98261</v>
      </c>
      <c r="X2407">
        <v>98074</v>
      </c>
      <c r="Y2407">
        <v>97870</v>
      </c>
      <c r="Z2407">
        <v>97647</v>
      </c>
      <c r="AA2407">
        <v>97408</v>
      </c>
      <c r="AB2407">
        <v>97151</v>
      </c>
      <c r="AC2407">
        <v>96874</v>
      </c>
      <c r="AD2407">
        <v>96575</v>
      </c>
      <c r="AE2407">
        <v>96256</v>
      </c>
      <c r="AF2407">
        <v>95909</v>
      </c>
      <c r="AG2407">
        <v>95534</v>
      </c>
      <c r="AH2407">
        <v>95130</v>
      </c>
      <c r="AI2407">
        <v>94696</v>
      </c>
      <c r="AJ2407">
        <v>94227</v>
      </c>
      <c r="AK2407">
        <v>93724</v>
      </c>
      <c r="AL2407">
        <v>93187</v>
      </c>
      <c r="AM2407">
        <v>92606</v>
      </c>
      <c r="AN2407">
        <v>91978</v>
      </c>
      <c r="AO2407">
        <v>91310</v>
      </c>
      <c r="AP2407">
        <v>90603</v>
      </c>
      <c r="AQ2407">
        <v>89854</v>
      </c>
      <c r="AR2407">
        <v>89058</v>
      </c>
      <c r="AS2407">
        <v>88221</v>
      </c>
      <c r="AT2407">
        <v>87336</v>
      </c>
      <c r="AU2407">
        <v>86394</v>
      </c>
      <c r="AV2407">
        <v>85385</v>
      </c>
      <c r="AW2407">
        <v>84306</v>
      </c>
      <c r="AX2407">
        <v>83140</v>
      </c>
      <c r="AY2407">
        <v>81869</v>
      </c>
      <c r="AZ2407">
        <v>80455</v>
      </c>
      <c r="BA2407">
        <v>78887</v>
      </c>
      <c r="BB2407">
        <v>77134</v>
      </c>
      <c r="BC2407">
        <v>75179</v>
      </c>
      <c r="BD2407">
        <v>72984</v>
      </c>
      <c r="BE2407">
        <v>70510</v>
      </c>
      <c r="BF2407">
        <v>67755</v>
      </c>
      <c r="BG2407">
        <v>64695</v>
      </c>
      <c r="BH2407">
        <v>61279</v>
      </c>
      <c r="BI2407">
        <v>57567</v>
      </c>
      <c r="BJ2407">
        <v>53561</v>
      </c>
      <c r="BK2407">
        <v>49281</v>
      </c>
      <c r="BL2407">
        <v>44771</v>
      </c>
      <c r="BM2407">
        <v>40128</v>
      </c>
      <c r="BN2407">
        <v>35357</v>
      </c>
      <c r="BO2407">
        <v>30598</v>
      </c>
      <c r="BP2407">
        <v>25907</v>
      </c>
      <c r="BQ2407">
        <v>21417</v>
      </c>
      <c r="BR2407">
        <v>17249</v>
      </c>
      <c r="BS2407">
        <v>13498</v>
      </c>
      <c r="BT2407">
        <v>10236</v>
      </c>
      <c r="DC2407">
        <v>54.9</v>
      </c>
      <c r="DD2407">
        <v>53.93</v>
      </c>
      <c r="DE2407">
        <v>52.96</v>
      </c>
      <c r="DF2407">
        <v>51.99</v>
      </c>
      <c r="DG2407">
        <v>51.02</v>
      </c>
      <c r="DH2407">
        <v>50.05</v>
      </c>
      <c r="DI2407">
        <v>49.09</v>
      </c>
      <c r="DJ2407">
        <v>48.12</v>
      </c>
      <c r="DK2407">
        <v>47.16</v>
      </c>
      <c r="DL2407">
        <v>46.2</v>
      </c>
      <c r="DM2407">
        <v>45.24</v>
      </c>
      <c r="DN2407">
        <v>44.28</v>
      </c>
      <c r="DO2407">
        <v>43.33</v>
      </c>
      <c r="DP2407">
        <v>42.38</v>
      </c>
      <c r="DQ2407">
        <v>41.43</v>
      </c>
      <c r="DR2407">
        <v>40.479999999999997</v>
      </c>
      <c r="DS2407">
        <v>39.54</v>
      </c>
      <c r="DT2407">
        <v>38.61</v>
      </c>
      <c r="DU2407">
        <v>37.67</v>
      </c>
      <c r="DV2407">
        <v>36.75</v>
      </c>
      <c r="DW2407">
        <v>35.82</v>
      </c>
      <c r="DX2407">
        <v>34.9</v>
      </c>
      <c r="DY2407">
        <v>33.99</v>
      </c>
      <c r="DZ2407">
        <v>33.07</v>
      </c>
      <c r="EA2407">
        <v>32.17</v>
      </c>
      <c r="EB2407">
        <v>31.27</v>
      </c>
      <c r="EC2407">
        <v>30.37</v>
      </c>
      <c r="ED2407">
        <v>29.48</v>
      </c>
      <c r="EE2407">
        <v>28.59</v>
      </c>
      <c r="EF2407">
        <v>27.71</v>
      </c>
      <c r="EG2407">
        <v>26.83</v>
      </c>
      <c r="EH2407">
        <v>25.96</v>
      </c>
      <c r="EI2407">
        <v>25.1</v>
      </c>
      <c r="EJ2407">
        <v>24.24</v>
      </c>
      <c r="EK2407">
        <v>23.39</v>
      </c>
      <c r="EL2407">
        <v>22.55</v>
      </c>
      <c r="EM2407">
        <v>21.71</v>
      </c>
      <c r="EN2407">
        <v>20.88</v>
      </c>
      <c r="EO2407">
        <v>20.05</v>
      </c>
      <c r="EP2407">
        <v>19.22</v>
      </c>
      <c r="EQ2407">
        <v>18.399999999999999</v>
      </c>
      <c r="ER2407">
        <v>17.579999999999998</v>
      </c>
      <c r="ES2407">
        <v>16.77</v>
      </c>
      <c r="ET2407">
        <v>15.96</v>
      </c>
      <c r="EU2407">
        <v>15.16</v>
      </c>
      <c r="EV2407">
        <v>14.36</v>
      </c>
      <c r="EW2407">
        <v>13.58</v>
      </c>
      <c r="EX2407">
        <v>12.81</v>
      </c>
      <c r="EY2407">
        <v>12.05</v>
      </c>
      <c r="EZ2407">
        <v>11.31</v>
      </c>
      <c r="FA2407">
        <v>10.59</v>
      </c>
      <c r="FB2407">
        <v>9.9</v>
      </c>
      <c r="FC2407">
        <v>9.23</v>
      </c>
      <c r="FD2407">
        <v>8.58</v>
      </c>
      <c r="FE2407">
        <v>7.96</v>
      </c>
      <c r="FF2407">
        <v>7.38</v>
      </c>
      <c r="FG2407">
        <v>6.82</v>
      </c>
      <c r="FH2407">
        <v>6.3</v>
      </c>
      <c r="FI2407">
        <v>5.8</v>
      </c>
      <c r="FJ2407">
        <v>5.33</v>
      </c>
      <c r="FK2407">
        <v>4.8899999999999997</v>
      </c>
      <c r="FL2407">
        <v>4.49</v>
      </c>
      <c r="FM2407">
        <v>4.1100000000000003</v>
      </c>
      <c r="FN2407">
        <v>3.76</v>
      </c>
      <c r="FO2407">
        <v>3.44</v>
      </c>
      <c r="FP2407">
        <v>3.16</v>
      </c>
      <c r="FQ2407">
        <v>2.89</v>
      </c>
      <c r="FR2407">
        <v>2.66</v>
      </c>
    </row>
    <row r="2408" spans="1:180" x14ac:dyDescent="0.25">
      <c r="A2408" t="s">
        <v>2195</v>
      </c>
      <c r="B2408">
        <v>67</v>
      </c>
      <c r="C2408">
        <v>67</v>
      </c>
      <c r="E2408">
        <v>100000</v>
      </c>
      <c r="F2408">
        <v>99941</v>
      </c>
      <c r="G2408">
        <v>99880</v>
      </c>
      <c r="H2408">
        <v>99818</v>
      </c>
      <c r="I2408">
        <v>99753</v>
      </c>
      <c r="J2408">
        <v>99684</v>
      </c>
      <c r="K2408">
        <v>99611</v>
      </c>
      <c r="L2408">
        <v>99532</v>
      </c>
      <c r="M2408">
        <v>99447</v>
      </c>
      <c r="N2408">
        <v>99357</v>
      </c>
      <c r="O2408">
        <v>99260</v>
      </c>
      <c r="P2408">
        <v>99155</v>
      </c>
      <c r="Q2408">
        <v>99041</v>
      </c>
      <c r="R2408">
        <v>98915</v>
      </c>
      <c r="S2408">
        <v>98779</v>
      </c>
      <c r="T2408">
        <v>98629</v>
      </c>
      <c r="U2408">
        <v>98465</v>
      </c>
      <c r="V2408">
        <v>98289</v>
      </c>
      <c r="W2408">
        <v>98100</v>
      </c>
      <c r="X2408">
        <v>97892</v>
      </c>
      <c r="Y2408">
        <v>97666</v>
      </c>
      <c r="Z2408">
        <v>97423</v>
      </c>
      <c r="AA2408">
        <v>97162</v>
      </c>
      <c r="AB2408">
        <v>96881</v>
      </c>
      <c r="AC2408">
        <v>96578</v>
      </c>
      <c r="AD2408">
        <v>96253</v>
      </c>
      <c r="AE2408">
        <v>95901</v>
      </c>
      <c r="AF2408">
        <v>95521</v>
      </c>
      <c r="AG2408">
        <v>95110</v>
      </c>
      <c r="AH2408">
        <v>94669</v>
      </c>
      <c r="AI2408">
        <v>94193</v>
      </c>
      <c r="AJ2408">
        <v>93682</v>
      </c>
      <c r="AK2408">
        <v>93136</v>
      </c>
      <c r="AL2408">
        <v>92545</v>
      </c>
      <c r="AM2408">
        <v>91908</v>
      </c>
      <c r="AN2408">
        <v>91230</v>
      </c>
      <c r="AO2408">
        <v>90514</v>
      </c>
      <c r="AP2408">
        <v>89751</v>
      </c>
      <c r="AQ2408">
        <v>88943</v>
      </c>
      <c r="AR2408">
        <v>88091</v>
      </c>
      <c r="AS2408">
        <v>87193</v>
      </c>
      <c r="AT2408">
        <v>86235</v>
      </c>
      <c r="AU2408">
        <v>85210</v>
      </c>
      <c r="AV2408">
        <v>84112</v>
      </c>
      <c r="AW2408">
        <v>82928</v>
      </c>
      <c r="AX2408">
        <v>81635</v>
      </c>
      <c r="AY2408">
        <v>80201</v>
      </c>
      <c r="AZ2408">
        <v>78608</v>
      </c>
      <c r="BA2408">
        <v>76834</v>
      </c>
      <c r="BB2408">
        <v>74848</v>
      </c>
      <c r="BC2408">
        <v>72630</v>
      </c>
      <c r="BD2408">
        <v>70131</v>
      </c>
      <c r="BE2408">
        <v>67349</v>
      </c>
      <c r="BF2408">
        <v>64271</v>
      </c>
      <c r="BG2408">
        <v>60830</v>
      </c>
      <c r="BH2408">
        <v>57097</v>
      </c>
      <c r="BI2408">
        <v>53079</v>
      </c>
      <c r="BJ2408">
        <v>48793</v>
      </c>
      <c r="BK2408">
        <v>44279</v>
      </c>
      <c r="BL2408">
        <v>39649</v>
      </c>
      <c r="BM2408">
        <v>34891</v>
      </c>
      <c r="BN2408">
        <v>30154</v>
      </c>
      <c r="BO2408">
        <v>25494</v>
      </c>
      <c r="BP2408">
        <v>21045</v>
      </c>
      <c r="BQ2408">
        <v>16922</v>
      </c>
      <c r="BR2408">
        <v>13221</v>
      </c>
      <c r="BS2408">
        <v>10010</v>
      </c>
      <c r="DC2408">
        <v>53.8</v>
      </c>
      <c r="DD2408">
        <v>52.83</v>
      </c>
      <c r="DE2408">
        <v>51.86</v>
      </c>
      <c r="DF2408">
        <v>50.89</v>
      </c>
      <c r="DG2408">
        <v>49.93</v>
      </c>
      <c r="DH2408">
        <v>48.96</v>
      </c>
      <c r="DI2408">
        <v>48</v>
      </c>
      <c r="DJ2408">
        <v>47.03</v>
      </c>
      <c r="DK2408">
        <v>46.07</v>
      </c>
      <c r="DL2408">
        <v>45.12</v>
      </c>
      <c r="DM2408">
        <v>44.16</v>
      </c>
      <c r="DN2408">
        <v>43.2</v>
      </c>
      <c r="DO2408">
        <v>42.25</v>
      </c>
      <c r="DP2408">
        <v>41.31</v>
      </c>
      <c r="DQ2408">
        <v>40.36</v>
      </c>
      <c r="DR2408">
        <v>39.42</v>
      </c>
      <c r="DS2408">
        <v>38.49</v>
      </c>
      <c r="DT2408">
        <v>37.56</v>
      </c>
      <c r="DU2408">
        <v>36.630000000000003</v>
      </c>
      <c r="DV2408">
        <v>35.700000000000003</v>
      </c>
      <c r="DW2408">
        <v>34.79</v>
      </c>
      <c r="DX2408">
        <v>33.869999999999997</v>
      </c>
      <c r="DY2408">
        <v>32.96</v>
      </c>
      <c r="DZ2408">
        <v>32.06</v>
      </c>
      <c r="EA2408">
        <v>31.15</v>
      </c>
      <c r="EB2408">
        <v>30.26</v>
      </c>
      <c r="EC2408">
        <v>29.37</v>
      </c>
      <c r="ED2408">
        <v>28.48</v>
      </c>
      <c r="EE2408">
        <v>27.6</v>
      </c>
      <c r="EF2408">
        <v>26.73</v>
      </c>
      <c r="EG2408">
        <v>25.86</v>
      </c>
      <c r="EH2408">
        <v>25</v>
      </c>
      <c r="EI2408">
        <v>24.14</v>
      </c>
      <c r="EJ2408">
        <v>23.29</v>
      </c>
      <c r="EK2408">
        <v>22.45</v>
      </c>
      <c r="EL2408">
        <v>21.62</v>
      </c>
      <c r="EM2408">
        <v>20.78</v>
      </c>
      <c r="EN2408">
        <v>19.96</v>
      </c>
      <c r="EO2408">
        <v>19.13</v>
      </c>
      <c r="EP2408">
        <v>18.309999999999999</v>
      </c>
      <c r="EQ2408">
        <v>17.5</v>
      </c>
      <c r="ER2408">
        <v>16.68</v>
      </c>
      <c r="ES2408">
        <v>15.88</v>
      </c>
      <c r="ET2408">
        <v>15.08</v>
      </c>
      <c r="EU2408">
        <v>14.29</v>
      </c>
      <c r="EV2408">
        <v>13.51</v>
      </c>
      <c r="EW2408">
        <v>12.74</v>
      </c>
      <c r="EX2408">
        <v>11.99</v>
      </c>
      <c r="EY2408">
        <v>11.25</v>
      </c>
      <c r="EZ2408">
        <v>10.54</v>
      </c>
      <c r="FA2408">
        <v>9.84</v>
      </c>
      <c r="FB2408">
        <v>9.18</v>
      </c>
      <c r="FC2408">
        <v>8.5399999999999991</v>
      </c>
      <c r="FD2408">
        <v>7.92</v>
      </c>
      <c r="FE2408">
        <v>7.34</v>
      </c>
      <c r="FF2408">
        <v>6.79</v>
      </c>
      <c r="FG2408">
        <v>6.26</v>
      </c>
      <c r="FH2408">
        <v>5.77</v>
      </c>
      <c r="FI2408">
        <v>5.31</v>
      </c>
      <c r="FJ2408">
        <v>4.87</v>
      </c>
      <c r="FK2408">
        <v>4.46</v>
      </c>
      <c r="FL2408">
        <v>4.09</v>
      </c>
      <c r="FM2408">
        <v>3.74</v>
      </c>
      <c r="FN2408">
        <v>3.43</v>
      </c>
      <c r="FO2408">
        <v>3.14</v>
      </c>
      <c r="FP2408">
        <v>2.88</v>
      </c>
      <c r="FQ2408">
        <v>2.65</v>
      </c>
    </row>
    <row r="2409" spans="1:180" x14ac:dyDescent="0.25">
      <c r="A2409" t="s">
        <v>2196</v>
      </c>
      <c r="B2409">
        <v>66</v>
      </c>
      <c r="C2409">
        <v>66</v>
      </c>
      <c r="E2409">
        <v>100000</v>
      </c>
      <c r="F2409">
        <v>99938</v>
      </c>
      <c r="G2409">
        <v>99875</v>
      </c>
      <c r="H2409">
        <v>99809</v>
      </c>
      <c r="I2409">
        <v>99739</v>
      </c>
      <c r="J2409">
        <v>99664</v>
      </c>
      <c r="K2409">
        <v>99583</v>
      </c>
      <c r="L2409">
        <v>99497</v>
      </c>
      <c r="M2409">
        <v>99406</v>
      </c>
      <c r="N2409">
        <v>99308</v>
      </c>
      <c r="O2409">
        <v>99201</v>
      </c>
      <c r="P2409">
        <v>99084</v>
      </c>
      <c r="Q2409">
        <v>98957</v>
      </c>
      <c r="R2409">
        <v>98818</v>
      </c>
      <c r="S2409">
        <v>98666</v>
      </c>
      <c r="T2409">
        <v>98500</v>
      </c>
      <c r="U2409">
        <v>98321</v>
      </c>
      <c r="V2409">
        <v>98129</v>
      </c>
      <c r="W2409">
        <v>97918</v>
      </c>
      <c r="X2409">
        <v>97688</v>
      </c>
      <c r="Y2409">
        <v>97442</v>
      </c>
      <c r="Z2409">
        <v>97177</v>
      </c>
      <c r="AA2409">
        <v>96890</v>
      </c>
      <c r="AB2409">
        <v>96583</v>
      </c>
      <c r="AC2409">
        <v>96253</v>
      </c>
      <c r="AD2409">
        <v>95896</v>
      </c>
      <c r="AE2409">
        <v>95510</v>
      </c>
      <c r="AF2409">
        <v>95094</v>
      </c>
      <c r="AG2409">
        <v>94644</v>
      </c>
      <c r="AH2409">
        <v>94161</v>
      </c>
      <c r="AI2409">
        <v>93642</v>
      </c>
      <c r="AJ2409">
        <v>93088</v>
      </c>
      <c r="AK2409">
        <v>92487</v>
      </c>
      <c r="AL2409">
        <v>91839</v>
      </c>
      <c r="AM2409">
        <v>91151</v>
      </c>
      <c r="AN2409">
        <v>90424</v>
      </c>
      <c r="AO2409">
        <v>89651</v>
      </c>
      <c r="AP2409">
        <v>88829</v>
      </c>
      <c r="AQ2409">
        <v>87963</v>
      </c>
      <c r="AR2409">
        <v>87049</v>
      </c>
      <c r="AS2409">
        <v>86078</v>
      </c>
      <c r="AT2409">
        <v>85036</v>
      </c>
      <c r="AU2409">
        <v>83921</v>
      </c>
      <c r="AV2409">
        <v>82716</v>
      </c>
      <c r="AW2409">
        <v>81404</v>
      </c>
      <c r="AX2409">
        <v>79946</v>
      </c>
      <c r="AY2409">
        <v>78332</v>
      </c>
      <c r="AZ2409">
        <v>76531</v>
      </c>
      <c r="BA2409">
        <v>74522</v>
      </c>
      <c r="BB2409">
        <v>72272</v>
      </c>
      <c r="BC2409">
        <v>69750</v>
      </c>
      <c r="BD2409">
        <v>66944</v>
      </c>
      <c r="BE2409">
        <v>63839</v>
      </c>
      <c r="BF2409">
        <v>60383</v>
      </c>
      <c r="BG2409">
        <v>56629</v>
      </c>
      <c r="BH2409">
        <v>52595</v>
      </c>
      <c r="BI2409">
        <v>48303</v>
      </c>
      <c r="BJ2409">
        <v>43790</v>
      </c>
      <c r="BK2409">
        <v>39165</v>
      </c>
      <c r="BL2409">
        <v>34430</v>
      </c>
      <c r="BM2409">
        <v>29715</v>
      </c>
      <c r="BN2409">
        <v>25087</v>
      </c>
      <c r="BO2409">
        <v>20678</v>
      </c>
      <c r="BP2409">
        <v>16601</v>
      </c>
      <c r="BQ2409">
        <v>12949</v>
      </c>
      <c r="BR2409">
        <v>9788</v>
      </c>
      <c r="DC2409">
        <v>52.7</v>
      </c>
      <c r="DD2409">
        <v>51.73</v>
      </c>
      <c r="DE2409">
        <v>50.77</v>
      </c>
      <c r="DF2409">
        <v>49.8</v>
      </c>
      <c r="DG2409">
        <v>48.83</v>
      </c>
      <c r="DH2409">
        <v>47.87</v>
      </c>
      <c r="DI2409">
        <v>46.91</v>
      </c>
      <c r="DJ2409">
        <v>45.95</v>
      </c>
      <c r="DK2409">
        <v>44.99</v>
      </c>
      <c r="DL2409">
        <v>44.04</v>
      </c>
      <c r="DM2409">
        <v>43.08</v>
      </c>
      <c r="DN2409">
        <v>42.13</v>
      </c>
      <c r="DO2409">
        <v>41.19</v>
      </c>
      <c r="DP2409">
        <v>40.24</v>
      </c>
      <c r="DQ2409">
        <v>39.299999999999997</v>
      </c>
      <c r="DR2409">
        <v>38.369999999999997</v>
      </c>
      <c r="DS2409">
        <v>37.44</v>
      </c>
      <c r="DT2409">
        <v>36.51</v>
      </c>
      <c r="DU2409">
        <v>35.590000000000003</v>
      </c>
      <c r="DV2409">
        <v>34.67</v>
      </c>
      <c r="DW2409">
        <v>33.76</v>
      </c>
      <c r="DX2409">
        <v>32.85</v>
      </c>
      <c r="DY2409">
        <v>31.94</v>
      </c>
      <c r="DZ2409">
        <v>31.04</v>
      </c>
      <c r="EA2409">
        <v>30.15</v>
      </c>
      <c r="EB2409">
        <v>29.26</v>
      </c>
      <c r="EC2409">
        <v>28.38</v>
      </c>
      <c r="ED2409">
        <v>27.5</v>
      </c>
      <c r="EE2409">
        <v>26.63</v>
      </c>
      <c r="EF2409">
        <v>25.76</v>
      </c>
      <c r="EG2409">
        <v>24.9</v>
      </c>
      <c r="EH2409">
        <v>24.04</v>
      </c>
      <c r="EI2409">
        <v>23.2</v>
      </c>
      <c r="EJ2409">
        <v>22.36</v>
      </c>
      <c r="EK2409">
        <v>21.52</v>
      </c>
      <c r="EL2409">
        <v>20.69</v>
      </c>
      <c r="EM2409">
        <v>19.87</v>
      </c>
      <c r="EN2409">
        <v>19.05</v>
      </c>
      <c r="EO2409">
        <v>18.23</v>
      </c>
      <c r="EP2409">
        <v>17.41</v>
      </c>
      <c r="EQ2409">
        <v>16.600000000000001</v>
      </c>
      <c r="ER2409">
        <v>15.8</v>
      </c>
      <c r="ES2409">
        <v>15.01</v>
      </c>
      <c r="ET2409">
        <v>14.22</v>
      </c>
      <c r="EU2409">
        <v>13.44</v>
      </c>
      <c r="EV2409">
        <v>12.67</v>
      </c>
      <c r="EW2409">
        <v>11.92</v>
      </c>
      <c r="EX2409">
        <v>11.19</v>
      </c>
      <c r="EY2409">
        <v>10.48</v>
      </c>
      <c r="EZ2409">
        <v>9.7899999999999991</v>
      </c>
      <c r="FA2409">
        <v>9.1300000000000008</v>
      </c>
      <c r="FB2409">
        <v>8.49</v>
      </c>
      <c r="FC2409">
        <v>7.88</v>
      </c>
      <c r="FD2409">
        <v>7.3</v>
      </c>
      <c r="FE2409">
        <v>6.75</v>
      </c>
      <c r="FF2409">
        <v>6.23</v>
      </c>
      <c r="FG2409">
        <v>5.74</v>
      </c>
      <c r="FH2409">
        <v>5.28</v>
      </c>
      <c r="FI2409">
        <v>4.84</v>
      </c>
      <c r="FJ2409">
        <v>4.4400000000000004</v>
      </c>
      <c r="FK2409">
        <v>4.07</v>
      </c>
      <c r="FL2409">
        <v>3.73</v>
      </c>
      <c r="FM2409">
        <v>3.41</v>
      </c>
      <c r="FN2409">
        <v>3.13</v>
      </c>
      <c r="FO2409">
        <v>2.87</v>
      </c>
      <c r="FP2409">
        <v>2.64</v>
      </c>
    </row>
    <row r="2410" spans="1:180" x14ac:dyDescent="0.25">
      <c r="A2410" t="s">
        <v>2197</v>
      </c>
      <c r="B2410">
        <v>65</v>
      </c>
      <c r="C2410">
        <v>65</v>
      </c>
      <c r="E2410">
        <v>100000</v>
      </c>
      <c r="F2410">
        <v>99935</v>
      </c>
      <c r="G2410">
        <v>99868</v>
      </c>
      <c r="H2410">
        <v>99797</v>
      </c>
      <c r="I2410">
        <v>99721</v>
      </c>
      <c r="J2410">
        <v>99639</v>
      </c>
      <c r="K2410">
        <v>99551</v>
      </c>
      <c r="L2410">
        <v>99458</v>
      </c>
      <c r="M2410">
        <v>99359</v>
      </c>
      <c r="N2410">
        <v>99250</v>
      </c>
      <c r="O2410">
        <v>99132</v>
      </c>
      <c r="P2410">
        <v>99002</v>
      </c>
      <c r="Q2410">
        <v>98861</v>
      </c>
      <c r="R2410">
        <v>98707</v>
      </c>
      <c r="S2410">
        <v>98538</v>
      </c>
      <c r="T2410">
        <v>98357</v>
      </c>
      <c r="U2410">
        <v>98161</v>
      </c>
      <c r="V2410">
        <v>97947</v>
      </c>
      <c r="W2410">
        <v>97714</v>
      </c>
      <c r="X2410">
        <v>97464</v>
      </c>
      <c r="Y2410">
        <v>97195</v>
      </c>
      <c r="Z2410">
        <v>96903</v>
      </c>
      <c r="AA2410">
        <v>96591</v>
      </c>
      <c r="AB2410">
        <v>96256</v>
      </c>
      <c r="AC2410">
        <v>95894</v>
      </c>
      <c r="AD2410">
        <v>95501</v>
      </c>
      <c r="AE2410">
        <v>95079</v>
      </c>
      <c r="AF2410">
        <v>94624</v>
      </c>
      <c r="AG2410">
        <v>94132</v>
      </c>
      <c r="AH2410">
        <v>93605</v>
      </c>
      <c r="AI2410">
        <v>93041</v>
      </c>
      <c r="AJ2410">
        <v>92432</v>
      </c>
      <c r="AK2410">
        <v>91773</v>
      </c>
      <c r="AL2410">
        <v>91073</v>
      </c>
      <c r="AM2410">
        <v>90335</v>
      </c>
      <c r="AN2410">
        <v>89550</v>
      </c>
      <c r="AO2410">
        <v>88717</v>
      </c>
      <c r="AP2410">
        <v>87836</v>
      </c>
      <c r="AQ2410">
        <v>86908</v>
      </c>
      <c r="AR2410">
        <v>85919</v>
      </c>
      <c r="AS2410">
        <v>84863</v>
      </c>
      <c r="AT2410">
        <v>83730</v>
      </c>
      <c r="AU2410">
        <v>82506</v>
      </c>
      <c r="AV2410">
        <v>81172</v>
      </c>
      <c r="AW2410">
        <v>79693</v>
      </c>
      <c r="AX2410">
        <v>78054</v>
      </c>
      <c r="AY2410">
        <v>76230</v>
      </c>
      <c r="AZ2410">
        <v>74194</v>
      </c>
      <c r="BA2410">
        <v>71919</v>
      </c>
      <c r="BB2410">
        <v>69365</v>
      </c>
      <c r="BC2410">
        <v>66535</v>
      </c>
      <c r="BD2410">
        <v>63408</v>
      </c>
      <c r="BE2410">
        <v>59928</v>
      </c>
      <c r="BF2410">
        <v>56163</v>
      </c>
      <c r="BG2410">
        <v>52112</v>
      </c>
      <c r="BH2410">
        <v>47810</v>
      </c>
      <c r="BI2410">
        <v>43300</v>
      </c>
      <c r="BJ2410">
        <v>38684</v>
      </c>
      <c r="BK2410">
        <v>33964</v>
      </c>
      <c r="BL2410">
        <v>29280</v>
      </c>
      <c r="BM2410">
        <v>24684</v>
      </c>
      <c r="BN2410">
        <v>20315</v>
      </c>
      <c r="BO2410">
        <v>16284</v>
      </c>
      <c r="BP2410">
        <v>12682</v>
      </c>
      <c r="BQ2410">
        <v>9570</v>
      </c>
      <c r="DC2410">
        <v>51.61</v>
      </c>
      <c r="DD2410">
        <v>50.64</v>
      </c>
      <c r="DE2410">
        <v>49.67</v>
      </c>
      <c r="DF2410">
        <v>48.71</v>
      </c>
      <c r="DG2410">
        <v>47.75</v>
      </c>
      <c r="DH2410">
        <v>46.78</v>
      </c>
      <c r="DI2410">
        <v>45.82</v>
      </c>
      <c r="DJ2410">
        <v>44.87</v>
      </c>
      <c r="DK2410">
        <v>43.91</v>
      </c>
      <c r="DL2410">
        <v>42.96</v>
      </c>
      <c r="DM2410">
        <v>42.01</v>
      </c>
      <c r="DN2410">
        <v>41.06</v>
      </c>
      <c r="DO2410">
        <v>40.119999999999997</v>
      </c>
      <c r="DP2410">
        <v>39.18</v>
      </c>
      <c r="DQ2410">
        <v>38.25</v>
      </c>
      <c r="DR2410">
        <v>37.32</v>
      </c>
      <c r="DS2410">
        <v>36.39</v>
      </c>
      <c r="DT2410">
        <v>35.47</v>
      </c>
      <c r="DU2410">
        <v>34.549999999999997</v>
      </c>
      <c r="DV2410">
        <v>33.64</v>
      </c>
      <c r="DW2410">
        <v>32.729999999999997</v>
      </c>
      <c r="DX2410">
        <v>31.83</v>
      </c>
      <c r="DY2410">
        <v>30.93</v>
      </c>
      <c r="DZ2410">
        <v>30.04</v>
      </c>
      <c r="EA2410">
        <v>29.15</v>
      </c>
      <c r="EB2410">
        <v>28.27</v>
      </c>
      <c r="EC2410">
        <v>27.39</v>
      </c>
      <c r="ED2410">
        <v>26.52</v>
      </c>
      <c r="EE2410">
        <v>25.66</v>
      </c>
      <c r="EF2410">
        <v>24.8</v>
      </c>
      <c r="EG2410">
        <v>23.95</v>
      </c>
      <c r="EH2410">
        <v>23.1</v>
      </c>
      <c r="EI2410">
        <v>22.26</v>
      </c>
      <c r="EJ2410">
        <v>21.43</v>
      </c>
      <c r="EK2410">
        <v>20.6</v>
      </c>
      <c r="EL2410">
        <v>19.78</v>
      </c>
      <c r="EM2410">
        <v>18.96</v>
      </c>
      <c r="EN2410">
        <v>18.14</v>
      </c>
      <c r="EO2410">
        <v>17.329999999999998</v>
      </c>
      <c r="EP2410">
        <v>16.52</v>
      </c>
      <c r="EQ2410">
        <v>15.72</v>
      </c>
      <c r="ER2410">
        <v>14.93</v>
      </c>
      <c r="ES2410">
        <v>14.14</v>
      </c>
      <c r="ET2410">
        <v>13.37</v>
      </c>
      <c r="EU2410">
        <v>12.61</v>
      </c>
      <c r="EV2410">
        <v>11.86</v>
      </c>
      <c r="EW2410">
        <v>11.13</v>
      </c>
      <c r="EX2410">
        <v>10.43</v>
      </c>
      <c r="EY2410">
        <v>9.74</v>
      </c>
      <c r="EZ2410">
        <v>9.08</v>
      </c>
      <c r="FA2410">
        <v>8.44</v>
      </c>
      <c r="FB2410">
        <v>7.84</v>
      </c>
      <c r="FC2410">
        <v>7.26</v>
      </c>
      <c r="FD2410">
        <v>6.72</v>
      </c>
      <c r="FE2410">
        <v>6.2</v>
      </c>
      <c r="FF2410">
        <v>5.71</v>
      </c>
      <c r="FG2410">
        <v>5.25</v>
      </c>
      <c r="FH2410">
        <v>4.82</v>
      </c>
      <c r="FI2410">
        <v>4.42</v>
      </c>
      <c r="FJ2410">
        <v>4.05</v>
      </c>
      <c r="FK2410">
        <v>3.71</v>
      </c>
      <c r="FL2410">
        <v>3.4</v>
      </c>
      <c r="FM2410">
        <v>3.12</v>
      </c>
      <c r="FN2410">
        <v>2.86</v>
      </c>
      <c r="FO2410">
        <v>2.63</v>
      </c>
    </row>
    <row r="2411" spans="1:180" x14ac:dyDescent="0.25">
      <c r="A2411" t="s">
        <v>2198</v>
      </c>
      <c r="B2411">
        <v>64</v>
      </c>
      <c r="C2411">
        <v>64</v>
      </c>
      <c r="E2411">
        <v>100000</v>
      </c>
      <c r="F2411">
        <v>99932</v>
      </c>
      <c r="G2411">
        <v>99859</v>
      </c>
      <c r="H2411">
        <v>99782</v>
      </c>
      <c r="I2411">
        <v>99698</v>
      </c>
      <c r="J2411">
        <v>99609</v>
      </c>
      <c r="K2411">
        <v>99515</v>
      </c>
      <c r="L2411">
        <v>99413</v>
      </c>
      <c r="M2411">
        <v>99303</v>
      </c>
      <c r="N2411">
        <v>99183</v>
      </c>
      <c r="O2411">
        <v>99052</v>
      </c>
      <c r="P2411">
        <v>98908</v>
      </c>
      <c r="Q2411">
        <v>98751</v>
      </c>
      <c r="R2411">
        <v>98580</v>
      </c>
      <c r="S2411">
        <v>98395</v>
      </c>
      <c r="T2411">
        <v>98197</v>
      </c>
      <c r="U2411">
        <v>97980</v>
      </c>
      <c r="V2411">
        <v>97743</v>
      </c>
      <c r="W2411">
        <v>97489</v>
      </c>
      <c r="X2411">
        <v>97215</v>
      </c>
      <c r="Y2411">
        <v>96920</v>
      </c>
      <c r="Z2411">
        <v>96602</v>
      </c>
      <c r="AA2411">
        <v>96262</v>
      </c>
      <c r="AB2411">
        <v>95894</v>
      </c>
      <c r="AC2411">
        <v>95496</v>
      </c>
      <c r="AD2411">
        <v>95066</v>
      </c>
      <c r="AE2411">
        <v>94605</v>
      </c>
      <c r="AF2411">
        <v>94106</v>
      </c>
      <c r="AG2411">
        <v>93569</v>
      </c>
      <c r="AH2411">
        <v>92997</v>
      </c>
      <c r="AI2411">
        <v>92378</v>
      </c>
      <c r="AJ2411">
        <v>91710</v>
      </c>
      <c r="AK2411">
        <v>90998</v>
      </c>
      <c r="AL2411">
        <v>90248</v>
      </c>
      <c r="AM2411">
        <v>89450</v>
      </c>
      <c r="AN2411">
        <v>88604</v>
      </c>
      <c r="AO2411">
        <v>87711</v>
      </c>
      <c r="AP2411">
        <v>86766</v>
      </c>
      <c r="AQ2411">
        <v>85763</v>
      </c>
      <c r="AR2411">
        <v>84688</v>
      </c>
      <c r="AS2411">
        <v>83539</v>
      </c>
      <c r="AT2411">
        <v>82296</v>
      </c>
      <c r="AU2411">
        <v>80942</v>
      </c>
      <c r="AV2411">
        <v>79440</v>
      </c>
      <c r="AW2411">
        <v>77778</v>
      </c>
      <c r="AX2411">
        <v>75928</v>
      </c>
      <c r="AY2411">
        <v>73867</v>
      </c>
      <c r="AZ2411">
        <v>71565</v>
      </c>
      <c r="BA2411">
        <v>68986</v>
      </c>
      <c r="BB2411">
        <v>66124</v>
      </c>
      <c r="BC2411">
        <v>62975</v>
      </c>
      <c r="BD2411">
        <v>59476</v>
      </c>
      <c r="BE2411">
        <v>55689</v>
      </c>
      <c r="BF2411">
        <v>51633</v>
      </c>
      <c r="BG2411">
        <v>47321</v>
      </c>
      <c r="BH2411">
        <v>42809</v>
      </c>
      <c r="BI2411">
        <v>38203</v>
      </c>
      <c r="BJ2411">
        <v>33502</v>
      </c>
      <c r="BK2411">
        <v>28842</v>
      </c>
      <c r="BL2411">
        <v>24287</v>
      </c>
      <c r="BM2411">
        <v>19957</v>
      </c>
      <c r="BN2411">
        <v>15972</v>
      </c>
      <c r="BO2411">
        <v>12419</v>
      </c>
      <c r="BP2411">
        <v>9356</v>
      </c>
      <c r="DC2411">
        <v>50.51</v>
      </c>
      <c r="DD2411">
        <v>49.55</v>
      </c>
      <c r="DE2411">
        <v>48.58</v>
      </c>
      <c r="DF2411">
        <v>47.62</v>
      </c>
      <c r="DG2411">
        <v>46.66</v>
      </c>
      <c r="DH2411">
        <v>45.7</v>
      </c>
      <c r="DI2411">
        <v>44.74</v>
      </c>
      <c r="DJ2411">
        <v>43.79</v>
      </c>
      <c r="DK2411">
        <v>42.84</v>
      </c>
      <c r="DL2411">
        <v>41.89</v>
      </c>
      <c r="DM2411">
        <v>40.94</v>
      </c>
      <c r="DN2411">
        <v>40</v>
      </c>
      <c r="DO2411">
        <v>39.06</v>
      </c>
      <c r="DP2411">
        <v>38.130000000000003</v>
      </c>
      <c r="DQ2411">
        <v>37.200000000000003</v>
      </c>
      <c r="DR2411">
        <v>36.28</v>
      </c>
      <c r="DS2411">
        <v>35.35</v>
      </c>
      <c r="DT2411">
        <v>34.44</v>
      </c>
      <c r="DU2411">
        <v>33.53</v>
      </c>
      <c r="DV2411">
        <v>32.619999999999997</v>
      </c>
      <c r="DW2411">
        <v>31.72</v>
      </c>
      <c r="DX2411">
        <v>30.82</v>
      </c>
      <c r="DY2411">
        <v>29.93</v>
      </c>
      <c r="DZ2411">
        <v>29.04</v>
      </c>
      <c r="EA2411">
        <v>28.16</v>
      </c>
      <c r="EB2411">
        <v>27.28</v>
      </c>
      <c r="EC2411">
        <v>26.42</v>
      </c>
      <c r="ED2411">
        <v>25.55</v>
      </c>
      <c r="EE2411">
        <v>24.7</v>
      </c>
      <c r="EF2411">
        <v>23.85</v>
      </c>
      <c r="EG2411">
        <v>23</v>
      </c>
      <c r="EH2411">
        <v>22.17</v>
      </c>
      <c r="EI2411">
        <v>21.34</v>
      </c>
      <c r="EJ2411">
        <v>20.51</v>
      </c>
      <c r="EK2411">
        <v>19.690000000000001</v>
      </c>
      <c r="EL2411">
        <v>18.87</v>
      </c>
      <c r="EM2411">
        <v>18.059999999999999</v>
      </c>
      <c r="EN2411">
        <v>17.25</v>
      </c>
      <c r="EO2411">
        <v>16.440000000000001</v>
      </c>
      <c r="EP2411">
        <v>15.65</v>
      </c>
      <c r="EQ2411">
        <v>14.85</v>
      </c>
      <c r="ER2411">
        <v>14.07</v>
      </c>
      <c r="ES2411">
        <v>13.3</v>
      </c>
      <c r="ET2411">
        <v>12.54</v>
      </c>
      <c r="EU2411">
        <v>11.8</v>
      </c>
      <c r="EV2411">
        <v>11.07</v>
      </c>
      <c r="EW2411">
        <v>10.37</v>
      </c>
      <c r="EX2411">
        <v>9.69</v>
      </c>
      <c r="EY2411">
        <v>9.0299999999999994</v>
      </c>
      <c r="EZ2411">
        <v>8.4</v>
      </c>
      <c r="FA2411">
        <v>7.79</v>
      </c>
      <c r="FB2411">
        <v>7.22</v>
      </c>
      <c r="FC2411">
        <v>6.68</v>
      </c>
      <c r="FD2411">
        <v>6.16</v>
      </c>
      <c r="FE2411">
        <v>5.68</v>
      </c>
      <c r="FF2411">
        <v>5.23</v>
      </c>
      <c r="FG2411">
        <v>4.8</v>
      </c>
      <c r="FH2411">
        <v>4.4000000000000004</v>
      </c>
      <c r="FI2411">
        <v>4.03</v>
      </c>
      <c r="FJ2411">
        <v>3.69</v>
      </c>
      <c r="FK2411">
        <v>3.38</v>
      </c>
      <c r="FL2411">
        <v>3.1</v>
      </c>
      <c r="FM2411">
        <v>2.85</v>
      </c>
      <c r="FN2411">
        <v>2.62</v>
      </c>
    </row>
    <row r="2412" spans="1:180" x14ac:dyDescent="0.25">
      <c r="A2412" t="s">
        <v>2199</v>
      </c>
      <c r="B2412">
        <v>63</v>
      </c>
      <c r="C2412">
        <v>63</v>
      </c>
      <c r="E2412">
        <v>100000</v>
      </c>
      <c r="F2412">
        <v>99926</v>
      </c>
      <c r="G2412">
        <v>99848</v>
      </c>
      <c r="H2412">
        <v>99763</v>
      </c>
      <c r="I2412">
        <v>99672</v>
      </c>
      <c r="J2412">
        <v>99576</v>
      </c>
      <c r="K2412">
        <v>99473</v>
      </c>
      <c r="L2412">
        <v>99361</v>
      </c>
      <c r="M2412">
        <v>99239</v>
      </c>
      <c r="N2412">
        <v>99105</v>
      </c>
      <c r="O2412">
        <v>98960</v>
      </c>
      <c r="P2412">
        <v>98800</v>
      </c>
      <c r="Q2412">
        <v>98626</v>
      </c>
      <c r="R2412">
        <v>98439</v>
      </c>
      <c r="S2412">
        <v>98237</v>
      </c>
      <c r="T2412">
        <v>98017</v>
      </c>
      <c r="U2412">
        <v>97776</v>
      </c>
      <c r="V2412">
        <v>97518</v>
      </c>
      <c r="W2412">
        <v>97240</v>
      </c>
      <c r="X2412">
        <v>96940</v>
      </c>
      <c r="Y2412">
        <v>96618</v>
      </c>
      <c r="Z2412">
        <v>96272</v>
      </c>
      <c r="AA2412">
        <v>95898</v>
      </c>
      <c r="AB2412">
        <v>95494</v>
      </c>
      <c r="AC2412">
        <v>95058</v>
      </c>
      <c r="AD2412">
        <v>94588</v>
      </c>
      <c r="AE2412">
        <v>94083</v>
      </c>
      <c r="AF2412">
        <v>93539</v>
      </c>
      <c r="AG2412">
        <v>92956</v>
      </c>
      <c r="AH2412">
        <v>92328</v>
      </c>
      <c r="AI2412">
        <v>91648</v>
      </c>
      <c r="AJ2412">
        <v>90926</v>
      </c>
      <c r="AK2412">
        <v>90162</v>
      </c>
      <c r="AL2412">
        <v>89352</v>
      </c>
      <c r="AM2412">
        <v>88493</v>
      </c>
      <c r="AN2412">
        <v>87586</v>
      </c>
      <c r="AO2412">
        <v>86628</v>
      </c>
      <c r="AP2412">
        <v>85607</v>
      </c>
      <c r="AQ2412">
        <v>84516</v>
      </c>
      <c r="AR2412">
        <v>83347</v>
      </c>
      <c r="AS2412">
        <v>82088</v>
      </c>
      <c r="AT2412">
        <v>80713</v>
      </c>
      <c r="AU2412">
        <v>79190</v>
      </c>
      <c r="AV2412">
        <v>77502</v>
      </c>
      <c r="AW2412">
        <v>75628</v>
      </c>
      <c r="AX2412">
        <v>73540</v>
      </c>
      <c r="AY2412">
        <v>71212</v>
      </c>
      <c r="AZ2412">
        <v>68605</v>
      </c>
      <c r="BA2412">
        <v>65719</v>
      </c>
      <c r="BB2412">
        <v>62539</v>
      </c>
      <c r="BC2412">
        <v>59020</v>
      </c>
      <c r="BD2412">
        <v>55219</v>
      </c>
      <c r="BE2412">
        <v>51147</v>
      </c>
      <c r="BF2412">
        <v>46836</v>
      </c>
      <c r="BG2412">
        <v>42322</v>
      </c>
      <c r="BH2412">
        <v>37722</v>
      </c>
      <c r="BI2412">
        <v>33041</v>
      </c>
      <c r="BJ2412">
        <v>28410</v>
      </c>
      <c r="BK2412">
        <v>23887</v>
      </c>
      <c r="BL2412">
        <v>19605</v>
      </c>
      <c r="BM2412">
        <v>15665</v>
      </c>
      <c r="BN2412">
        <v>12160</v>
      </c>
      <c r="BO2412">
        <v>9146</v>
      </c>
      <c r="DC2412">
        <v>49.42</v>
      </c>
      <c r="DD2412">
        <v>48.45</v>
      </c>
      <c r="DE2412">
        <v>47.49</v>
      </c>
      <c r="DF2412">
        <v>46.53</v>
      </c>
      <c r="DG2412">
        <v>45.57</v>
      </c>
      <c r="DH2412">
        <v>44.62</v>
      </c>
      <c r="DI2412">
        <v>43.66</v>
      </c>
      <c r="DJ2412">
        <v>42.71</v>
      </c>
      <c r="DK2412">
        <v>41.76</v>
      </c>
      <c r="DL2412">
        <v>40.82</v>
      </c>
      <c r="DM2412">
        <v>39.880000000000003</v>
      </c>
      <c r="DN2412">
        <v>38.94</v>
      </c>
      <c r="DO2412">
        <v>38.01</v>
      </c>
      <c r="DP2412">
        <v>37.08</v>
      </c>
      <c r="DQ2412">
        <v>36.159999999999997</v>
      </c>
      <c r="DR2412">
        <v>35.24</v>
      </c>
      <c r="DS2412">
        <v>34.32</v>
      </c>
      <c r="DT2412">
        <v>33.409999999999997</v>
      </c>
      <c r="DU2412">
        <v>32.51</v>
      </c>
      <c r="DV2412">
        <v>31.6</v>
      </c>
      <c r="DW2412">
        <v>30.71</v>
      </c>
      <c r="DX2412">
        <v>29.82</v>
      </c>
      <c r="DY2412">
        <v>28.93</v>
      </c>
      <c r="DZ2412">
        <v>28.05</v>
      </c>
      <c r="EA2412">
        <v>27.18</v>
      </c>
      <c r="EB2412">
        <v>26.31</v>
      </c>
      <c r="EC2412">
        <v>25.45</v>
      </c>
      <c r="ED2412">
        <v>24.59</v>
      </c>
      <c r="EE2412">
        <v>23.75</v>
      </c>
      <c r="EF2412">
        <v>22.9</v>
      </c>
      <c r="EG2412">
        <v>22.07</v>
      </c>
      <c r="EH2412">
        <v>21.24</v>
      </c>
      <c r="EI2412">
        <v>20.420000000000002</v>
      </c>
      <c r="EJ2412">
        <v>19.600000000000001</v>
      </c>
      <c r="EK2412">
        <v>18.78</v>
      </c>
      <c r="EL2412">
        <v>17.97</v>
      </c>
      <c r="EM2412">
        <v>17.170000000000002</v>
      </c>
      <c r="EN2412">
        <v>16.36</v>
      </c>
      <c r="EO2412">
        <v>15.57</v>
      </c>
      <c r="EP2412">
        <v>14.78</v>
      </c>
      <c r="EQ2412">
        <v>14</v>
      </c>
      <c r="ER2412">
        <v>13.23</v>
      </c>
      <c r="ES2412">
        <v>12.47</v>
      </c>
      <c r="ET2412">
        <v>11.73</v>
      </c>
      <c r="EU2412">
        <v>11.01</v>
      </c>
      <c r="EV2412">
        <v>10.31</v>
      </c>
      <c r="EW2412">
        <v>9.6300000000000008</v>
      </c>
      <c r="EX2412">
        <v>8.98</v>
      </c>
      <c r="EY2412">
        <v>8.35</v>
      </c>
      <c r="EZ2412">
        <v>7.75</v>
      </c>
      <c r="FA2412">
        <v>7.18</v>
      </c>
      <c r="FB2412">
        <v>6.64</v>
      </c>
      <c r="FC2412">
        <v>6.13</v>
      </c>
      <c r="FD2412">
        <v>5.65</v>
      </c>
      <c r="FE2412">
        <v>5.2</v>
      </c>
      <c r="FF2412">
        <v>4.7699999999999996</v>
      </c>
      <c r="FG2412">
        <v>4.38</v>
      </c>
      <c r="FH2412">
        <v>4.01</v>
      </c>
      <c r="FI2412">
        <v>3.68</v>
      </c>
      <c r="FJ2412">
        <v>3.37</v>
      </c>
      <c r="FK2412">
        <v>3.09</v>
      </c>
      <c r="FL2412">
        <v>2.84</v>
      </c>
      <c r="FM2412">
        <v>2.61</v>
      </c>
    </row>
    <row r="2413" spans="1:180" x14ac:dyDescent="0.25">
      <c r="A2413" t="s">
        <v>2200</v>
      </c>
      <c r="B2413">
        <v>62</v>
      </c>
      <c r="C2413">
        <v>62</v>
      </c>
      <c r="E2413">
        <v>100000</v>
      </c>
      <c r="F2413">
        <v>99920</v>
      </c>
      <c r="G2413">
        <v>99833</v>
      </c>
      <c r="H2413">
        <v>99741</v>
      </c>
      <c r="I2413">
        <v>99643</v>
      </c>
      <c r="J2413">
        <v>99539</v>
      </c>
      <c r="K2413">
        <v>99425</v>
      </c>
      <c r="L2413">
        <v>99301</v>
      </c>
      <c r="M2413">
        <v>99165</v>
      </c>
      <c r="N2413">
        <v>99017</v>
      </c>
      <c r="O2413">
        <v>98855</v>
      </c>
      <c r="P2413">
        <v>98678</v>
      </c>
      <c r="Q2413">
        <v>98488</v>
      </c>
      <c r="R2413">
        <v>98283</v>
      </c>
      <c r="S2413">
        <v>98059</v>
      </c>
      <c r="T2413">
        <v>97815</v>
      </c>
      <c r="U2413">
        <v>97553</v>
      </c>
      <c r="V2413">
        <v>97271</v>
      </c>
      <c r="W2413">
        <v>96966</v>
      </c>
      <c r="X2413">
        <v>96638</v>
      </c>
      <c r="Y2413">
        <v>96288</v>
      </c>
      <c r="Z2413">
        <v>95907</v>
      </c>
      <c r="AA2413">
        <v>95497</v>
      </c>
      <c r="AB2413">
        <v>95054</v>
      </c>
      <c r="AC2413">
        <v>94578</v>
      </c>
      <c r="AD2413">
        <v>94063</v>
      </c>
      <c r="AE2413">
        <v>93511</v>
      </c>
      <c r="AF2413">
        <v>92921</v>
      </c>
      <c r="AG2413">
        <v>92281</v>
      </c>
      <c r="AH2413">
        <v>91591</v>
      </c>
      <c r="AI2413">
        <v>90857</v>
      </c>
      <c r="AJ2413">
        <v>90083</v>
      </c>
      <c r="AK2413">
        <v>89258</v>
      </c>
      <c r="AL2413">
        <v>88384</v>
      </c>
      <c r="AM2413">
        <v>87463</v>
      </c>
      <c r="AN2413">
        <v>86491</v>
      </c>
      <c r="AO2413">
        <v>85455</v>
      </c>
      <c r="AP2413">
        <v>84345</v>
      </c>
      <c r="AQ2413">
        <v>83160</v>
      </c>
      <c r="AR2413">
        <v>81879</v>
      </c>
      <c r="AS2413">
        <v>80486</v>
      </c>
      <c r="AT2413">
        <v>78941</v>
      </c>
      <c r="AU2413">
        <v>77231</v>
      </c>
      <c r="AV2413">
        <v>75329</v>
      </c>
      <c r="AW2413">
        <v>73216</v>
      </c>
      <c r="AX2413">
        <v>70860</v>
      </c>
      <c r="AY2413">
        <v>68228</v>
      </c>
      <c r="AZ2413">
        <v>65314</v>
      </c>
      <c r="BA2413">
        <v>62111</v>
      </c>
      <c r="BB2413">
        <v>58563</v>
      </c>
      <c r="BC2413">
        <v>54747</v>
      </c>
      <c r="BD2413">
        <v>50665</v>
      </c>
      <c r="BE2413">
        <v>46345</v>
      </c>
      <c r="BF2413">
        <v>41839</v>
      </c>
      <c r="BG2413">
        <v>37246</v>
      </c>
      <c r="BH2413">
        <v>32581</v>
      </c>
      <c r="BI2413">
        <v>27979</v>
      </c>
      <c r="BJ2413">
        <v>23494</v>
      </c>
      <c r="BK2413">
        <v>19252</v>
      </c>
      <c r="BL2413">
        <v>15364</v>
      </c>
      <c r="BM2413">
        <v>11907</v>
      </c>
      <c r="BN2413">
        <v>8941</v>
      </c>
      <c r="DC2413">
        <v>48.33</v>
      </c>
      <c r="DD2413">
        <v>47.37</v>
      </c>
      <c r="DE2413">
        <v>46.41</v>
      </c>
      <c r="DF2413">
        <v>45.45</v>
      </c>
      <c r="DG2413">
        <v>44.49</v>
      </c>
      <c r="DH2413">
        <v>43.54</v>
      </c>
      <c r="DI2413">
        <v>42.59</v>
      </c>
      <c r="DJ2413">
        <v>41.64</v>
      </c>
      <c r="DK2413">
        <v>40.700000000000003</v>
      </c>
      <c r="DL2413">
        <v>39.76</v>
      </c>
      <c r="DM2413">
        <v>38.82</v>
      </c>
      <c r="DN2413">
        <v>37.89</v>
      </c>
      <c r="DO2413">
        <v>36.96</v>
      </c>
      <c r="DP2413">
        <v>36.04</v>
      </c>
      <c r="DQ2413">
        <v>35.119999999999997</v>
      </c>
      <c r="DR2413">
        <v>34.21</v>
      </c>
      <c r="DS2413">
        <v>33.299999999999997</v>
      </c>
      <c r="DT2413">
        <v>32.39</v>
      </c>
      <c r="DU2413">
        <v>31.49</v>
      </c>
      <c r="DV2413">
        <v>30.6</v>
      </c>
      <c r="DW2413">
        <v>29.71</v>
      </c>
      <c r="DX2413">
        <v>28.82</v>
      </c>
      <c r="DY2413">
        <v>27.94</v>
      </c>
      <c r="DZ2413">
        <v>27.07</v>
      </c>
      <c r="EA2413">
        <v>26.21</v>
      </c>
      <c r="EB2413">
        <v>25.35</v>
      </c>
      <c r="EC2413">
        <v>24.49</v>
      </c>
      <c r="ED2413">
        <v>23.65</v>
      </c>
      <c r="EE2413">
        <v>22.81</v>
      </c>
      <c r="EF2413">
        <v>21.97</v>
      </c>
      <c r="EG2413">
        <v>21.15</v>
      </c>
      <c r="EH2413">
        <v>20.32</v>
      </c>
      <c r="EI2413">
        <v>19.510000000000002</v>
      </c>
      <c r="EJ2413">
        <v>18.7</v>
      </c>
      <c r="EK2413">
        <v>17.89</v>
      </c>
      <c r="EL2413">
        <v>17.079999999999998</v>
      </c>
      <c r="EM2413">
        <v>16.28</v>
      </c>
      <c r="EN2413">
        <v>15.49</v>
      </c>
      <c r="EO2413">
        <v>14.71</v>
      </c>
      <c r="EP2413">
        <v>13.93</v>
      </c>
      <c r="EQ2413">
        <v>13.16</v>
      </c>
      <c r="ER2413">
        <v>12.41</v>
      </c>
      <c r="ES2413">
        <v>11.67</v>
      </c>
      <c r="ET2413">
        <v>10.95</v>
      </c>
      <c r="EU2413">
        <v>10.25</v>
      </c>
      <c r="EV2413">
        <v>9.58</v>
      </c>
      <c r="EW2413">
        <v>8.93</v>
      </c>
      <c r="EX2413">
        <v>8.31</v>
      </c>
      <c r="EY2413">
        <v>7.71</v>
      </c>
      <c r="EZ2413">
        <v>7.14</v>
      </c>
      <c r="FA2413">
        <v>6.61</v>
      </c>
      <c r="FB2413">
        <v>6.1</v>
      </c>
      <c r="FC2413">
        <v>5.62</v>
      </c>
      <c r="FD2413">
        <v>5.17</v>
      </c>
      <c r="FE2413">
        <v>4.75</v>
      </c>
      <c r="FF2413">
        <v>4.3600000000000003</v>
      </c>
      <c r="FG2413">
        <v>3.99</v>
      </c>
      <c r="FH2413">
        <v>3.66</v>
      </c>
      <c r="FI2413">
        <v>3.36</v>
      </c>
      <c r="FJ2413">
        <v>3.08</v>
      </c>
      <c r="FK2413">
        <v>2.83</v>
      </c>
      <c r="FL2413">
        <v>2.6</v>
      </c>
    </row>
    <row r="2414" spans="1:180" x14ac:dyDescent="0.25">
      <c r="A2414" t="s">
        <v>2201</v>
      </c>
      <c r="B2414">
        <v>61</v>
      </c>
      <c r="C2414">
        <v>61</v>
      </c>
      <c r="E2414">
        <v>100000</v>
      </c>
      <c r="F2414">
        <v>99912</v>
      </c>
      <c r="G2414">
        <v>99818</v>
      </c>
      <c r="H2414">
        <v>99719</v>
      </c>
      <c r="I2414">
        <v>99612</v>
      </c>
      <c r="J2414">
        <v>99497</v>
      </c>
      <c r="K2414">
        <v>99370</v>
      </c>
      <c r="L2414">
        <v>99232</v>
      </c>
      <c r="M2414">
        <v>99082</v>
      </c>
      <c r="N2414">
        <v>98917</v>
      </c>
      <c r="O2414">
        <v>98738</v>
      </c>
      <c r="P2414">
        <v>98544</v>
      </c>
      <c r="Q2414">
        <v>98336</v>
      </c>
      <c r="R2414">
        <v>98109</v>
      </c>
      <c r="S2414">
        <v>97861</v>
      </c>
      <c r="T2414">
        <v>97595</v>
      </c>
      <c r="U2414">
        <v>97308</v>
      </c>
      <c r="V2414">
        <v>96999</v>
      </c>
      <c r="W2414">
        <v>96666</v>
      </c>
      <c r="X2414">
        <v>96310</v>
      </c>
      <c r="Y2414">
        <v>95924</v>
      </c>
      <c r="Z2414">
        <v>95506</v>
      </c>
      <c r="AA2414">
        <v>95057</v>
      </c>
      <c r="AB2414">
        <v>94573</v>
      </c>
      <c r="AC2414">
        <v>94051</v>
      </c>
      <c r="AD2414">
        <v>93489</v>
      </c>
      <c r="AE2414">
        <v>92890</v>
      </c>
      <c r="AF2414">
        <v>92241</v>
      </c>
      <c r="AG2414">
        <v>91539</v>
      </c>
      <c r="AH2414">
        <v>90794</v>
      </c>
      <c r="AI2414">
        <v>90007</v>
      </c>
      <c r="AJ2414">
        <v>89170</v>
      </c>
      <c r="AK2414">
        <v>88281</v>
      </c>
      <c r="AL2414">
        <v>87345</v>
      </c>
      <c r="AM2414">
        <v>86357</v>
      </c>
      <c r="AN2414">
        <v>85306</v>
      </c>
      <c r="AO2414">
        <v>84180</v>
      </c>
      <c r="AP2414">
        <v>82974</v>
      </c>
      <c r="AQ2414">
        <v>81675</v>
      </c>
      <c r="AR2414">
        <v>80259</v>
      </c>
      <c r="AS2414">
        <v>78695</v>
      </c>
      <c r="AT2414">
        <v>76961</v>
      </c>
      <c r="AU2414">
        <v>75036</v>
      </c>
      <c r="AV2414">
        <v>72894</v>
      </c>
      <c r="AW2414">
        <v>70512</v>
      </c>
      <c r="AX2414">
        <v>67851</v>
      </c>
      <c r="AY2414">
        <v>64913</v>
      </c>
      <c r="AZ2414">
        <v>61683</v>
      </c>
      <c r="BA2414">
        <v>58116</v>
      </c>
      <c r="BB2414">
        <v>54274</v>
      </c>
      <c r="BC2414">
        <v>50183</v>
      </c>
      <c r="BD2414">
        <v>45860</v>
      </c>
      <c r="BE2414">
        <v>41353</v>
      </c>
      <c r="BF2414">
        <v>36776</v>
      </c>
      <c r="BG2414">
        <v>32127</v>
      </c>
      <c r="BH2414">
        <v>27550</v>
      </c>
      <c r="BI2414">
        <v>23102</v>
      </c>
      <c r="BJ2414">
        <v>18905</v>
      </c>
      <c r="BK2414">
        <v>15062</v>
      </c>
      <c r="BL2414">
        <v>11658</v>
      </c>
      <c r="BM2414">
        <v>8739</v>
      </c>
      <c r="DC2414">
        <v>47.24</v>
      </c>
      <c r="DD2414">
        <v>46.28</v>
      </c>
      <c r="DE2414">
        <v>45.32</v>
      </c>
      <c r="DF2414">
        <v>44.37</v>
      </c>
      <c r="DG2414">
        <v>43.41</v>
      </c>
      <c r="DH2414">
        <v>42.46</v>
      </c>
      <c r="DI2414">
        <v>41.52</v>
      </c>
      <c r="DJ2414">
        <v>40.57</v>
      </c>
      <c r="DK2414">
        <v>39.630000000000003</v>
      </c>
      <c r="DL2414">
        <v>38.700000000000003</v>
      </c>
      <c r="DM2414">
        <v>37.770000000000003</v>
      </c>
      <c r="DN2414">
        <v>36.840000000000003</v>
      </c>
      <c r="DO2414">
        <v>35.92</v>
      </c>
      <c r="DP2414">
        <v>35</v>
      </c>
      <c r="DQ2414">
        <v>34.090000000000003</v>
      </c>
      <c r="DR2414">
        <v>33.18</v>
      </c>
      <c r="DS2414">
        <v>32.28</v>
      </c>
      <c r="DT2414">
        <v>31.38</v>
      </c>
      <c r="DU2414">
        <v>30.48</v>
      </c>
      <c r="DV2414">
        <v>29.6</v>
      </c>
      <c r="DW2414">
        <v>28.71</v>
      </c>
      <c r="DX2414">
        <v>27.84</v>
      </c>
      <c r="DY2414">
        <v>26.96</v>
      </c>
      <c r="DZ2414">
        <v>26.1</v>
      </c>
      <c r="EA2414">
        <v>25.24</v>
      </c>
      <c r="EB2414">
        <v>24.39</v>
      </c>
      <c r="EC2414">
        <v>23.54</v>
      </c>
      <c r="ED2414">
        <v>22.71</v>
      </c>
      <c r="EE2414">
        <v>21.88</v>
      </c>
      <c r="EF2414">
        <v>21.05</v>
      </c>
      <c r="EG2414">
        <v>20.23</v>
      </c>
      <c r="EH2414">
        <v>19.420000000000002</v>
      </c>
      <c r="EI2414">
        <v>18.61</v>
      </c>
      <c r="EJ2414">
        <v>17.8</v>
      </c>
      <c r="EK2414">
        <v>17</v>
      </c>
      <c r="EL2414">
        <v>16.2</v>
      </c>
      <c r="EM2414">
        <v>15.41</v>
      </c>
      <c r="EN2414">
        <v>14.63</v>
      </c>
      <c r="EO2414">
        <v>13.86</v>
      </c>
      <c r="EP2414">
        <v>13.09</v>
      </c>
      <c r="EQ2414">
        <v>12.34</v>
      </c>
      <c r="ER2414">
        <v>11.61</v>
      </c>
      <c r="ES2414">
        <v>10.89</v>
      </c>
      <c r="ET2414">
        <v>10.199999999999999</v>
      </c>
      <c r="EU2414">
        <v>9.5299999999999994</v>
      </c>
      <c r="EV2414">
        <v>8.8800000000000008</v>
      </c>
      <c r="EW2414">
        <v>8.26</v>
      </c>
      <c r="EX2414">
        <v>7.67</v>
      </c>
      <c r="EY2414">
        <v>7.11</v>
      </c>
      <c r="EZ2414">
        <v>6.57</v>
      </c>
      <c r="FA2414">
        <v>6.07</v>
      </c>
      <c r="FB2414">
        <v>5.59</v>
      </c>
      <c r="FC2414">
        <v>5.15</v>
      </c>
      <c r="FD2414">
        <v>4.7300000000000004</v>
      </c>
      <c r="FE2414">
        <v>4.34</v>
      </c>
      <c r="FF2414">
        <v>3.98</v>
      </c>
      <c r="FG2414">
        <v>3.64</v>
      </c>
      <c r="FH2414">
        <v>3.34</v>
      </c>
      <c r="FI2414">
        <v>3.07</v>
      </c>
      <c r="FJ2414">
        <v>2.82</v>
      </c>
      <c r="FK2414">
        <v>2.59</v>
      </c>
    </row>
    <row r="2415" spans="1:180" x14ac:dyDescent="0.25">
      <c r="A2415" t="s">
        <v>2202</v>
      </c>
      <c r="B2415">
        <v>60</v>
      </c>
      <c r="C2415">
        <v>60</v>
      </c>
      <c r="E2415">
        <v>100000</v>
      </c>
      <c r="F2415">
        <v>99905</v>
      </c>
      <c r="G2415">
        <v>99803</v>
      </c>
      <c r="H2415">
        <v>99695</v>
      </c>
      <c r="I2415">
        <v>99577</v>
      </c>
      <c r="J2415">
        <v>99449</v>
      </c>
      <c r="K2415">
        <v>99309</v>
      </c>
      <c r="L2415">
        <v>99156</v>
      </c>
      <c r="M2415">
        <v>98989</v>
      </c>
      <c r="N2415">
        <v>98806</v>
      </c>
      <c r="O2415">
        <v>98610</v>
      </c>
      <c r="P2415">
        <v>98398</v>
      </c>
      <c r="Q2415">
        <v>98167</v>
      </c>
      <c r="R2415">
        <v>97915</v>
      </c>
      <c r="S2415">
        <v>97645</v>
      </c>
      <c r="T2415">
        <v>97354</v>
      </c>
      <c r="U2415">
        <v>97040</v>
      </c>
      <c r="V2415">
        <v>96702</v>
      </c>
      <c r="W2415">
        <v>96340</v>
      </c>
      <c r="X2415">
        <v>95948</v>
      </c>
      <c r="Y2415">
        <v>95524</v>
      </c>
      <c r="Z2415">
        <v>95067</v>
      </c>
      <c r="AA2415">
        <v>94576</v>
      </c>
      <c r="AB2415">
        <v>94045</v>
      </c>
      <c r="AC2415">
        <v>93476</v>
      </c>
      <c r="AD2415">
        <v>92866</v>
      </c>
      <c r="AE2415">
        <v>92208</v>
      </c>
      <c r="AF2415">
        <v>91495</v>
      </c>
      <c r="AG2415">
        <v>90737</v>
      </c>
      <c r="AH2415">
        <v>89937</v>
      </c>
      <c r="AI2415">
        <v>89087</v>
      </c>
      <c r="AJ2415">
        <v>88185</v>
      </c>
      <c r="AK2415">
        <v>87231</v>
      </c>
      <c r="AL2415">
        <v>86227</v>
      </c>
      <c r="AM2415">
        <v>85160</v>
      </c>
      <c r="AN2415">
        <v>84018</v>
      </c>
      <c r="AO2415">
        <v>82794</v>
      </c>
      <c r="AP2415">
        <v>81473</v>
      </c>
      <c r="AQ2415">
        <v>80039</v>
      </c>
      <c r="AR2415">
        <v>78449</v>
      </c>
      <c r="AS2415">
        <v>76695</v>
      </c>
      <c r="AT2415">
        <v>74745</v>
      </c>
      <c r="AU2415">
        <v>72578</v>
      </c>
      <c r="AV2415">
        <v>70167</v>
      </c>
      <c r="AW2415">
        <v>67480</v>
      </c>
      <c r="AX2415">
        <v>64514</v>
      </c>
      <c r="AY2415">
        <v>61261</v>
      </c>
      <c r="AZ2415">
        <v>57670</v>
      </c>
      <c r="BA2415">
        <v>53812</v>
      </c>
      <c r="BB2415">
        <v>49701</v>
      </c>
      <c r="BC2415">
        <v>45375</v>
      </c>
      <c r="BD2415">
        <v>40872</v>
      </c>
      <c r="BE2415">
        <v>36302</v>
      </c>
      <c r="BF2415">
        <v>31680</v>
      </c>
      <c r="BG2415">
        <v>27127</v>
      </c>
      <c r="BH2415">
        <v>22714</v>
      </c>
      <c r="BI2415">
        <v>18561</v>
      </c>
      <c r="BJ2415">
        <v>14767</v>
      </c>
      <c r="BK2415">
        <v>11410</v>
      </c>
      <c r="BL2415">
        <v>8542</v>
      </c>
      <c r="DC2415">
        <v>46.15</v>
      </c>
      <c r="DD2415">
        <v>45.2</v>
      </c>
      <c r="DE2415">
        <v>44.24</v>
      </c>
      <c r="DF2415">
        <v>43.29</v>
      </c>
      <c r="DG2415">
        <v>42.34</v>
      </c>
      <c r="DH2415">
        <v>41.39</v>
      </c>
      <c r="DI2415">
        <v>40.450000000000003</v>
      </c>
      <c r="DJ2415">
        <v>39.51</v>
      </c>
      <c r="DK2415">
        <v>38.58</v>
      </c>
      <c r="DL2415">
        <v>37.65</v>
      </c>
      <c r="DM2415">
        <v>36.72</v>
      </c>
      <c r="DN2415">
        <v>35.799999999999997</v>
      </c>
      <c r="DO2415">
        <v>34.880000000000003</v>
      </c>
      <c r="DP2415">
        <v>33.97</v>
      </c>
      <c r="DQ2415">
        <v>33.06</v>
      </c>
      <c r="DR2415">
        <v>32.159999999999997</v>
      </c>
      <c r="DS2415">
        <v>31.26</v>
      </c>
      <c r="DT2415">
        <v>30.37</v>
      </c>
      <c r="DU2415">
        <v>29.48</v>
      </c>
      <c r="DV2415">
        <v>28.6</v>
      </c>
      <c r="DW2415">
        <v>27.73</v>
      </c>
      <c r="DX2415">
        <v>26.86</v>
      </c>
      <c r="DY2415">
        <v>25.99</v>
      </c>
      <c r="DZ2415">
        <v>25.14</v>
      </c>
      <c r="EA2415">
        <v>24.29</v>
      </c>
      <c r="EB2415">
        <v>23.44</v>
      </c>
      <c r="EC2415">
        <v>22.61</v>
      </c>
      <c r="ED2415">
        <v>21.78</v>
      </c>
      <c r="EE2415">
        <v>20.96</v>
      </c>
      <c r="EF2415">
        <v>20.14</v>
      </c>
      <c r="EG2415">
        <v>19.329999999999998</v>
      </c>
      <c r="EH2415">
        <v>18.52</v>
      </c>
      <c r="EI2415">
        <v>17.72</v>
      </c>
      <c r="EJ2415">
        <v>16.920000000000002</v>
      </c>
      <c r="EK2415">
        <v>16.12</v>
      </c>
      <c r="EL2415">
        <v>15.34</v>
      </c>
      <c r="EM2415">
        <v>14.56</v>
      </c>
      <c r="EN2415">
        <v>13.78</v>
      </c>
      <c r="EO2415">
        <v>13.02</v>
      </c>
      <c r="EP2415">
        <v>12.28</v>
      </c>
      <c r="EQ2415">
        <v>11.54</v>
      </c>
      <c r="ER2415">
        <v>10.83</v>
      </c>
      <c r="ES2415">
        <v>10.14</v>
      </c>
      <c r="ET2415">
        <v>9.4700000000000006</v>
      </c>
      <c r="EU2415">
        <v>8.83</v>
      </c>
      <c r="EV2415">
        <v>8.2100000000000009</v>
      </c>
      <c r="EW2415">
        <v>7.62</v>
      </c>
      <c r="EX2415">
        <v>7.07</v>
      </c>
      <c r="EY2415">
        <v>6.54</v>
      </c>
      <c r="EZ2415">
        <v>6.04</v>
      </c>
      <c r="FA2415">
        <v>5.56</v>
      </c>
      <c r="FB2415">
        <v>5.12</v>
      </c>
      <c r="FC2415">
        <v>4.7</v>
      </c>
      <c r="FD2415">
        <v>4.32</v>
      </c>
      <c r="FE2415">
        <v>3.96</v>
      </c>
      <c r="FF2415">
        <v>3.63</v>
      </c>
      <c r="FG2415">
        <v>3.33</v>
      </c>
      <c r="FH2415">
        <v>3.06</v>
      </c>
      <c r="FI2415">
        <v>2.81</v>
      </c>
      <c r="FJ2415">
        <v>2.58</v>
      </c>
    </row>
    <row r="2416" spans="1:180" x14ac:dyDescent="0.25">
      <c r="A2416" t="s">
        <v>2203</v>
      </c>
      <c r="B2416">
        <v>59</v>
      </c>
      <c r="C2416">
        <v>59</v>
      </c>
      <c r="E2416">
        <v>100000</v>
      </c>
      <c r="F2416">
        <v>99897</v>
      </c>
      <c r="G2416">
        <v>99787</v>
      </c>
      <c r="H2416">
        <v>99667</v>
      </c>
      <c r="I2416">
        <v>99536</v>
      </c>
      <c r="J2416">
        <v>99394</v>
      </c>
      <c r="K2416">
        <v>99239</v>
      </c>
      <c r="L2416">
        <v>99069</v>
      </c>
      <c r="M2416">
        <v>98883</v>
      </c>
      <c r="N2416">
        <v>98683</v>
      </c>
      <c r="O2416">
        <v>98469</v>
      </c>
      <c r="P2416">
        <v>98234</v>
      </c>
      <c r="Q2416">
        <v>97978</v>
      </c>
      <c r="R2416">
        <v>97703</v>
      </c>
      <c r="S2416">
        <v>97408</v>
      </c>
      <c r="T2416">
        <v>97089</v>
      </c>
      <c r="U2416">
        <v>96745</v>
      </c>
      <c r="V2416">
        <v>96378</v>
      </c>
      <c r="W2416">
        <v>95980</v>
      </c>
      <c r="X2416">
        <v>95549</v>
      </c>
      <c r="Y2416">
        <v>95086</v>
      </c>
      <c r="Z2416">
        <v>94585</v>
      </c>
      <c r="AA2416">
        <v>94047</v>
      </c>
      <c r="AB2416">
        <v>93468</v>
      </c>
      <c r="AC2416">
        <v>92849</v>
      </c>
      <c r="AD2416">
        <v>92179</v>
      </c>
      <c r="AE2416">
        <v>91457</v>
      </c>
      <c r="AF2416">
        <v>90687</v>
      </c>
      <c r="AG2416">
        <v>89873</v>
      </c>
      <c r="AH2416">
        <v>89009</v>
      </c>
      <c r="AI2416">
        <v>88092</v>
      </c>
      <c r="AJ2416">
        <v>87125</v>
      </c>
      <c r="AK2416">
        <v>86103</v>
      </c>
      <c r="AL2416">
        <v>85018</v>
      </c>
      <c r="AM2416">
        <v>83858</v>
      </c>
      <c r="AN2416">
        <v>82617</v>
      </c>
      <c r="AO2416">
        <v>81278</v>
      </c>
      <c r="AP2416">
        <v>79820</v>
      </c>
      <c r="AQ2416">
        <v>78210</v>
      </c>
      <c r="AR2416">
        <v>76429</v>
      </c>
      <c r="AS2416">
        <v>74458</v>
      </c>
      <c r="AT2416">
        <v>72265</v>
      </c>
      <c r="AU2416">
        <v>69828</v>
      </c>
      <c r="AV2416">
        <v>67112</v>
      </c>
      <c r="AW2416">
        <v>64120</v>
      </c>
      <c r="AX2416">
        <v>60840</v>
      </c>
      <c r="AY2416">
        <v>57229</v>
      </c>
      <c r="AZ2416">
        <v>53351</v>
      </c>
      <c r="BA2416">
        <v>49230</v>
      </c>
      <c r="BB2416">
        <v>44891</v>
      </c>
      <c r="BC2416">
        <v>40393</v>
      </c>
      <c r="BD2416">
        <v>35835</v>
      </c>
      <c r="BE2416">
        <v>31230</v>
      </c>
      <c r="BF2416">
        <v>26711</v>
      </c>
      <c r="BG2416">
        <v>22332</v>
      </c>
      <c r="BH2416">
        <v>18220</v>
      </c>
      <c r="BI2416">
        <v>14474</v>
      </c>
      <c r="BJ2416">
        <v>11167</v>
      </c>
      <c r="BK2416">
        <v>8346</v>
      </c>
      <c r="DC2416">
        <v>45.07</v>
      </c>
      <c r="DD2416">
        <v>44.11</v>
      </c>
      <c r="DE2416">
        <v>43.16</v>
      </c>
      <c r="DF2416">
        <v>42.21</v>
      </c>
      <c r="DG2416">
        <v>41.27</v>
      </c>
      <c r="DH2416">
        <v>40.33</v>
      </c>
      <c r="DI2416">
        <v>39.39</v>
      </c>
      <c r="DJ2416">
        <v>38.46</v>
      </c>
      <c r="DK2416">
        <v>37.53</v>
      </c>
      <c r="DL2416">
        <v>36.6</v>
      </c>
      <c r="DM2416">
        <v>35.68</v>
      </c>
      <c r="DN2416">
        <v>34.76</v>
      </c>
      <c r="DO2416">
        <v>33.85</v>
      </c>
      <c r="DP2416">
        <v>32.950000000000003</v>
      </c>
      <c r="DQ2416">
        <v>32.049999999999997</v>
      </c>
      <c r="DR2416">
        <v>31.15</v>
      </c>
      <c r="DS2416">
        <v>30.26</v>
      </c>
      <c r="DT2416">
        <v>29.37</v>
      </c>
      <c r="DU2416">
        <v>28.49</v>
      </c>
      <c r="DV2416">
        <v>27.62</v>
      </c>
      <c r="DW2416">
        <v>26.75</v>
      </c>
      <c r="DX2416">
        <v>25.89</v>
      </c>
      <c r="DY2416">
        <v>25.03</v>
      </c>
      <c r="DZ2416">
        <v>24.19</v>
      </c>
      <c r="EA2416">
        <v>23.34</v>
      </c>
      <c r="EB2416">
        <v>22.51</v>
      </c>
      <c r="EC2416">
        <v>21.68</v>
      </c>
      <c r="ED2416">
        <v>20.86</v>
      </c>
      <c r="EE2416">
        <v>20.05</v>
      </c>
      <c r="EF2416">
        <v>19.239999999999998</v>
      </c>
      <c r="EG2416">
        <v>18.43</v>
      </c>
      <c r="EH2416">
        <v>17.63</v>
      </c>
      <c r="EI2416">
        <v>16.84</v>
      </c>
      <c r="EJ2416">
        <v>16.04</v>
      </c>
      <c r="EK2416">
        <v>15.26</v>
      </c>
      <c r="EL2416">
        <v>14.48</v>
      </c>
      <c r="EM2416">
        <v>13.71</v>
      </c>
      <c r="EN2416">
        <v>12.95</v>
      </c>
      <c r="EO2416">
        <v>12.21</v>
      </c>
      <c r="EP2416">
        <v>11.48</v>
      </c>
      <c r="EQ2416">
        <v>10.77</v>
      </c>
      <c r="ER2416">
        <v>10.08</v>
      </c>
      <c r="ES2416">
        <v>9.42</v>
      </c>
      <c r="ET2416">
        <v>8.7799999999999994</v>
      </c>
      <c r="EU2416">
        <v>8.17</v>
      </c>
      <c r="EV2416">
        <v>7.58</v>
      </c>
      <c r="EW2416">
        <v>7.03</v>
      </c>
      <c r="EX2416">
        <v>6.5</v>
      </c>
      <c r="EY2416">
        <v>6</v>
      </c>
      <c r="EZ2416">
        <v>5.54</v>
      </c>
      <c r="FA2416">
        <v>5.0999999999999996</v>
      </c>
      <c r="FB2416">
        <v>4.68</v>
      </c>
      <c r="FC2416">
        <v>4.3</v>
      </c>
      <c r="FD2416">
        <v>3.94</v>
      </c>
      <c r="FE2416">
        <v>3.61</v>
      </c>
      <c r="FF2416">
        <v>3.32</v>
      </c>
      <c r="FG2416">
        <v>3.05</v>
      </c>
      <c r="FH2416">
        <v>2.8</v>
      </c>
      <c r="FI2416">
        <v>2.58</v>
      </c>
    </row>
    <row r="2417" spans="1:164" x14ac:dyDescent="0.25">
      <c r="A2417" t="s">
        <v>2204</v>
      </c>
      <c r="B2417">
        <v>58</v>
      </c>
      <c r="C2417">
        <v>58</v>
      </c>
      <c r="E2417">
        <v>100000</v>
      </c>
      <c r="F2417">
        <v>99888</v>
      </c>
      <c r="G2417">
        <v>99766</v>
      </c>
      <c r="H2417">
        <v>99633</v>
      </c>
      <c r="I2417">
        <v>99488</v>
      </c>
      <c r="J2417">
        <v>99330</v>
      </c>
      <c r="K2417">
        <v>99158</v>
      </c>
      <c r="L2417">
        <v>98969</v>
      </c>
      <c r="M2417">
        <v>98766</v>
      </c>
      <c r="N2417">
        <v>98548</v>
      </c>
      <c r="O2417">
        <v>98309</v>
      </c>
      <c r="P2417">
        <v>98049</v>
      </c>
      <c r="Q2417">
        <v>97770</v>
      </c>
      <c r="R2417">
        <v>97470</v>
      </c>
      <c r="S2417">
        <v>97146</v>
      </c>
      <c r="T2417">
        <v>96797</v>
      </c>
      <c r="U2417">
        <v>96424</v>
      </c>
      <c r="V2417">
        <v>96019</v>
      </c>
      <c r="W2417">
        <v>95582</v>
      </c>
      <c r="X2417">
        <v>95111</v>
      </c>
      <c r="Y2417">
        <v>94604</v>
      </c>
      <c r="Z2417">
        <v>94056</v>
      </c>
      <c r="AA2417">
        <v>93467</v>
      </c>
      <c r="AB2417">
        <v>92839</v>
      </c>
      <c r="AC2417">
        <v>92159</v>
      </c>
      <c r="AD2417">
        <v>91424</v>
      </c>
      <c r="AE2417">
        <v>90643</v>
      </c>
      <c r="AF2417">
        <v>89817</v>
      </c>
      <c r="AG2417">
        <v>88938</v>
      </c>
      <c r="AH2417">
        <v>88006</v>
      </c>
      <c r="AI2417">
        <v>87023</v>
      </c>
      <c r="AJ2417">
        <v>85986</v>
      </c>
      <c r="AK2417">
        <v>84881</v>
      </c>
      <c r="AL2417">
        <v>83702</v>
      </c>
      <c r="AM2417">
        <v>82442</v>
      </c>
      <c r="AN2417">
        <v>81085</v>
      </c>
      <c r="AO2417">
        <v>79607</v>
      </c>
      <c r="AP2417">
        <v>77972</v>
      </c>
      <c r="AQ2417">
        <v>76170</v>
      </c>
      <c r="AR2417">
        <v>74169</v>
      </c>
      <c r="AS2417">
        <v>71955</v>
      </c>
      <c r="AT2417">
        <v>69491</v>
      </c>
      <c r="AU2417">
        <v>66749</v>
      </c>
      <c r="AV2417">
        <v>63728</v>
      </c>
      <c r="AW2417">
        <v>60425</v>
      </c>
      <c r="AX2417">
        <v>56790</v>
      </c>
      <c r="AY2417">
        <v>52896</v>
      </c>
      <c r="AZ2417">
        <v>48760</v>
      </c>
      <c r="BA2417">
        <v>44418</v>
      </c>
      <c r="BB2417">
        <v>39915</v>
      </c>
      <c r="BC2417">
        <v>35370</v>
      </c>
      <c r="BD2417">
        <v>30787</v>
      </c>
      <c r="BE2417">
        <v>26294</v>
      </c>
      <c r="BF2417">
        <v>21956</v>
      </c>
      <c r="BG2417">
        <v>17885</v>
      </c>
      <c r="BH2417">
        <v>14185</v>
      </c>
      <c r="BI2417">
        <v>10927</v>
      </c>
      <c r="BJ2417">
        <v>8154</v>
      </c>
      <c r="DC2417">
        <v>43.99</v>
      </c>
      <c r="DD2417">
        <v>43.04</v>
      </c>
      <c r="DE2417">
        <v>42.09</v>
      </c>
      <c r="DF2417">
        <v>41.14</v>
      </c>
      <c r="DG2417">
        <v>40.200000000000003</v>
      </c>
      <c r="DH2417">
        <v>39.270000000000003</v>
      </c>
      <c r="DI2417">
        <v>38.33</v>
      </c>
      <c r="DJ2417">
        <v>37.409999999999997</v>
      </c>
      <c r="DK2417">
        <v>36.479999999999997</v>
      </c>
      <c r="DL2417">
        <v>35.56</v>
      </c>
      <c r="DM2417">
        <v>34.65</v>
      </c>
      <c r="DN2417">
        <v>33.74</v>
      </c>
      <c r="DO2417">
        <v>32.83</v>
      </c>
      <c r="DP2417">
        <v>31.93</v>
      </c>
      <c r="DQ2417">
        <v>31.04</v>
      </c>
      <c r="DR2417">
        <v>30.15</v>
      </c>
      <c r="DS2417">
        <v>29.26</v>
      </c>
      <c r="DT2417">
        <v>28.38</v>
      </c>
      <c r="DU2417">
        <v>27.51</v>
      </c>
      <c r="DV2417">
        <v>26.64</v>
      </c>
      <c r="DW2417">
        <v>25.78</v>
      </c>
      <c r="DX2417">
        <v>24.93</v>
      </c>
      <c r="DY2417">
        <v>24.08</v>
      </c>
      <c r="DZ2417">
        <v>23.24</v>
      </c>
      <c r="EA2417">
        <v>22.41</v>
      </c>
      <c r="EB2417">
        <v>21.59</v>
      </c>
      <c r="EC2417">
        <v>20.77</v>
      </c>
      <c r="ED2417">
        <v>19.96</v>
      </c>
      <c r="EE2417">
        <v>19.149999999999999</v>
      </c>
      <c r="EF2417">
        <v>18.350000000000001</v>
      </c>
      <c r="EG2417">
        <v>17.55</v>
      </c>
      <c r="EH2417">
        <v>16.75</v>
      </c>
      <c r="EI2417">
        <v>15.97</v>
      </c>
      <c r="EJ2417">
        <v>15.18</v>
      </c>
      <c r="EK2417">
        <v>14.41</v>
      </c>
      <c r="EL2417">
        <v>13.64</v>
      </c>
      <c r="EM2417">
        <v>12.88</v>
      </c>
      <c r="EN2417">
        <v>12.14</v>
      </c>
      <c r="EO2417">
        <v>11.42</v>
      </c>
      <c r="EP2417">
        <v>10.71</v>
      </c>
      <c r="EQ2417">
        <v>10.029999999999999</v>
      </c>
      <c r="ER2417">
        <v>9.3699999999999992</v>
      </c>
      <c r="ES2417">
        <v>8.73</v>
      </c>
      <c r="ET2417">
        <v>8.1199999999999992</v>
      </c>
      <c r="EU2417">
        <v>7.54</v>
      </c>
      <c r="EV2417">
        <v>6.99</v>
      </c>
      <c r="EW2417">
        <v>6.46</v>
      </c>
      <c r="EX2417">
        <v>5.97</v>
      </c>
      <c r="EY2417">
        <v>5.51</v>
      </c>
      <c r="EZ2417">
        <v>5.07</v>
      </c>
      <c r="FA2417">
        <v>4.66</v>
      </c>
      <c r="FB2417">
        <v>4.28</v>
      </c>
      <c r="FC2417">
        <v>3.92</v>
      </c>
      <c r="FD2417">
        <v>3.6</v>
      </c>
      <c r="FE2417">
        <v>3.3</v>
      </c>
      <c r="FF2417">
        <v>3.03</v>
      </c>
      <c r="FG2417">
        <v>2.79</v>
      </c>
      <c r="FH2417">
        <v>2.57</v>
      </c>
    </row>
    <row r="2418" spans="1:164" x14ac:dyDescent="0.25">
      <c r="A2418" t="s">
        <v>2205</v>
      </c>
      <c r="B2418">
        <v>57</v>
      </c>
      <c r="C2418">
        <v>57</v>
      </c>
      <c r="E2418">
        <v>100000</v>
      </c>
      <c r="F2418">
        <v>99876</v>
      </c>
      <c r="G2418">
        <v>99741</v>
      </c>
      <c r="H2418">
        <v>99593</v>
      </c>
      <c r="I2418">
        <v>99433</v>
      </c>
      <c r="J2418">
        <v>99257</v>
      </c>
      <c r="K2418">
        <v>99066</v>
      </c>
      <c r="L2418">
        <v>98860</v>
      </c>
      <c r="M2418">
        <v>98638</v>
      </c>
      <c r="N2418">
        <v>98395</v>
      </c>
      <c r="O2418">
        <v>98131</v>
      </c>
      <c r="P2418">
        <v>97848</v>
      </c>
      <c r="Q2418">
        <v>97542</v>
      </c>
      <c r="R2418">
        <v>97213</v>
      </c>
      <c r="S2418">
        <v>96859</v>
      </c>
      <c r="T2418">
        <v>96480</v>
      </c>
      <c r="U2418">
        <v>96069</v>
      </c>
      <c r="V2418">
        <v>95624</v>
      </c>
      <c r="W2418">
        <v>95146</v>
      </c>
      <c r="X2418">
        <v>94631</v>
      </c>
      <c r="Y2418">
        <v>94074</v>
      </c>
      <c r="Z2418">
        <v>93476</v>
      </c>
      <c r="AA2418">
        <v>92837</v>
      </c>
      <c r="AB2418">
        <v>92147</v>
      </c>
      <c r="AC2418">
        <v>91400</v>
      </c>
      <c r="AD2418">
        <v>90606</v>
      </c>
      <c r="AE2418">
        <v>89768</v>
      </c>
      <c r="AF2418">
        <v>88875</v>
      </c>
      <c r="AG2418">
        <v>87926</v>
      </c>
      <c r="AH2418">
        <v>86927</v>
      </c>
      <c r="AI2418">
        <v>85873</v>
      </c>
      <c r="AJ2418">
        <v>84752</v>
      </c>
      <c r="AK2418">
        <v>83552</v>
      </c>
      <c r="AL2418">
        <v>82272</v>
      </c>
      <c r="AM2418">
        <v>80894</v>
      </c>
      <c r="AN2418">
        <v>79397</v>
      </c>
      <c r="AO2418">
        <v>77741</v>
      </c>
      <c r="AP2418">
        <v>75911</v>
      </c>
      <c r="AQ2418">
        <v>73889</v>
      </c>
      <c r="AR2418">
        <v>71644</v>
      </c>
      <c r="AS2418">
        <v>69158</v>
      </c>
      <c r="AT2418">
        <v>66390</v>
      </c>
      <c r="AU2418">
        <v>63344</v>
      </c>
      <c r="AV2418">
        <v>60013</v>
      </c>
      <c r="AW2418">
        <v>56358</v>
      </c>
      <c r="AX2418">
        <v>52444</v>
      </c>
      <c r="AY2418">
        <v>48298</v>
      </c>
      <c r="AZ2418">
        <v>43947</v>
      </c>
      <c r="BA2418">
        <v>39449</v>
      </c>
      <c r="BB2418">
        <v>34907</v>
      </c>
      <c r="BC2418">
        <v>30346</v>
      </c>
      <c r="BD2418">
        <v>25884</v>
      </c>
      <c r="BE2418">
        <v>21580</v>
      </c>
      <c r="BF2418">
        <v>17556</v>
      </c>
      <c r="BG2418">
        <v>13901</v>
      </c>
      <c r="BH2418">
        <v>10691</v>
      </c>
      <c r="BI2418">
        <v>7965</v>
      </c>
      <c r="DC2418">
        <v>42.91</v>
      </c>
      <c r="DD2418">
        <v>41.96</v>
      </c>
      <c r="DE2418">
        <v>41.02</v>
      </c>
      <c r="DF2418">
        <v>40.08</v>
      </c>
      <c r="DG2418">
        <v>39.14</v>
      </c>
      <c r="DH2418">
        <v>38.21</v>
      </c>
      <c r="DI2418">
        <v>37.28</v>
      </c>
      <c r="DJ2418">
        <v>36.36</v>
      </c>
      <c r="DK2418">
        <v>35.44</v>
      </c>
      <c r="DL2418">
        <v>34.53</v>
      </c>
      <c r="DM2418">
        <v>33.619999999999997</v>
      </c>
      <c r="DN2418">
        <v>32.71</v>
      </c>
      <c r="DO2418">
        <v>31.82</v>
      </c>
      <c r="DP2418">
        <v>30.92</v>
      </c>
      <c r="DQ2418">
        <v>30.03</v>
      </c>
      <c r="DR2418">
        <v>29.15</v>
      </c>
      <c r="DS2418">
        <v>28.27</v>
      </c>
      <c r="DT2418">
        <v>27.4</v>
      </c>
      <c r="DU2418">
        <v>26.54</v>
      </c>
      <c r="DV2418">
        <v>25.68</v>
      </c>
      <c r="DW2418">
        <v>24.83</v>
      </c>
      <c r="DX2418">
        <v>23.98</v>
      </c>
      <c r="DY2418">
        <v>23.14</v>
      </c>
      <c r="DZ2418">
        <v>22.31</v>
      </c>
      <c r="EA2418">
        <v>21.49</v>
      </c>
      <c r="EB2418">
        <v>20.68</v>
      </c>
      <c r="EC2418">
        <v>19.86</v>
      </c>
      <c r="ED2418">
        <v>19.059999999999999</v>
      </c>
      <c r="EE2418">
        <v>18.260000000000002</v>
      </c>
      <c r="EF2418">
        <v>17.46</v>
      </c>
      <c r="EG2418">
        <v>16.670000000000002</v>
      </c>
      <c r="EH2418">
        <v>15.89</v>
      </c>
      <c r="EI2418">
        <v>15.11</v>
      </c>
      <c r="EJ2418">
        <v>14.33</v>
      </c>
      <c r="EK2418">
        <v>13.57</v>
      </c>
      <c r="EL2418">
        <v>12.82</v>
      </c>
      <c r="EM2418">
        <v>12.08</v>
      </c>
      <c r="EN2418">
        <v>11.36</v>
      </c>
      <c r="EO2418">
        <v>10.65</v>
      </c>
      <c r="EP2418">
        <v>9.9700000000000006</v>
      </c>
      <c r="EQ2418">
        <v>9.31</v>
      </c>
      <c r="ER2418">
        <v>8.68</v>
      </c>
      <c r="ES2418">
        <v>8.07</v>
      </c>
      <c r="ET2418">
        <v>7.49</v>
      </c>
      <c r="EU2418">
        <v>6.95</v>
      </c>
      <c r="EV2418">
        <v>6.43</v>
      </c>
      <c r="EW2418">
        <v>5.94</v>
      </c>
      <c r="EX2418">
        <v>5.48</v>
      </c>
      <c r="EY2418">
        <v>5.04</v>
      </c>
      <c r="EZ2418">
        <v>4.63</v>
      </c>
      <c r="FA2418">
        <v>4.26</v>
      </c>
      <c r="FB2418">
        <v>3.9</v>
      </c>
      <c r="FC2418">
        <v>3.58</v>
      </c>
      <c r="FD2418">
        <v>3.29</v>
      </c>
      <c r="FE2418">
        <v>3.02</v>
      </c>
      <c r="FF2418">
        <v>2.78</v>
      </c>
      <c r="FG2418">
        <v>2.56</v>
      </c>
    </row>
    <row r="2419" spans="1:164" x14ac:dyDescent="0.25">
      <c r="A2419" t="s">
        <v>2206</v>
      </c>
      <c r="B2419">
        <v>56</v>
      </c>
      <c r="C2419">
        <v>56</v>
      </c>
      <c r="E2419">
        <v>100000</v>
      </c>
      <c r="F2419">
        <v>99862</v>
      </c>
      <c r="G2419">
        <v>99712</v>
      </c>
      <c r="H2419">
        <v>99549</v>
      </c>
      <c r="I2419">
        <v>99370</v>
      </c>
      <c r="J2419">
        <v>99175</v>
      </c>
      <c r="K2419">
        <v>98966</v>
      </c>
      <c r="L2419">
        <v>98741</v>
      </c>
      <c r="M2419">
        <v>98495</v>
      </c>
      <c r="N2419">
        <v>98226</v>
      </c>
      <c r="O2419">
        <v>97938</v>
      </c>
      <c r="P2419">
        <v>97628</v>
      </c>
      <c r="Q2419">
        <v>97293</v>
      </c>
      <c r="R2419">
        <v>96933</v>
      </c>
      <c r="S2419">
        <v>96547</v>
      </c>
      <c r="T2419">
        <v>96130</v>
      </c>
      <c r="U2419">
        <v>95679</v>
      </c>
      <c r="V2419">
        <v>95193</v>
      </c>
      <c r="W2419">
        <v>94669</v>
      </c>
      <c r="X2419">
        <v>94104</v>
      </c>
      <c r="Y2419">
        <v>93497</v>
      </c>
      <c r="Z2419">
        <v>92846</v>
      </c>
      <c r="AA2419">
        <v>92145</v>
      </c>
      <c r="AB2419">
        <v>91386</v>
      </c>
      <c r="AC2419">
        <v>90580</v>
      </c>
      <c r="AD2419">
        <v>89727</v>
      </c>
      <c r="AE2419">
        <v>88822</v>
      </c>
      <c r="AF2419">
        <v>87859</v>
      </c>
      <c r="AG2419">
        <v>86841</v>
      </c>
      <c r="AH2419">
        <v>85769</v>
      </c>
      <c r="AI2419">
        <v>84630</v>
      </c>
      <c r="AJ2419">
        <v>83413</v>
      </c>
      <c r="AK2419">
        <v>82110</v>
      </c>
      <c r="AL2419">
        <v>80710</v>
      </c>
      <c r="AM2419">
        <v>79191</v>
      </c>
      <c r="AN2419">
        <v>77514</v>
      </c>
      <c r="AO2419">
        <v>75663</v>
      </c>
      <c r="AP2419">
        <v>73611</v>
      </c>
      <c r="AQ2419">
        <v>71343</v>
      </c>
      <c r="AR2419">
        <v>68827</v>
      </c>
      <c r="AS2419">
        <v>66037</v>
      </c>
      <c r="AT2419">
        <v>62965</v>
      </c>
      <c r="AU2419">
        <v>59610</v>
      </c>
      <c r="AV2419">
        <v>55930</v>
      </c>
      <c r="AW2419">
        <v>52000</v>
      </c>
      <c r="AX2419">
        <v>47839</v>
      </c>
      <c r="AY2419">
        <v>43485</v>
      </c>
      <c r="AZ2419">
        <v>38987</v>
      </c>
      <c r="BA2419">
        <v>34457</v>
      </c>
      <c r="BB2419">
        <v>29909</v>
      </c>
      <c r="BC2419">
        <v>25477</v>
      </c>
      <c r="BD2419">
        <v>21212</v>
      </c>
      <c r="BE2419">
        <v>17229</v>
      </c>
      <c r="BF2419">
        <v>13624</v>
      </c>
      <c r="BG2419">
        <v>10460</v>
      </c>
      <c r="BH2419">
        <v>7780</v>
      </c>
      <c r="DC2419">
        <v>41.84</v>
      </c>
      <c r="DD2419">
        <v>40.89</v>
      </c>
      <c r="DE2419">
        <v>39.950000000000003</v>
      </c>
      <c r="DF2419">
        <v>39.020000000000003</v>
      </c>
      <c r="DG2419">
        <v>38.090000000000003</v>
      </c>
      <c r="DH2419">
        <v>37.159999999999997</v>
      </c>
      <c r="DI2419">
        <v>36.24</v>
      </c>
      <c r="DJ2419">
        <v>35.32</v>
      </c>
      <c r="DK2419">
        <v>34.409999999999997</v>
      </c>
      <c r="DL2419">
        <v>33.5</v>
      </c>
      <c r="DM2419">
        <v>32.6</v>
      </c>
      <c r="DN2419">
        <v>31.7</v>
      </c>
      <c r="DO2419">
        <v>30.81</v>
      </c>
      <c r="DP2419">
        <v>29.92</v>
      </c>
      <c r="DQ2419">
        <v>29.04</v>
      </c>
      <c r="DR2419">
        <v>28.16</v>
      </c>
      <c r="DS2419">
        <v>27.29</v>
      </c>
      <c r="DT2419">
        <v>26.43</v>
      </c>
      <c r="DU2419">
        <v>25.57</v>
      </c>
      <c r="DV2419">
        <v>24.72</v>
      </c>
      <c r="DW2419">
        <v>23.88</v>
      </c>
      <c r="DX2419">
        <v>23.04</v>
      </c>
      <c r="DY2419">
        <v>22.22</v>
      </c>
      <c r="DZ2419">
        <v>21.4</v>
      </c>
      <c r="EA2419">
        <v>20.58</v>
      </c>
      <c r="EB2419">
        <v>19.77</v>
      </c>
      <c r="EC2419">
        <v>18.97</v>
      </c>
      <c r="ED2419">
        <v>18.170000000000002</v>
      </c>
      <c r="EE2419">
        <v>17.38</v>
      </c>
      <c r="EF2419">
        <v>16.59</v>
      </c>
      <c r="EG2419">
        <v>15.81</v>
      </c>
      <c r="EH2419">
        <v>15.03</v>
      </c>
      <c r="EI2419">
        <v>14.26</v>
      </c>
      <c r="EJ2419">
        <v>13.5</v>
      </c>
      <c r="EK2419">
        <v>12.75</v>
      </c>
      <c r="EL2419">
        <v>12.01</v>
      </c>
      <c r="EM2419">
        <v>11.29</v>
      </c>
      <c r="EN2419">
        <v>10.6</v>
      </c>
      <c r="EO2419">
        <v>9.92</v>
      </c>
      <c r="EP2419">
        <v>9.26</v>
      </c>
      <c r="EQ2419">
        <v>8.6300000000000008</v>
      </c>
      <c r="ER2419">
        <v>8.0299999999999994</v>
      </c>
      <c r="ES2419">
        <v>7.45</v>
      </c>
      <c r="ET2419">
        <v>6.91</v>
      </c>
      <c r="EU2419">
        <v>6.39</v>
      </c>
      <c r="EV2419">
        <v>5.91</v>
      </c>
      <c r="EW2419">
        <v>5.45</v>
      </c>
      <c r="EX2419">
        <v>5.0199999999999996</v>
      </c>
      <c r="EY2419">
        <v>4.6100000000000003</v>
      </c>
      <c r="EZ2419">
        <v>4.24</v>
      </c>
      <c r="FA2419">
        <v>3.89</v>
      </c>
      <c r="FB2419">
        <v>3.57</v>
      </c>
      <c r="FC2419">
        <v>3.28</v>
      </c>
      <c r="FD2419">
        <v>3.01</v>
      </c>
      <c r="FE2419">
        <v>2.77</v>
      </c>
      <c r="FF2419">
        <v>2.5499999999999998</v>
      </c>
    </row>
    <row r="2420" spans="1:164" x14ac:dyDescent="0.25">
      <c r="A2420" t="s">
        <v>2207</v>
      </c>
      <c r="B2420">
        <v>55</v>
      </c>
      <c r="C2420">
        <v>55</v>
      </c>
      <c r="E2420">
        <v>100000</v>
      </c>
      <c r="F2420">
        <v>99847</v>
      </c>
      <c r="G2420">
        <v>99681</v>
      </c>
      <c r="H2420">
        <v>99499</v>
      </c>
      <c r="I2420">
        <v>99301</v>
      </c>
      <c r="J2420">
        <v>99088</v>
      </c>
      <c r="K2420">
        <v>98859</v>
      </c>
      <c r="L2420">
        <v>98609</v>
      </c>
      <c r="M2420">
        <v>98336</v>
      </c>
      <c r="N2420">
        <v>98043</v>
      </c>
      <c r="O2420">
        <v>97728</v>
      </c>
      <c r="P2420">
        <v>97388</v>
      </c>
      <c r="Q2420">
        <v>97022</v>
      </c>
      <c r="R2420">
        <v>96630</v>
      </c>
      <c r="S2420">
        <v>96206</v>
      </c>
      <c r="T2420">
        <v>95748</v>
      </c>
      <c r="U2420">
        <v>95254</v>
      </c>
      <c r="V2420">
        <v>94722</v>
      </c>
      <c r="W2420">
        <v>94147</v>
      </c>
      <c r="X2420">
        <v>93530</v>
      </c>
      <c r="Y2420">
        <v>92870</v>
      </c>
      <c r="Z2420">
        <v>92156</v>
      </c>
      <c r="AA2420">
        <v>91385</v>
      </c>
      <c r="AB2420">
        <v>90566</v>
      </c>
      <c r="AC2420">
        <v>89700</v>
      </c>
      <c r="AD2420">
        <v>88778</v>
      </c>
      <c r="AE2420">
        <v>87801</v>
      </c>
      <c r="AF2420">
        <v>86768</v>
      </c>
      <c r="AG2420">
        <v>85677</v>
      </c>
      <c r="AH2420">
        <v>84518</v>
      </c>
      <c r="AI2420">
        <v>83281</v>
      </c>
      <c r="AJ2420">
        <v>81960</v>
      </c>
      <c r="AK2420">
        <v>80536</v>
      </c>
      <c r="AL2420">
        <v>78993</v>
      </c>
      <c r="AM2420">
        <v>77293</v>
      </c>
      <c r="AN2420">
        <v>75419</v>
      </c>
      <c r="AO2420">
        <v>73345</v>
      </c>
      <c r="AP2420">
        <v>71046</v>
      </c>
      <c r="AQ2420">
        <v>68506</v>
      </c>
      <c r="AR2420">
        <v>65685</v>
      </c>
      <c r="AS2420">
        <v>62593</v>
      </c>
      <c r="AT2420">
        <v>59213</v>
      </c>
      <c r="AU2420">
        <v>55513</v>
      </c>
      <c r="AV2420">
        <v>51562</v>
      </c>
      <c r="AW2420">
        <v>47391</v>
      </c>
      <c r="AX2420">
        <v>43028</v>
      </c>
      <c r="AY2420">
        <v>38534</v>
      </c>
      <c r="AZ2420">
        <v>34012</v>
      </c>
      <c r="BA2420">
        <v>29486</v>
      </c>
      <c r="BB2420">
        <v>25076</v>
      </c>
      <c r="BC2420">
        <v>20848</v>
      </c>
      <c r="BD2420">
        <v>16909</v>
      </c>
      <c r="BE2420">
        <v>13349</v>
      </c>
      <c r="BF2420">
        <v>10234</v>
      </c>
      <c r="BG2420">
        <v>7599</v>
      </c>
      <c r="DC2420">
        <v>40.770000000000003</v>
      </c>
      <c r="DD2420">
        <v>39.83</v>
      </c>
      <c r="DE2420">
        <v>38.89</v>
      </c>
      <c r="DF2420">
        <v>37.97</v>
      </c>
      <c r="DG2420">
        <v>37.04</v>
      </c>
      <c r="DH2420">
        <v>36.119999999999997</v>
      </c>
      <c r="DI2420">
        <v>35.200000000000003</v>
      </c>
      <c r="DJ2420">
        <v>34.29</v>
      </c>
      <c r="DK2420">
        <v>33.380000000000003</v>
      </c>
      <c r="DL2420">
        <v>32.479999999999997</v>
      </c>
      <c r="DM2420">
        <v>31.58</v>
      </c>
      <c r="DN2420">
        <v>30.69</v>
      </c>
      <c r="DO2420">
        <v>29.81</v>
      </c>
      <c r="DP2420">
        <v>28.93</v>
      </c>
      <c r="DQ2420">
        <v>28.05</v>
      </c>
      <c r="DR2420">
        <v>27.18</v>
      </c>
      <c r="DS2420">
        <v>26.32</v>
      </c>
      <c r="DT2420">
        <v>25.47</v>
      </c>
      <c r="DU2420">
        <v>24.62</v>
      </c>
      <c r="DV2420">
        <v>23.78</v>
      </c>
      <c r="DW2420">
        <v>22.94</v>
      </c>
      <c r="DX2420">
        <v>22.12</v>
      </c>
      <c r="DY2420">
        <v>21.3</v>
      </c>
      <c r="DZ2420">
        <v>20.49</v>
      </c>
      <c r="EA2420">
        <v>19.68</v>
      </c>
      <c r="EB2420">
        <v>18.88</v>
      </c>
      <c r="EC2420">
        <v>18.079999999999998</v>
      </c>
      <c r="ED2420">
        <v>17.29</v>
      </c>
      <c r="EE2420">
        <v>16.510000000000002</v>
      </c>
      <c r="EF2420">
        <v>15.73</v>
      </c>
      <c r="EG2420">
        <v>14.95</v>
      </c>
      <c r="EH2420">
        <v>14.19</v>
      </c>
      <c r="EI2420">
        <v>13.43</v>
      </c>
      <c r="EJ2420">
        <v>12.68</v>
      </c>
      <c r="EK2420">
        <v>11.95</v>
      </c>
      <c r="EL2420">
        <v>11.23</v>
      </c>
      <c r="EM2420">
        <v>10.54</v>
      </c>
      <c r="EN2420">
        <v>9.86</v>
      </c>
      <c r="EO2420">
        <v>9.2100000000000009</v>
      </c>
      <c r="EP2420">
        <v>8.58</v>
      </c>
      <c r="EQ2420">
        <v>7.98</v>
      </c>
      <c r="ER2420">
        <v>7.41</v>
      </c>
      <c r="ES2420">
        <v>6.87</v>
      </c>
      <c r="ET2420">
        <v>6.36</v>
      </c>
      <c r="EU2420">
        <v>5.87</v>
      </c>
      <c r="EV2420">
        <v>5.42</v>
      </c>
      <c r="EW2420">
        <v>4.99</v>
      </c>
      <c r="EX2420">
        <v>4.59</v>
      </c>
      <c r="EY2420">
        <v>4.21</v>
      </c>
      <c r="EZ2420">
        <v>3.87</v>
      </c>
      <c r="FA2420">
        <v>3.55</v>
      </c>
      <c r="FB2420">
        <v>3.26</v>
      </c>
      <c r="FC2420">
        <v>3</v>
      </c>
      <c r="FD2420">
        <v>2.76</v>
      </c>
      <c r="FE2420">
        <v>2.54</v>
      </c>
    </row>
    <row r="2421" spans="1:164" x14ac:dyDescent="0.25">
      <c r="A2421" t="s">
        <v>2208</v>
      </c>
      <c r="B2421">
        <v>54</v>
      </c>
      <c r="C2421">
        <v>54</v>
      </c>
      <c r="E2421">
        <v>100000</v>
      </c>
      <c r="F2421">
        <v>99831</v>
      </c>
      <c r="G2421">
        <v>99646</v>
      </c>
      <c r="H2421">
        <v>99444</v>
      </c>
      <c r="I2421">
        <v>99228</v>
      </c>
      <c r="J2421">
        <v>98994</v>
      </c>
      <c r="K2421">
        <v>98740</v>
      </c>
      <c r="L2421">
        <v>98463</v>
      </c>
      <c r="M2421">
        <v>98165</v>
      </c>
      <c r="N2421">
        <v>97845</v>
      </c>
      <c r="O2421">
        <v>97499</v>
      </c>
      <c r="P2421">
        <v>97127</v>
      </c>
      <c r="Q2421">
        <v>96729</v>
      </c>
      <c r="R2421">
        <v>96297</v>
      </c>
      <c r="S2421">
        <v>95831</v>
      </c>
      <c r="T2421">
        <v>95330</v>
      </c>
      <c r="U2421">
        <v>94789</v>
      </c>
      <c r="V2421">
        <v>94206</v>
      </c>
      <c r="W2421">
        <v>93578</v>
      </c>
      <c r="X2421">
        <v>92907</v>
      </c>
      <c r="Y2421">
        <v>92182</v>
      </c>
      <c r="Z2421">
        <v>91398</v>
      </c>
      <c r="AA2421">
        <v>90565</v>
      </c>
      <c r="AB2421">
        <v>89684</v>
      </c>
      <c r="AC2421">
        <v>88749</v>
      </c>
      <c r="AD2421">
        <v>87754</v>
      </c>
      <c r="AE2421">
        <v>86706</v>
      </c>
      <c r="AF2421">
        <v>85598</v>
      </c>
      <c r="AG2421">
        <v>84418</v>
      </c>
      <c r="AH2421">
        <v>83161</v>
      </c>
      <c r="AI2421">
        <v>81818</v>
      </c>
      <c r="AJ2421">
        <v>80374</v>
      </c>
      <c r="AK2421">
        <v>78805</v>
      </c>
      <c r="AL2421">
        <v>77080</v>
      </c>
      <c r="AM2421">
        <v>75181</v>
      </c>
      <c r="AN2421">
        <v>73083</v>
      </c>
      <c r="AO2421">
        <v>70761</v>
      </c>
      <c r="AP2421">
        <v>68189</v>
      </c>
      <c r="AQ2421">
        <v>65345</v>
      </c>
      <c r="AR2421">
        <v>62222</v>
      </c>
      <c r="AS2421">
        <v>58823</v>
      </c>
      <c r="AT2421">
        <v>55102</v>
      </c>
      <c r="AU2421">
        <v>51135</v>
      </c>
      <c r="AV2421">
        <v>46948</v>
      </c>
      <c r="AW2421">
        <v>42581</v>
      </c>
      <c r="AX2421">
        <v>38086</v>
      </c>
      <c r="AY2421">
        <v>33576</v>
      </c>
      <c r="AZ2421">
        <v>29067</v>
      </c>
      <c r="BA2421">
        <v>24686</v>
      </c>
      <c r="BB2421">
        <v>20490</v>
      </c>
      <c r="BC2421">
        <v>16594</v>
      </c>
      <c r="BD2421">
        <v>13080</v>
      </c>
      <c r="BE2421">
        <v>10011</v>
      </c>
      <c r="BF2421">
        <v>7423</v>
      </c>
      <c r="DC2421">
        <v>39.700000000000003</v>
      </c>
      <c r="DD2421">
        <v>38.770000000000003</v>
      </c>
      <c r="DE2421">
        <v>37.840000000000003</v>
      </c>
      <c r="DF2421">
        <v>36.92</v>
      </c>
      <c r="DG2421">
        <v>36</v>
      </c>
      <c r="DH2421">
        <v>35.08</v>
      </c>
      <c r="DI2421">
        <v>34.17</v>
      </c>
      <c r="DJ2421">
        <v>33.26</v>
      </c>
      <c r="DK2421">
        <v>32.36</v>
      </c>
      <c r="DL2421">
        <v>31.47</v>
      </c>
      <c r="DM2421">
        <v>30.58</v>
      </c>
      <c r="DN2421">
        <v>29.69</v>
      </c>
      <c r="DO2421">
        <v>28.81</v>
      </c>
      <c r="DP2421">
        <v>27.94</v>
      </c>
      <c r="DQ2421">
        <v>27.07</v>
      </c>
      <c r="DR2421">
        <v>26.21</v>
      </c>
      <c r="DS2421">
        <v>25.36</v>
      </c>
      <c r="DT2421">
        <v>24.51</v>
      </c>
      <c r="DU2421">
        <v>23.68</v>
      </c>
      <c r="DV2421">
        <v>22.84</v>
      </c>
      <c r="DW2421">
        <v>22.02</v>
      </c>
      <c r="DX2421">
        <v>21.2</v>
      </c>
      <c r="DY2421">
        <v>20.39</v>
      </c>
      <c r="DZ2421">
        <v>19.59</v>
      </c>
      <c r="EA2421">
        <v>18.79</v>
      </c>
      <c r="EB2421">
        <v>18</v>
      </c>
      <c r="EC2421">
        <v>17.21</v>
      </c>
      <c r="ED2421">
        <v>16.420000000000002</v>
      </c>
      <c r="EE2421">
        <v>15.65</v>
      </c>
      <c r="EF2421">
        <v>14.88</v>
      </c>
      <c r="EG2421">
        <v>14.11</v>
      </c>
      <c r="EH2421">
        <v>13.36</v>
      </c>
      <c r="EI2421">
        <v>12.61</v>
      </c>
      <c r="EJ2421">
        <v>11.88</v>
      </c>
      <c r="EK2421">
        <v>11.17</v>
      </c>
      <c r="EL2421">
        <v>10.48</v>
      </c>
      <c r="EM2421">
        <v>9.81</v>
      </c>
      <c r="EN2421">
        <v>9.16</v>
      </c>
      <c r="EO2421">
        <v>8.5299999999999994</v>
      </c>
      <c r="EP2421">
        <v>7.94</v>
      </c>
      <c r="EQ2421">
        <v>7.37</v>
      </c>
      <c r="ER2421">
        <v>6.83</v>
      </c>
      <c r="ES2421">
        <v>6.32</v>
      </c>
      <c r="ET2421">
        <v>5.84</v>
      </c>
      <c r="EU2421">
        <v>5.39</v>
      </c>
      <c r="EV2421">
        <v>4.96</v>
      </c>
      <c r="EW2421">
        <v>4.5599999999999996</v>
      </c>
      <c r="EX2421">
        <v>4.1900000000000004</v>
      </c>
      <c r="EY2421">
        <v>3.85</v>
      </c>
      <c r="EZ2421">
        <v>3.54</v>
      </c>
      <c r="FA2421">
        <v>3.25</v>
      </c>
      <c r="FB2421">
        <v>2.99</v>
      </c>
      <c r="FC2421">
        <v>2.75</v>
      </c>
      <c r="FD2421">
        <v>2.5299999999999998</v>
      </c>
    </row>
    <row r="2422" spans="1:164" x14ac:dyDescent="0.25">
      <c r="A2422" t="s">
        <v>2209</v>
      </c>
      <c r="B2422">
        <v>53</v>
      </c>
      <c r="C2422">
        <v>53</v>
      </c>
      <c r="E2422">
        <v>100000</v>
      </c>
      <c r="F2422">
        <v>99812</v>
      </c>
      <c r="G2422">
        <v>99606</v>
      </c>
      <c r="H2422">
        <v>99386</v>
      </c>
      <c r="I2422">
        <v>99149</v>
      </c>
      <c r="J2422">
        <v>98890</v>
      </c>
      <c r="K2422">
        <v>98608</v>
      </c>
      <c r="L2422">
        <v>98306</v>
      </c>
      <c r="M2422">
        <v>97980</v>
      </c>
      <c r="N2422">
        <v>97628</v>
      </c>
      <c r="O2422">
        <v>97250</v>
      </c>
      <c r="P2422">
        <v>96845</v>
      </c>
      <c r="Q2422">
        <v>96407</v>
      </c>
      <c r="R2422">
        <v>95933</v>
      </c>
      <c r="S2422">
        <v>95423</v>
      </c>
      <c r="T2422">
        <v>94874</v>
      </c>
      <c r="U2422">
        <v>94281</v>
      </c>
      <c r="V2422">
        <v>93643</v>
      </c>
      <c r="W2422">
        <v>92961</v>
      </c>
      <c r="X2422">
        <v>92224</v>
      </c>
      <c r="Y2422">
        <v>91427</v>
      </c>
      <c r="Z2422">
        <v>90579</v>
      </c>
      <c r="AA2422">
        <v>89684</v>
      </c>
      <c r="AB2422">
        <v>88733</v>
      </c>
      <c r="AC2422">
        <v>87723</v>
      </c>
      <c r="AD2422">
        <v>86655</v>
      </c>
      <c r="AE2422">
        <v>85530</v>
      </c>
      <c r="AF2422">
        <v>84333</v>
      </c>
      <c r="AG2422">
        <v>83053</v>
      </c>
      <c r="AH2422">
        <v>81688</v>
      </c>
      <c r="AI2422">
        <v>80221</v>
      </c>
      <c r="AJ2422">
        <v>78631</v>
      </c>
      <c r="AK2422">
        <v>76878</v>
      </c>
      <c r="AL2422">
        <v>74952</v>
      </c>
      <c r="AM2422">
        <v>72827</v>
      </c>
      <c r="AN2422">
        <v>70481</v>
      </c>
      <c r="AO2422">
        <v>67885</v>
      </c>
      <c r="AP2422">
        <v>65009</v>
      </c>
      <c r="AQ2422">
        <v>61864</v>
      </c>
      <c r="AR2422">
        <v>58436</v>
      </c>
      <c r="AS2422">
        <v>54699</v>
      </c>
      <c r="AT2422">
        <v>50715</v>
      </c>
      <c r="AU2422">
        <v>46517</v>
      </c>
      <c r="AV2422">
        <v>42141</v>
      </c>
      <c r="AW2422">
        <v>37650</v>
      </c>
      <c r="AX2422">
        <v>33147</v>
      </c>
      <c r="AY2422">
        <v>28659</v>
      </c>
      <c r="AZ2422">
        <v>24303</v>
      </c>
      <c r="BA2422">
        <v>20142</v>
      </c>
      <c r="BB2422">
        <v>16283</v>
      </c>
      <c r="BC2422">
        <v>12815</v>
      </c>
      <c r="BD2422">
        <v>9794</v>
      </c>
      <c r="BE2422">
        <v>7249</v>
      </c>
      <c r="DC2422">
        <v>38.65</v>
      </c>
      <c r="DD2422">
        <v>37.72</v>
      </c>
      <c r="DE2422">
        <v>36.79</v>
      </c>
      <c r="DF2422">
        <v>35.880000000000003</v>
      </c>
      <c r="DG2422">
        <v>34.96</v>
      </c>
      <c r="DH2422">
        <v>34.049999999999997</v>
      </c>
      <c r="DI2422">
        <v>33.15</v>
      </c>
      <c r="DJ2422">
        <v>32.25</v>
      </c>
      <c r="DK2422">
        <v>31.35</v>
      </c>
      <c r="DL2422">
        <v>30.46</v>
      </c>
      <c r="DM2422">
        <v>29.58</v>
      </c>
      <c r="DN2422">
        <v>28.7</v>
      </c>
      <c r="DO2422">
        <v>27.83</v>
      </c>
      <c r="DP2422">
        <v>26.96</v>
      </c>
      <c r="DQ2422">
        <v>26.11</v>
      </c>
      <c r="DR2422">
        <v>25.25</v>
      </c>
      <c r="DS2422">
        <v>24.41</v>
      </c>
      <c r="DT2422">
        <v>23.57</v>
      </c>
      <c r="DU2422">
        <v>22.74</v>
      </c>
      <c r="DV2422">
        <v>21.92</v>
      </c>
      <c r="DW2422">
        <v>21.11</v>
      </c>
      <c r="DX2422">
        <v>20.3</v>
      </c>
      <c r="DY2422">
        <v>19.5</v>
      </c>
      <c r="DZ2422">
        <v>18.7</v>
      </c>
      <c r="EA2422">
        <v>17.91</v>
      </c>
      <c r="EB2422">
        <v>17.12</v>
      </c>
      <c r="EC2422">
        <v>16.34</v>
      </c>
      <c r="ED2422">
        <v>15.57</v>
      </c>
      <c r="EE2422">
        <v>14.8</v>
      </c>
      <c r="EF2422">
        <v>14.04</v>
      </c>
      <c r="EG2422">
        <v>13.29</v>
      </c>
      <c r="EH2422">
        <v>12.55</v>
      </c>
      <c r="EI2422">
        <v>11.82</v>
      </c>
      <c r="EJ2422">
        <v>11.11</v>
      </c>
      <c r="EK2422">
        <v>10.42</v>
      </c>
      <c r="EL2422">
        <v>9.75</v>
      </c>
      <c r="EM2422">
        <v>9.1</v>
      </c>
      <c r="EN2422">
        <v>8.49</v>
      </c>
      <c r="EO2422">
        <v>7.89</v>
      </c>
      <c r="EP2422">
        <v>7.32</v>
      </c>
      <c r="EQ2422">
        <v>6.79</v>
      </c>
      <c r="ER2422">
        <v>6.29</v>
      </c>
      <c r="ES2422">
        <v>5.81</v>
      </c>
      <c r="ET2422">
        <v>5.36</v>
      </c>
      <c r="EU2422">
        <v>4.9400000000000004</v>
      </c>
      <c r="EV2422">
        <v>4.54</v>
      </c>
      <c r="EW2422">
        <v>4.17</v>
      </c>
      <c r="EX2422">
        <v>3.83</v>
      </c>
      <c r="EY2422">
        <v>3.52</v>
      </c>
      <c r="EZ2422">
        <v>3.24</v>
      </c>
      <c r="FA2422">
        <v>2.98</v>
      </c>
      <c r="FB2422">
        <v>2.74</v>
      </c>
      <c r="FC2422">
        <v>2.5299999999999998</v>
      </c>
    </row>
    <row r="2423" spans="1:164" x14ac:dyDescent="0.25">
      <c r="A2423" t="s">
        <v>2210</v>
      </c>
      <c r="B2423">
        <v>52</v>
      </c>
      <c r="C2423">
        <v>52</v>
      </c>
      <c r="E2423">
        <v>100000</v>
      </c>
      <c r="F2423">
        <v>99791</v>
      </c>
      <c r="G2423">
        <v>99567</v>
      </c>
      <c r="H2423">
        <v>99325</v>
      </c>
      <c r="I2423">
        <v>99062</v>
      </c>
      <c r="J2423">
        <v>98775</v>
      </c>
      <c r="K2423">
        <v>98468</v>
      </c>
      <c r="L2423">
        <v>98136</v>
      </c>
      <c r="M2423">
        <v>97779</v>
      </c>
      <c r="N2423">
        <v>97394</v>
      </c>
      <c r="O2423">
        <v>96983</v>
      </c>
      <c r="P2423">
        <v>96537</v>
      </c>
      <c r="Q2423">
        <v>96055</v>
      </c>
      <c r="R2423">
        <v>95537</v>
      </c>
      <c r="S2423">
        <v>94978</v>
      </c>
      <c r="T2423">
        <v>94375</v>
      </c>
      <c r="U2423">
        <v>93726</v>
      </c>
      <c r="V2423">
        <v>93033</v>
      </c>
      <c r="W2423">
        <v>92284</v>
      </c>
      <c r="X2423">
        <v>91474</v>
      </c>
      <c r="Y2423">
        <v>90613</v>
      </c>
      <c r="Z2423">
        <v>89701</v>
      </c>
      <c r="AA2423">
        <v>88734</v>
      </c>
      <c r="AB2423">
        <v>87707</v>
      </c>
      <c r="AC2423">
        <v>86623</v>
      </c>
      <c r="AD2423">
        <v>85477</v>
      </c>
      <c r="AE2423">
        <v>84262</v>
      </c>
      <c r="AF2423">
        <v>82962</v>
      </c>
      <c r="AG2423">
        <v>81572</v>
      </c>
      <c r="AH2423">
        <v>80082</v>
      </c>
      <c r="AI2423">
        <v>78468</v>
      </c>
      <c r="AJ2423">
        <v>76691</v>
      </c>
      <c r="AK2423">
        <v>74736</v>
      </c>
      <c r="AL2423">
        <v>72583</v>
      </c>
      <c r="AM2423">
        <v>70208</v>
      </c>
      <c r="AN2423">
        <v>67588</v>
      </c>
      <c r="AO2423">
        <v>64688</v>
      </c>
      <c r="AP2423">
        <v>61511</v>
      </c>
      <c r="AQ2423">
        <v>58063</v>
      </c>
      <c r="AR2423">
        <v>54299</v>
      </c>
      <c r="AS2423">
        <v>50303</v>
      </c>
      <c r="AT2423">
        <v>46094</v>
      </c>
      <c r="AU2423">
        <v>41713</v>
      </c>
      <c r="AV2423">
        <v>37220</v>
      </c>
      <c r="AW2423">
        <v>32728</v>
      </c>
      <c r="AX2423">
        <v>28256</v>
      </c>
      <c r="AY2423">
        <v>23929</v>
      </c>
      <c r="AZ2423">
        <v>19801</v>
      </c>
      <c r="BA2423">
        <v>15983</v>
      </c>
      <c r="BB2423">
        <v>12556</v>
      </c>
      <c r="BC2423">
        <v>9581</v>
      </c>
      <c r="BD2423">
        <v>7080</v>
      </c>
      <c r="DC2423">
        <v>37.590000000000003</v>
      </c>
      <c r="DD2423">
        <v>36.67</v>
      </c>
      <c r="DE2423">
        <v>35.75</v>
      </c>
      <c r="DF2423">
        <v>34.840000000000003</v>
      </c>
      <c r="DG2423">
        <v>33.93</v>
      </c>
      <c r="DH2423">
        <v>33.03</v>
      </c>
      <c r="DI2423">
        <v>32.130000000000003</v>
      </c>
      <c r="DJ2423">
        <v>31.24</v>
      </c>
      <c r="DK2423">
        <v>30.35</v>
      </c>
      <c r="DL2423">
        <v>29.47</v>
      </c>
      <c r="DM2423">
        <v>28.59</v>
      </c>
      <c r="DN2423">
        <v>27.72</v>
      </c>
      <c r="DO2423">
        <v>26.85</v>
      </c>
      <c r="DP2423">
        <v>26</v>
      </c>
      <c r="DQ2423">
        <v>25.15</v>
      </c>
      <c r="DR2423">
        <v>24.31</v>
      </c>
      <c r="DS2423">
        <v>23.47</v>
      </c>
      <c r="DT2423">
        <v>22.64</v>
      </c>
      <c r="DU2423">
        <v>21.82</v>
      </c>
      <c r="DV2423">
        <v>21.01</v>
      </c>
      <c r="DW2423">
        <v>20.2</v>
      </c>
      <c r="DX2423">
        <v>19.399999999999999</v>
      </c>
      <c r="DY2423">
        <v>18.61</v>
      </c>
      <c r="DZ2423">
        <v>17.82</v>
      </c>
      <c r="EA2423">
        <v>17.04</v>
      </c>
      <c r="EB2423">
        <v>16.260000000000002</v>
      </c>
      <c r="EC2423">
        <v>15.49</v>
      </c>
      <c r="ED2423">
        <v>14.72</v>
      </c>
      <c r="EE2423">
        <v>13.97</v>
      </c>
      <c r="EF2423">
        <v>13.22</v>
      </c>
      <c r="EG2423">
        <v>12.48</v>
      </c>
      <c r="EH2423">
        <v>11.76</v>
      </c>
      <c r="EI2423">
        <v>11.05</v>
      </c>
      <c r="EJ2423">
        <v>10.36</v>
      </c>
      <c r="EK2423">
        <v>9.6999999999999993</v>
      </c>
      <c r="EL2423">
        <v>9.0500000000000007</v>
      </c>
      <c r="EM2423">
        <v>8.44</v>
      </c>
      <c r="EN2423">
        <v>7.85</v>
      </c>
      <c r="EO2423">
        <v>7.28</v>
      </c>
      <c r="EP2423">
        <v>6.75</v>
      </c>
      <c r="EQ2423">
        <v>6.25</v>
      </c>
      <c r="ER2423">
        <v>5.77</v>
      </c>
      <c r="ES2423">
        <v>5.33</v>
      </c>
      <c r="ET2423">
        <v>4.91</v>
      </c>
      <c r="EU2423">
        <v>4.5199999999999996</v>
      </c>
      <c r="EV2423">
        <v>4.1500000000000004</v>
      </c>
      <c r="EW2423">
        <v>3.81</v>
      </c>
      <c r="EX2423">
        <v>3.5</v>
      </c>
      <c r="EY2423">
        <v>3.22</v>
      </c>
      <c r="EZ2423">
        <v>2.96</v>
      </c>
      <c r="FA2423">
        <v>2.73</v>
      </c>
      <c r="FB2423">
        <v>2.52</v>
      </c>
    </row>
    <row r="2424" spans="1:164" x14ac:dyDescent="0.25">
      <c r="A2424" t="s">
        <v>2211</v>
      </c>
      <c r="B2424">
        <v>51</v>
      </c>
      <c r="C2424">
        <v>51</v>
      </c>
      <c r="E2424">
        <v>100000</v>
      </c>
      <c r="F2424">
        <v>99772</v>
      </c>
      <c r="G2424">
        <v>99526</v>
      </c>
      <c r="H2424">
        <v>99257</v>
      </c>
      <c r="I2424">
        <v>98965</v>
      </c>
      <c r="J2424">
        <v>98653</v>
      </c>
      <c r="K2424">
        <v>98316</v>
      </c>
      <c r="L2424">
        <v>97952</v>
      </c>
      <c r="M2424">
        <v>97562</v>
      </c>
      <c r="N2424">
        <v>97142</v>
      </c>
      <c r="O2424">
        <v>96689</v>
      </c>
      <c r="P2424">
        <v>96199</v>
      </c>
      <c r="Q2424">
        <v>95672</v>
      </c>
      <c r="R2424">
        <v>95104</v>
      </c>
      <c r="S2424">
        <v>94490</v>
      </c>
      <c r="T2424">
        <v>93831</v>
      </c>
      <c r="U2424">
        <v>93126</v>
      </c>
      <c r="V2424">
        <v>92364</v>
      </c>
      <c r="W2424">
        <v>91540</v>
      </c>
      <c r="X2424">
        <v>90665</v>
      </c>
      <c r="Y2424">
        <v>89739</v>
      </c>
      <c r="Z2424">
        <v>88753</v>
      </c>
      <c r="AA2424">
        <v>87708</v>
      </c>
      <c r="AB2424">
        <v>86606</v>
      </c>
      <c r="AC2424">
        <v>85443</v>
      </c>
      <c r="AD2424">
        <v>84204</v>
      </c>
      <c r="AE2424">
        <v>82886</v>
      </c>
      <c r="AF2424">
        <v>81475</v>
      </c>
      <c r="AG2424">
        <v>79958</v>
      </c>
      <c r="AH2424">
        <v>78318</v>
      </c>
      <c r="AI2424">
        <v>76516</v>
      </c>
      <c r="AJ2424">
        <v>74536</v>
      </c>
      <c r="AK2424">
        <v>72350</v>
      </c>
      <c r="AL2424">
        <v>69947</v>
      </c>
      <c r="AM2424">
        <v>67297</v>
      </c>
      <c r="AN2424">
        <v>64373</v>
      </c>
      <c r="AO2424">
        <v>61173</v>
      </c>
      <c r="AP2424">
        <v>57695</v>
      </c>
      <c r="AQ2424">
        <v>53914</v>
      </c>
      <c r="AR2424">
        <v>49895</v>
      </c>
      <c r="AS2424">
        <v>45679</v>
      </c>
      <c r="AT2424">
        <v>41294</v>
      </c>
      <c r="AU2424">
        <v>36803</v>
      </c>
      <c r="AV2424">
        <v>32317</v>
      </c>
      <c r="AW2424">
        <v>27865</v>
      </c>
      <c r="AX2424">
        <v>23562</v>
      </c>
      <c r="AY2424">
        <v>19469</v>
      </c>
      <c r="AZ2424">
        <v>15689</v>
      </c>
      <c r="BA2424">
        <v>12306</v>
      </c>
      <c r="BB2424">
        <v>9372</v>
      </c>
      <c r="BC2424">
        <v>6915</v>
      </c>
      <c r="DC2424">
        <v>36.549999999999997</v>
      </c>
      <c r="DD2424">
        <v>35.630000000000003</v>
      </c>
      <c r="DE2424">
        <v>34.72</v>
      </c>
      <c r="DF2424">
        <v>33.81</v>
      </c>
      <c r="DG2424">
        <v>32.909999999999997</v>
      </c>
      <c r="DH2424">
        <v>32.01</v>
      </c>
      <c r="DI2424">
        <v>31.12</v>
      </c>
      <c r="DJ2424">
        <v>30.23</v>
      </c>
      <c r="DK2424">
        <v>29.35</v>
      </c>
      <c r="DL2424">
        <v>28.48</v>
      </c>
      <c r="DM2424">
        <v>27.61</v>
      </c>
      <c r="DN2424">
        <v>26.74</v>
      </c>
      <c r="DO2424">
        <v>25.89</v>
      </c>
      <c r="DP2424">
        <v>25.04</v>
      </c>
      <c r="DQ2424">
        <v>24.2</v>
      </c>
      <c r="DR2424">
        <v>23.37</v>
      </c>
      <c r="DS2424">
        <v>22.54</v>
      </c>
      <c r="DT2424">
        <v>21.72</v>
      </c>
      <c r="DU2424">
        <v>20.91</v>
      </c>
      <c r="DV2424">
        <v>20.11</v>
      </c>
      <c r="DW2424">
        <v>19.309999999999999</v>
      </c>
      <c r="DX2424">
        <v>18.52</v>
      </c>
      <c r="DY2424">
        <v>17.739999999999998</v>
      </c>
      <c r="DZ2424">
        <v>16.96</v>
      </c>
      <c r="EA2424">
        <v>16.18</v>
      </c>
      <c r="EB2424">
        <v>15.41</v>
      </c>
      <c r="EC2424">
        <v>14.65</v>
      </c>
      <c r="ED2424">
        <v>13.89</v>
      </c>
      <c r="EE2424">
        <v>13.15</v>
      </c>
      <c r="EF2424">
        <v>12.41</v>
      </c>
      <c r="EG2424">
        <v>11.69</v>
      </c>
      <c r="EH2424">
        <v>10.99</v>
      </c>
      <c r="EI2424">
        <v>10.31</v>
      </c>
      <c r="EJ2424">
        <v>9.64</v>
      </c>
      <c r="EK2424">
        <v>9</v>
      </c>
      <c r="EL2424">
        <v>8.39</v>
      </c>
      <c r="EM2424">
        <v>7.8</v>
      </c>
      <c r="EN2424">
        <v>7.24</v>
      </c>
      <c r="EO2424">
        <v>6.71</v>
      </c>
      <c r="EP2424">
        <v>6.22</v>
      </c>
      <c r="EQ2424">
        <v>5.74</v>
      </c>
      <c r="ER2424">
        <v>5.3</v>
      </c>
      <c r="ES2424">
        <v>4.8899999999999997</v>
      </c>
      <c r="ET2424">
        <v>4.49</v>
      </c>
      <c r="EU2424">
        <v>4.13</v>
      </c>
      <c r="EV2424">
        <v>3.8</v>
      </c>
      <c r="EW2424">
        <v>3.49</v>
      </c>
      <c r="EX2424">
        <v>3.21</v>
      </c>
      <c r="EY2424">
        <v>2.95</v>
      </c>
      <c r="EZ2424">
        <v>2.72</v>
      </c>
      <c r="FA2424">
        <v>2.5099999999999998</v>
      </c>
    </row>
    <row r="2425" spans="1:164" x14ac:dyDescent="0.25">
      <c r="A2425" t="s">
        <v>2212</v>
      </c>
      <c r="B2425">
        <v>50</v>
      </c>
      <c r="C2425">
        <v>50</v>
      </c>
      <c r="E2425">
        <v>100000</v>
      </c>
      <c r="F2425">
        <v>99750</v>
      </c>
      <c r="G2425">
        <v>99477</v>
      </c>
      <c r="H2425">
        <v>99179</v>
      </c>
      <c r="I2425">
        <v>98861</v>
      </c>
      <c r="J2425">
        <v>98518</v>
      </c>
      <c r="K2425">
        <v>98149</v>
      </c>
      <c r="L2425">
        <v>97751</v>
      </c>
      <c r="M2425">
        <v>97325</v>
      </c>
      <c r="N2425">
        <v>96863</v>
      </c>
      <c r="O2425">
        <v>96365</v>
      </c>
      <c r="P2425">
        <v>95829</v>
      </c>
      <c r="Q2425">
        <v>95251</v>
      </c>
      <c r="R2425">
        <v>94627</v>
      </c>
      <c r="S2425">
        <v>93955</v>
      </c>
      <c r="T2425">
        <v>93239</v>
      </c>
      <c r="U2425">
        <v>92464</v>
      </c>
      <c r="V2425">
        <v>91626</v>
      </c>
      <c r="W2425">
        <v>90735</v>
      </c>
      <c r="X2425">
        <v>89794</v>
      </c>
      <c r="Y2425">
        <v>88793</v>
      </c>
      <c r="Z2425">
        <v>87728</v>
      </c>
      <c r="AA2425">
        <v>86606</v>
      </c>
      <c r="AB2425">
        <v>85423</v>
      </c>
      <c r="AC2425">
        <v>84166</v>
      </c>
      <c r="AD2425">
        <v>82822</v>
      </c>
      <c r="AE2425">
        <v>81391</v>
      </c>
      <c r="AF2425">
        <v>79852</v>
      </c>
      <c r="AG2425">
        <v>78183</v>
      </c>
      <c r="AH2425">
        <v>76353</v>
      </c>
      <c r="AI2425">
        <v>74345</v>
      </c>
      <c r="AJ2425">
        <v>72134</v>
      </c>
      <c r="AK2425">
        <v>69696</v>
      </c>
      <c r="AL2425">
        <v>67017</v>
      </c>
      <c r="AM2425">
        <v>64064</v>
      </c>
      <c r="AN2425">
        <v>60841</v>
      </c>
      <c r="AO2425">
        <v>57341</v>
      </c>
      <c r="AP2425">
        <v>53533</v>
      </c>
      <c r="AQ2425">
        <v>49501</v>
      </c>
      <c r="AR2425">
        <v>45268</v>
      </c>
      <c r="AS2425">
        <v>40882</v>
      </c>
      <c r="AT2425">
        <v>36394</v>
      </c>
      <c r="AU2425">
        <v>31918</v>
      </c>
      <c r="AV2425">
        <v>27481</v>
      </c>
      <c r="AW2425">
        <v>23204</v>
      </c>
      <c r="AX2425">
        <v>19143</v>
      </c>
      <c r="AY2425">
        <v>15403</v>
      </c>
      <c r="AZ2425">
        <v>12061</v>
      </c>
      <c r="BA2425">
        <v>9171</v>
      </c>
      <c r="BB2425">
        <v>6754</v>
      </c>
      <c r="DC2425">
        <v>35.51</v>
      </c>
      <c r="DD2425">
        <v>34.6</v>
      </c>
      <c r="DE2425">
        <v>33.69</v>
      </c>
      <c r="DF2425">
        <v>32.79</v>
      </c>
      <c r="DG2425">
        <v>31.89</v>
      </c>
      <c r="DH2425">
        <v>31</v>
      </c>
      <c r="DI2425">
        <v>30.12</v>
      </c>
      <c r="DJ2425">
        <v>29.24</v>
      </c>
      <c r="DK2425">
        <v>28.36</v>
      </c>
      <c r="DL2425">
        <v>27.5</v>
      </c>
      <c r="DM2425">
        <v>26.64</v>
      </c>
      <c r="DN2425">
        <v>25.78</v>
      </c>
      <c r="DO2425">
        <v>24.93</v>
      </c>
      <c r="DP2425">
        <v>24.1</v>
      </c>
      <c r="DQ2425">
        <v>23.26</v>
      </c>
      <c r="DR2425">
        <v>22.44</v>
      </c>
      <c r="DS2425">
        <v>21.62</v>
      </c>
      <c r="DT2425">
        <v>20.82</v>
      </c>
      <c r="DU2425">
        <v>20.02</v>
      </c>
      <c r="DV2425">
        <v>19.22</v>
      </c>
      <c r="DW2425">
        <v>18.43</v>
      </c>
      <c r="DX2425">
        <v>17.649999999999999</v>
      </c>
      <c r="DY2425">
        <v>16.87</v>
      </c>
      <c r="DZ2425">
        <v>16.100000000000001</v>
      </c>
      <c r="EA2425">
        <v>15.33</v>
      </c>
      <c r="EB2425">
        <v>14.57</v>
      </c>
      <c r="EC2425">
        <v>13.82</v>
      </c>
      <c r="ED2425">
        <v>13.08</v>
      </c>
      <c r="EE2425">
        <v>12.34</v>
      </c>
      <c r="EF2425">
        <v>11.63</v>
      </c>
      <c r="EG2425">
        <v>10.93</v>
      </c>
      <c r="EH2425">
        <v>10.25</v>
      </c>
      <c r="EI2425">
        <v>9.59</v>
      </c>
      <c r="EJ2425">
        <v>8.9499999999999993</v>
      </c>
      <c r="EK2425">
        <v>8.34</v>
      </c>
      <c r="EL2425">
        <v>7.76</v>
      </c>
      <c r="EM2425">
        <v>7.2</v>
      </c>
      <c r="EN2425">
        <v>6.68</v>
      </c>
      <c r="EO2425">
        <v>6.18</v>
      </c>
      <c r="EP2425">
        <v>5.71</v>
      </c>
      <c r="EQ2425">
        <v>5.27</v>
      </c>
      <c r="ER2425">
        <v>4.8600000000000003</v>
      </c>
      <c r="ES2425">
        <v>4.47</v>
      </c>
      <c r="ET2425">
        <v>4.1100000000000003</v>
      </c>
      <c r="EU2425">
        <v>3.78</v>
      </c>
      <c r="EV2425">
        <v>3.47</v>
      </c>
      <c r="EW2425">
        <v>3.19</v>
      </c>
      <c r="EX2425">
        <v>2.94</v>
      </c>
      <c r="EY2425">
        <v>2.71</v>
      </c>
      <c r="EZ2425">
        <v>2.5</v>
      </c>
    </row>
    <row r="2426" spans="1:164" x14ac:dyDescent="0.25">
      <c r="A2426" t="s">
        <v>2213</v>
      </c>
      <c r="B2426">
        <v>49</v>
      </c>
      <c r="C2426">
        <v>49</v>
      </c>
      <c r="E2426">
        <v>100000</v>
      </c>
      <c r="F2426">
        <v>99722</v>
      </c>
      <c r="G2426">
        <v>99419</v>
      </c>
      <c r="H2426">
        <v>99095</v>
      </c>
      <c r="I2426">
        <v>98746</v>
      </c>
      <c r="J2426">
        <v>98369</v>
      </c>
      <c r="K2426">
        <v>97965</v>
      </c>
      <c r="L2426">
        <v>97531</v>
      </c>
      <c r="M2426">
        <v>97062</v>
      </c>
      <c r="N2426">
        <v>96555</v>
      </c>
      <c r="O2426">
        <v>96009</v>
      </c>
      <c r="P2426">
        <v>95421</v>
      </c>
      <c r="Q2426">
        <v>94786</v>
      </c>
      <c r="R2426">
        <v>94103</v>
      </c>
      <c r="S2426">
        <v>93374</v>
      </c>
      <c r="T2426">
        <v>92586</v>
      </c>
      <c r="U2426">
        <v>91734</v>
      </c>
      <c r="V2426">
        <v>90828</v>
      </c>
      <c r="W2426">
        <v>89870</v>
      </c>
      <c r="X2426">
        <v>88851</v>
      </c>
      <c r="Y2426">
        <v>87769</v>
      </c>
      <c r="Z2426">
        <v>86626</v>
      </c>
      <c r="AA2426">
        <v>85422</v>
      </c>
      <c r="AB2426">
        <v>84143</v>
      </c>
      <c r="AC2426">
        <v>82778</v>
      </c>
      <c r="AD2426">
        <v>81320</v>
      </c>
      <c r="AE2426">
        <v>79759</v>
      </c>
      <c r="AF2426">
        <v>78066</v>
      </c>
      <c r="AG2426">
        <v>76206</v>
      </c>
      <c r="AH2426">
        <v>74168</v>
      </c>
      <c r="AI2426">
        <v>71928</v>
      </c>
      <c r="AJ2426">
        <v>69463</v>
      </c>
      <c r="AK2426">
        <v>66749</v>
      </c>
      <c r="AL2426">
        <v>63766</v>
      </c>
      <c r="AM2426">
        <v>60514</v>
      </c>
      <c r="AN2426">
        <v>56993</v>
      </c>
      <c r="AO2426">
        <v>53167</v>
      </c>
      <c r="AP2426">
        <v>49112</v>
      </c>
      <c r="AQ2426">
        <v>44871</v>
      </c>
      <c r="AR2426">
        <v>40475</v>
      </c>
      <c r="AS2426">
        <v>35993</v>
      </c>
      <c r="AT2426">
        <v>31527</v>
      </c>
      <c r="AU2426">
        <v>27108</v>
      </c>
      <c r="AV2426">
        <v>22854</v>
      </c>
      <c r="AW2426">
        <v>18827</v>
      </c>
      <c r="AX2426">
        <v>15123</v>
      </c>
      <c r="AY2426">
        <v>11823</v>
      </c>
      <c r="AZ2426">
        <v>8974</v>
      </c>
      <c r="BA2426">
        <v>6599</v>
      </c>
      <c r="DC2426">
        <v>34.47</v>
      </c>
      <c r="DD2426">
        <v>33.57</v>
      </c>
      <c r="DE2426">
        <v>32.67</v>
      </c>
      <c r="DF2426">
        <v>31.77</v>
      </c>
      <c r="DG2426">
        <v>30.88</v>
      </c>
      <c r="DH2426">
        <v>30</v>
      </c>
      <c r="DI2426">
        <v>29.12</v>
      </c>
      <c r="DJ2426">
        <v>28.25</v>
      </c>
      <c r="DK2426">
        <v>27.38</v>
      </c>
      <c r="DL2426">
        <v>26.52</v>
      </c>
      <c r="DM2426">
        <v>25.67</v>
      </c>
      <c r="DN2426">
        <v>24.83</v>
      </c>
      <c r="DO2426">
        <v>23.99</v>
      </c>
      <c r="DP2426">
        <v>23.16</v>
      </c>
      <c r="DQ2426">
        <v>22.34</v>
      </c>
      <c r="DR2426">
        <v>21.52</v>
      </c>
      <c r="DS2426">
        <v>20.72</v>
      </c>
      <c r="DT2426">
        <v>19.920000000000002</v>
      </c>
      <c r="DU2426">
        <v>19.13</v>
      </c>
      <c r="DV2426">
        <v>18.34</v>
      </c>
      <c r="DW2426">
        <v>17.559999999999999</v>
      </c>
      <c r="DX2426">
        <v>16.79</v>
      </c>
      <c r="DY2426">
        <v>16.02</v>
      </c>
      <c r="DZ2426">
        <v>15.25</v>
      </c>
      <c r="EA2426">
        <v>14.5</v>
      </c>
      <c r="EB2426">
        <v>13.75</v>
      </c>
      <c r="EC2426">
        <v>13.01</v>
      </c>
      <c r="ED2426">
        <v>12.28</v>
      </c>
      <c r="EE2426">
        <v>11.56</v>
      </c>
      <c r="EF2426">
        <v>10.87</v>
      </c>
      <c r="EG2426">
        <v>10.19</v>
      </c>
      <c r="EH2426">
        <v>9.5399999999999991</v>
      </c>
      <c r="EI2426">
        <v>8.9</v>
      </c>
      <c r="EJ2426">
        <v>8.3000000000000007</v>
      </c>
      <c r="EK2426">
        <v>7.71</v>
      </c>
      <c r="EL2426">
        <v>7.16</v>
      </c>
      <c r="EM2426">
        <v>6.64</v>
      </c>
      <c r="EN2426">
        <v>6.15</v>
      </c>
      <c r="EO2426">
        <v>5.68</v>
      </c>
      <c r="EP2426">
        <v>5.24</v>
      </c>
      <c r="EQ2426">
        <v>4.83</v>
      </c>
      <c r="ER2426">
        <v>4.45</v>
      </c>
      <c r="ES2426">
        <v>4.09</v>
      </c>
      <c r="ET2426">
        <v>3.76</v>
      </c>
      <c r="EU2426">
        <v>3.46</v>
      </c>
      <c r="EV2426">
        <v>3.18</v>
      </c>
      <c r="EW2426">
        <v>2.93</v>
      </c>
      <c r="EX2426">
        <v>2.7</v>
      </c>
      <c r="EY2426">
        <v>2.4900000000000002</v>
      </c>
    </row>
    <row r="2427" spans="1:164" x14ac:dyDescent="0.25">
      <c r="A2427" t="s">
        <v>2214</v>
      </c>
      <c r="B2427">
        <v>48</v>
      </c>
      <c r="C2427">
        <v>48</v>
      </c>
      <c r="E2427">
        <v>100000</v>
      </c>
      <c r="F2427">
        <v>99692</v>
      </c>
      <c r="G2427">
        <v>99361</v>
      </c>
      <c r="H2427">
        <v>99005</v>
      </c>
      <c r="I2427">
        <v>98622</v>
      </c>
      <c r="J2427">
        <v>98210</v>
      </c>
      <c r="K2427">
        <v>97769</v>
      </c>
      <c r="L2427">
        <v>97291</v>
      </c>
      <c r="M2427">
        <v>96776</v>
      </c>
      <c r="N2427">
        <v>96220</v>
      </c>
      <c r="O2427">
        <v>95622</v>
      </c>
      <c r="P2427">
        <v>94975</v>
      </c>
      <c r="Q2427">
        <v>94280</v>
      </c>
      <c r="R2427">
        <v>93538</v>
      </c>
      <c r="S2427">
        <v>92735</v>
      </c>
      <c r="T2427">
        <v>91869</v>
      </c>
      <c r="U2427">
        <v>90947</v>
      </c>
      <c r="V2427">
        <v>89972</v>
      </c>
      <c r="W2427">
        <v>88935</v>
      </c>
      <c r="X2427">
        <v>87834</v>
      </c>
      <c r="Y2427">
        <v>86673</v>
      </c>
      <c r="Z2427">
        <v>85444</v>
      </c>
      <c r="AA2427">
        <v>84143</v>
      </c>
      <c r="AB2427">
        <v>82755</v>
      </c>
      <c r="AC2427">
        <v>81275</v>
      </c>
      <c r="AD2427">
        <v>79684</v>
      </c>
      <c r="AE2427">
        <v>77967</v>
      </c>
      <c r="AF2427">
        <v>76081</v>
      </c>
      <c r="AG2427">
        <v>74011</v>
      </c>
      <c r="AH2427">
        <v>71739</v>
      </c>
      <c r="AI2427">
        <v>69243</v>
      </c>
      <c r="AJ2427">
        <v>66501</v>
      </c>
      <c r="AK2427">
        <v>63483</v>
      </c>
      <c r="AL2427">
        <v>60202</v>
      </c>
      <c r="AM2427">
        <v>56653</v>
      </c>
      <c r="AN2427">
        <v>52809</v>
      </c>
      <c r="AO2427">
        <v>48739</v>
      </c>
      <c r="AP2427">
        <v>44480</v>
      </c>
      <c r="AQ2427">
        <v>40083</v>
      </c>
      <c r="AR2427">
        <v>35598</v>
      </c>
      <c r="AS2427">
        <v>31145</v>
      </c>
      <c r="AT2427">
        <v>26745</v>
      </c>
      <c r="AU2427">
        <v>22516</v>
      </c>
      <c r="AV2427">
        <v>18518</v>
      </c>
      <c r="AW2427">
        <v>14852</v>
      </c>
      <c r="AX2427">
        <v>11591</v>
      </c>
      <c r="AY2427">
        <v>8784</v>
      </c>
      <c r="AZ2427">
        <v>6447</v>
      </c>
      <c r="DC2427">
        <v>33.450000000000003</v>
      </c>
      <c r="DD2427">
        <v>32.549999999999997</v>
      </c>
      <c r="DE2427">
        <v>31.65</v>
      </c>
      <c r="DF2427">
        <v>30.77</v>
      </c>
      <c r="DG2427">
        <v>29.88</v>
      </c>
      <c r="DH2427">
        <v>29.01</v>
      </c>
      <c r="DI2427">
        <v>28.14</v>
      </c>
      <c r="DJ2427">
        <v>27.27</v>
      </c>
      <c r="DK2427">
        <v>26.41</v>
      </c>
      <c r="DL2427">
        <v>25.56</v>
      </c>
      <c r="DM2427">
        <v>24.72</v>
      </c>
      <c r="DN2427">
        <v>23.89</v>
      </c>
      <c r="DO2427">
        <v>23.06</v>
      </c>
      <c r="DP2427">
        <v>22.24</v>
      </c>
      <c r="DQ2427">
        <v>21.43</v>
      </c>
      <c r="DR2427">
        <v>20.62</v>
      </c>
      <c r="DS2427">
        <v>19.829999999999998</v>
      </c>
      <c r="DT2427">
        <v>19.04</v>
      </c>
      <c r="DU2427">
        <v>18.25</v>
      </c>
      <c r="DV2427">
        <v>17.47</v>
      </c>
      <c r="DW2427">
        <v>16.7</v>
      </c>
      <c r="DX2427">
        <v>15.94</v>
      </c>
      <c r="DY2427">
        <v>15.17</v>
      </c>
      <c r="DZ2427">
        <v>14.42</v>
      </c>
      <c r="EA2427">
        <v>13.67</v>
      </c>
      <c r="EB2427">
        <v>12.94</v>
      </c>
      <c r="EC2427">
        <v>12.21</v>
      </c>
      <c r="ED2427">
        <v>11.5</v>
      </c>
      <c r="EE2427">
        <v>10.81</v>
      </c>
      <c r="EF2427">
        <v>10.130000000000001</v>
      </c>
      <c r="EG2427">
        <v>9.48</v>
      </c>
      <c r="EH2427">
        <v>8.85</v>
      </c>
      <c r="EI2427">
        <v>8.25</v>
      </c>
      <c r="EJ2427">
        <v>7.67</v>
      </c>
      <c r="EK2427">
        <v>7.12</v>
      </c>
      <c r="EL2427">
        <v>6.6</v>
      </c>
      <c r="EM2427">
        <v>6.11</v>
      </c>
      <c r="EN2427">
        <v>5.65</v>
      </c>
      <c r="EO2427">
        <v>5.22</v>
      </c>
      <c r="EP2427">
        <v>4.8099999999999996</v>
      </c>
      <c r="EQ2427">
        <v>4.43</v>
      </c>
      <c r="ER2427">
        <v>4.07</v>
      </c>
      <c r="ES2427">
        <v>3.74</v>
      </c>
      <c r="ET2427">
        <v>3.44</v>
      </c>
      <c r="EU2427">
        <v>3.17</v>
      </c>
      <c r="EV2427">
        <v>2.92</v>
      </c>
      <c r="EW2427">
        <v>2.69</v>
      </c>
      <c r="EX2427">
        <v>2.48</v>
      </c>
    </row>
    <row r="2428" spans="1:164" x14ac:dyDescent="0.25">
      <c r="A2428" t="s">
        <v>2215</v>
      </c>
      <c r="B2428">
        <v>47</v>
      </c>
      <c r="C2428">
        <v>47</v>
      </c>
      <c r="E2428">
        <v>100000</v>
      </c>
      <c r="F2428">
        <v>99663</v>
      </c>
      <c r="G2428">
        <v>99301</v>
      </c>
      <c r="H2428">
        <v>98910</v>
      </c>
      <c r="I2428">
        <v>98490</v>
      </c>
      <c r="J2428">
        <v>98040</v>
      </c>
      <c r="K2428">
        <v>97555</v>
      </c>
      <c r="L2428">
        <v>97029</v>
      </c>
      <c r="M2428">
        <v>96464</v>
      </c>
      <c r="N2428">
        <v>95855</v>
      </c>
      <c r="O2428">
        <v>95197</v>
      </c>
      <c r="P2428">
        <v>94489</v>
      </c>
      <c r="Q2428">
        <v>93733</v>
      </c>
      <c r="R2428">
        <v>92916</v>
      </c>
      <c r="S2428">
        <v>92033</v>
      </c>
      <c r="T2428">
        <v>91096</v>
      </c>
      <c r="U2428">
        <v>90103</v>
      </c>
      <c r="V2428">
        <v>89048</v>
      </c>
      <c r="W2428">
        <v>87927</v>
      </c>
      <c r="X2428">
        <v>86744</v>
      </c>
      <c r="Y2428">
        <v>85496</v>
      </c>
      <c r="Z2428">
        <v>84169</v>
      </c>
      <c r="AA2428">
        <v>82756</v>
      </c>
      <c r="AB2428">
        <v>81250</v>
      </c>
      <c r="AC2428">
        <v>79636</v>
      </c>
      <c r="AD2428">
        <v>77888</v>
      </c>
      <c r="AE2428">
        <v>75976</v>
      </c>
      <c r="AF2428">
        <v>73878</v>
      </c>
      <c r="AG2428">
        <v>71570</v>
      </c>
      <c r="AH2428">
        <v>69042</v>
      </c>
      <c r="AI2428">
        <v>66267</v>
      </c>
      <c r="AJ2428">
        <v>63222</v>
      </c>
      <c r="AK2428">
        <v>59905</v>
      </c>
      <c r="AL2428">
        <v>56328</v>
      </c>
      <c r="AM2428">
        <v>52460</v>
      </c>
      <c r="AN2428">
        <v>48376</v>
      </c>
      <c r="AO2428">
        <v>44108</v>
      </c>
      <c r="AP2428">
        <v>39698</v>
      </c>
      <c r="AQ2428">
        <v>35219</v>
      </c>
      <c r="AR2428">
        <v>30770</v>
      </c>
      <c r="AS2428">
        <v>26390</v>
      </c>
      <c r="AT2428">
        <v>22186</v>
      </c>
      <c r="AU2428">
        <v>18219</v>
      </c>
      <c r="AV2428">
        <v>14588</v>
      </c>
      <c r="AW2428">
        <v>11367</v>
      </c>
      <c r="AX2428">
        <v>8599</v>
      </c>
      <c r="AY2428">
        <v>6301</v>
      </c>
      <c r="DC2428">
        <v>32.43</v>
      </c>
      <c r="DD2428">
        <v>31.53</v>
      </c>
      <c r="DE2428">
        <v>30.65</v>
      </c>
      <c r="DF2428">
        <v>29.77</v>
      </c>
      <c r="DG2428">
        <v>28.89</v>
      </c>
      <c r="DH2428">
        <v>28.02</v>
      </c>
      <c r="DI2428">
        <v>27.16</v>
      </c>
      <c r="DJ2428">
        <v>26.3</v>
      </c>
      <c r="DK2428">
        <v>25.45</v>
      </c>
      <c r="DL2428">
        <v>24.61</v>
      </c>
      <c r="DM2428">
        <v>23.78</v>
      </c>
      <c r="DN2428">
        <v>22.95</v>
      </c>
      <c r="DO2428">
        <v>22.14</v>
      </c>
      <c r="DP2428">
        <v>21.33</v>
      </c>
      <c r="DQ2428">
        <v>20.53</v>
      </c>
      <c r="DR2428">
        <v>19.73</v>
      </c>
      <c r="DS2428">
        <v>18.940000000000001</v>
      </c>
      <c r="DT2428">
        <v>18.16</v>
      </c>
      <c r="DU2428">
        <v>17.39</v>
      </c>
      <c r="DV2428">
        <v>16.62</v>
      </c>
      <c r="DW2428">
        <v>15.85</v>
      </c>
      <c r="DX2428">
        <v>15.1</v>
      </c>
      <c r="DY2428">
        <v>14.34</v>
      </c>
      <c r="DZ2428">
        <v>13.6</v>
      </c>
      <c r="EA2428">
        <v>12.87</v>
      </c>
      <c r="EB2428">
        <v>12.14</v>
      </c>
      <c r="EC2428">
        <v>11.44</v>
      </c>
      <c r="ED2428">
        <v>10.75</v>
      </c>
      <c r="EE2428">
        <v>10.08</v>
      </c>
      <c r="EF2428">
        <v>9.43</v>
      </c>
      <c r="EG2428">
        <v>8.8000000000000007</v>
      </c>
      <c r="EH2428">
        <v>8.1999999999999993</v>
      </c>
      <c r="EI2428">
        <v>7.63</v>
      </c>
      <c r="EJ2428">
        <v>7.08</v>
      </c>
      <c r="EK2428">
        <v>6.57</v>
      </c>
      <c r="EL2428">
        <v>6.08</v>
      </c>
      <c r="EM2428">
        <v>5.62</v>
      </c>
      <c r="EN2428">
        <v>5.19</v>
      </c>
      <c r="EO2428">
        <v>4.78</v>
      </c>
      <c r="EP2428">
        <v>4.4000000000000004</v>
      </c>
      <c r="EQ2428">
        <v>4.05</v>
      </c>
      <c r="ER2428">
        <v>3.72</v>
      </c>
      <c r="ES2428">
        <v>3.43</v>
      </c>
      <c r="ET2428">
        <v>3.15</v>
      </c>
      <c r="EU2428">
        <v>2.91</v>
      </c>
      <c r="EV2428">
        <v>2.68</v>
      </c>
      <c r="EW2428">
        <v>2.48</v>
      </c>
    </row>
    <row r="2429" spans="1:164" x14ac:dyDescent="0.25">
      <c r="A2429" t="s">
        <v>2216</v>
      </c>
      <c r="B2429">
        <v>46</v>
      </c>
      <c r="C2429">
        <v>46</v>
      </c>
      <c r="E2429">
        <v>100000</v>
      </c>
      <c r="F2429">
        <v>99631</v>
      </c>
      <c r="G2429">
        <v>99232</v>
      </c>
      <c r="H2429">
        <v>98804</v>
      </c>
      <c r="I2429">
        <v>98346</v>
      </c>
      <c r="J2429">
        <v>97850</v>
      </c>
      <c r="K2429">
        <v>97316</v>
      </c>
      <c r="L2429">
        <v>96740</v>
      </c>
      <c r="M2429">
        <v>96120</v>
      </c>
      <c r="N2429">
        <v>95449</v>
      </c>
      <c r="O2429">
        <v>94729</v>
      </c>
      <c r="P2429">
        <v>93959</v>
      </c>
      <c r="Q2429">
        <v>93127</v>
      </c>
      <c r="R2429">
        <v>92228</v>
      </c>
      <c r="S2429">
        <v>91272</v>
      </c>
      <c r="T2429">
        <v>90263</v>
      </c>
      <c r="U2429">
        <v>89188</v>
      </c>
      <c r="V2429">
        <v>88047</v>
      </c>
      <c r="W2429">
        <v>86842</v>
      </c>
      <c r="X2429">
        <v>85572</v>
      </c>
      <c r="Y2429">
        <v>84222</v>
      </c>
      <c r="Z2429">
        <v>82782</v>
      </c>
      <c r="AA2429">
        <v>81249</v>
      </c>
      <c r="AB2429">
        <v>79607</v>
      </c>
      <c r="AC2429">
        <v>77833</v>
      </c>
      <c r="AD2429">
        <v>75887</v>
      </c>
      <c r="AE2429">
        <v>73761</v>
      </c>
      <c r="AF2429">
        <v>71424</v>
      </c>
      <c r="AG2429">
        <v>68858</v>
      </c>
      <c r="AH2429">
        <v>66050</v>
      </c>
      <c r="AI2429">
        <v>62972</v>
      </c>
      <c r="AJ2429">
        <v>59629</v>
      </c>
      <c r="AK2429">
        <v>56017</v>
      </c>
      <c r="AL2429">
        <v>52123</v>
      </c>
      <c r="AM2429">
        <v>48019</v>
      </c>
      <c r="AN2429">
        <v>43742</v>
      </c>
      <c r="AO2429">
        <v>39329</v>
      </c>
      <c r="AP2429">
        <v>34845</v>
      </c>
      <c r="AQ2429">
        <v>30408</v>
      </c>
      <c r="AR2429">
        <v>26041</v>
      </c>
      <c r="AS2429">
        <v>21864</v>
      </c>
      <c r="AT2429">
        <v>17929</v>
      </c>
      <c r="AU2429">
        <v>14333</v>
      </c>
      <c r="AV2429">
        <v>11149</v>
      </c>
      <c r="AW2429">
        <v>8420</v>
      </c>
      <c r="AX2429">
        <v>6159</v>
      </c>
      <c r="DC2429">
        <v>31.41</v>
      </c>
      <c r="DD2429">
        <v>30.53</v>
      </c>
      <c r="DE2429">
        <v>29.65</v>
      </c>
      <c r="DF2429">
        <v>28.78</v>
      </c>
      <c r="DG2429">
        <v>27.91</v>
      </c>
      <c r="DH2429">
        <v>27.05</v>
      </c>
      <c r="DI2429">
        <v>26.19</v>
      </c>
      <c r="DJ2429">
        <v>25.35</v>
      </c>
      <c r="DK2429">
        <v>24.51</v>
      </c>
      <c r="DL2429">
        <v>23.67</v>
      </c>
      <c r="DM2429">
        <v>22.85</v>
      </c>
      <c r="DN2429">
        <v>22.03</v>
      </c>
      <c r="DO2429">
        <v>21.23</v>
      </c>
      <c r="DP2429">
        <v>20.43</v>
      </c>
      <c r="DQ2429">
        <v>19.64</v>
      </c>
      <c r="DR2429">
        <v>18.850000000000001</v>
      </c>
      <c r="DS2429">
        <v>18.07</v>
      </c>
      <c r="DT2429">
        <v>17.3</v>
      </c>
      <c r="DU2429">
        <v>16.53</v>
      </c>
      <c r="DV2429">
        <v>15.77</v>
      </c>
      <c r="DW2429">
        <v>15.02</v>
      </c>
      <c r="DX2429">
        <v>14.27</v>
      </c>
      <c r="DY2429">
        <v>13.53</v>
      </c>
      <c r="DZ2429">
        <v>12.8</v>
      </c>
      <c r="EA2429">
        <v>12.08</v>
      </c>
      <c r="EB2429">
        <v>11.37</v>
      </c>
      <c r="EC2429">
        <v>10.69</v>
      </c>
      <c r="ED2429">
        <v>10.02</v>
      </c>
      <c r="EE2429">
        <v>9.3800000000000008</v>
      </c>
      <c r="EF2429">
        <v>8.75</v>
      </c>
      <c r="EG2429">
        <v>8.16</v>
      </c>
      <c r="EH2429">
        <v>7.59</v>
      </c>
      <c r="EI2429">
        <v>7.04</v>
      </c>
      <c r="EJ2429">
        <v>6.53</v>
      </c>
      <c r="EK2429">
        <v>6.05</v>
      </c>
      <c r="EL2429">
        <v>5.59</v>
      </c>
      <c r="EM2429">
        <v>5.16</v>
      </c>
      <c r="EN2429">
        <v>4.76</v>
      </c>
      <c r="EO2429">
        <v>4.38</v>
      </c>
      <c r="EP2429">
        <v>4.03</v>
      </c>
      <c r="EQ2429">
        <v>3.71</v>
      </c>
      <c r="ER2429">
        <v>3.41</v>
      </c>
      <c r="ES2429">
        <v>3.14</v>
      </c>
      <c r="ET2429">
        <v>2.89</v>
      </c>
      <c r="EU2429">
        <v>2.67</v>
      </c>
      <c r="EV2429">
        <v>2.4700000000000002</v>
      </c>
    </row>
    <row r="2430" spans="1:164" x14ac:dyDescent="0.25">
      <c r="A2430" t="s">
        <v>2217</v>
      </c>
      <c r="B2430">
        <v>45</v>
      </c>
      <c r="C2430">
        <v>45</v>
      </c>
      <c r="E2430">
        <v>100000</v>
      </c>
      <c r="F2430">
        <v>99594</v>
      </c>
      <c r="G2430">
        <v>99157</v>
      </c>
      <c r="H2430">
        <v>98690</v>
      </c>
      <c r="I2430">
        <v>98184</v>
      </c>
      <c r="J2430">
        <v>97640</v>
      </c>
      <c r="K2430">
        <v>97054</v>
      </c>
      <c r="L2430">
        <v>96421</v>
      </c>
      <c r="M2430">
        <v>95739</v>
      </c>
      <c r="N2430">
        <v>95004</v>
      </c>
      <c r="O2430">
        <v>94220</v>
      </c>
      <c r="P2430">
        <v>93372</v>
      </c>
      <c r="Q2430">
        <v>92457</v>
      </c>
      <c r="R2430">
        <v>91483</v>
      </c>
      <c r="S2430">
        <v>90453</v>
      </c>
      <c r="T2430">
        <v>89360</v>
      </c>
      <c r="U2430">
        <v>88198</v>
      </c>
      <c r="V2430">
        <v>86971</v>
      </c>
      <c r="W2430">
        <v>85676</v>
      </c>
      <c r="X2430">
        <v>84302</v>
      </c>
      <c r="Y2430">
        <v>82838</v>
      </c>
      <c r="Z2430">
        <v>81275</v>
      </c>
      <c r="AA2430">
        <v>79604</v>
      </c>
      <c r="AB2430">
        <v>77800</v>
      </c>
      <c r="AC2430">
        <v>75826</v>
      </c>
      <c r="AD2430">
        <v>73663</v>
      </c>
      <c r="AE2430">
        <v>71297</v>
      </c>
      <c r="AF2430">
        <v>68700</v>
      </c>
      <c r="AG2430">
        <v>65853</v>
      </c>
      <c r="AH2430">
        <v>62740</v>
      </c>
      <c r="AI2430">
        <v>59365</v>
      </c>
      <c r="AJ2430">
        <v>55728</v>
      </c>
      <c r="AK2430">
        <v>51802</v>
      </c>
      <c r="AL2430">
        <v>47677</v>
      </c>
      <c r="AM2430">
        <v>43384</v>
      </c>
      <c r="AN2430">
        <v>38968</v>
      </c>
      <c r="AO2430">
        <v>34487</v>
      </c>
      <c r="AP2430">
        <v>30053</v>
      </c>
      <c r="AQ2430">
        <v>25706</v>
      </c>
      <c r="AR2430">
        <v>21548</v>
      </c>
      <c r="AS2430">
        <v>17646</v>
      </c>
      <c r="AT2430">
        <v>14085</v>
      </c>
      <c r="AU2430">
        <v>10939</v>
      </c>
      <c r="AV2430">
        <v>8247</v>
      </c>
      <c r="AW2430">
        <v>6023</v>
      </c>
      <c r="DC2430">
        <v>30.41</v>
      </c>
      <c r="DD2430">
        <v>29.53</v>
      </c>
      <c r="DE2430">
        <v>28.66</v>
      </c>
      <c r="DF2430">
        <v>27.79</v>
      </c>
      <c r="DG2430">
        <v>26.93</v>
      </c>
      <c r="DH2430">
        <v>26.08</v>
      </c>
      <c r="DI2430">
        <v>25.24</v>
      </c>
      <c r="DJ2430">
        <v>24.4</v>
      </c>
      <c r="DK2430">
        <v>23.57</v>
      </c>
      <c r="DL2430">
        <v>22.75</v>
      </c>
      <c r="DM2430">
        <v>21.93</v>
      </c>
      <c r="DN2430">
        <v>21.13</v>
      </c>
      <c r="DO2430">
        <v>20.329999999999998</v>
      </c>
      <c r="DP2430">
        <v>19.54</v>
      </c>
      <c r="DQ2430">
        <v>18.760000000000002</v>
      </c>
      <c r="DR2430">
        <v>17.98</v>
      </c>
      <c r="DS2430">
        <v>17.21</v>
      </c>
      <c r="DT2430">
        <v>16.45</v>
      </c>
      <c r="DU2430">
        <v>15.69</v>
      </c>
      <c r="DV2430">
        <v>14.94</v>
      </c>
      <c r="DW2430">
        <v>14.19</v>
      </c>
      <c r="DX2430">
        <v>13.46</v>
      </c>
      <c r="DY2430">
        <v>12.73</v>
      </c>
      <c r="DZ2430">
        <v>12.01</v>
      </c>
      <c r="EA2430">
        <v>11.31</v>
      </c>
      <c r="EB2430">
        <v>10.63</v>
      </c>
      <c r="EC2430">
        <v>9.9600000000000009</v>
      </c>
      <c r="ED2430">
        <v>9.32</v>
      </c>
      <c r="EE2430">
        <v>8.6999999999999993</v>
      </c>
      <c r="EF2430">
        <v>8.11</v>
      </c>
      <c r="EG2430">
        <v>7.54</v>
      </c>
      <c r="EH2430">
        <v>7</v>
      </c>
      <c r="EI2430">
        <v>6.5</v>
      </c>
      <c r="EJ2430">
        <v>6.01</v>
      </c>
      <c r="EK2430">
        <v>5.56</v>
      </c>
      <c r="EL2430">
        <v>5.13</v>
      </c>
      <c r="EM2430">
        <v>4.7300000000000004</v>
      </c>
      <c r="EN2430">
        <v>4.3600000000000003</v>
      </c>
      <c r="EO2430">
        <v>4.01</v>
      </c>
      <c r="EP2430">
        <v>3.69</v>
      </c>
      <c r="EQ2430">
        <v>3.4</v>
      </c>
      <c r="ER2430">
        <v>3.13</v>
      </c>
      <c r="ES2430">
        <v>2.88</v>
      </c>
      <c r="ET2430">
        <v>2.66</v>
      </c>
      <c r="EU2430">
        <v>2.46</v>
      </c>
    </row>
    <row r="2431" spans="1:164" x14ac:dyDescent="0.25">
      <c r="A2431" t="s">
        <v>2218</v>
      </c>
      <c r="B2431">
        <v>44</v>
      </c>
      <c r="C2431">
        <v>44</v>
      </c>
      <c r="E2431">
        <v>100000</v>
      </c>
      <c r="F2431">
        <v>99555</v>
      </c>
      <c r="G2431">
        <v>99078</v>
      </c>
      <c r="H2431">
        <v>98562</v>
      </c>
      <c r="I2431">
        <v>98006</v>
      </c>
      <c r="J2431">
        <v>97408</v>
      </c>
      <c r="K2431">
        <v>96765</v>
      </c>
      <c r="L2431">
        <v>96069</v>
      </c>
      <c r="M2431">
        <v>95321</v>
      </c>
      <c r="N2431">
        <v>94520</v>
      </c>
      <c r="O2431">
        <v>93657</v>
      </c>
      <c r="P2431">
        <v>92724</v>
      </c>
      <c r="Q2431">
        <v>91732</v>
      </c>
      <c r="R2431">
        <v>90683</v>
      </c>
      <c r="S2431">
        <v>89567</v>
      </c>
      <c r="T2431">
        <v>88384</v>
      </c>
      <c r="U2431">
        <v>87134</v>
      </c>
      <c r="V2431">
        <v>85815</v>
      </c>
      <c r="W2431">
        <v>84415</v>
      </c>
      <c r="X2431">
        <v>82923</v>
      </c>
      <c r="Y2431">
        <v>81334</v>
      </c>
      <c r="Z2431">
        <v>79630</v>
      </c>
      <c r="AA2431">
        <v>77795</v>
      </c>
      <c r="AB2431">
        <v>75789</v>
      </c>
      <c r="AC2431">
        <v>73596</v>
      </c>
      <c r="AD2431">
        <v>71190</v>
      </c>
      <c r="AE2431">
        <v>68562</v>
      </c>
      <c r="AF2431">
        <v>65683</v>
      </c>
      <c r="AG2431">
        <v>62530</v>
      </c>
      <c r="AH2431">
        <v>59121</v>
      </c>
      <c r="AI2431">
        <v>55452</v>
      </c>
      <c r="AJ2431">
        <v>51504</v>
      </c>
      <c r="AK2431">
        <v>47350</v>
      </c>
      <c r="AL2431">
        <v>43041</v>
      </c>
      <c r="AM2431">
        <v>38615</v>
      </c>
      <c r="AN2431">
        <v>34138</v>
      </c>
      <c r="AO2431">
        <v>29714</v>
      </c>
      <c r="AP2431">
        <v>25377</v>
      </c>
      <c r="AQ2431">
        <v>21245</v>
      </c>
      <c r="AR2431">
        <v>17368</v>
      </c>
      <c r="AS2431">
        <v>13845</v>
      </c>
      <c r="AT2431">
        <v>10735</v>
      </c>
      <c r="AU2431">
        <v>8080</v>
      </c>
      <c r="AV2431">
        <v>5890</v>
      </c>
      <c r="DC2431">
        <v>29.41</v>
      </c>
      <c r="DD2431">
        <v>28.54</v>
      </c>
      <c r="DE2431">
        <v>27.68</v>
      </c>
      <c r="DF2431">
        <v>26.82</v>
      </c>
      <c r="DG2431">
        <v>25.97</v>
      </c>
      <c r="DH2431">
        <v>25.13</v>
      </c>
      <c r="DI2431">
        <v>24.29</v>
      </c>
      <c r="DJ2431">
        <v>23.46</v>
      </c>
      <c r="DK2431">
        <v>22.64</v>
      </c>
      <c r="DL2431">
        <v>21.83</v>
      </c>
      <c r="DM2431">
        <v>21.03</v>
      </c>
      <c r="DN2431">
        <v>20.23</v>
      </c>
      <c r="DO2431">
        <v>19.45</v>
      </c>
      <c r="DP2431">
        <v>18.670000000000002</v>
      </c>
      <c r="DQ2431">
        <v>17.89</v>
      </c>
      <c r="DR2431">
        <v>17.12</v>
      </c>
      <c r="DS2431">
        <v>16.36</v>
      </c>
      <c r="DT2431">
        <v>15.61</v>
      </c>
      <c r="DU2431">
        <v>14.86</v>
      </c>
      <c r="DV2431">
        <v>14.12</v>
      </c>
      <c r="DW2431">
        <v>13.38</v>
      </c>
      <c r="DX2431">
        <v>12.66</v>
      </c>
      <c r="DY2431">
        <v>11.94</v>
      </c>
      <c r="DZ2431">
        <v>11.25</v>
      </c>
      <c r="EA2431">
        <v>10.57</v>
      </c>
      <c r="EB2431">
        <v>9.91</v>
      </c>
      <c r="EC2431">
        <v>9.27</v>
      </c>
      <c r="ED2431">
        <v>8.65</v>
      </c>
      <c r="EE2431">
        <v>8.06</v>
      </c>
      <c r="EF2431">
        <v>7.5</v>
      </c>
      <c r="EG2431">
        <v>6.96</v>
      </c>
      <c r="EH2431">
        <v>6.46</v>
      </c>
      <c r="EI2431">
        <v>5.98</v>
      </c>
      <c r="EJ2431">
        <v>5.53</v>
      </c>
      <c r="EK2431">
        <v>5.1100000000000003</v>
      </c>
      <c r="EL2431">
        <v>4.71</v>
      </c>
      <c r="EM2431">
        <v>4.34</v>
      </c>
      <c r="EN2431">
        <v>3.99</v>
      </c>
      <c r="EO2431">
        <v>3.67</v>
      </c>
      <c r="EP2431">
        <v>3.38</v>
      </c>
      <c r="EQ2431">
        <v>3.11</v>
      </c>
      <c r="ER2431">
        <v>2.87</v>
      </c>
      <c r="ES2431">
        <v>2.65</v>
      </c>
      <c r="ET2431">
        <v>2.4500000000000002</v>
      </c>
    </row>
    <row r="2432" spans="1:164" x14ac:dyDescent="0.25">
      <c r="A2432" t="s">
        <v>2219</v>
      </c>
      <c r="B2432">
        <v>43</v>
      </c>
      <c r="C2432">
        <v>43</v>
      </c>
      <c r="E2432">
        <v>100000</v>
      </c>
      <c r="F2432">
        <v>99513</v>
      </c>
      <c r="G2432">
        <v>98987</v>
      </c>
      <c r="H2432">
        <v>98419</v>
      </c>
      <c r="I2432">
        <v>97809</v>
      </c>
      <c r="J2432">
        <v>97152</v>
      </c>
      <c r="K2432">
        <v>96444</v>
      </c>
      <c r="L2432">
        <v>95680</v>
      </c>
      <c r="M2432">
        <v>94865</v>
      </c>
      <c r="N2432">
        <v>93984</v>
      </c>
      <c r="O2432">
        <v>93033</v>
      </c>
      <c r="P2432">
        <v>92021</v>
      </c>
      <c r="Q2432">
        <v>90952</v>
      </c>
      <c r="R2432">
        <v>89814</v>
      </c>
      <c r="S2432">
        <v>88607</v>
      </c>
      <c r="T2432">
        <v>87334</v>
      </c>
      <c r="U2432">
        <v>85989</v>
      </c>
      <c r="V2432">
        <v>84562</v>
      </c>
      <c r="W2432">
        <v>83042</v>
      </c>
      <c r="X2432">
        <v>81424</v>
      </c>
      <c r="Y2432">
        <v>79692</v>
      </c>
      <c r="Z2432">
        <v>77821</v>
      </c>
      <c r="AA2432">
        <v>75781</v>
      </c>
      <c r="AB2432">
        <v>73552</v>
      </c>
      <c r="AC2432">
        <v>71114</v>
      </c>
      <c r="AD2432">
        <v>68445</v>
      </c>
      <c r="AE2432">
        <v>65533</v>
      </c>
      <c r="AF2432">
        <v>62348</v>
      </c>
      <c r="AG2432">
        <v>58898</v>
      </c>
      <c r="AH2432">
        <v>55196</v>
      </c>
      <c r="AI2432">
        <v>51219</v>
      </c>
      <c r="AJ2432">
        <v>47046</v>
      </c>
      <c r="AK2432">
        <v>42713</v>
      </c>
      <c r="AL2432">
        <v>38277</v>
      </c>
      <c r="AM2432">
        <v>33798</v>
      </c>
      <c r="AN2432">
        <v>29383</v>
      </c>
      <c r="AO2432">
        <v>25063</v>
      </c>
      <c r="AP2432">
        <v>20949</v>
      </c>
      <c r="AQ2432">
        <v>17103</v>
      </c>
      <c r="AR2432">
        <v>13609</v>
      </c>
      <c r="AS2432">
        <v>10537</v>
      </c>
      <c r="AT2432">
        <v>7918</v>
      </c>
      <c r="AU2432">
        <v>5763</v>
      </c>
      <c r="DC2432">
        <v>28.43</v>
      </c>
      <c r="DD2432">
        <v>27.56</v>
      </c>
      <c r="DE2432">
        <v>26.71</v>
      </c>
      <c r="DF2432">
        <v>25.86</v>
      </c>
      <c r="DG2432">
        <v>25.02</v>
      </c>
      <c r="DH2432">
        <v>24.18</v>
      </c>
      <c r="DI2432">
        <v>23.36</v>
      </c>
      <c r="DJ2432">
        <v>22.54</v>
      </c>
      <c r="DK2432">
        <v>21.73</v>
      </c>
      <c r="DL2432">
        <v>20.93</v>
      </c>
      <c r="DM2432">
        <v>20.14</v>
      </c>
      <c r="DN2432">
        <v>19.350000000000001</v>
      </c>
      <c r="DO2432">
        <v>18.57</v>
      </c>
      <c r="DP2432">
        <v>17.8</v>
      </c>
      <c r="DQ2432">
        <v>17.04</v>
      </c>
      <c r="DR2432">
        <v>16.28</v>
      </c>
      <c r="DS2432">
        <v>15.52</v>
      </c>
      <c r="DT2432">
        <v>14.78</v>
      </c>
      <c r="DU2432">
        <v>14.04</v>
      </c>
      <c r="DV2432">
        <v>13.31</v>
      </c>
      <c r="DW2432">
        <v>12.59</v>
      </c>
      <c r="DX2432">
        <v>11.88</v>
      </c>
      <c r="DY2432">
        <v>11.18</v>
      </c>
      <c r="DZ2432">
        <v>10.51</v>
      </c>
      <c r="EA2432">
        <v>9.85</v>
      </c>
      <c r="EB2432">
        <v>9.2200000000000006</v>
      </c>
      <c r="EC2432">
        <v>8.6</v>
      </c>
      <c r="ED2432">
        <v>8.02</v>
      </c>
      <c r="EE2432">
        <v>7.46</v>
      </c>
      <c r="EF2432">
        <v>6.92</v>
      </c>
      <c r="EG2432">
        <v>6.42</v>
      </c>
      <c r="EH2432">
        <v>5.95</v>
      </c>
      <c r="EI2432">
        <v>5.5</v>
      </c>
      <c r="EJ2432">
        <v>5.08</v>
      </c>
      <c r="EK2432">
        <v>4.6900000000000004</v>
      </c>
      <c r="EL2432">
        <v>4.32</v>
      </c>
      <c r="EM2432">
        <v>3.97</v>
      </c>
      <c r="EN2432">
        <v>3.66</v>
      </c>
      <c r="EO2432">
        <v>3.37</v>
      </c>
      <c r="EP2432">
        <v>3.1</v>
      </c>
      <c r="EQ2432">
        <v>2.86</v>
      </c>
      <c r="ER2432">
        <v>2.64</v>
      </c>
      <c r="ES2432">
        <v>2.44</v>
      </c>
    </row>
    <row r="2433" spans="1:148" x14ac:dyDescent="0.25">
      <c r="A2433" t="s">
        <v>2220</v>
      </c>
      <c r="B2433">
        <v>42</v>
      </c>
      <c r="C2433">
        <v>42</v>
      </c>
      <c r="E2433">
        <v>100000</v>
      </c>
      <c r="F2433">
        <v>99463</v>
      </c>
      <c r="G2433">
        <v>98884</v>
      </c>
      <c r="H2433">
        <v>98260</v>
      </c>
      <c r="I2433">
        <v>97590</v>
      </c>
      <c r="J2433">
        <v>96866</v>
      </c>
      <c r="K2433">
        <v>96088</v>
      </c>
      <c r="L2433">
        <v>95256</v>
      </c>
      <c r="M2433">
        <v>94358</v>
      </c>
      <c r="N2433">
        <v>93387</v>
      </c>
      <c r="O2433">
        <v>92355</v>
      </c>
      <c r="P2433">
        <v>91264</v>
      </c>
      <c r="Q2433">
        <v>90105</v>
      </c>
      <c r="R2433">
        <v>88873</v>
      </c>
      <c r="S2433">
        <v>87573</v>
      </c>
      <c r="T2433">
        <v>86204</v>
      </c>
      <c r="U2433">
        <v>84748</v>
      </c>
      <c r="V2433">
        <v>83199</v>
      </c>
      <c r="W2433">
        <v>81550</v>
      </c>
      <c r="X2433">
        <v>79785</v>
      </c>
      <c r="Y2433">
        <v>77884</v>
      </c>
      <c r="Z2433">
        <v>75805</v>
      </c>
      <c r="AA2433">
        <v>73540</v>
      </c>
      <c r="AB2433">
        <v>71064</v>
      </c>
      <c r="AC2433">
        <v>68360</v>
      </c>
      <c r="AD2433">
        <v>65405</v>
      </c>
      <c r="AE2433">
        <v>62186</v>
      </c>
      <c r="AF2433">
        <v>58704</v>
      </c>
      <c r="AG2433">
        <v>54962</v>
      </c>
      <c r="AH2433">
        <v>50954</v>
      </c>
      <c r="AI2433">
        <v>46756</v>
      </c>
      <c r="AJ2433">
        <v>42409</v>
      </c>
      <c r="AK2433">
        <v>37955</v>
      </c>
      <c r="AL2433">
        <v>33471</v>
      </c>
      <c r="AM2433">
        <v>29060</v>
      </c>
      <c r="AN2433">
        <v>24758</v>
      </c>
      <c r="AO2433">
        <v>20666</v>
      </c>
      <c r="AP2433">
        <v>16844</v>
      </c>
      <c r="AQ2433">
        <v>13384</v>
      </c>
      <c r="AR2433">
        <v>10344</v>
      </c>
      <c r="AS2433">
        <v>7762</v>
      </c>
      <c r="AT2433">
        <v>5640</v>
      </c>
      <c r="DC2433">
        <v>27.45</v>
      </c>
      <c r="DD2433">
        <v>26.59</v>
      </c>
      <c r="DE2433">
        <v>25.74</v>
      </c>
      <c r="DF2433">
        <v>24.9</v>
      </c>
      <c r="DG2433">
        <v>24.07</v>
      </c>
      <c r="DH2433">
        <v>23.25</v>
      </c>
      <c r="DI2433">
        <v>22.43</v>
      </c>
      <c r="DJ2433">
        <v>21.62</v>
      </c>
      <c r="DK2433">
        <v>20.83</v>
      </c>
      <c r="DL2433">
        <v>20.04</v>
      </c>
      <c r="DM2433">
        <v>19.260000000000002</v>
      </c>
      <c r="DN2433">
        <v>18.48</v>
      </c>
      <c r="DO2433">
        <v>17.71</v>
      </c>
      <c r="DP2433">
        <v>16.95</v>
      </c>
      <c r="DQ2433">
        <v>16.190000000000001</v>
      </c>
      <c r="DR2433">
        <v>15.44</v>
      </c>
      <c r="DS2433">
        <v>14.7</v>
      </c>
      <c r="DT2433">
        <v>13.96</v>
      </c>
      <c r="DU2433">
        <v>13.24</v>
      </c>
      <c r="DV2433">
        <v>12.52</v>
      </c>
      <c r="DW2433">
        <v>11.81</v>
      </c>
      <c r="DX2433">
        <v>11.12</v>
      </c>
      <c r="DY2433">
        <v>10.45</v>
      </c>
      <c r="DZ2433">
        <v>9.7899999999999991</v>
      </c>
      <c r="EA2433">
        <v>9.16</v>
      </c>
      <c r="EB2433">
        <v>8.5500000000000007</v>
      </c>
      <c r="EC2433">
        <v>7.97</v>
      </c>
      <c r="ED2433">
        <v>7.41</v>
      </c>
      <c r="EE2433">
        <v>6.88</v>
      </c>
      <c r="EF2433">
        <v>6.39</v>
      </c>
      <c r="EG2433">
        <v>5.92</v>
      </c>
      <c r="EH2433">
        <v>5.47</v>
      </c>
      <c r="EI2433">
        <v>5.05</v>
      </c>
      <c r="EJ2433">
        <v>4.66</v>
      </c>
      <c r="EK2433">
        <v>4.3</v>
      </c>
      <c r="EL2433">
        <v>3.96</v>
      </c>
      <c r="EM2433">
        <v>3.64</v>
      </c>
      <c r="EN2433">
        <v>3.35</v>
      </c>
      <c r="EO2433">
        <v>3.09</v>
      </c>
      <c r="EP2433">
        <v>2.85</v>
      </c>
      <c r="EQ2433">
        <v>2.63</v>
      </c>
      <c r="ER2433">
        <v>2.44</v>
      </c>
    </row>
    <row r="2434" spans="1:148" x14ac:dyDescent="0.25">
      <c r="A2434" t="s">
        <v>2221</v>
      </c>
      <c r="B2434">
        <v>41</v>
      </c>
      <c r="C2434">
        <v>41</v>
      </c>
      <c r="E2434">
        <v>100000</v>
      </c>
      <c r="F2434">
        <v>99409</v>
      </c>
      <c r="G2434">
        <v>98772</v>
      </c>
      <c r="H2434">
        <v>98086</v>
      </c>
      <c r="I2434">
        <v>97346</v>
      </c>
      <c r="J2434">
        <v>96551</v>
      </c>
      <c r="K2434">
        <v>95703</v>
      </c>
      <c r="L2434">
        <v>94786</v>
      </c>
      <c r="M2434">
        <v>93797</v>
      </c>
      <c r="N2434">
        <v>92742</v>
      </c>
      <c r="O2434">
        <v>91629</v>
      </c>
      <c r="P2434">
        <v>90446</v>
      </c>
      <c r="Q2434">
        <v>89189</v>
      </c>
      <c r="R2434">
        <v>87862</v>
      </c>
      <c r="S2434">
        <v>86463</v>
      </c>
      <c r="T2434">
        <v>84981</v>
      </c>
      <c r="U2434">
        <v>83401</v>
      </c>
      <c r="V2434">
        <v>81719</v>
      </c>
      <c r="W2434">
        <v>79921</v>
      </c>
      <c r="X2434">
        <v>77984</v>
      </c>
      <c r="Y2434">
        <v>75872</v>
      </c>
      <c r="Z2434">
        <v>73564</v>
      </c>
      <c r="AA2434">
        <v>71049</v>
      </c>
      <c r="AB2434">
        <v>68304</v>
      </c>
      <c r="AC2434">
        <v>65313</v>
      </c>
      <c r="AD2434">
        <v>62049</v>
      </c>
      <c r="AE2434">
        <v>58533</v>
      </c>
      <c r="AF2434">
        <v>54760</v>
      </c>
      <c r="AG2434">
        <v>50714</v>
      </c>
      <c r="AH2434">
        <v>46487</v>
      </c>
      <c r="AI2434">
        <v>42119</v>
      </c>
      <c r="AJ2434">
        <v>37656</v>
      </c>
      <c r="AK2434">
        <v>33161</v>
      </c>
      <c r="AL2434">
        <v>28753</v>
      </c>
      <c r="AM2434">
        <v>24461</v>
      </c>
      <c r="AN2434">
        <v>20392</v>
      </c>
      <c r="AO2434">
        <v>16597</v>
      </c>
      <c r="AP2434">
        <v>13165</v>
      </c>
      <c r="AQ2434">
        <v>10160</v>
      </c>
      <c r="AR2434">
        <v>7610</v>
      </c>
      <c r="AS2434">
        <v>5521</v>
      </c>
      <c r="DC2434">
        <v>26.48</v>
      </c>
      <c r="DD2434">
        <v>25.63</v>
      </c>
      <c r="DE2434">
        <v>24.79</v>
      </c>
      <c r="DF2434">
        <v>23.96</v>
      </c>
      <c r="DG2434">
        <v>23.14</v>
      </c>
      <c r="DH2434">
        <v>22.33</v>
      </c>
      <c r="DI2434">
        <v>21.52</v>
      </c>
      <c r="DJ2434">
        <v>20.72</v>
      </c>
      <c r="DK2434">
        <v>19.940000000000001</v>
      </c>
      <c r="DL2434">
        <v>19.16</v>
      </c>
      <c r="DM2434">
        <v>18.39</v>
      </c>
      <c r="DN2434">
        <v>17.62</v>
      </c>
      <c r="DO2434">
        <v>16.86</v>
      </c>
      <c r="DP2434">
        <v>16.11</v>
      </c>
      <c r="DQ2434">
        <v>15.36</v>
      </c>
      <c r="DR2434">
        <v>14.62</v>
      </c>
      <c r="DS2434">
        <v>13.89</v>
      </c>
      <c r="DT2434">
        <v>13.16</v>
      </c>
      <c r="DU2434">
        <v>12.45</v>
      </c>
      <c r="DV2434">
        <v>11.74</v>
      </c>
      <c r="DW2434">
        <v>11.06</v>
      </c>
      <c r="DX2434">
        <v>10.39</v>
      </c>
      <c r="DY2434">
        <v>9.74</v>
      </c>
      <c r="DZ2434">
        <v>9.11</v>
      </c>
      <c r="EA2434">
        <v>8.5</v>
      </c>
      <c r="EB2434">
        <v>7.93</v>
      </c>
      <c r="EC2434">
        <v>7.37</v>
      </c>
      <c r="ED2434">
        <v>6.84</v>
      </c>
      <c r="EE2434">
        <v>6.35</v>
      </c>
      <c r="EF2434">
        <v>5.88</v>
      </c>
      <c r="EG2434">
        <v>5.44</v>
      </c>
      <c r="EH2434">
        <v>5.03</v>
      </c>
      <c r="EI2434">
        <v>4.6399999999999997</v>
      </c>
      <c r="EJ2434">
        <v>4.28</v>
      </c>
      <c r="EK2434">
        <v>3.94</v>
      </c>
      <c r="EL2434">
        <v>3.62</v>
      </c>
      <c r="EM2434">
        <v>3.34</v>
      </c>
      <c r="EN2434">
        <v>3.08</v>
      </c>
      <c r="EO2434">
        <v>2.84</v>
      </c>
      <c r="EP2434">
        <v>2.62</v>
      </c>
      <c r="EQ2434">
        <v>2.4300000000000002</v>
      </c>
    </row>
    <row r="2435" spans="1:148" x14ac:dyDescent="0.25">
      <c r="A2435" t="s">
        <v>2222</v>
      </c>
      <c r="B2435">
        <v>40</v>
      </c>
      <c r="C2435">
        <v>40</v>
      </c>
      <c r="E2435">
        <v>100000</v>
      </c>
      <c r="F2435">
        <v>99350</v>
      </c>
      <c r="G2435">
        <v>98649</v>
      </c>
      <c r="H2435">
        <v>97892</v>
      </c>
      <c r="I2435">
        <v>97079</v>
      </c>
      <c r="J2435">
        <v>96212</v>
      </c>
      <c r="K2435">
        <v>95277</v>
      </c>
      <c r="L2435">
        <v>94265</v>
      </c>
      <c r="M2435">
        <v>93191</v>
      </c>
      <c r="N2435">
        <v>92052</v>
      </c>
      <c r="O2435">
        <v>90844</v>
      </c>
      <c r="P2435">
        <v>89561</v>
      </c>
      <c r="Q2435">
        <v>88206</v>
      </c>
      <c r="R2435">
        <v>86777</v>
      </c>
      <c r="S2435">
        <v>85262</v>
      </c>
      <c r="T2435">
        <v>83652</v>
      </c>
      <c r="U2435">
        <v>81937</v>
      </c>
      <c r="V2435">
        <v>80103</v>
      </c>
      <c r="W2435">
        <v>78129</v>
      </c>
      <c r="X2435">
        <v>75978</v>
      </c>
      <c r="Y2435">
        <v>73634</v>
      </c>
      <c r="Z2435">
        <v>71073</v>
      </c>
      <c r="AA2435">
        <v>68285</v>
      </c>
      <c r="AB2435">
        <v>65251</v>
      </c>
      <c r="AC2435">
        <v>61950</v>
      </c>
      <c r="AD2435">
        <v>58388</v>
      </c>
      <c r="AE2435">
        <v>54581</v>
      </c>
      <c r="AF2435">
        <v>50505</v>
      </c>
      <c r="AG2435">
        <v>46243</v>
      </c>
      <c r="AH2435">
        <v>41852</v>
      </c>
      <c r="AI2435">
        <v>37373</v>
      </c>
      <c r="AJ2435">
        <v>32875</v>
      </c>
      <c r="AK2435">
        <v>28461</v>
      </c>
      <c r="AL2435">
        <v>24179</v>
      </c>
      <c r="AM2435">
        <v>20127</v>
      </c>
      <c r="AN2435">
        <v>16359</v>
      </c>
      <c r="AO2435">
        <v>12958</v>
      </c>
      <c r="AP2435">
        <v>9982</v>
      </c>
      <c r="AQ2435">
        <v>7466</v>
      </c>
      <c r="AR2435">
        <v>5406</v>
      </c>
      <c r="DC2435">
        <v>25.52</v>
      </c>
      <c r="DD2435">
        <v>24.68</v>
      </c>
      <c r="DE2435">
        <v>23.85</v>
      </c>
      <c r="DF2435">
        <v>23.03</v>
      </c>
      <c r="DG2435">
        <v>22.22</v>
      </c>
      <c r="DH2435">
        <v>21.42</v>
      </c>
      <c r="DI2435">
        <v>20.62</v>
      </c>
      <c r="DJ2435">
        <v>19.84</v>
      </c>
      <c r="DK2435">
        <v>19.059999999999999</v>
      </c>
      <c r="DL2435">
        <v>18.29</v>
      </c>
      <c r="DM2435">
        <v>17.53</v>
      </c>
      <c r="DN2435">
        <v>16.77</v>
      </c>
      <c r="DO2435">
        <v>16.02</v>
      </c>
      <c r="DP2435">
        <v>15.28</v>
      </c>
      <c r="DQ2435">
        <v>14.54</v>
      </c>
      <c r="DR2435">
        <v>13.81</v>
      </c>
      <c r="DS2435">
        <v>13.09</v>
      </c>
      <c r="DT2435">
        <v>12.38</v>
      </c>
      <c r="DU2435">
        <v>11.68</v>
      </c>
      <c r="DV2435">
        <v>10.99</v>
      </c>
      <c r="DW2435">
        <v>10.33</v>
      </c>
      <c r="DX2435">
        <v>9.68</v>
      </c>
      <c r="DY2435">
        <v>9.06</v>
      </c>
      <c r="DZ2435">
        <v>8.4600000000000009</v>
      </c>
      <c r="EA2435">
        <v>7.88</v>
      </c>
      <c r="EB2435">
        <v>7.33</v>
      </c>
      <c r="EC2435">
        <v>6.81</v>
      </c>
      <c r="ED2435">
        <v>6.31</v>
      </c>
      <c r="EE2435">
        <v>5.85</v>
      </c>
      <c r="EF2435">
        <v>5.41</v>
      </c>
      <c r="EG2435">
        <v>5</v>
      </c>
      <c r="EH2435">
        <v>4.62</v>
      </c>
      <c r="EI2435">
        <v>4.25</v>
      </c>
      <c r="EJ2435">
        <v>3.92</v>
      </c>
      <c r="EK2435">
        <v>3.61</v>
      </c>
      <c r="EL2435">
        <v>3.32</v>
      </c>
      <c r="EM2435">
        <v>3.07</v>
      </c>
      <c r="EN2435">
        <v>2.83</v>
      </c>
      <c r="EO2435">
        <v>2.62</v>
      </c>
      <c r="EP2435">
        <v>2.42</v>
      </c>
    </row>
    <row r="2436" spans="1:148" x14ac:dyDescent="0.25">
      <c r="A2436" t="s">
        <v>2223</v>
      </c>
      <c r="B2436">
        <v>39</v>
      </c>
      <c r="C2436">
        <v>39</v>
      </c>
      <c r="E2436">
        <v>100000</v>
      </c>
      <c r="F2436">
        <v>99284</v>
      </c>
      <c r="G2436">
        <v>98510</v>
      </c>
      <c r="H2436">
        <v>97678</v>
      </c>
      <c r="I2436">
        <v>96790</v>
      </c>
      <c r="J2436">
        <v>95833</v>
      </c>
      <c r="K2436">
        <v>94801</v>
      </c>
      <c r="L2436">
        <v>93702</v>
      </c>
      <c r="M2436">
        <v>92541</v>
      </c>
      <c r="N2436">
        <v>91304</v>
      </c>
      <c r="O2436">
        <v>89993</v>
      </c>
      <c r="P2436">
        <v>88609</v>
      </c>
      <c r="Q2436">
        <v>87149</v>
      </c>
      <c r="R2436">
        <v>85602</v>
      </c>
      <c r="S2436">
        <v>83955</v>
      </c>
      <c r="T2436">
        <v>82207</v>
      </c>
      <c r="U2436">
        <v>80336</v>
      </c>
      <c r="V2436">
        <v>78324</v>
      </c>
      <c r="W2436">
        <v>76132</v>
      </c>
      <c r="X2436">
        <v>73746</v>
      </c>
      <c r="Y2436">
        <v>71144</v>
      </c>
      <c r="Z2436">
        <v>68307</v>
      </c>
      <c r="AA2436">
        <v>65228</v>
      </c>
      <c r="AB2436">
        <v>61882</v>
      </c>
      <c r="AC2436">
        <v>58282</v>
      </c>
      <c r="AD2436">
        <v>54428</v>
      </c>
      <c r="AE2436">
        <v>50321</v>
      </c>
      <c r="AF2436">
        <v>46032</v>
      </c>
      <c r="AG2436">
        <v>41608</v>
      </c>
      <c r="AH2436">
        <v>37111</v>
      </c>
      <c r="AI2436">
        <v>32603</v>
      </c>
      <c r="AJ2436">
        <v>28192</v>
      </c>
      <c r="AK2436">
        <v>23913</v>
      </c>
      <c r="AL2436">
        <v>19875</v>
      </c>
      <c r="AM2436">
        <v>16129</v>
      </c>
      <c r="AN2436">
        <v>12758</v>
      </c>
      <c r="AO2436">
        <v>9814</v>
      </c>
      <c r="AP2436">
        <v>7326</v>
      </c>
      <c r="AQ2436">
        <v>5297</v>
      </c>
      <c r="DC2436">
        <v>24.57</v>
      </c>
      <c r="DD2436">
        <v>23.74</v>
      </c>
      <c r="DE2436">
        <v>22.93</v>
      </c>
      <c r="DF2436">
        <v>22.12</v>
      </c>
      <c r="DG2436">
        <v>21.31</v>
      </c>
      <c r="DH2436">
        <v>20.52</v>
      </c>
      <c r="DI2436">
        <v>19.739999999999998</v>
      </c>
      <c r="DJ2436">
        <v>18.97</v>
      </c>
      <c r="DK2436">
        <v>18.2</v>
      </c>
      <c r="DL2436">
        <v>17.440000000000001</v>
      </c>
      <c r="DM2436">
        <v>16.68</v>
      </c>
      <c r="DN2436">
        <v>15.94</v>
      </c>
      <c r="DO2436">
        <v>15.2</v>
      </c>
      <c r="DP2436">
        <v>14.46</v>
      </c>
      <c r="DQ2436">
        <v>13.73</v>
      </c>
      <c r="DR2436">
        <v>13.02</v>
      </c>
      <c r="DS2436">
        <v>12.31</v>
      </c>
      <c r="DT2436">
        <v>11.61</v>
      </c>
      <c r="DU2436">
        <v>10.93</v>
      </c>
      <c r="DV2436">
        <v>10.27</v>
      </c>
      <c r="DW2436">
        <v>9.6300000000000008</v>
      </c>
      <c r="DX2436">
        <v>9</v>
      </c>
      <c r="DY2436">
        <v>8.41</v>
      </c>
      <c r="DZ2436">
        <v>7.83</v>
      </c>
      <c r="EA2436">
        <v>7.29</v>
      </c>
      <c r="EB2436">
        <v>6.77</v>
      </c>
      <c r="EC2436">
        <v>6.28</v>
      </c>
      <c r="ED2436">
        <v>5.82</v>
      </c>
      <c r="EE2436">
        <v>5.38</v>
      </c>
      <c r="EF2436">
        <v>4.97</v>
      </c>
      <c r="EG2436">
        <v>4.59</v>
      </c>
      <c r="EH2436">
        <v>4.2300000000000004</v>
      </c>
      <c r="EI2436">
        <v>3.9</v>
      </c>
      <c r="EJ2436">
        <v>3.59</v>
      </c>
      <c r="EK2436">
        <v>3.31</v>
      </c>
      <c r="EL2436">
        <v>3.05</v>
      </c>
      <c r="EM2436">
        <v>2.82</v>
      </c>
      <c r="EN2436">
        <v>2.61</v>
      </c>
      <c r="EO2436">
        <v>2.41</v>
      </c>
    </row>
    <row r="2437" spans="1:148" x14ac:dyDescent="0.25">
      <c r="A2437" t="s">
        <v>2224</v>
      </c>
      <c r="B2437">
        <v>38</v>
      </c>
      <c r="C2437">
        <v>38</v>
      </c>
      <c r="E2437">
        <v>100000</v>
      </c>
      <c r="F2437">
        <v>99208</v>
      </c>
      <c r="G2437">
        <v>98356</v>
      </c>
      <c r="H2437">
        <v>97447</v>
      </c>
      <c r="I2437">
        <v>96467</v>
      </c>
      <c r="J2437">
        <v>95411</v>
      </c>
      <c r="K2437">
        <v>94288</v>
      </c>
      <c r="L2437">
        <v>93099</v>
      </c>
      <c r="M2437">
        <v>91837</v>
      </c>
      <c r="N2437">
        <v>90495</v>
      </c>
      <c r="O2437">
        <v>89080</v>
      </c>
      <c r="P2437">
        <v>87588</v>
      </c>
      <c r="Q2437">
        <v>86006</v>
      </c>
      <c r="R2437">
        <v>84323</v>
      </c>
      <c r="S2437">
        <v>82534</v>
      </c>
      <c r="T2437">
        <v>80628</v>
      </c>
      <c r="U2437">
        <v>78574</v>
      </c>
      <c r="V2437">
        <v>76340</v>
      </c>
      <c r="W2437">
        <v>73908</v>
      </c>
      <c r="X2437">
        <v>71261</v>
      </c>
      <c r="Y2437">
        <v>68381</v>
      </c>
      <c r="Z2437">
        <v>65248</v>
      </c>
      <c r="AA2437">
        <v>61855</v>
      </c>
      <c r="AB2437">
        <v>58209</v>
      </c>
      <c r="AC2437">
        <v>54316</v>
      </c>
      <c r="AD2437">
        <v>50163</v>
      </c>
      <c r="AE2437">
        <v>45845</v>
      </c>
      <c r="AF2437">
        <v>41398</v>
      </c>
      <c r="AG2437">
        <v>36874</v>
      </c>
      <c r="AH2437">
        <v>32353</v>
      </c>
      <c r="AI2437">
        <v>27937</v>
      </c>
      <c r="AJ2437">
        <v>23666</v>
      </c>
      <c r="AK2437">
        <v>19637</v>
      </c>
      <c r="AL2437">
        <v>15911</v>
      </c>
      <c r="AM2437">
        <v>12565</v>
      </c>
      <c r="AN2437">
        <v>9651</v>
      </c>
      <c r="AO2437">
        <v>7194</v>
      </c>
      <c r="AP2437">
        <v>5193</v>
      </c>
      <c r="DC2437">
        <v>23.63</v>
      </c>
      <c r="DD2437">
        <v>22.82</v>
      </c>
      <c r="DE2437">
        <v>22.01</v>
      </c>
      <c r="DF2437">
        <v>21.21</v>
      </c>
      <c r="DG2437">
        <v>20.420000000000002</v>
      </c>
      <c r="DH2437">
        <v>19.64</v>
      </c>
      <c r="DI2437">
        <v>18.87</v>
      </c>
      <c r="DJ2437">
        <v>18.100000000000001</v>
      </c>
      <c r="DK2437">
        <v>17.350000000000001</v>
      </c>
      <c r="DL2437">
        <v>16.600000000000001</v>
      </c>
      <c r="DM2437">
        <v>15.85</v>
      </c>
      <c r="DN2437">
        <v>15.11</v>
      </c>
      <c r="DO2437">
        <v>14.38</v>
      </c>
      <c r="DP2437">
        <v>13.66</v>
      </c>
      <c r="DQ2437">
        <v>12.94</v>
      </c>
      <c r="DR2437">
        <v>12.24</v>
      </c>
      <c r="DS2437">
        <v>11.54</v>
      </c>
      <c r="DT2437">
        <v>10.87</v>
      </c>
      <c r="DU2437">
        <v>10.210000000000001</v>
      </c>
      <c r="DV2437">
        <v>9.57</v>
      </c>
      <c r="DW2437">
        <v>8.9499999999999993</v>
      </c>
      <c r="DX2437">
        <v>8.36</v>
      </c>
      <c r="DY2437">
        <v>7.79</v>
      </c>
      <c r="DZ2437">
        <v>7.24</v>
      </c>
      <c r="EA2437">
        <v>6.73</v>
      </c>
      <c r="EB2437">
        <v>6.24</v>
      </c>
      <c r="EC2437">
        <v>5.78</v>
      </c>
      <c r="ED2437">
        <v>5.35</v>
      </c>
      <c r="EE2437">
        <v>4.95</v>
      </c>
      <c r="EF2437">
        <v>4.57</v>
      </c>
      <c r="EG2437">
        <v>4.21</v>
      </c>
      <c r="EH2437">
        <v>3.88</v>
      </c>
      <c r="EI2437">
        <v>3.58</v>
      </c>
      <c r="EJ2437">
        <v>3.3</v>
      </c>
      <c r="EK2437">
        <v>3.04</v>
      </c>
      <c r="EL2437">
        <v>2.81</v>
      </c>
      <c r="EM2437">
        <v>2.6</v>
      </c>
      <c r="EN2437">
        <v>2.41</v>
      </c>
    </row>
    <row r="2438" spans="1:148" x14ac:dyDescent="0.25">
      <c r="A2438" t="s">
        <v>2225</v>
      </c>
      <c r="B2438">
        <v>37</v>
      </c>
      <c r="C2438">
        <v>37</v>
      </c>
      <c r="E2438">
        <v>100000</v>
      </c>
      <c r="F2438">
        <v>99128</v>
      </c>
      <c r="G2438">
        <v>98196</v>
      </c>
      <c r="H2438">
        <v>97192</v>
      </c>
      <c r="I2438">
        <v>96109</v>
      </c>
      <c r="J2438">
        <v>94959</v>
      </c>
      <c r="K2438">
        <v>93744</v>
      </c>
      <c r="L2438">
        <v>92451</v>
      </c>
      <c r="M2438">
        <v>91079</v>
      </c>
      <c r="N2438">
        <v>89629</v>
      </c>
      <c r="O2438">
        <v>88102</v>
      </c>
      <c r="P2438">
        <v>86484</v>
      </c>
      <c r="Q2438">
        <v>84764</v>
      </c>
      <c r="R2438">
        <v>82935</v>
      </c>
      <c r="S2438">
        <v>80983</v>
      </c>
      <c r="T2438">
        <v>78890</v>
      </c>
      <c r="U2438">
        <v>76610</v>
      </c>
      <c r="V2438">
        <v>74131</v>
      </c>
      <c r="W2438">
        <v>71434</v>
      </c>
      <c r="X2438">
        <v>68504</v>
      </c>
      <c r="Y2438">
        <v>65325</v>
      </c>
      <c r="Z2438">
        <v>61876</v>
      </c>
      <c r="AA2438">
        <v>58180</v>
      </c>
      <c r="AB2438">
        <v>54240</v>
      </c>
      <c r="AC2438">
        <v>50049</v>
      </c>
      <c r="AD2438">
        <v>45686</v>
      </c>
      <c r="AE2438">
        <v>41213</v>
      </c>
      <c r="AF2438">
        <v>36669</v>
      </c>
      <c r="AG2438">
        <v>32127</v>
      </c>
      <c r="AH2438">
        <v>27703</v>
      </c>
      <c r="AI2438">
        <v>23435</v>
      </c>
      <c r="AJ2438">
        <v>19419</v>
      </c>
      <c r="AK2438">
        <v>15707</v>
      </c>
      <c r="AL2438">
        <v>12384</v>
      </c>
      <c r="AM2438">
        <v>9496</v>
      </c>
      <c r="AN2438">
        <v>7068</v>
      </c>
      <c r="AO2438">
        <v>5094</v>
      </c>
      <c r="DC2438">
        <v>22.71</v>
      </c>
      <c r="DD2438">
        <v>21.9</v>
      </c>
      <c r="DE2438">
        <v>21.1</v>
      </c>
      <c r="DF2438">
        <v>20.32</v>
      </c>
      <c r="DG2438">
        <v>19.54</v>
      </c>
      <c r="DH2438">
        <v>18.77</v>
      </c>
      <c r="DI2438">
        <v>18.010000000000002</v>
      </c>
      <c r="DJ2438">
        <v>17.25</v>
      </c>
      <c r="DK2438">
        <v>16.510000000000002</v>
      </c>
      <c r="DL2438">
        <v>15.76</v>
      </c>
      <c r="DM2438">
        <v>15.03</v>
      </c>
      <c r="DN2438">
        <v>14.3</v>
      </c>
      <c r="DO2438">
        <v>13.58</v>
      </c>
      <c r="DP2438">
        <v>12.87</v>
      </c>
      <c r="DQ2438">
        <v>12.17</v>
      </c>
      <c r="DR2438">
        <v>11.48</v>
      </c>
      <c r="DS2438">
        <v>10.8</v>
      </c>
      <c r="DT2438">
        <v>10.15</v>
      </c>
      <c r="DU2438">
        <v>9.51</v>
      </c>
      <c r="DV2438">
        <v>8.9</v>
      </c>
      <c r="DW2438">
        <v>8.31</v>
      </c>
      <c r="DX2438">
        <v>7.74</v>
      </c>
      <c r="DY2438">
        <v>7.2</v>
      </c>
      <c r="DZ2438">
        <v>6.69</v>
      </c>
      <c r="EA2438">
        <v>6.21</v>
      </c>
      <c r="EB2438">
        <v>5.75</v>
      </c>
      <c r="EC2438">
        <v>5.32</v>
      </c>
      <c r="ED2438">
        <v>4.92</v>
      </c>
      <c r="EE2438">
        <v>4.55</v>
      </c>
      <c r="EF2438">
        <v>4.1900000000000004</v>
      </c>
      <c r="EG2438">
        <v>3.86</v>
      </c>
      <c r="EH2438">
        <v>3.56</v>
      </c>
      <c r="EI2438">
        <v>3.28</v>
      </c>
      <c r="EJ2438">
        <v>3.03</v>
      </c>
      <c r="EK2438">
        <v>2.8</v>
      </c>
      <c r="EL2438">
        <v>2.59</v>
      </c>
      <c r="EM2438">
        <v>2.4</v>
      </c>
    </row>
    <row r="2439" spans="1:148" x14ac:dyDescent="0.25">
      <c r="A2439" t="s">
        <v>2226</v>
      </c>
      <c r="B2439">
        <v>36</v>
      </c>
      <c r="C2439">
        <v>36</v>
      </c>
      <c r="E2439">
        <v>100000</v>
      </c>
      <c r="F2439">
        <v>99046</v>
      </c>
      <c r="G2439">
        <v>98015</v>
      </c>
      <c r="H2439">
        <v>96904</v>
      </c>
      <c r="I2439">
        <v>95724</v>
      </c>
      <c r="J2439">
        <v>94478</v>
      </c>
      <c r="K2439">
        <v>93156</v>
      </c>
      <c r="L2439">
        <v>91749</v>
      </c>
      <c r="M2439">
        <v>90267</v>
      </c>
      <c r="N2439">
        <v>88701</v>
      </c>
      <c r="O2439">
        <v>87044</v>
      </c>
      <c r="P2439">
        <v>85283</v>
      </c>
      <c r="Q2439">
        <v>83412</v>
      </c>
      <c r="R2439">
        <v>81416</v>
      </c>
      <c r="S2439">
        <v>79272</v>
      </c>
      <c r="T2439">
        <v>76948</v>
      </c>
      <c r="U2439">
        <v>74418</v>
      </c>
      <c r="V2439">
        <v>71669</v>
      </c>
      <c r="W2439">
        <v>68685</v>
      </c>
      <c r="X2439">
        <v>65452</v>
      </c>
      <c r="Y2439">
        <v>61953</v>
      </c>
      <c r="Z2439">
        <v>58199</v>
      </c>
      <c r="AA2439">
        <v>54208</v>
      </c>
      <c r="AB2439">
        <v>49970</v>
      </c>
      <c r="AC2439">
        <v>45571</v>
      </c>
      <c r="AD2439">
        <v>41056</v>
      </c>
      <c r="AE2439">
        <v>36490</v>
      </c>
      <c r="AF2439">
        <v>31932</v>
      </c>
      <c r="AG2439">
        <v>27493</v>
      </c>
      <c r="AH2439">
        <v>23223</v>
      </c>
      <c r="AI2439">
        <v>19214</v>
      </c>
      <c r="AJ2439">
        <v>15519</v>
      </c>
      <c r="AK2439">
        <v>12214</v>
      </c>
      <c r="AL2439">
        <v>9350</v>
      </c>
      <c r="AM2439">
        <v>6948</v>
      </c>
      <c r="AN2439">
        <v>5000</v>
      </c>
      <c r="DC2439">
        <v>21.79</v>
      </c>
      <c r="DD2439">
        <v>21</v>
      </c>
      <c r="DE2439">
        <v>20.21</v>
      </c>
      <c r="DF2439">
        <v>19.440000000000001</v>
      </c>
      <c r="DG2439">
        <v>18.670000000000002</v>
      </c>
      <c r="DH2439">
        <v>17.91</v>
      </c>
      <c r="DI2439">
        <v>17.16</v>
      </c>
      <c r="DJ2439">
        <v>16.420000000000002</v>
      </c>
      <c r="DK2439">
        <v>15.68</v>
      </c>
      <c r="DL2439">
        <v>14.95</v>
      </c>
      <c r="DM2439">
        <v>14.22</v>
      </c>
      <c r="DN2439">
        <v>13.5</v>
      </c>
      <c r="DO2439">
        <v>12.8</v>
      </c>
      <c r="DP2439">
        <v>12.1</v>
      </c>
      <c r="DQ2439">
        <v>11.41</v>
      </c>
      <c r="DR2439">
        <v>10.74</v>
      </c>
      <c r="DS2439">
        <v>10.09</v>
      </c>
      <c r="DT2439">
        <v>9.4600000000000009</v>
      </c>
      <c r="DU2439">
        <v>8.85</v>
      </c>
      <c r="DV2439">
        <v>8.26</v>
      </c>
      <c r="DW2439">
        <v>7.7</v>
      </c>
      <c r="DX2439">
        <v>7.16</v>
      </c>
      <c r="DY2439">
        <v>6.65</v>
      </c>
      <c r="DZ2439">
        <v>6.17</v>
      </c>
      <c r="EA2439">
        <v>5.72</v>
      </c>
      <c r="EB2439">
        <v>5.29</v>
      </c>
      <c r="EC2439">
        <v>4.8899999999999997</v>
      </c>
      <c r="ED2439">
        <v>4.5199999999999996</v>
      </c>
      <c r="EE2439">
        <v>4.17</v>
      </c>
      <c r="EF2439">
        <v>3.85</v>
      </c>
      <c r="EG2439">
        <v>3.54</v>
      </c>
      <c r="EH2439">
        <v>3.27</v>
      </c>
      <c r="EI2439">
        <v>3.02</v>
      </c>
      <c r="EJ2439">
        <v>2.79</v>
      </c>
      <c r="EK2439">
        <v>2.58</v>
      </c>
      <c r="EL2439">
        <v>2.39</v>
      </c>
    </row>
    <row r="2440" spans="1:148" x14ac:dyDescent="0.25">
      <c r="A2440" t="s">
        <v>2227</v>
      </c>
      <c r="B2440">
        <v>35</v>
      </c>
      <c r="C2440">
        <v>35</v>
      </c>
      <c r="E2440">
        <v>100000</v>
      </c>
      <c r="F2440">
        <v>98944</v>
      </c>
      <c r="G2440">
        <v>97803</v>
      </c>
      <c r="H2440">
        <v>96592</v>
      </c>
      <c r="I2440">
        <v>95312</v>
      </c>
      <c r="J2440">
        <v>93954</v>
      </c>
      <c r="K2440">
        <v>92515</v>
      </c>
      <c r="L2440">
        <v>90992</v>
      </c>
      <c r="M2440">
        <v>89390</v>
      </c>
      <c r="N2440">
        <v>87689</v>
      </c>
      <c r="O2440">
        <v>85885</v>
      </c>
      <c r="P2440">
        <v>83969</v>
      </c>
      <c r="Q2440">
        <v>81926</v>
      </c>
      <c r="R2440">
        <v>79733</v>
      </c>
      <c r="S2440">
        <v>77354</v>
      </c>
      <c r="T2440">
        <v>74775</v>
      </c>
      <c r="U2440">
        <v>71969</v>
      </c>
      <c r="V2440">
        <v>68928</v>
      </c>
      <c r="W2440">
        <v>65636</v>
      </c>
      <c r="X2440">
        <v>62080</v>
      </c>
      <c r="Y2440">
        <v>58273</v>
      </c>
      <c r="Z2440">
        <v>54222</v>
      </c>
      <c r="AA2440">
        <v>49932</v>
      </c>
      <c r="AB2440">
        <v>45487</v>
      </c>
      <c r="AC2440">
        <v>40939</v>
      </c>
      <c r="AD2440">
        <v>36335</v>
      </c>
      <c r="AE2440">
        <v>31760</v>
      </c>
      <c r="AF2440">
        <v>27310</v>
      </c>
      <c r="AG2440">
        <v>23031</v>
      </c>
      <c r="AH2440">
        <v>19026</v>
      </c>
      <c r="AI2440">
        <v>15343</v>
      </c>
      <c r="AJ2440">
        <v>12057</v>
      </c>
      <c r="AK2440">
        <v>9214</v>
      </c>
      <c r="AL2440">
        <v>6834</v>
      </c>
      <c r="AM2440">
        <v>4910</v>
      </c>
      <c r="DC2440">
        <v>20.89</v>
      </c>
      <c r="DD2440">
        <v>20.11</v>
      </c>
      <c r="DE2440">
        <v>19.34</v>
      </c>
      <c r="DF2440">
        <v>18.579999999999998</v>
      </c>
      <c r="DG2440">
        <v>17.82</v>
      </c>
      <c r="DH2440">
        <v>17.07</v>
      </c>
      <c r="DI2440">
        <v>16.329999999999998</v>
      </c>
      <c r="DJ2440">
        <v>15.59</v>
      </c>
      <c r="DK2440">
        <v>14.86</v>
      </c>
      <c r="DL2440">
        <v>14.14</v>
      </c>
      <c r="DM2440">
        <v>13.43</v>
      </c>
      <c r="DN2440">
        <v>12.72</v>
      </c>
      <c r="DO2440">
        <v>12.03</v>
      </c>
      <c r="DP2440">
        <v>11.34</v>
      </c>
      <c r="DQ2440">
        <v>10.68</v>
      </c>
      <c r="DR2440">
        <v>10.029999999999999</v>
      </c>
      <c r="DS2440">
        <v>9.4</v>
      </c>
      <c r="DT2440">
        <v>8.7899999999999991</v>
      </c>
      <c r="DU2440">
        <v>8.2100000000000009</v>
      </c>
      <c r="DV2440">
        <v>7.65</v>
      </c>
      <c r="DW2440">
        <v>7.12</v>
      </c>
      <c r="DX2440">
        <v>6.61</v>
      </c>
      <c r="DY2440">
        <v>6.14</v>
      </c>
      <c r="DZ2440">
        <v>5.69</v>
      </c>
      <c r="EA2440">
        <v>5.26</v>
      </c>
      <c r="EB2440">
        <v>4.87</v>
      </c>
      <c r="EC2440">
        <v>4.5</v>
      </c>
      <c r="ED2440">
        <v>4.1500000000000004</v>
      </c>
      <c r="EE2440">
        <v>3.83</v>
      </c>
      <c r="EF2440">
        <v>3.53</v>
      </c>
      <c r="EG2440">
        <v>3.25</v>
      </c>
      <c r="EH2440">
        <v>3.01</v>
      </c>
      <c r="EI2440">
        <v>2.78</v>
      </c>
      <c r="EJ2440">
        <v>2.57</v>
      </c>
      <c r="EK2440">
        <v>2.38</v>
      </c>
    </row>
    <row r="2441" spans="1:148" x14ac:dyDescent="0.25">
      <c r="A2441" t="s">
        <v>2228</v>
      </c>
      <c r="B2441">
        <v>34</v>
      </c>
      <c r="C2441">
        <v>34</v>
      </c>
      <c r="E2441">
        <v>100000</v>
      </c>
      <c r="F2441">
        <v>98830</v>
      </c>
      <c r="G2441">
        <v>97584</v>
      </c>
      <c r="H2441">
        <v>96269</v>
      </c>
      <c r="I2441">
        <v>94873</v>
      </c>
      <c r="J2441">
        <v>93393</v>
      </c>
      <c r="K2441">
        <v>91834</v>
      </c>
      <c r="L2441">
        <v>90187</v>
      </c>
      <c r="M2441">
        <v>88445</v>
      </c>
      <c r="N2441">
        <v>86591</v>
      </c>
      <c r="O2441">
        <v>84627</v>
      </c>
      <c r="P2441">
        <v>82533</v>
      </c>
      <c r="Q2441">
        <v>80288</v>
      </c>
      <c r="R2441">
        <v>77853</v>
      </c>
      <c r="S2441">
        <v>75212</v>
      </c>
      <c r="T2441">
        <v>72351</v>
      </c>
      <c r="U2441">
        <v>69248</v>
      </c>
      <c r="V2441">
        <v>65893</v>
      </c>
      <c r="W2441">
        <v>62274</v>
      </c>
      <c r="X2441">
        <v>58405</v>
      </c>
      <c r="Y2441">
        <v>54299</v>
      </c>
      <c r="Z2441">
        <v>49948</v>
      </c>
      <c r="AA2441">
        <v>45451</v>
      </c>
      <c r="AB2441">
        <v>40859</v>
      </c>
      <c r="AC2441">
        <v>36224</v>
      </c>
      <c r="AD2441">
        <v>31616</v>
      </c>
      <c r="AE2441">
        <v>27152</v>
      </c>
      <c r="AF2441">
        <v>22868</v>
      </c>
      <c r="AG2441">
        <v>18859</v>
      </c>
      <c r="AH2441">
        <v>15184</v>
      </c>
      <c r="AI2441">
        <v>11912</v>
      </c>
      <c r="AJ2441">
        <v>9089</v>
      </c>
      <c r="AK2441">
        <v>6730</v>
      </c>
      <c r="AL2441">
        <v>4826</v>
      </c>
      <c r="DC2441">
        <v>20.010000000000002</v>
      </c>
      <c r="DD2441">
        <v>19.239999999999998</v>
      </c>
      <c r="DE2441">
        <v>18.48</v>
      </c>
      <c r="DF2441">
        <v>17.72</v>
      </c>
      <c r="DG2441">
        <v>16.98</v>
      </c>
      <c r="DH2441">
        <v>16.239999999999998</v>
      </c>
      <c r="DI2441">
        <v>15.51</v>
      </c>
      <c r="DJ2441">
        <v>14.78</v>
      </c>
      <c r="DK2441">
        <v>14.06</v>
      </c>
      <c r="DL2441">
        <v>13.35</v>
      </c>
      <c r="DM2441">
        <v>12.65</v>
      </c>
      <c r="DN2441">
        <v>11.96</v>
      </c>
      <c r="DO2441">
        <v>11.28</v>
      </c>
      <c r="DP2441">
        <v>10.61</v>
      </c>
      <c r="DQ2441">
        <v>9.9700000000000006</v>
      </c>
      <c r="DR2441">
        <v>9.34</v>
      </c>
      <c r="DS2441">
        <v>8.74</v>
      </c>
      <c r="DT2441">
        <v>8.16</v>
      </c>
      <c r="DU2441">
        <v>7.61</v>
      </c>
      <c r="DV2441">
        <v>7.08</v>
      </c>
      <c r="DW2441">
        <v>6.57</v>
      </c>
      <c r="DX2441">
        <v>6.1</v>
      </c>
      <c r="DY2441">
        <v>5.66</v>
      </c>
      <c r="DZ2441">
        <v>5.24</v>
      </c>
      <c r="EA2441">
        <v>4.84</v>
      </c>
      <c r="EB2441">
        <v>4.4800000000000004</v>
      </c>
      <c r="EC2441">
        <v>4.13</v>
      </c>
      <c r="ED2441">
        <v>3.81</v>
      </c>
      <c r="EE2441">
        <v>3.51</v>
      </c>
      <c r="EF2441">
        <v>3.24</v>
      </c>
      <c r="EG2441">
        <v>2.99</v>
      </c>
      <c r="EH2441">
        <v>2.77</v>
      </c>
      <c r="EI2441">
        <v>2.56</v>
      </c>
      <c r="EJ2441">
        <v>2.38</v>
      </c>
    </row>
    <row r="2442" spans="1:148" x14ac:dyDescent="0.25">
      <c r="A2442" t="s">
        <v>2229</v>
      </c>
      <c r="B2442">
        <v>33</v>
      </c>
      <c r="C2442">
        <v>33</v>
      </c>
      <c r="E2442">
        <v>100000</v>
      </c>
      <c r="F2442">
        <v>98720</v>
      </c>
      <c r="G2442">
        <v>97366</v>
      </c>
      <c r="H2442">
        <v>95929</v>
      </c>
      <c r="I2442">
        <v>94406</v>
      </c>
      <c r="J2442">
        <v>92801</v>
      </c>
      <c r="K2442">
        <v>91112</v>
      </c>
      <c r="L2442">
        <v>89320</v>
      </c>
      <c r="M2442">
        <v>87420</v>
      </c>
      <c r="N2442">
        <v>85400</v>
      </c>
      <c r="O2442">
        <v>83252</v>
      </c>
      <c r="P2442">
        <v>80949</v>
      </c>
      <c r="Q2442">
        <v>78455</v>
      </c>
      <c r="R2442">
        <v>75751</v>
      </c>
      <c r="S2442">
        <v>72820</v>
      </c>
      <c r="T2442">
        <v>69656</v>
      </c>
      <c r="U2442">
        <v>66233</v>
      </c>
      <c r="V2442">
        <v>62545</v>
      </c>
      <c r="W2442">
        <v>58609</v>
      </c>
      <c r="X2442">
        <v>54437</v>
      </c>
      <c r="Y2442">
        <v>50028</v>
      </c>
      <c r="Z2442">
        <v>45469</v>
      </c>
      <c r="AA2442">
        <v>40826</v>
      </c>
      <c r="AB2442">
        <v>36150</v>
      </c>
      <c r="AC2442">
        <v>31513</v>
      </c>
      <c r="AD2442">
        <v>27021</v>
      </c>
      <c r="AE2442">
        <v>22728</v>
      </c>
      <c r="AF2442">
        <v>18717</v>
      </c>
      <c r="AG2442">
        <v>15043</v>
      </c>
      <c r="AH2442">
        <v>11782</v>
      </c>
      <c r="AI2442">
        <v>8975</v>
      </c>
      <c r="AJ2442">
        <v>6635</v>
      </c>
      <c r="AK2442">
        <v>4749</v>
      </c>
      <c r="DC2442">
        <v>19.14</v>
      </c>
      <c r="DD2442">
        <v>18.38</v>
      </c>
      <c r="DE2442">
        <v>17.63</v>
      </c>
      <c r="DF2442">
        <v>16.88</v>
      </c>
      <c r="DG2442">
        <v>16.149999999999999</v>
      </c>
      <c r="DH2442">
        <v>15.42</v>
      </c>
      <c r="DI2442">
        <v>14.7</v>
      </c>
      <c r="DJ2442">
        <v>13.98</v>
      </c>
      <c r="DK2442">
        <v>13.27</v>
      </c>
      <c r="DL2442">
        <v>12.58</v>
      </c>
      <c r="DM2442">
        <v>11.89</v>
      </c>
      <c r="DN2442">
        <v>11.21</v>
      </c>
      <c r="DO2442">
        <v>10.55</v>
      </c>
      <c r="DP2442">
        <v>9.91</v>
      </c>
      <c r="DQ2442">
        <v>9.2899999999999991</v>
      </c>
      <c r="DR2442">
        <v>8.69</v>
      </c>
      <c r="DS2442">
        <v>8.11</v>
      </c>
      <c r="DT2442">
        <v>7.56</v>
      </c>
      <c r="DU2442">
        <v>7.03</v>
      </c>
      <c r="DV2442">
        <v>6.53</v>
      </c>
      <c r="DW2442">
        <v>6.07</v>
      </c>
      <c r="DX2442">
        <v>5.62</v>
      </c>
      <c r="DY2442">
        <v>5.21</v>
      </c>
      <c r="DZ2442">
        <v>4.82</v>
      </c>
      <c r="EA2442">
        <v>4.45</v>
      </c>
      <c r="EB2442">
        <v>4.1100000000000003</v>
      </c>
      <c r="EC2442">
        <v>3.79</v>
      </c>
      <c r="ED2442">
        <v>3.49</v>
      </c>
      <c r="EE2442">
        <v>3.23</v>
      </c>
      <c r="EF2442">
        <v>2.98</v>
      </c>
      <c r="EG2442">
        <v>2.76</v>
      </c>
      <c r="EH2442">
        <v>2.5499999999999998</v>
      </c>
      <c r="EI2442">
        <v>2.37</v>
      </c>
    </row>
    <row r="2443" spans="1:148" x14ac:dyDescent="0.25">
      <c r="A2443" t="s">
        <v>2230</v>
      </c>
      <c r="B2443">
        <v>32</v>
      </c>
      <c r="C2443">
        <v>32</v>
      </c>
      <c r="E2443">
        <v>100000</v>
      </c>
      <c r="F2443">
        <v>98607</v>
      </c>
      <c r="G2443">
        <v>97126</v>
      </c>
      <c r="H2443">
        <v>95556</v>
      </c>
      <c r="I2443">
        <v>93902</v>
      </c>
      <c r="J2443">
        <v>92161</v>
      </c>
      <c r="K2443">
        <v>90321</v>
      </c>
      <c r="L2443">
        <v>88365</v>
      </c>
      <c r="M2443">
        <v>86292</v>
      </c>
      <c r="N2443">
        <v>84082</v>
      </c>
      <c r="O2443">
        <v>81718</v>
      </c>
      <c r="P2443">
        <v>79159</v>
      </c>
      <c r="Q2443">
        <v>76388</v>
      </c>
      <c r="R2443">
        <v>73387</v>
      </c>
      <c r="S2443">
        <v>70145</v>
      </c>
      <c r="T2443">
        <v>66655</v>
      </c>
      <c r="U2443">
        <v>62893</v>
      </c>
      <c r="V2443">
        <v>58883</v>
      </c>
      <c r="W2443">
        <v>54639</v>
      </c>
      <c r="X2443">
        <v>50162</v>
      </c>
      <c r="Y2443">
        <v>45545</v>
      </c>
      <c r="Z2443">
        <v>40841</v>
      </c>
      <c r="AA2443">
        <v>36117</v>
      </c>
      <c r="AB2443">
        <v>31442</v>
      </c>
      <c r="AC2443">
        <v>26926</v>
      </c>
      <c r="AD2443">
        <v>22610</v>
      </c>
      <c r="AE2443">
        <v>18594</v>
      </c>
      <c r="AF2443">
        <v>14922</v>
      </c>
      <c r="AG2443">
        <v>11666</v>
      </c>
      <c r="AH2443">
        <v>8871</v>
      </c>
      <c r="AI2443">
        <v>6547</v>
      </c>
      <c r="AJ2443">
        <v>4680</v>
      </c>
      <c r="DC2443">
        <v>18.28</v>
      </c>
      <c r="DD2443">
        <v>17.53</v>
      </c>
      <c r="DE2443">
        <v>16.79</v>
      </c>
      <c r="DF2443">
        <v>16.059999999999999</v>
      </c>
      <c r="DG2443">
        <v>15.33</v>
      </c>
      <c r="DH2443">
        <v>14.61</v>
      </c>
      <c r="DI2443">
        <v>13.9</v>
      </c>
      <c r="DJ2443">
        <v>13.2</v>
      </c>
      <c r="DK2443">
        <v>12.5</v>
      </c>
      <c r="DL2443">
        <v>11.82</v>
      </c>
      <c r="DM2443">
        <v>11.14</v>
      </c>
      <c r="DN2443">
        <v>10.49</v>
      </c>
      <c r="DO2443">
        <v>9.85</v>
      </c>
      <c r="DP2443">
        <v>9.23</v>
      </c>
      <c r="DQ2443">
        <v>8.64</v>
      </c>
      <c r="DR2443">
        <v>8.06</v>
      </c>
      <c r="DS2443">
        <v>7.51</v>
      </c>
      <c r="DT2443">
        <v>6.99</v>
      </c>
      <c r="DU2443">
        <v>6.5</v>
      </c>
      <c r="DV2443">
        <v>6.03</v>
      </c>
      <c r="DW2443">
        <v>5.59</v>
      </c>
      <c r="DX2443">
        <v>5.18</v>
      </c>
      <c r="DY2443">
        <v>4.79</v>
      </c>
      <c r="DZ2443">
        <v>4.43</v>
      </c>
      <c r="EA2443">
        <v>4.09</v>
      </c>
      <c r="EB2443">
        <v>3.77</v>
      </c>
      <c r="EC2443">
        <v>3.48</v>
      </c>
      <c r="ED2443">
        <v>3.21</v>
      </c>
      <c r="EE2443">
        <v>2.97</v>
      </c>
      <c r="EF2443">
        <v>2.75</v>
      </c>
      <c r="EG2443">
        <v>2.54</v>
      </c>
      <c r="EH2443">
        <v>2.36</v>
      </c>
    </row>
    <row r="2444" spans="1:148" x14ac:dyDescent="0.25">
      <c r="A2444" t="s">
        <v>2231</v>
      </c>
      <c r="B2444">
        <v>31</v>
      </c>
      <c r="C2444">
        <v>31</v>
      </c>
      <c r="E2444">
        <v>100000</v>
      </c>
      <c r="F2444">
        <v>98475</v>
      </c>
      <c r="G2444">
        <v>96854</v>
      </c>
      <c r="H2444">
        <v>95147</v>
      </c>
      <c r="I2444">
        <v>93351</v>
      </c>
      <c r="J2444">
        <v>91453</v>
      </c>
      <c r="K2444">
        <v>89442</v>
      </c>
      <c r="L2444">
        <v>87305</v>
      </c>
      <c r="M2444">
        <v>85036</v>
      </c>
      <c r="N2444">
        <v>82602</v>
      </c>
      <c r="O2444">
        <v>79974</v>
      </c>
      <c r="P2444">
        <v>77130</v>
      </c>
      <c r="Q2444">
        <v>74054</v>
      </c>
      <c r="R2444">
        <v>70734</v>
      </c>
      <c r="S2444">
        <v>67158</v>
      </c>
      <c r="T2444">
        <v>63322</v>
      </c>
      <c r="U2444">
        <v>59232</v>
      </c>
      <c r="V2444">
        <v>54909</v>
      </c>
      <c r="W2444">
        <v>50358</v>
      </c>
      <c r="X2444">
        <v>45672</v>
      </c>
      <c r="Y2444">
        <v>40910</v>
      </c>
      <c r="Z2444">
        <v>36127</v>
      </c>
      <c r="AA2444">
        <v>31408</v>
      </c>
      <c r="AB2444">
        <v>26858</v>
      </c>
      <c r="AC2444">
        <v>22522</v>
      </c>
      <c r="AD2444">
        <v>18490</v>
      </c>
      <c r="AE2444">
        <v>14817</v>
      </c>
      <c r="AF2444">
        <v>11567</v>
      </c>
      <c r="AG2444">
        <v>8779</v>
      </c>
      <c r="AH2444">
        <v>6468</v>
      </c>
      <c r="AI2444">
        <v>4615</v>
      </c>
      <c r="DC2444">
        <v>17.43</v>
      </c>
      <c r="DD2444">
        <v>16.7</v>
      </c>
      <c r="DE2444">
        <v>15.97</v>
      </c>
      <c r="DF2444">
        <v>15.24</v>
      </c>
      <c r="DG2444">
        <v>14.53</v>
      </c>
      <c r="DH2444">
        <v>13.82</v>
      </c>
      <c r="DI2444">
        <v>13.12</v>
      </c>
      <c r="DJ2444">
        <v>12.43</v>
      </c>
      <c r="DK2444">
        <v>11.75</v>
      </c>
      <c r="DL2444">
        <v>11.08</v>
      </c>
      <c r="DM2444">
        <v>10.42</v>
      </c>
      <c r="DN2444">
        <v>9.7899999999999991</v>
      </c>
      <c r="DO2444">
        <v>9.18</v>
      </c>
      <c r="DP2444">
        <v>8.58</v>
      </c>
      <c r="DQ2444">
        <v>8.01</v>
      </c>
      <c r="DR2444">
        <v>7.47</v>
      </c>
      <c r="DS2444">
        <v>6.95</v>
      </c>
      <c r="DT2444">
        <v>6.46</v>
      </c>
      <c r="DU2444">
        <v>6</v>
      </c>
      <c r="DV2444">
        <v>5.56</v>
      </c>
      <c r="DW2444">
        <v>5.15</v>
      </c>
      <c r="DX2444">
        <v>4.76</v>
      </c>
      <c r="DY2444">
        <v>4.41</v>
      </c>
      <c r="DZ2444">
        <v>4.07</v>
      </c>
      <c r="EA2444">
        <v>3.75</v>
      </c>
      <c r="EB2444">
        <v>3.46</v>
      </c>
      <c r="EC2444">
        <v>3.2</v>
      </c>
      <c r="ED2444">
        <v>2.96</v>
      </c>
      <c r="EE2444">
        <v>2.74</v>
      </c>
      <c r="EF2444">
        <v>2.54</v>
      </c>
      <c r="EG2444">
        <v>2.35</v>
      </c>
    </row>
    <row r="2445" spans="1:148" x14ac:dyDescent="0.25">
      <c r="A2445" t="s">
        <v>2232</v>
      </c>
      <c r="B2445">
        <v>30</v>
      </c>
      <c r="C2445">
        <v>30</v>
      </c>
      <c r="E2445">
        <v>100000</v>
      </c>
      <c r="F2445">
        <v>98328</v>
      </c>
      <c r="G2445">
        <v>96564</v>
      </c>
      <c r="H2445">
        <v>94707</v>
      </c>
      <c r="I2445">
        <v>92746</v>
      </c>
      <c r="J2445">
        <v>90669</v>
      </c>
      <c r="K2445">
        <v>88471</v>
      </c>
      <c r="L2445">
        <v>86129</v>
      </c>
      <c r="M2445">
        <v>83628</v>
      </c>
      <c r="N2445">
        <v>80920</v>
      </c>
      <c r="O2445">
        <v>77997</v>
      </c>
      <c r="P2445">
        <v>74839</v>
      </c>
      <c r="Q2445">
        <v>71434</v>
      </c>
      <c r="R2445">
        <v>67772</v>
      </c>
      <c r="S2445">
        <v>63842</v>
      </c>
      <c r="T2445">
        <v>59671</v>
      </c>
      <c r="U2445">
        <v>55262</v>
      </c>
      <c r="V2445">
        <v>50628</v>
      </c>
      <c r="W2445">
        <v>45865</v>
      </c>
      <c r="X2445">
        <v>41033</v>
      </c>
      <c r="Y2445">
        <v>36193</v>
      </c>
      <c r="Z2445">
        <v>31418</v>
      </c>
      <c r="AA2445">
        <v>26827</v>
      </c>
      <c r="AB2445">
        <v>22463</v>
      </c>
      <c r="AC2445">
        <v>18415</v>
      </c>
      <c r="AD2445">
        <v>14731</v>
      </c>
      <c r="AE2445">
        <v>11482</v>
      </c>
      <c r="AF2445">
        <v>8702</v>
      </c>
      <c r="AG2445">
        <v>6399</v>
      </c>
      <c r="AH2445">
        <v>4558</v>
      </c>
      <c r="DC2445">
        <v>16.600000000000001</v>
      </c>
      <c r="DD2445">
        <v>15.87</v>
      </c>
      <c r="DE2445">
        <v>15.16</v>
      </c>
      <c r="DF2445">
        <v>14.44</v>
      </c>
      <c r="DG2445">
        <v>13.74</v>
      </c>
      <c r="DH2445">
        <v>13.04</v>
      </c>
      <c r="DI2445">
        <v>12.35</v>
      </c>
      <c r="DJ2445">
        <v>11.67</v>
      </c>
      <c r="DK2445">
        <v>11.01</v>
      </c>
      <c r="DL2445">
        <v>10.36</v>
      </c>
      <c r="DM2445">
        <v>9.73</v>
      </c>
      <c r="DN2445">
        <v>9.1199999999999992</v>
      </c>
      <c r="DO2445">
        <v>8.5299999999999994</v>
      </c>
      <c r="DP2445">
        <v>7.96</v>
      </c>
      <c r="DQ2445">
        <v>7.42</v>
      </c>
      <c r="DR2445">
        <v>6.91</v>
      </c>
      <c r="DS2445">
        <v>6.42</v>
      </c>
      <c r="DT2445">
        <v>5.96</v>
      </c>
      <c r="DU2445">
        <v>5.53</v>
      </c>
      <c r="DV2445">
        <v>5.12</v>
      </c>
      <c r="DW2445">
        <v>4.74</v>
      </c>
      <c r="DX2445">
        <v>4.38</v>
      </c>
      <c r="DY2445">
        <v>4.05</v>
      </c>
      <c r="DZ2445">
        <v>3.74</v>
      </c>
      <c r="EA2445">
        <v>3.45</v>
      </c>
      <c r="EB2445">
        <v>3.19</v>
      </c>
      <c r="EC2445">
        <v>2.94</v>
      </c>
      <c r="ED2445">
        <v>2.73</v>
      </c>
      <c r="EE2445">
        <v>2.5299999999999998</v>
      </c>
      <c r="EF2445">
        <v>2.35</v>
      </c>
    </row>
    <row r="2446" spans="1:148" x14ac:dyDescent="0.25">
      <c r="A2446" t="s">
        <v>2233</v>
      </c>
      <c r="B2446">
        <v>29</v>
      </c>
      <c r="C2446">
        <v>29</v>
      </c>
      <c r="E2446">
        <v>100000</v>
      </c>
      <c r="F2446">
        <v>98176</v>
      </c>
      <c r="G2446">
        <v>96254</v>
      </c>
      <c r="H2446">
        <v>94224</v>
      </c>
      <c r="I2446">
        <v>92076</v>
      </c>
      <c r="J2446">
        <v>89802</v>
      </c>
      <c r="K2446">
        <v>87390</v>
      </c>
      <c r="L2446">
        <v>84806</v>
      </c>
      <c r="M2446">
        <v>82021</v>
      </c>
      <c r="N2446">
        <v>79007</v>
      </c>
      <c r="O2446">
        <v>75759</v>
      </c>
      <c r="P2446">
        <v>72262</v>
      </c>
      <c r="Q2446">
        <v>68504</v>
      </c>
      <c r="R2446">
        <v>64478</v>
      </c>
      <c r="S2446">
        <v>60205</v>
      </c>
      <c r="T2446">
        <v>55707</v>
      </c>
      <c r="U2446">
        <v>50982</v>
      </c>
      <c r="V2446">
        <v>46132</v>
      </c>
      <c r="W2446">
        <v>41222</v>
      </c>
      <c r="X2446">
        <v>36313</v>
      </c>
      <c r="Y2446">
        <v>31483</v>
      </c>
      <c r="Z2446">
        <v>26838</v>
      </c>
      <c r="AA2446">
        <v>22438</v>
      </c>
      <c r="AB2446">
        <v>18365</v>
      </c>
      <c r="AC2446">
        <v>14669</v>
      </c>
      <c r="AD2446">
        <v>11413</v>
      </c>
      <c r="AE2446">
        <v>8636</v>
      </c>
      <c r="AF2446">
        <v>6341</v>
      </c>
      <c r="AG2446">
        <v>4508</v>
      </c>
      <c r="DC2446">
        <v>15.78</v>
      </c>
      <c r="DD2446">
        <v>15.07</v>
      </c>
      <c r="DE2446">
        <v>14.36</v>
      </c>
      <c r="DF2446">
        <v>13.66</v>
      </c>
      <c r="DG2446">
        <v>12.96</v>
      </c>
      <c r="DH2446">
        <v>12.28</v>
      </c>
      <c r="DI2446">
        <v>11.6</v>
      </c>
      <c r="DJ2446">
        <v>10.94</v>
      </c>
      <c r="DK2446">
        <v>10.3</v>
      </c>
      <c r="DL2446">
        <v>9.67</v>
      </c>
      <c r="DM2446">
        <v>9.06</v>
      </c>
      <c r="DN2446">
        <v>8.48</v>
      </c>
      <c r="DO2446">
        <v>7.92</v>
      </c>
      <c r="DP2446">
        <v>7.38</v>
      </c>
      <c r="DQ2446">
        <v>6.87</v>
      </c>
      <c r="DR2446">
        <v>6.38</v>
      </c>
      <c r="DS2446">
        <v>5.93</v>
      </c>
      <c r="DT2446">
        <v>5.5</v>
      </c>
      <c r="DU2446">
        <v>5.09</v>
      </c>
      <c r="DV2446">
        <v>4.71</v>
      </c>
      <c r="DW2446">
        <v>4.3600000000000003</v>
      </c>
      <c r="DX2446">
        <v>4.03</v>
      </c>
      <c r="DY2446">
        <v>3.72</v>
      </c>
      <c r="DZ2446">
        <v>3.43</v>
      </c>
      <c r="EA2446">
        <v>3.17</v>
      </c>
      <c r="EB2446">
        <v>2.93</v>
      </c>
      <c r="EC2446">
        <v>2.72</v>
      </c>
      <c r="ED2446">
        <v>2.52</v>
      </c>
      <c r="EE2446">
        <v>2.34</v>
      </c>
    </row>
    <row r="2447" spans="1:148" x14ac:dyDescent="0.25">
      <c r="A2447" t="s">
        <v>2234</v>
      </c>
      <c r="B2447">
        <v>28</v>
      </c>
      <c r="C2447">
        <v>28</v>
      </c>
      <c r="E2447">
        <v>100000</v>
      </c>
      <c r="F2447">
        <v>98010</v>
      </c>
      <c r="G2447">
        <v>95905</v>
      </c>
      <c r="H2447">
        <v>93678</v>
      </c>
      <c r="I2447">
        <v>91322</v>
      </c>
      <c r="J2447">
        <v>88824</v>
      </c>
      <c r="K2447">
        <v>86160</v>
      </c>
      <c r="L2447">
        <v>83281</v>
      </c>
      <c r="M2447">
        <v>80178</v>
      </c>
      <c r="N2447">
        <v>76827</v>
      </c>
      <c r="O2447">
        <v>73227</v>
      </c>
      <c r="P2447">
        <v>69366</v>
      </c>
      <c r="Q2447">
        <v>65234</v>
      </c>
      <c r="R2447">
        <v>60854</v>
      </c>
      <c r="S2447">
        <v>56246</v>
      </c>
      <c r="T2447">
        <v>51426</v>
      </c>
      <c r="U2447">
        <v>46480</v>
      </c>
      <c r="V2447">
        <v>41482</v>
      </c>
      <c r="W2447">
        <v>36494</v>
      </c>
      <c r="X2447">
        <v>31595</v>
      </c>
      <c r="Y2447">
        <v>26899</v>
      </c>
      <c r="Z2447">
        <v>22451</v>
      </c>
      <c r="AA2447">
        <v>18346</v>
      </c>
      <c r="AB2447">
        <v>14630</v>
      </c>
      <c r="AC2447">
        <v>11365</v>
      </c>
      <c r="AD2447">
        <v>8583</v>
      </c>
      <c r="AE2447">
        <v>6292</v>
      </c>
      <c r="AF2447">
        <v>4466</v>
      </c>
      <c r="DC2447">
        <v>14.98</v>
      </c>
      <c r="DD2447">
        <v>14.27</v>
      </c>
      <c r="DE2447">
        <v>13.57</v>
      </c>
      <c r="DF2447">
        <v>12.89</v>
      </c>
      <c r="DG2447">
        <v>12.2</v>
      </c>
      <c r="DH2447">
        <v>11.53</v>
      </c>
      <c r="DI2447">
        <v>10.87</v>
      </c>
      <c r="DJ2447">
        <v>10.23</v>
      </c>
      <c r="DK2447">
        <v>9.61</v>
      </c>
      <c r="DL2447">
        <v>9.01</v>
      </c>
      <c r="DM2447">
        <v>8.43</v>
      </c>
      <c r="DN2447">
        <v>7.87</v>
      </c>
      <c r="DO2447">
        <v>7.33</v>
      </c>
      <c r="DP2447">
        <v>6.83</v>
      </c>
      <c r="DQ2447">
        <v>6.34</v>
      </c>
      <c r="DR2447">
        <v>5.89</v>
      </c>
      <c r="DS2447">
        <v>5.47</v>
      </c>
      <c r="DT2447">
        <v>5.0599999999999996</v>
      </c>
      <c r="DU2447">
        <v>4.6900000000000004</v>
      </c>
      <c r="DV2447">
        <v>4.34</v>
      </c>
      <c r="DW2447">
        <v>4.01</v>
      </c>
      <c r="DX2447">
        <v>3.7</v>
      </c>
      <c r="DY2447">
        <v>3.42</v>
      </c>
      <c r="DZ2447">
        <v>3.16</v>
      </c>
      <c r="EA2447">
        <v>2.92</v>
      </c>
      <c r="EB2447">
        <v>2.71</v>
      </c>
      <c r="EC2447">
        <v>2.5099999999999998</v>
      </c>
      <c r="ED2447">
        <v>2.33</v>
      </c>
    </row>
    <row r="2448" spans="1:148" x14ac:dyDescent="0.25">
      <c r="A2448" t="s">
        <v>2235</v>
      </c>
      <c r="B2448">
        <v>27</v>
      </c>
      <c r="C2448">
        <v>27</v>
      </c>
      <c r="E2448">
        <v>100000</v>
      </c>
      <c r="F2448">
        <v>97817</v>
      </c>
      <c r="G2448">
        <v>95504</v>
      </c>
      <c r="H2448">
        <v>93058</v>
      </c>
      <c r="I2448">
        <v>90466</v>
      </c>
      <c r="J2448">
        <v>87703</v>
      </c>
      <c r="K2448">
        <v>84731</v>
      </c>
      <c r="L2448">
        <v>81520</v>
      </c>
      <c r="M2448">
        <v>78067</v>
      </c>
      <c r="N2448">
        <v>74350</v>
      </c>
      <c r="O2448">
        <v>70373</v>
      </c>
      <c r="P2448">
        <v>66126</v>
      </c>
      <c r="Q2448">
        <v>61629</v>
      </c>
      <c r="R2448">
        <v>56904</v>
      </c>
      <c r="S2448">
        <v>51965</v>
      </c>
      <c r="T2448">
        <v>46919</v>
      </c>
      <c r="U2448">
        <v>41821</v>
      </c>
      <c r="V2448">
        <v>36743</v>
      </c>
      <c r="W2448">
        <v>31767</v>
      </c>
      <c r="X2448">
        <v>27005</v>
      </c>
      <c r="Y2448">
        <v>22508</v>
      </c>
      <c r="Z2448">
        <v>18360</v>
      </c>
      <c r="AA2448">
        <v>14616</v>
      </c>
      <c r="AB2448">
        <v>11335</v>
      </c>
      <c r="AC2448">
        <v>8548</v>
      </c>
      <c r="AD2448">
        <v>6254</v>
      </c>
      <c r="AE2448">
        <v>4432</v>
      </c>
      <c r="DC2448">
        <v>14.19</v>
      </c>
      <c r="DD2448">
        <v>13.49</v>
      </c>
      <c r="DE2448">
        <v>12.81</v>
      </c>
      <c r="DF2448">
        <v>12.13</v>
      </c>
      <c r="DG2448">
        <v>11.46</v>
      </c>
      <c r="DH2448">
        <v>10.81</v>
      </c>
      <c r="DI2448">
        <v>10.17</v>
      </c>
      <c r="DJ2448">
        <v>9.5500000000000007</v>
      </c>
      <c r="DK2448">
        <v>8.9499999999999993</v>
      </c>
      <c r="DL2448">
        <v>8.3699999999999992</v>
      </c>
      <c r="DM2448">
        <v>7.82</v>
      </c>
      <c r="DN2448">
        <v>7.29</v>
      </c>
      <c r="DO2448">
        <v>6.78</v>
      </c>
      <c r="DP2448">
        <v>6.31</v>
      </c>
      <c r="DQ2448">
        <v>5.86</v>
      </c>
      <c r="DR2448">
        <v>5.43</v>
      </c>
      <c r="DS2448">
        <v>5.03</v>
      </c>
      <c r="DT2448">
        <v>4.66</v>
      </c>
      <c r="DU2448">
        <v>4.3099999999999996</v>
      </c>
      <c r="DV2448">
        <v>3.99</v>
      </c>
      <c r="DW2448">
        <v>3.68</v>
      </c>
      <c r="DX2448">
        <v>3.4</v>
      </c>
      <c r="DY2448">
        <v>3.14</v>
      </c>
      <c r="DZ2448">
        <v>2.91</v>
      </c>
      <c r="EA2448">
        <v>2.7</v>
      </c>
      <c r="EB2448">
        <v>2.5</v>
      </c>
      <c r="EC2448">
        <v>2.3199999999999998</v>
      </c>
    </row>
    <row r="2449" spans="1:132" x14ac:dyDescent="0.25">
      <c r="A2449" t="s">
        <v>2236</v>
      </c>
      <c r="B2449">
        <v>26</v>
      </c>
      <c r="C2449">
        <v>26</v>
      </c>
      <c r="E2449">
        <v>100000</v>
      </c>
      <c r="F2449">
        <v>97596</v>
      </c>
      <c r="G2449">
        <v>95051</v>
      </c>
      <c r="H2449">
        <v>92356</v>
      </c>
      <c r="I2449">
        <v>89485</v>
      </c>
      <c r="J2449">
        <v>86399</v>
      </c>
      <c r="K2449">
        <v>83079</v>
      </c>
      <c r="L2449">
        <v>79501</v>
      </c>
      <c r="M2449">
        <v>75667</v>
      </c>
      <c r="N2449">
        <v>71556</v>
      </c>
      <c r="O2449">
        <v>67179</v>
      </c>
      <c r="P2449">
        <v>62552</v>
      </c>
      <c r="Q2449">
        <v>57698</v>
      </c>
      <c r="R2449">
        <v>52632</v>
      </c>
      <c r="S2449">
        <v>47459</v>
      </c>
      <c r="T2449">
        <v>42255</v>
      </c>
      <c r="U2449">
        <v>37075</v>
      </c>
      <c r="V2449">
        <v>32008</v>
      </c>
      <c r="W2449">
        <v>27169</v>
      </c>
      <c r="X2449">
        <v>22610</v>
      </c>
      <c r="Y2449">
        <v>18416</v>
      </c>
      <c r="Z2449">
        <v>14634</v>
      </c>
      <c r="AA2449">
        <v>11330</v>
      </c>
      <c r="AB2449">
        <v>8528</v>
      </c>
      <c r="AC2449">
        <v>6230</v>
      </c>
      <c r="AD2449">
        <v>4407</v>
      </c>
      <c r="DC2449">
        <v>13.41</v>
      </c>
      <c r="DD2449">
        <v>12.73</v>
      </c>
      <c r="DE2449">
        <v>12.05</v>
      </c>
      <c r="DF2449">
        <v>11.39</v>
      </c>
      <c r="DG2449">
        <v>10.74</v>
      </c>
      <c r="DH2449">
        <v>10.11</v>
      </c>
      <c r="DI2449">
        <v>9.49</v>
      </c>
      <c r="DJ2449">
        <v>8.9</v>
      </c>
      <c r="DK2449">
        <v>8.32</v>
      </c>
      <c r="DL2449">
        <v>7.77</v>
      </c>
      <c r="DM2449">
        <v>7.24</v>
      </c>
      <c r="DN2449">
        <v>6.74</v>
      </c>
      <c r="DO2449">
        <v>6.27</v>
      </c>
      <c r="DP2449">
        <v>5.82</v>
      </c>
      <c r="DQ2449">
        <v>5.4</v>
      </c>
      <c r="DR2449">
        <v>5.01</v>
      </c>
      <c r="DS2449">
        <v>4.6399999999999997</v>
      </c>
      <c r="DT2449">
        <v>4.29</v>
      </c>
      <c r="DU2449">
        <v>3.97</v>
      </c>
      <c r="DV2449">
        <v>3.66</v>
      </c>
      <c r="DW2449">
        <v>3.39</v>
      </c>
      <c r="DX2449">
        <v>3.13</v>
      </c>
      <c r="DY2449">
        <v>2.9</v>
      </c>
      <c r="DZ2449">
        <v>2.69</v>
      </c>
      <c r="EA2449">
        <v>2.4900000000000002</v>
      </c>
      <c r="EB2449">
        <v>2.3199999999999998</v>
      </c>
    </row>
    <row r="2450" spans="1:132" x14ac:dyDescent="0.25">
      <c r="A2450" t="s">
        <v>2237</v>
      </c>
      <c r="B2450">
        <v>25</v>
      </c>
      <c r="C2450">
        <v>25</v>
      </c>
      <c r="E2450">
        <v>100000</v>
      </c>
      <c r="F2450">
        <v>97350</v>
      </c>
      <c r="G2450">
        <v>94539</v>
      </c>
      <c r="H2450">
        <v>91547</v>
      </c>
      <c r="I2450">
        <v>88335</v>
      </c>
      <c r="J2450">
        <v>84883</v>
      </c>
      <c r="K2450">
        <v>81178</v>
      </c>
      <c r="L2450">
        <v>77199</v>
      </c>
      <c r="M2450">
        <v>72953</v>
      </c>
      <c r="N2450">
        <v>68424</v>
      </c>
      <c r="O2450">
        <v>63651</v>
      </c>
      <c r="P2450">
        <v>58651</v>
      </c>
      <c r="Q2450">
        <v>53442</v>
      </c>
      <c r="R2450">
        <v>48132</v>
      </c>
      <c r="S2450">
        <v>42795</v>
      </c>
      <c r="T2450">
        <v>37503</v>
      </c>
      <c r="U2450">
        <v>32332</v>
      </c>
      <c r="V2450">
        <v>27402</v>
      </c>
      <c r="W2450">
        <v>22768</v>
      </c>
      <c r="X2450">
        <v>18515</v>
      </c>
      <c r="Y2450">
        <v>14691</v>
      </c>
      <c r="Z2450">
        <v>11352</v>
      </c>
      <c r="AA2450">
        <v>8530</v>
      </c>
      <c r="AB2450">
        <v>6220</v>
      </c>
      <c r="AC2450">
        <v>4393</v>
      </c>
      <c r="DC2450">
        <v>12.65</v>
      </c>
      <c r="DD2450">
        <v>11.98</v>
      </c>
      <c r="DE2450">
        <v>11.32</v>
      </c>
      <c r="DF2450">
        <v>10.67</v>
      </c>
      <c r="DG2450">
        <v>10.039999999999999</v>
      </c>
      <c r="DH2450">
        <v>9.43</v>
      </c>
      <c r="DI2450">
        <v>8.84</v>
      </c>
      <c r="DJ2450">
        <v>8.27</v>
      </c>
      <c r="DK2450">
        <v>7.72</v>
      </c>
      <c r="DL2450">
        <v>7.2</v>
      </c>
      <c r="DM2450">
        <v>6.7</v>
      </c>
      <c r="DN2450">
        <v>6.23</v>
      </c>
      <c r="DO2450">
        <v>5.79</v>
      </c>
      <c r="DP2450">
        <v>5.37</v>
      </c>
      <c r="DQ2450">
        <v>4.9800000000000004</v>
      </c>
      <c r="DR2450">
        <v>4.6100000000000003</v>
      </c>
      <c r="DS2450">
        <v>4.2699999999999996</v>
      </c>
      <c r="DT2450">
        <v>3.95</v>
      </c>
      <c r="DU2450">
        <v>3.65</v>
      </c>
      <c r="DV2450">
        <v>3.37</v>
      </c>
      <c r="DW2450">
        <v>3.12</v>
      </c>
      <c r="DX2450">
        <v>2.89</v>
      </c>
      <c r="DY2450">
        <v>2.68</v>
      </c>
      <c r="DZ2450">
        <v>2.48</v>
      </c>
      <c r="EA2450">
        <v>2.31</v>
      </c>
    </row>
    <row r="2451" spans="1:132" x14ac:dyDescent="0.25">
      <c r="A2451" t="s">
        <v>2238</v>
      </c>
      <c r="B2451">
        <v>24</v>
      </c>
      <c r="C2451">
        <v>24</v>
      </c>
      <c r="E2451">
        <v>100000</v>
      </c>
      <c r="F2451">
        <v>97066</v>
      </c>
      <c r="G2451">
        <v>93939</v>
      </c>
      <c r="H2451">
        <v>90586</v>
      </c>
      <c r="I2451">
        <v>86985</v>
      </c>
      <c r="J2451">
        <v>83125</v>
      </c>
      <c r="K2451">
        <v>78998</v>
      </c>
      <c r="L2451">
        <v>74586</v>
      </c>
      <c r="M2451">
        <v>69901</v>
      </c>
      <c r="N2451">
        <v>64955</v>
      </c>
      <c r="O2451">
        <v>59790</v>
      </c>
      <c r="P2451">
        <v>54419</v>
      </c>
      <c r="Q2451">
        <v>48953</v>
      </c>
      <c r="R2451">
        <v>43469</v>
      </c>
      <c r="S2451">
        <v>38037</v>
      </c>
      <c r="T2451">
        <v>32750</v>
      </c>
      <c r="U2451">
        <v>27715</v>
      </c>
      <c r="V2451">
        <v>22992</v>
      </c>
      <c r="W2451">
        <v>18666</v>
      </c>
      <c r="X2451">
        <v>14785</v>
      </c>
      <c r="Y2451">
        <v>11407</v>
      </c>
      <c r="Z2451">
        <v>8555</v>
      </c>
      <c r="AA2451">
        <v>6228</v>
      </c>
      <c r="AB2451">
        <v>4391</v>
      </c>
      <c r="DC2451">
        <v>11.9</v>
      </c>
      <c r="DD2451">
        <v>11.25</v>
      </c>
      <c r="DE2451">
        <v>10.6</v>
      </c>
      <c r="DF2451">
        <v>9.98</v>
      </c>
      <c r="DG2451">
        <v>9.3699999999999992</v>
      </c>
      <c r="DH2451">
        <v>8.7799999999999994</v>
      </c>
      <c r="DI2451">
        <v>8.2200000000000006</v>
      </c>
      <c r="DJ2451">
        <v>7.67</v>
      </c>
      <c r="DK2451">
        <v>7.15</v>
      </c>
      <c r="DL2451">
        <v>6.66</v>
      </c>
      <c r="DM2451">
        <v>6.19</v>
      </c>
      <c r="DN2451">
        <v>5.75</v>
      </c>
      <c r="DO2451">
        <v>5.34</v>
      </c>
      <c r="DP2451">
        <v>4.95</v>
      </c>
      <c r="DQ2451">
        <v>4.59</v>
      </c>
      <c r="DR2451">
        <v>4.25</v>
      </c>
      <c r="DS2451">
        <v>3.93</v>
      </c>
      <c r="DT2451">
        <v>3.63</v>
      </c>
      <c r="DU2451">
        <v>3.35</v>
      </c>
      <c r="DV2451">
        <v>3.1</v>
      </c>
      <c r="DW2451">
        <v>2.87</v>
      </c>
      <c r="DX2451">
        <v>2.67</v>
      </c>
      <c r="DY2451">
        <v>2.48</v>
      </c>
      <c r="DZ2451">
        <v>2.2999999999999998</v>
      </c>
    </row>
    <row r="2452" spans="1:132" x14ac:dyDescent="0.25">
      <c r="A2452" t="s">
        <v>2239</v>
      </c>
      <c r="B2452">
        <v>23</v>
      </c>
      <c r="C2452">
        <v>23</v>
      </c>
      <c r="E2452">
        <v>100000</v>
      </c>
      <c r="F2452">
        <v>96727</v>
      </c>
      <c r="G2452">
        <v>93214</v>
      </c>
      <c r="H2452">
        <v>89446</v>
      </c>
      <c r="I2452">
        <v>85410</v>
      </c>
      <c r="J2452">
        <v>81102</v>
      </c>
      <c r="K2452">
        <v>76516</v>
      </c>
      <c r="L2452">
        <v>71638</v>
      </c>
      <c r="M2452">
        <v>66512</v>
      </c>
      <c r="N2452">
        <v>61152</v>
      </c>
      <c r="O2452">
        <v>55596</v>
      </c>
      <c r="P2452">
        <v>49951</v>
      </c>
      <c r="Q2452">
        <v>44298</v>
      </c>
      <c r="R2452">
        <v>38709</v>
      </c>
      <c r="S2452">
        <v>33276</v>
      </c>
      <c r="T2452">
        <v>28121</v>
      </c>
      <c r="U2452">
        <v>23292</v>
      </c>
      <c r="V2452">
        <v>18879</v>
      </c>
      <c r="W2452">
        <v>14928</v>
      </c>
      <c r="X2452">
        <v>11497</v>
      </c>
      <c r="Y2452">
        <v>8609</v>
      </c>
      <c r="Z2452">
        <v>6255</v>
      </c>
      <c r="AA2452">
        <v>4402</v>
      </c>
      <c r="DC2452">
        <v>11.17</v>
      </c>
      <c r="DD2452">
        <v>10.54</v>
      </c>
      <c r="DE2452">
        <v>9.91</v>
      </c>
      <c r="DF2452">
        <v>9.31</v>
      </c>
      <c r="DG2452">
        <v>8.73</v>
      </c>
      <c r="DH2452">
        <v>8.16</v>
      </c>
      <c r="DI2452">
        <v>7.62</v>
      </c>
      <c r="DJ2452">
        <v>7.11</v>
      </c>
      <c r="DK2452">
        <v>6.62</v>
      </c>
      <c r="DL2452">
        <v>6.15</v>
      </c>
      <c r="DM2452">
        <v>5.72</v>
      </c>
      <c r="DN2452">
        <v>5.31</v>
      </c>
      <c r="DO2452">
        <v>4.92</v>
      </c>
      <c r="DP2452">
        <v>4.5599999999999996</v>
      </c>
      <c r="DQ2452">
        <v>4.22</v>
      </c>
      <c r="DR2452">
        <v>3.91</v>
      </c>
      <c r="DS2452">
        <v>3.61</v>
      </c>
      <c r="DT2452">
        <v>3.34</v>
      </c>
      <c r="DU2452">
        <v>3.09</v>
      </c>
      <c r="DV2452">
        <v>2.86</v>
      </c>
      <c r="DW2452">
        <v>2.66</v>
      </c>
      <c r="DX2452">
        <v>2.4700000000000002</v>
      </c>
      <c r="DY2452">
        <v>2.2999999999999998</v>
      </c>
    </row>
    <row r="2453" spans="1:132" x14ac:dyDescent="0.25">
      <c r="A2453" t="s">
        <v>2240</v>
      </c>
      <c r="B2453">
        <v>22</v>
      </c>
      <c r="C2453">
        <v>22</v>
      </c>
      <c r="E2453">
        <v>100000</v>
      </c>
      <c r="F2453">
        <v>96312</v>
      </c>
      <c r="G2453">
        <v>92351</v>
      </c>
      <c r="H2453">
        <v>88116</v>
      </c>
      <c r="I2453">
        <v>83600</v>
      </c>
      <c r="J2453">
        <v>78799</v>
      </c>
      <c r="K2453">
        <v>73717</v>
      </c>
      <c r="L2453">
        <v>68368</v>
      </c>
      <c r="M2453">
        <v>62798</v>
      </c>
      <c r="N2453">
        <v>57021</v>
      </c>
      <c r="O2453">
        <v>51169</v>
      </c>
      <c r="P2453">
        <v>45319</v>
      </c>
      <c r="Q2453">
        <v>39547</v>
      </c>
      <c r="R2453">
        <v>33946</v>
      </c>
      <c r="S2453">
        <v>28638</v>
      </c>
      <c r="T2453">
        <v>23687</v>
      </c>
      <c r="U2453">
        <v>19167</v>
      </c>
      <c r="V2453">
        <v>15130</v>
      </c>
      <c r="W2453">
        <v>11633</v>
      </c>
      <c r="X2453">
        <v>8695</v>
      </c>
      <c r="Y2453">
        <v>6307</v>
      </c>
      <c r="Z2453">
        <v>4430</v>
      </c>
      <c r="DC2453">
        <v>10.47</v>
      </c>
      <c r="DD2453">
        <v>9.85</v>
      </c>
      <c r="DE2453">
        <v>9.25</v>
      </c>
      <c r="DF2453">
        <v>8.67</v>
      </c>
      <c r="DG2453">
        <v>8.11</v>
      </c>
      <c r="DH2453">
        <v>7.57</v>
      </c>
      <c r="DI2453">
        <v>7.06</v>
      </c>
      <c r="DJ2453">
        <v>6.58</v>
      </c>
      <c r="DK2453">
        <v>6.11</v>
      </c>
      <c r="DL2453">
        <v>5.68</v>
      </c>
      <c r="DM2453">
        <v>5.28</v>
      </c>
      <c r="DN2453">
        <v>4.8899999999999997</v>
      </c>
      <c r="DO2453">
        <v>4.53</v>
      </c>
      <c r="DP2453">
        <v>4.2</v>
      </c>
      <c r="DQ2453">
        <v>3.89</v>
      </c>
      <c r="DR2453">
        <v>3.59</v>
      </c>
      <c r="DS2453">
        <v>3.32</v>
      </c>
      <c r="DT2453">
        <v>3.08</v>
      </c>
      <c r="DU2453">
        <v>2.85</v>
      </c>
      <c r="DV2453">
        <v>2.65</v>
      </c>
      <c r="DW2453">
        <v>2.46</v>
      </c>
      <c r="DX2453">
        <v>2.29</v>
      </c>
    </row>
    <row r="2454" spans="1:132" x14ac:dyDescent="0.25">
      <c r="A2454" t="s">
        <v>2241</v>
      </c>
      <c r="B2454">
        <v>21</v>
      </c>
      <c r="C2454">
        <v>21</v>
      </c>
      <c r="E2454">
        <v>100000</v>
      </c>
      <c r="F2454">
        <v>95825</v>
      </c>
      <c r="G2454">
        <v>91358</v>
      </c>
      <c r="H2454">
        <v>86601</v>
      </c>
      <c r="I2454">
        <v>81551</v>
      </c>
      <c r="J2454">
        <v>76214</v>
      </c>
      <c r="K2454">
        <v>70622</v>
      </c>
      <c r="L2454">
        <v>64791</v>
      </c>
      <c r="M2454">
        <v>58770</v>
      </c>
      <c r="N2454">
        <v>52666</v>
      </c>
      <c r="O2454">
        <v>46584</v>
      </c>
      <c r="P2454">
        <v>40594</v>
      </c>
      <c r="Q2454">
        <v>34794</v>
      </c>
      <c r="R2454">
        <v>29308</v>
      </c>
      <c r="S2454">
        <v>24198</v>
      </c>
      <c r="T2454">
        <v>19551</v>
      </c>
      <c r="U2454">
        <v>15407</v>
      </c>
      <c r="V2454">
        <v>11825</v>
      </c>
      <c r="W2454">
        <v>8823</v>
      </c>
      <c r="X2454">
        <v>6389</v>
      </c>
      <c r="Y2454">
        <v>4480</v>
      </c>
      <c r="DC2454">
        <v>9.7799999999999994</v>
      </c>
      <c r="DD2454">
        <v>9.19</v>
      </c>
      <c r="DE2454">
        <v>8.61</v>
      </c>
      <c r="DF2454">
        <v>8.06</v>
      </c>
      <c r="DG2454">
        <v>7.53</v>
      </c>
      <c r="DH2454">
        <v>7.02</v>
      </c>
      <c r="DI2454">
        <v>6.53</v>
      </c>
      <c r="DJ2454">
        <v>6.08</v>
      </c>
      <c r="DK2454">
        <v>5.65</v>
      </c>
      <c r="DL2454">
        <v>5.25</v>
      </c>
      <c r="DM2454">
        <v>4.87</v>
      </c>
      <c r="DN2454">
        <v>4.51</v>
      </c>
      <c r="DO2454">
        <v>4.18</v>
      </c>
      <c r="DP2454">
        <v>3.87</v>
      </c>
      <c r="DQ2454">
        <v>3.58</v>
      </c>
      <c r="DR2454">
        <v>3.31</v>
      </c>
      <c r="DS2454">
        <v>3.06</v>
      </c>
      <c r="DT2454">
        <v>2.84</v>
      </c>
      <c r="DU2454">
        <v>2.64</v>
      </c>
      <c r="DV2454">
        <v>2.4500000000000002</v>
      </c>
      <c r="DW2454">
        <v>2.2799999999999998</v>
      </c>
    </row>
    <row r="2455" spans="1:132" x14ac:dyDescent="0.25">
      <c r="A2455" t="s">
        <v>2242</v>
      </c>
      <c r="B2455">
        <v>20</v>
      </c>
      <c r="C2455">
        <v>20</v>
      </c>
      <c r="E2455">
        <v>100000</v>
      </c>
      <c r="F2455">
        <v>95269</v>
      </c>
      <c r="G2455">
        <v>90229</v>
      </c>
      <c r="H2455">
        <v>84887</v>
      </c>
      <c r="I2455">
        <v>79250</v>
      </c>
      <c r="J2455">
        <v>73353</v>
      </c>
      <c r="K2455">
        <v>67232</v>
      </c>
      <c r="L2455">
        <v>60906</v>
      </c>
      <c r="M2455">
        <v>54520</v>
      </c>
      <c r="N2455">
        <v>48153</v>
      </c>
      <c r="O2455">
        <v>41903</v>
      </c>
      <c r="P2455">
        <v>35862</v>
      </c>
      <c r="Q2455">
        <v>30161</v>
      </c>
      <c r="R2455">
        <v>24862</v>
      </c>
      <c r="S2455">
        <v>20050</v>
      </c>
      <c r="T2455">
        <v>15776</v>
      </c>
      <c r="U2455">
        <v>12086</v>
      </c>
      <c r="V2455">
        <v>9002</v>
      </c>
      <c r="W2455">
        <v>6507</v>
      </c>
      <c r="X2455">
        <v>4555</v>
      </c>
      <c r="DC2455">
        <v>9.1300000000000008</v>
      </c>
      <c r="DD2455">
        <v>8.5500000000000007</v>
      </c>
      <c r="DE2455">
        <v>8</v>
      </c>
      <c r="DF2455">
        <v>7.48</v>
      </c>
      <c r="DG2455">
        <v>6.97</v>
      </c>
      <c r="DH2455">
        <v>6.49</v>
      </c>
      <c r="DI2455">
        <v>6.04</v>
      </c>
      <c r="DJ2455">
        <v>5.61</v>
      </c>
      <c r="DK2455">
        <v>5.21</v>
      </c>
      <c r="DL2455">
        <v>4.84</v>
      </c>
      <c r="DM2455">
        <v>4.4800000000000004</v>
      </c>
      <c r="DN2455">
        <v>4.1500000000000004</v>
      </c>
      <c r="DO2455">
        <v>3.85</v>
      </c>
      <c r="DP2455">
        <v>3.56</v>
      </c>
      <c r="DQ2455">
        <v>3.29</v>
      </c>
      <c r="DR2455">
        <v>3.05</v>
      </c>
      <c r="DS2455">
        <v>2.83</v>
      </c>
      <c r="DT2455">
        <v>2.63</v>
      </c>
      <c r="DU2455">
        <v>2.44</v>
      </c>
      <c r="DV2455">
        <v>2.27</v>
      </c>
    </row>
    <row r="2456" spans="1:132" x14ac:dyDescent="0.25">
      <c r="A2456" t="s">
        <v>2243</v>
      </c>
      <c r="B2456">
        <v>19</v>
      </c>
      <c r="C2456">
        <v>19</v>
      </c>
      <c r="E2456">
        <v>100000</v>
      </c>
      <c r="F2456">
        <v>94634</v>
      </c>
      <c r="G2456">
        <v>88946</v>
      </c>
      <c r="H2456">
        <v>82954</v>
      </c>
      <c r="I2456">
        <v>76695</v>
      </c>
      <c r="J2456">
        <v>70209</v>
      </c>
      <c r="K2456">
        <v>63537</v>
      </c>
      <c r="L2456">
        <v>56795</v>
      </c>
      <c r="M2456">
        <v>50104</v>
      </c>
      <c r="N2456">
        <v>43532</v>
      </c>
      <c r="O2456">
        <v>37201</v>
      </c>
      <c r="P2456">
        <v>31237</v>
      </c>
      <c r="Q2456">
        <v>25707</v>
      </c>
      <c r="R2456">
        <v>20697</v>
      </c>
      <c r="S2456">
        <v>16254</v>
      </c>
      <c r="T2456">
        <v>12433</v>
      </c>
      <c r="U2456">
        <v>9244</v>
      </c>
      <c r="V2456">
        <v>6669</v>
      </c>
      <c r="W2456">
        <v>4661</v>
      </c>
      <c r="DC2456">
        <v>8.5</v>
      </c>
      <c r="DD2456">
        <v>7.95</v>
      </c>
      <c r="DE2456">
        <v>7.43</v>
      </c>
      <c r="DF2456">
        <v>6.93</v>
      </c>
      <c r="DG2456">
        <v>6.45</v>
      </c>
      <c r="DH2456">
        <v>6</v>
      </c>
      <c r="DI2456">
        <v>5.58</v>
      </c>
      <c r="DJ2456">
        <v>5.18</v>
      </c>
      <c r="DK2456">
        <v>4.8099999999999996</v>
      </c>
      <c r="DL2456">
        <v>4.46</v>
      </c>
      <c r="DM2456">
        <v>4.13</v>
      </c>
      <c r="DN2456">
        <v>3.83</v>
      </c>
      <c r="DO2456">
        <v>3.54</v>
      </c>
      <c r="DP2456">
        <v>3.28</v>
      </c>
      <c r="DQ2456">
        <v>3.04</v>
      </c>
      <c r="DR2456">
        <v>2.82</v>
      </c>
      <c r="DS2456">
        <v>2.62</v>
      </c>
      <c r="DT2456">
        <v>2.4300000000000002</v>
      </c>
      <c r="DU2456">
        <v>2.27</v>
      </c>
    </row>
    <row r="2457" spans="1:132" x14ac:dyDescent="0.25">
      <c r="A2457" t="s">
        <v>2244</v>
      </c>
      <c r="B2457">
        <v>18</v>
      </c>
      <c r="C2457">
        <v>18</v>
      </c>
      <c r="E2457">
        <v>100000</v>
      </c>
      <c r="F2457">
        <v>93907</v>
      </c>
      <c r="G2457">
        <v>87488</v>
      </c>
      <c r="H2457">
        <v>80796</v>
      </c>
      <c r="I2457">
        <v>73872</v>
      </c>
      <c r="J2457">
        <v>66764</v>
      </c>
      <c r="K2457">
        <v>59613</v>
      </c>
      <c r="L2457">
        <v>52511</v>
      </c>
      <c r="M2457">
        <v>45565</v>
      </c>
      <c r="N2457">
        <v>38874</v>
      </c>
      <c r="O2457">
        <v>32590</v>
      </c>
      <c r="P2457">
        <v>26777</v>
      </c>
      <c r="Q2457">
        <v>21521</v>
      </c>
      <c r="R2457">
        <v>16872</v>
      </c>
      <c r="S2457">
        <v>12880</v>
      </c>
      <c r="T2457">
        <v>9561</v>
      </c>
      <c r="U2457">
        <v>6886</v>
      </c>
      <c r="V2457">
        <v>4803</v>
      </c>
      <c r="DC2457">
        <v>7.9</v>
      </c>
      <c r="DD2457">
        <v>7.38</v>
      </c>
      <c r="DE2457">
        <v>6.88</v>
      </c>
      <c r="DF2457">
        <v>6.41</v>
      </c>
      <c r="DG2457">
        <v>5.96</v>
      </c>
      <c r="DH2457">
        <v>5.55</v>
      </c>
      <c r="DI2457">
        <v>5.15</v>
      </c>
      <c r="DJ2457">
        <v>4.78</v>
      </c>
      <c r="DK2457">
        <v>4.43</v>
      </c>
      <c r="DL2457">
        <v>4.1100000000000003</v>
      </c>
      <c r="DM2457">
        <v>3.81</v>
      </c>
      <c r="DN2457">
        <v>3.52</v>
      </c>
      <c r="DO2457">
        <v>3.26</v>
      </c>
      <c r="DP2457">
        <v>3.02</v>
      </c>
      <c r="DQ2457">
        <v>2.81</v>
      </c>
      <c r="DR2457">
        <v>2.61</v>
      </c>
      <c r="DS2457">
        <v>2.42</v>
      </c>
      <c r="DT2457">
        <v>2.2599999999999998</v>
      </c>
    </row>
    <row r="2458" spans="1:132" x14ac:dyDescent="0.25">
      <c r="A2458" t="s">
        <v>2245</v>
      </c>
      <c r="B2458">
        <v>17</v>
      </c>
      <c r="C2458">
        <v>17</v>
      </c>
      <c r="E2458">
        <v>100000</v>
      </c>
      <c r="F2458">
        <v>93076</v>
      </c>
      <c r="G2458">
        <v>85857</v>
      </c>
      <c r="H2458">
        <v>78402</v>
      </c>
      <c r="I2458">
        <v>70764</v>
      </c>
      <c r="J2458">
        <v>63095</v>
      </c>
      <c r="K2458">
        <v>55511</v>
      </c>
      <c r="L2458">
        <v>48092</v>
      </c>
      <c r="M2458">
        <v>40975</v>
      </c>
      <c r="N2458">
        <v>34290</v>
      </c>
      <c r="O2458">
        <v>28128</v>
      </c>
      <c r="P2458">
        <v>22568</v>
      </c>
      <c r="Q2458">
        <v>17662</v>
      </c>
      <c r="R2458">
        <v>13459</v>
      </c>
      <c r="S2458">
        <v>9971</v>
      </c>
      <c r="T2458">
        <v>7169</v>
      </c>
      <c r="U2458">
        <v>4992</v>
      </c>
      <c r="DC2458">
        <v>7.33</v>
      </c>
      <c r="DD2458">
        <v>6.84</v>
      </c>
      <c r="DE2458">
        <v>6.37</v>
      </c>
      <c r="DF2458">
        <v>5.93</v>
      </c>
      <c r="DG2458">
        <v>5.51</v>
      </c>
      <c r="DH2458">
        <v>5.12</v>
      </c>
      <c r="DI2458">
        <v>4.75</v>
      </c>
      <c r="DJ2458">
        <v>4.41</v>
      </c>
      <c r="DK2458">
        <v>4.09</v>
      </c>
      <c r="DL2458">
        <v>3.79</v>
      </c>
      <c r="DM2458">
        <v>3.51</v>
      </c>
      <c r="DN2458">
        <v>3.25</v>
      </c>
      <c r="DO2458">
        <v>3.01</v>
      </c>
      <c r="DP2458">
        <v>2.79</v>
      </c>
      <c r="DQ2458">
        <v>2.6</v>
      </c>
      <c r="DR2458">
        <v>2.42</v>
      </c>
      <c r="DS2458">
        <v>2.25</v>
      </c>
    </row>
    <row r="2459" spans="1:132" x14ac:dyDescent="0.25">
      <c r="A2459" t="s">
        <v>2246</v>
      </c>
      <c r="B2459">
        <v>16</v>
      </c>
      <c r="C2459">
        <v>16</v>
      </c>
      <c r="E2459">
        <v>100000</v>
      </c>
      <c r="F2459">
        <v>92147</v>
      </c>
      <c r="G2459">
        <v>84040</v>
      </c>
      <c r="H2459">
        <v>75751</v>
      </c>
      <c r="I2459">
        <v>67445</v>
      </c>
      <c r="J2459">
        <v>59249</v>
      </c>
      <c r="K2459">
        <v>51264</v>
      </c>
      <c r="L2459">
        <v>43603</v>
      </c>
      <c r="M2459">
        <v>36438</v>
      </c>
      <c r="N2459">
        <v>29835</v>
      </c>
      <c r="O2459">
        <v>23897</v>
      </c>
      <c r="P2459">
        <v>18668</v>
      </c>
      <c r="Q2459">
        <v>14201</v>
      </c>
      <c r="R2459">
        <v>10501</v>
      </c>
      <c r="S2459">
        <v>7535</v>
      </c>
      <c r="T2459">
        <v>5239</v>
      </c>
      <c r="DC2459">
        <v>6.79</v>
      </c>
      <c r="DD2459">
        <v>6.33</v>
      </c>
      <c r="DE2459">
        <v>5.89</v>
      </c>
      <c r="DF2459">
        <v>5.48</v>
      </c>
      <c r="DG2459">
        <v>5.09</v>
      </c>
      <c r="DH2459">
        <v>4.72</v>
      </c>
      <c r="DI2459">
        <v>4.38</v>
      </c>
      <c r="DJ2459">
        <v>4.07</v>
      </c>
      <c r="DK2459">
        <v>3.77</v>
      </c>
      <c r="DL2459">
        <v>3.49</v>
      </c>
      <c r="DM2459">
        <v>3.23</v>
      </c>
      <c r="DN2459">
        <v>3</v>
      </c>
      <c r="DO2459">
        <v>2.78</v>
      </c>
      <c r="DP2459">
        <v>2.59</v>
      </c>
      <c r="DQ2459">
        <v>2.41</v>
      </c>
      <c r="DR2459">
        <v>2.2400000000000002</v>
      </c>
    </row>
    <row r="2460" spans="1:132" x14ac:dyDescent="0.25">
      <c r="A2460" t="s">
        <v>2247</v>
      </c>
      <c r="B2460">
        <v>15</v>
      </c>
      <c r="C2460">
        <v>15</v>
      </c>
      <c r="E2460">
        <v>100000</v>
      </c>
      <c r="F2460">
        <v>91098</v>
      </c>
      <c r="G2460">
        <v>82002</v>
      </c>
      <c r="H2460">
        <v>72905</v>
      </c>
      <c r="I2460">
        <v>63947</v>
      </c>
      <c r="J2460">
        <v>55240</v>
      </c>
      <c r="K2460">
        <v>46921</v>
      </c>
      <c r="L2460">
        <v>39140</v>
      </c>
      <c r="M2460">
        <v>32000</v>
      </c>
      <c r="N2460">
        <v>25582</v>
      </c>
      <c r="O2460">
        <v>19949</v>
      </c>
      <c r="P2460">
        <v>15148</v>
      </c>
      <c r="Q2460">
        <v>11181</v>
      </c>
      <c r="R2460">
        <v>8009</v>
      </c>
      <c r="S2460">
        <v>5556</v>
      </c>
      <c r="DC2460">
        <v>6.28</v>
      </c>
      <c r="DD2460">
        <v>5.85</v>
      </c>
      <c r="DE2460">
        <v>5.44</v>
      </c>
      <c r="DF2460">
        <v>5.0599999999999996</v>
      </c>
      <c r="DG2460">
        <v>4.7</v>
      </c>
      <c r="DH2460">
        <v>4.3600000000000003</v>
      </c>
      <c r="DI2460">
        <v>4.04</v>
      </c>
      <c r="DJ2460">
        <v>3.75</v>
      </c>
      <c r="DK2460">
        <v>3.47</v>
      </c>
      <c r="DL2460">
        <v>3.22</v>
      </c>
      <c r="DM2460">
        <v>2.98</v>
      </c>
      <c r="DN2460">
        <v>2.77</v>
      </c>
      <c r="DO2460">
        <v>2.58</v>
      </c>
      <c r="DP2460">
        <v>2.4</v>
      </c>
      <c r="DQ2460">
        <v>2.2400000000000002</v>
      </c>
    </row>
    <row r="2461" spans="1:132" x14ac:dyDescent="0.25">
      <c r="A2461" t="s">
        <v>2248</v>
      </c>
      <c r="B2461">
        <v>14</v>
      </c>
      <c r="C2461">
        <v>14</v>
      </c>
      <c r="E2461">
        <v>100000</v>
      </c>
      <c r="F2461">
        <v>89904</v>
      </c>
      <c r="G2461">
        <v>79814</v>
      </c>
      <c r="H2461">
        <v>69899</v>
      </c>
      <c r="I2461">
        <v>60283</v>
      </c>
      <c r="J2461">
        <v>51117</v>
      </c>
      <c r="K2461">
        <v>42579</v>
      </c>
      <c r="L2461">
        <v>34747</v>
      </c>
      <c r="M2461">
        <v>27735</v>
      </c>
      <c r="N2461">
        <v>21585</v>
      </c>
      <c r="O2461">
        <v>16360</v>
      </c>
      <c r="P2461">
        <v>12054</v>
      </c>
      <c r="Q2461">
        <v>8618</v>
      </c>
      <c r="R2461">
        <v>5969</v>
      </c>
      <c r="DC2461">
        <v>5.81</v>
      </c>
      <c r="DD2461">
        <v>5.41</v>
      </c>
      <c r="DE2461">
        <v>5.03</v>
      </c>
      <c r="DF2461">
        <v>4.67</v>
      </c>
      <c r="DG2461">
        <v>4.33</v>
      </c>
      <c r="DH2461">
        <v>4.0199999999999996</v>
      </c>
      <c r="DI2461">
        <v>3.73</v>
      </c>
      <c r="DJ2461">
        <v>3.45</v>
      </c>
      <c r="DK2461">
        <v>3.2</v>
      </c>
      <c r="DL2461">
        <v>2.97</v>
      </c>
      <c r="DM2461">
        <v>2.76</v>
      </c>
      <c r="DN2461">
        <v>2.57</v>
      </c>
      <c r="DO2461">
        <v>2.39</v>
      </c>
      <c r="DP2461">
        <v>2.23</v>
      </c>
    </row>
    <row r="2462" spans="1:132" x14ac:dyDescent="0.25">
      <c r="A2462" t="s">
        <v>2249</v>
      </c>
      <c r="B2462">
        <v>13</v>
      </c>
      <c r="C2462">
        <v>13</v>
      </c>
      <c r="E2462">
        <v>100000</v>
      </c>
      <c r="F2462">
        <v>88659</v>
      </c>
      <c r="G2462">
        <v>77525</v>
      </c>
      <c r="H2462">
        <v>66750</v>
      </c>
      <c r="I2462">
        <v>56503</v>
      </c>
      <c r="J2462">
        <v>46979</v>
      </c>
      <c r="K2462">
        <v>38281</v>
      </c>
      <c r="L2462">
        <v>30496</v>
      </c>
      <c r="M2462">
        <v>23697</v>
      </c>
      <c r="N2462">
        <v>17925</v>
      </c>
      <c r="O2462">
        <v>13182</v>
      </c>
      <c r="P2462">
        <v>9408</v>
      </c>
      <c r="Q2462">
        <v>6504</v>
      </c>
      <c r="DC2462">
        <v>5.37</v>
      </c>
      <c r="DD2462">
        <v>4.99</v>
      </c>
      <c r="DE2462">
        <v>4.6399999999999997</v>
      </c>
      <c r="DF2462">
        <v>4.3099999999999996</v>
      </c>
      <c r="DG2462">
        <v>4</v>
      </c>
      <c r="DH2462">
        <v>3.71</v>
      </c>
      <c r="DI2462">
        <v>3.44</v>
      </c>
      <c r="DJ2462">
        <v>3.19</v>
      </c>
      <c r="DK2462">
        <v>2.96</v>
      </c>
      <c r="DL2462">
        <v>2.75</v>
      </c>
      <c r="DM2462">
        <v>2.56</v>
      </c>
      <c r="DN2462">
        <v>2.38</v>
      </c>
      <c r="DO2462">
        <v>2.2200000000000002</v>
      </c>
    </row>
    <row r="2463" spans="1:132" x14ac:dyDescent="0.25">
      <c r="A2463" t="s">
        <v>2250</v>
      </c>
      <c r="B2463">
        <v>12</v>
      </c>
      <c r="C2463">
        <v>12</v>
      </c>
      <c r="E2463">
        <v>100000</v>
      </c>
      <c r="F2463">
        <v>87318</v>
      </c>
      <c r="G2463">
        <v>75058</v>
      </c>
      <c r="H2463">
        <v>63425</v>
      </c>
      <c r="I2463">
        <v>52638</v>
      </c>
      <c r="J2463">
        <v>42811</v>
      </c>
      <c r="K2463">
        <v>34052</v>
      </c>
      <c r="L2463">
        <v>26407</v>
      </c>
      <c r="M2463">
        <v>19942</v>
      </c>
      <c r="N2463">
        <v>14636</v>
      </c>
      <c r="O2463">
        <v>10426</v>
      </c>
      <c r="P2463">
        <v>7194</v>
      </c>
      <c r="DC2463">
        <v>4.96</v>
      </c>
      <c r="DD2463">
        <v>4.6100000000000003</v>
      </c>
      <c r="DE2463">
        <v>4.28</v>
      </c>
      <c r="DF2463">
        <v>3.98</v>
      </c>
      <c r="DG2463">
        <v>3.69</v>
      </c>
      <c r="DH2463">
        <v>3.42</v>
      </c>
      <c r="DI2463">
        <v>3.17</v>
      </c>
      <c r="DJ2463">
        <v>2.94</v>
      </c>
      <c r="DK2463">
        <v>2.74</v>
      </c>
      <c r="DL2463">
        <v>2.5499999999999998</v>
      </c>
      <c r="DM2463">
        <v>2.37</v>
      </c>
      <c r="DN2463">
        <v>2.2200000000000002</v>
      </c>
    </row>
    <row r="2464" spans="1:132" x14ac:dyDescent="0.25">
      <c r="A2464" t="s">
        <v>2251</v>
      </c>
      <c r="B2464">
        <v>11</v>
      </c>
      <c r="C2464">
        <v>11</v>
      </c>
      <c r="E2464">
        <v>100000</v>
      </c>
      <c r="F2464">
        <v>85830</v>
      </c>
      <c r="G2464">
        <v>72400</v>
      </c>
      <c r="H2464">
        <v>59976</v>
      </c>
      <c r="I2464">
        <v>48688</v>
      </c>
      <c r="J2464">
        <v>38650</v>
      </c>
      <c r="K2464">
        <v>29925</v>
      </c>
      <c r="L2464">
        <v>22553</v>
      </c>
      <c r="M2464">
        <v>16525</v>
      </c>
      <c r="N2464">
        <v>11748</v>
      </c>
      <c r="O2464">
        <v>8092</v>
      </c>
      <c r="DC2464">
        <v>4.58</v>
      </c>
      <c r="DD2464">
        <v>4.26</v>
      </c>
      <c r="DE2464">
        <v>3.95</v>
      </c>
      <c r="DF2464">
        <v>3.67</v>
      </c>
      <c r="DG2464">
        <v>3.4</v>
      </c>
      <c r="DH2464">
        <v>3.16</v>
      </c>
      <c r="DI2464">
        <v>2.93</v>
      </c>
      <c r="DJ2464">
        <v>2.73</v>
      </c>
      <c r="DK2464">
        <v>2.54</v>
      </c>
      <c r="DL2464">
        <v>2.37</v>
      </c>
      <c r="DM2464">
        <v>2.21</v>
      </c>
    </row>
    <row r="2465" spans="1:189" x14ac:dyDescent="0.25">
      <c r="A2465" t="s">
        <v>2252</v>
      </c>
      <c r="B2465">
        <v>10</v>
      </c>
      <c r="C2465">
        <v>10</v>
      </c>
      <c r="E2465">
        <v>100000</v>
      </c>
      <c r="F2465">
        <v>84219</v>
      </c>
      <c r="G2465">
        <v>69637</v>
      </c>
      <c r="H2465">
        <v>56423</v>
      </c>
      <c r="I2465">
        <v>44702</v>
      </c>
      <c r="J2465">
        <v>34541</v>
      </c>
      <c r="K2465">
        <v>25989</v>
      </c>
      <c r="L2465">
        <v>19004</v>
      </c>
      <c r="M2465">
        <v>13488</v>
      </c>
      <c r="N2465">
        <v>9271</v>
      </c>
      <c r="DC2465">
        <v>4.2300000000000004</v>
      </c>
      <c r="DD2465">
        <v>3.93</v>
      </c>
      <c r="DE2465">
        <v>3.65</v>
      </c>
      <c r="DF2465">
        <v>3.39</v>
      </c>
      <c r="DG2465">
        <v>3.14</v>
      </c>
      <c r="DH2465">
        <v>2.92</v>
      </c>
      <c r="DI2465">
        <v>2.71</v>
      </c>
      <c r="DJ2465">
        <v>2.5299999999999998</v>
      </c>
      <c r="DK2465">
        <v>2.36</v>
      </c>
      <c r="DL2465">
        <v>2.2000000000000002</v>
      </c>
    </row>
    <row r="2466" spans="1:189" x14ac:dyDescent="0.25">
      <c r="A2466" t="s">
        <v>2253</v>
      </c>
      <c r="B2466">
        <v>9</v>
      </c>
      <c r="C2466">
        <v>9</v>
      </c>
      <c r="E2466">
        <v>100000</v>
      </c>
      <c r="F2466">
        <v>82546</v>
      </c>
      <c r="G2466">
        <v>66755</v>
      </c>
      <c r="H2466">
        <v>52783</v>
      </c>
      <c r="I2466">
        <v>40703</v>
      </c>
      <c r="J2466">
        <v>30563</v>
      </c>
      <c r="K2466">
        <v>22311</v>
      </c>
      <c r="L2466">
        <v>15802</v>
      </c>
      <c r="M2466">
        <v>10844</v>
      </c>
      <c r="DC2466">
        <v>3.91</v>
      </c>
      <c r="DD2466">
        <v>3.63</v>
      </c>
      <c r="DE2466">
        <v>3.37</v>
      </c>
      <c r="DF2466">
        <v>3.13</v>
      </c>
      <c r="DG2466">
        <v>2.91</v>
      </c>
      <c r="DH2466">
        <v>2.7</v>
      </c>
      <c r="DI2466">
        <v>2.52</v>
      </c>
      <c r="DJ2466">
        <v>2.35</v>
      </c>
      <c r="DK2466">
        <v>2.19</v>
      </c>
    </row>
    <row r="2467" spans="1:189" x14ac:dyDescent="0.25">
      <c r="A2467" t="s">
        <v>2254</v>
      </c>
      <c r="B2467">
        <v>8</v>
      </c>
      <c r="C2467">
        <v>8</v>
      </c>
      <c r="E2467">
        <v>100000</v>
      </c>
      <c r="F2467">
        <v>80730</v>
      </c>
      <c r="G2467">
        <v>63706</v>
      </c>
      <c r="H2467">
        <v>49026</v>
      </c>
      <c r="I2467">
        <v>36736</v>
      </c>
      <c r="J2467">
        <v>26762</v>
      </c>
      <c r="K2467">
        <v>18924</v>
      </c>
      <c r="L2467">
        <v>12960</v>
      </c>
      <c r="DC2467">
        <v>3.61</v>
      </c>
      <c r="DD2467">
        <v>3.35</v>
      </c>
      <c r="DE2467">
        <v>3.11</v>
      </c>
      <c r="DF2467">
        <v>2.89</v>
      </c>
      <c r="DG2467">
        <v>2.69</v>
      </c>
      <c r="DH2467">
        <v>2.5099999999999998</v>
      </c>
      <c r="DI2467">
        <v>2.34</v>
      </c>
      <c r="DJ2467">
        <v>2.19</v>
      </c>
    </row>
    <row r="2468" spans="1:189" x14ac:dyDescent="0.25">
      <c r="A2468" t="s">
        <v>2255</v>
      </c>
      <c r="B2468">
        <v>7</v>
      </c>
      <c r="C2468">
        <v>7</v>
      </c>
      <c r="E2468">
        <v>100000</v>
      </c>
      <c r="F2468">
        <v>78770</v>
      </c>
      <c r="G2468">
        <v>60495</v>
      </c>
      <c r="H2468">
        <v>45237</v>
      </c>
      <c r="I2468">
        <v>32886</v>
      </c>
      <c r="J2468">
        <v>23205</v>
      </c>
      <c r="K2468">
        <v>15867</v>
      </c>
      <c r="DC2468">
        <v>3.33</v>
      </c>
      <c r="DD2468">
        <v>3.09</v>
      </c>
      <c r="DE2468">
        <v>2.88</v>
      </c>
      <c r="DF2468">
        <v>2.68</v>
      </c>
      <c r="DG2468">
        <v>2.5</v>
      </c>
      <c r="DH2468">
        <v>2.33</v>
      </c>
      <c r="DI2468">
        <v>2.1800000000000002</v>
      </c>
    </row>
    <row r="2469" spans="1:189" x14ac:dyDescent="0.25">
      <c r="A2469" t="s">
        <v>2256</v>
      </c>
      <c r="B2469">
        <v>6</v>
      </c>
      <c r="C2469">
        <v>6</v>
      </c>
      <c r="E2469">
        <v>100000</v>
      </c>
      <c r="F2469">
        <v>76658</v>
      </c>
      <c r="G2469">
        <v>57204</v>
      </c>
      <c r="H2469">
        <v>41500</v>
      </c>
      <c r="I2469">
        <v>29222</v>
      </c>
      <c r="J2469">
        <v>19940</v>
      </c>
      <c r="DC2469">
        <v>3.08</v>
      </c>
      <c r="DD2469">
        <v>2.86</v>
      </c>
      <c r="DE2469">
        <v>2.67</v>
      </c>
      <c r="DF2469">
        <v>2.4900000000000002</v>
      </c>
      <c r="DG2469">
        <v>2.33</v>
      </c>
      <c r="DH2469">
        <v>2.1800000000000002</v>
      </c>
    </row>
    <row r="2470" spans="1:189" x14ac:dyDescent="0.25">
      <c r="A2470" t="s">
        <v>2257</v>
      </c>
      <c r="B2470">
        <v>5</v>
      </c>
      <c r="C2470">
        <v>5</v>
      </c>
      <c r="E2470">
        <v>100000</v>
      </c>
      <c r="F2470">
        <v>74482</v>
      </c>
      <c r="G2470">
        <v>53921</v>
      </c>
      <c r="H2470">
        <v>37890</v>
      </c>
      <c r="I2470">
        <v>25801</v>
      </c>
      <c r="DC2470">
        <v>2.85</v>
      </c>
      <c r="DD2470">
        <v>2.66</v>
      </c>
      <c r="DE2470">
        <v>2.48</v>
      </c>
      <c r="DF2470">
        <v>2.3199999999999998</v>
      </c>
      <c r="DG2470">
        <v>2.17</v>
      </c>
    </row>
    <row r="2471" spans="1:189" x14ac:dyDescent="0.25">
      <c r="A2471" t="s">
        <v>2258</v>
      </c>
      <c r="B2471">
        <v>4</v>
      </c>
      <c r="C2471">
        <v>4</v>
      </c>
      <c r="E2471">
        <v>100000</v>
      </c>
      <c r="F2471">
        <v>72258</v>
      </c>
      <c r="G2471">
        <v>50669</v>
      </c>
      <c r="H2471">
        <v>34432</v>
      </c>
      <c r="DC2471">
        <v>2.65</v>
      </c>
      <c r="DD2471">
        <v>2.4700000000000002</v>
      </c>
      <c r="DE2471">
        <v>2.31</v>
      </c>
      <c r="DF2471">
        <v>2.16</v>
      </c>
    </row>
    <row r="2472" spans="1:189" x14ac:dyDescent="0.25">
      <c r="A2472" t="s">
        <v>2259</v>
      </c>
      <c r="B2472">
        <v>3</v>
      </c>
      <c r="C2472">
        <v>3</v>
      </c>
      <c r="E2472">
        <v>100000</v>
      </c>
      <c r="F2472">
        <v>69990</v>
      </c>
      <c r="G2472">
        <v>47463</v>
      </c>
      <c r="DC2472">
        <v>2.46</v>
      </c>
      <c r="DD2472">
        <v>2.2999999999999998</v>
      </c>
      <c r="DE2472">
        <v>2.15</v>
      </c>
    </row>
    <row r="2473" spans="1:189" x14ac:dyDescent="0.25">
      <c r="A2473" t="s">
        <v>2260</v>
      </c>
      <c r="B2473">
        <v>2</v>
      </c>
      <c r="C2473">
        <v>2</v>
      </c>
      <c r="E2473">
        <v>100000</v>
      </c>
      <c r="F2473">
        <v>67688</v>
      </c>
      <c r="DC2473">
        <v>2.29</v>
      </c>
      <c r="DD2473">
        <v>2.15</v>
      </c>
    </row>
    <row r="2474" spans="1:189" x14ac:dyDescent="0.25">
      <c r="A2474" t="s">
        <v>2261</v>
      </c>
      <c r="B2474">
        <v>1</v>
      </c>
      <c r="C2474">
        <v>1</v>
      </c>
      <c r="E2474">
        <v>100000</v>
      </c>
      <c r="DC2474">
        <v>2.14</v>
      </c>
    </row>
    <row r="2475" spans="1:189" x14ac:dyDescent="0.25">
      <c r="A2475" t="s">
        <v>2262</v>
      </c>
      <c r="B2475">
        <v>83</v>
      </c>
      <c r="C2475">
        <v>83</v>
      </c>
      <c r="E2475">
        <v>100000</v>
      </c>
      <c r="F2475">
        <v>99988</v>
      </c>
      <c r="G2475">
        <v>99974</v>
      </c>
      <c r="H2475">
        <v>99959</v>
      </c>
      <c r="I2475">
        <v>99943</v>
      </c>
      <c r="J2475">
        <v>99926</v>
      </c>
      <c r="K2475">
        <v>99910</v>
      </c>
      <c r="L2475">
        <v>99893</v>
      </c>
      <c r="M2475">
        <v>99876</v>
      </c>
      <c r="N2475">
        <v>99859</v>
      </c>
      <c r="O2475">
        <v>99842</v>
      </c>
      <c r="P2475">
        <v>99824</v>
      </c>
      <c r="Q2475">
        <v>99806</v>
      </c>
      <c r="R2475">
        <v>99787</v>
      </c>
      <c r="S2475">
        <v>99767</v>
      </c>
      <c r="T2475">
        <v>99747</v>
      </c>
      <c r="U2475">
        <v>99725</v>
      </c>
      <c r="V2475">
        <v>99702</v>
      </c>
      <c r="W2475">
        <v>99678</v>
      </c>
      <c r="X2475">
        <v>99653</v>
      </c>
      <c r="Y2475">
        <v>99627</v>
      </c>
      <c r="Z2475">
        <v>99599</v>
      </c>
      <c r="AA2475">
        <v>99570</v>
      </c>
      <c r="AB2475">
        <v>99537</v>
      </c>
      <c r="AC2475">
        <v>99502</v>
      </c>
      <c r="AD2475">
        <v>99465</v>
      </c>
      <c r="AE2475">
        <v>99425</v>
      </c>
      <c r="AF2475">
        <v>99383</v>
      </c>
      <c r="AG2475">
        <v>99337</v>
      </c>
      <c r="AH2475">
        <v>99287</v>
      </c>
      <c r="AI2475">
        <v>99233</v>
      </c>
      <c r="AJ2475">
        <v>99175</v>
      </c>
      <c r="AK2475">
        <v>99112</v>
      </c>
      <c r="AL2475">
        <v>99046</v>
      </c>
      <c r="AM2475">
        <v>98977</v>
      </c>
      <c r="AN2475">
        <v>98902</v>
      </c>
      <c r="AO2475">
        <v>98823</v>
      </c>
      <c r="AP2475">
        <v>98742</v>
      </c>
      <c r="AQ2475">
        <v>98658</v>
      </c>
      <c r="AR2475">
        <v>98570</v>
      </c>
      <c r="AS2475">
        <v>98478</v>
      </c>
      <c r="AT2475">
        <v>98382</v>
      </c>
      <c r="AU2475">
        <v>98282</v>
      </c>
      <c r="AV2475">
        <v>98177</v>
      </c>
      <c r="AW2475">
        <v>98067</v>
      </c>
      <c r="AX2475">
        <v>97951</v>
      </c>
      <c r="AY2475">
        <v>97833</v>
      </c>
      <c r="AZ2475">
        <v>97709</v>
      </c>
      <c r="BA2475">
        <v>97578</v>
      </c>
      <c r="BB2475">
        <v>97439</v>
      </c>
      <c r="BC2475">
        <v>97292</v>
      </c>
      <c r="BD2475">
        <v>97137</v>
      </c>
      <c r="BE2475">
        <v>96974</v>
      </c>
      <c r="BF2475">
        <v>96803</v>
      </c>
      <c r="BG2475">
        <v>96623</v>
      </c>
      <c r="BH2475">
        <v>96437</v>
      </c>
      <c r="BI2475">
        <v>96240</v>
      </c>
      <c r="BJ2475">
        <v>96029</v>
      </c>
      <c r="BK2475">
        <v>95798</v>
      </c>
      <c r="BL2475">
        <v>95549</v>
      </c>
      <c r="BM2475">
        <v>95272</v>
      </c>
      <c r="BN2475">
        <v>94959</v>
      </c>
      <c r="BO2475">
        <v>94596</v>
      </c>
      <c r="BP2475">
        <v>94181</v>
      </c>
      <c r="BQ2475">
        <v>93701</v>
      </c>
      <c r="BR2475">
        <v>93139</v>
      </c>
      <c r="BS2475">
        <v>92473</v>
      </c>
      <c r="BT2475">
        <v>91667</v>
      </c>
      <c r="BU2475">
        <v>90710</v>
      </c>
      <c r="BV2475">
        <v>89577</v>
      </c>
      <c r="BW2475">
        <v>88199</v>
      </c>
      <c r="BX2475">
        <v>86562</v>
      </c>
      <c r="BY2475">
        <v>84605</v>
      </c>
      <c r="BZ2475">
        <v>82278</v>
      </c>
      <c r="CA2475">
        <v>79517</v>
      </c>
      <c r="CB2475">
        <v>76349</v>
      </c>
      <c r="CC2475">
        <v>72541</v>
      </c>
      <c r="CD2475">
        <v>68135</v>
      </c>
      <c r="CE2475">
        <v>63039</v>
      </c>
      <c r="CF2475">
        <v>57304</v>
      </c>
      <c r="CG2475">
        <v>51019</v>
      </c>
      <c r="CH2475">
        <v>44330</v>
      </c>
      <c r="CI2475">
        <v>37445</v>
      </c>
      <c r="DC2475">
        <v>78.069999999999993</v>
      </c>
      <c r="DD2475">
        <v>77.08</v>
      </c>
      <c r="DE2475">
        <v>76.09</v>
      </c>
      <c r="DF2475">
        <v>75.11</v>
      </c>
      <c r="DG2475">
        <v>74.12</v>
      </c>
      <c r="DH2475">
        <v>73.13</v>
      </c>
      <c r="DI2475">
        <v>72.14</v>
      </c>
      <c r="DJ2475">
        <v>71.150000000000006</v>
      </c>
      <c r="DK2475">
        <v>70.17</v>
      </c>
      <c r="DL2475">
        <v>69.180000000000007</v>
      </c>
      <c r="DM2475">
        <v>68.19</v>
      </c>
      <c r="DN2475">
        <v>67.2</v>
      </c>
      <c r="DO2475">
        <v>66.209999999999994</v>
      </c>
      <c r="DP2475">
        <v>65.23</v>
      </c>
      <c r="DQ2475">
        <v>64.239999999999995</v>
      </c>
      <c r="DR2475">
        <v>63.25</v>
      </c>
      <c r="DS2475">
        <v>62.27</v>
      </c>
      <c r="DT2475">
        <v>61.28</v>
      </c>
      <c r="DU2475">
        <v>60.29</v>
      </c>
      <c r="DV2475">
        <v>59.31</v>
      </c>
      <c r="DW2475">
        <v>58.33</v>
      </c>
      <c r="DX2475">
        <v>57.34</v>
      </c>
      <c r="DY2475">
        <v>56.36</v>
      </c>
      <c r="DZ2475">
        <v>55.38</v>
      </c>
      <c r="EA2475">
        <v>54.4</v>
      </c>
      <c r="EB2475">
        <v>53.42</v>
      </c>
      <c r="EC2475">
        <v>52.44</v>
      </c>
      <c r="ED2475">
        <v>51.46</v>
      </c>
      <c r="EE2475">
        <v>50.48</v>
      </c>
      <c r="EF2475">
        <v>49.51</v>
      </c>
      <c r="EG2475">
        <v>48.53</v>
      </c>
      <c r="EH2475">
        <v>47.56</v>
      </c>
      <c r="EI2475">
        <v>46.59</v>
      </c>
      <c r="EJ2475">
        <v>45.62</v>
      </c>
      <c r="EK2475">
        <v>44.65</v>
      </c>
      <c r="EL2475">
        <v>43.69</v>
      </c>
      <c r="EM2475">
        <v>42.72</v>
      </c>
      <c r="EN2475">
        <v>41.76</v>
      </c>
      <c r="EO2475">
        <v>40.79</v>
      </c>
      <c r="EP2475">
        <v>39.83</v>
      </c>
      <c r="EQ2475">
        <v>38.869999999999997</v>
      </c>
      <c r="ER2475">
        <v>37.9</v>
      </c>
      <c r="ES2475">
        <v>36.94</v>
      </c>
      <c r="ET2475">
        <v>35.979999999999997</v>
      </c>
      <c r="EU2475">
        <v>35.020000000000003</v>
      </c>
      <c r="EV2475">
        <v>34.06</v>
      </c>
      <c r="EW2475">
        <v>33.1</v>
      </c>
      <c r="EX2475">
        <v>32.14</v>
      </c>
      <c r="EY2475">
        <v>31.18</v>
      </c>
      <c r="EZ2475">
        <v>30.23</v>
      </c>
      <c r="FA2475">
        <v>29.27</v>
      </c>
      <c r="FB2475">
        <v>28.32</v>
      </c>
      <c r="FC2475">
        <v>27.37</v>
      </c>
      <c r="FD2475">
        <v>26.41</v>
      </c>
      <c r="FE2475">
        <v>25.46</v>
      </c>
      <c r="FF2475">
        <v>24.51</v>
      </c>
      <c r="FG2475">
        <v>23.56</v>
      </c>
      <c r="FH2475">
        <v>22.61</v>
      </c>
      <c r="FI2475">
        <v>21.66</v>
      </c>
      <c r="FJ2475">
        <v>20.72</v>
      </c>
      <c r="FK2475">
        <v>19.78</v>
      </c>
      <c r="FL2475">
        <v>18.84</v>
      </c>
      <c r="FM2475">
        <v>17.91</v>
      </c>
      <c r="FN2475">
        <v>16.989999999999998</v>
      </c>
      <c r="FO2475">
        <v>16.07</v>
      </c>
      <c r="FP2475">
        <v>15.17</v>
      </c>
      <c r="FQ2475">
        <v>14.27</v>
      </c>
      <c r="FR2475">
        <v>13.39</v>
      </c>
      <c r="FS2475">
        <v>12.53</v>
      </c>
      <c r="FT2475">
        <v>11.68</v>
      </c>
      <c r="FU2475">
        <v>10.86</v>
      </c>
      <c r="FV2475">
        <v>10.050000000000001</v>
      </c>
      <c r="FW2475">
        <v>9.27</v>
      </c>
      <c r="FX2475">
        <v>8.52</v>
      </c>
      <c r="FY2475">
        <v>7.8</v>
      </c>
      <c r="FZ2475">
        <v>7.1</v>
      </c>
      <c r="GA2475">
        <v>6.45</v>
      </c>
      <c r="GB2475">
        <v>5.83</v>
      </c>
      <c r="GC2475">
        <v>5.26</v>
      </c>
      <c r="GD2475">
        <v>4.74</v>
      </c>
      <c r="GE2475">
        <v>4.26</v>
      </c>
      <c r="GF2475">
        <v>3.83</v>
      </c>
      <c r="GG2475">
        <v>3.44</v>
      </c>
    </row>
    <row r="2476" spans="1:189" x14ac:dyDescent="0.25">
      <c r="A2476" t="s">
        <v>2263</v>
      </c>
      <c r="B2476">
        <v>82</v>
      </c>
      <c r="C2476">
        <v>82</v>
      </c>
      <c r="E2476">
        <v>100000</v>
      </c>
      <c r="F2476">
        <v>99986</v>
      </c>
      <c r="G2476">
        <v>99970</v>
      </c>
      <c r="H2476">
        <v>99954</v>
      </c>
      <c r="I2476">
        <v>99937</v>
      </c>
      <c r="J2476">
        <v>99920</v>
      </c>
      <c r="K2476">
        <v>99903</v>
      </c>
      <c r="L2476">
        <v>99886</v>
      </c>
      <c r="M2476">
        <v>99869</v>
      </c>
      <c r="N2476">
        <v>99851</v>
      </c>
      <c r="O2476">
        <v>99833</v>
      </c>
      <c r="P2476">
        <v>99814</v>
      </c>
      <c r="Q2476">
        <v>99795</v>
      </c>
      <c r="R2476">
        <v>99774</v>
      </c>
      <c r="S2476">
        <v>99754</v>
      </c>
      <c r="T2476">
        <v>99732</v>
      </c>
      <c r="U2476">
        <v>99708</v>
      </c>
      <c r="V2476">
        <v>99683</v>
      </c>
      <c r="W2476">
        <v>99657</v>
      </c>
      <c r="X2476">
        <v>99631</v>
      </c>
      <c r="Y2476">
        <v>99603</v>
      </c>
      <c r="Z2476">
        <v>99573</v>
      </c>
      <c r="AA2476">
        <v>99540</v>
      </c>
      <c r="AB2476">
        <v>99504</v>
      </c>
      <c r="AC2476">
        <v>99466</v>
      </c>
      <c r="AD2476">
        <v>99425</v>
      </c>
      <c r="AE2476">
        <v>99382</v>
      </c>
      <c r="AF2476">
        <v>99335</v>
      </c>
      <c r="AG2476">
        <v>99284</v>
      </c>
      <c r="AH2476">
        <v>99228</v>
      </c>
      <c r="AI2476">
        <v>99169</v>
      </c>
      <c r="AJ2476">
        <v>99105</v>
      </c>
      <c r="AK2476">
        <v>99038</v>
      </c>
      <c r="AL2476">
        <v>98966</v>
      </c>
      <c r="AM2476">
        <v>98890</v>
      </c>
      <c r="AN2476">
        <v>98809</v>
      </c>
      <c r="AO2476">
        <v>98726</v>
      </c>
      <c r="AP2476">
        <v>98640</v>
      </c>
      <c r="AQ2476">
        <v>98550</v>
      </c>
      <c r="AR2476">
        <v>98456</v>
      </c>
      <c r="AS2476">
        <v>98358</v>
      </c>
      <c r="AT2476">
        <v>98255</v>
      </c>
      <c r="AU2476">
        <v>98147</v>
      </c>
      <c r="AV2476">
        <v>98034</v>
      </c>
      <c r="AW2476">
        <v>97916</v>
      </c>
      <c r="AX2476">
        <v>97794</v>
      </c>
      <c r="AY2476">
        <v>97667</v>
      </c>
      <c r="AZ2476">
        <v>97533</v>
      </c>
      <c r="BA2476">
        <v>97390</v>
      </c>
      <c r="BB2476">
        <v>97239</v>
      </c>
      <c r="BC2476">
        <v>97080</v>
      </c>
      <c r="BD2476">
        <v>96912</v>
      </c>
      <c r="BE2476">
        <v>96736</v>
      </c>
      <c r="BF2476">
        <v>96551</v>
      </c>
      <c r="BG2476">
        <v>96359</v>
      </c>
      <c r="BH2476">
        <v>96157</v>
      </c>
      <c r="BI2476">
        <v>95938</v>
      </c>
      <c r="BJ2476">
        <v>95701</v>
      </c>
      <c r="BK2476">
        <v>95444</v>
      </c>
      <c r="BL2476">
        <v>95158</v>
      </c>
      <c r="BM2476">
        <v>94836</v>
      </c>
      <c r="BN2476">
        <v>94462</v>
      </c>
      <c r="BO2476">
        <v>94033</v>
      </c>
      <c r="BP2476">
        <v>93538</v>
      </c>
      <c r="BQ2476">
        <v>92960</v>
      </c>
      <c r="BR2476">
        <v>92273</v>
      </c>
      <c r="BS2476">
        <v>91447</v>
      </c>
      <c r="BT2476">
        <v>90465</v>
      </c>
      <c r="BU2476">
        <v>89304</v>
      </c>
      <c r="BV2476">
        <v>87891</v>
      </c>
      <c r="BW2476">
        <v>86215</v>
      </c>
      <c r="BX2476">
        <v>84216</v>
      </c>
      <c r="BY2476">
        <v>81844</v>
      </c>
      <c r="BZ2476">
        <v>79048</v>
      </c>
      <c r="CA2476">
        <v>75819</v>
      </c>
      <c r="CB2476">
        <v>72037</v>
      </c>
      <c r="CC2476">
        <v>67661</v>
      </c>
      <c r="CD2476">
        <v>62601</v>
      </c>
      <c r="CE2476">
        <v>56906</v>
      </c>
      <c r="CF2476">
        <v>50665</v>
      </c>
      <c r="CG2476">
        <v>44021</v>
      </c>
      <c r="CH2476">
        <v>37185</v>
      </c>
      <c r="DC2476">
        <v>76.989999999999995</v>
      </c>
      <c r="DD2476">
        <v>76</v>
      </c>
      <c r="DE2476">
        <v>75.010000000000005</v>
      </c>
      <c r="DF2476">
        <v>74.02</v>
      </c>
      <c r="DG2476">
        <v>73.03</v>
      </c>
      <c r="DH2476">
        <v>72.05</v>
      </c>
      <c r="DI2476">
        <v>71.06</v>
      </c>
      <c r="DJ2476">
        <v>70.069999999999993</v>
      </c>
      <c r="DK2476">
        <v>69.08</v>
      </c>
      <c r="DL2476">
        <v>68.09</v>
      </c>
      <c r="DM2476">
        <v>67.11</v>
      </c>
      <c r="DN2476">
        <v>66.12</v>
      </c>
      <c r="DO2476">
        <v>65.13</v>
      </c>
      <c r="DP2476">
        <v>64.14</v>
      </c>
      <c r="DQ2476">
        <v>63.16</v>
      </c>
      <c r="DR2476">
        <v>62.17</v>
      </c>
      <c r="DS2476">
        <v>61.19</v>
      </c>
      <c r="DT2476">
        <v>60.2</v>
      </c>
      <c r="DU2476">
        <v>59.22</v>
      </c>
      <c r="DV2476">
        <v>58.23</v>
      </c>
      <c r="DW2476">
        <v>57.25</v>
      </c>
      <c r="DX2476">
        <v>56.27</v>
      </c>
      <c r="DY2476">
        <v>55.28</v>
      </c>
      <c r="DZ2476">
        <v>54.3</v>
      </c>
      <c r="EA2476">
        <v>53.32</v>
      </c>
      <c r="EB2476">
        <v>52.35</v>
      </c>
      <c r="EC2476">
        <v>51.37</v>
      </c>
      <c r="ED2476">
        <v>50.39</v>
      </c>
      <c r="EE2476">
        <v>49.42</v>
      </c>
      <c r="EF2476">
        <v>48.45</v>
      </c>
      <c r="EG2476">
        <v>47.47</v>
      </c>
      <c r="EH2476">
        <v>46.51</v>
      </c>
      <c r="EI2476">
        <v>45.54</v>
      </c>
      <c r="EJ2476">
        <v>44.57</v>
      </c>
      <c r="EK2476">
        <v>43.6</v>
      </c>
      <c r="EL2476">
        <v>42.64</v>
      </c>
      <c r="EM2476">
        <v>41.67</v>
      </c>
      <c r="EN2476">
        <v>40.71</v>
      </c>
      <c r="EO2476">
        <v>39.75</v>
      </c>
      <c r="EP2476">
        <v>38.78</v>
      </c>
      <c r="EQ2476">
        <v>37.82</v>
      </c>
      <c r="ER2476">
        <v>36.86</v>
      </c>
      <c r="ES2476">
        <v>35.9</v>
      </c>
      <c r="ET2476">
        <v>34.94</v>
      </c>
      <c r="EU2476">
        <v>33.979999999999997</v>
      </c>
      <c r="EV2476">
        <v>33.020000000000003</v>
      </c>
      <c r="EW2476">
        <v>32.07</v>
      </c>
      <c r="EX2476">
        <v>31.11</v>
      </c>
      <c r="EY2476">
        <v>30.16</v>
      </c>
      <c r="EZ2476">
        <v>29.2</v>
      </c>
      <c r="FA2476">
        <v>28.25</v>
      </c>
      <c r="FB2476">
        <v>27.3</v>
      </c>
      <c r="FC2476">
        <v>26.35</v>
      </c>
      <c r="FD2476">
        <v>25.39</v>
      </c>
      <c r="FE2476">
        <v>24.44</v>
      </c>
      <c r="FF2476">
        <v>23.49</v>
      </c>
      <c r="FG2476">
        <v>22.55</v>
      </c>
      <c r="FH2476">
        <v>21.6</v>
      </c>
      <c r="FI2476">
        <v>20.66</v>
      </c>
      <c r="FJ2476">
        <v>19.72</v>
      </c>
      <c r="FK2476">
        <v>18.78</v>
      </c>
      <c r="FL2476">
        <v>17.86</v>
      </c>
      <c r="FM2476">
        <v>16.940000000000001</v>
      </c>
      <c r="FN2476">
        <v>16.02</v>
      </c>
      <c r="FO2476">
        <v>15.12</v>
      </c>
      <c r="FP2476">
        <v>14.23</v>
      </c>
      <c r="FQ2476">
        <v>13.35</v>
      </c>
      <c r="FR2476">
        <v>12.49</v>
      </c>
      <c r="FS2476">
        <v>11.65</v>
      </c>
      <c r="FT2476">
        <v>10.83</v>
      </c>
      <c r="FU2476">
        <v>10.029999999999999</v>
      </c>
      <c r="FV2476">
        <v>9.25</v>
      </c>
      <c r="FW2476">
        <v>8.51</v>
      </c>
      <c r="FX2476">
        <v>7.79</v>
      </c>
      <c r="FY2476">
        <v>7.1</v>
      </c>
      <c r="FZ2476">
        <v>6.45</v>
      </c>
      <c r="GA2476">
        <v>5.83</v>
      </c>
      <c r="GB2476">
        <v>5.26</v>
      </c>
      <c r="GC2476">
        <v>4.74</v>
      </c>
      <c r="GD2476">
        <v>4.26</v>
      </c>
      <c r="GE2476">
        <v>3.83</v>
      </c>
      <c r="GF2476">
        <v>3.44</v>
      </c>
    </row>
    <row r="2477" spans="1:189" x14ac:dyDescent="0.25">
      <c r="A2477" t="s">
        <v>2264</v>
      </c>
      <c r="B2477">
        <v>81</v>
      </c>
      <c r="C2477">
        <v>81</v>
      </c>
      <c r="E2477">
        <v>100000</v>
      </c>
      <c r="F2477">
        <v>99984</v>
      </c>
      <c r="G2477">
        <v>99967</v>
      </c>
      <c r="H2477">
        <v>99950</v>
      </c>
      <c r="I2477">
        <v>99933</v>
      </c>
      <c r="J2477">
        <v>99916</v>
      </c>
      <c r="K2477">
        <v>99898</v>
      </c>
      <c r="L2477">
        <v>99880</v>
      </c>
      <c r="M2477">
        <v>99862</v>
      </c>
      <c r="N2477">
        <v>99843</v>
      </c>
      <c r="O2477">
        <v>99824</v>
      </c>
      <c r="P2477">
        <v>99804</v>
      </c>
      <c r="Q2477">
        <v>99784</v>
      </c>
      <c r="R2477">
        <v>99763</v>
      </c>
      <c r="S2477">
        <v>99740</v>
      </c>
      <c r="T2477">
        <v>99716</v>
      </c>
      <c r="U2477">
        <v>99691</v>
      </c>
      <c r="V2477">
        <v>99664</v>
      </c>
      <c r="W2477">
        <v>99637</v>
      </c>
      <c r="X2477">
        <v>99609</v>
      </c>
      <c r="Y2477">
        <v>99578</v>
      </c>
      <c r="Z2477">
        <v>99544</v>
      </c>
      <c r="AA2477">
        <v>99507</v>
      </c>
      <c r="AB2477">
        <v>99468</v>
      </c>
      <c r="AC2477">
        <v>99427</v>
      </c>
      <c r="AD2477">
        <v>99382</v>
      </c>
      <c r="AE2477">
        <v>99334</v>
      </c>
      <c r="AF2477">
        <v>99282</v>
      </c>
      <c r="AG2477">
        <v>99226</v>
      </c>
      <c r="AH2477">
        <v>99165</v>
      </c>
      <c r="AI2477">
        <v>99100</v>
      </c>
      <c r="AJ2477">
        <v>99031</v>
      </c>
      <c r="AK2477">
        <v>98958</v>
      </c>
      <c r="AL2477">
        <v>98880</v>
      </c>
      <c r="AM2477">
        <v>98797</v>
      </c>
      <c r="AN2477">
        <v>98712</v>
      </c>
      <c r="AO2477">
        <v>98624</v>
      </c>
      <c r="AP2477">
        <v>98532</v>
      </c>
      <c r="AQ2477">
        <v>98436</v>
      </c>
      <c r="AR2477">
        <v>98335</v>
      </c>
      <c r="AS2477">
        <v>98229</v>
      </c>
      <c r="AT2477">
        <v>98119</v>
      </c>
      <c r="AU2477">
        <v>98003</v>
      </c>
      <c r="AV2477">
        <v>97882</v>
      </c>
      <c r="AW2477">
        <v>97757</v>
      </c>
      <c r="AX2477">
        <v>97627</v>
      </c>
      <c r="AY2477">
        <v>97489</v>
      </c>
      <c r="AZ2477">
        <v>97342</v>
      </c>
      <c r="BA2477">
        <v>97187</v>
      </c>
      <c r="BB2477">
        <v>97023</v>
      </c>
      <c r="BC2477">
        <v>96851</v>
      </c>
      <c r="BD2477">
        <v>96669</v>
      </c>
      <c r="BE2477">
        <v>96479</v>
      </c>
      <c r="BF2477">
        <v>96282</v>
      </c>
      <c r="BG2477">
        <v>96073</v>
      </c>
      <c r="BH2477">
        <v>95849</v>
      </c>
      <c r="BI2477">
        <v>95604</v>
      </c>
      <c r="BJ2477">
        <v>95338</v>
      </c>
      <c r="BK2477">
        <v>95044</v>
      </c>
      <c r="BL2477">
        <v>94712</v>
      </c>
      <c r="BM2477">
        <v>94327</v>
      </c>
      <c r="BN2477">
        <v>93885</v>
      </c>
      <c r="BO2477">
        <v>93374</v>
      </c>
      <c r="BP2477">
        <v>92779</v>
      </c>
      <c r="BQ2477">
        <v>92074</v>
      </c>
      <c r="BR2477">
        <v>91223</v>
      </c>
      <c r="BS2477">
        <v>90219</v>
      </c>
      <c r="BT2477">
        <v>89029</v>
      </c>
      <c r="BU2477">
        <v>87584</v>
      </c>
      <c r="BV2477">
        <v>85869</v>
      </c>
      <c r="BW2477">
        <v>83827</v>
      </c>
      <c r="BX2477">
        <v>81409</v>
      </c>
      <c r="BY2477">
        <v>78564</v>
      </c>
      <c r="BZ2477">
        <v>75300</v>
      </c>
      <c r="CA2477">
        <v>71457</v>
      </c>
      <c r="CB2477">
        <v>67116</v>
      </c>
      <c r="CC2477">
        <v>62096</v>
      </c>
      <c r="CD2477">
        <v>56447</v>
      </c>
      <c r="CE2477">
        <v>50256</v>
      </c>
      <c r="CF2477">
        <v>43667</v>
      </c>
      <c r="CG2477">
        <v>36885</v>
      </c>
      <c r="DC2477">
        <v>75.89</v>
      </c>
      <c r="DD2477">
        <v>74.91</v>
      </c>
      <c r="DE2477">
        <v>73.92</v>
      </c>
      <c r="DF2477">
        <v>72.930000000000007</v>
      </c>
      <c r="DG2477">
        <v>71.94</v>
      </c>
      <c r="DH2477">
        <v>70.959999999999994</v>
      </c>
      <c r="DI2477">
        <v>69.97</v>
      </c>
      <c r="DJ2477">
        <v>68.98</v>
      </c>
      <c r="DK2477">
        <v>67.989999999999995</v>
      </c>
      <c r="DL2477">
        <v>67</v>
      </c>
      <c r="DM2477">
        <v>66.02</v>
      </c>
      <c r="DN2477">
        <v>65.03</v>
      </c>
      <c r="DO2477">
        <v>64.040000000000006</v>
      </c>
      <c r="DP2477">
        <v>63.06</v>
      </c>
      <c r="DQ2477">
        <v>62.07</v>
      </c>
      <c r="DR2477">
        <v>61.09</v>
      </c>
      <c r="DS2477">
        <v>60.1</v>
      </c>
      <c r="DT2477">
        <v>59.12</v>
      </c>
      <c r="DU2477">
        <v>58.13</v>
      </c>
      <c r="DV2477">
        <v>57.15</v>
      </c>
      <c r="DW2477">
        <v>56.17</v>
      </c>
      <c r="DX2477">
        <v>55.19</v>
      </c>
      <c r="DY2477">
        <v>54.21</v>
      </c>
      <c r="DZ2477">
        <v>53.23</v>
      </c>
      <c r="EA2477">
        <v>52.25</v>
      </c>
      <c r="EB2477">
        <v>51.27</v>
      </c>
      <c r="EC2477">
        <v>50.3</v>
      </c>
      <c r="ED2477">
        <v>49.32</v>
      </c>
      <c r="EE2477">
        <v>48.35</v>
      </c>
      <c r="EF2477">
        <v>47.38</v>
      </c>
      <c r="EG2477">
        <v>46.41</v>
      </c>
      <c r="EH2477">
        <v>45.44</v>
      </c>
      <c r="EI2477">
        <v>44.48</v>
      </c>
      <c r="EJ2477">
        <v>43.51</v>
      </c>
      <c r="EK2477">
        <v>42.55</v>
      </c>
      <c r="EL2477">
        <v>41.58</v>
      </c>
      <c r="EM2477">
        <v>40.619999999999997</v>
      </c>
      <c r="EN2477">
        <v>39.659999999999997</v>
      </c>
      <c r="EO2477">
        <v>38.700000000000003</v>
      </c>
      <c r="EP2477">
        <v>37.74</v>
      </c>
      <c r="EQ2477">
        <v>36.78</v>
      </c>
      <c r="ER2477">
        <v>35.82</v>
      </c>
      <c r="ES2477">
        <v>34.86</v>
      </c>
      <c r="ET2477">
        <v>33.9</v>
      </c>
      <c r="EU2477">
        <v>32.94</v>
      </c>
      <c r="EV2477">
        <v>31.99</v>
      </c>
      <c r="EW2477">
        <v>31.03</v>
      </c>
      <c r="EX2477">
        <v>30.08</v>
      </c>
      <c r="EY2477">
        <v>29.12</v>
      </c>
      <c r="EZ2477">
        <v>28.17</v>
      </c>
      <c r="FA2477">
        <v>27.22</v>
      </c>
      <c r="FB2477">
        <v>26.27</v>
      </c>
      <c r="FC2477">
        <v>25.32</v>
      </c>
      <c r="FD2477">
        <v>24.37</v>
      </c>
      <c r="FE2477">
        <v>23.43</v>
      </c>
      <c r="FF2477">
        <v>22.48</v>
      </c>
      <c r="FG2477">
        <v>21.54</v>
      </c>
      <c r="FH2477">
        <v>20.59</v>
      </c>
      <c r="FI2477">
        <v>19.66</v>
      </c>
      <c r="FJ2477">
        <v>18.72</v>
      </c>
      <c r="FK2477">
        <v>17.8</v>
      </c>
      <c r="FL2477">
        <v>16.88</v>
      </c>
      <c r="FM2477">
        <v>15.97</v>
      </c>
      <c r="FN2477">
        <v>15.07</v>
      </c>
      <c r="FO2477">
        <v>14.18</v>
      </c>
      <c r="FP2477">
        <v>13.31</v>
      </c>
      <c r="FQ2477">
        <v>12.45</v>
      </c>
      <c r="FR2477">
        <v>11.61</v>
      </c>
      <c r="FS2477">
        <v>10.79</v>
      </c>
      <c r="FT2477">
        <v>10</v>
      </c>
      <c r="FU2477">
        <v>9.23</v>
      </c>
      <c r="FV2477">
        <v>8.49</v>
      </c>
      <c r="FW2477">
        <v>7.78</v>
      </c>
      <c r="FX2477">
        <v>7.09</v>
      </c>
      <c r="FY2477">
        <v>6.45</v>
      </c>
      <c r="FZ2477">
        <v>5.83</v>
      </c>
      <c r="GA2477">
        <v>5.26</v>
      </c>
      <c r="GB2477">
        <v>4.74</v>
      </c>
      <c r="GC2477">
        <v>4.26</v>
      </c>
      <c r="GD2477">
        <v>3.83</v>
      </c>
      <c r="GE2477">
        <v>3.44</v>
      </c>
    </row>
    <row r="2478" spans="1:189" x14ac:dyDescent="0.25">
      <c r="A2478" t="s">
        <v>2265</v>
      </c>
      <c r="B2478">
        <v>80</v>
      </c>
      <c r="C2478">
        <v>80</v>
      </c>
      <c r="E2478">
        <v>100000</v>
      </c>
      <c r="F2478">
        <v>99983</v>
      </c>
      <c r="G2478">
        <v>99965</v>
      </c>
      <c r="H2478">
        <v>99948</v>
      </c>
      <c r="I2478">
        <v>99930</v>
      </c>
      <c r="J2478">
        <v>99912</v>
      </c>
      <c r="K2478">
        <v>99894</v>
      </c>
      <c r="L2478">
        <v>99875</v>
      </c>
      <c r="M2478">
        <v>99856</v>
      </c>
      <c r="N2478">
        <v>99837</v>
      </c>
      <c r="O2478">
        <v>99817</v>
      </c>
      <c r="P2478">
        <v>99795</v>
      </c>
      <c r="Q2478">
        <v>99774</v>
      </c>
      <c r="R2478">
        <v>99751</v>
      </c>
      <c r="S2478">
        <v>99726</v>
      </c>
      <c r="T2478">
        <v>99700</v>
      </c>
      <c r="U2478">
        <v>99673</v>
      </c>
      <c r="V2478">
        <v>99646</v>
      </c>
      <c r="W2478">
        <v>99617</v>
      </c>
      <c r="X2478">
        <v>99585</v>
      </c>
      <c r="Y2478">
        <v>99550</v>
      </c>
      <c r="Z2478">
        <v>99513</v>
      </c>
      <c r="AA2478">
        <v>99473</v>
      </c>
      <c r="AB2478">
        <v>99431</v>
      </c>
      <c r="AC2478">
        <v>99385</v>
      </c>
      <c r="AD2478">
        <v>99336</v>
      </c>
      <c r="AE2478">
        <v>99283</v>
      </c>
      <c r="AF2478">
        <v>99225</v>
      </c>
      <c r="AG2478">
        <v>99163</v>
      </c>
      <c r="AH2478">
        <v>99096</v>
      </c>
      <c r="AI2478">
        <v>99026</v>
      </c>
      <c r="AJ2478">
        <v>98951</v>
      </c>
      <c r="AK2478">
        <v>98871</v>
      </c>
      <c r="AL2478">
        <v>98787</v>
      </c>
      <c r="AM2478">
        <v>98699</v>
      </c>
      <c r="AN2478">
        <v>98610</v>
      </c>
      <c r="AO2478">
        <v>98515</v>
      </c>
      <c r="AP2478">
        <v>98417</v>
      </c>
      <c r="AQ2478">
        <v>98314</v>
      </c>
      <c r="AR2478">
        <v>98206</v>
      </c>
      <c r="AS2478">
        <v>98093</v>
      </c>
      <c r="AT2478">
        <v>97974</v>
      </c>
      <c r="AU2478">
        <v>97850</v>
      </c>
      <c r="AV2478">
        <v>97721</v>
      </c>
      <c r="AW2478">
        <v>97588</v>
      </c>
      <c r="AX2478">
        <v>97446</v>
      </c>
      <c r="AY2478">
        <v>97295</v>
      </c>
      <c r="AZ2478">
        <v>97136</v>
      </c>
      <c r="BA2478">
        <v>96967</v>
      </c>
      <c r="BB2478">
        <v>96791</v>
      </c>
      <c r="BC2478">
        <v>96604</v>
      </c>
      <c r="BD2478">
        <v>96408</v>
      </c>
      <c r="BE2478">
        <v>96205</v>
      </c>
      <c r="BF2478">
        <v>95990</v>
      </c>
      <c r="BG2478">
        <v>95759</v>
      </c>
      <c r="BH2478">
        <v>95507</v>
      </c>
      <c r="BI2478">
        <v>95233</v>
      </c>
      <c r="BJ2478">
        <v>94930</v>
      </c>
      <c r="BK2478">
        <v>94587</v>
      </c>
      <c r="BL2478">
        <v>94191</v>
      </c>
      <c r="BM2478">
        <v>93737</v>
      </c>
      <c r="BN2478">
        <v>93211</v>
      </c>
      <c r="BO2478">
        <v>92597</v>
      </c>
      <c r="BP2478">
        <v>91872</v>
      </c>
      <c r="BQ2478">
        <v>91001</v>
      </c>
      <c r="BR2478">
        <v>89967</v>
      </c>
      <c r="BS2478">
        <v>88752</v>
      </c>
      <c r="BT2478">
        <v>87274</v>
      </c>
      <c r="BU2478">
        <v>85523</v>
      </c>
      <c r="BV2478">
        <v>83437</v>
      </c>
      <c r="BW2478">
        <v>80973</v>
      </c>
      <c r="BX2478">
        <v>78080</v>
      </c>
      <c r="BY2478">
        <v>74767</v>
      </c>
      <c r="BZ2478">
        <v>70891</v>
      </c>
      <c r="CA2478">
        <v>66492</v>
      </c>
      <c r="CB2478">
        <v>61518</v>
      </c>
      <c r="CC2478">
        <v>55922</v>
      </c>
      <c r="CD2478">
        <v>49789</v>
      </c>
      <c r="CE2478">
        <v>43260</v>
      </c>
      <c r="CF2478">
        <v>36542</v>
      </c>
      <c r="DC2478">
        <v>74.8</v>
      </c>
      <c r="DD2478">
        <v>73.81</v>
      </c>
      <c r="DE2478">
        <v>72.819999999999993</v>
      </c>
      <c r="DF2478">
        <v>71.83</v>
      </c>
      <c r="DG2478">
        <v>70.849999999999994</v>
      </c>
      <c r="DH2478">
        <v>69.86</v>
      </c>
      <c r="DI2478">
        <v>68.87</v>
      </c>
      <c r="DJ2478">
        <v>67.88</v>
      </c>
      <c r="DK2478">
        <v>66.900000000000006</v>
      </c>
      <c r="DL2478">
        <v>65.91</v>
      </c>
      <c r="DM2478">
        <v>64.92</v>
      </c>
      <c r="DN2478">
        <v>63.94</v>
      </c>
      <c r="DO2478">
        <v>62.95</v>
      </c>
      <c r="DP2478">
        <v>61.97</v>
      </c>
      <c r="DQ2478">
        <v>60.98</v>
      </c>
      <c r="DR2478">
        <v>60</v>
      </c>
      <c r="DS2478">
        <v>59.01</v>
      </c>
      <c r="DT2478">
        <v>58.03</v>
      </c>
      <c r="DU2478">
        <v>57.05</v>
      </c>
      <c r="DV2478">
        <v>56.06</v>
      </c>
      <c r="DW2478">
        <v>55.08</v>
      </c>
      <c r="DX2478">
        <v>54.1</v>
      </c>
      <c r="DY2478">
        <v>53.12</v>
      </c>
      <c r="DZ2478">
        <v>52.15</v>
      </c>
      <c r="EA2478">
        <v>51.17</v>
      </c>
      <c r="EB2478">
        <v>50.2</v>
      </c>
      <c r="EC2478">
        <v>49.22</v>
      </c>
      <c r="ED2478">
        <v>48.25</v>
      </c>
      <c r="EE2478">
        <v>47.28</v>
      </c>
      <c r="EF2478">
        <v>46.31</v>
      </c>
      <c r="EG2478">
        <v>45.35</v>
      </c>
      <c r="EH2478">
        <v>44.38</v>
      </c>
      <c r="EI2478">
        <v>43.41</v>
      </c>
      <c r="EJ2478">
        <v>42.45</v>
      </c>
      <c r="EK2478">
        <v>41.49</v>
      </c>
      <c r="EL2478">
        <v>40.53</v>
      </c>
      <c r="EM2478">
        <v>39.56</v>
      </c>
      <c r="EN2478">
        <v>38.6</v>
      </c>
      <c r="EO2478">
        <v>37.64</v>
      </c>
      <c r="EP2478">
        <v>36.68</v>
      </c>
      <c r="EQ2478">
        <v>35.729999999999997</v>
      </c>
      <c r="ER2478">
        <v>34.770000000000003</v>
      </c>
      <c r="ES2478">
        <v>33.81</v>
      </c>
      <c r="ET2478">
        <v>32.86</v>
      </c>
      <c r="EU2478">
        <v>31.9</v>
      </c>
      <c r="EV2478">
        <v>30.95</v>
      </c>
      <c r="EW2478">
        <v>29.99</v>
      </c>
      <c r="EX2478">
        <v>29.04</v>
      </c>
      <c r="EY2478">
        <v>28.09</v>
      </c>
      <c r="EZ2478">
        <v>27.14</v>
      </c>
      <c r="FA2478">
        <v>26.19</v>
      </c>
      <c r="FB2478">
        <v>25.24</v>
      </c>
      <c r="FC2478">
        <v>24.3</v>
      </c>
      <c r="FD2478">
        <v>23.35</v>
      </c>
      <c r="FE2478">
        <v>22.41</v>
      </c>
      <c r="FF2478">
        <v>21.46</v>
      </c>
      <c r="FG2478">
        <v>20.52</v>
      </c>
      <c r="FH2478">
        <v>19.59</v>
      </c>
      <c r="FI2478">
        <v>18.66</v>
      </c>
      <c r="FJ2478">
        <v>17.73</v>
      </c>
      <c r="FK2478">
        <v>16.82</v>
      </c>
      <c r="FL2478">
        <v>15.91</v>
      </c>
      <c r="FM2478">
        <v>15.01</v>
      </c>
      <c r="FN2478">
        <v>14.12</v>
      </c>
      <c r="FO2478">
        <v>13.26</v>
      </c>
      <c r="FP2478">
        <v>12.4</v>
      </c>
      <c r="FQ2478">
        <v>11.56</v>
      </c>
      <c r="FR2478">
        <v>10.75</v>
      </c>
      <c r="FS2478">
        <v>9.9600000000000009</v>
      </c>
      <c r="FT2478">
        <v>9.1999999999999993</v>
      </c>
      <c r="FU2478">
        <v>8.4600000000000009</v>
      </c>
      <c r="FV2478">
        <v>7.76</v>
      </c>
      <c r="FW2478">
        <v>7.08</v>
      </c>
      <c r="FX2478">
        <v>6.44</v>
      </c>
      <c r="FY2478">
        <v>5.83</v>
      </c>
      <c r="FZ2478">
        <v>5.26</v>
      </c>
      <c r="GA2478">
        <v>4.74</v>
      </c>
      <c r="GB2478">
        <v>4.26</v>
      </c>
      <c r="GC2478">
        <v>3.83</v>
      </c>
      <c r="GD2478">
        <v>3.44</v>
      </c>
    </row>
    <row r="2479" spans="1:189" x14ac:dyDescent="0.25">
      <c r="A2479" t="s">
        <v>2266</v>
      </c>
      <c r="B2479">
        <v>79</v>
      </c>
      <c r="C2479">
        <v>79</v>
      </c>
      <c r="E2479">
        <v>100000</v>
      </c>
      <c r="F2479">
        <v>99982</v>
      </c>
      <c r="G2479">
        <v>99964</v>
      </c>
      <c r="H2479">
        <v>99946</v>
      </c>
      <c r="I2479">
        <v>99928</v>
      </c>
      <c r="J2479">
        <v>99909</v>
      </c>
      <c r="K2479">
        <v>99890</v>
      </c>
      <c r="L2479">
        <v>99871</v>
      </c>
      <c r="M2479">
        <v>99851</v>
      </c>
      <c r="N2479">
        <v>99830</v>
      </c>
      <c r="O2479">
        <v>99808</v>
      </c>
      <c r="P2479">
        <v>99786</v>
      </c>
      <c r="Q2479">
        <v>99763</v>
      </c>
      <c r="R2479">
        <v>99738</v>
      </c>
      <c r="S2479">
        <v>99711</v>
      </c>
      <c r="T2479">
        <v>99684</v>
      </c>
      <c r="U2479">
        <v>99655</v>
      </c>
      <c r="V2479">
        <v>99626</v>
      </c>
      <c r="W2479">
        <v>99593</v>
      </c>
      <c r="X2479">
        <v>99558</v>
      </c>
      <c r="Y2479">
        <v>99520</v>
      </c>
      <c r="Z2479">
        <v>99479</v>
      </c>
      <c r="AA2479">
        <v>99436</v>
      </c>
      <c r="AB2479">
        <v>99389</v>
      </c>
      <c r="AC2479">
        <v>99339</v>
      </c>
      <c r="AD2479">
        <v>99285</v>
      </c>
      <c r="AE2479">
        <v>99226</v>
      </c>
      <c r="AF2479">
        <v>99162</v>
      </c>
      <c r="AG2479">
        <v>99094</v>
      </c>
      <c r="AH2479">
        <v>99022</v>
      </c>
      <c r="AI2479">
        <v>98946</v>
      </c>
      <c r="AJ2479">
        <v>98864</v>
      </c>
      <c r="AK2479">
        <v>98777</v>
      </c>
      <c r="AL2479">
        <v>98688</v>
      </c>
      <c r="AM2479">
        <v>98596</v>
      </c>
      <c r="AN2479">
        <v>98500</v>
      </c>
      <c r="AO2479">
        <v>98399</v>
      </c>
      <c r="AP2479">
        <v>98293</v>
      </c>
      <c r="AQ2479">
        <v>98183</v>
      </c>
      <c r="AR2479">
        <v>98067</v>
      </c>
      <c r="AS2479">
        <v>97945</v>
      </c>
      <c r="AT2479">
        <v>97818</v>
      </c>
      <c r="AU2479">
        <v>97686</v>
      </c>
      <c r="AV2479">
        <v>97549</v>
      </c>
      <c r="AW2479">
        <v>97404</v>
      </c>
      <c r="AX2479">
        <v>97249</v>
      </c>
      <c r="AY2479">
        <v>97085</v>
      </c>
      <c r="AZ2479">
        <v>96912</v>
      </c>
      <c r="BA2479">
        <v>96730</v>
      </c>
      <c r="BB2479">
        <v>96538</v>
      </c>
      <c r="BC2479">
        <v>96337</v>
      </c>
      <c r="BD2479">
        <v>96128</v>
      </c>
      <c r="BE2479">
        <v>95907</v>
      </c>
      <c r="BF2479">
        <v>95669</v>
      </c>
      <c r="BG2479">
        <v>95409</v>
      </c>
      <c r="BH2479">
        <v>95128</v>
      </c>
      <c r="BI2479">
        <v>94815</v>
      </c>
      <c r="BJ2479">
        <v>94462</v>
      </c>
      <c r="BK2479">
        <v>94054</v>
      </c>
      <c r="BL2479">
        <v>93586</v>
      </c>
      <c r="BM2479">
        <v>93046</v>
      </c>
      <c r="BN2479">
        <v>92416</v>
      </c>
      <c r="BO2479">
        <v>91669</v>
      </c>
      <c r="BP2479">
        <v>90774</v>
      </c>
      <c r="BQ2479">
        <v>89716</v>
      </c>
      <c r="BR2479">
        <v>88468</v>
      </c>
      <c r="BS2479">
        <v>86961</v>
      </c>
      <c r="BT2479">
        <v>85174</v>
      </c>
      <c r="BU2479">
        <v>83049</v>
      </c>
      <c r="BV2479">
        <v>80537</v>
      </c>
      <c r="BW2479">
        <v>77595</v>
      </c>
      <c r="BX2479">
        <v>74232</v>
      </c>
      <c r="BY2479">
        <v>70309</v>
      </c>
      <c r="BZ2479">
        <v>65883</v>
      </c>
      <c r="CA2479">
        <v>60858</v>
      </c>
      <c r="CB2479">
        <v>55322</v>
      </c>
      <c r="CC2479">
        <v>49254</v>
      </c>
      <c r="CD2479">
        <v>42796</v>
      </c>
      <c r="CE2479">
        <v>36150</v>
      </c>
      <c r="DC2479">
        <v>73.69</v>
      </c>
      <c r="DD2479">
        <v>72.709999999999994</v>
      </c>
      <c r="DE2479">
        <v>71.72</v>
      </c>
      <c r="DF2479">
        <v>70.73</v>
      </c>
      <c r="DG2479">
        <v>69.75</v>
      </c>
      <c r="DH2479">
        <v>68.760000000000005</v>
      </c>
      <c r="DI2479">
        <v>67.77</v>
      </c>
      <c r="DJ2479">
        <v>66.78</v>
      </c>
      <c r="DK2479">
        <v>65.8</v>
      </c>
      <c r="DL2479">
        <v>64.81</v>
      </c>
      <c r="DM2479">
        <v>63.83</v>
      </c>
      <c r="DN2479">
        <v>62.84</v>
      </c>
      <c r="DO2479">
        <v>61.85</v>
      </c>
      <c r="DP2479">
        <v>60.87</v>
      </c>
      <c r="DQ2479">
        <v>59.89</v>
      </c>
      <c r="DR2479">
        <v>58.9</v>
      </c>
      <c r="DS2479">
        <v>57.92</v>
      </c>
      <c r="DT2479">
        <v>56.94</v>
      </c>
      <c r="DU2479">
        <v>55.95</v>
      </c>
      <c r="DV2479">
        <v>54.97</v>
      </c>
      <c r="DW2479">
        <v>53.99</v>
      </c>
      <c r="DX2479">
        <v>53.02</v>
      </c>
      <c r="DY2479">
        <v>52.04</v>
      </c>
      <c r="DZ2479">
        <v>51.06</v>
      </c>
      <c r="EA2479">
        <v>50.09</v>
      </c>
      <c r="EB2479">
        <v>49.12</v>
      </c>
      <c r="EC2479">
        <v>48.15</v>
      </c>
      <c r="ED2479">
        <v>47.18</v>
      </c>
      <c r="EE2479">
        <v>46.21</v>
      </c>
      <c r="EF2479">
        <v>45.24</v>
      </c>
      <c r="EG2479">
        <v>44.28</v>
      </c>
      <c r="EH2479">
        <v>43.31</v>
      </c>
      <c r="EI2479">
        <v>42.35</v>
      </c>
      <c r="EJ2479">
        <v>41.39</v>
      </c>
      <c r="EK2479">
        <v>40.43</v>
      </c>
      <c r="EL2479">
        <v>39.46</v>
      </c>
      <c r="EM2479">
        <v>38.5</v>
      </c>
      <c r="EN2479">
        <v>37.549999999999997</v>
      </c>
      <c r="EO2479">
        <v>36.590000000000003</v>
      </c>
      <c r="EP2479">
        <v>35.630000000000003</v>
      </c>
      <c r="EQ2479">
        <v>34.67</v>
      </c>
      <c r="ER2479">
        <v>33.72</v>
      </c>
      <c r="ES2479">
        <v>32.76</v>
      </c>
      <c r="ET2479">
        <v>31.81</v>
      </c>
      <c r="EU2479">
        <v>30.85</v>
      </c>
      <c r="EV2479">
        <v>29.9</v>
      </c>
      <c r="EW2479">
        <v>28.95</v>
      </c>
      <c r="EX2479">
        <v>28</v>
      </c>
      <c r="EY2479">
        <v>27.05</v>
      </c>
      <c r="EZ2479">
        <v>26.11</v>
      </c>
      <c r="FA2479">
        <v>25.16</v>
      </c>
      <c r="FB2479">
        <v>24.21</v>
      </c>
      <c r="FC2479">
        <v>23.27</v>
      </c>
      <c r="FD2479">
        <v>22.33</v>
      </c>
      <c r="FE2479">
        <v>21.39</v>
      </c>
      <c r="FF2479">
        <v>20.45</v>
      </c>
      <c r="FG2479">
        <v>19.510000000000002</v>
      </c>
      <c r="FH2479">
        <v>18.579999999999998</v>
      </c>
      <c r="FI2479">
        <v>17.66</v>
      </c>
      <c r="FJ2479">
        <v>16.75</v>
      </c>
      <c r="FK2479">
        <v>15.84</v>
      </c>
      <c r="FL2479">
        <v>14.95</v>
      </c>
      <c r="FM2479">
        <v>14.06</v>
      </c>
      <c r="FN2479">
        <v>13.2</v>
      </c>
      <c r="FO2479">
        <v>12.35</v>
      </c>
      <c r="FP2479">
        <v>11.52</v>
      </c>
      <c r="FQ2479">
        <v>10.71</v>
      </c>
      <c r="FR2479">
        <v>9.92</v>
      </c>
      <c r="FS2479">
        <v>9.16</v>
      </c>
      <c r="FT2479">
        <v>8.43</v>
      </c>
      <c r="FU2479">
        <v>7.73</v>
      </c>
      <c r="FV2479">
        <v>7.06</v>
      </c>
      <c r="FW2479">
        <v>6.43</v>
      </c>
      <c r="FX2479">
        <v>5.82</v>
      </c>
      <c r="FY2479">
        <v>5.26</v>
      </c>
      <c r="FZ2479">
        <v>4.74</v>
      </c>
      <c r="GA2479">
        <v>4.26</v>
      </c>
      <c r="GB2479">
        <v>3.83</v>
      </c>
      <c r="GC2479">
        <v>3.44</v>
      </c>
    </row>
    <row r="2480" spans="1:189" x14ac:dyDescent="0.25">
      <c r="A2480" t="s">
        <v>2267</v>
      </c>
      <c r="B2480">
        <v>78</v>
      </c>
      <c r="C2480">
        <v>78</v>
      </c>
      <c r="E2480">
        <v>100000</v>
      </c>
      <c r="F2480">
        <v>99982</v>
      </c>
      <c r="G2480">
        <v>99963</v>
      </c>
      <c r="H2480">
        <v>99944</v>
      </c>
      <c r="I2480">
        <v>99925</v>
      </c>
      <c r="J2480">
        <v>99906</v>
      </c>
      <c r="K2480">
        <v>99886</v>
      </c>
      <c r="L2480">
        <v>99866</v>
      </c>
      <c r="M2480">
        <v>99845</v>
      </c>
      <c r="N2480">
        <v>99822</v>
      </c>
      <c r="O2480">
        <v>99800</v>
      </c>
      <c r="P2480">
        <v>99776</v>
      </c>
      <c r="Q2480">
        <v>99750</v>
      </c>
      <c r="R2480">
        <v>99723</v>
      </c>
      <c r="S2480">
        <v>99695</v>
      </c>
      <c r="T2480">
        <v>99666</v>
      </c>
      <c r="U2480">
        <v>99636</v>
      </c>
      <c r="V2480">
        <v>99603</v>
      </c>
      <c r="W2480">
        <v>99567</v>
      </c>
      <c r="X2480">
        <v>99527</v>
      </c>
      <c r="Y2480">
        <v>99486</v>
      </c>
      <c r="Z2480">
        <v>99442</v>
      </c>
      <c r="AA2480">
        <v>99394</v>
      </c>
      <c r="AB2480">
        <v>99343</v>
      </c>
      <c r="AC2480">
        <v>99287</v>
      </c>
      <c r="AD2480">
        <v>99227</v>
      </c>
      <c r="AE2480">
        <v>99162</v>
      </c>
      <c r="AF2480">
        <v>99092</v>
      </c>
      <c r="AG2480">
        <v>99019</v>
      </c>
      <c r="AH2480">
        <v>98941</v>
      </c>
      <c r="AI2480">
        <v>98857</v>
      </c>
      <c r="AJ2480">
        <v>98769</v>
      </c>
      <c r="AK2480">
        <v>98677</v>
      </c>
      <c r="AL2480">
        <v>98583</v>
      </c>
      <c r="AM2480">
        <v>98484</v>
      </c>
      <c r="AN2480">
        <v>98381</v>
      </c>
      <c r="AO2480">
        <v>98273</v>
      </c>
      <c r="AP2480">
        <v>98160</v>
      </c>
      <c r="AQ2480">
        <v>98042</v>
      </c>
      <c r="AR2480">
        <v>97917</v>
      </c>
      <c r="AS2480">
        <v>97787</v>
      </c>
      <c r="AT2480">
        <v>97652</v>
      </c>
      <c r="AU2480">
        <v>97511</v>
      </c>
      <c r="AV2480">
        <v>97362</v>
      </c>
      <c r="AW2480">
        <v>97203</v>
      </c>
      <c r="AX2480">
        <v>97035</v>
      </c>
      <c r="AY2480">
        <v>96857</v>
      </c>
      <c r="AZ2480">
        <v>96670</v>
      </c>
      <c r="BA2480">
        <v>96473</v>
      </c>
      <c r="BB2480">
        <v>96266</v>
      </c>
      <c r="BC2480">
        <v>96050</v>
      </c>
      <c r="BD2480">
        <v>95823</v>
      </c>
      <c r="BE2480">
        <v>95578</v>
      </c>
      <c r="BF2480">
        <v>95311</v>
      </c>
      <c r="BG2480">
        <v>95021</v>
      </c>
      <c r="BH2480">
        <v>94699</v>
      </c>
      <c r="BI2480">
        <v>94335</v>
      </c>
      <c r="BJ2480">
        <v>93915</v>
      </c>
      <c r="BK2480">
        <v>93434</v>
      </c>
      <c r="BL2480">
        <v>92879</v>
      </c>
      <c r="BM2480">
        <v>92231</v>
      </c>
      <c r="BN2480">
        <v>91465</v>
      </c>
      <c r="BO2480">
        <v>90545</v>
      </c>
      <c r="BP2480">
        <v>89461</v>
      </c>
      <c r="BQ2480">
        <v>88185</v>
      </c>
      <c r="BR2480">
        <v>86641</v>
      </c>
      <c r="BS2480">
        <v>84822</v>
      </c>
      <c r="BT2480">
        <v>82657</v>
      </c>
      <c r="BU2480">
        <v>80102</v>
      </c>
      <c r="BV2480">
        <v>77111</v>
      </c>
      <c r="BW2480">
        <v>73698</v>
      </c>
      <c r="BX2480">
        <v>69728</v>
      </c>
      <c r="BY2480">
        <v>65259</v>
      </c>
      <c r="BZ2480">
        <v>60216</v>
      </c>
      <c r="CA2480">
        <v>54640</v>
      </c>
      <c r="CB2480">
        <v>48648</v>
      </c>
      <c r="CC2480">
        <v>42269</v>
      </c>
      <c r="CD2480">
        <v>35705</v>
      </c>
      <c r="DC2480">
        <v>72.59</v>
      </c>
      <c r="DD2480">
        <v>71.599999999999994</v>
      </c>
      <c r="DE2480">
        <v>70.61</v>
      </c>
      <c r="DF2480">
        <v>69.63</v>
      </c>
      <c r="DG2480">
        <v>68.64</v>
      </c>
      <c r="DH2480">
        <v>67.650000000000006</v>
      </c>
      <c r="DI2480">
        <v>66.67</v>
      </c>
      <c r="DJ2480">
        <v>65.680000000000007</v>
      </c>
      <c r="DK2480">
        <v>64.69</v>
      </c>
      <c r="DL2480">
        <v>63.71</v>
      </c>
      <c r="DM2480">
        <v>62.72</v>
      </c>
      <c r="DN2480">
        <v>61.74</v>
      </c>
      <c r="DO2480">
        <v>60.75</v>
      </c>
      <c r="DP2480">
        <v>59.77</v>
      </c>
      <c r="DQ2480">
        <v>58.79</v>
      </c>
      <c r="DR2480">
        <v>57.8</v>
      </c>
      <c r="DS2480">
        <v>56.82</v>
      </c>
      <c r="DT2480">
        <v>55.84</v>
      </c>
      <c r="DU2480">
        <v>54.86</v>
      </c>
      <c r="DV2480">
        <v>53.88</v>
      </c>
      <c r="DW2480">
        <v>52.9</v>
      </c>
      <c r="DX2480">
        <v>51.93</v>
      </c>
      <c r="DY2480">
        <v>50.95</v>
      </c>
      <c r="DZ2480">
        <v>49.98</v>
      </c>
      <c r="EA2480">
        <v>49</v>
      </c>
      <c r="EB2480">
        <v>48.03</v>
      </c>
      <c r="EC2480">
        <v>47.07</v>
      </c>
      <c r="ED2480">
        <v>46.1</v>
      </c>
      <c r="EE2480">
        <v>45.13</v>
      </c>
      <c r="EF2480">
        <v>44.17</v>
      </c>
      <c r="EG2480">
        <v>43.2</v>
      </c>
      <c r="EH2480">
        <v>42.24</v>
      </c>
      <c r="EI2480">
        <v>41.28</v>
      </c>
      <c r="EJ2480">
        <v>40.32</v>
      </c>
      <c r="EK2480">
        <v>39.36</v>
      </c>
      <c r="EL2480">
        <v>38.4</v>
      </c>
      <c r="EM2480">
        <v>37.44</v>
      </c>
      <c r="EN2480">
        <v>36.49</v>
      </c>
      <c r="EO2480">
        <v>35.53</v>
      </c>
      <c r="EP2480">
        <v>34.57</v>
      </c>
      <c r="EQ2480">
        <v>33.619999999999997</v>
      </c>
      <c r="ER2480">
        <v>32.659999999999997</v>
      </c>
      <c r="ES2480">
        <v>31.71</v>
      </c>
      <c r="ET2480">
        <v>30.76</v>
      </c>
      <c r="EU2480">
        <v>29.81</v>
      </c>
      <c r="EV2480">
        <v>28.86</v>
      </c>
      <c r="EW2480">
        <v>27.91</v>
      </c>
      <c r="EX2480">
        <v>26.96</v>
      </c>
      <c r="EY2480">
        <v>26.02</v>
      </c>
      <c r="EZ2480">
        <v>25.07</v>
      </c>
      <c r="FA2480">
        <v>24.13</v>
      </c>
      <c r="FB2480">
        <v>23.18</v>
      </c>
      <c r="FC2480">
        <v>22.24</v>
      </c>
      <c r="FD2480">
        <v>21.3</v>
      </c>
      <c r="FE2480">
        <v>20.37</v>
      </c>
      <c r="FF2480">
        <v>19.43</v>
      </c>
      <c r="FG2480">
        <v>18.510000000000002</v>
      </c>
      <c r="FH2480">
        <v>17.59</v>
      </c>
      <c r="FI2480">
        <v>16.68</v>
      </c>
      <c r="FJ2480">
        <v>15.77</v>
      </c>
      <c r="FK2480">
        <v>14.88</v>
      </c>
      <c r="FL2480">
        <v>14</v>
      </c>
      <c r="FM2480">
        <v>13.14</v>
      </c>
      <c r="FN2480">
        <v>12.29</v>
      </c>
      <c r="FO2480">
        <v>11.46</v>
      </c>
      <c r="FP2480">
        <v>10.66</v>
      </c>
      <c r="FQ2480">
        <v>9.8699999999999992</v>
      </c>
      <c r="FR2480">
        <v>9.1199999999999992</v>
      </c>
      <c r="FS2480">
        <v>8.39</v>
      </c>
      <c r="FT2480">
        <v>7.7</v>
      </c>
      <c r="FU2480">
        <v>7.03</v>
      </c>
      <c r="FV2480">
        <v>6.41</v>
      </c>
      <c r="FW2480">
        <v>5.81</v>
      </c>
      <c r="FX2480">
        <v>5.26</v>
      </c>
      <c r="FY2480">
        <v>4.74</v>
      </c>
      <c r="FZ2480">
        <v>4.26</v>
      </c>
      <c r="GA2480">
        <v>3.83</v>
      </c>
      <c r="GB2480">
        <v>3.44</v>
      </c>
    </row>
    <row r="2481" spans="1:183" x14ac:dyDescent="0.25">
      <c r="A2481" t="s">
        <v>2268</v>
      </c>
      <c r="B2481">
        <v>77</v>
      </c>
      <c r="C2481">
        <v>77</v>
      </c>
      <c r="E2481">
        <v>100000</v>
      </c>
      <c r="F2481">
        <v>99981</v>
      </c>
      <c r="G2481">
        <v>99962</v>
      </c>
      <c r="H2481">
        <v>99942</v>
      </c>
      <c r="I2481">
        <v>99923</v>
      </c>
      <c r="J2481">
        <v>99902</v>
      </c>
      <c r="K2481">
        <v>99882</v>
      </c>
      <c r="L2481">
        <v>99860</v>
      </c>
      <c r="M2481">
        <v>99837</v>
      </c>
      <c r="N2481">
        <v>99814</v>
      </c>
      <c r="O2481">
        <v>99790</v>
      </c>
      <c r="P2481">
        <v>99764</v>
      </c>
      <c r="Q2481">
        <v>99736</v>
      </c>
      <c r="R2481">
        <v>99707</v>
      </c>
      <c r="S2481">
        <v>99678</v>
      </c>
      <c r="T2481">
        <v>99647</v>
      </c>
      <c r="U2481">
        <v>99613</v>
      </c>
      <c r="V2481">
        <v>99576</v>
      </c>
      <c r="W2481">
        <v>99536</v>
      </c>
      <c r="X2481">
        <v>99493</v>
      </c>
      <c r="Y2481">
        <v>99448</v>
      </c>
      <c r="Z2481">
        <v>99400</v>
      </c>
      <c r="AA2481">
        <v>99347</v>
      </c>
      <c r="AB2481">
        <v>99291</v>
      </c>
      <c r="AC2481">
        <v>99229</v>
      </c>
      <c r="AD2481">
        <v>99163</v>
      </c>
      <c r="AE2481">
        <v>99091</v>
      </c>
      <c r="AF2481">
        <v>99016</v>
      </c>
      <c r="AG2481">
        <v>98937</v>
      </c>
      <c r="AH2481">
        <v>98851</v>
      </c>
      <c r="AI2481">
        <v>98761</v>
      </c>
      <c r="AJ2481">
        <v>98667</v>
      </c>
      <c r="AK2481">
        <v>98571</v>
      </c>
      <c r="AL2481">
        <v>98470</v>
      </c>
      <c r="AM2481">
        <v>98364</v>
      </c>
      <c r="AN2481">
        <v>98254</v>
      </c>
      <c r="AO2481">
        <v>98138</v>
      </c>
      <c r="AP2481">
        <v>98016</v>
      </c>
      <c r="AQ2481">
        <v>97889</v>
      </c>
      <c r="AR2481">
        <v>97756</v>
      </c>
      <c r="AS2481">
        <v>97617</v>
      </c>
      <c r="AT2481">
        <v>97473</v>
      </c>
      <c r="AU2481">
        <v>97320</v>
      </c>
      <c r="AV2481">
        <v>97157</v>
      </c>
      <c r="AW2481">
        <v>96984</v>
      </c>
      <c r="AX2481">
        <v>96802</v>
      </c>
      <c r="AY2481">
        <v>96610</v>
      </c>
      <c r="AZ2481">
        <v>96407</v>
      </c>
      <c r="BA2481">
        <v>96194</v>
      </c>
      <c r="BB2481">
        <v>95972</v>
      </c>
      <c r="BC2481">
        <v>95738</v>
      </c>
      <c r="BD2481">
        <v>95486</v>
      </c>
      <c r="BE2481">
        <v>95211</v>
      </c>
      <c r="BF2481">
        <v>94912</v>
      </c>
      <c r="BG2481">
        <v>94581</v>
      </c>
      <c r="BH2481">
        <v>94207</v>
      </c>
      <c r="BI2481">
        <v>93774</v>
      </c>
      <c r="BJ2481">
        <v>93280</v>
      </c>
      <c r="BK2481">
        <v>92709</v>
      </c>
      <c r="BL2481">
        <v>92044</v>
      </c>
      <c r="BM2481">
        <v>91258</v>
      </c>
      <c r="BN2481">
        <v>90316</v>
      </c>
      <c r="BO2481">
        <v>89204</v>
      </c>
      <c r="BP2481">
        <v>87897</v>
      </c>
      <c r="BQ2481">
        <v>86323</v>
      </c>
      <c r="BR2481">
        <v>84461</v>
      </c>
      <c r="BS2481">
        <v>82261</v>
      </c>
      <c r="BT2481">
        <v>79664</v>
      </c>
      <c r="BU2481">
        <v>76629</v>
      </c>
      <c r="BV2481">
        <v>73165</v>
      </c>
      <c r="BW2481">
        <v>69148</v>
      </c>
      <c r="BX2481">
        <v>64636</v>
      </c>
      <c r="BY2481">
        <v>59560</v>
      </c>
      <c r="BZ2481">
        <v>53979</v>
      </c>
      <c r="CA2481">
        <v>47964</v>
      </c>
      <c r="CB2481">
        <v>41675</v>
      </c>
      <c r="CC2481">
        <v>35203</v>
      </c>
      <c r="DC2481">
        <v>71.48</v>
      </c>
      <c r="DD2481">
        <v>70.489999999999995</v>
      </c>
      <c r="DE2481">
        <v>69.5</v>
      </c>
      <c r="DF2481">
        <v>68.52</v>
      </c>
      <c r="DG2481">
        <v>67.53</v>
      </c>
      <c r="DH2481">
        <v>66.540000000000006</v>
      </c>
      <c r="DI2481">
        <v>65.56</v>
      </c>
      <c r="DJ2481">
        <v>64.569999999999993</v>
      </c>
      <c r="DK2481">
        <v>63.59</v>
      </c>
      <c r="DL2481">
        <v>62.6</v>
      </c>
      <c r="DM2481">
        <v>61.62</v>
      </c>
      <c r="DN2481">
        <v>60.63</v>
      </c>
      <c r="DO2481">
        <v>59.65</v>
      </c>
      <c r="DP2481">
        <v>58.67</v>
      </c>
      <c r="DQ2481">
        <v>57.68</v>
      </c>
      <c r="DR2481">
        <v>56.7</v>
      </c>
      <c r="DS2481">
        <v>55.72</v>
      </c>
      <c r="DT2481">
        <v>54.74</v>
      </c>
      <c r="DU2481">
        <v>53.76</v>
      </c>
      <c r="DV2481">
        <v>52.79</v>
      </c>
      <c r="DW2481">
        <v>51.81</v>
      </c>
      <c r="DX2481">
        <v>50.83</v>
      </c>
      <c r="DY2481">
        <v>49.86</v>
      </c>
      <c r="DZ2481">
        <v>48.89</v>
      </c>
      <c r="EA2481">
        <v>47.92</v>
      </c>
      <c r="EB2481">
        <v>46.95</v>
      </c>
      <c r="EC2481">
        <v>45.98</v>
      </c>
      <c r="ED2481">
        <v>45.02</v>
      </c>
      <c r="EE2481">
        <v>44.05</v>
      </c>
      <c r="EF2481">
        <v>43.09</v>
      </c>
      <c r="EG2481">
        <v>42.13</v>
      </c>
      <c r="EH2481">
        <v>41.17</v>
      </c>
      <c r="EI2481">
        <v>40.21</v>
      </c>
      <c r="EJ2481">
        <v>39.25</v>
      </c>
      <c r="EK2481">
        <v>38.29</v>
      </c>
      <c r="EL2481">
        <v>37.340000000000003</v>
      </c>
      <c r="EM2481">
        <v>36.380000000000003</v>
      </c>
      <c r="EN2481">
        <v>35.42</v>
      </c>
      <c r="EO2481">
        <v>34.47</v>
      </c>
      <c r="EP2481">
        <v>33.520000000000003</v>
      </c>
      <c r="EQ2481">
        <v>32.56</v>
      </c>
      <c r="ER2481">
        <v>31.61</v>
      </c>
      <c r="ES2481">
        <v>30.66</v>
      </c>
      <c r="ET2481">
        <v>29.71</v>
      </c>
      <c r="EU2481">
        <v>28.76</v>
      </c>
      <c r="EV2481">
        <v>27.81</v>
      </c>
      <c r="EW2481">
        <v>26.87</v>
      </c>
      <c r="EX2481">
        <v>25.92</v>
      </c>
      <c r="EY2481">
        <v>24.98</v>
      </c>
      <c r="EZ2481">
        <v>24.04</v>
      </c>
      <c r="FA2481">
        <v>23.09</v>
      </c>
      <c r="FB2481">
        <v>22.15</v>
      </c>
      <c r="FC2481">
        <v>21.22</v>
      </c>
      <c r="FD2481">
        <v>20.28</v>
      </c>
      <c r="FE2481">
        <v>19.350000000000001</v>
      </c>
      <c r="FF2481">
        <v>18.43</v>
      </c>
      <c r="FG2481">
        <v>17.510000000000002</v>
      </c>
      <c r="FH2481">
        <v>16.600000000000001</v>
      </c>
      <c r="FI2481">
        <v>15.7</v>
      </c>
      <c r="FJ2481">
        <v>14.81</v>
      </c>
      <c r="FK2481">
        <v>13.93</v>
      </c>
      <c r="FL2481">
        <v>13.07</v>
      </c>
      <c r="FM2481">
        <v>12.23</v>
      </c>
      <c r="FN2481">
        <v>11.4</v>
      </c>
      <c r="FO2481">
        <v>10.6</v>
      </c>
      <c r="FP2481">
        <v>9.82</v>
      </c>
      <c r="FQ2481">
        <v>9.07</v>
      </c>
      <c r="FR2481">
        <v>8.35</v>
      </c>
      <c r="FS2481">
        <v>7.66</v>
      </c>
      <c r="FT2481">
        <v>7</v>
      </c>
      <c r="FU2481">
        <v>6.38</v>
      </c>
      <c r="FV2481">
        <v>5.79</v>
      </c>
      <c r="FW2481">
        <v>5.24</v>
      </c>
      <c r="FX2481">
        <v>4.7300000000000004</v>
      </c>
      <c r="FY2481">
        <v>4.26</v>
      </c>
      <c r="FZ2481">
        <v>3.83</v>
      </c>
      <c r="GA2481">
        <v>3.44</v>
      </c>
    </row>
    <row r="2482" spans="1:183" x14ac:dyDescent="0.25">
      <c r="A2482" t="s">
        <v>2269</v>
      </c>
      <c r="B2482">
        <v>76</v>
      </c>
      <c r="C2482">
        <v>76</v>
      </c>
      <c r="E2482">
        <v>100000</v>
      </c>
      <c r="F2482">
        <v>99980</v>
      </c>
      <c r="G2482">
        <v>99961</v>
      </c>
      <c r="H2482">
        <v>99940</v>
      </c>
      <c r="I2482">
        <v>99920</v>
      </c>
      <c r="J2482">
        <v>99898</v>
      </c>
      <c r="K2482">
        <v>99876</v>
      </c>
      <c r="L2482">
        <v>99853</v>
      </c>
      <c r="M2482">
        <v>99830</v>
      </c>
      <c r="N2482">
        <v>99805</v>
      </c>
      <c r="O2482">
        <v>99778</v>
      </c>
      <c r="P2482">
        <v>99750</v>
      </c>
      <c r="Q2482">
        <v>99720</v>
      </c>
      <c r="R2482">
        <v>99690</v>
      </c>
      <c r="S2482">
        <v>99658</v>
      </c>
      <c r="T2482">
        <v>99624</v>
      </c>
      <c r="U2482">
        <v>99586</v>
      </c>
      <c r="V2482">
        <v>99545</v>
      </c>
      <c r="W2482">
        <v>99502</v>
      </c>
      <c r="X2482">
        <v>99456</v>
      </c>
      <c r="Y2482">
        <v>99406</v>
      </c>
      <c r="Z2482">
        <v>99353</v>
      </c>
      <c r="AA2482">
        <v>99295</v>
      </c>
      <c r="AB2482">
        <v>99232</v>
      </c>
      <c r="AC2482">
        <v>99164</v>
      </c>
      <c r="AD2482">
        <v>99091</v>
      </c>
      <c r="AE2482">
        <v>99014</v>
      </c>
      <c r="AF2482">
        <v>98933</v>
      </c>
      <c r="AG2482">
        <v>98846</v>
      </c>
      <c r="AH2482">
        <v>98753</v>
      </c>
      <c r="AI2482">
        <v>98657</v>
      </c>
      <c r="AJ2482">
        <v>98559</v>
      </c>
      <c r="AK2482">
        <v>98456</v>
      </c>
      <c r="AL2482">
        <v>98347</v>
      </c>
      <c r="AM2482">
        <v>98234</v>
      </c>
      <c r="AN2482">
        <v>98116</v>
      </c>
      <c r="AO2482">
        <v>97991</v>
      </c>
      <c r="AP2482">
        <v>97861</v>
      </c>
      <c r="AQ2482">
        <v>97725</v>
      </c>
      <c r="AR2482">
        <v>97583</v>
      </c>
      <c r="AS2482">
        <v>97435</v>
      </c>
      <c r="AT2482">
        <v>97278</v>
      </c>
      <c r="AU2482">
        <v>97111</v>
      </c>
      <c r="AV2482">
        <v>96934</v>
      </c>
      <c r="AW2482">
        <v>96746</v>
      </c>
      <c r="AX2482">
        <v>96549</v>
      </c>
      <c r="AY2482">
        <v>96340</v>
      </c>
      <c r="AZ2482">
        <v>96122</v>
      </c>
      <c r="BA2482">
        <v>95893</v>
      </c>
      <c r="BB2482">
        <v>95652</v>
      </c>
      <c r="BC2482">
        <v>95392</v>
      </c>
      <c r="BD2482">
        <v>95110</v>
      </c>
      <c r="BE2482">
        <v>94802</v>
      </c>
      <c r="BF2482">
        <v>94461</v>
      </c>
      <c r="BG2482">
        <v>94076</v>
      </c>
      <c r="BH2482">
        <v>93633</v>
      </c>
      <c r="BI2482">
        <v>93124</v>
      </c>
      <c r="BJ2482">
        <v>92537</v>
      </c>
      <c r="BK2482">
        <v>91854</v>
      </c>
      <c r="BL2482">
        <v>91048</v>
      </c>
      <c r="BM2482">
        <v>90084</v>
      </c>
      <c r="BN2482">
        <v>88946</v>
      </c>
      <c r="BO2482">
        <v>87608</v>
      </c>
      <c r="BP2482">
        <v>85998</v>
      </c>
      <c r="BQ2482">
        <v>84103</v>
      </c>
      <c r="BR2482">
        <v>81857</v>
      </c>
      <c r="BS2482">
        <v>79223</v>
      </c>
      <c r="BT2482">
        <v>76143</v>
      </c>
      <c r="BU2482">
        <v>72636</v>
      </c>
      <c r="BV2482">
        <v>68571</v>
      </c>
      <c r="BW2482">
        <v>64016</v>
      </c>
      <c r="BX2482">
        <v>58906</v>
      </c>
      <c r="BY2482">
        <v>53304</v>
      </c>
      <c r="BZ2482">
        <v>47300</v>
      </c>
      <c r="CA2482">
        <v>41009</v>
      </c>
      <c r="CB2482">
        <v>34641</v>
      </c>
      <c r="DC2482">
        <v>70.36</v>
      </c>
      <c r="DD2482">
        <v>69.38</v>
      </c>
      <c r="DE2482">
        <v>68.39</v>
      </c>
      <c r="DF2482">
        <v>67.41</v>
      </c>
      <c r="DG2482">
        <v>66.42</v>
      </c>
      <c r="DH2482">
        <v>65.430000000000007</v>
      </c>
      <c r="DI2482">
        <v>64.45</v>
      </c>
      <c r="DJ2482">
        <v>63.46</v>
      </c>
      <c r="DK2482">
        <v>62.48</v>
      </c>
      <c r="DL2482">
        <v>61.49</v>
      </c>
      <c r="DM2482">
        <v>60.51</v>
      </c>
      <c r="DN2482">
        <v>59.53</v>
      </c>
      <c r="DO2482">
        <v>58.54</v>
      </c>
      <c r="DP2482">
        <v>57.56</v>
      </c>
      <c r="DQ2482">
        <v>56.58</v>
      </c>
      <c r="DR2482">
        <v>55.6</v>
      </c>
      <c r="DS2482">
        <v>54.62</v>
      </c>
      <c r="DT2482">
        <v>53.64</v>
      </c>
      <c r="DU2482">
        <v>52.66</v>
      </c>
      <c r="DV2482">
        <v>51.69</v>
      </c>
      <c r="DW2482">
        <v>50.71</v>
      </c>
      <c r="DX2482">
        <v>49.74</v>
      </c>
      <c r="DY2482">
        <v>48.77</v>
      </c>
      <c r="DZ2482">
        <v>47.8</v>
      </c>
      <c r="EA2482">
        <v>46.83</v>
      </c>
      <c r="EB2482">
        <v>45.87</v>
      </c>
      <c r="EC2482">
        <v>44.9</v>
      </c>
      <c r="ED2482">
        <v>43.94</v>
      </c>
      <c r="EE2482">
        <v>42.98</v>
      </c>
      <c r="EF2482">
        <v>42.02</v>
      </c>
      <c r="EG2482">
        <v>41.06</v>
      </c>
      <c r="EH2482">
        <v>40.1</v>
      </c>
      <c r="EI2482">
        <v>39.14</v>
      </c>
      <c r="EJ2482">
        <v>38.18</v>
      </c>
      <c r="EK2482">
        <v>37.229999999999997</v>
      </c>
      <c r="EL2482">
        <v>36.270000000000003</v>
      </c>
      <c r="EM2482">
        <v>35.32</v>
      </c>
      <c r="EN2482">
        <v>34.36</v>
      </c>
      <c r="EO2482">
        <v>33.409999999999997</v>
      </c>
      <c r="EP2482">
        <v>32.46</v>
      </c>
      <c r="EQ2482">
        <v>31.51</v>
      </c>
      <c r="ER2482">
        <v>30.56</v>
      </c>
      <c r="ES2482">
        <v>29.61</v>
      </c>
      <c r="ET2482">
        <v>28.66</v>
      </c>
      <c r="EU2482">
        <v>27.71</v>
      </c>
      <c r="EV2482">
        <v>26.77</v>
      </c>
      <c r="EW2482">
        <v>25.83</v>
      </c>
      <c r="EX2482">
        <v>24.88</v>
      </c>
      <c r="EY2482">
        <v>23.94</v>
      </c>
      <c r="EZ2482">
        <v>23</v>
      </c>
      <c r="FA2482">
        <v>22.06</v>
      </c>
      <c r="FB2482">
        <v>21.13</v>
      </c>
      <c r="FC2482">
        <v>20.190000000000001</v>
      </c>
      <c r="FD2482">
        <v>19.27</v>
      </c>
      <c r="FE2482">
        <v>18.34</v>
      </c>
      <c r="FF2482">
        <v>17.43</v>
      </c>
      <c r="FG2482">
        <v>16.52</v>
      </c>
      <c r="FH2482">
        <v>15.62</v>
      </c>
      <c r="FI2482">
        <v>14.73</v>
      </c>
      <c r="FJ2482">
        <v>13.86</v>
      </c>
      <c r="FK2482">
        <v>13</v>
      </c>
      <c r="FL2482">
        <v>12.16</v>
      </c>
      <c r="FM2482">
        <v>11.34</v>
      </c>
      <c r="FN2482">
        <v>10.54</v>
      </c>
      <c r="FO2482">
        <v>9.77</v>
      </c>
      <c r="FP2482">
        <v>9.02</v>
      </c>
      <c r="FQ2482">
        <v>8.31</v>
      </c>
      <c r="FR2482">
        <v>7.62</v>
      </c>
      <c r="FS2482">
        <v>6.97</v>
      </c>
      <c r="FT2482">
        <v>6.35</v>
      </c>
      <c r="FU2482">
        <v>5.77</v>
      </c>
      <c r="FV2482">
        <v>5.22</v>
      </c>
      <c r="FW2482">
        <v>4.72</v>
      </c>
      <c r="FX2482">
        <v>4.26</v>
      </c>
      <c r="FY2482">
        <v>3.83</v>
      </c>
      <c r="FZ2482">
        <v>3.44</v>
      </c>
    </row>
    <row r="2483" spans="1:183" x14ac:dyDescent="0.25">
      <c r="A2483" t="s">
        <v>2270</v>
      </c>
      <c r="B2483">
        <v>75</v>
      </c>
      <c r="C2483">
        <v>75</v>
      </c>
      <c r="E2483">
        <v>100000</v>
      </c>
      <c r="F2483">
        <v>99980</v>
      </c>
      <c r="G2483">
        <v>99959</v>
      </c>
      <c r="H2483">
        <v>99938</v>
      </c>
      <c r="I2483">
        <v>99916</v>
      </c>
      <c r="J2483">
        <v>99893</v>
      </c>
      <c r="K2483">
        <v>99870</v>
      </c>
      <c r="L2483">
        <v>99846</v>
      </c>
      <c r="M2483">
        <v>99820</v>
      </c>
      <c r="N2483">
        <v>99793</v>
      </c>
      <c r="O2483">
        <v>99764</v>
      </c>
      <c r="P2483">
        <v>99734</v>
      </c>
      <c r="Q2483">
        <v>99703</v>
      </c>
      <c r="R2483">
        <v>99671</v>
      </c>
      <c r="S2483">
        <v>99636</v>
      </c>
      <c r="T2483">
        <v>99597</v>
      </c>
      <c r="U2483">
        <v>99555</v>
      </c>
      <c r="V2483">
        <v>99511</v>
      </c>
      <c r="W2483">
        <v>99464</v>
      </c>
      <c r="X2483">
        <v>99413</v>
      </c>
      <c r="Y2483">
        <v>99359</v>
      </c>
      <c r="Z2483">
        <v>99299</v>
      </c>
      <c r="AA2483">
        <v>99235</v>
      </c>
      <c r="AB2483">
        <v>99166</v>
      </c>
      <c r="AC2483">
        <v>99091</v>
      </c>
      <c r="AD2483">
        <v>99013</v>
      </c>
      <c r="AE2483">
        <v>98930</v>
      </c>
      <c r="AF2483">
        <v>98841</v>
      </c>
      <c r="AG2483">
        <v>98746</v>
      </c>
      <c r="AH2483">
        <v>98648</v>
      </c>
      <c r="AI2483">
        <v>98547</v>
      </c>
      <c r="AJ2483">
        <v>98442</v>
      </c>
      <c r="AK2483">
        <v>98331</v>
      </c>
      <c r="AL2483">
        <v>98215</v>
      </c>
      <c r="AM2483">
        <v>98094</v>
      </c>
      <c r="AN2483">
        <v>97967</v>
      </c>
      <c r="AO2483">
        <v>97833</v>
      </c>
      <c r="AP2483">
        <v>97693</v>
      </c>
      <c r="AQ2483">
        <v>97548</v>
      </c>
      <c r="AR2483">
        <v>97397</v>
      </c>
      <c r="AS2483">
        <v>97236</v>
      </c>
      <c r="AT2483">
        <v>97065</v>
      </c>
      <c r="AU2483">
        <v>96883</v>
      </c>
      <c r="AV2483">
        <v>96691</v>
      </c>
      <c r="AW2483">
        <v>96488</v>
      </c>
      <c r="AX2483">
        <v>96273</v>
      </c>
      <c r="AY2483">
        <v>96049</v>
      </c>
      <c r="AZ2483">
        <v>95814</v>
      </c>
      <c r="BA2483">
        <v>95566</v>
      </c>
      <c r="BB2483">
        <v>95298</v>
      </c>
      <c r="BC2483">
        <v>95007</v>
      </c>
      <c r="BD2483">
        <v>94691</v>
      </c>
      <c r="BE2483">
        <v>94340</v>
      </c>
      <c r="BF2483">
        <v>93945</v>
      </c>
      <c r="BG2483">
        <v>93488</v>
      </c>
      <c r="BH2483">
        <v>92966</v>
      </c>
      <c r="BI2483">
        <v>92363</v>
      </c>
      <c r="BJ2483">
        <v>91662</v>
      </c>
      <c r="BK2483">
        <v>90836</v>
      </c>
      <c r="BL2483">
        <v>89848</v>
      </c>
      <c r="BM2483">
        <v>88684</v>
      </c>
      <c r="BN2483">
        <v>87317</v>
      </c>
      <c r="BO2483">
        <v>85672</v>
      </c>
      <c r="BP2483">
        <v>83739</v>
      </c>
      <c r="BQ2483">
        <v>81457</v>
      </c>
      <c r="BR2483">
        <v>78773</v>
      </c>
      <c r="BS2483">
        <v>75656</v>
      </c>
      <c r="BT2483">
        <v>72105</v>
      </c>
      <c r="BU2483">
        <v>67998</v>
      </c>
      <c r="BV2483">
        <v>63400</v>
      </c>
      <c r="BW2483">
        <v>58257</v>
      </c>
      <c r="BX2483">
        <v>52635</v>
      </c>
      <c r="BY2483">
        <v>46627</v>
      </c>
      <c r="BZ2483">
        <v>40366</v>
      </c>
      <c r="CA2483">
        <v>34017</v>
      </c>
      <c r="DC2483">
        <v>69.25</v>
      </c>
      <c r="DD2483">
        <v>68.260000000000005</v>
      </c>
      <c r="DE2483">
        <v>67.28</v>
      </c>
      <c r="DF2483">
        <v>66.290000000000006</v>
      </c>
      <c r="DG2483">
        <v>65.3</v>
      </c>
      <c r="DH2483">
        <v>64.319999999999993</v>
      </c>
      <c r="DI2483">
        <v>63.33</v>
      </c>
      <c r="DJ2483">
        <v>62.35</v>
      </c>
      <c r="DK2483">
        <v>61.36</v>
      </c>
      <c r="DL2483">
        <v>60.38</v>
      </c>
      <c r="DM2483">
        <v>59.4</v>
      </c>
      <c r="DN2483">
        <v>58.42</v>
      </c>
      <c r="DO2483">
        <v>57.43</v>
      </c>
      <c r="DP2483">
        <v>56.45</v>
      </c>
      <c r="DQ2483">
        <v>55.47</v>
      </c>
      <c r="DR2483">
        <v>54.49</v>
      </c>
      <c r="DS2483">
        <v>53.52</v>
      </c>
      <c r="DT2483">
        <v>52.54</v>
      </c>
      <c r="DU2483">
        <v>51.57</v>
      </c>
      <c r="DV2483">
        <v>50.59</v>
      </c>
      <c r="DW2483">
        <v>49.62</v>
      </c>
      <c r="DX2483">
        <v>48.65</v>
      </c>
      <c r="DY2483">
        <v>47.68</v>
      </c>
      <c r="DZ2483">
        <v>46.71</v>
      </c>
      <c r="EA2483">
        <v>45.75</v>
      </c>
      <c r="EB2483">
        <v>44.78</v>
      </c>
      <c r="EC2483">
        <v>43.82</v>
      </c>
      <c r="ED2483">
        <v>42.86</v>
      </c>
      <c r="EE2483">
        <v>41.9</v>
      </c>
      <c r="EF2483">
        <v>40.94</v>
      </c>
      <c r="EG2483">
        <v>39.979999999999997</v>
      </c>
      <c r="EH2483">
        <v>39.020000000000003</v>
      </c>
      <c r="EI2483">
        <v>38.07</v>
      </c>
      <c r="EJ2483">
        <v>37.11</v>
      </c>
      <c r="EK2483">
        <v>36.159999999999997</v>
      </c>
      <c r="EL2483">
        <v>35.200000000000003</v>
      </c>
      <c r="EM2483">
        <v>34.25</v>
      </c>
      <c r="EN2483">
        <v>33.299999999999997</v>
      </c>
      <c r="EO2483">
        <v>32.35</v>
      </c>
      <c r="EP2483">
        <v>31.4</v>
      </c>
      <c r="EQ2483">
        <v>30.45</v>
      </c>
      <c r="ER2483">
        <v>29.5</v>
      </c>
      <c r="ES2483">
        <v>28.56</v>
      </c>
      <c r="ET2483">
        <v>27.61</v>
      </c>
      <c r="EU2483">
        <v>26.67</v>
      </c>
      <c r="EV2483">
        <v>25.73</v>
      </c>
      <c r="EW2483">
        <v>24.79</v>
      </c>
      <c r="EX2483">
        <v>23.85</v>
      </c>
      <c r="EY2483">
        <v>22.91</v>
      </c>
      <c r="EZ2483">
        <v>21.97</v>
      </c>
      <c r="FA2483">
        <v>21.04</v>
      </c>
      <c r="FB2483">
        <v>20.100000000000001</v>
      </c>
      <c r="FC2483">
        <v>19.18</v>
      </c>
      <c r="FD2483">
        <v>18.260000000000002</v>
      </c>
      <c r="FE2483">
        <v>17.34</v>
      </c>
      <c r="FF2483">
        <v>16.440000000000001</v>
      </c>
      <c r="FG2483">
        <v>15.54</v>
      </c>
      <c r="FH2483">
        <v>14.66</v>
      </c>
      <c r="FI2483">
        <v>13.78</v>
      </c>
      <c r="FJ2483">
        <v>12.93</v>
      </c>
      <c r="FK2483">
        <v>12.09</v>
      </c>
      <c r="FL2483">
        <v>11.27</v>
      </c>
      <c r="FM2483">
        <v>10.48</v>
      </c>
      <c r="FN2483">
        <v>9.7100000000000009</v>
      </c>
      <c r="FO2483">
        <v>8.9700000000000006</v>
      </c>
      <c r="FP2483">
        <v>8.26</v>
      </c>
      <c r="FQ2483">
        <v>7.58</v>
      </c>
      <c r="FR2483">
        <v>6.93</v>
      </c>
      <c r="FS2483">
        <v>6.32</v>
      </c>
      <c r="FT2483">
        <v>5.74</v>
      </c>
      <c r="FU2483">
        <v>5.2</v>
      </c>
      <c r="FV2483">
        <v>4.7</v>
      </c>
      <c r="FW2483">
        <v>4.24</v>
      </c>
      <c r="FX2483">
        <v>3.82</v>
      </c>
      <c r="FY2483">
        <v>3.44</v>
      </c>
    </row>
    <row r="2484" spans="1:183" x14ac:dyDescent="0.25">
      <c r="A2484" t="s">
        <v>2271</v>
      </c>
      <c r="B2484">
        <v>74</v>
      </c>
      <c r="C2484">
        <v>74</v>
      </c>
      <c r="E2484">
        <v>100000</v>
      </c>
      <c r="F2484">
        <v>99979</v>
      </c>
      <c r="G2484">
        <v>99957</v>
      </c>
      <c r="H2484">
        <v>99935</v>
      </c>
      <c r="I2484">
        <v>99912</v>
      </c>
      <c r="J2484">
        <v>99888</v>
      </c>
      <c r="K2484">
        <v>99863</v>
      </c>
      <c r="L2484">
        <v>99837</v>
      </c>
      <c r="M2484">
        <v>99809</v>
      </c>
      <c r="N2484">
        <v>99780</v>
      </c>
      <c r="O2484">
        <v>99749</v>
      </c>
      <c r="P2484">
        <v>99717</v>
      </c>
      <c r="Q2484">
        <v>99684</v>
      </c>
      <c r="R2484">
        <v>99649</v>
      </c>
      <c r="S2484">
        <v>99609</v>
      </c>
      <c r="T2484">
        <v>99567</v>
      </c>
      <c r="U2484">
        <v>99521</v>
      </c>
      <c r="V2484">
        <v>99473</v>
      </c>
      <c r="W2484">
        <v>99422</v>
      </c>
      <c r="X2484">
        <v>99366</v>
      </c>
      <c r="Y2484">
        <v>99305</v>
      </c>
      <c r="Z2484">
        <v>99239</v>
      </c>
      <c r="AA2484">
        <v>99169</v>
      </c>
      <c r="AB2484">
        <v>99093</v>
      </c>
      <c r="AC2484">
        <v>99012</v>
      </c>
      <c r="AD2484">
        <v>98927</v>
      </c>
      <c r="AE2484">
        <v>98836</v>
      </c>
      <c r="AF2484">
        <v>98739</v>
      </c>
      <c r="AG2484">
        <v>98640</v>
      </c>
      <c r="AH2484">
        <v>98536</v>
      </c>
      <c r="AI2484">
        <v>98429</v>
      </c>
      <c r="AJ2484">
        <v>98315</v>
      </c>
      <c r="AK2484">
        <v>98197</v>
      </c>
      <c r="AL2484">
        <v>98072</v>
      </c>
      <c r="AM2484">
        <v>97943</v>
      </c>
      <c r="AN2484">
        <v>97806</v>
      </c>
      <c r="AO2484">
        <v>97663</v>
      </c>
      <c r="AP2484">
        <v>97514</v>
      </c>
      <c r="AQ2484">
        <v>97359</v>
      </c>
      <c r="AR2484">
        <v>97194</v>
      </c>
      <c r="AS2484">
        <v>97019</v>
      </c>
      <c r="AT2484">
        <v>96832</v>
      </c>
      <c r="AU2484">
        <v>96635</v>
      </c>
      <c r="AV2484">
        <v>96427</v>
      </c>
      <c r="AW2484">
        <v>96207</v>
      </c>
      <c r="AX2484">
        <v>95975</v>
      </c>
      <c r="AY2484">
        <v>95734</v>
      </c>
      <c r="AZ2484">
        <v>95479</v>
      </c>
      <c r="BA2484">
        <v>95203</v>
      </c>
      <c r="BB2484">
        <v>94904</v>
      </c>
      <c r="BC2484">
        <v>94578</v>
      </c>
      <c r="BD2484">
        <v>94218</v>
      </c>
      <c r="BE2484">
        <v>93810</v>
      </c>
      <c r="BF2484">
        <v>93342</v>
      </c>
      <c r="BG2484">
        <v>92805</v>
      </c>
      <c r="BH2484">
        <v>92187</v>
      </c>
      <c r="BI2484">
        <v>91467</v>
      </c>
      <c r="BJ2484">
        <v>90620</v>
      </c>
      <c r="BK2484">
        <v>89609</v>
      </c>
      <c r="BL2484">
        <v>88419</v>
      </c>
      <c r="BM2484">
        <v>87023</v>
      </c>
      <c r="BN2484">
        <v>85347</v>
      </c>
      <c r="BO2484">
        <v>83374</v>
      </c>
      <c r="BP2484">
        <v>81050</v>
      </c>
      <c r="BQ2484">
        <v>78328</v>
      </c>
      <c r="BR2484">
        <v>75159</v>
      </c>
      <c r="BS2484">
        <v>71571</v>
      </c>
      <c r="BT2484">
        <v>67424</v>
      </c>
      <c r="BU2484">
        <v>62792</v>
      </c>
      <c r="BV2484">
        <v>57615</v>
      </c>
      <c r="BW2484">
        <v>51972</v>
      </c>
      <c r="BX2484">
        <v>45961</v>
      </c>
      <c r="BY2484">
        <v>39715</v>
      </c>
      <c r="BZ2484">
        <v>33416</v>
      </c>
      <c r="DC2484">
        <v>68.13</v>
      </c>
      <c r="DD2484">
        <v>67.14</v>
      </c>
      <c r="DE2484">
        <v>66.150000000000006</v>
      </c>
      <c r="DF2484">
        <v>65.17</v>
      </c>
      <c r="DG2484">
        <v>64.180000000000007</v>
      </c>
      <c r="DH2484">
        <v>63.2</v>
      </c>
      <c r="DI2484">
        <v>62.21</v>
      </c>
      <c r="DJ2484">
        <v>61.23</v>
      </c>
      <c r="DK2484">
        <v>60.25</v>
      </c>
      <c r="DL2484">
        <v>59.26</v>
      </c>
      <c r="DM2484">
        <v>58.28</v>
      </c>
      <c r="DN2484">
        <v>57.3</v>
      </c>
      <c r="DO2484">
        <v>56.32</v>
      </c>
      <c r="DP2484">
        <v>55.34</v>
      </c>
      <c r="DQ2484">
        <v>54.36</v>
      </c>
      <c r="DR2484">
        <v>53.38</v>
      </c>
      <c r="DS2484">
        <v>52.41</v>
      </c>
      <c r="DT2484">
        <v>51.43</v>
      </c>
      <c r="DU2484">
        <v>50.46</v>
      </c>
      <c r="DV2484">
        <v>49.49</v>
      </c>
      <c r="DW2484">
        <v>48.52</v>
      </c>
      <c r="DX2484">
        <v>47.55</v>
      </c>
      <c r="DY2484">
        <v>46.58</v>
      </c>
      <c r="DZ2484">
        <v>45.62</v>
      </c>
      <c r="EA2484">
        <v>44.66</v>
      </c>
      <c r="EB2484">
        <v>43.69</v>
      </c>
      <c r="EC2484">
        <v>42.73</v>
      </c>
      <c r="ED2484">
        <v>41.77</v>
      </c>
      <c r="EE2484">
        <v>40.82</v>
      </c>
      <c r="EF2484">
        <v>39.86</v>
      </c>
      <c r="EG2484">
        <v>38.9</v>
      </c>
      <c r="EH2484">
        <v>37.950000000000003</v>
      </c>
      <c r="EI2484">
        <v>36.99</v>
      </c>
      <c r="EJ2484">
        <v>36.04</v>
      </c>
      <c r="EK2484">
        <v>35.08</v>
      </c>
      <c r="EL2484">
        <v>34.130000000000003</v>
      </c>
      <c r="EM2484">
        <v>33.18</v>
      </c>
      <c r="EN2484">
        <v>32.229999999999997</v>
      </c>
      <c r="EO2484">
        <v>31.28</v>
      </c>
      <c r="EP2484">
        <v>30.33</v>
      </c>
      <c r="EQ2484">
        <v>29.39</v>
      </c>
      <c r="ER2484">
        <v>28.44</v>
      </c>
      <c r="ES2484">
        <v>27.5</v>
      </c>
      <c r="ET2484">
        <v>26.56</v>
      </c>
      <c r="EU2484">
        <v>25.62</v>
      </c>
      <c r="EV2484">
        <v>24.68</v>
      </c>
      <c r="EW2484">
        <v>23.74</v>
      </c>
      <c r="EX2484">
        <v>22.8</v>
      </c>
      <c r="EY2484">
        <v>21.87</v>
      </c>
      <c r="EZ2484">
        <v>20.94</v>
      </c>
      <c r="FA2484">
        <v>20.010000000000002</v>
      </c>
      <c r="FB2484">
        <v>19.079999999999998</v>
      </c>
      <c r="FC2484">
        <v>18.16</v>
      </c>
      <c r="FD2484">
        <v>17.25</v>
      </c>
      <c r="FE2484">
        <v>16.350000000000001</v>
      </c>
      <c r="FF2484">
        <v>15.45</v>
      </c>
      <c r="FG2484">
        <v>14.57</v>
      </c>
      <c r="FH2484">
        <v>13.7</v>
      </c>
      <c r="FI2484">
        <v>12.85</v>
      </c>
      <c r="FJ2484">
        <v>12.02</v>
      </c>
      <c r="FK2484">
        <v>11.2</v>
      </c>
      <c r="FL2484">
        <v>10.41</v>
      </c>
      <c r="FM2484">
        <v>9.65</v>
      </c>
      <c r="FN2484">
        <v>8.91</v>
      </c>
      <c r="FO2484">
        <v>8.1999999999999993</v>
      </c>
      <c r="FP2484">
        <v>7.53</v>
      </c>
      <c r="FQ2484">
        <v>6.88</v>
      </c>
      <c r="FR2484">
        <v>6.27</v>
      </c>
      <c r="FS2484">
        <v>5.7</v>
      </c>
      <c r="FT2484">
        <v>5.16</v>
      </c>
      <c r="FU2484">
        <v>4.67</v>
      </c>
      <c r="FV2484">
        <v>4.21</v>
      </c>
      <c r="FW2484">
        <v>3.8</v>
      </c>
      <c r="FX2484">
        <v>3.42</v>
      </c>
    </row>
    <row r="2485" spans="1:183" x14ac:dyDescent="0.25">
      <c r="A2485" t="s">
        <v>2272</v>
      </c>
      <c r="B2485">
        <v>73</v>
      </c>
      <c r="C2485">
        <v>73</v>
      </c>
      <c r="E2485">
        <v>100000</v>
      </c>
      <c r="F2485">
        <v>99978</v>
      </c>
      <c r="G2485">
        <v>99955</v>
      </c>
      <c r="H2485">
        <v>99932</v>
      </c>
      <c r="I2485">
        <v>99907</v>
      </c>
      <c r="J2485">
        <v>99882</v>
      </c>
      <c r="K2485">
        <v>99855</v>
      </c>
      <c r="L2485">
        <v>99827</v>
      </c>
      <c r="M2485">
        <v>99797</v>
      </c>
      <c r="N2485">
        <v>99765</v>
      </c>
      <c r="O2485">
        <v>99733</v>
      </c>
      <c r="P2485">
        <v>99699</v>
      </c>
      <c r="Q2485">
        <v>99663</v>
      </c>
      <c r="R2485">
        <v>99622</v>
      </c>
      <c r="S2485">
        <v>99579</v>
      </c>
      <c r="T2485">
        <v>99533</v>
      </c>
      <c r="U2485">
        <v>99484</v>
      </c>
      <c r="V2485">
        <v>99431</v>
      </c>
      <c r="W2485">
        <v>99374</v>
      </c>
      <c r="X2485">
        <v>99312</v>
      </c>
      <c r="Y2485">
        <v>99245</v>
      </c>
      <c r="Z2485">
        <v>99172</v>
      </c>
      <c r="AA2485">
        <v>99095</v>
      </c>
      <c r="AB2485">
        <v>99013</v>
      </c>
      <c r="AC2485">
        <v>98926</v>
      </c>
      <c r="AD2485">
        <v>98833</v>
      </c>
      <c r="AE2485">
        <v>98734</v>
      </c>
      <c r="AF2485">
        <v>98632</v>
      </c>
      <c r="AG2485">
        <v>98527</v>
      </c>
      <c r="AH2485">
        <v>98416</v>
      </c>
      <c r="AI2485">
        <v>98300</v>
      </c>
      <c r="AJ2485">
        <v>98179</v>
      </c>
      <c r="AK2485">
        <v>98052</v>
      </c>
      <c r="AL2485">
        <v>97919</v>
      </c>
      <c r="AM2485">
        <v>97779</v>
      </c>
      <c r="AN2485">
        <v>97633</v>
      </c>
      <c r="AO2485">
        <v>97481</v>
      </c>
      <c r="AP2485">
        <v>97322</v>
      </c>
      <c r="AQ2485">
        <v>97153</v>
      </c>
      <c r="AR2485">
        <v>96973</v>
      </c>
      <c r="AS2485">
        <v>96782</v>
      </c>
      <c r="AT2485">
        <v>96580</v>
      </c>
      <c r="AU2485">
        <v>96366</v>
      </c>
      <c r="AV2485">
        <v>96140</v>
      </c>
      <c r="AW2485">
        <v>95902</v>
      </c>
      <c r="AX2485">
        <v>95653</v>
      </c>
      <c r="AY2485">
        <v>95392</v>
      </c>
      <c r="AZ2485">
        <v>95109</v>
      </c>
      <c r="BA2485">
        <v>94800</v>
      </c>
      <c r="BB2485">
        <v>94465</v>
      </c>
      <c r="BC2485">
        <v>94093</v>
      </c>
      <c r="BD2485">
        <v>93675</v>
      </c>
      <c r="BE2485">
        <v>93193</v>
      </c>
      <c r="BF2485">
        <v>92642</v>
      </c>
      <c r="BG2485">
        <v>92008</v>
      </c>
      <c r="BH2485">
        <v>91271</v>
      </c>
      <c r="BI2485">
        <v>90403</v>
      </c>
      <c r="BJ2485">
        <v>89367</v>
      </c>
      <c r="BK2485">
        <v>88150</v>
      </c>
      <c r="BL2485">
        <v>86726</v>
      </c>
      <c r="BM2485">
        <v>85017</v>
      </c>
      <c r="BN2485">
        <v>83009</v>
      </c>
      <c r="BO2485">
        <v>80642</v>
      </c>
      <c r="BP2485">
        <v>77876</v>
      </c>
      <c r="BQ2485">
        <v>74669</v>
      </c>
      <c r="BR2485">
        <v>71029</v>
      </c>
      <c r="BS2485">
        <v>66850</v>
      </c>
      <c r="BT2485">
        <v>62183</v>
      </c>
      <c r="BU2485">
        <v>56980</v>
      </c>
      <c r="BV2485">
        <v>51317</v>
      </c>
      <c r="BW2485">
        <v>45303</v>
      </c>
      <c r="BX2485">
        <v>39073</v>
      </c>
      <c r="BY2485">
        <v>32810</v>
      </c>
      <c r="DC2485">
        <v>67</v>
      </c>
      <c r="DD2485">
        <v>66.02</v>
      </c>
      <c r="DE2485">
        <v>65.03</v>
      </c>
      <c r="DF2485">
        <v>64.05</v>
      </c>
      <c r="DG2485">
        <v>63.07</v>
      </c>
      <c r="DH2485">
        <v>62.08</v>
      </c>
      <c r="DI2485">
        <v>61.1</v>
      </c>
      <c r="DJ2485">
        <v>60.11</v>
      </c>
      <c r="DK2485">
        <v>59.13</v>
      </c>
      <c r="DL2485">
        <v>58.15</v>
      </c>
      <c r="DM2485">
        <v>57.17</v>
      </c>
      <c r="DN2485">
        <v>56.19</v>
      </c>
      <c r="DO2485">
        <v>55.21</v>
      </c>
      <c r="DP2485">
        <v>54.23</v>
      </c>
      <c r="DQ2485">
        <v>53.26</v>
      </c>
      <c r="DR2485">
        <v>52.28</v>
      </c>
      <c r="DS2485">
        <v>51.31</v>
      </c>
      <c r="DT2485">
        <v>50.33</v>
      </c>
      <c r="DU2485">
        <v>49.36</v>
      </c>
      <c r="DV2485">
        <v>48.39</v>
      </c>
      <c r="DW2485">
        <v>47.42</v>
      </c>
      <c r="DX2485">
        <v>46.46</v>
      </c>
      <c r="DY2485">
        <v>45.49</v>
      </c>
      <c r="DZ2485">
        <v>44.53</v>
      </c>
      <c r="EA2485">
        <v>43.57</v>
      </c>
      <c r="EB2485">
        <v>42.61</v>
      </c>
      <c r="EC2485">
        <v>41.65</v>
      </c>
      <c r="ED2485">
        <v>40.69</v>
      </c>
      <c r="EE2485">
        <v>39.74</v>
      </c>
      <c r="EF2485">
        <v>38.78</v>
      </c>
      <c r="EG2485">
        <v>37.83</v>
      </c>
      <c r="EH2485">
        <v>36.869999999999997</v>
      </c>
      <c r="EI2485">
        <v>35.92</v>
      </c>
      <c r="EJ2485">
        <v>34.97</v>
      </c>
      <c r="EK2485">
        <v>34.020000000000003</v>
      </c>
      <c r="EL2485">
        <v>33.07</v>
      </c>
      <c r="EM2485">
        <v>32.119999999999997</v>
      </c>
      <c r="EN2485">
        <v>31.17</v>
      </c>
      <c r="EO2485">
        <v>30.22</v>
      </c>
      <c r="EP2485">
        <v>29.28</v>
      </c>
      <c r="EQ2485">
        <v>28.34</v>
      </c>
      <c r="ER2485">
        <v>27.39</v>
      </c>
      <c r="ES2485">
        <v>26.45</v>
      </c>
      <c r="ET2485">
        <v>25.51</v>
      </c>
      <c r="EU2485">
        <v>24.58</v>
      </c>
      <c r="EV2485">
        <v>23.64</v>
      </c>
      <c r="EW2485">
        <v>22.7</v>
      </c>
      <c r="EX2485">
        <v>21.77</v>
      </c>
      <c r="EY2485">
        <v>20.84</v>
      </c>
      <c r="EZ2485">
        <v>19.91</v>
      </c>
      <c r="FA2485">
        <v>18.989999999999998</v>
      </c>
      <c r="FB2485">
        <v>18.07</v>
      </c>
      <c r="FC2485">
        <v>17.16</v>
      </c>
      <c r="FD2485">
        <v>16.260000000000002</v>
      </c>
      <c r="FE2485">
        <v>15.37</v>
      </c>
      <c r="FF2485">
        <v>14.49</v>
      </c>
      <c r="FG2485">
        <v>13.62</v>
      </c>
      <c r="FH2485">
        <v>12.77</v>
      </c>
      <c r="FI2485">
        <v>11.94</v>
      </c>
      <c r="FJ2485">
        <v>11.13</v>
      </c>
      <c r="FK2485">
        <v>10.35</v>
      </c>
      <c r="FL2485">
        <v>9.58</v>
      </c>
      <c r="FM2485">
        <v>8.85</v>
      </c>
      <c r="FN2485">
        <v>8.15</v>
      </c>
      <c r="FO2485">
        <v>7.48</v>
      </c>
      <c r="FP2485">
        <v>6.83</v>
      </c>
      <c r="FQ2485">
        <v>6.23</v>
      </c>
      <c r="FR2485">
        <v>5.66</v>
      </c>
      <c r="FS2485">
        <v>5.13</v>
      </c>
      <c r="FT2485">
        <v>4.6399999999999997</v>
      </c>
      <c r="FU2485">
        <v>4.1900000000000004</v>
      </c>
      <c r="FV2485">
        <v>3.78</v>
      </c>
      <c r="FW2485">
        <v>3.4</v>
      </c>
    </row>
    <row r="2486" spans="1:183" x14ac:dyDescent="0.25">
      <c r="A2486" t="s">
        <v>2273</v>
      </c>
      <c r="B2486">
        <v>72</v>
      </c>
      <c r="C2486">
        <v>72</v>
      </c>
      <c r="E2486">
        <v>100000</v>
      </c>
      <c r="F2486">
        <v>99977</v>
      </c>
      <c r="G2486">
        <v>99953</v>
      </c>
      <c r="H2486">
        <v>99928</v>
      </c>
      <c r="I2486">
        <v>99902</v>
      </c>
      <c r="J2486">
        <v>99875</v>
      </c>
      <c r="K2486">
        <v>99846</v>
      </c>
      <c r="L2486">
        <v>99815</v>
      </c>
      <c r="M2486">
        <v>99783</v>
      </c>
      <c r="N2486">
        <v>99750</v>
      </c>
      <c r="O2486">
        <v>99715</v>
      </c>
      <c r="P2486">
        <v>99678</v>
      </c>
      <c r="Q2486">
        <v>99637</v>
      </c>
      <c r="R2486">
        <v>99592</v>
      </c>
      <c r="S2486">
        <v>99545</v>
      </c>
      <c r="T2486">
        <v>99495</v>
      </c>
      <c r="U2486">
        <v>99441</v>
      </c>
      <c r="V2486">
        <v>99383</v>
      </c>
      <c r="W2486">
        <v>99320</v>
      </c>
      <c r="X2486">
        <v>99251</v>
      </c>
      <c r="Y2486">
        <v>99177</v>
      </c>
      <c r="Z2486">
        <v>99098</v>
      </c>
      <c r="AA2486">
        <v>99014</v>
      </c>
      <c r="AB2486">
        <v>98926</v>
      </c>
      <c r="AC2486">
        <v>98831</v>
      </c>
      <c r="AD2486">
        <v>98730</v>
      </c>
      <c r="AE2486">
        <v>98625</v>
      </c>
      <c r="AF2486">
        <v>98518</v>
      </c>
      <c r="AG2486">
        <v>98405</v>
      </c>
      <c r="AH2486">
        <v>98286</v>
      </c>
      <c r="AI2486">
        <v>98162</v>
      </c>
      <c r="AJ2486">
        <v>98032</v>
      </c>
      <c r="AK2486">
        <v>97896</v>
      </c>
      <c r="AL2486">
        <v>97753</v>
      </c>
      <c r="AM2486">
        <v>97603</v>
      </c>
      <c r="AN2486">
        <v>97448</v>
      </c>
      <c r="AO2486">
        <v>97285</v>
      </c>
      <c r="AP2486">
        <v>97112</v>
      </c>
      <c r="AQ2486">
        <v>96928</v>
      </c>
      <c r="AR2486">
        <v>96732</v>
      </c>
      <c r="AS2486">
        <v>96524</v>
      </c>
      <c r="AT2486">
        <v>96305</v>
      </c>
      <c r="AU2486">
        <v>96073</v>
      </c>
      <c r="AV2486">
        <v>95829</v>
      </c>
      <c r="AW2486">
        <v>95574</v>
      </c>
      <c r="AX2486">
        <v>95304</v>
      </c>
      <c r="AY2486">
        <v>95013</v>
      </c>
      <c r="AZ2486">
        <v>94695</v>
      </c>
      <c r="BA2486">
        <v>94350</v>
      </c>
      <c r="BB2486">
        <v>93969</v>
      </c>
      <c r="BC2486">
        <v>93538</v>
      </c>
      <c r="BD2486">
        <v>93043</v>
      </c>
      <c r="BE2486">
        <v>92477</v>
      </c>
      <c r="BF2486">
        <v>91827</v>
      </c>
      <c r="BG2486">
        <v>91071</v>
      </c>
      <c r="BH2486">
        <v>90183</v>
      </c>
      <c r="BI2486">
        <v>89123</v>
      </c>
      <c r="BJ2486">
        <v>87879</v>
      </c>
      <c r="BK2486">
        <v>86424</v>
      </c>
      <c r="BL2486">
        <v>84683</v>
      </c>
      <c r="BM2486">
        <v>82640</v>
      </c>
      <c r="BN2486">
        <v>80236</v>
      </c>
      <c r="BO2486">
        <v>77425</v>
      </c>
      <c r="BP2486">
        <v>74172</v>
      </c>
      <c r="BQ2486">
        <v>70495</v>
      </c>
      <c r="BR2486">
        <v>66268</v>
      </c>
      <c r="BS2486">
        <v>61574</v>
      </c>
      <c r="BT2486">
        <v>56347</v>
      </c>
      <c r="BU2486">
        <v>50673</v>
      </c>
      <c r="BV2486">
        <v>44654</v>
      </c>
      <c r="BW2486">
        <v>38441</v>
      </c>
      <c r="BX2486">
        <v>32214</v>
      </c>
      <c r="DC2486">
        <v>65.88</v>
      </c>
      <c r="DD2486">
        <v>64.900000000000006</v>
      </c>
      <c r="DE2486">
        <v>63.91</v>
      </c>
      <c r="DF2486">
        <v>62.93</v>
      </c>
      <c r="DG2486">
        <v>61.95</v>
      </c>
      <c r="DH2486">
        <v>60.96</v>
      </c>
      <c r="DI2486">
        <v>59.98</v>
      </c>
      <c r="DJ2486">
        <v>59</v>
      </c>
      <c r="DK2486">
        <v>58.02</v>
      </c>
      <c r="DL2486">
        <v>57.04</v>
      </c>
      <c r="DM2486">
        <v>56.06</v>
      </c>
      <c r="DN2486">
        <v>55.08</v>
      </c>
      <c r="DO2486">
        <v>54.1</v>
      </c>
      <c r="DP2486">
        <v>53.12</v>
      </c>
      <c r="DQ2486">
        <v>52.15</v>
      </c>
      <c r="DR2486">
        <v>51.18</v>
      </c>
      <c r="DS2486">
        <v>50.2</v>
      </c>
      <c r="DT2486">
        <v>49.23</v>
      </c>
      <c r="DU2486">
        <v>48.26</v>
      </c>
      <c r="DV2486">
        <v>47.3</v>
      </c>
      <c r="DW2486">
        <v>46.33</v>
      </c>
      <c r="DX2486">
        <v>45.37</v>
      </c>
      <c r="DY2486">
        <v>44.41</v>
      </c>
      <c r="DZ2486">
        <v>43.44</v>
      </c>
      <c r="EA2486">
        <v>42.49</v>
      </c>
      <c r="EB2486">
        <v>41.53</v>
      </c>
      <c r="EC2486">
        <v>40.57</v>
      </c>
      <c r="ED2486">
        <v>39.619999999999997</v>
      </c>
      <c r="EE2486">
        <v>38.659999999999997</v>
      </c>
      <c r="EF2486">
        <v>37.71</v>
      </c>
      <c r="EG2486">
        <v>36.75</v>
      </c>
      <c r="EH2486">
        <v>35.799999999999997</v>
      </c>
      <c r="EI2486">
        <v>34.85</v>
      </c>
      <c r="EJ2486">
        <v>33.9</v>
      </c>
      <c r="EK2486">
        <v>32.950000000000003</v>
      </c>
      <c r="EL2486">
        <v>32</v>
      </c>
      <c r="EM2486">
        <v>31.06</v>
      </c>
      <c r="EN2486">
        <v>30.11</v>
      </c>
      <c r="EO2486">
        <v>29.17</v>
      </c>
      <c r="EP2486">
        <v>28.23</v>
      </c>
      <c r="EQ2486">
        <v>27.29</v>
      </c>
      <c r="ER2486">
        <v>26.35</v>
      </c>
      <c r="ES2486">
        <v>25.41</v>
      </c>
      <c r="ET2486">
        <v>24.47</v>
      </c>
      <c r="EU2486">
        <v>23.54</v>
      </c>
      <c r="EV2486">
        <v>22.6</v>
      </c>
      <c r="EW2486">
        <v>21.67</v>
      </c>
      <c r="EX2486">
        <v>20.74</v>
      </c>
      <c r="EY2486">
        <v>19.809999999999999</v>
      </c>
      <c r="EZ2486">
        <v>18.89</v>
      </c>
      <c r="FA2486">
        <v>17.98</v>
      </c>
      <c r="FB2486">
        <v>17.07</v>
      </c>
      <c r="FC2486">
        <v>16.170000000000002</v>
      </c>
      <c r="FD2486">
        <v>15.28</v>
      </c>
      <c r="FE2486">
        <v>14.41</v>
      </c>
      <c r="FF2486">
        <v>13.54</v>
      </c>
      <c r="FG2486">
        <v>12.7</v>
      </c>
      <c r="FH2486">
        <v>11.87</v>
      </c>
      <c r="FI2486">
        <v>11.06</v>
      </c>
      <c r="FJ2486">
        <v>10.28</v>
      </c>
      <c r="FK2486">
        <v>9.52</v>
      </c>
      <c r="FL2486">
        <v>8.7899999999999991</v>
      </c>
      <c r="FM2486">
        <v>8.09</v>
      </c>
      <c r="FN2486">
        <v>7.42</v>
      </c>
      <c r="FO2486">
        <v>6.79</v>
      </c>
      <c r="FP2486">
        <v>6.19</v>
      </c>
      <c r="FQ2486">
        <v>5.62</v>
      </c>
      <c r="FR2486">
        <v>5.0999999999999996</v>
      </c>
      <c r="FS2486">
        <v>4.6100000000000003</v>
      </c>
      <c r="FT2486">
        <v>4.16</v>
      </c>
      <c r="FU2486">
        <v>3.76</v>
      </c>
      <c r="FV2486">
        <v>3.39</v>
      </c>
    </row>
    <row r="2487" spans="1:183" x14ac:dyDescent="0.25">
      <c r="A2487" t="s">
        <v>2274</v>
      </c>
      <c r="B2487">
        <v>71</v>
      </c>
      <c r="C2487">
        <v>71</v>
      </c>
      <c r="E2487">
        <v>100000</v>
      </c>
      <c r="F2487">
        <v>99975</v>
      </c>
      <c r="G2487">
        <v>99950</v>
      </c>
      <c r="H2487">
        <v>99923</v>
      </c>
      <c r="I2487">
        <v>99896</v>
      </c>
      <c r="J2487">
        <v>99866</v>
      </c>
      <c r="K2487">
        <v>99835</v>
      </c>
      <c r="L2487">
        <v>99802</v>
      </c>
      <c r="M2487">
        <v>99768</v>
      </c>
      <c r="N2487">
        <v>99733</v>
      </c>
      <c r="O2487">
        <v>99695</v>
      </c>
      <c r="P2487">
        <v>99653</v>
      </c>
      <c r="Q2487">
        <v>99607</v>
      </c>
      <c r="R2487">
        <v>99559</v>
      </c>
      <c r="S2487">
        <v>99508</v>
      </c>
      <c r="T2487">
        <v>99453</v>
      </c>
      <c r="U2487">
        <v>99393</v>
      </c>
      <c r="V2487">
        <v>99329</v>
      </c>
      <c r="W2487">
        <v>99259</v>
      </c>
      <c r="X2487">
        <v>99184</v>
      </c>
      <c r="Y2487">
        <v>99103</v>
      </c>
      <c r="Z2487">
        <v>99017</v>
      </c>
      <c r="AA2487">
        <v>98927</v>
      </c>
      <c r="AB2487">
        <v>98829</v>
      </c>
      <c r="AC2487">
        <v>98726</v>
      </c>
      <c r="AD2487">
        <v>98620</v>
      </c>
      <c r="AE2487">
        <v>98509</v>
      </c>
      <c r="AF2487">
        <v>98394</v>
      </c>
      <c r="AG2487">
        <v>98273</v>
      </c>
      <c r="AH2487">
        <v>98146</v>
      </c>
      <c r="AI2487">
        <v>98014</v>
      </c>
      <c r="AJ2487">
        <v>97874</v>
      </c>
      <c r="AK2487">
        <v>97728</v>
      </c>
      <c r="AL2487">
        <v>97575</v>
      </c>
      <c r="AM2487">
        <v>97415</v>
      </c>
      <c r="AN2487">
        <v>97249</v>
      </c>
      <c r="AO2487">
        <v>97071</v>
      </c>
      <c r="AP2487">
        <v>96883</v>
      </c>
      <c r="AQ2487">
        <v>96682</v>
      </c>
      <c r="AR2487">
        <v>96469</v>
      </c>
      <c r="AS2487">
        <v>96245</v>
      </c>
      <c r="AT2487">
        <v>96006</v>
      </c>
      <c r="AU2487">
        <v>95756</v>
      </c>
      <c r="AV2487">
        <v>95494</v>
      </c>
      <c r="AW2487">
        <v>95216</v>
      </c>
      <c r="AX2487">
        <v>94916</v>
      </c>
      <c r="AY2487">
        <v>94590</v>
      </c>
      <c r="AZ2487">
        <v>94236</v>
      </c>
      <c r="BA2487">
        <v>93842</v>
      </c>
      <c r="BB2487">
        <v>93400</v>
      </c>
      <c r="BC2487">
        <v>92891</v>
      </c>
      <c r="BD2487">
        <v>92311</v>
      </c>
      <c r="BE2487">
        <v>91643</v>
      </c>
      <c r="BF2487">
        <v>90869</v>
      </c>
      <c r="BG2487">
        <v>89959</v>
      </c>
      <c r="BH2487">
        <v>88877</v>
      </c>
      <c r="BI2487">
        <v>87605</v>
      </c>
      <c r="BJ2487">
        <v>86120</v>
      </c>
      <c r="BK2487">
        <v>84346</v>
      </c>
      <c r="BL2487">
        <v>82267</v>
      </c>
      <c r="BM2487">
        <v>79825</v>
      </c>
      <c r="BN2487">
        <v>76975</v>
      </c>
      <c r="BO2487">
        <v>73676</v>
      </c>
      <c r="BP2487">
        <v>69955</v>
      </c>
      <c r="BQ2487">
        <v>65695</v>
      </c>
      <c r="BR2487">
        <v>60959</v>
      </c>
      <c r="BS2487">
        <v>55717</v>
      </c>
      <c r="BT2487">
        <v>50031</v>
      </c>
      <c r="BU2487">
        <v>44018</v>
      </c>
      <c r="BV2487">
        <v>37820</v>
      </c>
      <c r="BW2487">
        <v>31628</v>
      </c>
      <c r="DC2487">
        <v>64.760000000000005</v>
      </c>
      <c r="DD2487">
        <v>63.78</v>
      </c>
      <c r="DE2487">
        <v>62.8</v>
      </c>
      <c r="DF2487">
        <v>61.81</v>
      </c>
      <c r="DG2487">
        <v>60.83</v>
      </c>
      <c r="DH2487">
        <v>59.85</v>
      </c>
      <c r="DI2487">
        <v>58.87</v>
      </c>
      <c r="DJ2487">
        <v>57.89</v>
      </c>
      <c r="DK2487">
        <v>56.9</v>
      </c>
      <c r="DL2487">
        <v>55.92</v>
      </c>
      <c r="DM2487">
        <v>54.95</v>
      </c>
      <c r="DN2487">
        <v>53.97</v>
      </c>
      <c r="DO2487">
        <v>52.99</v>
      </c>
      <c r="DP2487">
        <v>52.02</v>
      </c>
      <c r="DQ2487">
        <v>51.05</v>
      </c>
      <c r="DR2487">
        <v>50.07</v>
      </c>
      <c r="DS2487">
        <v>49.1</v>
      </c>
      <c r="DT2487">
        <v>48.13</v>
      </c>
      <c r="DU2487">
        <v>47.17</v>
      </c>
      <c r="DV2487">
        <v>46.2</v>
      </c>
      <c r="DW2487">
        <v>45.24</v>
      </c>
      <c r="DX2487">
        <v>44.28</v>
      </c>
      <c r="DY2487">
        <v>43.32</v>
      </c>
      <c r="DZ2487">
        <v>42.36</v>
      </c>
      <c r="EA2487">
        <v>41.41</v>
      </c>
      <c r="EB2487">
        <v>40.450000000000003</v>
      </c>
      <c r="EC2487">
        <v>39.49</v>
      </c>
      <c r="ED2487">
        <v>38.54</v>
      </c>
      <c r="EE2487">
        <v>37.590000000000003</v>
      </c>
      <c r="EF2487">
        <v>36.630000000000003</v>
      </c>
      <c r="EG2487">
        <v>35.68</v>
      </c>
      <c r="EH2487">
        <v>34.729999999999997</v>
      </c>
      <c r="EI2487">
        <v>33.78</v>
      </c>
      <c r="EJ2487">
        <v>32.840000000000003</v>
      </c>
      <c r="EK2487">
        <v>31.89</v>
      </c>
      <c r="EL2487">
        <v>30.94</v>
      </c>
      <c r="EM2487">
        <v>30</v>
      </c>
      <c r="EN2487">
        <v>29.06</v>
      </c>
      <c r="EO2487">
        <v>28.12</v>
      </c>
      <c r="EP2487">
        <v>27.18</v>
      </c>
      <c r="EQ2487">
        <v>26.24</v>
      </c>
      <c r="ER2487">
        <v>25.3</v>
      </c>
      <c r="ES2487">
        <v>24.37</v>
      </c>
      <c r="ET2487">
        <v>23.43</v>
      </c>
      <c r="EU2487">
        <v>22.5</v>
      </c>
      <c r="EV2487">
        <v>21.57</v>
      </c>
      <c r="EW2487">
        <v>20.64</v>
      </c>
      <c r="EX2487">
        <v>19.72</v>
      </c>
      <c r="EY2487">
        <v>18.8</v>
      </c>
      <c r="EZ2487">
        <v>17.89</v>
      </c>
      <c r="FA2487">
        <v>16.98</v>
      </c>
      <c r="FB2487">
        <v>16.079999999999998</v>
      </c>
      <c r="FC2487">
        <v>15.2</v>
      </c>
      <c r="FD2487">
        <v>14.32</v>
      </c>
      <c r="FE2487">
        <v>13.46</v>
      </c>
      <c r="FF2487">
        <v>12.62</v>
      </c>
      <c r="FG2487">
        <v>11.8</v>
      </c>
      <c r="FH2487">
        <v>10.99</v>
      </c>
      <c r="FI2487">
        <v>10.210000000000001</v>
      </c>
      <c r="FJ2487">
        <v>9.4600000000000009</v>
      </c>
      <c r="FK2487">
        <v>8.73</v>
      </c>
      <c r="FL2487">
        <v>8.0399999999999991</v>
      </c>
      <c r="FM2487">
        <v>7.37</v>
      </c>
      <c r="FN2487">
        <v>6.74</v>
      </c>
      <c r="FO2487">
        <v>6.14</v>
      </c>
      <c r="FP2487">
        <v>5.58</v>
      </c>
      <c r="FQ2487">
        <v>5.0599999999999996</v>
      </c>
      <c r="FR2487">
        <v>4.58</v>
      </c>
      <c r="FS2487">
        <v>4.1399999999999997</v>
      </c>
      <c r="FT2487">
        <v>3.73</v>
      </c>
      <c r="FU2487">
        <v>3.37</v>
      </c>
    </row>
    <row r="2488" spans="1:183" x14ac:dyDescent="0.25">
      <c r="A2488" t="s">
        <v>2275</v>
      </c>
      <c r="B2488">
        <v>70</v>
      </c>
      <c r="C2488">
        <v>70</v>
      </c>
      <c r="E2488">
        <v>100000</v>
      </c>
      <c r="F2488">
        <v>99974</v>
      </c>
      <c r="G2488">
        <v>99947</v>
      </c>
      <c r="H2488">
        <v>99919</v>
      </c>
      <c r="I2488">
        <v>99888</v>
      </c>
      <c r="J2488">
        <v>99856</v>
      </c>
      <c r="K2488">
        <v>99823</v>
      </c>
      <c r="L2488">
        <v>99788</v>
      </c>
      <c r="M2488">
        <v>99752</v>
      </c>
      <c r="N2488">
        <v>99713</v>
      </c>
      <c r="O2488">
        <v>99670</v>
      </c>
      <c r="P2488">
        <v>99624</v>
      </c>
      <c r="Q2488">
        <v>99575</v>
      </c>
      <c r="R2488">
        <v>99523</v>
      </c>
      <c r="S2488">
        <v>99467</v>
      </c>
      <c r="T2488">
        <v>99406</v>
      </c>
      <c r="U2488">
        <v>99340</v>
      </c>
      <c r="V2488">
        <v>99269</v>
      </c>
      <c r="W2488">
        <v>99192</v>
      </c>
      <c r="X2488">
        <v>99109</v>
      </c>
      <c r="Y2488">
        <v>99021</v>
      </c>
      <c r="Z2488">
        <v>98929</v>
      </c>
      <c r="AA2488">
        <v>98830</v>
      </c>
      <c r="AB2488">
        <v>98724</v>
      </c>
      <c r="AC2488">
        <v>98616</v>
      </c>
      <c r="AD2488">
        <v>98503</v>
      </c>
      <c r="AE2488">
        <v>98385</v>
      </c>
      <c r="AF2488">
        <v>98261</v>
      </c>
      <c r="AG2488">
        <v>98132</v>
      </c>
      <c r="AH2488">
        <v>97996</v>
      </c>
      <c r="AI2488">
        <v>97854</v>
      </c>
      <c r="AJ2488">
        <v>97704</v>
      </c>
      <c r="AK2488">
        <v>97547</v>
      </c>
      <c r="AL2488">
        <v>97384</v>
      </c>
      <c r="AM2488">
        <v>97213</v>
      </c>
      <c r="AN2488">
        <v>97032</v>
      </c>
      <c r="AO2488">
        <v>96839</v>
      </c>
      <c r="AP2488">
        <v>96633</v>
      </c>
      <c r="AQ2488">
        <v>96416</v>
      </c>
      <c r="AR2488">
        <v>96185</v>
      </c>
      <c r="AS2488">
        <v>95940</v>
      </c>
      <c r="AT2488">
        <v>95683</v>
      </c>
      <c r="AU2488">
        <v>95414</v>
      </c>
      <c r="AV2488">
        <v>95129</v>
      </c>
      <c r="AW2488">
        <v>94821</v>
      </c>
      <c r="AX2488">
        <v>94485</v>
      </c>
      <c r="AY2488">
        <v>94120</v>
      </c>
      <c r="AZ2488">
        <v>93717</v>
      </c>
      <c r="BA2488">
        <v>93261</v>
      </c>
      <c r="BB2488">
        <v>92739</v>
      </c>
      <c r="BC2488">
        <v>92142</v>
      </c>
      <c r="BD2488">
        <v>91458</v>
      </c>
      <c r="BE2488">
        <v>90664</v>
      </c>
      <c r="BF2488">
        <v>89734</v>
      </c>
      <c r="BG2488">
        <v>88626</v>
      </c>
      <c r="BH2488">
        <v>87330</v>
      </c>
      <c r="BI2488">
        <v>85814</v>
      </c>
      <c r="BJ2488">
        <v>84006</v>
      </c>
      <c r="BK2488">
        <v>81891</v>
      </c>
      <c r="BL2488">
        <v>79411</v>
      </c>
      <c r="BM2488">
        <v>76522</v>
      </c>
      <c r="BN2488">
        <v>73183</v>
      </c>
      <c r="BO2488">
        <v>69417</v>
      </c>
      <c r="BP2488">
        <v>65117</v>
      </c>
      <c r="BQ2488">
        <v>60355</v>
      </c>
      <c r="BR2488">
        <v>55081</v>
      </c>
      <c r="BS2488">
        <v>49394</v>
      </c>
      <c r="BT2488">
        <v>43386</v>
      </c>
      <c r="BU2488">
        <v>37211</v>
      </c>
      <c r="BV2488">
        <v>31055</v>
      </c>
      <c r="DC2488">
        <v>63.65</v>
      </c>
      <c r="DD2488">
        <v>62.66</v>
      </c>
      <c r="DE2488">
        <v>61.68</v>
      </c>
      <c r="DF2488">
        <v>60.7</v>
      </c>
      <c r="DG2488">
        <v>59.71</v>
      </c>
      <c r="DH2488">
        <v>58.73</v>
      </c>
      <c r="DI2488">
        <v>57.75</v>
      </c>
      <c r="DJ2488">
        <v>56.77</v>
      </c>
      <c r="DK2488">
        <v>55.79</v>
      </c>
      <c r="DL2488">
        <v>54.81</v>
      </c>
      <c r="DM2488">
        <v>53.84</v>
      </c>
      <c r="DN2488">
        <v>52.86</v>
      </c>
      <c r="DO2488">
        <v>51.89</v>
      </c>
      <c r="DP2488">
        <v>50.92</v>
      </c>
      <c r="DQ2488">
        <v>49.94</v>
      </c>
      <c r="DR2488">
        <v>48.97</v>
      </c>
      <c r="DS2488">
        <v>48.01</v>
      </c>
      <c r="DT2488">
        <v>47.04</v>
      </c>
      <c r="DU2488">
        <v>46.08</v>
      </c>
      <c r="DV2488">
        <v>45.11</v>
      </c>
      <c r="DW2488">
        <v>44.15</v>
      </c>
      <c r="DX2488">
        <v>43.19</v>
      </c>
      <c r="DY2488">
        <v>42.24</v>
      </c>
      <c r="DZ2488">
        <v>41.28</v>
      </c>
      <c r="EA2488">
        <v>40.33</v>
      </c>
      <c r="EB2488">
        <v>39.369999999999997</v>
      </c>
      <c r="EC2488">
        <v>38.42</v>
      </c>
      <c r="ED2488">
        <v>37.47</v>
      </c>
      <c r="EE2488">
        <v>36.520000000000003</v>
      </c>
      <c r="EF2488">
        <v>35.57</v>
      </c>
      <c r="EG2488">
        <v>34.619999999999997</v>
      </c>
      <c r="EH2488">
        <v>33.67</v>
      </c>
      <c r="EI2488">
        <v>32.72</v>
      </c>
      <c r="EJ2488">
        <v>31.78</v>
      </c>
      <c r="EK2488">
        <v>30.83</v>
      </c>
      <c r="EL2488">
        <v>29.89</v>
      </c>
      <c r="EM2488">
        <v>28.95</v>
      </c>
      <c r="EN2488">
        <v>28.01</v>
      </c>
      <c r="EO2488">
        <v>27.07</v>
      </c>
      <c r="EP2488">
        <v>26.13</v>
      </c>
      <c r="EQ2488">
        <v>25.2</v>
      </c>
      <c r="ER2488">
        <v>24.26</v>
      </c>
      <c r="ES2488">
        <v>23.33</v>
      </c>
      <c r="ET2488">
        <v>22.4</v>
      </c>
      <c r="EU2488">
        <v>21.47</v>
      </c>
      <c r="EV2488">
        <v>20.55</v>
      </c>
      <c r="EW2488">
        <v>19.62</v>
      </c>
      <c r="EX2488">
        <v>18.71</v>
      </c>
      <c r="EY2488">
        <v>17.79</v>
      </c>
      <c r="EZ2488">
        <v>16.89</v>
      </c>
      <c r="FA2488">
        <v>16</v>
      </c>
      <c r="FB2488">
        <v>15.11</v>
      </c>
      <c r="FC2488">
        <v>14.24</v>
      </c>
      <c r="FD2488">
        <v>13.38</v>
      </c>
      <c r="FE2488">
        <v>12.55</v>
      </c>
      <c r="FF2488">
        <v>11.72</v>
      </c>
      <c r="FG2488">
        <v>10.92</v>
      </c>
      <c r="FH2488">
        <v>10.15</v>
      </c>
      <c r="FI2488">
        <v>9.4</v>
      </c>
      <c r="FJ2488">
        <v>8.67</v>
      </c>
      <c r="FK2488">
        <v>7.98</v>
      </c>
      <c r="FL2488">
        <v>7.32</v>
      </c>
      <c r="FM2488">
        <v>6.69</v>
      </c>
      <c r="FN2488">
        <v>6.1</v>
      </c>
      <c r="FO2488">
        <v>5.55</v>
      </c>
      <c r="FP2488">
        <v>5.03</v>
      </c>
      <c r="FQ2488">
        <v>4.55</v>
      </c>
      <c r="FR2488">
        <v>4.1100000000000003</v>
      </c>
      <c r="FS2488">
        <v>3.71</v>
      </c>
      <c r="FT2488">
        <v>3.35</v>
      </c>
    </row>
    <row r="2489" spans="1:183" x14ac:dyDescent="0.25">
      <c r="A2489" t="s">
        <v>2276</v>
      </c>
      <c r="B2489">
        <v>69</v>
      </c>
      <c r="C2489">
        <v>69</v>
      </c>
      <c r="E2489">
        <v>100000</v>
      </c>
      <c r="F2489">
        <v>99973</v>
      </c>
      <c r="G2489">
        <v>99944</v>
      </c>
      <c r="H2489">
        <v>99913</v>
      </c>
      <c r="I2489">
        <v>99880</v>
      </c>
      <c r="J2489">
        <v>99846</v>
      </c>
      <c r="K2489">
        <v>99810</v>
      </c>
      <c r="L2489">
        <v>99774</v>
      </c>
      <c r="M2489">
        <v>99734</v>
      </c>
      <c r="N2489">
        <v>99690</v>
      </c>
      <c r="O2489">
        <v>99643</v>
      </c>
      <c r="P2489">
        <v>99592</v>
      </c>
      <c r="Q2489">
        <v>99539</v>
      </c>
      <c r="R2489">
        <v>99482</v>
      </c>
      <c r="S2489">
        <v>99420</v>
      </c>
      <c r="T2489">
        <v>99353</v>
      </c>
      <c r="U2489">
        <v>99280</v>
      </c>
      <c r="V2489">
        <v>99201</v>
      </c>
      <c r="W2489">
        <v>99117</v>
      </c>
      <c r="X2489">
        <v>99027</v>
      </c>
      <c r="Y2489">
        <v>98933</v>
      </c>
      <c r="Z2489">
        <v>98832</v>
      </c>
      <c r="AA2489">
        <v>98724</v>
      </c>
      <c r="AB2489">
        <v>98613</v>
      </c>
      <c r="AC2489">
        <v>98498</v>
      </c>
      <c r="AD2489">
        <v>98378</v>
      </c>
      <c r="AE2489">
        <v>98251</v>
      </c>
      <c r="AF2489">
        <v>98119</v>
      </c>
      <c r="AG2489">
        <v>97980</v>
      </c>
      <c r="AH2489">
        <v>97834</v>
      </c>
      <c r="AI2489">
        <v>97681</v>
      </c>
      <c r="AJ2489">
        <v>97521</v>
      </c>
      <c r="AK2489">
        <v>97354</v>
      </c>
      <c r="AL2489">
        <v>97179</v>
      </c>
      <c r="AM2489">
        <v>96993</v>
      </c>
      <c r="AN2489">
        <v>96796</v>
      </c>
      <c r="AO2489">
        <v>96585</v>
      </c>
      <c r="AP2489">
        <v>96362</v>
      </c>
      <c r="AQ2489">
        <v>96126</v>
      </c>
      <c r="AR2489">
        <v>95875</v>
      </c>
      <c r="AS2489">
        <v>95611</v>
      </c>
      <c r="AT2489">
        <v>95334</v>
      </c>
      <c r="AU2489">
        <v>95042</v>
      </c>
      <c r="AV2489">
        <v>94725</v>
      </c>
      <c r="AW2489">
        <v>94380</v>
      </c>
      <c r="AX2489">
        <v>94004</v>
      </c>
      <c r="AY2489">
        <v>93590</v>
      </c>
      <c r="AZ2489">
        <v>93122</v>
      </c>
      <c r="BA2489">
        <v>92585</v>
      </c>
      <c r="BB2489">
        <v>91973</v>
      </c>
      <c r="BC2489">
        <v>91270</v>
      </c>
      <c r="BD2489">
        <v>90458</v>
      </c>
      <c r="BE2489">
        <v>89505</v>
      </c>
      <c r="BF2489">
        <v>88374</v>
      </c>
      <c r="BG2489">
        <v>87050</v>
      </c>
      <c r="BH2489">
        <v>85506</v>
      </c>
      <c r="BI2489">
        <v>83664</v>
      </c>
      <c r="BJ2489">
        <v>81512</v>
      </c>
      <c r="BK2489">
        <v>78994</v>
      </c>
      <c r="BL2489">
        <v>76065</v>
      </c>
      <c r="BM2489">
        <v>72687</v>
      </c>
      <c r="BN2489">
        <v>68884</v>
      </c>
      <c r="BO2489">
        <v>64543</v>
      </c>
      <c r="BP2489">
        <v>59747</v>
      </c>
      <c r="BQ2489">
        <v>54458</v>
      </c>
      <c r="BR2489">
        <v>48753</v>
      </c>
      <c r="BS2489">
        <v>42759</v>
      </c>
      <c r="BT2489">
        <v>36609</v>
      </c>
      <c r="BU2489">
        <v>30495</v>
      </c>
      <c r="DC2489">
        <v>62.53</v>
      </c>
      <c r="DD2489">
        <v>61.54</v>
      </c>
      <c r="DE2489">
        <v>60.56</v>
      </c>
      <c r="DF2489">
        <v>59.58</v>
      </c>
      <c r="DG2489">
        <v>58.6</v>
      </c>
      <c r="DH2489">
        <v>57.62</v>
      </c>
      <c r="DI2489">
        <v>56.64</v>
      </c>
      <c r="DJ2489">
        <v>55.66</v>
      </c>
      <c r="DK2489">
        <v>54.68</v>
      </c>
      <c r="DL2489">
        <v>53.71</v>
      </c>
      <c r="DM2489">
        <v>52.73</v>
      </c>
      <c r="DN2489">
        <v>51.76</v>
      </c>
      <c r="DO2489">
        <v>50.79</v>
      </c>
      <c r="DP2489">
        <v>49.81</v>
      </c>
      <c r="DQ2489">
        <v>48.85</v>
      </c>
      <c r="DR2489">
        <v>47.88</v>
      </c>
      <c r="DS2489">
        <v>46.91</v>
      </c>
      <c r="DT2489">
        <v>45.95</v>
      </c>
      <c r="DU2489">
        <v>44.99</v>
      </c>
      <c r="DV2489">
        <v>44.03</v>
      </c>
      <c r="DW2489">
        <v>43.07</v>
      </c>
      <c r="DX2489">
        <v>42.11</v>
      </c>
      <c r="DY2489">
        <v>41.16</v>
      </c>
      <c r="DZ2489">
        <v>40.21</v>
      </c>
      <c r="EA2489">
        <v>39.25</v>
      </c>
      <c r="EB2489">
        <v>38.299999999999997</v>
      </c>
      <c r="EC2489">
        <v>37.35</v>
      </c>
      <c r="ED2489">
        <v>36.4</v>
      </c>
      <c r="EE2489">
        <v>35.450000000000003</v>
      </c>
      <c r="EF2489">
        <v>34.5</v>
      </c>
      <c r="EG2489">
        <v>33.549999999999997</v>
      </c>
      <c r="EH2489">
        <v>32.61</v>
      </c>
      <c r="EI2489">
        <v>31.66</v>
      </c>
      <c r="EJ2489">
        <v>30.72</v>
      </c>
      <c r="EK2489">
        <v>29.78</v>
      </c>
      <c r="EL2489">
        <v>28.84</v>
      </c>
      <c r="EM2489">
        <v>27.9</v>
      </c>
      <c r="EN2489">
        <v>26.96</v>
      </c>
      <c r="EO2489">
        <v>26.03</v>
      </c>
      <c r="EP2489">
        <v>25.09</v>
      </c>
      <c r="EQ2489">
        <v>24.16</v>
      </c>
      <c r="ER2489">
        <v>23.23</v>
      </c>
      <c r="ES2489">
        <v>22.3</v>
      </c>
      <c r="ET2489">
        <v>21.37</v>
      </c>
      <c r="EU2489">
        <v>20.45</v>
      </c>
      <c r="EV2489">
        <v>19.53</v>
      </c>
      <c r="EW2489">
        <v>18.61</v>
      </c>
      <c r="EX2489">
        <v>17.7</v>
      </c>
      <c r="EY2489">
        <v>16.8</v>
      </c>
      <c r="EZ2489">
        <v>15.91</v>
      </c>
      <c r="FA2489">
        <v>15.03</v>
      </c>
      <c r="FB2489">
        <v>14.16</v>
      </c>
      <c r="FC2489">
        <v>13.31</v>
      </c>
      <c r="FD2489">
        <v>12.47</v>
      </c>
      <c r="FE2489">
        <v>11.65</v>
      </c>
      <c r="FF2489">
        <v>10.85</v>
      </c>
      <c r="FG2489">
        <v>10.08</v>
      </c>
      <c r="FH2489">
        <v>9.34</v>
      </c>
      <c r="FI2489">
        <v>8.6199999999999992</v>
      </c>
      <c r="FJ2489">
        <v>7.93</v>
      </c>
      <c r="FK2489">
        <v>7.28</v>
      </c>
      <c r="FL2489">
        <v>6.65</v>
      </c>
      <c r="FM2489">
        <v>6.06</v>
      </c>
      <c r="FN2489">
        <v>5.51</v>
      </c>
      <c r="FO2489">
        <v>5</v>
      </c>
      <c r="FP2489">
        <v>4.5199999999999996</v>
      </c>
      <c r="FQ2489">
        <v>4.09</v>
      </c>
      <c r="FR2489">
        <v>3.69</v>
      </c>
      <c r="FS2489">
        <v>3.33</v>
      </c>
    </row>
    <row r="2490" spans="1:183" x14ac:dyDescent="0.25">
      <c r="A2490" t="s">
        <v>2277</v>
      </c>
      <c r="B2490">
        <v>68</v>
      </c>
      <c r="C2490">
        <v>68</v>
      </c>
      <c r="E2490">
        <v>100000</v>
      </c>
      <c r="F2490">
        <v>99970</v>
      </c>
      <c r="G2490">
        <v>99939</v>
      </c>
      <c r="H2490">
        <v>99905</v>
      </c>
      <c r="I2490">
        <v>99870</v>
      </c>
      <c r="J2490">
        <v>99834</v>
      </c>
      <c r="K2490">
        <v>99797</v>
      </c>
      <c r="L2490">
        <v>99756</v>
      </c>
      <c r="M2490">
        <v>99711</v>
      </c>
      <c r="N2490">
        <v>99663</v>
      </c>
      <c r="O2490">
        <v>99612</v>
      </c>
      <c r="P2490">
        <v>99557</v>
      </c>
      <c r="Q2490">
        <v>99499</v>
      </c>
      <c r="R2490">
        <v>99435</v>
      </c>
      <c r="S2490">
        <v>99367</v>
      </c>
      <c r="T2490">
        <v>99293</v>
      </c>
      <c r="U2490">
        <v>99212</v>
      </c>
      <c r="V2490">
        <v>99126</v>
      </c>
      <c r="W2490">
        <v>99035</v>
      </c>
      <c r="X2490">
        <v>98938</v>
      </c>
      <c r="Y2490">
        <v>98835</v>
      </c>
      <c r="Z2490">
        <v>98725</v>
      </c>
      <c r="AA2490">
        <v>98612</v>
      </c>
      <c r="AB2490">
        <v>98494</v>
      </c>
      <c r="AC2490">
        <v>98371</v>
      </c>
      <c r="AD2490">
        <v>98242</v>
      </c>
      <c r="AE2490">
        <v>98107</v>
      </c>
      <c r="AF2490">
        <v>97965</v>
      </c>
      <c r="AG2490">
        <v>97816</v>
      </c>
      <c r="AH2490">
        <v>97660</v>
      </c>
      <c r="AI2490">
        <v>97495</v>
      </c>
      <c r="AJ2490">
        <v>97324</v>
      </c>
      <c r="AK2490">
        <v>97146</v>
      </c>
      <c r="AL2490">
        <v>96955</v>
      </c>
      <c r="AM2490">
        <v>96753</v>
      </c>
      <c r="AN2490">
        <v>96537</v>
      </c>
      <c r="AO2490">
        <v>96308</v>
      </c>
      <c r="AP2490">
        <v>96066</v>
      </c>
      <c r="AQ2490">
        <v>95810</v>
      </c>
      <c r="AR2490">
        <v>95539</v>
      </c>
      <c r="AS2490">
        <v>95255</v>
      </c>
      <c r="AT2490">
        <v>94954</v>
      </c>
      <c r="AU2490">
        <v>94629</v>
      </c>
      <c r="AV2490">
        <v>94275</v>
      </c>
      <c r="AW2490">
        <v>93889</v>
      </c>
      <c r="AX2490">
        <v>93462</v>
      </c>
      <c r="AY2490">
        <v>92982</v>
      </c>
      <c r="AZ2490">
        <v>92430</v>
      </c>
      <c r="BA2490">
        <v>91801</v>
      </c>
      <c r="BB2490">
        <v>91082</v>
      </c>
      <c r="BC2490">
        <v>90248</v>
      </c>
      <c r="BD2490">
        <v>89274</v>
      </c>
      <c r="BE2490">
        <v>88117</v>
      </c>
      <c r="BF2490">
        <v>86767</v>
      </c>
      <c r="BG2490">
        <v>85192</v>
      </c>
      <c r="BH2490">
        <v>83320</v>
      </c>
      <c r="BI2490">
        <v>81132</v>
      </c>
      <c r="BJ2490">
        <v>78574</v>
      </c>
      <c r="BK2490">
        <v>75605</v>
      </c>
      <c r="BL2490">
        <v>72188</v>
      </c>
      <c r="BM2490">
        <v>68347</v>
      </c>
      <c r="BN2490">
        <v>63974</v>
      </c>
      <c r="BO2490">
        <v>59144</v>
      </c>
      <c r="BP2490">
        <v>53832</v>
      </c>
      <c r="BQ2490">
        <v>48126</v>
      </c>
      <c r="BR2490">
        <v>42131</v>
      </c>
      <c r="BS2490">
        <v>36014</v>
      </c>
      <c r="BT2490">
        <v>29942</v>
      </c>
      <c r="DC2490">
        <v>61.41</v>
      </c>
      <c r="DD2490">
        <v>60.43</v>
      </c>
      <c r="DE2490">
        <v>59.45</v>
      </c>
      <c r="DF2490">
        <v>58.47</v>
      </c>
      <c r="DG2490">
        <v>57.49</v>
      </c>
      <c r="DH2490">
        <v>56.51</v>
      </c>
      <c r="DI2490">
        <v>55.53</v>
      </c>
      <c r="DJ2490">
        <v>54.55</v>
      </c>
      <c r="DK2490">
        <v>53.58</v>
      </c>
      <c r="DL2490">
        <v>52.6</v>
      </c>
      <c r="DM2490">
        <v>51.63</v>
      </c>
      <c r="DN2490">
        <v>50.66</v>
      </c>
      <c r="DO2490">
        <v>49.69</v>
      </c>
      <c r="DP2490">
        <v>48.72</v>
      </c>
      <c r="DQ2490">
        <v>47.75</v>
      </c>
      <c r="DR2490">
        <v>46.79</v>
      </c>
      <c r="DS2490">
        <v>45.82</v>
      </c>
      <c r="DT2490">
        <v>44.86</v>
      </c>
      <c r="DU2490">
        <v>43.9</v>
      </c>
      <c r="DV2490">
        <v>42.95</v>
      </c>
      <c r="DW2490">
        <v>41.99</v>
      </c>
      <c r="DX2490">
        <v>41.04</v>
      </c>
      <c r="DY2490">
        <v>40.08</v>
      </c>
      <c r="DZ2490">
        <v>39.130000000000003</v>
      </c>
      <c r="EA2490">
        <v>38.18</v>
      </c>
      <c r="EB2490">
        <v>37.229999999999997</v>
      </c>
      <c r="EC2490">
        <v>36.28</v>
      </c>
      <c r="ED2490">
        <v>35.33</v>
      </c>
      <c r="EE2490">
        <v>34.380000000000003</v>
      </c>
      <c r="EF2490">
        <v>33.44</v>
      </c>
      <c r="EG2490">
        <v>32.49</v>
      </c>
      <c r="EH2490">
        <v>31.55</v>
      </c>
      <c r="EI2490">
        <v>30.61</v>
      </c>
      <c r="EJ2490">
        <v>29.67</v>
      </c>
      <c r="EK2490">
        <v>28.73</v>
      </c>
      <c r="EL2490">
        <v>27.79</v>
      </c>
      <c r="EM2490">
        <v>26.86</v>
      </c>
      <c r="EN2490">
        <v>25.92</v>
      </c>
      <c r="EO2490">
        <v>24.99</v>
      </c>
      <c r="EP2490">
        <v>24.06</v>
      </c>
      <c r="EQ2490">
        <v>23.13</v>
      </c>
      <c r="ER2490">
        <v>22.2</v>
      </c>
      <c r="ES2490">
        <v>21.28</v>
      </c>
      <c r="ET2490">
        <v>20.350000000000001</v>
      </c>
      <c r="EU2490">
        <v>19.440000000000001</v>
      </c>
      <c r="EV2490">
        <v>18.52</v>
      </c>
      <c r="EW2490">
        <v>17.61</v>
      </c>
      <c r="EX2490">
        <v>16.72</v>
      </c>
      <c r="EY2490">
        <v>15.83</v>
      </c>
      <c r="EZ2490">
        <v>14.95</v>
      </c>
      <c r="FA2490">
        <v>14.08</v>
      </c>
      <c r="FB2490">
        <v>13.23</v>
      </c>
      <c r="FC2490">
        <v>12.4</v>
      </c>
      <c r="FD2490">
        <v>11.58</v>
      </c>
      <c r="FE2490">
        <v>10.79</v>
      </c>
      <c r="FF2490">
        <v>10.02</v>
      </c>
      <c r="FG2490">
        <v>9.2799999999999994</v>
      </c>
      <c r="FH2490">
        <v>8.56</v>
      </c>
      <c r="FI2490">
        <v>7.88</v>
      </c>
      <c r="FJ2490">
        <v>7.23</v>
      </c>
      <c r="FK2490">
        <v>6.61</v>
      </c>
      <c r="FL2490">
        <v>6.02</v>
      </c>
      <c r="FM2490">
        <v>5.47</v>
      </c>
      <c r="FN2490">
        <v>4.96</v>
      </c>
      <c r="FO2490">
        <v>4.49</v>
      </c>
      <c r="FP2490">
        <v>4.0599999999999996</v>
      </c>
      <c r="FQ2490">
        <v>3.67</v>
      </c>
      <c r="FR2490">
        <v>3.31</v>
      </c>
    </row>
    <row r="2491" spans="1:183" x14ac:dyDescent="0.25">
      <c r="A2491" t="s">
        <v>2278</v>
      </c>
      <c r="B2491">
        <v>67</v>
      </c>
      <c r="C2491">
        <v>67</v>
      </c>
      <c r="E2491">
        <v>100000</v>
      </c>
      <c r="F2491">
        <v>99968</v>
      </c>
      <c r="G2491">
        <v>99933</v>
      </c>
      <c r="H2491">
        <v>99897</v>
      </c>
      <c r="I2491">
        <v>99861</v>
      </c>
      <c r="J2491">
        <v>99823</v>
      </c>
      <c r="K2491">
        <v>99781</v>
      </c>
      <c r="L2491">
        <v>99735</v>
      </c>
      <c r="M2491">
        <v>99686</v>
      </c>
      <c r="N2491">
        <v>99634</v>
      </c>
      <c r="O2491">
        <v>99578</v>
      </c>
      <c r="P2491">
        <v>99518</v>
      </c>
      <c r="Q2491">
        <v>99453</v>
      </c>
      <c r="R2491">
        <v>99383</v>
      </c>
      <c r="S2491">
        <v>99308</v>
      </c>
      <c r="T2491">
        <v>99226</v>
      </c>
      <c r="U2491">
        <v>99138</v>
      </c>
      <c r="V2491">
        <v>99045</v>
      </c>
      <c r="W2491">
        <v>98946</v>
      </c>
      <c r="X2491">
        <v>98841</v>
      </c>
      <c r="Y2491">
        <v>98728</v>
      </c>
      <c r="Z2491">
        <v>98612</v>
      </c>
      <c r="AA2491">
        <v>98492</v>
      </c>
      <c r="AB2491">
        <v>98367</v>
      </c>
      <c r="AC2491">
        <v>98235</v>
      </c>
      <c r="AD2491">
        <v>98097</v>
      </c>
      <c r="AE2491">
        <v>97952</v>
      </c>
      <c r="AF2491">
        <v>97800</v>
      </c>
      <c r="AG2491">
        <v>97640</v>
      </c>
      <c r="AH2491">
        <v>97472</v>
      </c>
      <c r="AI2491">
        <v>97297</v>
      </c>
      <c r="AJ2491">
        <v>97114</v>
      </c>
      <c r="AK2491">
        <v>96919</v>
      </c>
      <c r="AL2491">
        <v>96712</v>
      </c>
      <c r="AM2491">
        <v>96491</v>
      </c>
      <c r="AN2491">
        <v>96257</v>
      </c>
      <c r="AO2491">
        <v>96008</v>
      </c>
      <c r="AP2491">
        <v>95745</v>
      </c>
      <c r="AQ2491">
        <v>95468</v>
      </c>
      <c r="AR2491">
        <v>95176</v>
      </c>
      <c r="AS2491">
        <v>94868</v>
      </c>
      <c r="AT2491">
        <v>94534</v>
      </c>
      <c r="AU2491">
        <v>94170</v>
      </c>
      <c r="AV2491">
        <v>93774</v>
      </c>
      <c r="AW2491">
        <v>93335</v>
      </c>
      <c r="AX2491">
        <v>92841</v>
      </c>
      <c r="AY2491">
        <v>92275</v>
      </c>
      <c r="AZ2491">
        <v>91631</v>
      </c>
      <c r="BA2491">
        <v>90891</v>
      </c>
      <c r="BB2491">
        <v>90039</v>
      </c>
      <c r="BC2491">
        <v>89040</v>
      </c>
      <c r="BD2491">
        <v>87860</v>
      </c>
      <c r="BE2491">
        <v>86480</v>
      </c>
      <c r="BF2491">
        <v>84877</v>
      </c>
      <c r="BG2491">
        <v>82970</v>
      </c>
      <c r="BH2491">
        <v>80750</v>
      </c>
      <c r="BI2491">
        <v>78153</v>
      </c>
      <c r="BJ2491">
        <v>75144</v>
      </c>
      <c r="BK2491">
        <v>71688</v>
      </c>
      <c r="BL2491">
        <v>67809</v>
      </c>
      <c r="BM2491">
        <v>63403</v>
      </c>
      <c r="BN2491">
        <v>58549</v>
      </c>
      <c r="BO2491">
        <v>53213</v>
      </c>
      <c r="BP2491">
        <v>47498</v>
      </c>
      <c r="BQ2491">
        <v>41519</v>
      </c>
      <c r="BR2491">
        <v>35419</v>
      </c>
      <c r="BS2491">
        <v>29397</v>
      </c>
      <c r="DC2491">
        <v>60.3</v>
      </c>
      <c r="DD2491">
        <v>59.31</v>
      </c>
      <c r="DE2491">
        <v>58.34</v>
      </c>
      <c r="DF2491">
        <v>57.36</v>
      </c>
      <c r="DG2491">
        <v>56.38</v>
      </c>
      <c r="DH2491">
        <v>55.4</v>
      </c>
      <c r="DI2491">
        <v>54.42</v>
      </c>
      <c r="DJ2491">
        <v>53.45</v>
      </c>
      <c r="DK2491">
        <v>52.47</v>
      </c>
      <c r="DL2491">
        <v>51.5</v>
      </c>
      <c r="DM2491">
        <v>50.53</v>
      </c>
      <c r="DN2491">
        <v>49.56</v>
      </c>
      <c r="DO2491">
        <v>48.59</v>
      </c>
      <c r="DP2491">
        <v>47.62</v>
      </c>
      <c r="DQ2491">
        <v>46.66</v>
      </c>
      <c r="DR2491">
        <v>45.7</v>
      </c>
      <c r="DS2491">
        <v>44.74</v>
      </c>
      <c r="DT2491">
        <v>43.78</v>
      </c>
      <c r="DU2491">
        <v>42.82</v>
      </c>
      <c r="DV2491">
        <v>41.87</v>
      </c>
      <c r="DW2491">
        <v>40.909999999999997</v>
      </c>
      <c r="DX2491">
        <v>39.96</v>
      </c>
      <c r="DY2491">
        <v>39.01</v>
      </c>
      <c r="DZ2491">
        <v>38.06</v>
      </c>
      <c r="EA2491">
        <v>37.11</v>
      </c>
      <c r="EB2491">
        <v>36.159999999999997</v>
      </c>
      <c r="EC2491">
        <v>35.21</v>
      </c>
      <c r="ED2491">
        <v>34.270000000000003</v>
      </c>
      <c r="EE2491">
        <v>33.32</v>
      </c>
      <c r="EF2491">
        <v>32.380000000000003</v>
      </c>
      <c r="EG2491">
        <v>31.44</v>
      </c>
      <c r="EH2491">
        <v>30.5</v>
      </c>
      <c r="EI2491">
        <v>29.56</v>
      </c>
      <c r="EJ2491">
        <v>28.62</v>
      </c>
      <c r="EK2491">
        <v>27.68</v>
      </c>
      <c r="EL2491">
        <v>26.75</v>
      </c>
      <c r="EM2491">
        <v>25.82</v>
      </c>
      <c r="EN2491">
        <v>24.89</v>
      </c>
      <c r="EO2491">
        <v>23.96</v>
      </c>
      <c r="EP2491">
        <v>23.03</v>
      </c>
      <c r="EQ2491">
        <v>22.1</v>
      </c>
      <c r="ER2491">
        <v>21.18</v>
      </c>
      <c r="ES2491">
        <v>20.260000000000002</v>
      </c>
      <c r="ET2491">
        <v>19.34</v>
      </c>
      <c r="EU2491">
        <v>18.43</v>
      </c>
      <c r="EV2491">
        <v>17.53</v>
      </c>
      <c r="EW2491">
        <v>16.63</v>
      </c>
      <c r="EX2491">
        <v>15.74</v>
      </c>
      <c r="EY2491">
        <v>14.87</v>
      </c>
      <c r="EZ2491">
        <v>14</v>
      </c>
      <c r="FA2491">
        <v>13.16</v>
      </c>
      <c r="FB2491">
        <v>12.33</v>
      </c>
      <c r="FC2491">
        <v>11.51</v>
      </c>
      <c r="FD2491">
        <v>10.72</v>
      </c>
      <c r="FE2491">
        <v>9.9600000000000009</v>
      </c>
      <c r="FF2491">
        <v>9.2200000000000006</v>
      </c>
      <c r="FG2491">
        <v>8.51</v>
      </c>
      <c r="FH2491">
        <v>7.83</v>
      </c>
      <c r="FI2491">
        <v>7.18</v>
      </c>
      <c r="FJ2491">
        <v>6.56</v>
      </c>
      <c r="FK2491">
        <v>5.98</v>
      </c>
      <c r="FL2491">
        <v>5.44</v>
      </c>
      <c r="FM2491">
        <v>4.93</v>
      </c>
      <c r="FN2491">
        <v>4.47</v>
      </c>
      <c r="FO2491">
        <v>4.04</v>
      </c>
      <c r="FP2491">
        <v>3.65</v>
      </c>
      <c r="FQ2491">
        <v>3.29</v>
      </c>
    </row>
    <row r="2492" spans="1:183" x14ac:dyDescent="0.25">
      <c r="A2492" t="s">
        <v>2279</v>
      </c>
      <c r="B2492">
        <v>66</v>
      </c>
      <c r="C2492">
        <v>66</v>
      </c>
      <c r="E2492">
        <v>100000</v>
      </c>
      <c r="F2492">
        <v>99965</v>
      </c>
      <c r="G2492">
        <v>99928</v>
      </c>
      <c r="H2492">
        <v>99891</v>
      </c>
      <c r="I2492">
        <v>99852</v>
      </c>
      <c r="J2492">
        <v>99809</v>
      </c>
      <c r="K2492">
        <v>99763</v>
      </c>
      <c r="L2492">
        <v>99712</v>
      </c>
      <c r="M2492">
        <v>99659</v>
      </c>
      <c r="N2492">
        <v>99602</v>
      </c>
      <c r="O2492">
        <v>99541</v>
      </c>
      <c r="P2492">
        <v>99475</v>
      </c>
      <c r="Q2492">
        <v>99403</v>
      </c>
      <c r="R2492">
        <v>99326</v>
      </c>
      <c r="S2492">
        <v>99243</v>
      </c>
      <c r="T2492">
        <v>99153</v>
      </c>
      <c r="U2492">
        <v>99058</v>
      </c>
      <c r="V2492">
        <v>98957</v>
      </c>
      <c r="W2492">
        <v>98850</v>
      </c>
      <c r="X2492">
        <v>98735</v>
      </c>
      <c r="Y2492">
        <v>98616</v>
      </c>
      <c r="Z2492">
        <v>98494</v>
      </c>
      <c r="AA2492">
        <v>98366</v>
      </c>
      <c r="AB2492">
        <v>98231</v>
      </c>
      <c r="AC2492">
        <v>98090</v>
      </c>
      <c r="AD2492">
        <v>97941</v>
      </c>
      <c r="AE2492">
        <v>97786</v>
      </c>
      <c r="AF2492">
        <v>97623</v>
      </c>
      <c r="AG2492">
        <v>97451</v>
      </c>
      <c r="AH2492">
        <v>97272</v>
      </c>
      <c r="AI2492">
        <v>97085</v>
      </c>
      <c r="AJ2492">
        <v>96886</v>
      </c>
      <c r="AK2492">
        <v>96673</v>
      </c>
      <c r="AL2492">
        <v>96447</v>
      </c>
      <c r="AM2492">
        <v>96207</v>
      </c>
      <c r="AN2492">
        <v>95953</v>
      </c>
      <c r="AO2492">
        <v>95683</v>
      </c>
      <c r="AP2492">
        <v>95399</v>
      </c>
      <c r="AQ2492">
        <v>95100</v>
      </c>
      <c r="AR2492">
        <v>94783</v>
      </c>
      <c r="AS2492">
        <v>94440</v>
      </c>
      <c r="AT2492">
        <v>94066</v>
      </c>
      <c r="AU2492">
        <v>93660</v>
      </c>
      <c r="AV2492">
        <v>93209</v>
      </c>
      <c r="AW2492">
        <v>92702</v>
      </c>
      <c r="AX2492">
        <v>92120</v>
      </c>
      <c r="AY2492">
        <v>91460</v>
      </c>
      <c r="AZ2492">
        <v>90702</v>
      </c>
      <c r="BA2492">
        <v>89827</v>
      </c>
      <c r="BB2492">
        <v>88807</v>
      </c>
      <c r="BC2492">
        <v>87600</v>
      </c>
      <c r="BD2492">
        <v>86194</v>
      </c>
      <c r="BE2492">
        <v>84558</v>
      </c>
      <c r="BF2492">
        <v>82620</v>
      </c>
      <c r="BG2492">
        <v>80362</v>
      </c>
      <c r="BH2492">
        <v>77732</v>
      </c>
      <c r="BI2492">
        <v>74682</v>
      </c>
      <c r="BJ2492">
        <v>71186</v>
      </c>
      <c r="BK2492">
        <v>67270</v>
      </c>
      <c r="BL2492">
        <v>62833</v>
      </c>
      <c r="BM2492">
        <v>57953</v>
      </c>
      <c r="BN2492">
        <v>52604</v>
      </c>
      <c r="BO2492">
        <v>46879</v>
      </c>
      <c r="BP2492">
        <v>40908</v>
      </c>
      <c r="BQ2492">
        <v>34840</v>
      </c>
      <c r="BR2492">
        <v>28855</v>
      </c>
      <c r="DC2492">
        <v>59.18</v>
      </c>
      <c r="DD2492">
        <v>58.2</v>
      </c>
      <c r="DE2492">
        <v>57.22</v>
      </c>
      <c r="DF2492">
        <v>56.25</v>
      </c>
      <c r="DG2492">
        <v>55.27</v>
      </c>
      <c r="DH2492">
        <v>54.29</v>
      </c>
      <c r="DI2492">
        <v>53.32</v>
      </c>
      <c r="DJ2492">
        <v>52.34</v>
      </c>
      <c r="DK2492">
        <v>51.37</v>
      </c>
      <c r="DL2492">
        <v>50.4</v>
      </c>
      <c r="DM2492">
        <v>49.43</v>
      </c>
      <c r="DN2492">
        <v>48.46</v>
      </c>
      <c r="DO2492">
        <v>47.5</v>
      </c>
      <c r="DP2492">
        <v>46.53</v>
      </c>
      <c r="DQ2492">
        <v>45.57</v>
      </c>
      <c r="DR2492">
        <v>44.61</v>
      </c>
      <c r="DS2492">
        <v>43.65</v>
      </c>
      <c r="DT2492">
        <v>42.7</v>
      </c>
      <c r="DU2492">
        <v>41.74</v>
      </c>
      <c r="DV2492">
        <v>40.79</v>
      </c>
      <c r="DW2492">
        <v>39.840000000000003</v>
      </c>
      <c r="DX2492">
        <v>38.89</v>
      </c>
      <c r="DY2492">
        <v>37.94</v>
      </c>
      <c r="DZ2492">
        <v>36.99</v>
      </c>
      <c r="EA2492">
        <v>36.04</v>
      </c>
      <c r="EB2492">
        <v>35.1</v>
      </c>
      <c r="EC2492">
        <v>34.15</v>
      </c>
      <c r="ED2492">
        <v>33.21</v>
      </c>
      <c r="EE2492">
        <v>32.270000000000003</v>
      </c>
      <c r="EF2492">
        <v>31.33</v>
      </c>
      <c r="EG2492">
        <v>30.38</v>
      </c>
      <c r="EH2492">
        <v>29.45</v>
      </c>
      <c r="EI2492">
        <v>28.51</v>
      </c>
      <c r="EJ2492">
        <v>27.58</v>
      </c>
      <c r="EK2492">
        <v>26.64</v>
      </c>
      <c r="EL2492">
        <v>25.71</v>
      </c>
      <c r="EM2492">
        <v>24.78</v>
      </c>
      <c r="EN2492">
        <v>23.86</v>
      </c>
      <c r="EO2492">
        <v>22.93</v>
      </c>
      <c r="EP2492">
        <v>22</v>
      </c>
      <c r="EQ2492">
        <v>21.08</v>
      </c>
      <c r="ER2492">
        <v>20.16</v>
      </c>
      <c r="ES2492">
        <v>19.25</v>
      </c>
      <c r="ET2492">
        <v>18.34</v>
      </c>
      <c r="EU2492">
        <v>17.440000000000001</v>
      </c>
      <c r="EV2492">
        <v>16.54</v>
      </c>
      <c r="EW2492">
        <v>15.66</v>
      </c>
      <c r="EX2492">
        <v>14.79</v>
      </c>
      <c r="EY2492">
        <v>13.93</v>
      </c>
      <c r="EZ2492">
        <v>13.08</v>
      </c>
      <c r="FA2492">
        <v>12.25</v>
      </c>
      <c r="FB2492">
        <v>11.45</v>
      </c>
      <c r="FC2492">
        <v>10.66</v>
      </c>
      <c r="FD2492">
        <v>9.9</v>
      </c>
      <c r="FE2492">
        <v>9.16</v>
      </c>
      <c r="FF2492">
        <v>8.4499999999999993</v>
      </c>
      <c r="FG2492">
        <v>7.78</v>
      </c>
      <c r="FH2492">
        <v>7.13</v>
      </c>
      <c r="FI2492">
        <v>6.52</v>
      </c>
      <c r="FJ2492">
        <v>5.95</v>
      </c>
      <c r="FK2492">
        <v>5.4</v>
      </c>
      <c r="FL2492">
        <v>4.9000000000000004</v>
      </c>
      <c r="FM2492">
        <v>4.4400000000000004</v>
      </c>
      <c r="FN2492">
        <v>4.0199999999999996</v>
      </c>
      <c r="FO2492">
        <v>3.63</v>
      </c>
      <c r="FP2492">
        <v>3.28</v>
      </c>
    </row>
    <row r="2493" spans="1:183" x14ac:dyDescent="0.25">
      <c r="A2493" t="s">
        <v>2280</v>
      </c>
      <c r="B2493">
        <v>65</v>
      </c>
      <c r="C2493">
        <v>65</v>
      </c>
      <c r="E2493">
        <v>100000</v>
      </c>
      <c r="F2493">
        <v>99963</v>
      </c>
      <c r="G2493">
        <v>99924</v>
      </c>
      <c r="H2493">
        <v>99884</v>
      </c>
      <c r="I2493">
        <v>99841</v>
      </c>
      <c r="J2493">
        <v>99794</v>
      </c>
      <c r="K2493">
        <v>99742</v>
      </c>
      <c r="L2493">
        <v>99688</v>
      </c>
      <c r="M2493">
        <v>99630</v>
      </c>
      <c r="N2493">
        <v>99567</v>
      </c>
      <c r="O2493">
        <v>99500</v>
      </c>
      <c r="P2493">
        <v>99427</v>
      </c>
      <c r="Q2493">
        <v>99348</v>
      </c>
      <c r="R2493">
        <v>99262</v>
      </c>
      <c r="S2493">
        <v>99171</v>
      </c>
      <c r="T2493">
        <v>99074</v>
      </c>
      <c r="U2493">
        <v>98971</v>
      </c>
      <c r="V2493">
        <v>98861</v>
      </c>
      <c r="W2493">
        <v>98744</v>
      </c>
      <c r="X2493">
        <v>98623</v>
      </c>
      <c r="Y2493">
        <v>98498</v>
      </c>
      <c r="Z2493">
        <v>98367</v>
      </c>
      <c r="AA2493">
        <v>98229</v>
      </c>
      <c r="AB2493">
        <v>98085</v>
      </c>
      <c r="AC2493">
        <v>97934</v>
      </c>
      <c r="AD2493">
        <v>97775</v>
      </c>
      <c r="AE2493">
        <v>97608</v>
      </c>
      <c r="AF2493">
        <v>97433</v>
      </c>
      <c r="AG2493">
        <v>97250</v>
      </c>
      <c r="AH2493">
        <v>97058</v>
      </c>
      <c r="AI2493">
        <v>96854</v>
      </c>
      <c r="AJ2493">
        <v>96637</v>
      </c>
      <c r="AK2493">
        <v>96405</v>
      </c>
      <c r="AL2493">
        <v>96159</v>
      </c>
      <c r="AM2493">
        <v>95899</v>
      </c>
      <c r="AN2493">
        <v>95623</v>
      </c>
      <c r="AO2493">
        <v>95331</v>
      </c>
      <c r="AP2493">
        <v>95025</v>
      </c>
      <c r="AQ2493">
        <v>94700</v>
      </c>
      <c r="AR2493">
        <v>94348</v>
      </c>
      <c r="AS2493">
        <v>93964</v>
      </c>
      <c r="AT2493">
        <v>93546</v>
      </c>
      <c r="AU2493">
        <v>93084</v>
      </c>
      <c r="AV2493">
        <v>92563</v>
      </c>
      <c r="AW2493">
        <v>91967</v>
      </c>
      <c r="AX2493">
        <v>91287</v>
      </c>
      <c r="AY2493">
        <v>90512</v>
      </c>
      <c r="AZ2493">
        <v>89617</v>
      </c>
      <c r="BA2493">
        <v>88572</v>
      </c>
      <c r="BB2493">
        <v>87340</v>
      </c>
      <c r="BC2493">
        <v>85903</v>
      </c>
      <c r="BD2493">
        <v>84238</v>
      </c>
      <c r="BE2493">
        <v>82264</v>
      </c>
      <c r="BF2493">
        <v>79974</v>
      </c>
      <c r="BG2493">
        <v>77304</v>
      </c>
      <c r="BH2493">
        <v>74220</v>
      </c>
      <c r="BI2493">
        <v>70684</v>
      </c>
      <c r="BJ2493">
        <v>66731</v>
      </c>
      <c r="BK2493">
        <v>62261</v>
      </c>
      <c r="BL2493">
        <v>57358</v>
      </c>
      <c r="BM2493">
        <v>51995</v>
      </c>
      <c r="BN2493">
        <v>46270</v>
      </c>
      <c r="BO2493">
        <v>40306</v>
      </c>
      <c r="BP2493">
        <v>34265</v>
      </c>
      <c r="BQ2493">
        <v>28329</v>
      </c>
      <c r="DC2493">
        <v>58.07</v>
      </c>
      <c r="DD2493">
        <v>57.09</v>
      </c>
      <c r="DE2493">
        <v>56.11</v>
      </c>
      <c r="DF2493">
        <v>55.13</v>
      </c>
      <c r="DG2493">
        <v>54.16</v>
      </c>
      <c r="DH2493">
        <v>53.18</v>
      </c>
      <c r="DI2493">
        <v>52.21</v>
      </c>
      <c r="DJ2493">
        <v>51.24</v>
      </c>
      <c r="DK2493">
        <v>50.27</v>
      </c>
      <c r="DL2493">
        <v>49.3</v>
      </c>
      <c r="DM2493">
        <v>48.33</v>
      </c>
      <c r="DN2493">
        <v>47.37</v>
      </c>
      <c r="DO2493">
        <v>46.41</v>
      </c>
      <c r="DP2493">
        <v>45.44</v>
      </c>
      <c r="DQ2493">
        <v>44.49</v>
      </c>
      <c r="DR2493">
        <v>43.53</v>
      </c>
      <c r="DS2493">
        <v>42.57</v>
      </c>
      <c r="DT2493">
        <v>41.62</v>
      </c>
      <c r="DU2493">
        <v>40.67</v>
      </c>
      <c r="DV2493">
        <v>39.72</v>
      </c>
      <c r="DW2493">
        <v>38.770000000000003</v>
      </c>
      <c r="DX2493">
        <v>37.82</v>
      </c>
      <c r="DY2493">
        <v>36.869999999999997</v>
      </c>
      <c r="DZ2493">
        <v>35.93</v>
      </c>
      <c r="EA2493">
        <v>34.979999999999997</v>
      </c>
      <c r="EB2493">
        <v>34.04</v>
      </c>
      <c r="EC2493">
        <v>33.090000000000003</v>
      </c>
      <c r="ED2493">
        <v>32.15</v>
      </c>
      <c r="EE2493">
        <v>31.21</v>
      </c>
      <c r="EF2493">
        <v>30.27</v>
      </c>
      <c r="EG2493">
        <v>29.34</v>
      </c>
      <c r="EH2493">
        <v>28.4</v>
      </c>
      <c r="EI2493">
        <v>27.47</v>
      </c>
      <c r="EJ2493">
        <v>26.54</v>
      </c>
      <c r="EK2493">
        <v>25.61</v>
      </c>
      <c r="EL2493">
        <v>24.68</v>
      </c>
      <c r="EM2493">
        <v>23.75</v>
      </c>
      <c r="EN2493">
        <v>22.83</v>
      </c>
      <c r="EO2493">
        <v>21.9</v>
      </c>
      <c r="EP2493">
        <v>20.98</v>
      </c>
      <c r="EQ2493">
        <v>20.07</v>
      </c>
      <c r="ER2493">
        <v>19.16</v>
      </c>
      <c r="ES2493">
        <v>18.25</v>
      </c>
      <c r="ET2493">
        <v>17.350000000000001</v>
      </c>
      <c r="EU2493">
        <v>16.46</v>
      </c>
      <c r="EV2493">
        <v>15.58</v>
      </c>
      <c r="EW2493">
        <v>14.71</v>
      </c>
      <c r="EX2493">
        <v>13.85</v>
      </c>
      <c r="EY2493">
        <v>13</v>
      </c>
      <c r="EZ2493">
        <v>12.18</v>
      </c>
      <c r="FA2493">
        <v>11.38</v>
      </c>
      <c r="FB2493">
        <v>10.59</v>
      </c>
      <c r="FC2493">
        <v>9.83</v>
      </c>
      <c r="FD2493">
        <v>9.1</v>
      </c>
      <c r="FE2493">
        <v>8.4</v>
      </c>
      <c r="FF2493">
        <v>7.73</v>
      </c>
      <c r="FG2493">
        <v>7.09</v>
      </c>
      <c r="FH2493">
        <v>6.48</v>
      </c>
      <c r="FI2493">
        <v>5.91</v>
      </c>
      <c r="FJ2493">
        <v>5.37</v>
      </c>
      <c r="FK2493">
        <v>4.87</v>
      </c>
      <c r="FL2493">
        <v>4.41</v>
      </c>
      <c r="FM2493">
        <v>3.99</v>
      </c>
      <c r="FN2493">
        <v>3.61</v>
      </c>
      <c r="FO2493">
        <v>3.26</v>
      </c>
    </row>
    <row r="2494" spans="1:183" x14ac:dyDescent="0.25">
      <c r="A2494" t="s">
        <v>2281</v>
      </c>
      <c r="B2494">
        <v>64</v>
      </c>
      <c r="C2494">
        <v>64</v>
      </c>
      <c r="E2494">
        <v>100000</v>
      </c>
      <c r="F2494">
        <v>99961</v>
      </c>
      <c r="G2494">
        <v>99920</v>
      </c>
      <c r="H2494">
        <v>99876</v>
      </c>
      <c r="I2494">
        <v>99827</v>
      </c>
      <c r="J2494">
        <v>99775</v>
      </c>
      <c r="K2494">
        <v>99719</v>
      </c>
      <c r="L2494">
        <v>99660</v>
      </c>
      <c r="M2494">
        <v>99596</v>
      </c>
      <c r="N2494">
        <v>99527</v>
      </c>
      <c r="O2494">
        <v>99453</v>
      </c>
      <c r="P2494">
        <v>99372</v>
      </c>
      <c r="Q2494">
        <v>99285</v>
      </c>
      <c r="R2494">
        <v>99191</v>
      </c>
      <c r="S2494">
        <v>99093</v>
      </c>
      <c r="T2494">
        <v>98988</v>
      </c>
      <c r="U2494">
        <v>98876</v>
      </c>
      <c r="V2494">
        <v>98756</v>
      </c>
      <c r="W2494">
        <v>98633</v>
      </c>
      <c r="X2494">
        <v>98505</v>
      </c>
      <c r="Y2494">
        <v>98371</v>
      </c>
      <c r="Z2494">
        <v>98230</v>
      </c>
      <c r="AA2494">
        <v>98083</v>
      </c>
      <c r="AB2494">
        <v>97929</v>
      </c>
      <c r="AC2494">
        <v>97767</v>
      </c>
      <c r="AD2494">
        <v>97596</v>
      </c>
      <c r="AE2494">
        <v>97416</v>
      </c>
      <c r="AF2494">
        <v>97229</v>
      </c>
      <c r="AG2494">
        <v>97034</v>
      </c>
      <c r="AH2494">
        <v>96825</v>
      </c>
      <c r="AI2494">
        <v>96602</v>
      </c>
      <c r="AJ2494">
        <v>96365</v>
      </c>
      <c r="AK2494">
        <v>96114</v>
      </c>
      <c r="AL2494">
        <v>95847</v>
      </c>
      <c r="AM2494">
        <v>95563</v>
      </c>
      <c r="AN2494">
        <v>95265</v>
      </c>
      <c r="AO2494">
        <v>94950</v>
      </c>
      <c r="AP2494">
        <v>94617</v>
      </c>
      <c r="AQ2494">
        <v>94257</v>
      </c>
      <c r="AR2494">
        <v>93862</v>
      </c>
      <c r="AS2494">
        <v>93433</v>
      </c>
      <c r="AT2494">
        <v>92959</v>
      </c>
      <c r="AU2494">
        <v>92425</v>
      </c>
      <c r="AV2494">
        <v>91813</v>
      </c>
      <c r="AW2494">
        <v>91117</v>
      </c>
      <c r="AX2494">
        <v>90321</v>
      </c>
      <c r="AY2494">
        <v>89405</v>
      </c>
      <c r="AZ2494">
        <v>88337</v>
      </c>
      <c r="BA2494">
        <v>87076</v>
      </c>
      <c r="BB2494">
        <v>85612</v>
      </c>
      <c r="BC2494">
        <v>83914</v>
      </c>
      <c r="BD2494">
        <v>81909</v>
      </c>
      <c r="BE2494">
        <v>79579</v>
      </c>
      <c r="BF2494">
        <v>76875</v>
      </c>
      <c r="BG2494">
        <v>73751</v>
      </c>
      <c r="BH2494">
        <v>70183</v>
      </c>
      <c r="BI2494">
        <v>66192</v>
      </c>
      <c r="BJ2494">
        <v>61691</v>
      </c>
      <c r="BK2494">
        <v>56763</v>
      </c>
      <c r="BL2494">
        <v>51387</v>
      </c>
      <c r="BM2494">
        <v>45663</v>
      </c>
      <c r="BN2494">
        <v>39716</v>
      </c>
      <c r="BO2494">
        <v>33699</v>
      </c>
      <c r="BP2494">
        <v>27806</v>
      </c>
      <c r="DC2494">
        <v>56.96</v>
      </c>
      <c r="DD2494">
        <v>55.98</v>
      </c>
      <c r="DE2494">
        <v>55</v>
      </c>
      <c r="DF2494">
        <v>54.03</v>
      </c>
      <c r="DG2494">
        <v>53.05</v>
      </c>
      <c r="DH2494">
        <v>52.08</v>
      </c>
      <c r="DI2494">
        <v>51.11</v>
      </c>
      <c r="DJ2494">
        <v>50.14</v>
      </c>
      <c r="DK2494">
        <v>49.17</v>
      </c>
      <c r="DL2494">
        <v>48.21</v>
      </c>
      <c r="DM2494">
        <v>47.24</v>
      </c>
      <c r="DN2494">
        <v>46.28</v>
      </c>
      <c r="DO2494">
        <v>45.32</v>
      </c>
      <c r="DP2494">
        <v>44.36</v>
      </c>
      <c r="DQ2494">
        <v>43.4</v>
      </c>
      <c r="DR2494">
        <v>42.45</v>
      </c>
      <c r="DS2494">
        <v>41.5</v>
      </c>
      <c r="DT2494">
        <v>40.549999999999997</v>
      </c>
      <c r="DU2494">
        <v>39.6</v>
      </c>
      <c r="DV2494">
        <v>38.65</v>
      </c>
      <c r="DW2494">
        <v>37.700000000000003</v>
      </c>
      <c r="DX2494">
        <v>36.75</v>
      </c>
      <c r="DY2494">
        <v>35.81</v>
      </c>
      <c r="DZ2494">
        <v>34.86</v>
      </c>
      <c r="EA2494">
        <v>33.92</v>
      </c>
      <c r="EB2494">
        <v>32.979999999999997</v>
      </c>
      <c r="EC2494">
        <v>32.04</v>
      </c>
      <c r="ED2494">
        <v>31.1</v>
      </c>
      <c r="EE2494">
        <v>30.16</v>
      </c>
      <c r="EF2494">
        <v>29.23</v>
      </c>
      <c r="EG2494">
        <v>28.29</v>
      </c>
      <c r="EH2494">
        <v>27.36</v>
      </c>
      <c r="EI2494">
        <v>26.43</v>
      </c>
      <c r="EJ2494">
        <v>25.5</v>
      </c>
      <c r="EK2494">
        <v>24.58</v>
      </c>
      <c r="EL2494">
        <v>23.65</v>
      </c>
      <c r="EM2494">
        <v>22.73</v>
      </c>
      <c r="EN2494">
        <v>21.81</v>
      </c>
      <c r="EO2494">
        <v>20.89</v>
      </c>
      <c r="EP2494">
        <v>19.97</v>
      </c>
      <c r="EQ2494">
        <v>19.059999999999999</v>
      </c>
      <c r="ER2494">
        <v>18.16</v>
      </c>
      <c r="ES2494">
        <v>17.260000000000002</v>
      </c>
      <c r="ET2494">
        <v>16.37</v>
      </c>
      <c r="EU2494">
        <v>15.49</v>
      </c>
      <c r="EV2494">
        <v>14.63</v>
      </c>
      <c r="EW2494">
        <v>13.77</v>
      </c>
      <c r="EX2494">
        <v>12.93</v>
      </c>
      <c r="EY2494">
        <v>12.11</v>
      </c>
      <c r="EZ2494">
        <v>11.31</v>
      </c>
      <c r="FA2494">
        <v>10.53</v>
      </c>
      <c r="FB2494">
        <v>9.77</v>
      </c>
      <c r="FC2494">
        <v>9.0399999999999991</v>
      </c>
      <c r="FD2494">
        <v>8.35</v>
      </c>
      <c r="FE2494">
        <v>7.68</v>
      </c>
      <c r="FF2494">
        <v>7.04</v>
      </c>
      <c r="FG2494">
        <v>6.44</v>
      </c>
      <c r="FH2494">
        <v>5.87</v>
      </c>
      <c r="FI2494">
        <v>5.34</v>
      </c>
      <c r="FJ2494">
        <v>4.84</v>
      </c>
      <c r="FK2494">
        <v>4.3899999999999997</v>
      </c>
      <c r="FL2494">
        <v>3.97</v>
      </c>
      <c r="FM2494">
        <v>3.59</v>
      </c>
      <c r="FN2494">
        <v>3.24</v>
      </c>
    </row>
    <row r="2495" spans="1:183" x14ac:dyDescent="0.25">
      <c r="A2495" t="s">
        <v>2282</v>
      </c>
      <c r="B2495">
        <v>63</v>
      </c>
      <c r="C2495">
        <v>63</v>
      </c>
      <c r="E2495">
        <v>100000</v>
      </c>
      <c r="F2495">
        <v>99958</v>
      </c>
      <c r="G2495">
        <v>99913</v>
      </c>
      <c r="H2495">
        <v>99863</v>
      </c>
      <c r="I2495">
        <v>99810</v>
      </c>
      <c r="J2495">
        <v>99753</v>
      </c>
      <c r="K2495">
        <v>99693</v>
      </c>
      <c r="L2495">
        <v>99628</v>
      </c>
      <c r="M2495">
        <v>99557</v>
      </c>
      <c r="N2495">
        <v>99481</v>
      </c>
      <c r="O2495">
        <v>99399</v>
      </c>
      <c r="P2495">
        <v>99310</v>
      </c>
      <c r="Q2495">
        <v>99214</v>
      </c>
      <c r="R2495">
        <v>99114</v>
      </c>
      <c r="S2495">
        <v>99007</v>
      </c>
      <c r="T2495">
        <v>98892</v>
      </c>
      <c r="U2495">
        <v>98770</v>
      </c>
      <c r="V2495">
        <v>98644</v>
      </c>
      <c r="W2495">
        <v>98514</v>
      </c>
      <c r="X2495">
        <v>98377</v>
      </c>
      <c r="Y2495">
        <v>98233</v>
      </c>
      <c r="Z2495">
        <v>98083</v>
      </c>
      <c r="AA2495">
        <v>97925</v>
      </c>
      <c r="AB2495">
        <v>97760</v>
      </c>
      <c r="AC2495">
        <v>97585</v>
      </c>
      <c r="AD2495">
        <v>97402</v>
      </c>
      <c r="AE2495">
        <v>97210</v>
      </c>
      <c r="AF2495">
        <v>97010</v>
      </c>
      <c r="AG2495">
        <v>96797</v>
      </c>
      <c r="AH2495">
        <v>96569</v>
      </c>
      <c r="AI2495">
        <v>96327</v>
      </c>
      <c r="AJ2495">
        <v>96069</v>
      </c>
      <c r="AK2495">
        <v>95796</v>
      </c>
      <c r="AL2495">
        <v>95505</v>
      </c>
      <c r="AM2495">
        <v>95199</v>
      </c>
      <c r="AN2495">
        <v>94877</v>
      </c>
      <c r="AO2495">
        <v>94535</v>
      </c>
      <c r="AP2495">
        <v>94165</v>
      </c>
      <c r="AQ2495">
        <v>93761</v>
      </c>
      <c r="AR2495">
        <v>93321</v>
      </c>
      <c r="AS2495">
        <v>92834</v>
      </c>
      <c r="AT2495">
        <v>92286</v>
      </c>
      <c r="AU2495">
        <v>91658</v>
      </c>
      <c r="AV2495">
        <v>90945</v>
      </c>
      <c r="AW2495">
        <v>90130</v>
      </c>
      <c r="AX2495">
        <v>89191</v>
      </c>
      <c r="AY2495">
        <v>88100</v>
      </c>
      <c r="AZ2495">
        <v>86814</v>
      </c>
      <c r="BA2495">
        <v>85318</v>
      </c>
      <c r="BB2495">
        <v>83589</v>
      </c>
      <c r="BC2495">
        <v>81547</v>
      </c>
      <c r="BD2495">
        <v>79185</v>
      </c>
      <c r="BE2495">
        <v>76440</v>
      </c>
      <c r="BF2495">
        <v>73282</v>
      </c>
      <c r="BG2495">
        <v>69674</v>
      </c>
      <c r="BH2495">
        <v>65653</v>
      </c>
      <c r="BI2495">
        <v>61121</v>
      </c>
      <c r="BJ2495">
        <v>56169</v>
      </c>
      <c r="BK2495">
        <v>50781</v>
      </c>
      <c r="BL2495">
        <v>45059</v>
      </c>
      <c r="BM2495">
        <v>39128</v>
      </c>
      <c r="BN2495">
        <v>33145</v>
      </c>
      <c r="BO2495">
        <v>27294</v>
      </c>
      <c r="DC2495">
        <v>55.85</v>
      </c>
      <c r="DD2495">
        <v>54.87</v>
      </c>
      <c r="DE2495">
        <v>53.9</v>
      </c>
      <c r="DF2495">
        <v>52.92</v>
      </c>
      <c r="DG2495">
        <v>51.95</v>
      </c>
      <c r="DH2495">
        <v>50.98</v>
      </c>
      <c r="DI2495">
        <v>50.01</v>
      </c>
      <c r="DJ2495">
        <v>49.04</v>
      </c>
      <c r="DK2495">
        <v>48.08</v>
      </c>
      <c r="DL2495">
        <v>47.11</v>
      </c>
      <c r="DM2495">
        <v>46.15</v>
      </c>
      <c r="DN2495">
        <v>45.19</v>
      </c>
      <c r="DO2495">
        <v>44.24</v>
      </c>
      <c r="DP2495">
        <v>43.28</v>
      </c>
      <c r="DQ2495">
        <v>42.33</v>
      </c>
      <c r="DR2495">
        <v>41.37</v>
      </c>
      <c r="DS2495">
        <v>40.42</v>
      </c>
      <c r="DT2495">
        <v>39.479999999999997</v>
      </c>
      <c r="DU2495">
        <v>38.53</v>
      </c>
      <c r="DV2495">
        <v>37.58</v>
      </c>
      <c r="DW2495">
        <v>36.630000000000003</v>
      </c>
      <c r="DX2495">
        <v>35.69</v>
      </c>
      <c r="DY2495">
        <v>34.75</v>
      </c>
      <c r="DZ2495">
        <v>33.799999999999997</v>
      </c>
      <c r="EA2495">
        <v>32.86</v>
      </c>
      <c r="EB2495">
        <v>31.93</v>
      </c>
      <c r="EC2495">
        <v>30.99</v>
      </c>
      <c r="ED2495">
        <v>30.05</v>
      </c>
      <c r="EE2495">
        <v>29.12</v>
      </c>
      <c r="EF2495">
        <v>28.18</v>
      </c>
      <c r="EG2495">
        <v>27.25</v>
      </c>
      <c r="EH2495">
        <v>26.32</v>
      </c>
      <c r="EI2495">
        <v>25.4</v>
      </c>
      <c r="EJ2495">
        <v>24.47</v>
      </c>
      <c r="EK2495">
        <v>23.55</v>
      </c>
      <c r="EL2495">
        <v>22.63</v>
      </c>
      <c r="EM2495">
        <v>21.71</v>
      </c>
      <c r="EN2495">
        <v>20.79</v>
      </c>
      <c r="EO2495">
        <v>19.88</v>
      </c>
      <c r="EP2495">
        <v>18.97</v>
      </c>
      <c r="EQ2495">
        <v>18.07</v>
      </c>
      <c r="ER2495">
        <v>17.170000000000002</v>
      </c>
      <c r="ES2495">
        <v>16.29</v>
      </c>
      <c r="ET2495">
        <v>15.41</v>
      </c>
      <c r="EU2495">
        <v>14.54</v>
      </c>
      <c r="EV2495">
        <v>13.69</v>
      </c>
      <c r="EW2495">
        <v>12.86</v>
      </c>
      <c r="EX2495">
        <v>12.04</v>
      </c>
      <c r="EY2495">
        <v>11.24</v>
      </c>
      <c r="EZ2495">
        <v>10.46</v>
      </c>
      <c r="FA2495">
        <v>9.7100000000000009</v>
      </c>
      <c r="FB2495">
        <v>8.99</v>
      </c>
      <c r="FC2495">
        <v>8.2899999999999991</v>
      </c>
      <c r="FD2495">
        <v>7.63</v>
      </c>
      <c r="FE2495">
        <v>7</v>
      </c>
      <c r="FF2495">
        <v>6.4</v>
      </c>
      <c r="FG2495">
        <v>5.83</v>
      </c>
      <c r="FH2495">
        <v>5.3</v>
      </c>
      <c r="FI2495">
        <v>4.8099999999999996</v>
      </c>
      <c r="FJ2495">
        <v>4.3600000000000003</v>
      </c>
      <c r="FK2495">
        <v>3.95</v>
      </c>
      <c r="FL2495">
        <v>3.57</v>
      </c>
      <c r="FM2495">
        <v>3.23</v>
      </c>
    </row>
    <row r="2496" spans="1:183" x14ac:dyDescent="0.25">
      <c r="A2496" t="s">
        <v>2283</v>
      </c>
      <c r="B2496">
        <v>62</v>
      </c>
      <c r="C2496">
        <v>62</v>
      </c>
      <c r="E2496">
        <v>100000</v>
      </c>
      <c r="F2496">
        <v>99954</v>
      </c>
      <c r="G2496">
        <v>99903</v>
      </c>
      <c r="H2496">
        <v>99848</v>
      </c>
      <c r="I2496">
        <v>99790</v>
      </c>
      <c r="J2496">
        <v>99729</v>
      </c>
      <c r="K2496">
        <v>99662</v>
      </c>
      <c r="L2496">
        <v>99591</v>
      </c>
      <c r="M2496">
        <v>99513</v>
      </c>
      <c r="N2496">
        <v>99429</v>
      </c>
      <c r="O2496">
        <v>99338</v>
      </c>
      <c r="P2496">
        <v>99241</v>
      </c>
      <c r="Q2496">
        <v>99138</v>
      </c>
      <c r="R2496">
        <v>99029</v>
      </c>
      <c r="S2496">
        <v>98912</v>
      </c>
      <c r="T2496">
        <v>98787</v>
      </c>
      <c r="U2496">
        <v>98659</v>
      </c>
      <c r="V2496">
        <v>98526</v>
      </c>
      <c r="W2496">
        <v>98386</v>
      </c>
      <c r="X2496">
        <v>98239</v>
      </c>
      <c r="Y2496">
        <v>98086</v>
      </c>
      <c r="Z2496">
        <v>97924</v>
      </c>
      <c r="AA2496">
        <v>97755</v>
      </c>
      <c r="AB2496">
        <v>97577</v>
      </c>
      <c r="AC2496">
        <v>97390</v>
      </c>
      <c r="AD2496">
        <v>97194</v>
      </c>
      <c r="AE2496">
        <v>96989</v>
      </c>
      <c r="AF2496">
        <v>96771</v>
      </c>
      <c r="AG2496">
        <v>96539</v>
      </c>
      <c r="AH2496">
        <v>96290</v>
      </c>
      <c r="AI2496">
        <v>96027</v>
      </c>
      <c r="AJ2496">
        <v>95746</v>
      </c>
      <c r="AK2496">
        <v>95449</v>
      </c>
      <c r="AL2496">
        <v>95135</v>
      </c>
      <c r="AM2496">
        <v>94804</v>
      </c>
      <c r="AN2496">
        <v>94454</v>
      </c>
      <c r="AO2496">
        <v>94074</v>
      </c>
      <c r="AP2496">
        <v>93660</v>
      </c>
      <c r="AQ2496">
        <v>93210</v>
      </c>
      <c r="AR2496">
        <v>92709</v>
      </c>
      <c r="AS2496">
        <v>92147</v>
      </c>
      <c r="AT2496">
        <v>91504</v>
      </c>
      <c r="AU2496">
        <v>90774</v>
      </c>
      <c r="AV2496">
        <v>89939</v>
      </c>
      <c r="AW2496">
        <v>88979</v>
      </c>
      <c r="AX2496">
        <v>87861</v>
      </c>
      <c r="AY2496">
        <v>86549</v>
      </c>
      <c r="AZ2496">
        <v>85025</v>
      </c>
      <c r="BA2496">
        <v>83261</v>
      </c>
      <c r="BB2496">
        <v>81187</v>
      </c>
      <c r="BC2496">
        <v>78785</v>
      </c>
      <c r="BD2496">
        <v>76006</v>
      </c>
      <c r="BE2496">
        <v>72807</v>
      </c>
      <c r="BF2496">
        <v>69166</v>
      </c>
      <c r="BG2496">
        <v>65108</v>
      </c>
      <c r="BH2496">
        <v>60554</v>
      </c>
      <c r="BI2496">
        <v>55578</v>
      </c>
      <c r="BJ2496">
        <v>50178</v>
      </c>
      <c r="BK2496">
        <v>44458</v>
      </c>
      <c r="BL2496">
        <v>38545</v>
      </c>
      <c r="BM2496">
        <v>32595</v>
      </c>
      <c r="BN2496">
        <v>26794</v>
      </c>
      <c r="DC2496">
        <v>54.74</v>
      </c>
      <c r="DD2496">
        <v>53.76</v>
      </c>
      <c r="DE2496">
        <v>52.79</v>
      </c>
      <c r="DF2496">
        <v>51.82</v>
      </c>
      <c r="DG2496">
        <v>50.85</v>
      </c>
      <c r="DH2496">
        <v>49.88</v>
      </c>
      <c r="DI2496">
        <v>48.91</v>
      </c>
      <c r="DJ2496">
        <v>47.95</v>
      </c>
      <c r="DK2496">
        <v>46.98</v>
      </c>
      <c r="DL2496">
        <v>46.02</v>
      </c>
      <c r="DM2496">
        <v>45.07</v>
      </c>
      <c r="DN2496">
        <v>44.11</v>
      </c>
      <c r="DO2496">
        <v>43.15</v>
      </c>
      <c r="DP2496">
        <v>42.2</v>
      </c>
      <c r="DQ2496">
        <v>41.25</v>
      </c>
      <c r="DR2496">
        <v>40.299999999999997</v>
      </c>
      <c r="DS2496">
        <v>39.35</v>
      </c>
      <c r="DT2496">
        <v>38.409999999999997</v>
      </c>
      <c r="DU2496">
        <v>37.46</v>
      </c>
      <c r="DV2496">
        <v>36.520000000000003</v>
      </c>
      <c r="DW2496">
        <v>35.57</v>
      </c>
      <c r="DX2496">
        <v>34.630000000000003</v>
      </c>
      <c r="DY2496">
        <v>33.69</v>
      </c>
      <c r="DZ2496">
        <v>32.75</v>
      </c>
      <c r="EA2496">
        <v>31.81</v>
      </c>
      <c r="EB2496">
        <v>30.87</v>
      </c>
      <c r="EC2496">
        <v>29.94</v>
      </c>
      <c r="ED2496">
        <v>29</v>
      </c>
      <c r="EE2496">
        <v>28.07</v>
      </c>
      <c r="EF2496">
        <v>27.14</v>
      </c>
      <c r="EG2496">
        <v>26.22</v>
      </c>
      <c r="EH2496">
        <v>25.29</v>
      </c>
      <c r="EI2496">
        <v>24.37</v>
      </c>
      <c r="EJ2496">
        <v>23.45</v>
      </c>
      <c r="EK2496">
        <v>22.53</v>
      </c>
      <c r="EL2496">
        <v>21.61</v>
      </c>
      <c r="EM2496">
        <v>20.7</v>
      </c>
      <c r="EN2496">
        <v>19.79</v>
      </c>
      <c r="EO2496">
        <v>18.88</v>
      </c>
      <c r="EP2496">
        <v>17.98</v>
      </c>
      <c r="EQ2496">
        <v>17.079999999999998</v>
      </c>
      <c r="ER2496">
        <v>16.2</v>
      </c>
      <c r="ES2496">
        <v>15.33</v>
      </c>
      <c r="ET2496">
        <v>14.46</v>
      </c>
      <c r="EU2496">
        <v>13.62</v>
      </c>
      <c r="EV2496">
        <v>12.78</v>
      </c>
      <c r="EW2496">
        <v>11.97</v>
      </c>
      <c r="EX2496">
        <v>11.17</v>
      </c>
      <c r="EY2496">
        <v>10.4</v>
      </c>
      <c r="EZ2496">
        <v>9.65</v>
      </c>
      <c r="FA2496">
        <v>8.93</v>
      </c>
      <c r="FB2496">
        <v>8.24</v>
      </c>
      <c r="FC2496">
        <v>7.58</v>
      </c>
      <c r="FD2496">
        <v>6.95</v>
      </c>
      <c r="FE2496">
        <v>6.36</v>
      </c>
      <c r="FF2496">
        <v>5.8</v>
      </c>
      <c r="FG2496">
        <v>5.27</v>
      </c>
      <c r="FH2496">
        <v>4.78</v>
      </c>
      <c r="FI2496">
        <v>4.33</v>
      </c>
      <c r="FJ2496">
        <v>3.92</v>
      </c>
      <c r="FK2496">
        <v>3.55</v>
      </c>
      <c r="FL2496">
        <v>3.21</v>
      </c>
    </row>
    <row r="2497" spans="1:167" x14ac:dyDescent="0.25">
      <c r="A2497" t="s">
        <v>2284</v>
      </c>
      <c r="B2497">
        <v>61</v>
      </c>
      <c r="C2497">
        <v>61</v>
      </c>
      <c r="E2497">
        <v>100000</v>
      </c>
      <c r="F2497">
        <v>99948</v>
      </c>
      <c r="G2497">
        <v>99892</v>
      </c>
      <c r="H2497">
        <v>99833</v>
      </c>
      <c r="I2497">
        <v>99770</v>
      </c>
      <c r="J2497">
        <v>99702</v>
      </c>
      <c r="K2497">
        <v>99629</v>
      </c>
      <c r="L2497">
        <v>99550</v>
      </c>
      <c r="M2497">
        <v>99464</v>
      </c>
      <c r="N2497">
        <v>99372</v>
      </c>
      <c r="O2497">
        <v>99272</v>
      </c>
      <c r="P2497">
        <v>99167</v>
      </c>
      <c r="Q2497">
        <v>99056</v>
      </c>
      <c r="R2497">
        <v>98936</v>
      </c>
      <c r="S2497">
        <v>98809</v>
      </c>
      <c r="T2497">
        <v>98678</v>
      </c>
      <c r="U2497">
        <v>98542</v>
      </c>
      <c r="V2497">
        <v>98400</v>
      </c>
      <c r="W2497">
        <v>98250</v>
      </c>
      <c r="X2497">
        <v>98093</v>
      </c>
      <c r="Y2497">
        <v>97928</v>
      </c>
      <c r="Z2497">
        <v>97755</v>
      </c>
      <c r="AA2497">
        <v>97574</v>
      </c>
      <c r="AB2497">
        <v>97382</v>
      </c>
      <c r="AC2497">
        <v>97183</v>
      </c>
      <c r="AD2497">
        <v>96973</v>
      </c>
      <c r="AE2497">
        <v>96750</v>
      </c>
      <c r="AF2497">
        <v>96512</v>
      </c>
      <c r="AG2497">
        <v>96258</v>
      </c>
      <c r="AH2497">
        <v>95988</v>
      </c>
      <c r="AI2497">
        <v>95701</v>
      </c>
      <c r="AJ2497">
        <v>95396</v>
      </c>
      <c r="AK2497">
        <v>95075</v>
      </c>
      <c r="AL2497">
        <v>94736</v>
      </c>
      <c r="AM2497">
        <v>94376</v>
      </c>
      <c r="AN2497">
        <v>93988</v>
      </c>
      <c r="AO2497">
        <v>93562</v>
      </c>
      <c r="AP2497">
        <v>93100</v>
      </c>
      <c r="AQ2497">
        <v>92588</v>
      </c>
      <c r="AR2497">
        <v>92011</v>
      </c>
      <c r="AS2497">
        <v>91352</v>
      </c>
      <c r="AT2497">
        <v>90604</v>
      </c>
      <c r="AU2497">
        <v>89749</v>
      </c>
      <c r="AV2497">
        <v>88767</v>
      </c>
      <c r="AW2497">
        <v>87625</v>
      </c>
      <c r="AX2497">
        <v>86283</v>
      </c>
      <c r="AY2497">
        <v>84730</v>
      </c>
      <c r="AZ2497">
        <v>82936</v>
      </c>
      <c r="BA2497">
        <v>80824</v>
      </c>
      <c r="BB2497">
        <v>78388</v>
      </c>
      <c r="BC2497">
        <v>75568</v>
      </c>
      <c r="BD2497">
        <v>72334</v>
      </c>
      <c r="BE2497">
        <v>68653</v>
      </c>
      <c r="BF2497">
        <v>64567</v>
      </c>
      <c r="BG2497">
        <v>59981</v>
      </c>
      <c r="BH2497">
        <v>54992</v>
      </c>
      <c r="BI2497">
        <v>49580</v>
      </c>
      <c r="BJ2497">
        <v>43862</v>
      </c>
      <c r="BK2497">
        <v>37967</v>
      </c>
      <c r="BL2497">
        <v>32051</v>
      </c>
      <c r="BM2497">
        <v>26299</v>
      </c>
      <c r="DC2497">
        <v>53.63</v>
      </c>
      <c r="DD2497">
        <v>52.66</v>
      </c>
      <c r="DE2497">
        <v>51.69</v>
      </c>
      <c r="DF2497">
        <v>50.72</v>
      </c>
      <c r="DG2497">
        <v>49.75</v>
      </c>
      <c r="DH2497">
        <v>48.78</v>
      </c>
      <c r="DI2497">
        <v>47.82</v>
      </c>
      <c r="DJ2497">
        <v>46.86</v>
      </c>
      <c r="DK2497">
        <v>45.9</v>
      </c>
      <c r="DL2497">
        <v>44.94</v>
      </c>
      <c r="DM2497">
        <v>43.98</v>
      </c>
      <c r="DN2497">
        <v>43.03</v>
      </c>
      <c r="DO2497">
        <v>42.08</v>
      </c>
      <c r="DP2497">
        <v>41.13</v>
      </c>
      <c r="DQ2497">
        <v>40.18</v>
      </c>
      <c r="DR2497">
        <v>39.229999999999997</v>
      </c>
      <c r="DS2497">
        <v>38.29</v>
      </c>
      <c r="DT2497">
        <v>37.340000000000003</v>
      </c>
      <c r="DU2497">
        <v>36.4</v>
      </c>
      <c r="DV2497">
        <v>35.450000000000003</v>
      </c>
      <c r="DW2497">
        <v>34.51</v>
      </c>
      <c r="DX2497">
        <v>33.57</v>
      </c>
      <c r="DY2497">
        <v>32.630000000000003</v>
      </c>
      <c r="DZ2497">
        <v>31.7</v>
      </c>
      <c r="EA2497">
        <v>30.76</v>
      </c>
      <c r="EB2497">
        <v>29.83</v>
      </c>
      <c r="EC2497">
        <v>28.9</v>
      </c>
      <c r="ED2497">
        <v>27.97</v>
      </c>
      <c r="EE2497">
        <v>27.04</v>
      </c>
      <c r="EF2497">
        <v>26.11</v>
      </c>
      <c r="EG2497">
        <v>25.19</v>
      </c>
      <c r="EH2497">
        <v>24.27</v>
      </c>
      <c r="EI2497">
        <v>23.35</v>
      </c>
      <c r="EJ2497">
        <v>22.43</v>
      </c>
      <c r="EK2497">
        <v>21.51</v>
      </c>
      <c r="EL2497">
        <v>20.6</v>
      </c>
      <c r="EM2497">
        <v>19.690000000000001</v>
      </c>
      <c r="EN2497">
        <v>18.79</v>
      </c>
      <c r="EO2497">
        <v>17.89</v>
      </c>
      <c r="EP2497">
        <v>17</v>
      </c>
      <c r="EQ2497">
        <v>16.12</v>
      </c>
      <c r="ER2497">
        <v>15.25</v>
      </c>
      <c r="ES2497">
        <v>14.39</v>
      </c>
      <c r="ET2497">
        <v>13.54</v>
      </c>
      <c r="EU2497">
        <v>12.71</v>
      </c>
      <c r="EV2497">
        <v>11.9</v>
      </c>
      <c r="EW2497">
        <v>11.11</v>
      </c>
      <c r="EX2497">
        <v>10.34</v>
      </c>
      <c r="EY2497">
        <v>9.59</v>
      </c>
      <c r="EZ2497">
        <v>8.8800000000000008</v>
      </c>
      <c r="FA2497">
        <v>8.19</v>
      </c>
      <c r="FB2497">
        <v>7.53</v>
      </c>
      <c r="FC2497">
        <v>6.91</v>
      </c>
      <c r="FD2497">
        <v>6.32</v>
      </c>
      <c r="FE2497">
        <v>5.76</v>
      </c>
      <c r="FF2497">
        <v>5.24</v>
      </c>
      <c r="FG2497">
        <v>4.76</v>
      </c>
      <c r="FH2497">
        <v>4.3099999999999996</v>
      </c>
      <c r="FI2497">
        <v>3.9</v>
      </c>
      <c r="FJ2497">
        <v>3.53</v>
      </c>
      <c r="FK2497">
        <v>3.19</v>
      </c>
    </row>
    <row r="2498" spans="1:167" x14ac:dyDescent="0.25">
      <c r="A2498" t="s">
        <v>2285</v>
      </c>
      <c r="B2498">
        <v>60</v>
      </c>
      <c r="C2498">
        <v>60</v>
      </c>
      <c r="E2498">
        <v>100000</v>
      </c>
      <c r="F2498">
        <v>99943</v>
      </c>
      <c r="G2498">
        <v>99882</v>
      </c>
      <c r="H2498">
        <v>99818</v>
      </c>
      <c r="I2498">
        <v>99749</v>
      </c>
      <c r="J2498">
        <v>99674</v>
      </c>
      <c r="K2498">
        <v>99593</v>
      </c>
      <c r="L2498">
        <v>99506</v>
      </c>
      <c r="M2498">
        <v>99412</v>
      </c>
      <c r="N2498">
        <v>99310</v>
      </c>
      <c r="O2498">
        <v>99203</v>
      </c>
      <c r="P2498">
        <v>99089</v>
      </c>
      <c r="Q2498">
        <v>98967</v>
      </c>
      <c r="R2498">
        <v>98837</v>
      </c>
      <c r="S2498">
        <v>98704</v>
      </c>
      <c r="T2498">
        <v>98565</v>
      </c>
      <c r="U2498">
        <v>98420</v>
      </c>
      <c r="V2498">
        <v>98267</v>
      </c>
      <c r="W2498">
        <v>98106</v>
      </c>
      <c r="X2498">
        <v>97938</v>
      </c>
      <c r="Y2498">
        <v>97761</v>
      </c>
      <c r="Z2498">
        <v>97575</v>
      </c>
      <c r="AA2498">
        <v>97380</v>
      </c>
      <c r="AB2498">
        <v>97176</v>
      </c>
      <c r="AC2498">
        <v>96962</v>
      </c>
      <c r="AD2498">
        <v>96734</v>
      </c>
      <c r="AE2498">
        <v>96490</v>
      </c>
      <c r="AF2498">
        <v>96231</v>
      </c>
      <c r="AG2498">
        <v>95955</v>
      </c>
      <c r="AH2498">
        <v>95661</v>
      </c>
      <c r="AI2498">
        <v>95349</v>
      </c>
      <c r="AJ2498">
        <v>95019</v>
      </c>
      <c r="AK2498">
        <v>94672</v>
      </c>
      <c r="AL2498">
        <v>94303</v>
      </c>
      <c r="AM2498">
        <v>93904</v>
      </c>
      <c r="AN2498">
        <v>93469</v>
      </c>
      <c r="AO2498">
        <v>92994</v>
      </c>
      <c r="AP2498">
        <v>92469</v>
      </c>
      <c r="AQ2498">
        <v>91879</v>
      </c>
      <c r="AR2498">
        <v>91203</v>
      </c>
      <c r="AS2498">
        <v>90437</v>
      </c>
      <c r="AT2498">
        <v>89562</v>
      </c>
      <c r="AU2498">
        <v>88558</v>
      </c>
      <c r="AV2498">
        <v>87391</v>
      </c>
      <c r="AW2498">
        <v>86022</v>
      </c>
      <c r="AX2498">
        <v>84436</v>
      </c>
      <c r="AY2498">
        <v>82610</v>
      </c>
      <c r="AZ2498">
        <v>80466</v>
      </c>
      <c r="BA2498">
        <v>77989</v>
      </c>
      <c r="BB2498">
        <v>75133</v>
      </c>
      <c r="BC2498">
        <v>71858</v>
      </c>
      <c r="BD2498">
        <v>68145</v>
      </c>
      <c r="BE2498">
        <v>64021</v>
      </c>
      <c r="BF2498">
        <v>59414</v>
      </c>
      <c r="BG2498">
        <v>54402</v>
      </c>
      <c r="BH2498">
        <v>48988</v>
      </c>
      <c r="BI2498">
        <v>43272</v>
      </c>
      <c r="BJ2498">
        <v>37395</v>
      </c>
      <c r="BK2498">
        <v>31514</v>
      </c>
      <c r="BL2498">
        <v>25811</v>
      </c>
      <c r="DC2498">
        <v>52.53</v>
      </c>
      <c r="DD2498">
        <v>51.56</v>
      </c>
      <c r="DE2498">
        <v>50.59</v>
      </c>
      <c r="DF2498">
        <v>49.62</v>
      </c>
      <c r="DG2498">
        <v>48.65</v>
      </c>
      <c r="DH2498">
        <v>47.69</v>
      </c>
      <c r="DI2498">
        <v>46.73</v>
      </c>
      <c r="DJ2498">
        <v>45.77</v>
      </c>
      <c r="DK2498">
        <v>44.81</v>
      </c>
      <c r="DL2498">
        <v>43.86</v>
      </c>
      <c r="DM2498">
        <v>42.9</v>
      </c>
      <c r="DN2498">
        <v>41.95</v>
      </c>
      <c r="DO2498">
        <v>41</v>
      </c>
      <c r="DP2498">
        <v>40.06</v>
      </c>
      <c r="DQ2498">
        <v>39.11</v>
      </c>
      <c r="DR2498">
        <v>38.17</v>
      </c>
      <c r="DS2498">
        <v>37.22</v>
      </c>
      <c r="DT2498">
        <v>36.28</v>
      </c>
      <c r="DU2498">
        <v>35.340000000000003</v>
      </c>
      <c r="DV2498">
        <v>34.4</v>
      </c>
      <c r="DW2498">
        <v>33.46</v>
      </c>
      <c r="DX2498">
        <v>32.520000000000003</v>
      </c>
      <c r="DY2498">
        <v>31.58</v>
      </c>
      <c r="DZ2498">
        <v>30.65</v>
      </c>
      <c r="EA2498">
        <v>29.72</v>
      </c>
      <c r="EB2498">
        <v>28.79</v>
      </c>
      <c r="EC2498">
        <v>27.86</v>
      </c>
      <c r="ED2498">
        <v>26.93</v>
      </c>
      <c r="EE2498">
        <v>26.01</v>
      </c>
      <c r="EF2498">
        <v>25.08</v>
      </c>
      <c r="EG2498">
        <v>24.17</v>
      </c>
      <c r="EH2498">
        <v>23.25</v>
      </c>
      <c r="EI2498">
        <v>22.33</v>
      </c>
      <c r="EJ2498">
        <v>21.42</v>
      </c>
      <c r="EK2498">
        <v>20.5</v>
      </c>
      <c r="EL2498">
        <v>19.600000000000001</v>
      </c>
      <c r="EM2498">
        <v>18.7</v>
      </c>
      <c r="EN2498">
        <v>17.8</v>
      </c>
      <c r="EO2498">
        <v>16.91</v>
      </c>
      <c r="EP2498">
        <v>16.03</v>
      </c>
      <c r="EQ2498">
        <v>15.16</v>
      </c>
      <c r="ER2498">
        <v>14.31</v>
      </c>
      <c r="ES2498">
        <v>13.46</v>
      </c>
      <c r="ET2498">
        <v>12.64</v>
      </c>
      <c r="EU2498">
        <v>11.83</v>
      </c>
      <c r="EV2498">
        <v>11.04</v>
      </c>
      <c r="EW2498">
        <v>10.28</v>
      </c>
      <c r="EX2498">
        <v>9.5399999999999991</v>
      </c>
      <c r="EY2498">
        <v>8.82</v>
      </c>
      <c r="EZ2498">
        <v>8.14</v>
      </c>
      <c r="FA2498">
        <v>7.49</v>
      </c>
      <c r="FB2498">
        <v>6.87</v>
      </c>
      <c r="FC2498">
        <v>6.28</v>
      </c>
      <c r="FD2498">
        <v>5.73</v>
      </c>
      <c r="FE2498">
        <v>5.21</v>
      </c>
      <c r="FF2498">
        <v>4.7300000000000004</v>
      </c>
      <c r="FG2498">
        <v>4.29</v>
      </c>
      <c r="FH2498">
        <v>3.88</v>
      </c>
      <c r="FI2498">
        <v>3.51</v>
      </c>
      <c r="FJ2498">
        <v>3.18</v>
      </c>
    </row>
    <row r="2499" spans="1:167" x14ac:dyDescent="0.25">
      <c r="A2499" t="s">
        <v>2286</v>
      </c>
      <c r="B2499">
        <v>59</v>
      </c>
      <c r="C2499">
        <v>59</v>
      </c>
      <c r="E2499">
        <v>100000</v>
      </c>
      <c r="F2499">
        <v>99938</v>
      </c>
      <c r="G2499">
        <v>99872</v>
      </c>
      <c r="H2499">
        <v>99802</v>
      </c>
      <c r="I2499">
        <v>99726</v>
      </c>
      <c r="J2499">
        <v>99643</v>
      </c>
      <c r="K2499">
        <v>99554</v>
      </c>
      <c r="L2499">
        <v>99458</v>
      </c>
      <c r="M2499">
        <v>99354</v>
      </c>
      <c r="N2499">
        <v>99244</v>
      </c>
      <c r="O2499">
        <v>99128</v>
      </c>
      <c r="P2499">
        <v>99004</v>
      </c>
      <c r="Q2499">
        <v>98872</v>
      </c>
      <c r="R2499">
        <v>98735</v>
      </c>
      <c r="S2499">
        <v>98593</v>
      </c>
      <c r="T2499">
        <v>98445</v>
      </c>
      <c r="U2499">
        <v>98289</v>
      </c>
      <c r="V2499">
        <v>98125</v>
      </c>
      <c r="W2499">
        <v>97954</v>
      </c>
      <c r="X2499">
        <v>97773</v>
      </c>
      <c r="Y2499">
        <v>97583</v>
      </c>
      <c r="Z2499">
        <v>97383</v>
      </c>
      <c r="AA2499">
        <v>97175</v>
      </c>
      <c r="AB2499">
        <v>96957</v>
      </c>
      <c r="AC2499">
        <v>96723</v>
      </c>
      <c r="AD2499">
        <v>96474</v>
      </c>
      <c r="AE2499">
        <v>96208</v>
      </c>
      <c r="AF2499">
        <v>95926</v>
      </c>
      <c r="AG2499">
        <v>95626</v>
      </c>
      <c r="AH2499">
        <v>95306</v>
      </c>
      <c r="AI2499">
        <v>94968</v>
      </c>
      <c r="AJ2499">
        <v>94612</v>
      </c>
      <c r="AK2499">
        <v>94235</v>
      </c>
      <c r="AL2499">
        <v>93825</v>
      </c>
      <c r="AM2499">
        <v>93378</v>
      </c>
      <c r="AN2499">
        <v>92892</v>
      </c>
      <c r="AO2499">
        <v>92353</v>
      </c>
      <c r="AP2499">
        <v>91748</v>
      </c>
      <c r="AQ2499">
        <v>91058</v>
      </c>
      <c r="AR2499">
        <v>90272</v>
      </c>
      <c r="AS2499">
        <v>89377</v>
      </c>
      <c r="AT2499">
        <v>88351</v>
      </c>
      <c r="AU2499">
        <v>87159</v>
      </c>
      <c r="AV2499">
        <v>85762</v>
      </c>
      <c r="AW2499">
        <v>84146</v>
      </c>
      <c r="AX2499">
        <v>82284</v>
      </c>
      <c r="AY2499">
        <v>80106</v>
      </c>
      <c r="AZ2499">
        <v>77594</v>
      </c>
      <c r="BA2499">
        <v>74696</v>
      </c>
      <c r="BB2499">
        <v>71386</v>
      </c>
      <c r="BC2499">
        <v>67633</v>
      </c>
      <c r="BD2499">
        <v>63480</v>
      </c>
      <c r="BE2499">
        <v>58842</v>
      </c>
      <c r="BF2499">
        <v>53817</v>
      </c>
      <c r="BG2499">
        <v>48393</v>
      </c>
      <c r="BH2499">
        <v>42689</v>
      </c>
      <c r="BI2499">
        <v>36830</v>
      </c>
      <c r="BJ2499">
        <v>30984</v>
      </c>
      <c r="BK2499">
        <v>25330</v>
      </c>
      <c r="DC2499">
        <v>51.43</v>
      </c>
      <c r="DD2499">
        <v>50.46</v>
      </c>
      <c r="DE2499">
        <v>49.49</v>
      </c>
      <c r="DF2499">
        <v>48.52</v>
      </c>
      <c r="DG2499">
        <v>47.56</v>
      </c>
      <c r="DH2499">
        <v>46.6</v>
      </c>
      <c r="DI2499">
        <v>45.64</v>
      </c>
      <c r="DJ2499">
        <v>44.68</v>
      </c>
      <c r="DK2499">
        <v>43.73</v>
      </c>
      <c r="DL2499">
        <v>42.78</v>
      </c>
      <c r="DM2499">
        <v>41.83</v>
      </c>
      <c r="DN2499">
        <v>40.880000000000003</v>
      </c>
      <c r="DO2499">
        <v>39.93</v>
      </c>
      <c r="DP2499">
        <v>38.99</v>
      </c>
      <c r="DQ2499">
        <v>38.04</v>
      </c>
      <c r="DR2499">
        <v>37.1</v>
      </c>
      <c r="DS2499">
        <v>36.159999999999997</v>
      </c>
      <c r="DT2499">
        <v>35.22</v>
      </c>
      <c r="DU2499">
        <v>34.28</v>
      </c>
      <c r="DV2499">
        <v>33.340000000000003</v>
      </c>
      <c r="DW2499">
        <v>32.409999999999997</v>
      </c>
      <c r="DX2499">
        <v>31.47</v>
      </c>
      <c r="DY2499">
        <v>30.54</v>
      </c>
      <c r="DZ2499">
        <v>29.6</v>
      </c>
      <c r="EA2499">
        <v>28.67</v>
      </c>
      <c r="EB2499">
        <v>27.75</v>
      </c>
      <c r="EC2499">
        <v>26.82</v>
      </c>
      <c r="ED2499">
        <v>25.9</v>
      </c>
      <c r="EE2499">
        <v>24.98</v>
      </c>
      <c r="EF2499">
        <v>24.06</v>
      </c>
      <c r="EG2499">
        <v>23.15</v>
      </c>
      <c r="EH2499">
        <v>22.23</v>
      </c>
      <c r="EI2499">
        <v>21.32</v>
      </c>
      <c r="EJ2499">
        <v>20.41</v>
      </c>
      <c r="EK2499">
        <v>19.5</v>
      </c>
      <c r="EL2499">
        <v>18.600000000000001</v>
      </c>
      <c r="EM2499">
        <v>17.71</v>
      </c>
      <c r="EN2499">
        <v>16.82</v>
      </c>
      <c r="EO2499">
        <v>15.95</v>
      </c>
      <c r="EP2499">
        <v>15.08</v>
      </c>
      <c r="EQ2499">
        <v>14.23</v>
      </c>
      <c r="ER2499">
        <v>13.39</v>
      </c>
      <c r="ES2499">
        <v>12.56</v>
      </c>
      <c r="ET2499">
        <v>11.76</v>
      </c>
      <c r="EU2499">
        <v>10.98</v>
      </c>
      <c r="EV2499">
        <v>10.210000000000001</v>
      </c>
      <c r="EW2499">
        <v>9.48</v>
      </c>
      <c r="EX2499">
        <v>8.77</v>
      </c>
      <c r="EY2499">
        <v>8.09</v>
      </c>
      <c r="EZ2499">
        <v>7.44</v>
      </c>
      <c r="FA2499">
        <v>6.83</v>
      </c>
      <c r="FB2499">
        <v>6.24</v>
      </c>
      <c r="FC2499">
        <v>5.69</v>
      </c>
      <c r="FD2499">
        <v>5.18</v>
      </c>
      <c r="FE2499">
        <v>4.7</v>
      </c>
      <c r="FF2499">
        <v>4.26</v>
      </c>
      <c r="FG2499">
        <v>3.86</v>
      </c>
      <c r="FH2499">
        <v>3.49</v>
      </c>
      <c r="FI2499">
        <v>3.16</v>
      </c>
    </row>
    <row r="2500" spans="1:167" x14ac:dyDescent="0.25">
      <c r="A2500" t="s">
        <v>2287</v>
      </c>
      <c r="B2500">
        <v>58</v>
      </c>
      <c r="C2500">
        <v>58</v>
      </c>
      <c r="E2500">
        <v>100000</v>
      </c>
      <c r="F2500">
        <v>99933</v>
      </c>
      <c r="G2500">
        <v>99861</v>
      </c>
      <c r="H2500">
        <v>99783</v>
      </c>
      <c r="I2500">
        <v>99699</v>
      </c>
      <c r="J2500">
        <v>99608</v>
      </c>
      <c r="K2500">
        <v>99509</v>
      </c>
      <c r="L2500">
        <v>99404</v>
      </c>
      <c r="M2500">
        <v>99292</v>
      </c>
      <c r="N2500">
        <v>99174</v>
      </c>
      <c r="O2500">
        <v>99047</v>
      </c>
      <c r="P2500">
        <v>98911</v>
      </c>
      <c r="Q2500">
        <v>98772</v>
      </c>
      <c r="R2500">
        <v>98628</v>
      </c>
      <c r="S2500">
        <v>98476</v>
      </c>
      <c r="T2500">
        <v>98317</v>
      </c>
      <c r="U2500">
        <v>98150</v>
      </c>
      <c r="V2500">
        <v>97974</v>
      </c>
      <c r="W2500">
        <v>97790</v>
      </c>
      <c r="X2500">
        <v>97596</v>
      </c>
      <c r="Y2500">
        <v>97392</v>
      </c>
      <c r="Z2500">
        <v>97179</v>
      </c>
      <c r="AA2500">
        <v>96956</v>
      </c>
      <c r="AB2500">
        <v>96717</v>
      </c>
      <c r="AC2500">
        <v>96463</v>
      </c>
      <c r="AD2500">
        <v>96191</v>
      </c>
      <c r="AE2500">
        <v>95902</v>
      </c>
      <c r="AF2500">
        <v>95595</v>
      </c>
      <c r="AG2500">
        <v>95268</v>
      </c>
      <c r="AH2500">
        <v>94921</v>
      </c>
      <c r="AI2500">
        <v>94557</v>
      </c>
      <c r="AJ2500">
        <v>94169</v>
      </c>
      <c r="AK2500">
        <v>93750</v>
      </c>
      <c r="AL2500">
        <v>93291</v>
      </c>
      <c r="AM2500">
        <v>92792</v>
      </c>
      <c r="AN2500">
        <v>92241</v>
      </c>
      <c r="AO2500">
        <v>91620</v>
      </c>
      <c r="AP2500">
        <v>90913</v>
      </c>
      <c r="AQ2500">
        <v>90111</v>
      </c>
      <c r="AR2500">
        <v>89195</v>
      </c>
      <c r="AS2500">
        <v>88145</v>
      </c>
      <c r="AT2500">
        <v>86928</v>
      </c>
      <c r="AU2500">
        <v>85503</v>
      </c>
      <c r="AV2500">
        <v>83857</v>
      </c>
      <c r="AW2500">
        <v>81962</v>
      </c>
      <c r="AX2500">
        <v>79745</v>
      </c>
      <c r="AY2500">
        <v>77198</v>
      </c>
      <c r="AZ2500">
        <v>74264</v>
      </c>
      <c r="BA2500">
        <v>70912</v>
      </c>
      <c r="BB2500">
        <v>67125</v>
      </c>
      <c r="BC2500">
        <v>62936</v>
      </c>
      <c r="BD2500">
        <v>58277</v>
      </c>
      <c r="BE2500">
        <v>53230</v>
      </c>
      <c r="BF2500">
        <v>47804</v>
      </c>
      <c r="BG2500">
        <v>42104</v>
      </c>
      <c r="BH2500">
        <v>36273</v>
      </c>
      <c r="BI2500">
        <v>30461</v>
      </c>
      <c r="BJ2500">
        <v>24857</v>
      </c>
      <c r="DC2500">
        <v>50.33</v>
      </c>
      <c r="DD2500">
        <v>49.36</v>
      </c>
      <c r="DE2500">
        <v>48.39</v>
      </c>
      <c r="DF2500">
        <v>47.43</v>
      </c>
      <c r="DG2500">
        <v>46.47</v>
      </c>
      <c r="DH2500">
        <v>45.51</v>
      </c>
      <c r="DI2500">
        <v>44.56</v>
      </c>
      <c r="DJ2500">
        <v>43.6</v>
      </c>
      <c r="DK2500">
        <v>42.65</v>
      </c>
      <c r="DL2500">
        <v>41.7</v>
      </c>
      <c r="DM2500">
        <v>40.76</v>
      </c>
      <c r="DN2500">
        <v>39.81</v>
      </c>
      <c r="DO2500">
        <v>38.869999999999997</v>
      </c>
      <c r="DP2500">
        <v>37.92</v>
      </c>
      <c r="DQ2500">
        <v>36.979999999999997</v>
      </c>
      <c r="DR2500">
        <v>36.04</v>
      </c>
      <c r="DS2500">
        <v>35.1</v>
      </c>
      <c r="DT2500">
        <v>34.159999999999997</v>
      </c>
      <c r="DU2500">
        <v>33.229999999999997</v>
      </c>
      <c r="DV2500">
        <v>32.29</v>
      </c>
      <c r="DW2500">
        <v>31.36</v>
      </c>
      <c r="DX2500">
        <v>30.42</v>
      </c>
      <c r="DY2500">
        <v>29.49</v>
      </c>
      <c r="DZ2500">
        <v>28.56</v>
      </c>
      <c r="EA2500">
        <v>27.64</v>
      </c>
      <c r="EB2500">
        <v>26.72</v>
      </c>
      <c r="EC2500">
        <v>25.79</v>
      </c>
      <c r="ED2500">
        <v>24.88</v>
      </c>
      <c r="EE2500">
        <v>23.96</v>
      </c>
      <c r="EF2500">
        <v>23.05</v>
      </c>
      <c r="EG2500">
        <v>22.13</v>
      </c>
      <c r="EH2500">
        <v>21.22</v>
      </c>
      <c r="EI2500">
        <v>20.309999999999999</v>
      </c>
      <c r="EJ2500">
        <v>19.41</v>
      </c>
      <c r="EK2500">
        <v>18.510000000000002</v>
      </c>
      <c r="EL2500">
        <v>17.62</v>
      </c>
      <c r="EM2500">
        <v>16.739999999999998</v>
      </c>
      <c r="EN2500">
        <v>15.86</v>
      </c>
      <c r="EO2500">
        <v>15</v>
      </c>
      <c r="EP2500">
        <v>14.15</v>
      </c>
      <c r="EQ2500">
        <v>13.31</v>
      </c>
      <c r="ER2500">
        <v>12.49</v>
      </c>
      <c r="ES2500">
        <v>11.69</v>
      </c>
      <c r="ET2500">
        <v>10.91</v>
      </c>
      <c r="EU2500">
        <v>10.15</v>
      </c>
      <c r="EV2500">
        <v>9.42</v>
      </c>
      <c r="EW2500">
        <v>8.7100000000000009</v>
      </c>
      <c r="EX2500">
        <v>8.0399999999999991</v>
      </c>
      <c r="EY2500">
        <v>7.39</v>
      </c>
      <c r="EZ2500">
        <v>6.78</v>
      </c>
      <c r="FA2500">
        <v>6.2</v>
      </c>
      <c r="FB2500">
        <v>5.66</v>
      </c>
      <c r="FC2500">
        <v>5.15</v>
      </c>
      <c r="FD2500">
        <v>4.67</v>
      </c>
      <c r="FE2500">
        <v>4.24</v>
      </c>
      <c r="FF2500">
        <v>3.84</v>
      </c>
      <c r="FG2500">
        <v>3.48</v>
      </c>
      <c r="FH2500">
        <v>3.15</v>
      </c>
    </row>
    <row r="2501" spans="1:167" x14ac:dyDescent="0.25">
      <c r="A2501" t="s">
        <v>2288</v>
      </c>
      <c r="B2501">
        <v>57</v>
      </c>
      <c r="C2501">
        <v>57</v>
      </c>
      <c r="E2501">
        <v>100000</v>
      </c>
      <c r="F2501">
        <v>99926</v>
      </c>
      <c r="G2501">
        <v>99847</v>
      </c>
      <c r="H2501">
        <v>99761</v>
      </c>
      <c r="I2501">
        <v>99668</v>
      </c>
      <c r="J2501">
        <v>99568</v>
      </c>
      <c r="K2501">
        <v>99460</v>
      </c>
      <c r="L2501">
        <v>99346</v>
      </c>
      <c r="M2501">
        <v>99225</v>
      </c>
      <c r="N2501">
        <v>99095</v>
      </c>
      <c r="O2501">
        <v>98958</v>
      </c>
      <c r="P2501">
        <v>98815</v>
      </c>
      <c r="Q2501">
        <v>98668</v>
      </c>
      <c r="R2501">
        <v>98513</v>
      </c>
      <c r="S2501">
        <v>98350</v>
      </c>
      <c r="T2501">
        <v>98180</v>
      </c>
      <c r="U2501">
        <v>98001</v>
      </c>
      <c r="V2501">
        <v>97813</v>
      </c>
      <c r="W2501">
        <v>97615</v>
      </c>
      <c r="X2501">
        <v>97406</v>
      </c>
      <c r="Y2501">
        <v>97188</v>
      </c>
      <c r="Z2501">
        <v>96960</v>
      </c>
      <c r="AA2501">
        <v>96716</v>
      </c>
      <c r="AB2501">
        <v>96456</v>
      </c>
      <c r="AC2501">
        <v>96179</v>
      </c>
      <c r="AD2501">
        <v>95883</v>
      </c>
      <c r="AE2501">
        <v>95568</v>
      </c>
      <c r="AF2501">
        <v>95234</v>
      </c>
      <c r="AG2501">
        <v>94879</v>
      </c>
      <c r="AH2501">
        <v>94505</v>
      </c>
      <c r="AI2501">
        <v>94109</v>
      </c>
      <c r="AJ2501">
        <v>93678</v>
      </c>
      <c r="AK2501">
        <v>93208</v>
      </c>
      <c r="AL2501">
        <v>92696</v>
      </c>
      <c r="AM2501">
        <v>92131</v>
      </c>
      <c r="AN2501">
        <v>91496</v>
      </c>
      <c r="AO2501">
        <v>90771</v>
      </c>
      <c r="AP2501">
        <v>89950</v>
      </c>
      <c r="AQ2501">
        <v>89015</v>
      </c>
      <c r="AR2501">
        <v>87941</v>
      </c>
      <c r="AS2501">
        <v>86698</v>
      </c>
      <c r="AT2501">
        <v>85246</v>
      </c>
      <c r="AU2501">
        <v>83569</v>
      </c>
      <c r="AV2501">
        <v>81641</v>
      </c>
      <c r="AW2501">
        <v>79389</v>
      </c>
      <c r="AX2501">
        <v>76800</v>
      </c>
      <c r="AY2501">
        <v>73831</v>
      </c>
      <c r="AZ2501">
        <v>70443</v>
      </c>
      <c r="BA2501">
        <v>66615</v>
      </c>
      <c r="BB2501">
        <v>62397</v>
      </c>
      <c r="BC2501">
        <v>57708</v>
      </c>
      <c r="BD2501">
        <v>52649</v>
      </c>
      <c r="BE2501">
        <v>47214</v>
      </c>
      <c r="BF2501">
        <v>41527</v>
      </c>
      <c r="BG2501">
        <v>35716</v>
      </c>
      <c r="BH2501">
        <v>29946</v>
      </c>
      <c r="BI2501">
        <v>24391</v>
      </c>
      <c r="DC2501">
        <v>49.23</v>
      </c>
      <c r="DD2501">
        <v>48.26</v>
      </c>
      <c r="DE2501">
        <v>47.3</v>
      </c>
      <c r="DF2501">
        <v>46.34</v>
      </c>
      <c r="DG2501">
        <v>45.38</v>
      </c>
      <c r="DH2501">
        <v>44.43</v>
      </c>
      <c r="DI2501">
        <v>43.48</v>
      </c>
      <c r="DJ2501">
        <v>42.53</v>
      </c>
      <c r="DK2501">
        <v>41.58</v>
      </c>
      <c r="DL2501">
        <v>40.630000000000003</v>
      </c>
      <c r="DM2501">
        <v>39.69</v>
      </c>
      <c r="DN2501">
        <v>38.74</v>
      </c>
      <c r="DO2501">
        <v>37.799999999999997</v>
      </c>
      <c r="DP2501">
        <v>36.86</v>
      </c>
      <c r="DQ2501">
        <v>35.92</v>
      </c>
      <c r="DR2501">
        <v>34.979999999999997</v>
      </c>
      <c r="DS2501">
        <v>34.04</v>
      </c>
      <c r="DT2501">
        <v>33.11</v>
      </c>
      <c r="DU2501">
        <v>32.17</v>
      </c>
      <c r="DV2501">
        <v>31.24</v>
      </c>
      <c r="DW2501">
        <v>30.31</v>
      </c>
      <c r="DX2501">
        <v>29.38</v>
      </c>
      <c r="DY2501">
        <v>28.45</v>
      </c>
      <c r="DZ2501">
        <v>27.53</v>
      </c>
      <c r="EA2501">
        <v>26.61</v>
      </c>
      <c r="EB2501">
        <v>25.69</v>
      </c>
      <c r="EC2501">
        <v>24.77</v>
      </c>
      <c r="ED2501">
        <v>23.86</v>
      </c>
      <c r="EE2501">
        <v>22.94</v>
      </c>
      <c r="EF2501">
        <v>22.03</v>
      </c>
      <c r="EG2501">
        <v>21.12</v>
      </c>
      <c r="EH2501">
        <v>20.22</v>
      </c>
      <c r="EI2501">
        <v>19.32</v>
      </c>
      <c r="EJ2501">
        <v>18.420000000000002</v>
      </c>
      <c r="EK2501">
        <v>17.53</v>
      </c>
      <c r="EL2501">
        <v>16.649999999999999</v>
      </c>
      <c r="EM2501">
        <v>15.78</v>
      </c>
      <c r="EN2501">
        <v>14.92</v>
      </c>
      <c r="EO2501">
        <v>14.07</v>
      </c>
      <c r="EP2501">
        <v>13.24</v>
      </c>
      <c r="EQ2501">
        <v>12.42</v>
      </c>
      <c r="ER2501">
        <v>11.62</v>
      </c>
      <c r="ES2501">
        <v>10.84</v>
      </c>
      <c r="ET2501">
        <v>10.09</v>
      </c>
      <c r="EU2501">
        <v>9.36</v>
      </c>
      <c r="EV2501">
        <v>8.66</v>
      </c>
      <c r="EW2501">
        <v>7.99</v>
      </c>
      <c r="EX2501">
        <v>7.35</v>
      </c>
      <c r="EY2501">
        <v>6.74</v>
      </c>
      <c r="EZ2501">
        <v>6.16</v>
      </c>
      <c r="FA2501">
        <v>5.62</v>
      </c>
      <c r="FB2501">
        <v>5.12</v>
      </c>
      <c r="FC2501">
        <v>4.6500000000000004</v>
      </c>
      <c r="FD2501">
        <v>4.21</v>
      </c>
      <c r="FE2501">
        <v>3.82</v>
      </c>
      <c r="FF2501">
        <v>3.46</v>
      </c>
      <c r="FG2501">
        <v>3.13</v>
      </c>
    </row>
    <row r="2502" spans="1:167" x14ac:dyDescent="0.25">
      <c r="A2502" t="s">
        <v>2289</v>
      </c>
      <c r="B2502">
        <v>56</v>
      </c>
      <c r="C2502">
        <v>56</v>
      </c>
      <c r="E2502">
        <v>100000</v>
      </c>
      <c r="F2502">
        <v>99919</v>
      </c>
      <c r="G2502">
        <v>99831</v>
      </c>
      <c r="H2502">
        <v>99736</v>
      </c>
      <c r="I2502">
        <v>99634</v>
      </c>
      <c r="J2502">
        <v>99524</v>
      </c>
      <c r="K2502">
        <v>99407</v>
      </c>
      <c r="L2502">
        <v>99284</v>
      </c>
      <c r="M2502">
        <v>99152</v>
      </c>
      <c r="N2502">
        <v>99011</v>
      </c>
      <c r="O2502">
        <v>98866</v>
      </c>
      <c r="P2502">
        <v>98715</v>
      </c>
      <c r="Q2502">
        <v>98557</v>
      </c>
      <c r="R2502">
        <v>98391</v>
      </c>
      <c r="S2502">
        <v>98217</v>
      </c>
      <c r="T2502">
        <v>98034</v>
      </c>
      <c r="U2502">
        <v>97842</v>
      </c>
      <c r="V2502">
        <v>97640</v>
      </c>
      <c r="W2502">
        <v>97428</v>
      </c>
      <c r="X2502">
        <v>97205</v>
      </c>
      <c r="Y2502">
        <v>96971</v>
      </c>
      <c r="Z2502">
        <v>96722</v>
      </c>
      <c r="AA2502">
        <v>96456</v>
      </c>
      <c r="AB2502">
        <v>96172</v>
      </c>
      <c r="AC2502">
        <v>95870</v>
      </c>
      <c r="AD2502">
        <v>95548</v>
      </c>
      <c r="AE2502">
        <v>95205</v>
      </c>
      <c r="AF2502">
        <v>94843</v>
      </c>
      <c r="AG2502">
        <v>94460</v>
      </c>
      <c r="AH2502">
        <v>94053</v>
      </c>
      <c r="AI2502">
        <v>93612</v>
      </c>
      <c r="AJ2502">
        <v>93130</v>
      </c>
      <c r="AK2502">
        <v>92606</v>
      </c>
      <c r="AL2502">
        <v>92026</v>
      </c>
      <c r="AM2502">
        <v>91375</v>
      </c>
      <c r="AN2502">
        <v>90634</v>
      </c>
      <c r="AO2502">
        <v>89793</v>
      </c>
      <c r="AP2502">
        <v>88836</v>
      </c>
      <c r="AQ2502">
        <v>87742</v>
      </c>
      <c r="AR2502">
        <v>86472</v>
      </c>
      <c r="AS2502">
        <v>84991</v>
      </c>
      <c r="AT2502">
        <v>83283</v>
      </c>
      <c r="AU2502">
        <v>81322</v>
      </c>
      <c r="AV2502">
        <v>79035</v>
      </c>
      <c r="AW2502">
        <v>76410</v>
      </c>
      <c r="AX2502">
        <v>73397</v>
      </c>
      <c r="AY2502">
        <v>69973</v>
      </c>
      <c r="AZ2502">
        <v>66113</v>
      </c>
      <c r="BA2502">
        <v>61857</v>
      </c>
      <c r="BB2502">
        <v>57147</v>
      </c>
      <c r="BC2502">
        <v>52067</v>
      </c>
      <c r="BD2502">
        <v>46632</v>
      </c>
      <c r="BE2502">
        <v>40950</v>
      </c>
      <c r="BF2502">
        <v>35167</v>
      </c>
      <c r="BG2502">
        <v>29433</v>
      </c>
      <c r="BH2502">
        <v>23933</v>
      </c>
      <c r="DC2502">
        <v>48.13</v>
      </c>
      <c r="DD2502">
        <v>47.17</v>
      </c>
      <c r="DE2502">
        <v>46.21</v>
      </c>
      <c r="DF2502">
        <v>45.26</v>
      </c>
      <c r="DG2502">
        <v>44.3</v>
      </c>
      <c r="DH2502">
        <v>43.35</v>
      </c>
      <c r="DI2502">
        <v>42.4</v>
      </c>
      <c r="DJ2502">
        <v>41.45</v>
      </c>
      <c r="DK2502">
        <v>40.51</v>
      </c>
      <c r="DL2502">
        <v>39.56</v>
      </c>
      <c r="DM2502">
        <v>38.619999999999997</v>
      </c>
      <c r="DN2502">
        <v>37.68</v>
      </c>
      <c r="DO2502">
        <v>36.74</v>
      </c>
      <c r="DP2502">
        <v>35.799999999999997</v>
      </c>
      <c r="DQ2502">
        <v>34.86</v>
      </c>
      <c r="DR2502">
        <v>33.93</v>
      </c>
      <c r="DS2502">
        <v>32.99</v>
      </c>
      <c r="DT2502">
        <v>32.06</v>
      </c>
      <c r="DU2502">
        <v>31.13</v>
      </c>
      <c r="DV2502">
        <v>30.2</v>
      </c>
      <c r="DW2502">
        <v>29.27</v>
      </c>
      <c r="DX2502">
        <v>28.34</v>
      </c>
      <c r="DY2502">
        <v>27.42</v>
      </c>
      <c r="DZ2502">
        <v>26.5</v>
      </c>
      <c r="EA2502">
        <v>25.58</v>
      </c>
      <c r="EB2502">
        <v>24.67</v>
      </c>
      <c r="EC2502">
        <v>23.75</v>
      </c>
      <c r="ED2502">
        <v>22.84</v>
      </c>
      <c r="EE2502">
        <v>21.93</v>
      </c>
      <c r="EF2502">
        <v>21.03</v>
      </c>
      <c r="EG2502">
        <v>20.12</v>
      </c>
      <c r="EH2502">
        <v>19.22</v>
      </c>
      <c r="EI2502">
        <v>18.329999999999998</v>
      </c>
      <c r="EJ2502">
        <v>17.440000000000001</v>
      </c>
      <c r="EK2502">
        <v>16.559999999999999</v>
      </c>
      <c r="EL2502">
        <v>15.7</v>
      </c>
      <c r="EM2502">
        <v>14.84</v>
      </c>
      <c r="EN2502">
        <v>13.99</v>
      </c>
      <c r="EO2502">
        <v>13.16</v>
      </c>
      <c r="EP2502">
        <v>12.35</v>
      </c>
      <c r="EQ2502">
        <v>11.55</v>
      </c>
      <c r="ER2502">
        <v>10.78</v>
      </c>
      <c r="ES2502">
        <v>10.029999999999999</v>
      </c>
      <c r="ET2502">
        <v>9.3000000000000007</v>
      </c>
      <c r="EU2502">
        <v>8.61</v>
      </c>
      <c r="EV2502">
        <v>7.94</v>
      </c>
      <c r="EW2502">
        <v>7.3</v>
      </c>
      <c r="EX2502">
        <v>6.7</v>
      </c>
      <c r="EY2502">
        <v>6.13</v>
      </c>
      <c r="EZ2502">
        <v>5.59</v>
      </c>
      <c r="FA2502">
        <v>5.09</v>
      </c>
      <c r="FB2502">
        <v>4.62</v>
      </c>
      <c r="FC2502">
        <v>4.1900000000000004</v>
      </c>
      <c r="FD2502">
        <v>3.8</v>
      </c>
      <c r="FE2502">
        <v>3.44</v>
      </c>
      <c r="FF2502">
        <v>3.12</v>
      </c>
    </row>
    <row r="2503" spans="1:167" x14ac:dyDescent="0.25">
      <c r="A2503" t="s">
        <v>2290</v>
      </c>
      <c r="B2503">
        <v>55</v>
      </c>
      <c r="C2503">
        <v>55</v>
      </c>
      <c r="E2503">
        <v>100000</v>
      </c>
      <c r="F2503">
        <v>99910</v>
      </c>
      <c r="G2503">
        <v>99813</v>
      </c>
      <c r="H2503">
        <v>99709</v>
      </c>
      <c r="I2503">
        <v>99597</v>
      </c>
      <c r="J2503">
        <v>99478</v>
      </c>
      <c r="K2503">
        <v>99352</v>
      </c>
      <c r="L2503">
        <v>99217</v>
      </c>
      <c r="M2503">
        <v>99074</v>
      </c>
      <c r="N2503">
        <v>98926</v>
      </c>
      <c r="O2503">
        <v>98772</v>
      </c>
      <c r="P2503">
        <v>98610</v>
      </c>
      <c r="Q2503">
        <v>98441</v>
      </c>
      <c r="R2503">
        <v>98263</v>
      </c>
      <c r="S2503">
        <v>98076</v>
      </c>
      <c r="T2503">
        <v>97881</v>
      </c>
      <c r="U2503">
        <v>97674</v>
      </c>
      <c r="V2503">
        <v>97457</v>
      </c>
      <c r="W2503">
        <v>97230</v>
      </c>
      <c r="X2503">
        <v>96991</v>
      </c>
      <c r="Y2503">
        <v>96736</v>
      </c>
      <c r="Z2503">
        <v>96463</v>
      </c>
      <c r="AA2503">
        <v>96174</v>
      </c>
      <c r="AB2503">
        <v>95865</v>
      </c>
      <c r="AC2503">
        <v>95536</v>
      </c>
      <c r="AD2503">
        <v>95185</v>
      </c>
      <c r="AE2503">
        <v>94813</v>
      </c>
      <c r="AF2503">
        <v>94422</v>
      </c>
      <c r="AG2503">
        <v>94005</v>
      </c>
      <c r="AH2503">
        <v>93552</v>
      </c>
      <c r="AI2503">
        <v>93059</v>
      </c>
      <c r="AJ2503">
        <v>92521</v>
      </c>
      <c r="AK2503">
        <v>91928</v>
      </c>
      <c r="AL2503">
        <v>91260</v>
      </c>
      <c r="AM2503">
        <v>90500</v>
      </c>
      <c r="AN2503">
        <v>89641</v>
      </c>
      <c r="AO2503">
        <v>88662</v>
      </c>
      <c r="AP2503">
        <v>87544</v>
      </c>
      <c r="AQ2503">
        <v>86251</v>
      </c>
      <c r="AR2503">
        <v>84740</v>
      </c>
      <c r="AS2503">
        <v>83001</v>
      </c>
      <c r="AT2503">
        <v>81006</v>
      </c>
      <c r="AU2503">
        <v>78683</v>
      </c>
      <c r="AV2503">
        <v>76021</v>
      </c>
      <c r="AW2503">
        <v>72971</v>
      </c>
      <c r="AX2503">
        <v>69504</v>
      </c>
      <c r="AY2503">
        <v>65611</v>
      </c>
      <c r="AZ2503">
        <v>61326</v>
      </c>
      <c r="BA2503">
        <v>56586</v>
      </c>
      <c r="BB2503">
        <v>51494</v>
      </c>
      <c r="BC2503">
        <v>46050</v>
      </c>
      <c r="BD2503">
        <v>40383</v>
      </c>
      <c r="BE2503">
        <v>34620</v>
      </c>
      <c r="BF2503">
        <v>28929</v>
      </c>
      <c r="BG2503">
        <v>23479</v>
      </c>
      <c r="DC2503">
        <v>47.04</v>
      </c>
      <c r="DD2503">
        <v>46.08</v>
      </c>
      <c r="DE2503">
        <v>45.13</v>
      </c>
      <c r="DF2503">
        <v>44.17</v>
      </c>
      <c r="DG2503">
        <v>43.22</v>
      </c>
      <c r="DH2503">
        <v>42.27</v>
      </c>
      <c r="DI2503">
        <v>41.33</v>
      </c>
      <c r="DJ2503">
        <v>40.380000000000003</v>
      </c>
      <c r="DK2503">
        <v>39.44</v>
      </c>
      <c r="DL2503">
        <v>38.5</v>
      </c>
      <c r="DM2503">
        <v>37.56</v>
      </c>
      <c r="DN2503">
        <v>36.619999999999997</v>
      </c>
      <c r="DO2503">
        <v>35.68</v>
      </c>
      <c r="DP2503">
        <v>34.74</v>
      </c>
      <c r="DQ2503">
        <v>33.81</v>
      </c>
      <c r="DR2503">
        <v>32.880000000000003</v>
      </c>
      <c r="DS2503">
        <v>31.94</v>
      </c>
      <c r="DT2503">
        <v>31.01</v>
      </c>
      <c r="DU2503">
        <v>30.09</v>
      </c>
      <c r="DV2503">
        <v>29.16</v>
      </c>
      <c r="DW2503">
        <v>28.23</v>
      </c>
      <c r="DX2503">
        <v>27.31</v>
      </c>
      <c r="DY2503">
        <v>26.39</v>
      </c>
      <c r="DZ2503">
        <v>25.48</v>
      </c>
      <c r="EA2503">
        <v>24.56</v>
      </c>
      <c r="EB2503">
        <v>23.65</v>
      </c>
      <c r="EC2503">
        <v>22.74</v>
      </c>
      <c r="ED2503">
        <v>21.83</v>
      </c>
      <c r="EE2503">
        <v>20.93</v>
      </c>
      <c r="EF2503">
        <v>20.03</v>
      </c>
      <c r="EG2503">
        <v>19.13</v>
      </c>
      <c r="EH2503">
        <v>18.239999999999998</v>
      </c>
      <c r="EI2503">
        <v>17.350000000000001</v>
      </c>
      <c r="EJ2503">
        <v>16.48</v>
      </c>
      <c r="EK2503">
        <v>15.61</v>
      </c>
      <c r="EL2503">
        <v>14.76</v>
      </c>
      <c r="EM2503">
        <v>13.91</v>
      </c>
      <c r="EN2503">
        <v>13.09</v>
      </c>
      <c r="EO2503">
        <v>12.27</v>
      </c>
      <c r="EP2503">
        <v>11.48</v>
      </c>
      <c r="EQ2503">
        <v>10.71</v>
      </c>
      <c r="ER2503">
        <v>9.9700000000000006</v>
      </c>
      <c r="ES2503">
        <v>9.25</v>
      </c>
      <c r="ET2503">
        <v>8.5500000000000007</v>
      </c>
      <c r="EU2503">
        <v>7.89</v>
      </c>
      <c r="EV2503">
        <v>7.26</v>
      </c>
      <c r="EW2503">
        <v>6.66</v>
      </c>
      <c r="EX2503">
        <v>6.09</v>
      </c>
      <c r="EY2503">
        <v>5.56</v>
      </c>
      <c r="EZ2503">
        <v>5.0599999999999996</v>
      </c>
      <c r="FA2503">
        <v>4.59</v>
      </c>
      <c r="FB2503">
        <v>4.17</v>
      </c>
      <c r="FC2503">
        <v>3.78</v>
      </c>
      <c r="FD2503">
        <v>3.42</v>
      </c>
      <c r="FE2503">
        <v>3.1</v>
      </c>
    </row>
    <row r="2504" spans="1:167" x14ac:dyDescent="0.25">
      <c r="A2504" t="s">
        <v>2291</v>
      </c>
      <c r="B2504">
        <v>54</v>
      </c>
      <c r="C2504">
        <v>54</v>
      </c>
      <c r="E2504">
        <v>100000</v>
      </c>
      <c r="F2504">
        <v>99901</v>
      </c>
      <c r="G2504">
        <v>99794</v>
      </c>
      <c r="H2504">
        <v>99680</v>
      </c>
      <c r="I2504">
        <v>99558</v>
      </c>
      <c r="J2504">
        <v>99430</v>
      </c>
      <c r="K2504">
        <v>99293</v>
      </c>
      <c r="L2504">
        <v>99146</v>
      </c>
      <c r="M2504">
        <v>98995</v>
      </c>
      <c r="N2504">
        <v>98838</v>
      </c>
      <c r="O2504">
        <v>98673</v>
      </c>
      <c r="P2504">
        <v>98500</v>
      </c>
      <c r="Q2504">
        <v>98319</v>
      </c>
      <c r="R2504">
        <v>98128</v>
      </c>
      <c r="S2504">
        <v>97928</v>
      </c>
      <c r="T2504">
        <v>97717</v>
      </c>
      <c r="U2504">
        <v>97495</v>
      </c>
      <c r="V2504">
        <v>97263</v>
      </c>
      <c r="W2504">
        <v>97019</v>
      </c>
      <c r="X2504">
        <v>96759</v>
      </c>
      <c r="Y2504">
        <v>96480</v>
      </c>
      <c r="Z2504">
        <v>96183</v>
      </c>
      <c r="AA2504">
        <v>95867</v>
      </c>
      <c r="AB2504">
        <v>95531</v>
      </c>
      <c r="AC2504">
        <v>95172</v>
      </c>
      <c r="AD2504">
        <v>94792</v>
      </c>
      <c r="AE2504">
        <v>94390</v>
      </c>
      <c r="AF2504">
        <v>93964</v>
      </c>
      <c r="AG2504">
        <v>93501</v>
      </c>
      <c r="AH2504">
        <v>92994</v>
      </c>
      <c r="AI2504">
        <v>92444</v>
      </c>
      <c r="AJ2504">
        <v>91835</v>
      </c>
      <c r="AK2504">
        <v>91152</v>
      </c>
      <c r="AL2504">
        <v>90374</v>
      </c>
      <c r="AM2504">
        <v>89493</v>
      </c>
      <c r="AN2504">
        <v>88495</v>
      </c>
      <c r="AO2504">
        <v>87351</v>
      </c>
      <c r="AP2504">
        <v>86031</v>
      </c>
      <c r="AQ2504">
        <v>84495</v>
      </c>
      <c r="AR2504">
        <v>82723</v>
      </c>
      <c r="AS2504">
        <v>80694</v>
      </c>
      <c r="AT2504">
        <v>78335</v>
      </c>
      <c r="AU2504">
        <v>75636</v>
      </c>
      <c r="AV2504">
        <v>72549</v>
      </c>
      <c r="AW2504">
        <v>69045</v>
      </c>
      <c r="AX2504">
        <v>65110</v>
      </c>
      <c r="AY2504">
        <v>60797</v>
      </c>
      <c r="AZ2504">
        <v>56035</v>
      </c>
      <c r="BA2504">
        <v>50922</v>
      </c>
      <c r="BB2504">
        <v>45479</v>
      </c>
      <c r="BC2504">
        <v>39817</v>
      </c>
      <c r="BD2504">
        <v>34084</v>
      </c>
      <c r="BE2504">
        <v>28429</v>
      </c>
      <c r="BF2504">
        <v>23034</v>
      </c>
      <c r="DC2504">
        <v>45.95</v>
      </c>
      <c r="DD2504">
        <v>45</v>
      </c>
      <c r="DE2504">
        <v>44.05</v>
      </c>
      <c r="DF2504">
        <v>43.1</v>
      </c>
      <c r="DG2504">
        <v>42.15</v>
      </c>
      <c r="DH2504">
        <v>41.2</v>
      </c>
      <c r="DI2504">
        <v>40.26</v>
      </c>
      <c r="DJ2504">
        <v>39.32</v>
      </c>
      <c r="DK2504">
        <v>38.380000000000003</v>
      </c>
      <c r="DL2504">
        <v>37.44</v>
      </c>
      <c r="DM2504">
        <v>36.5</v>
      </c>
      <c r="DN2504">
        <v>35.56</v>
      </c>
      <c r="DO2504">
        <v>34.630000000000003</v>
      </c>
      <c r="DP2504">
        <v>33.69</v>
      </c>
      <c r="DQ2504">
        <v>32.76</v>
      </c>
      <c r="DR2504">
        <v>31.83</v>
      </c>
      <c r="DS2504">
        <v>30.9</v>
      </c>
      <c r="DT2504">
        <v>29.97</v>
      </c>
      <c r="DU2504">
        <v>29.05</v>
      </c>
      <c r="DV2504">
        <v>28.12</v>
      </c>
      <c r="DW2504">
        <v>27.2</v>
      </c>
      <c r="DX2504">
        <v>26.29</v>
      </c>
      <c r="DY2504">
        <v>25.37</v>
      </c>
      <c r="DZ2504">
        <v>24.46</v>
      </c>
      <c r="EA2504">
        <v>23.55</v>
      </c>
      <c r="EB2504">
        <v>22.64</v>
      </c>
      <c r="EC2504">
        <v>21.74</v>
      </c>
      <c r="ED2504">
        <v>20.83</v>
      </c>
      <c r="EE2504">
        <v>19.93</v>
      </c>
      <c r="EF2504">
        <v>19.04</v>
      </c>
      <c r="EG2504">
        <v>18.149999999999999</v>
      </c>
      <c r="EH2504">
        <v>17.27</v>
      </c>
      <c r="EI2504">
        <v>16.39</v>
      </c>
      <c r="EJ2504">
        <v>15.53</v>
      </c>
      <c r="EK2504">
        <v>14.68</v>
      </c>
      <c r="EL2504">
        <v>13.84</v>
      </c>
      <c r="EM2504">
        <v>13.01</v>
      </c>
      <c r="EN2504">
        <v>12.2</v>
      </c>
      <c r="EO2504">
        <v>11.42</v>
      </c>
      <c r="EP2504">
        <v>10.65</v>
      </c>
      <c r="EQ2504">
        <v>9.9</v>
      </c>
      <c r="ER2504">
        <v>9.19</v>
      </c>
      <c r="ES2504">
        <v>8.5</v>
      </c>
      <c r="ET2504">
        <v>7.84</v>
      </c>
      <c r="EU2504">
        <v>7.21</v>
      </c>
      <c r="EV2504">
        <v>6.62</v>
      </c>
      <c r="EW2504">
        <v>6.05</v>
      </c>
      <c r="EX2504">
        <v>5.52</v>
      </c>
      <c r="EY2504">
        <v>5.03</v>
      </c>
      <c r="EZ2504">
        <v>4.57</v>
      </c>
      <c r="FA2504">
        <v>4.1500000000000004</v>
      </c>
      <c r="FB2504">
        <v>3.76</v>
      </c>
      <c r="FC2504">
        <v>3.41</v>
      </c>
      <c r="FD2504">
        <v>3.09</v>
      </c>
    </row>
    <row r="2505" spans="1:167" x14ac:dyDescent="0.25">
      <c r="A2505" t="s">
        <v>2292</v>
      </c>
      <c r="B2505">
        <v>53</v>
      </c>
      <c r="C2505">
        <v>53</v>
      </c>
      <c r="E2505">
        <v>100000</v>
      </c>
      <c r="F2505">
        <v>99891</v>
      </c>
      <c r="G2505">
        <v>99774</v>
      </c>
      <c r="H2505">
        <v>99650</v>
      </c>
      <c r="I2505">
        <v>99519</v>
      </c>
      <c r="J2505">
        <v>99379</v>
      </c>
      <c r="K2505">
        <v>99229</v>
      </c>
      <c r="L2505">
        <v>99075</v>
      </c>
      <c r="M2505">
        <v>98915</v>
      </c>
      <c r="N2505">
        <v>98747</v>
      </c>
      <c r="O2505">
        <v>98570</v>
      </c>
      <c r="P2505">
        <v>98384</v>
      </c>
      <c r="Q2505">
        <v>98190</v>
      </c>
      <c r="R2505">
        <v>97985</v>
      </c>
      <c r="S2505">
        <v>97770</v>
      </c>
      <c r="T2505">
        <v>97544</v>
      </c>
      <c r="U2505">
        <v>97307</v>
      </c>
      <c r="V2505">
        <v>97057</v>
      </c>
      <c r="W2505">
        <v>96791</v>
      </c>
      <c r="X2505">
        <v>96507</v>
      </c>
      <c r="Y2505">
        <v>96203</v>
      </c>
      <c r="Z2505">
        <v>95879</v>
      </c>
      <c r="AA2505">
        <v>95535</v>
      </c>
      <c r="AB2505">
        <v>95168</v>
      </c>
      <c r="AC2505">
        <v>94780</v>
      </c>
      <c r="AD2505">
        <v>94369</v>
      </c>
      <c r="AE2505">
        <v>93931</v>
      </c>
      <c r="AF2505">
        <v>93457</v>
      </c>
      <c r="AG2505">
        <v>92939</v>
      </c>
      <c r="AH2505">
        <v>92374</v>
      </c>
      <c r="AI2505">
        <v>91750</v>
      </c>
      <c r="AJ2505">
        <v>91050</v>
      </c>
      <c r="AK2505">
        <v>90255</v>
      </c>
      <c r="AL2505">
        <v>89353</v>
      </c>
      <c r="AM2505">
        <v>88331</v>
      </c>
      <c r="AN2505">
        <v>87165</v>
      </c>
      <c r="AO2505">
        <v>85817</v>
      </c>
      <c r="AP2505">
        <v>84250</v>
      </c>
      <c r="AQ2505">
        <v>82451</v>
      </c>
      <c r="AR2505">
        <v>80386</v>
      </c>
      <c r="AS2505">
        <v>77991</v>
      </c>
      <c r="AT2505">
        <v>75255</v>
      </c>
      <c r="AU2505">
        <v>72130</v>
      </c>
      <c r="AV2505">
        <v>68589</v>
      </c>
      <c r="AW2505">
        <v>64620</v>
      </c>
      <c r="AX2505">
        <v>60269</v>
      </c>
      <c r="AY2505">
        <v>55487</v>
      </c>
      <c r="AZ2505">
        <v>50361</v>
      </c>
      <c r="BA2505">
        <v>44910</v>
      </c>
      <c r="BB2505">
        <v>39263</v>
      </c>
      <c r="BC2505">
        <v>33550</v>
      </c>
      <c r="BD2505">
        <v>27939</v>
      </c>
      <c r="BE2505">
        <v>22593</v>
      </c>
      <c r="DC2505">
        <v>44.87</v>
      </c>
      <c r="DD2505">
        <v>43.92</v>
      </c>
      <c r="DE2505">
        <v>42.97</v>
      </c>
      <c r="DF2505">
        <v>42.02</v>
      </c>
      <c r="DG2505">
        <v>41.08</v>
      </c>
      <c r="DH2505">
        <v>40.130000000000003</v>
      </c>
      <c r="DI2505">
        <v>39.19</v>
      </c>
      <c r="DJ2505">
        <v>38.25</v>
      </c>
      <c r="DK2505">
        <v>37.31</v>
      </c>
      <c r="DL2505">
        <v>36.380000000000003</v>
      </c>
      <c r="DM2505">
        <v>35.44</v>
      </c>
      <c r="DN2505">
        <v>34.51</v>
      </c>
      <c r="DO2505">
        <v>33.57</v>
      </c>
      <c r="DP2505">
        <v>32.64</v>
      </c>
      <c r="DQ2505">
        <v>31.71</v>
      </c>
      <c r="DR2505">
        <v>30.79</v>
      </c>
      <c r="DS2505">
        <v>29.86</v>
      </c>
      <c r="DT2505">
        <v>28.94</v>
      </c>
      <c r="DU2505">
        <v>28.01</v>
      </c>
      <c r="DV2505">
        <v>27.09</v>
      </c>
      <c r="DW2505">
        <v>26.18</v>
      </c>
      <c r="DX2505">
        <v>25.27</v>
      </c>
      <c r="DY2505">
        <v>24.35</v>
      </c>
      <c r="DZ2505">
        <v>23.45</v>
      </c>
      <c r="EA2505">
        <v>22.54</v>
      </c>
      <c r="EB2505">
        <v>21.64</v>
      </c>
      <c r="EC2505">
        <v>20.74</v>
      </c>
      <c r="ED2505">
        <v>19.84</v>
      </c>
      <c r="EE2505">
        <v>18.95</v>
      </c>
      <c r="EF2505">
        <v>18.059999999999999</v>
      </c>
      <c r="EG2505">
        <v>17.18</v>
      </c>
      <c r="EH2505">
        <v>16.309999999999999</v>
      </c>
      <c r="EI2505">
        <v>15.45</v>
      </c>
      <c r="EJ2505">
        <v>14.6</v>
      </c>
      <c r="EK2505">
        <v>13.76</v>
      </c>
      <c r="EL2505">
        <v>12.94</v>
      </c>
      <c r="EM2505">
        <v>12.13</v>
      </c>
      <c r="EN2505">
        <v>11.35</v>
      </c>
      <c r="EO2505">
        <v>10.59</v>
      </c>
      <c r="EP2505">
        <v>9.84</v>
      </c>
      <c r="EQ2505">
        <v>9.1300000000000008</v>
      </c>
      <c r="ER2505">
        <v>8.4499999999999993</v>
      </c>
      <c r="ES2505">
        <v>7.79</v>
      </c>
      <c r="ET2505">
        <v>7.17</v>
      </c>
      <c r="EU2505">
        <v>6.57</v>
      </c>
      <c r="EV2505">
        <v>6.01</v>
      </c>
      <c r="EW2505">
        <v>5.49</v>
      </c>
      <c r="EX2505">
        <v>5</v>
      </c>
      <c r="EY2505">
        <v>4.54</v>
      </c>
      <c r="EZ2505">
        <v>4.12</v>
      </c>
      <c r="FA2505">
        <v>3.74</v>
      </c>
      <c r="FB2505">
        <v>3.39</v>
      </c>
      <c r="FC2505">
        <v>3.08</v>
      </c>
    </row>
    <row r="2506" spans="1:167" x14ac:dyDescent="0.25">
      <c r="A2506" t="s">
        <v>2293</v>
      </c>
      <c r="B2506">
        <v>52</v>
      </c>
      <c r="C2506">
        <v>52</v>
      </c>
      <c r="E2506">
        <v>100000</v>
      </c>
      <c r="F2506">
        <v>99880</v>
      </c>
      <c r="G2506">
        <v>99754</v>
      </c>
      <c r="H2506">
        <v>99620</v>
      </c>
      <c r="I2506">
        <v>99477</v>
      </c>
      <c r="J2506">
        <v>99325</v>
      </c>
      <c r="K2506">
        <v>99167</v>
      </c>
      <c r="L2506">
        <v>99004</v>
      </c>
      <c r="M2506">
        <v>98832</v>
      </c>
      <c r="N2506">
        <v>98652</v>
      </c>
      <c r="O2506">
        <v>98462</v>
      </c>
      <c r="P2506">
        <v>98263</v>
      </c>
      <c r="Q2506">
        <v>98055</v>
      </c>
      <c r="R2506">
        <v>97835</v>
      </c>
      <c r="S2506">
        <v>97603</v>
      </c>
      <c r="T2506">
        <v>97361</v>
      </c>
      <c r="U2506">
        <v>97106</v>
      </c>
      <c r="V2506">
        <v>96835</v>
      </c>
      <c r="W2506">
        <v>96544</v>
      </c>
      <c r="X2506">
        <v>96234</v>
      </c>
      <c r="Y2506">
        <v>95902</v>
      </c>
      <c r="Z2506">
        <v>95550</v>
      </c>
      <c r="AA2506">
        <v>95175</v>
      </c>
      <c r="AB2506">
        <v>94777</v>
      </c>
      <c r="AC2506">
        <v>94356</v>
      </c>
      <c r="AD2506">
        <v>93908</v>
      </c>
      <c r="AE2506">
        <v>93422</v>
      </c>
      <c r="AF2506">
        <v>92891</v>
      </c>
      <c r="AG2506">
        <v>92313</v>
      </c>
      <c r="AH2506">
        <v>91673</v>
      </c>
      <c r="AI2506">
        <v>90958</v>
      </c>
      <c r="AJ2506">
        <v>90142</v>
      </c>
      <c r="AK2506">
        <v>89221</v>
      </c>
      <c r="AL2506">
        <v>88175</v>
      </c>
      <c r="AM2506">
        <v>86983</v>
      </c>
      <c r="AN2506">
        <v>85611</v>
      </c>
      <c r="AO2506">
        <v>84013</v>
      </c>
      <c r="AP2506">
        <v>82180</v>
      </c>
      <c r="AQ2506">
        <v>80086</v>
      </c>
      <c r="AR2506">
        <v>77654</v>
      </c>
      <c r="AS2506">
        <v>74879</v>
      </c>
      <c r="AT2506">
        <v>71715</v>
      </c>
      <c r="AU2506">
        <v>68138</v>
      </c>
      <c r="AV2506">
        <v>64135</v>
      </c>
      <c r="AW2506">
        <v>59754</v>
      </c>
      <c r="AX2506">
        <v>54941</v>
      </c>
      <c r="AY2506">
        <v>49804</v>
      </c>
      <c r="AZ2506">
        <v>44353</v>
      </c>
      <c r="BA2506">
        <v>38712</v>
      </c>
      <c r="BB2506">
        <v>33028</v>
      </c>
      <c r="BC2506">
        <v>27453</v>
      </c>
      <c r="BD2506">
        <v>22163</v>
      </c>
      <c r="DC2506">
        <v>43.79</v>
      </c>
      <c r="DD2506">
        <v>42.84</v>
      </c>
      <c r="DE2506">
        <v>41.89</v>
      </c>
      <c r="DF2506">
        <v>40.950000000000003</v>
      </c>
      <c r="DG2506">
        <v>40.01</v>
      </c>
      <c r="DH2506">
        <v>39.07</v>
      </c>
      <c r="DI2506">
        <v>38.130000000000003</v>
      </c>
      <c r="DJ2506">
        <v>37.19</v>
      </c>
      <c r="DK2506">
        <v>36.26</v>
      </c>
      <c r="DL2506">
        <v>35.32</v>
      </c>
      <c r="DM2506">
        <v>34.39</v>
      </c>
      <c r="DN2506">
        <v>33.46</v>
      </c>
      <c r="DO2506">
        <v>32.53</v>
      </c>
      <c r="DP2506">
        <v>31.6</v>
      </c>
      <c r="DQ2506">
        <v>30.67</v>
      </c>
      <c r="DR2506">
        <v>29.75</v>
      </c>
      <c r="DS2506">
        <v>28.82</v>
      </c>
      <c r="DT2506">
        <v>27.9</v>
      </c>
      <c r="DU2506">
        <v>26.99</v>
      </c>
      <c r="DV2506">
        <v>26.07</v>
      </c>
      <c r="DW2506">
        <v>25.16</v>
      </c>
      <c r="DX2506">
        <v>24.25</v>
      </c>
      <c r="DY2506">
        <v>23.34</v>
      </c>
      <c r="DZ2506">
        <v>22.44</v>
      </c>
      <c r="EA2506">
        <v>21.54</v>
      </c>
      <c r="EB2506">
        <v>20.64</v>
      </c>
      <c r="EC2506">
        <v>19.739999999999998</v>
      </c>
      <c r="ED2506">
        <v>18.850000000000001</v>
      </c>
      <c r="EE2506">
        <v>17.97</v>
      </c>
      <c r="EF2506">
        <v>17.09</v>
      </c>
      <c r="EG2506">
        <v>16.22</v>
      </c>
      <c r="EH2506">
        <v>15.36</v>
      </c>
      <c r="EI2506">
        <v>14.52</v>
      </c>
      <c r="EJ2506">
        <v>13.68</v>
      </c>
      <c r="EK2506">
        <v>12.86</v>
      </c>
      <c r="EL2506">
        <v>12.06</v>
      </c>
      <c r="EM2506">
        <v>11.28</v>
      </c>
      <c r="EN2506">
        <v>10.52</v>
      </c>
      <c r="EO2506">
        <v>9.7799999999999994</v>
      </c>
      <c r="EP2506">
        <v>9.07</v>
      </c>
      <c r="EQ2506">
        <v>8.39</v>
      </c>
      <c r="ER2506">
        <v>7.74</v>
      </c>
      <c r="ES2506">
        <v>7.12</v>
      </c>
      <c r="ET2506">
        <v>6.53</v>
      </c>
      <c r="EU2506">
        <v>5.98</v>
      </c>
      <c r="EV2506">
        <v>5.46</v>
      </c>
      <c r="EW2506">
        <v>4.97</v>
      </c>
      <c r="EX2506">
        <v>4.5199999999999996</v>
      </c>
      <c r="EY2506">
        <v>4.0999999999999996</v>
      </c>
      <c r="EZ2506">
        <v>3.72</v>
      </c>
      <c r="FA2506">
        <v>3.37</v>
      </c>
      <c r="FB2506">
        <v>3.06</v>
      </c>
    </row>
    <row r="2507" spans="1:167" x14ac:dyDescent="0.25">
      <c r="A2507" t="s">
        <v>2294</v>
      </c>
      <c r="B2507">
        <v>51</v>
      </c>
      <c r="C2507">
        <v>51</v>
      </c>
      <c r="E2507">
        <v>100000</v>
      </c>
      <c r="F2507">
        <v>99871</v>
      </c>
      <c r="G2507">
        <v>99734</v>
      </c>
      <c r="H2507">
        <v>99588</v>
      </c>
      <c r="I2507">
        <v>99432</v>
      </c>
      <c r="J2507">
        <v>99272</v>
      </c>
      <c r="K2507">
        <v>99105</v>
      </c>
      <c r="L2507">
        <v>98930</v>
      </c>
      <c r="M2507">
        <v>98746</v>
      </c>
      <c r="N2507">
        <v>98552</v>
      </c>
      <c r="O2507">
        <v>98349</v>
      </c>
      <c r="P2507">
        <v>98136</v>
      </c>
      <c r="Q2507">
        <v>97911</v>
      </c>
      <c r="R2507">
        <v>97675</v>
      </c>
      <c r="S2507">
        <v>97427</v>
      </c>
      <c r="T2507">
        <v>97167</v>
      </c>
      <c r="U2507">
        <v>96889</v>
      </c>
      <c r="V2507">
        <v>96592</v>
      </c>
      <c r="W2507">
        <v>96275</v>
      </c>
      <c r="X2507">
        <v>95937</v>
      </c>
      <c r="Y2507">
        <v>95576</v>
      </c>
      <c r="Z2507">
        <v>95191</v>
      </c>
      <c r="AA2507">
        <v>94784</v>
      </c>
      <c r="AB2507">
        <v>94354</v>
      </c>
      <c r="AC2507">
        <v>93895</v>
      </c>
      <c r="AD2507">
        <v>93397</v>
      </c>
      <c r="AE2507">
        <v>92853</v>
      </c>
      <c r="AF2507">
        <v>92261</v>
      </c>
      <c r="AG2507">
        <v>91607</v>
      </c>
      <c r="AH2507">
        <v>90872</v>
      </c>
      <c r="AI2507">
        <v>90039</v>
      </c>
      <c r="AJ2507">
        <v>89096</v>
      </c>
      <c r="AK2507">
        <v>88028</v>
      </c>
      <c r="AL2507">
        <v>86809</v>
      </c>
      <c r="AM2507">
        <v>85408</v>
      </c>
      <c r="AN2507">
        <v>83783</v>
      </c>
      <c r="AO2507">
        <v>81915</v>
      </c>
      <c r="AP2507">
        <v>79785</v>
      </c>
      <c r="AQ2507">
        <v>77322</v>
      </c>
      <c r="AR2507">
        <v>74508</v>
      </c>
      <c r="AS2507">
        <v>71306</v>
      </c>
      <c r="AT2507">
        <v>67691</v>
      </c>
      <c r="AU2507">
        <v>63654</v>
      </c>
      <c r="AV2507">
        <v>59243</v>
      </c>
      <c r="AW2507">
        <v>54409</v>
      </c>
      <c r="AX2507">
        <v>49251</v>
      </c>
      <c r="AY2507">
        <v>43801</v>
      </c>
      <c r="AZ2507">
        <v>38174</v>
      </c>
      <c r="BA2507">
        <v>32511</v>
      </c>
      <c r="BB2507">
        <v>26978</v>
      </c>
      <c r="BC2507">
        <v>21737</v>
      </c>
      <c r="DC2507">
        <v>42.71</v>
      </c>
      <c r="DD2507">
        <v>41.77</v>
      </c>
      <c r="DE2507">
        <v>40.82</v>
      </c>
      <c r="DF2507">
        <v>39.880000000000003</v>
      </c>
      <c r="DG2507">
        <v>38.94</v>
      </c>
      <c r="DH2507">
        <v>38.01</v>
      </c>
      <c r="DI2507">
        <v>37.07</v>
      </c>
      <c r="DJ2507">
        <v>36.130000000000003</v>
      </c>
      <c r="DK2507">
        <v>35.200000000000003</v>
      </c>
      <c r="DL2507">
        <v>34.270000000000003</v>
      </c>
      <c r="DM2507">
        <v>33.340000000000003</v>
      </c>
      <c r="DN2507">
        <v>32.409999999999997</v>
      </c>
      <c r="DO2507">
        <v>31.48</v>
      </c>
      <c r="DP2507">
        <v>30.56</v>
      </c>
      <c r="DQ2507">
        <v>29.63</v>
      </c>
      <c r="DR2507">
        <v>28.71</v>
      </c>
      <c r="DS2507">
        <v>27.79</v>
      </c>
      <c r="DT2507">
        <v>26.88</v>
      </c>
      <c r="DU2507">
        <v>25.96</v>
      </c>
      <c r="DV2507">
        <v>25.05</v>
      </c>
      <c r="DW2507">
        <v>24.15</v>
      </c>
      <c r="DX2507">
        <v>23.24</v>
      </c>
      <c r="DY2507">
        <v>22.34</v>
      </c>
      <c r="DZ2507">
        <v>21.44</v>
      </c>
      <c r="EA2507">
        <v>20.54</v>
      </c>
      <c r="EB2507">
        <v>19.649999999999999</v>
      </c>
      <c r="EC2507">
        <v>18.760000000000002</v>
      </c>
      <c r="ED2507">
        <v>17.88</v>
      </c>
      <c r="EE2507">
        <v>17</v>
      </c>
      <c r="EF2507">
        <v>16.14</v>
      </c>
      <c r="EG2507">
        <v>15.28</v>
      </c>
      <c r="EH2507">
        <v>14.44</v>
      </c>
      <c r="EI2507">
        <v>13.61</v>
      </c>
      <c r="EJ2507">
        <v>12.79</v>
      </c>
      <c r="EK2507">
        <v>11.99</v>
      </c>
      <c r="EL2507">
        <v>11.21</v>
      </c>
      <c r="EM2507">
        <v>10.46</v>
      </c>
      <c r="EN2507">
        <v>9.7200000000000006</v>
      </c>
      <c r="EO2507">
        <v>9.02</v>
      </c>
      <c r="EP2507">
        <v>8.34</v>
      </c>
      <c r="EQ2507">
        <v>7.69</v>
      </c>
      <c r="ER2507">
        <v>7.08</v>
      </c>
      <c r="ES2507">
        <v>6.49</v>
      </c>
      <c r="ET2507">
        <v>5.94</v>
      </c>
      <c r="EU2507">
        <v>5.42</v>
      </c>
      <c r="EV2507">
        <v>4.9400000000000004</v>
      </c>
      <c r="EW2507">
        <v>4.49</v>
      </c>
      <c r="EX2507">
        <v>4.08</v>
      </c>
      <c r="EY2507">
        <v>3.7</v>
      </c>
      <c r="EZ2507">
        <v>3.36</v>
      </c>
      <c r="FA2507">
        <v>3.05</v>
      </c>
    </row>
    <row r="2508" spans="1:167" x14ac:dyDescent="0.25">
      <c r="A2508" t="s">
        <v>2295</v>
      </c>
      <c r="B2508">
        <v>50</v>
      </c>
      <c r="C2508">
        <v>50</v>
      </c>
      <c r="E2508">
        <v>100000</v>
      </c>
      <c r="F2508">
        <v>99861</v>
      </c>
      <c r="G2508">
        <v>99711</v>
      </c>
      <c r="H2508">
        <v>99552</v>
      </c>
      <c r="I2508">
        <v>99388</v>
      </c>
      <c r="J2508">
        <v>99218</v>
      </c>
      <c r="K2508">
        <v>99039</v>
      </c>
      <c r="L2508">
        <v>98851</v>
      </c>
      <c r="M2508">
        <v>98654</v>
      </c>
      <c r="N2508">
        <v>98446</v>
      </c>
      <c r="O2508">
        <v>98228</v>
      </c>
      <c r="P2508">
        <v>97999</v>
      </c>
      <c r="Q2508">
        <v>97757</v>
      </c>
      <c r="R2508">
        <v>97504</v>
      </c>
      <c r="S2508">
        <v>97238</v>
      </c>
      <c r="T2508">
        <v>96954</v>
      </c>
      <c r="U2508">
        <v>96651</v>
      </c>
      <c r="V2508">
        <v>96327</v>
      </c>
      <c r="W2508">
        <v>95981</v>
      </c>
      <c r="X2508">
        <v>95612</v>
      </c>
      <c r="Y2508">
        <v>95218</v>
      </c>
      <c r="Z2508">
        <v>94800</v>
      </c>
      <c r="AA2508">
        <v>94360</v>
      </c>
      <c r="AB2508">
        <v>93891</v>
      </c>
      <c r="AC2508">
        <v>93381</v>
      </c>
      <c r="AD2508">
        <v>92824</v>
      </c>
      <c r="AE2508">
        <v>92217</v>
      </c>
      <c r="AF2508">
        <v>91547</v>
      </c>
      <c r="AG2508">
        <v>90796</v>
      </c>
      <c r="AH2508">
        <v>89942</v>
      </c>
      <c r="AI2508">
        <v>88979</v>
      </c>
      <c r="AJ2508">
        <v>87886</v>
      </c>
      <c r="AK2508">
        <v>86644</v>
      </c>
      <c r="AL2508">
        <v>85212</v>
      </c>
      <c r="AM2508">
        <v>83554</v>
      </c>
      <c r="AN2508">
        <v>81658</v>
      </c>
      <c r="AO2508">
        <v>79491</v>
      </c>
      <c r="AP2508">
        <v>76990</v>
      </c>
      <c r="AQ2508">
        <v>74144</v>
      </c>
      <c r="AR2508">
        <v>70902</v>
      </c>
      <c r="AS2508">
        <v>67250</v>
      </c>
      <c r="AT2508">
        <v>63178</v>
      </c>
      <c r="AU2508">
        <v>58737</v>
      </c>
      <c r="AV2508">
        <v>53881</v>
      </c>
      <c r="AW2508">
        <v>48711</v>
      </c>
      <c r="AX2508">
        <v>43252</v>
      </c>
      <c r="AY2508">
        <v>37640</v>
      </c>
      <c r="AZ2508">
        <v>32006</v>
      </c>
      <c r="BA2508">
        <v>26509</v>
      </c>
      <c r="BB2508">
        <v>21322</v>
      </c>
      <c r="DC2508">
        <v>41.64</v>
      </c>
      <c r="DD2508">
        <v>40.700000000000003</v>
      </c>
      <c r="DE2508">
        <v>39.76</v>
      </c>
      <c r="DF2508">
        <v>38.82</v>
      </c>
      <c r="DG2508">
        <v>37.880000000000003</v>
      </c>
      <c r="DH2508">
        <v>36.950000000000003</v>
      </c>
      <c r="DI2508">
        <v>36.01</v>
      </c>
      <c r="DJ2508">
        <v>35.08</v>
      </c>
      <c r="DK2508">
        <v>34.15</v>
      </c>
      <c r="DL2508">
        <v>33.22</v>
      </c>
      <c r="DM2508">
        <v>32.29</v>
      </c>
      <c r="DN2508">
        <v>31.37</v>
      </c>
      <c r="DO2508">
        <v>30.44</v>
      </c>
      <c r="DP2508">
        <v>29.52</v>
      </c>
      <c r="DQ2508">
        <v>28.6</v>
      </c>
      <c r="DR2508">
        <v>27.68</v>
      </c>
      <c r="DS2508">
        <v>26.77</v>
      </c>
      <c r="DT2508">
        <v>25.86</v>
      </c>
      <c r="DU2508">
        <v>24.95</v>
      </c>
      <c r="DV2508">
        <v>24.04</v>
      </c>
      <c r="DW2508">
        <v>23.14</v>
      </c>
      <c r="DX2508">
        <v>22.24</v>
      </c>
      <c r="DY2508">
        <v>21.34</v>
      </c>
      <c r="DZ2508">
        <v>20.440000000000001</v>
      </c>
      <c r="EA2508">
        <v>19.55</v>
      </c>
      <c r="EB2508">
        <v>18.670000000000002</v>
      </c>
      <c r="EC2508">
        <v>17.79</v>
      </c>
      <c r="ED2508">
        <v>16.91</v>
      </c>
      <c r="EE2508">
        <v>16.05</v>
      </c>
      <c r="EF2508">
        <v>15.2</v>
      </c>
      <c r="EG2508">
        <v>14.36</v>
      </c>
      <c r="EH2508">
        <v>13.53</v>
      </c>
      <c r="EI2508">
        <v>12.72</v>
      </c>
      <c r="EJ2508">
        <v>11.92</v>
      </c>
      <c r="EK2508">
        <v>11.15</v>
      </c>
      <c r="EL2508">
        <v>10.4</v>
      </c>
      <c r="EM2508">
        <v>9.66</v>
      </c>
      <c r="EN2508">
        <v>8.9600000000000009</v>
      </c>
      <c r="EO2508">
        <v>8.2899999999999991</v>
      </c>
      <c r="EP2508">
        <v>7.64</v>
      </c>
      <c r="EQ2508">
        <v>7.03</v>
      </c>
      <c r="ER2508">
        <v>6.45</v>
      </c>
      <c r="ES2508">
        <v>5.9</v>
      </c>
      <c r="ET2508">
        <v>5.39</v>
      </c>
      <c r="EU2508">
        <v>4.91</v>
      </c>
      <c r="EV2508">
        <v>4.46</v>
      </c>
      <c r="EW2508">
        <v>4.0599999999999996</v>
      </c>
      <c r="EX2508">
        <v>3.68</v>
      </c>
      <c r="EY2508">
        <v>3.34</v>
      </c>
      <c r="EZ2508">
        <v>3.03</v>
      </c>
    </row>
    <row r="2509" spans="1:167" x14ac:dyDescent="0.25">
      <c r="A2509" t="s">
        <v>2296</v>
      </c>
      <c r="B2509">
        <v>49</v>
      </c>
      <c r="C2509">
        <v>49</v>
      </c>
      <c r="E2509">
        <v>100000</v>
      </c>
      <c r="F2509">
        <v>99847</v>
      </c>
      <c r="G2509">
        <v>99685</v>
      </c>
      <c r="H2509">
        <v>99517</v>
      </c>
      <c r="I2509">
        <v>99343</v>
      </c>
      <c r="J2509">
        <v>99161</v>
      </c>
      <c r="K2509">
        <v>98969</v>
      </c>
      <c r="L2509">
        <v>98767</v>
      </c>
      <c r="M2509">
        <v>98556</v>
      </c>
      <c r="N2509">
        <v>98333</v>
      </c>
      <c r="O2509">
        <v>98099</v>
      </c>
      <c r="P2509">
        <v>97852</v>
      </c>
      <c r="Q2509">
        <v>97593</v>
      </c>
      <c r="R2509">
        <v>97322</v>
      </c>
      <c r="S2509">
        <v>97031</v>
      </c>
      <c r="T2509">
        <v>96721</v>
      </c>
      <c r="U2509">
        <v>96390</v>
      </c>
      <c r="V2509">
        <v>96036</v>
      </c>
      <c r="W2509">
        <v>95659</v>
      </c>
      <c r="X2509">
        <v>95256</v>
      </c>
      <c r="Y2509">
        <v>94829</v>
      </c>
      <c r="Z2509">
        <v>94377</v>
      </c>
      <c r="AA2509">
        <v>93896</v>
      </c>
      <c r="AB2509">
        <v>93375</v>
      </c>
      <c r="AC2509">
        <v>92805</v>
      </c>
      <c r="AD2509">
        <v>92183</v>
      </c>
      <c r="AE2509">
        <v>91496</v>
      </c>
      <c r="AF2509">
        <v>90728</v>
      </c>
      <c r="AG2509">
        <v>89855</v>
      </c>
      <c r="AH2509">
        <v>88868</v>
      </c>
      <c r="AI2509">
        <v>87753</v>
      </c>
      <c r="AJ2509">
        <v>86483</v>
      </c>
      <c r="AK2509">
        <v>85025</v>
      </c>
      <c r="AL2509">
        <v>83334</v>
      </c>
      <c r="AM2509">
        <v>81402</v>
      </c>
      <c r="AN2509">
        <v>79204</v>
      </c>
      <c r="AO2509">
        <v>76664</v>
      </c>
      <c r="AP2509">
        <v>73778</v>
      </c>
      <c r="AQ2509">
        <v>70505</v>
      </c>
      <c r="AR2509">
        <v>66814</v>
      </c>
      <c r="AS2509">
        <v>62707</v>
      </c>
      <c r="AT2509">
        <v>58236</v>
      </c>
      <c r="AU2509">
        <v>53359</v>
      </c>
      <c r="AV2509">
        <v>48176</v>
      </c>
      <c r="AW2509">
        <v>42718</v>
      </c>
      <c r="AX2509">
        <v>37112</v>
      </c>
      <c r="AY2509">
        <v>31507</v>
      </c>
      <c r="AZ2509">
        <v>26052</v>
      </c>
      <c r="BA2509">
        <v>20912</v>
      </c>
      <c r="DC2509">
        <v>40.57</v>
      </c>
      <c r="DD2509">
        <v>39.630000000000003</v>
      </c>
      <c r="DE2509">
        <v>38.69</v>
      </c>
      <c r="DF2509">
        <v>37.76</v>
      </c>
      <c r="DG2509">
        <v>36.82</v>
      </c>
      <c r="DH2509">
        <v>35.89</v>
      </c>
      <c r="DI2509">
        <v>34.96</v>
      </c>
      <c r="DJ2509">
        <v>34.03</v>
      </c>
      <c r="DK2509">
        <v>33.1</v>
      </c>
      <c r="DL2509">
        <v>32.18</v>
      </c>
      <c r="DM2509">
        <v>31.25</v>
      </c>
      <c r="DN2509">
        <v>30.33</v>
      </c>
      <c r="DO2509">
        <v>29.41</v>
      </c>
      <c r="DP2509">
        <v>28.49</v>
      </c>
      <c r="DQ2509">
        <v>27.57</v>
      </c>
      <c r="DR2509">
        <v>26.66</v>
      </c>
      <c r="DS2509">
        <v>25.75</v>
      </c>
      <c r="DT2509">
        <v>24.84</v>
      </c>
      <c r="DU2509">
        <v>23.94</v>
      </c>
      <c r="DV2509">
        <v>23.04</v>
      </c>
      <c r="DW2509">
        <v>22.14</v>
      </c>
      <c r="DX2509">
        <v>21.24</v>
      </c>
      <c r="DY2509">
        <v>20.350000000000001</v>
      </c>
      <c r="DZ2509">
        <v>19.46</v>
      </c>
      <c r="EA2509">
        <v>18.579999999999998</v>
      </c>
      <c r="EB2509">
        <v>17.7</v>
      </c>
      <c r="EC2509">
        <v>16.829999999999998</v>
      </c>
      <c r="ED2509">
        <v>15.97</v>
      </c>
      <c r="EE2509">
        <v>15.12</v>
      </c>
      <c r="EF2509">
        <v>14.28</v>
      </c>
      <c r="EG2509">
        <v>13.45</v>
      </c>
      <c r="EH2509">
        <v>12.64</v>
      </c>
      <c r="EI2509">
        <v>11.85</v>
      </c>
      <c r="EJ2509">
        <v>11.08</v>
      </c>
      <c r="EK2509">
        <v>10.33</v>
      </c>
      <c r="EL2509">
        <v>9.61</v>
      </c>
      <c r="EM2509">
        <v>8.91</v>
      </c>
      <c r="EN2509">
        <v>8.24</v>
      </c>
      <c r="EO2509">
        <v>7.6</v>
      </c>
      <c r="EP2509">
        <v>6.99</v>
      </c>
      <c r="EQ2509">
        <v>6.41</v>
      </c>
      <c r="ER2509">
        <v>5.87</v>
      </c>
      <c r="ES2509">
        <v>5.36</v>
      </c>
      <c r="ET2509">
        <v>4.88</v>
      </c>
      <c r="EU2509">
        <v>4.4400000000000004</v>
      </c>
      <c r="EV2509">
        <v>4.03</v>
      </c>
      <c r="EW2509">
        <v>3.66</v>
      </c>
      <c r="EX2509">
        <v>3.33</v>
      </c>
      <c r="EY2509">
        <v>3.02</v>
      </c>
    </row>
    <row r="2510" spans="1:167" x14ac:dyDescent="0.25">
      <c r="A2510" t="s">
        <v>2297</v>
      </c>
      <c r="B2510">
        <v>48</v>
      </c>
      <c r="C2510">
        <v>48</v>
      </c>
      <c r="E2510">
        <v>100000</v>
      </c>
      <c r="F2510">
        <v>99834</v>
      </c>
      <c r="G2510">
        <v>99663</v>
      </c>
      <c r="H2510">
        <v>99485</v>
      </c>
      <c r="I2510">
        <v>99299</v>
      </c>
      <c r="J2510">
        <v>99103</v>
      </c>
      <c r="K2510">
        <v>98897</v>
      </c>
      <c r="L2510">
        <v>98681</v>
      </c>
      <c r="M2510">
        <v>98454</v>
      </c>
      <c r="N2510">
        <v>98214</v>
      </c>
      <c r="O2510">
        <v>97962</v>
      </c>
      <c r="P2510">
        <v>97698</v>
      </c>
      <c r="Q2510">
        <v>97420</v>
      </c>
      <c r="R2510">
        <v>97123</v>
      </c>
      <c r="S2510">
        <v>96806</v>
      </c>
      <c r="T2510">
        <v>96467</v>
      </c>
      <c r="U2510">
        <v>96106</v>
      </c>
      <c r="V2510">
        <v>95720</v>
      </c>
      <c r="W2510">
        <v>95308</v>
      </c>
      <c r="X2510">
        <v>94870</v>
      </c>
      <c r="Y2510">
        <v>94408</v>
      </c>
      <c r="Z2510">
        <v>93915</v>
      </c>
      <c r="AA2510">
        <v>93381</v>
      </c>
      <c r="AB2510">
        <v>92797</v>
      </c>
      <c r="AC2510">
        <v>92161</v>
      </c>
      <c r="AD2510">
        <v>91458</v>
      </c>
      <c r="AE2510">
        <v>90670</v>
      </c>
      <c r="AF2510">
        <v>89778</v>
      </c>
      <c r="AG2510">
        <v>88770</v>
      </c>
      <c r="AH2510">
        <v>87629</v>
      </c>
      <c r="AI2510">
        <v>86334</v>
      </c>
      <c r="AJ2510">
        <v>84844</v>
      </c>
      <c r="AK2510">
        <v>83125</v>
      </c>
      <c r="AL2510">
        <v>81157</v>
      </c>
      <c r="AM2510">
        <v>78921</v>
      </c>
      <c r="AN2510">
        <v>76348</v>
      </c>
      <c r="AO2510">
        <v>73421</v>
      </c>
      <c r="AP2510">
        <v>70108</v>
      </c>
      <c r="AQ2510">
        <v>66387</v>
      </c>
      <c r="AR2510">
        <v>62244</v>
      </c>
      <c r="AS2510">
        <v>57743</v>
      </c>
      <c r="AT2510">
        <v>52844</v>
      </c>
      <c r="AU2510">
        <v>47649</v>
      </c>
      <c r="AV2510">
        <v>42191</v>
      </c>
      <c r="AW2510">
        <v>36598</v>
      </c>
      <c r="AX2510">
        <v>31014</v>
      </c>
      <c r="AY2510">
        <v>25601</v>
      </c>
      <c r="AZ2510">
        <v>20514</v>
      </c>
      <c r="DC2510">
        <v>39.51</v>
      </c>
      <c r="DD2510">
        <v>38.57</v>
      </c>
      <c r="DE2510">
        <v>37.64</v>
      </c>
      <c r="DF2510">
        <v>36.700000000000003</v>
      </c>
      <c r="DG2510">
        <v>35.770000000000003</v>
      </c>
      <c r="DH2510">
        <v>34.840000000000003</v>
      </c>
      <c r="DI2510">
        <v>33.909999999999997</v>
      </c>
      <c r="DJ2510">
        <v>32.979999999999997</v>
      </c>
      <c r="DK2510">
        <v>32.06</v>
      </c>
      <c r="DL2510">
        <v>31.14</v>
      </c>
      <c r="DM2510">
        <v>30.21</v>
      </c>
      <c r="DN2510">
        <v>29.3</v>
      </c>
      <c r="DO2510">
        <v>28.38</v>
      </c>
      <c r="DP2510">
        <v>27.46</v>
      </c>
      <c r="DQ2510">
        <v>26.55</v>
      </c>
      <c r="DR2510">
        <v>25.64</v>
      </c>
      <c r="DS2510">
        <v>24.74</v>
      </c>
      <c r="DT2510">
        <v>23.83</v>
      </c>
      <c r="DU2510">
        <v>22.94</v>
      </c>
      <c r="DV2510">
        <v>22.04</v>
      </c>
      <c r="DW2510">
        <v>21.14</v>
      </c>
      <c r="DX2510">
        <v>20.25</v>
      </c>
      <c r="DY2510">
        <v>19.37</v>
      </c>
      <c r="DZ2510">
        <v>18.48</v>
      </c>
      <c r="EA2510">
        <v>17.61</v>
      </c>
      <c r="EB2510">
        <v>16.739999999999998</v>
      </c>
      <c r="EC2510">
        <v>15.88</v>
      </c>
      <c r="ED2510">
        <v>15.03</v>
      </c>
      <c r="EE2510">
        <v>14.2</v>
      </c>
      <c r="EF2510">
        <v>13.38</v>
      </c>
      <c r="EG2510">
        <v>12.57</v>
      </c>
      <c r="EH2510">
        <v>11.78</v>
      </c>
      <c r="EI2510">
        <v>11.02</v>
      </c>
      <c r="EJ2510">
        <v>10.27</v>
      </c>
      <c r="EK2510">
        <v>9.5500000000000007</v>
      </c>
      <c r="EL2510">
        <v>8.85</v>
      </c>
      <c r="EM2510">
        <v>8.19</v>
      </c>
      <c r="EN2510">
        <v>7.55</v>
      </c>
      <c r="EO2510">
        <v>6.94</v>
      </c>
      <c r="EP2510">
        <v>6.37</v>
      </c>
      <c r="EQ2510">
        <v>5.83</v>
      </c>
      <c r="ER2510">
        <v>5.32</v>
      </c>
      <c r="ES2510">
        <v>4.8499999999999996</v>
      </c>
      <c r="ET2510">
        <v>4.41</v>
      </c>
      <c r="EU2510">
        <v>4.01</v>
      </c>
      <c r="EV2510">
        <v>3.64</v>
      </c>
      <c r="EW2510">
        <v>3.31</v>
      </c>
      <c r="EX2510">
        <v>3</v>
      </c>
    </row>
    <row r="2511" spans="1:167" x14ac:dyDescent="0.25">
      <c r="A2511" t="s">
        <v>2298</v>
      </c>
      <c r="B2511">
        <v>47</v>
      </c>
      <c r="C2511">
        <v>47</v>
      </c>
      <c r="E2511">
        <v>100000</v>
      </c>
      <c r="F2511">
        <v>99825</v>
      </c>
      <c r="G2511">
        <v>99643</v>
      </c>
      <c r="H2511">
        <v>99453</v>
      </c>
      <c r="I2511">
        <v>99253</v>
      </c>
      <c r="J2511">
        <v>99043</v>
      </c>
      <c r="K2511">
        <v>98822</v>
      </c>
      <c r="L2511">
        <v>98590</v>
      </c>
      <c r="M2511">
        <v>98346</v>
      </c>
      <c r="N2511">
        <v>98088</v>
      </c>
      <c r="O2511">
        <v>97817</v>
      </c>
      <c r="P2511">
        <v>97533</v>
      </c>
      <c r="Q2511">
        <v>97230</v>
      </c>
      <c r="R2511">
        <v>96905</v>
      </c>
      <c r="S2511">
        <v>96559</v>
      </c>
      <c r="T2511">
        <v>96189</v>
      </c>
      <c r="U2511">
        <v>95795</v>
      </c>
      <c r="V2511">
        <v>95373</v>
      </c>
      <c r="W2511">
        <v>94926</v>
      </c>
      <c r="X2511">
        <v>94452</v>
      </c>
      <c r="Y2511">
        <v>93948</v>
      </c>
      <c r="Z2511">
        <v>93399</v>
      </c>
      <c r="AA2511">
        <v>92802</v>
      </c>
      <c r="AB2511">
        <v>92151</v>
      </c>
      <c r="AC2511">
        <v>91432</v>
      </c>
      <c r="AD2511">
        <v>90626</v>
      </c>
      <c r="AE2511">
        <v>89711</v>
      </c>
      <c r="AF2511">
        <v>88682</v>
      </c>
      <c r="AG2511">
        <v>87517</v>
      </c>
      <c r="AH2511">
        <v>86192</v>
      </c>
      <c r="AI2511">
        <v>84675</v>
      </c>
      <c r="AJ2511">
        <v>82921</v>
      </c>
      <c r="AK2511">
        <v>80922</v>
      </c>
      <c r="AL2511">
        <v>78647</v>
      </c>
      <c r="AM2511">
        <v>76034</v>
      </c>
      <c r="AN2511">
        <v>73074</v>
      </c>
      <c r="AO2511">
        <v>69720</v>
      </c>
      <c r="AP2511">
        <v>65959</v>
      </c>
      <c r="AQ2511">
        <v>61790</v>
      </c>
      <c r="AR2511">
        <v>57258</v>
      </c>
      <c r="AS2511">
        <v>52337</v>
      </c>
      <c r="AT2511">
        <v>47129</v>
      </c>
      <c r="AU2511">
        <v>41671</v>
      </c>
      <c r="AV2511">
        <v>36092</v>
      </c>
      <c r="AW2511">
        <v>30536</v>
      </c>
      <c r="AX2511">
        <v>25157</v>
      </c>
      <c r="AY2511">
        <v>20123</v>
      </c>
      <c r="DC2511">
        <v>38.44</v>
      </c>
      <c r="DD2511">
        <v>37.51</v>
      </c>
      <c r="DE2511">
        <v>36.58</v>
      </c>
      <c r="DF2511">
        <v>35.65</v>
      </c>
      <c r="DG2511">
        <v>34.72</v>
      </c>
      <c r="DH2511">
        <v>33.79</v>
      </c>
      <c r="DI2511">
        <v>32.869999999999997</v>
      </c>
      <c r="DJ2511">
        <v>31.94</v>
      </c>
      <c r="DK2511">
        <v>31.02</v>
      </c>
      <c r="DL2511">
        <v>30.1</v>
      </c>
      <c r="DM2511">
        <v>29.18</v>
      </c>
      <c r="DN2511">
        <v>28.27</v>
      </c>
      <c r="DO2511">
        <v>27.35</v>
      </c>
      <c r="DP2511">
        <v>26.44</v>
      </c>
      <c r="DQ2511">
        <v>25.54</v>
      </c>
      <c r="DR2511">
        <v>24.63</v>
      </c>
      <c r="DS2511">
        <v>23.73</v>
      </c>
      <c r="DT2511">
        <v>22.83</v>
      </c>
      <c r="DU2511">
        <v>21.94</v>
      </c>
      <c r="DV2511">
        <v>21.05</v>
      </c>
      <c r="DW2511">
        <v>20.16</v>
      </c>
      <c r="DX2511">
        <v>19.27</v>
      </c>
      <c r="DY2511">
        <v>18.39</v>
      </c>
      <c r="DZ2511">
        <v>17.52</v>
      </c>
      <c r="EA2511">
        <v>16.649999999999999</v>
      </c>
      <c r="EB2511">
        <v>15.8</v>
      </c>
      <c r="EC2511">
        <v>14.95</v>
      </c>
      <c r="ED2511">
        <v>14.12</v>
      </c>
      <c r="EE2511">
        <v>13.3</v>
      </c>
      <c r="EF2511">
        <v>12.5</v>
      </c>
      <c r="EG2511">
        <v>11.71</v>
      </c>
      <c r="EH2511">
        <v>10.95</v>
      </c>
      <c r="EI2511">
        <v>10.210000000000001</v>
      </c>
      <c r="EJ2511">
        <v>9.49</v>
      </c>
      <c r="EK2511">
        <v>8.8000000000000007</v>
      </c>
      <c r="EL2511">
        <v>8.1300000000000008</v>
      </c>
      <c r="EM2511">
        <v>7.5</v>
      </c>
      <c r="EN2511">
        <v>6.9</v>
      </c>
      <c r="EO2511">
        <v>6.33</v>
      </c>
      <c r="EP2511">
        <v>5.8</v>
      </c>
      <c r="EQ2511">
        <v>5.29</v>
      </c>
      <c r="ER2511">
        <v>4.82</v>
      </c>
      <c r="ES2511">
        <v>4.3899999999999997</v>
      </c>
      <c r="ET2511">
        <v>3.99</v>
      </c>
      <c r="EU2511">
        <v>3.62</v>
      </c>
      <c r="EV2511">
        <v>3.29</v>
      </c>
      <c r="EW2511">
        <v>2.99</v>
      </c>
    </row>
    <row r="2512" spans="1:167" x14ac:dyDescent="0.25">
      <c r="A2512" t="s">
        <v>2299</v>
      </c>
      <c r="B2512">
        <v>46</v>
      </c>
      <c r="C2512">
        <v>46</v>
      </c>
      <c r="E2512">
        <v>100000</v>
      </c>
      <c r="F2512">
        <v>99814</v>
      </c>
      <c r="G2512">
        <v>99620</v>
      </c>
      <c r="H2512">
        <v>99415</v>
      </c>
      <c r="I2512">
        <v>99200</v>
      </c>
      <c r="J2512">
        <v>98975</v>
      </c>
      <c r="K2512">
        <v>98738</v>
      </c>
      <c r="L2512">
        <v>98489</v>
      </c>
      <c r="M2512">
        <v>98225</v>
      </c>
      <c r="N2512">
        <v>97949</v>
      </c>
      <c r="O2512">
        <v>97658</v>
      </c>
      <c r="P2512">
        <v>97348</v>
      </c>
      <c r="Q2512">
        <v>97016</v>
      </c>
      <c r="R2512">
        <v>96662</v>
      </c>
      <c r="S2512">
        <v>96284</v>
      </c>
      <c r="T2512">
        <v>95880</v>
      </c>
      <c r="U2512">
        <v>95449</v>
      </c>
      <c r="V2512">
        <v>94991</v>
      </c>
      <c r="W2512">
        <v>94507</v>
      </c>
      <c r="X2512">
        <v>93990</v>
      </c>
      <c r="Y2512">
        <v>93429</v>
      </c>
      <c r="Z2512">
        <v>92815</v>
      </c>
      <c r="AA2512">
        <v>92149</v>
      </c>
      <c r="AB2512">
        <v>91413</v>
      </c>
      <c r="AC2512">
        <v>90589</v>
      </c>
      <c r="AD2512">
        <v>89654</v>
      </c>
      <c r="AE2512">
        <v>88599</v>
      </c>
      <c r="AF2512">
        <v>87410</v>
      </c>
      <c r="AG2512">
        <v>86060</v>
      </c>
      <c r="AH2512">
        <v>84510</v>
      </c>
      <c r="AI2512">
        <v>82726</v>
      </c>
      <c r="AJ2512">
        <v>80689</v>
      </c>
      <c r="AK2512">
        <v>78381</v>
      </c>
      <c r="AL2512">
        <v>75726</v>
      </c>
      <c r="AM2512">
        <v>72725</v>
      </c>
      <c r="AN2512">
        <v>69338</v>
      </c>
      <c r="AO2512">
        <v>65538</v>
      </c>
      <c r="AP2512">
        <v>61333</v>
      </c>
      <c r="AQ2512">
        <v>56779</v>
      </c>
      <c r="AR2512">
        <v>51835</v>
      </c>
      <c r="AS2512">
        <v>46616</v>
      </c>
      <c r="AT2512">
        <v>41158</v>
      </c>
      <c r="AU2512">
        <v>35593</v>
      </c>
      <c r="AV2512">
        <v>30064</v>
      </c>
      <c r="AW2512">
        <v>24726</v>
      </c>
      <c r="AX2512">
        <v>19738</v>
      </c>
      <c r="DC2512">
        <v>37.39</v>
      </c>
      <c r="DD2512">
        <v>36.46</v>
      </c>
      <c r="DE2512">
        <v>35.53</v>
      </c>
      <c r="DF2512">
        <v>34.6</v>
      </c>
      <c r="DG2512">
        <v>33.67</v>
      </c>
      <c r="DH2512">
        <v>32.75</v>
      </c>
      <c r="DI2512">
        <v>31.82</v>
      </c>
      <c r="DJ2512">
        <v>30.9</v>
      </c>
      <c r="DK2512">
        <v>29.99</v>
      </c>
      <c r="DL2512">
        <v>29.07</v>
      </c>
      <c r="DM2512">
        <v>28.15</v>
      </c>
      <c r="DN2512">
        <v>27.24</v>
      </c>
      <c r="DO2512">
        <v>26.33</v>
      </c>
      <c r="DP2512">
        <v>25.43</v>
      </c>
      <c r="DQ2512">
        <v>24.53</v>
      </c>
      <c r="DR2512">
        <v>23.63</v>
      </c>
      <c r="DS2512">
        <v>22.73</v>
      </c>
      <c r="DT2512">
        <v>21.84</v>
      </c>
      <c r="DU2512">
        <v>20.95</v>
      </c>
      <c r="DV2512">
        <v>20.059999999999999</v>
      </c>
      <c r="DW2512">
        <v>19.18</v>
      </c>
      <c r="DX2512">
        <v>18.3</v>
      </c>
      <c r="DY2512">
        <v>17.43</v>
      </c>
      <c r="DZ2512">
        <v>16.57</v>
      </c>
      <c r="EA2512">
        <v>15.71</v>
      </c>
      <c r="EB2512">
        <v>14.87</v>
      </c>
      <c r="EC2512">
        <v>14.04</v>
      </c>
      <c r="ED2512">
        <v>13.23</v>
      </c>
      <c r="EE2512">
        <v>12.43</v>
      </c>
      <c r="EF2512">
        <v>11.65</v>
      </c>
      <c r="EG2512">
        <v>10.89</v>
      </c>
      <c r="EH2512">
        <v>10.15</v>
      </c>
      <c r="EI2512">
        <v>9.43</v>
      </c>
      <c r="EJ2512">
        <v>8.75</v>
      </c>
      <c r="EK2512">
        <v>8.09</v>
      </c>
      <c r="EL2512">
        <v>7.46</v>
      </c>
      <c r="EM2512">
        <v>6.86</v>
      </c>
      <c r="EN2512">
        <v>6.3</v>
      </c>
      <c r="EO2512">
        <v>5.76</v>
      </c>
      <c r="EP2512">
        <v>5.26</v>
      </c>
      <c r="EQ2512">
        <v>4.79</v>
      </c>
      <c r="ER2512">
        <v>4.3600000000000003</v>
      </c>
      <c r="ES2512">
        <v>3.97</v>
      </c>
      <c r="ET2512">
        <v>3.61</v>
      </c>
      <c r="EU2512">
        <v>3.28</v>
      </c>
      <c r="EV2512">
        <v>2.98</v>
      </c>
    </row>
    <row r="2513" spans="1:151" x14ac:dyDescent="0.25">
      <c r="A2513" t="s">
        <v>2300</v>
      </c>
      <c r="B2513">
        <v>45</v>
      </c>
      <c r="C2513">
        <v>45</v>
      </c>
      <c r="E2513">
        <v>100000</v>
      </c>
      <c r="F2513">
        <v>99801</v>
      </c>
      <c r="G2513">
        <v>99592</v>
      </c>
      <c r="H2513">
        <v>99372</v>
      </c>
      <c r="I2513">
        <v>99142</v>
      </c>
      <c r="J2513">
        <v>98900</v>
      </c>
      <c r="K2513">
        <v>98645</v>
      </c>
      <c r="L2513">
        <v>98376</v>
      </c>
      <c r="M2513">
        <v>98094</v>
      </c>
      <c r="N2513">
        <v>97797</v>
      </c>
      <c r="O2513">
        <v>97479</v>
      </c>
      <c r="P2513">
        <v>97140</v>
      </c>
      <c r="Q2513">
        <v>96778</v>
      </c>
      <c r="R2513">
        <v>96391</v>
      </c>
      <c r="S2513">
        <v>95978</v>
      </c>
      <c r="T2513">
        <v>95537</v>
      </c>
      <c r="U2513">
        <v>95068</v>
      </c>
      <c r="V2513">
        <v>94573</v>
      </c>
      <c r="W2513">
        <v>94043</v>
      </c>
      <c r="X2513">
        <v>93469</v>
      </c>
      <c r="Y2513">
        <v>92840</v>
      </c>
      <c r="Z2513">
        <v>92156</v>
      </c>
      <c r="AA2513">
        <v>91403</v>
      </c>
      <c r="AB2513">
        <v>90560</v>
      </c>
      <c r="AC2513">
        <v>89605</v>
      </c>
      <c r="AD2513">
        <v>88527</v>
      </c>
      <c r="AE2513">
        <v>87310</v>
      </c>
      <c r="AF2513">
        <v>85933</v>
      </c>
      <c r="AG2513">
        <v>84355</v>
      </c>
      <c r="AH2513">
        <v>82535</v>
      </c>
      <c r="AI2513">
        <v>80466</v>
      </c>
      <c r="AJ2513">
        <v>78117</v>
      </c>
      <c r="AK2513">
        <v>75428</v>
      </c>
      <c r="AL2513">
        <v>72384</v>
      </c>
      <c r="AM2513">
        <v>68955</v>
      </c>
      <c r="AN2513">
        <v>65124</v>
      </c>
      <c r="AO2513">
        <v>60882</v>
      </c>
      <c r="AP2513">
        <v>56298</v>
      </c>
      <c r="AQ2513">
        <v>51342</v>
      </c>
      <c r="AR2513">
        <v>46109</v>
      </c>
      <c r="AS2513">
        <v>40652</v>
      </c>
      <c r="AT2513">
        <v>35101</v>
      </c>
      <c r="AU2513">
        <v>29599</v>
      </c>
      <c r="AV2513">
        <v>24302</v>
      </c>
      <c r="AW2513">
        <v>19364</v>
      </c>
      <c r="DC2513">
        <v>36.33</v>
      </c>
      <c r="DD2513">
        <v>35.4</v>
      </c>
      <c r="DE2513">
        <v>34.479999999999997</v>
      </c>
      <c r="DF2513">
        <v>33.549999999999997</v>
      </c>
      <c r="DG2513">
        <v>32.630000000000003</v>
      </c>
      <c r="DH2513">
        <v>31.71</v>
      </c>
      <c r="DI2513">
        <v>30.79</v>
      </c>
      <c r="DJ2513">
        <v>29.87</v>
      </c>
      <c r="DK2513">
        <v>28.96</v>
      </c>
      <c r="DL2513">
        <v>28.04</v>
      </c>
      <c r="DM2513">
        <v>27.13</v>
      </c>
      <c r="DN2513">
        <v>26.22</v>
      </c>
      <c r="DO2513">
        <v>25.32</v>
      </c>
      <c r="DP2513">
        <v>24.42</v>
      </c>
      <c r="DQ2513">
        <v>23.52</v>
      </c>
      <c r="DR2513">
        <v>22.63</v>
      </c>
      <c r="DS2513">
        <v>21.74</v>
      </c>
      <c r="DT2513">
        <v>20.85</v>
      </c>
      <c r="DU2513">
        <v>19.96</v>
      </c>
      <c r="DV2513">
        <v>19.079999999999998</v>
      </c>
      <c r="DW2513">
        <v>18.21</v>
      </c>
      <c r="DX2513">
        <v>17.34</v>
      </c>
      <c r="DY2513">
        <v>16.48</v>
      </c>
      <c r="DZ2513">
        <v>15.63</v>
      </c>
      <c r="EA2513">
        <v>14.79</v>
      </c>
      <c r="EB2513">
        <v>13.96</v>
      </c>
      <c r="EC2513">
        <v>13.15</v>
      </c>
      <c r="ED2513">
        <v>12.35</v>
      </c>
      <c r="EE2513">
        <v>11.58</v>
      </c>
      <c r="EF2513">
        <v>10.82</v>
      </c>
      <c r="EG2513">
        <v>10.09</v>
      </c>
      <c r="EH2513">
        <v>9.3699999999999992</v>
      </c>
      <c r="EI2513">
        <v>8.69</v>
      </c>
      <c r="EJ2513">
        <v>8.0399999999999991</v>
      </c>
      <c r="EK2513">
        <v>7.41</v>
      </c>
      <c r="EL2513">
        <v>6.82</v>
      </c>
      <c r="EM2513">
        <v>6.26</v>
      </c>
      <c r="EN2513">
        <v>5.73</v>
      </c>
      <c r="EO2513">
        <v>5.23</v>
      </c>
      <c r="EP2513">
        <v>4.7699999999999996</v>
      </c>
      <c r="EQ2513">
        <v>4.34</v>
      </c>
      <c r="ER2513">
        <v>3.95</v>
      </c>
      <c r="ES2513">
        <v>3.59</v>
      </c>
      <c r="ET2513">
        <v>3.26</v>
      </c>
      <c r="EU2513">
        <v>2.96</v>
      </c>
    </row>
    <row r="2514" spans="1:151" x14ac:dyDescent="0.25">
      <c r="A2514" t="s">
        <v>2301</v>
      </c>
      <c r="B2514">
        <v>44</v>
      </c>
      <c r="C2514">
        <v>44</v>
      </c>
      <c r="E2514">
        <v>100000</v>
      </c>
      <c r="F2514">
        <v>99786</v>
      </c>
      <c r="G2514">
        <v>99561</v>
      </c>
      <c r="H2514">
        <v>99326</v>
      </c>
      <c r="I2514">
        <v>99079</v>
      </c>
      <c r="J2514">
        <v>98818</v>
      </c>
      <c r="K2514">
        <v>98543</v>
      </c>
      <c r="L2514">
        <v>98255</v>
      </c>
      <c r="M2514">
        <v>97952</v>
      </c>
      <c r="N2514">
        <v>97627</v>
      </c>
      <c r="O2514">
        <v>97280</v>
      </c>
      <c r="P2514">
        <v>96909</v>
      </c>
      <c r="Q2514">
        <v>96513</v>
      </c>
      <c r="R2514">
        <v>96091</v>
      </c>
      <c r="S2514">
        <v>95639</v>
      </c>
      <c r="T2514">
        <v>95160</v>
      </c>
      <c r="U2514">
        <v>94652</v>
      </c>
      <c r="V2514">
        <v>94110</v>
      </c>
      <c r="W2514">
        <v>93522</v>
      </c>
      <c r="X2514">
        <v>92879</v>
      </c>
      <c r="Y2514">
        <v>92178</v>
      </c>
      <c r="Z2514">
        <v>91405</v>
      </c>
      <c r="AA2514">
        <v>90543</v>
      </c>
      <c r="AB2514">
        <v>89566</v>
      </c>
      <c r="AC2514">
        <v>88466</v>
      </c>
      <c r="AD2514">
        <v>87224</v>
      </c>
      <c r="AE2514">
        <v>85815</v>
      </c>
      <c r="AF2514">
        <v>84208</v>
      </c>
      <c r="AG2514">
        <v>82356</v>
      </c>
      <c r="AH2514">
        <v>80248</v>
      </c>
      <c r="AI2514">
        <v>77864</v>
      </c>
      <c r="AJ2514">
        <v>75133</v>
      </c>
      <c r="AK2514">
        <v>72054</v>
      </c>
      <c r="AL2514">
        <v>68582</v>
      </c>
      <c r="AM2514">
        <v>64710</v>
      </c>
      <c r="AN2514">
        <v>60441</v>
      </c>
      <c r="AO2514">
        <v>55826</v>
      </c>
      <c r="AP2514">
        <v>50847</v>
      </c>
      <c r="AQ2514">
        <v>45612</v>
      </c>
      <c r="AR2514">
        <v>40154</v>
      </c>
      <c r="AS2514">
        <v>34617</v>
      </c>
      <c r="AT2514">
        <v>29143</v>
      </c>
      <c r="AU2514">
        <v>23885</v>
      </c>
      <c r="AV2514">
        <v>18998</v>
      </c>
      <c r="DC2514">
        <v>35.28</v>
      </c>
      <c r="DD2514">
        <v>34.36</v>
      </c>
      <c r="DE2514">
        <v>33.43</v>
      </c>
      <c r="DF2514">
        <v>32.51</v>
      </c>
      <c r="DG2514">
        <v>31.59</v>
      </c>
      <c r="DH2514">
        <v>30.67</v>
      </c>
      <c r="DI2514">
        <v>29.76</v>
      </c>
      <c r="DJ2514">
        <v>28.84</v>
      </c>
      <c r="DK2514">
        <v>27.93</v>
      </c>
      <c r="DL2514">
        <v>27.02</v>
      </c>
      <c r="DM2514">
        <v>26.12</v>
      </c>
      <c r="DN2514">
        <v>25.21</v>
      </c>
      <c r="DO2514">
        <v>24.32</v>
      </c>
      <c r="DP2514">
        <v>23.42</v>
      </c>
      <c r="DQ2514">
        <v>22.53</v>
      </c>
      <c r="DR2514">
        <v>21.64</v>
      </c>
      <c r="DS2514">
        <v>20.75</v>
      </c>
      <c r="DT2514">
        <v>19.87</v>
      </c>
      <c r="DU2514">
        <v>18.989999999999998</v>
      </c>
      <c r="DV2514">
        <v>18.12</v>
      </c>
      <c r="DW2514">
        <v>17.25</v>
      </c>
      <c r="DX2514">
        <v>16.39</v>
      </c>
      <c r="DY2514">
        <v>15.55</v>
      </c>
      <c r="DZ2514">
        <v>14.71</v>
      </c>
      <c r="EA2514">
        <v>13.89</v>
      </c>
      <c r="EB2514">
        <v>13.08</v>
      </c>
      <c r="EC2514">
        <v>12.28</v>
      </c>
      <c r="ED2514">
        <v>11.51</v>
      </c>
      <c r="EE2514">
        <v>10.76</v>
      </c>
      <c r="EF2514">
        <v>10.029999999999999</v>
      </c>
      <c r="EG2514">
        <v>9.32</v>
      </c>
      <c r="EH2514">
        <v>8.64</v>
      </c>
      <c r="EI2514">
        <v>7.99</v>
      </c>
      <c r="EJ2514">
        <v>7.36</v>
      </c>
      <c r="EK2514">
        <v>6.78</v>
      </c>
      <c r="EL2514">
        <v>6.22</v>
      </c>
      <c r="EM2514">
        <v>5.69</v>
      </c>
      <c r="EN2514">
        <v>5.2</v>
      </c>
      <c r="EO2514">
        <v>4.74</v>
      </c>
      <c r="EP2514">
        <v>4.32</v>
      </c>
      <c r="EQ2514">
        <v>3.93</v>
      </c>
      <c r="ER2514">
        <v>3.57</v>
      </c>
      <c r="ES2514">
        <v>3.24</v>
      </c>
      <c r="ET2514">
        <v>2.95</v>
      </c>
    </row>
    <row r="2515" spans="1:151" x14ac:dyDescent="0.25">
      <c r="A2515" t="s">
        <v>2302</v>
      </c>
      <c r="B2515">
        <v>43</v>
      </c>
      <c r="C2515">
        <v>43</v>
      </c>
      <c r="E2515">
        <v>100000</v>
      </c>
      <c r="F2515">
        <v>99770</v>
      </c>
      <c r="G2515">
        <v>99529</v>
      </c>
      <c r="H2515">
        <v>99276</v>
      </c>
      <c r="I2515">
        <v>99010</v>
      </c>
      <c r="J2515">
        <v>98729</v>
      </c>
      <c r="K2515">
        <v>98435</v>
      </c>
      <c r="L2515">
        <v>98124</v>
      </c>
      <c r="M2515">
        <v>97793</v>
      </c>
      <c r="N2515">
        <v>97438</v>
      </c>
      <c r="O2515">
        <v>97058</v>
      </c>
      <c r="P2515">
        <v>96653</v>
      </c>
      <c r="Q2515">
        <v>96221</v>
      </c>
      <c r="R2515">
        <v>95759</v>
      </c>
      <c r="S2515">
        <v>95268</v>
      </c>
      <c r="T2515">
        <v>94748</v>
      </c>
      <c r="U2515">
        <v>94194</v>
      </c>
      <c r="V2515">
        <v>93591</v>
      </c>
      <c r="W2515">
        <v>92932</v>
      </c>
      <c r="X2515">
        <v>92215</v>
      </c>
      <c r="Y2515">
        <v>91424</v>
      </c>
      <c r="Z2515">
        <v>90539</v>
      </c>
      <c r="AA2515">
        <v>89541</v>
      </c>
      <c r="AB2515">
        <v>88417</v>
      </c>
      <c r="AC2515">
        <v>87149</v>
      </c>
      <c r="AD2515">
        <v>85712</v>
      </c>
      <c r="AE2515">
        <v>84070</v>
      </c>
      <c r="AF2515">
        <v>82186</v>
      </c>
      <c r="AG2515">
        <v>80044</v>
      </c>
      <c r="AH2515">
        <v>77618</v>
      </c>
      <c r="AI2515">
        <v>74851</v>
      </c>
      <c r="AJ2515">
        <v>71728</v>
      </c>
      <c r="AK2515">
        <v>68221</v>
      </c>
      <c r="AL2515">
        <v>64308</v>
      </c>
      <c r="AM2515">
        <v>60002</v>
      </c>
      <c r="AN2515">
        <v>55365</v>
      </c>
      <c r="AO2515">
        <v>50364</v>
      </c>
      <c r="AP2515">
        <v>45116</v>
      </c>
      <c r="AQ2515">
        <v>39667</v>
      </c>
      <c r="AR2515">
        <v>34142</v>
      </c>
      <c r="AS2515">
        <v>28695</v>
      </c>
      <c r="AT2515">
        <v>23477</v>
      </c>
      <c r="AU2515">
        <v>18639</v>
      </c>
      <c r="DC2515">
        <v>34.229999999999997</v>
      </c>
      <c r="DD2515">
        <v>33.31</v>
      </c>
      <c r="DE2515">
        <v>32.39</v>
      </c>
      <c r="DF2515">
        <v>31.47</v>
      </c>
      <c r="DG2515">
        <v>30.56</v>
      </c>
      <c r="DH2515">
        <v>29.64</v>
      </c>
      <c r="DI2515">
        <v>28.73</v>
      </c>
      <c r="DJ2515">
        <v>27.82</v>
      </c>
      <c r="DK2515">
        <v>26.91</v>
      </c>
      <c r="DL2515">
        <v>26.01</v>
      </c>
      <c r="DM2515">
        <v>25.11</v>
      </c>
      <c r="DN2515">
        <v>24.21</v>
      </c>
      <c r="DO2515">
        <v>23.32</v>
      </c>
      <c r="DP2515">
        <v>22.43</v>
      </c>
      <c r="DQ2515">
        <v>21.54</v>
      </c>
      <c r="DR2515">
        <v>20.66</v>
      </c>
      <c r="DS2515">
        <v>19.77</v>
      </c>
      <c r="DT2515">
        <v>18.899999999999999</v>
      </c>
      <c r="DU2515">
        <v>18.03</v>
      </c>
      <c r="DV2515">
        <v>17.16</v>
      </c>
      <c r="DW2515">
        <v>16.309999999999999</v>
      </c>
      <c r="DX2515">
        <v>15.46</v>
      </c>
      <c r="DY2515">
        <v>14.63</v>
      </c>
      <c r="DZ2515">
        <v>13.81</v>
      </c>
      <c r="EA2515">
        <v>13</v>
      </c>
      <c r="EB2515">
        <v>12.21</v>
      </c>
      <c r="EC2515">
        <v>11.44</v>
      </c>
      <c r="ED2515">
        <v>10.69</v>
      </c>
      <c r="EE2515">
        <v>9.9700000000000006</v>
      </c>
      <c r="EF2515">
        <v>9.26</v>
      </c>
      <c r="EG2515">
        <v>8.58</v>
      </c>
      <c r="EH2515">
        <v>7.94</v>
      </c>
      <c r="EI2515">
        <v>7.32</v>
      </c>
      <c r="EJ2515">
        <v>6.73</v>
      </c>
      <c r="EK2515">
        <v>6.18</v>
      </c>
      <c r="EL2515">
        <v>5.66</v>
      </c>
      <c r="EM2515">
        <v>5.17</v>
      </c>
      <c r="EN2515">
        <v>4.71</v>
      </c>
      <c r="EO2515">
        <v>4.29</v>
      </c>
      <c r="EP2515">
        <v>3.91</v>
      </c>
      <c r="EQ2515">
        <v>3.55</v>
      </c>
      <c r="ER2515">
        <v>3.23</v>
      </c>
      <c r="ES2515">
        <v>2.94</v>
      </c>
    </row>
    <row r="2516" spans="1:151" x14ac:dyDescent="0.25">
      <c r="A2516" t="s">
        <v>2303</v>
      </c>
      <c r="B2516">
        <v>42</v>
      </c>
      <c r="C2516">
        <v>42</v>
      </c>
      <c r="E2516">
        <v>100000</v>
      </c>
      <c r="F2516">
        <v>99753</v>
      </c>
      <c r="G2516">
        <v>99495</v>
      </c>
      <c r="H2516">
        <v>99223</v>
      </c>
      <c r="I2516">
        <v>98936</v>
      </c>
      <c r="J2516">
        <v>98634</v>
      </c>
      <c r="K2516">
        <v>98317</v>
      </c>
      <c r="L2516">
        <v>97978</v>
      </c>
      <c r="M2516">
        <v>97615</v>
      </c>
      <c r="N2516">
        <v>97227</v>
      </c>
      <c r="O2516">
        <v>96812</v>
      </c>
      <c r="P2516">
        <v>96369</v>
      </c>
      <c r="Q2516">
        <v>95897</v>
      </c>
      <c r="R2516">
        <v>95394</v>
      </c>
      <c r="S2516">
        <v>94862</v>
      </c>
      <c r="T2516">
        <v>94294</v>
      </c>
      <c r="U2516">
        <v>93677</v>
      </c>
      <c r="V2516">
        <v>93002</v>
      </c>
      <c r="W2516">
        <v>92268</v>
      </c>
      <c r="X2516">
        <v>91458</v>
      </c>
      <c r="Y2516">
        <v>90552</v>
      </c>
      <c r="Z2516">
        <v>89529</v>
      </c>
      <c r="AA2516">
        <v>88380</v>
      </c>
      <c r="AB2516">
        <v>87086</v>
      </c>
      <c r="AC2516">
        <v>85621</v>
      </c>
      <c r="AD2516">
        <v>83948</v>
      </c>
      <c r="AE2516">
        <v>82026</v>
      </c>
      <c r="AF2516">
        <v>79849</v>
      </c>
      <c r="AG2516">
        <v>77387</v>
      </c>
      <c r="AH2516">
        <v>74576</v>
      </c>
      <c r="AI2516">
        <v>71416</v>
      </c>
      <c r="AJ2516">
        <v>67865</v>
      </c>
      <c r="AK2516">
        <v>63919</v>
      </c>
      <c r="AL2516">
        <v>59575</v>
      </c>
      <c r="AM2516">
        <v>54905</v>
      </c>
      <c r="AN2516">
        <v>49891</v>
      </c>
      <c r="AO2516">
        <v>44630</v>
      </c>
      <c r="AP2516">
        <v>39181</v>
      </c>
      <c r="AQ2516">
        <v>33678</v>
      </c>
      <c r="AR2516">
        <v>28257</v>
      </c>
      <c r="AS2516">
        <v>23077</v>
      </c>
      <c r="AT2516">
        <v>18288</v>
      </c>
      <c r="DC2516">
        <v>33.19</v>
      </c>
      <c r="DD2516">
        <v>32.270000000000003</v>
      </c>
      <c r="DE2516">
        <v>31.36</v>
      </c>
      <c r="DF2516">
        <v>30.44</v>
      </c>
      <c r="DG2516">
        <v>29.53</v>
      </c>
      <c r="DH2516">
        <v>28.62</v>
      </c>
      <c r="DI2516">
        <v>27.71</v>
      </c>
      <c r="DJ2516">
        <v>26.8</v>
      </c>
      <c r="DK2516">
        <v>25.9</v>
      </c>
      <c r="DL2516">
        <v>25</v>
      </c>
      <c r="DM2516">
        <v>24.1</v>
      </c>
      <c r="DN2516">
        <v>23.21</v>
      </c>
      <c r="DO2516">
        <v>22.33</v>
      </c>
      <c r="DP2516">
        <v>21.44</v>
      </c>
      <c r="DQ2516">
        <v>20.56</v>
      </c>
      <c r="DR2516">
        <v>19.68</v>
      </c>
      <c r="DS2516">
        <v>18.8</v>
      </c>
      <c r="DT2516">
        <v>17.940000000000001</v>
      </c>
      <c r="DU2516">
        <v>17.079999999999998</v>
      </c>
      <c r="DV2516">
        <v>16.22</v>
      </c>
      <c r="DW2516">
        <v>15.38</v>
      </c>
      <c r="DX2516">
        <v>14.55</v>
      </c>
      <c r="DY2516">
        <v>13.73</v>
      </c>
      <c r="DZ2516">
        <v>12.93</v>
      </c>
      <c r="EA2516">
        <v>12.14</v>
      </c>
      <c r="EB2516">
        <v>11.37</v>
      </c>
      <c r="EC2516">
        <v>10.63</v>
      </c>
      <c r="ED2516">
        <v>9.91</v>
      </c>
      <c r="EE2516">
        <v>9.1999999999999993</v>
      </c>
      <c r="EF2516">
        <v>8.5299999999999994</v>
      </c>
      <c r="EG2516">
        <v>7.89</v>
      </c>
      <c r="EH2516">
        <v>7.27</v>
      </c>
      <c r="EI2516">
        <v>6.69</v>
      </c>
      <c r="EJ2516">
        <v>6.14</v>
      </c>
      <c r="EK2516">
        <v>5.62</v>
      </c>
      <c r="EL2516">
        <v>5.14</v>
      </c>
      <c r="EM2516">
        <v>4.6900000000000004</v>
      </c>
      <c r="EN2516">
        <v>4.2699999999999996</v>
      </c>
      <c r="EO2516">
        <v>3.88</v>
      </c>
      <c r="EP2516">
        <v>3.53</v>
      </c>
      <c r="EQ2516">
        <v>3.21</v>
      </c>
      <c r="ER2516">
        <v>2.93</v>
      </c>
    </row>
    <row r="2517" spans="1:151" x14ac:dyDescent="0.25">
      <c r="A2517" t="s">
        <v>2304</v>
      </c>
      <c r="B2517">
        <v>41</v>
      </c>
      <c r="C2517">
        <v>41</v>
      </c>
      <c r="E2517">
        <v>100000</v>
      </c>
      <c r="F2517">
        <v>99736</v>
      </c>
      <c r="G2517">
        <v>99457</v>
      </c>
      <c r="H2517">
        <v>99163</v>
      </c>
      <c r="I2517">
        <v>98855</v>
      </c>
      <c r="J2517">
        <v>98531</v>
      </c>
      <c r="K2517">
        <v>98184</v>
      </c>
      <c r="L2517">
        <v>97813</v>
      </c>
      <c r="M2517">
        <v>97416</v>
      </c>
      <c r="N2517">
        <v>96992</v>
      </c>
      <c r="O2517">
        <v>96538</v>
      </c>
      <c r="P2517">
        <v>96054</v>
      </c>
      <c r="Q2517">
        <v>95539</v>
      </c>
      <c r="R2517">
        <v>94994</v>
      </c>
      <c r="S2517">
        <v>94412</v>
      </c>
      <c r="T2517">
        <v>93780</v>
      </c>
      <c r="U2517">
        <v>93090</v>
      </c>
      <c r="V2517">
        <v>92338</v>
      </c>
      <c r="W2517">
        <v>91509</v>
      </c>
      <c r="X2517">
        <v>90582</v>
      </c>
      <c r="Y2517">
        <v>89535</v>
      </c>
      <c r="Z2517">
        <v>88357</v>
      </c>
      <c r="AA2517">
        <v>87036</v>
      </c>
      <c r="AB2517">
        <v>85542</v>
      </c>
      <c r="AC2517">
        <v>83837</v>
      </c>
      <c r="AD2517">
        <v>81882</v>
      </c>
      <c r="AE2517">
        <v>79663</v>
      </c>
      <c r="AF2517">
        <v>77164</v>
      </c>
      <c r="AG2517">
        <v>74315</v>
      </c>
      <c r="AH2517">
        <v>71110</v>
      </c>
      <c r="AI2517">
        <v>67523</v>
      </c>
      <c r="AJ2517">
        <v>63534</v>
      </c>
      <c r="AK2517">
        <v>59160</v>
      </c>
      <c r="AL2517">
        <v>54458</v>
      </c>
      <c r="AM2517">
        <v>49420</v>
      </c>
      <c r="AN2517">
        <v>44155</v>
      </c>
      <c r="AO2517">
        <v>38706</v>
      </c>
      <c r="AP2517">
        <v>33216</v>
      </c>
      <c r="AQ2517">
        <v>27829</v>
      </c>
      <c r="AR2517">
        <v>22687</v>
      </c>
      <c r="AS2517">
        <v>17946</v>
      </c>
      <c r="DC2517">
        <v>32.15</v>
      </c>
      <c r="DD2517">
        <v>31.24</v>
      </c>
      <c r="DE2517">
        <v>30.32</v>
      </c>
      <c r="DF2517">
        <v>29.41</v>
      </c>
      <c r="DG2517">
        <v>28.5</v>
      </c>
      <c r="DH2517">
        <v>27.59</v>
      </c>
      <c r="DI2517">
        <v>26.69</v>
      </c>
      <c r="DJ2517">
        <v>25.79</v>
      </c>
      <c r="DK2517">
        <v>24.89</v>
      </c>
      <c r="DL2517">
        <v>24</v>
      </c>
      <c r="DM2517">
        <v>23.11</v>
      </c>
      <c r="DN2517">
        <v>22.22</v>
      </c>
      <c r="DO2517">
        <v>21.34</v>
      </c>
      <c r="DP2517">
        <v>20.46</v>
      </c>
      <c r="DQ2517">
        <v>19.579999999999998</v>
      </c>
      <c r="DR2517">
        <v>18.71</v>
      </c>
      <c r="DS2517">
        <v>17.850000000000001</v>
      </c>
      <c r="DT2517">
        <v>16.989999999999998</v>
      </c>
      <c r="DU2517">
        <v>16.14</v>
      </c>
      <c r="DV2517">
        <v>15.3</v>
      </c>
      <c r="DW2517">
        <v>14.47</v>
      </c>
      <c r="DX2517">
        <v>13.66</v>
      </c>
      <c r="DY2517">
        <v>12.86</v>
      </c>
      <c r="DZ2517">
        <v>12.07</v>
      </c>
      <c r="EA2517">
        <v>11.31</v>
      </c>
      <c r="EB2517">
        <v>10.57</v>
      </c>
      <c r="EC2517">
        <v>9.85</v>
      </c>
      <c r="ED2517">
        <v>9.15</v>
      </c>
      <c r="EE2517">
        <v>8.48</v>
      </c>
      <c r="EF2517">
        <v>7.84</v>
      </c>
      <c r="EG2517">
        <v>7.23</v>
      </c>
      <c r="EH2517">
        <v>6.65</v>
      </c>
      <c r="EI2517">
        <v>6.11</v>
      </c>
      <c r="EJ2517">
        <v>5.59</v>
      </c>
      <c r="EK2517">
        <v>5.1100000000000003</v>
      </c>
      <c r="EL2517">
        <v>4.66</v>
      </c>
      <c r="EM2517">
        <v>4.25</v>
      </c>
      <c r="EN2517">
        <v>3.86</v>
      </c>
      <c r="EO2517">
        <v>3.52</v>
      </c>
      <c r="EP2517">
        <v>3.2</v>
      </c>
      <c r="EQ2517">
        <v>2.91</v>
      </c>
    </row>
    <row r="2518" spans="1:151" x14ac:dyDescent="0.25">
      <c r="A2518" t="s">
        <v>2305</v>
      </c>
      <c r="B2518">
        <v>40</v>
      </c>
      <c r="C2518">
        <v>40</v>
      </c>
      <c r="E2518">
        <v>100000</v>
      </c>
      <c r="F2518">
        <v>99715</v>
      </c>
      <c r="G2518">
        <v>99414</v>
      </c>
      <c r="H2518">
        <v>99099</v>
      </c>
      <c r="I2518">
        <v>98767</v>
      </c>
      <c r="J2518">
        <v>98412</v>
      </c>
      <c r="K2518">
        <v>98033</v>
      </c>
      <c r="L2518">
        <v>97627</v>
      </c>
      <c r="M2518">
        <v>97193</v>
      </c>
      <c r="N2518">
        <v>96729</v>
      </c>
      <c r="O2518">
        <v>96233</v>
      </c>
      <c r="P2518">
        <v>95705</v>
      </c>
      <c r="Q2518">
        <v>95147</v>
      </c>
      <c r="R2518">
        <v>94551</v>
      </c>
      <c r="S2518">
        <v>93903</v>
      </c>
      <c r="T2518">
        <v>93196</v>
      </c>
      <c r="U2518">
        <v>92426</v>
      </c>
      <c r="V2518">
        <v>91577</v>
      </c>
      <c r="W2518">
        <v>90628</v>
      </c>
      <c r="X2518">
        <v>89558</v>
      </c>
      <c r="Y2518">
        <v>88355</v>
      </c>
      <c r="Z2518">
        <v>87001</v>
      </c>
      <c r="AA2518">
        <v>85477</v>
      </c>
      <c r="AB2518">
        <v>83740</v>
      </c>
      <c r="AC2518">
        <v>81749</v>
      </c>
      <c r="AD2518">
        <v>79494</v>
      </c>
      <c r="AE2518">
        <v>76950</v>
      </c>
      <c r="AF2518">
        <v>74064</v>
      </c>
      <c r="AG2518">
        <v>70820</v>
      </c>
      <c r="AH2518">
        <v>67186</v>
      </c>
      <c r="AI2518">
        <v>63163</v>
      </c>
      <c r="AJ2518">
        <v>58751</v>
      </c>
      <c r="AK2518">
        <v>54024</v>
      </c>
      <c r="AL2518">
        <v>48962</v>
      </c>
      <c r="AM2518">
        <v>43684</v>
      </c>
      <c r="AN2518">
        <v>38243</v>
      </c>
      <c r="AO2518">
        <v>32765</v>
      </c>
      <c r="AP2518">
        <v>27404</v>
      </c>
      <c r="AQ2518">
        <v>22306</v>
      </c>
      <c r="AR2518">
        <v>17612</v>
      </c>
      <c r="DC2518">
        <v>31.12</v>
      </c>
      <c r="DD2518">
        <v>30.21</v>
      </c>
      <c r="DE2518">
        <v>29.3</v>
      </c>
      <c r="DF2518">
        <v>28.39</v>
      </c>
      <c r="DG2518">
        <v>27.48</v>
      </c>
      <c r="DH2518">
        <v>26.58</v>
      </c>
      <c r="DI2518">
        <v>25.68</v>
      </c>
      <c r="DJ2518">
        <v>24.78</v>
      </c>
      <c r="DK2518">
        <v>23.89</v>
      </c>
      <c r="DL2518">
        <v>23.01</v>
      </c>
      <c r="DM2518">
        <v>22.12</v>
      </c>
      <c r="DN2518">
        <v>21.24</v>
      </c>
      <c r="DO2518">
        <v>20.36</v>
      </c>
      <c r="DP2518">
        <v>19.489999999999998</v>
      </c>
      <c r="DQ2518">
        <v>18.62</v>
      </c>
      <c r="DR2518">
        <v>17.760000000000002</v>
      </c>
      <c r="DS2518">
        <v>16.899999999999999</v>
      </c>
      <c r="DT2518">
        <v>16.05</v>
      </c>
      <c r="DU2518">
        <v>15.21</v>
      </c>
      <c r="DV2518">
        <v>14.39</v>
      </c>
      <c r="DW2518">
        <v>13.58</v>
      </c>
      <c r="DX2518">
        <v>12.78</v>
      </c>
      <c r="DY2518">
        <v>12</v>
      </c>
      <c r="DZ2518">
        <v>11.24</v>
      </c>
      <c r="EA2518">
        <v>10.5</v>
      </c>
      <c r="EB2518">
        <v>9.7899999999999991</v>
      </c>
      <c r="EC2518">
        <v>9.09</v>
      </c>
      <c r="ED2518">
        <v>8.43</v>
      </c>
      <c r="EE2518">
        <v>7.79</v>
      </c>
      <c r="EF2518">
        <v>7.19</v>
      </c>
      <c r="EG2518">
        <v>6.61</v>
      </c>
      <c r="EH2518">
        <v>6.07</v>
      </c>
      <c r="EI2518">
        <v>5.56</v>
      </c>
      <c r="EJ2518">
        <v>5.08</v>
      </c>
      <c r="EK2518">
        <v>4.63</v>
      </c>
      <c r="EL2518">
        <v>4.22</v>
      </c>
      <c r="EM2518">
        <v>3.84</v>
      </c>
      <c r="EN2518">
        <v>3.5</v>
      </c>
      <c r="EO2518">
        <v>3.18</v>
      </c>
      <c r="EP2518">
        <v>2.9</v>
      </c>
    </row>
    <row r="2519" spans="1:151" x14ac:dyDescent="0.25">
      <c r="A2519" t="s">
        <v>2306</v>
      </c>
      <c r="B2519">
        <v>39</v>
      </c>
      <c r="C2519">
        <v>39</v>
      </c>
      <c r="E2519">
        <v>100000</v>
      </c>
      <c r="F2519">
        <v>99692</v>
      </c>
      <c r="G2519">
        <v>99369</v>
      </c>
      <c r="H2519">
        <v>99030</v>
      </c>
      <c r="I2519">
        <v>98666</v>
      </c>
      <c r="J2519">
        <v>98278</v>
      </c>
      <c r="K2519">
        <v>97863</v>
      </c>
      <c r="L2519">
        <v>97419</v>
      </c>
      <c r="M2519">
        <v>96944</v>
      </c>
      <c r="N2519">
        <v>96436</v>
      </c>
      <c r="O2519">
        <v>95896</v>
      </c>
      <c r="P2519">
        <v>95323</v>
      </c>
      <c r="Q2519">
        <v>94712</v>
      </c>
      <c r="R2519">
        <v>94049</v>
      </c>
      <c r="S2519">
        <v>93324</v>
      </c>
      <c r="T2519">
        <v>92535</v>
      </c>
      <c r="U2519">
        <v>91666</v>
      </c>
      <c r="V2519">
        <v>90695</v>
      </c>
      <c r="W2519">
        <v>89600</v>
      </c>
      <c r="X2519">
        <v>88370</v>
      </c>
      <c r="Y2519">
        <v>86988</v>
      </c>
      <c r="Z2519">
        <v>85428</v>
      </c>
      <c r="AA2519">
        <v>83657</v>
      </c>
      <c r="AB2519">
        <v>81632</v>
      </c>
      <c r="AC2519">
        <v>79339</v>
      </c>
      <c r="AD2519">
        <v>76757</v>
      </c>
      <c r="AE2519">
        <v>73823</v>
      </c>
      <c r="AF2519">
        <v>70540</v>
      </c>
      <c r="AG2519">
        <v>66868</v>
      </c>
      <c r="AH2519">
        <v>62800</v>
      </c>
      <c r="AI2519">
        <v>58357</v>
      </c>
      <c r="AJ2519">
        <v>53596</v>
      </c>
      <c r="AK2519">
        <v>48519</v>
      </c>
      <c r="AL2519">
        <v>43227</v>
      </c>
      <c r="AM2519">
        <v>37784</v>
      </c>
      <c r="AN2519">
        <v>32326</v>
      </c>
      <c r="AO2519">
        <v>26990</v>
      </c>
      <c r="AP2519">
        <v>21930</v>
      </c>
      <c r="AQ2519">
        <v>17287</v>
      </c>
      <c r="DC2519">
        <v>30.09</v>
      </c>
      <c r="DD2519">
        <v>29.18</v>
      </c>
      <c r="DE2519">
        <v>28.27</v>
      </c>
      <c r="DF2519">
        <v>27.37</v>
      </c>
      <c r="DG2519">
        <v>26.47</v>
      </c>
      <c r="DH2519">
        <v>25.57</v>
      </c>
      <c r="DI2519">
        <v>24.68</v>
      </c>
      <c r="DJ2519">
        <v>23.79</v>
      </c>
      <c r="DK2519">
        <v>22.9</v>
      </c>
      <c r="DL2519">
        <v>22.02</v>
      </c>
      <c r="DM2519">
        <v>21.14</v>
      </c>
      <c r="DN2519">
        <v>20.27</v>
      </c>
      <c r="DO2519">
        <v>19.39</v>
      </c>
      <c r="DP2519">
        <v>18.53</v>
      </c>
      <c r="DQ2519">
        <v>17.670000000000002</v>
      </c>
      <c r="DR2519">
        <v>16.809999999999999</v>
      </c>
      <c r="DS2519">
        <v>15.97</v>
      </c>
      <c r="DT2519">
        <v>15.13</v>
      </c>
      <c r="DU2519">
        <v>14.31</v>
      </c>
      <c r="DV2519">
        <v>13.5</v>
      </c>
      <c r="DW2519">
        <v>12.71</v>
      </c>
      <c r="DX2519">
        <v>11.93</v>
      </c>
      <c r="DY2519">
        <v>11.18</v>
      </c>
      <c r="DZ2519">
        <v>10.44</v>
      </c>
      <c r="EA2519">
        <v>9.73</v>
      </c>
      <c r="EB2519">
        <v>9.0399999999999991</v>
      </c>
      <c r="EC2519">
        <v>8.3800000000000008</v>
      </c>
      <c r="ED2519">
        <v>7.74</v>
      </c>
      <c r="EE2519">
        <v>7.14</v>
      </c>
      <c r="EF2519">
        <v>6.57</v>
      </c>
      <c r="EG2519">
        <v>6.03</v>
      </c>
      <c r="EH2519">
        <v>5.53</v>
      </c>
      <c r="EI2519">
        <v>5.05</v>
      </c>
      <c r="EJ2519">
        <v>4.6100000000000003</v>
      </c>
      <c r="EK2519">
        <v>4.2</v>
      </c>
      <c r="EL2519">
        <v>3.82</v>
      </c>
      <c r="EM2519">
        <v>3.48</v>
      </c>
      <c r="EN2519">
        <v>3.17</v>
      </c>
      <c r="EO2519">
        <v>2.89</v>
      </c>
    </row>
    <row r="2520" spans="1:151" x14ac:dyDescent="0.25">
      <c r="A2520" t="s">
        <v>2307</v>
      </c>
      <c r="B2520">
        <v>38</v>
      </c>
      <c r="C2520">
        <v>38</v>
      </c>
      <c r="E2520">
        <v>100000</v>
      </c>
      <c r="F2520">
        <v>99670</v>
      </c>
      <c r="G2520">
        <v>99321</v>
      </c>
      <c r="H2520">
        <v>98949</v>
      </c>
      <c r="I2520">
        <v>98552</v>
      </c>
      <c r="J2520">
        <v>98127</v>
      </c>
      <c r="K2520">
        <v>97672</v>
      </c>
      <c r="L2520">
        <v>97186</v>
      </c>
      <c r="M2520">
        <v>96667</v>
      </c>
      <c r="N2520">
        <v>96113</v>
      </c>
      <c r="O2520">
        <v>95526</v>
      </c>
      <c r="P2520">
        <v>94899</v>
      </c>
      <c r="Q2520">
        <v>94219</v>
      </c>
      <c r="R2520">
        <v>93476</v>
      </c>
      <c r="S2520">
        <v>92668</v>
      </c>
      <c r="T2520">
        <v>91778</v>
      </c>
      <c r="U2520">
        <v>90784</v>
      </c>
      <c r="V2520">
        <v>89664</v>
      </c>
      <c r="W2520">
        <v>88407</v>
      </c>
      <c r="X2520">
        <v>86995</v>
      </c>
      <c r="Y2520">
        <v>85403</v>
      </c>
      <c r="Z2520">
        <v>83592</v>
      </c>
      <c r="AA2520">
        <v>81530</v>
      </c>
      <c r="AB2520">
        <v>79199</v>
      </c>
      <c r="AC2520">
        <v>76577</v>
      </c>
      <c r="AD2520">
        <v>73603</v>
      </c>
      <c r="AE2520">
        <v>70271</v>
      </c>
      <c r="AF2520">
        <v>66560</v>
      </c>
      <c r="AG2520">
        <v>62456</v>
      </c>
      <c r="AH2520">
        <v>57972</v>
      </c>
      <c r="AI2520">
        <v>53185</v>
      </c>
      <c r="AJ2520">
        <v>48083</v>
      </c>
      <c r="AK2520">
        <v>42784</v>
      </c>
      <c r="AL2520">
        <v>37339</v>
      </c>
      <c r="AM2520">
        <v>31893</v>
      </c>
      <c r="AN2520">
        <v>26589</v>
      </c>
      <c r="AO2520">
        <v>21564</v>
      </c>
      <c r="AP2520">
        <v>16967</v>
      </c>
      <c r="DC2520">
        <v>29.07</v>
      </c>
      <c r="DD2520">
        <v>28.16</v>
      </c>
      <c r="DE2520">
        <v>27.26</v>
      </c>
      <c r="DF2520">
        <v>26.36</v>
      </c>
      <c r="DG2520">
        <v>25.46</v>
      </c>
      <c r="DH2520">
        <v>24.57</v>
      </c>
      <c r="DI2520">
        <v>23.68</v>
      </c>
      <c r="DJ2520">
        <v>22.8</v>
      </c>
      <c r="DK2520">
        <v>21.92</v>
      </c>
      <c r="DL2520">
        <v>21.04</v>
      </c>
      <c r="DM2520">
        <v>20.170000000000002</v>
      </c>
      <c r="DN2520">
        <v>19.3</v>
      </c>
      <c r="DO2520">
        <v>18.43</v>
      </c>
      <c r="DP2520">
        <v>17.579999999999998</v>
      </c>
      <c r="DQ2520">
        <v>16.72</v>
      </c>
      <c r="DR2520">
        <v>15.88</v>
      </c>
      <c r="DS2520">
        <v>15.05</v>
      </c>
      <c r="DT2520">
        <v>14.23</v>
      </c>
      <c r="DU2520">
        <v>13.43</v>
      </c>
      <c r="DV2520">
        <v>12.64</v>
      </c>
      <c r="DW2520">
        <v>11.86</v>
      </c>
      <c r="DX2520">
        <v>11.11</v>
      </c>
      <c r="DY2520">
        <v>10.38</v>
      </c>
      <c r="DZ2520">
        <v>9.67</v>
      </c>
      <c r="EA2520">
        <v>8.98</v>
      </c>
      <c r="EB2520">
        <v>8.33</v>
      </c>
      <c r="EC2520">
        <v>7.7</v>
      </c>
      <c r="ED2520">
        <v>7.1</v>
      </c>
      <c r="EE2520">
        <v>6.53</v>
      </c>
      <c r="EF2520">
        <v>6</v>
      </c>
      <c r="EG2520">
        <v>5.49</v>
      </c>
      <c r="EH2520">
        <v>5.0199999999999996</v>
      </c>
      <c r="EI2520">
        <v>4.58</v>
      </c>
      <c r="EJ2520">
        <v>4.18</v>
      </c>
      <c r="EK2520">
        <v>3.81</v>
      </c>
      <c r="EL2520">
        <v>3.47</v>
      </c>
      <c r="EM2520">
        <v>3.16</v>
      </c>
      <c r="EN2520">
        <v>2.88</v>
      </c>
    </row>
    <row r="2521" spans="1:151" x14ac:dyDescent="0.25">
      <c r="A2521" t="s">
        <v>2308</v>
      </c>
      <c r="B2521">
        <v>37</v>
      </c>
      <c r="C2521">
        <v>37</v>
      </c>
      <c r="E2521">
        <v>100000</v>
      </c>
      <c r="F2521">
        <v>99643</v>
      </c>
      <c r="G2521">
        <v>99262</v>
      </c>
      <c r="H2521">
        <v>98855</v>
      </c>
      <c r="I2521">
        <v>98420</v>
      </c>
      <c r="J2521">
        <v>97954</v>
      </c>
      <c r="K2521">
        <v>97456</v>
      </c>
      <c r="L2521">
        <v>96924</v>
      </c>
      <c r="M2521">
        <v>96358</v>
      </c>
      <c r="N2521">
        <v>95756</v>
      </c>
      <c r="O2521">
        <v>95113</v>
      </c>
      <c r="P2521">
        <v>94415</v>
      </c>
      <c r="Q2521">
        <v>93654</v>
      </c>
      <c r="R2521">
        <v>92826</v>
      </c>
      <c r="S2521">
        <v>91914</v>
      </c>
      <c r="T2521">
        <v>90896</v>
      </c>
      <c r="U2521">
        <v>89750</v>
      </c>
      <c r="V2521">
        <v>88465</v>
      </c>
      <c r="W2521">
        <v>87022</v>
      </c>
      <c r="X2521">
        <v>85397</v>
      </c>
      <c r="Y2521">
        <v>83551</v>
      </c>
      <c r="Z2521">
        <v>81445</v>
      </c>
      <c r="AA2521">
        <v>79075</v>
      </c>
      <c r="AB2521">
        <v>76412</v>
      </c>
      <c r="AC2521">
        <v>73396</v>
      </c>
      <c r="AD2521">
        <v>70023</v>
      </c>
      <c r="AE2521">
        <v>66263</v>
      </c>
      <c r="AF2521">
        <v>62121</v>
      </c>
      <c r="AG2521">
        <v>57604</v>
      </c>
      <c r="AH2521">
        <v>52782</v>
      </c>
      <c r="AI2521">
        <v>47663</v>
      </c>
      <c r="AJ2521">
        <v>42348</v>
      </c>
      <c r="AK2521">
        <v>36908</v>
      </c>
      <c r="AL2521">
        <v>31473</v>
      </c>
      <c r="AM2521">
        <v>26192</v>
      </c>
      <c r="AN2521">
        <v>21209</v>
      </c>
      <c r="AO2521">
        <v>16656</v>
      </c>
      <c r="DC2521">
        <v>28.05</v>
      </c>
      <c r="DD2521">
        <v>27.14</v>
      </c>
      <c r="DE2521">
        <v>26.25</v>
      </c>
      <c r="DF2521">
        <v>25.35</v>
      </c>
      <c r="DG2521">
        <v>24.46</v>
      </c>
      <c r="DH2521">
        <v>23.58</v>
      </c>
      <c r="DI2521">
        <v>22.69</v>
      </c>
      <c r="DJ2521">
        <v>21.82</v>
      </c>
      <c r="DK2521">
        <v>20.94</v>
      </c>
      <c r="DL2521">
        <v>20.07</v>
      </c>
      <c r="DM2521">
        <v>19.2</v>
      </c>
      <c r="DN2521">
        <v>18.34</v>
      </c>
      <c r="DO2521">
        <v>17.489999999999998</v>
      </c>
      <c r="DP2521">
        <v>16.64</v>
      </c>
      <c r="DQ2521">
        <v>15.8</v>
      </c>
      <c r="DR2521">
        <v>14.97</v>
      </c>
      <c r="DS2521">
        <v>14.15</v>
      </c>
      <c r="DT2521">
        <v>13.35</v>
      </c>
      <c r="DU2521">
        <v>12.56</v>
      </c>
      <c r="DV2521">
        <v>11.79</v>
      </c>
      <c r="DW2521">
        <v>11.04</v>
      </c>
      <c r="DX2521">
        <v>10.32</v>
      </c>
      <c r="DY2521">
        <v>9.61</v>
      </c>
      <c r="DZ2521">
        <v>8.93</v>
      </c>
      <c r="EA2521">
        <v>8.27</v>
      </c>
      <c r="EB2521">
        <v>7.65</v>
      </c>
      <c r="EC2521">
        <v>7.05</v>
      </c>
      <c r="ED2521">
        <v>6.49</v>
      </c>
      <c r="EE2521">
        <v>5.96</v>
      </c>
      <c r="EF2521">
        <v>5.46</v>
      </c>
      <c r="EG2521">
        <v>4.99</v>
      </c>
      <c r="EH2521">
        <v>4.5599999999999996</v>
      </c>
      <c r="EI2521">
        <v>4.16</v>
      </c>
      <c r="EJ2521">
        <v>3.79</v>
      </c>
      <c r="EK2521">
        <v>3.45</v>
      </c>
      <c r="EL2521">
        <v>3.14</v>
      </c>
      <c r="EM2521">
        <v>2.86</v>
      </c>
    </row>
    <row r="2522" spans="1:151" x14ac:dyDescent="0.25">
      <c r="A2522" t="s">
        <v>2309</v>
      </c>
      <c r="B2522">
        <v>36</v>
      </c>
      <c r="C2522">
        <v>36</v>
      </c>
      <c r="E2522">
        <v>100000</v>
      </c>
      <c r="F2522">
        <v>99610</v>
      </c>
      <c r="G2522">
        <v>99192</v>
      </c>
      <c r="H2522">
        <v>98746</v>
      </c>
      <c r="I2522">
        <v>98269</v>
      </c>
      <c r="J2522">
        <v>97759</v>
      </c>
      <c r="K2522">
        <v>97214</v>
      </c>
      <c r="L2522">
        <v>96633</v>
      </c>
      <c r="M2522">
        <v>96018</v>
      </c>
      <c r="N2522">
        <v>95358</v>
      </c>
      <c r="O2522">
        <v>94643</v>
      </c>
      <c r="P2522">
        <v>93861</v>
      </c>
      <c r="Q2522">
        <v>93012</v>
      </c>
      <c r="R2522">
        <v>92077</v>
      </c>
      <c r="S2522">
        <v>91035</v>
      </c>
      <c r="T2522">
        <v>89862</v>
      </c>
      <c r="U2522">
        <v>88547</v>
      </c>
      <c r="V2522">
        <v>87073</v>
      </c>
      <c r="W2522">
        <v>85414</v>
      </c>
      <c r="X2522">
        <v>83532</v>
      </c>
      <c r="Y2522">
        <v>81388</v>
      </c>
      <c r="Z2522">
        <v>78970</v>
      </c>
      <c r="AA2522">
        <v>76264</v>
      </c>
      <c r="AB2522">
        <v>73206</v>
      </c>
      <c r="AC2522">
        <v>69790</v>
      </c>
      <c r="AD2522">
        <v>65989</v>
      </c>
      <c r="AE2522">
        <v>61799</v>
      </c>
      <c r="AF2522">
        <v>57248</v>
      </c>
      <c r="AG2522">
        <v>52398</v>
      </c>
      <c r="AH2522">
        <v>47251</v>
      </c>
      <c r="AI2522">
        <v>41929</v>
      </c>
      <c r="AJ2522">
        <v>36486</v>
      </c>
      <c r="AK2522">
        <v>31067</v>
      </c>
      <c r="AL2522">
        <v>25809</v>
      </c>
      <c r="AM2522">
        <v>20860</v>
      </c>
      <c r="AN2522">
        <v>16355</v>
      </c>
      <c r="DC2522">
        <v>27.03</v>
      </c>
      <c r="DD2522">
        <v>26.14</v>
      </c>
      <c r="DE2522">
        <v>25.24</v>
      </c>
      <c r="DF2522">
        <v>24.35</v>
      </c>
      <c r="DG2522">
        <v>23.47</v>
      </c>
      <c r="DH2522">
        <v>22.59</v>
      </c>
      <c r="DI2522">
        <v>21.71</v>
      </c>
      <c r="DJ2522">
        <v>20.84</v>
      </c>
      <c r="DK2522">
        <v>19.97</v>
      </c>
      <c r="DL2522">
        <v>19.11</v>
      </c>
      <c r="DM2522">
        <v>18.25</v>
      </c>
      <c r="DN2522">
        <v>17.399999999999999</v>
      </c>
      <c r="DO2522">
        <v>16.55</v>
      </c>
      <c r="DP2522">
        <v>15.71</v>
      </c>
      <c r="DQ2522">
        <v>14.89</v>
      </c>
      <c r="DR2522">
        <v>14.07</v>
      </c>
      <c r="DS2522">
        <v>13.28</v>
      </c>
      <c r="DT2522">
        <v>12.49</v>
      </c>
      <c r="DU2522">
        <v>11.73</v>
      </c>
      <c r="DV2522">
        <v>10.98</v>
      </c>
      <c r="DW2522">
        <v>10.25</v>
      </c>
      <c r="DX2522">
        <v>9.5500000000000007</v>
      </c>
      <c r="DY2522">
        <v>8.8699999999999992</v>
      </c>
      <c r="DZ2522">
        <v>8.2200000000000006</v>
      </c>
      <c r="EA2522">
        <v>7.6</v>
      </c>
      <c r="EB2522">
        <v>7.01</v>
      </c>
      <c r="EC2522">
        <v>6.45</v>
      </c>
      <c r="ED2522">
        <v>5.93</v>
      </c>
      <c r="EE2522">
        <v>5.43</v>
      </c>
      <c r="EF2522">
        <v>4.96</v>
      </c>
      <c r="EG2522">
        <v>4.53</v>
      </c>
      <c r="EH2522">
        <v>4.13</v>
      </c>
      <c r="EI2522">
        <v>3.77</v>
      </c>
      <c r="EJ2522">
        <v>3.43</v>
      </c>
      <c r="EK2522">
        <v>3.13</v>
      </c>
      <c r="EL2522">
        <v>2.85</v>
      </c>
    </row>
    <row r="2523" spans="1:151" x14ac:dyDescent="0.25">
      <c r="A2523" t="s">
        <v>2310</v>
      </c>
      <c r="B2523">
        <v>35</v>
      </c>
      <c r="C2523">
        <v>35</v>
      </c>
      <c r="E2523">
        <v>100000</v>
      </c>
      <c r="F2523">
        <v>99572</v>
      </c>
      <c r="G2523">
        <v>99115</v>
      </c>
      <c r="H2523">
        <v>98626</v>
      </c>
      <c r="I2523">
        <v>98103</v>
      </c>
      <c r="J2523">
        <v>97544</v>
      </c>
      <c r="K2523">
        <v>96949</v>
      </c>
      <c r="L2523">
        <v>96317</v>
      </c>
      <c r="M2523">
        <v>95643</v>
      </c>
      <c r="N2523">
        <v>94908</v>
      </c>
      <c r="O2523">
        <v>94107</v>
      </c>
      <c r="P2523">
        <v>93235</v>
      </c>
      <c r="Q2523">
        <v>92277</v>
      </c>
      <c r="R2523">
        <v>91209</v>
      </c>
      <c r="S2523">
        <v>90008</v>
      </c>
      <c r="T2523">
        <v>88663</v>
      </c>
      <c r="U2523">
        <v>87156</v>
      </c>
      <c r="V2523">
        <v>85462</v>
      </c>
      <c r="W2523">
        <v>83542</v>
      </c>
      <c r="X2523">
        <v>81357</v>
      </c>
      <c r="Y2523">
        <v>78897</v>
      </c>
      <c r="Z2523">
        <v>76140</v>
      </c>
      <c r="AA2523">
        <v>73038</v>
      </c>
      <c r="AB2523">
        <v>69577</v>
      </c>
      <c r="AC2523">
        <v>65733</v>
      </c>
      <c r="AD2523">
        <v>61504</v>
      </c>
      <c r="AE2523">
        <v>56908</v>
      </c>
      <c r="AF2523">
        <v>52029</v>
      </c>
      <c r="AG2523">
        <v>46863</v>
      </c>
      <c r="AH2523">
        <v>41522</v>
      </c>
      <c r="AI2523">
        <v>36081</v>
      </c>
      <c r="AJ2523">
        <v>30671</v>
      </c>
      <c r="AK2523">
        <v>25441</v>
      </c>
      <c r="AL2523">
        <v>20524</v>
      </c>
      <c r="AM2523">
        <v>16061</v>
      </c>
      <c r="DC2523">
        <v>26.02</v>
      </c>
      <c r="DD2523">
        <v>25.13</v>
      </c>
      <c r="DE2523">
        <v>24.25</v>
      </c>
      <c r="DF2523">
        <v>23.36</v>
      </c>
      <c r="DG2523">
        <v>22.49</v>
      </c>
      <c r="DH2523">
        <v>21.61</v>
      </c>
      <c r="DI2523">
        <v>20.74</v>
      </c>
      <c r="DJ2523">
        <v>19.87</v>
      </c>
      <c r="DK2523">
        <v>19.010000000000002</v>
      </c>
      <c r="DL2523">
        <v>18.149999999999999</v>
      </c>
      <c r="DM2523">
        <v>17.309999999999999</v>
      </c>
      <c r="DN2523">
        <v>16.46</v>
      </c>
      <c r="DO2523">
        <v>15.63</v>
      </c>
      <c r="DP2523">
        <v>14.81</v>
      </c>
      <c r="DQ2523">
        <v>14</v>
      </c>
      <c r="DR2523">
        <v>13.2</v>
      </c>
      <c r="DS2523">
        <v>12.42</v>
      </c>
      <c r="DT2523">
        <v>11.66</v>
      </c>
      <c r="DU2523">
        <v>10.91</v>
      </c>
      <c r="DV2523">
        <v>10.19</v>
      </c>
      <c r="DW2523">
        <v>9.5</v>
      </c>
      <c r="DX2523">
        <v>8.82</v>
      </c>
      <c r="DY2523">
        <v>8.17</v>
      </c>
      <c r="DZ2523">
        <v>7.56</v>
      </c>
      <c r="EA2523">
        <v>6.97</v>
      </c>
      <c r="EB2523">
        <v>6.41</v>
      </c>
      <c r="EC2523">
        <v>5.89</v>
      </c>
      <c r="ED2523">
        <v>5.4</v>
      </c>
      <c r="EE2523">
        <v>4.9400000000000004</v>
      </c>
      <c r="EF2523">
        <v>4.51</v>
      </c>
      <c r="EG2523">
        <v>4.1100000000000003</v>
      </c>
      <c r="EH2523">
        <v>3.75</v>
      </c>
      <c r="EI2523">
        <v>3.42</v>
      </c>
      <c r="EJ2523">
        <v>3.11</v>
      </c>
      <c r="EK2523">
        <v>2.84</v>
      </c>
    </row>
    <row r="2524" spans="1:151" x14ac:dyDescent="0.25">
      <c r="A2524" t="s">
        <v>2311</v>
      </c>
      <c r="B2524">
        <v>34</v>
      </c>
      <c r="C2524">
        <v>34</v>
      </c>
      <c r="E2524">
        <v>100000</v>
      </c>
      <c r="F2524">
        <v>99531</v>
      </c>
      <c r="G2524">
        <v>99030</v>
      </c>
      <c r="H2524">
        <v>98493</v>
      </c>
      <c r="I2524">
        <v>97920</v>
      </c>
      <c r="J2524">
        <v>97309</v>
      </c>
      <c r="K2524">
        <v>96661</v>
      </c>
      <c r="L2524">
        <v>95969</v>
      </c>
      <c r="M2524">
        <v>95217</v>
      </c>
      <c r="N2524">
        <v>94395</v>
      </c>
      <c r="O2524">
        <v>93500</v>
      </c>
      <c r="P2524">
        <v>92516</v>
      </c>
      <c r="Q2524">
        <v>91422</v>
      </c>
      <c r="R2524">
        <v>90192</v>
      </c>
      <c r="S2524">
        <v>88815</v>
      </c>
      <c r="T2524">
        <v>87274</v>
      </c>
      <c r="U2524">
        <v>85544</v>
      </c>
      <c r="V2524">
        <v>83584</v>
      </c>
      <c r="W2524">
        <v>81358</v>
      </c>
      <c r="X2524">
        <v>78854</v>
      </c>
      <c r="Y2524">
        <v>76052</v>
      </c>
      <c r="Z2524">
        <v>72895</v>
      </c>
      <c r="AA2524">
        <v>69389</v>
      </c>
      <c r="AB2524">
        <v>65500</v>
      </c>
      <c r="AC2524">
        <v>61228</v>
      </c>
      <c r="AD2524">
        <v>56595</v>
      </c>
      <c r="AE2524">
        <v>51676</v>
      </c>
      <c r="AF2524">
        <v>46489</v>
      </c>
      <c r="AG2524">
        <v>41137</v>
      </c>
      <c r="AH2524">
        <v>35689</v>
      </c>
      <c r="AI2524">
        <v>30293</v>
      </c>
      <c r="AJ2524">
        <v>25082</v>
      </c>
      <c r="AK2524">
        <v>20203</v>
      </c>
      <c r="AL2524">
        <v>15778</v>
      </c>
      <c r="DC2524">
        <v>25.02</v>
      </c>
      <c r="DD2524">
        <v>24.14</v>
      </c>
      <c r="DE2524">
        <v>23.26</v>
      </c>
      <c r="DF2524">
        <v>22.38</v>
      </c>
      <c r="DG2524">
        <v>21.51</v>
      </c>
      <c r="DH2524">
        <v>20.64</v>
      </c>
      <c r="DI2524">
        <v>19.78</v>
      </c>
      <c r="DJ2524">
        <v>18.920000000000002</v>
      </c>
      <c r="DK2524">
        <v>18.059999999999999</v>
      </c>
      <c r="DL2524">
        <v>17.21</v>
      </c>
      <c r="DM2524">
        <v>16.37</v>
      </c>
      <c r="DN2524">
        <v>15.54</v>
      </c>
      <c r="DO2524">
        <v>14.72</v>
      </c>
      <c r="DP2524">
        <v>13.92</v>
      </c>
      <c r="DQ2524">
        <v>13.13</v>
      </c>
      <c r="DR2524">
        <v>12.35</v>
      </c>
      <c r="DS2524">
        <v>11.59</v>
      </c>
      <c r="DT2524">
        <v>10.85</v>
      </c>
      <c r="DU2524">
        <v>10.130000000000001</v>
      </c>
      <c r="DV2524">
        <v>9.44</v>
      </c>
      <c r="DW2524">
        <v>8.77</v>
      </c>
      <c r="DX2524">
        <v>8.1199999999999992</v>
      </c>
      <c r="DY2524">
        <v>7.51</v>
      </c>
      <c r="DZ2524">
        <v>6.93</v>
      </c>
      <c r="EA2524">
        <v>6.37</v>
      </c>
      <c r="EB2524">
        <v>5.86</v>
      </c>
      <c r="EC2524">
        <v>5.36</v>
      </c>
      <c r="ED2524">
        <v>4.91</v>
      </c>
      <c r="EE2524">
        <v>4.4800000000000004</v>
      </c>
      <c r="EF2524">
        <v>4.09</v>
      </c>
      <c r="EG2524">
        <v>3.73</v>
      </c>
      <c r="EH2524">
        <v>3.4</v>
      </c>
      <c r="EI2524">
        <v>3.1</v>
      </c>
      <c r="EJ2524">
        <v>2.83</v>
      </c>
    </row>
    <row r="2525" spans="1:151" x14ac:dyDescent="0.25">
      <c r="A2525" t="s">
        <v>2312</v>
      </c>
      <c r="B2525">
        <v>33</v>
      </c>
      <c r="C2525">
        <v>33</v>
      </c>
      <c r="E2525">
        <v>100000</v>
      </c>
      <c r="F2525">
        <v>99485</v>
      </c>
      <c r="G2525">
        <v>98934</v>
      </c>
      <c r="H2525">
        <v>98346</v>
      </c>
      <c r="I2525">
        <v>97719</v>
      </c>
      <c r="J2525">
        <v>97055</v>
      </c>
      <c r="K2525">
        <v>96344</v>
      </c>
      <c r="L2525">
        <v>95572</v>
      </c>
      <c r="M2525">
        <v>94729</v>
      </c>
      <c r="N2525">
        <v>93812</v>
      </c>
      <c r="O2525">
        <v>92802</v>
      </c>
      <c r="P2525">
        <v>91678</v>
      </c>
      <c r="Q2525">
        <v>90418</v>
      </c>
      <c r="R2525">
        <v>89008</v>
      </c>
      <c r="S2525">
        <v>87432</v>
      </c>
      <c r="T2525">
        <v>85663</v>
      </c>
      <c r="U2525">
        <v>83663</v>
      </c>
      <c r="V2525">
        <v>81393</v>
      </c>
      <c r="W2525">
        <v>78844</v>
      </c>
      <c r="X2525">
        <v>75994</v>
      </c>
      <c r="Y2525">
        <v>72790</v>
      </c>
      <c r="Z2525">
        <v>69226</v>
      </c>
      <c r="AA2525">
        <v>65291</v>
      </c>
      <c r="AB2525">
        <v>60976</v>
      </c>
      <c r="AC2525">
        <v>56304</v>
      </c>
      <c r="AD2525">
        <v>51351</v>
      </c>
      <c r="AE2525">
        <v>46132</v>
      </c>
      <c r="AF2525">
        <v>40767</v>
      </c>
      <c r="AG2525">
        <v>35319</v>
      </c>
      <c r="AH2525">
        <v>29927</v>
      </c>
      <c r="AI2525">
        <v>24741</v>
      </c>
      <c r="AJ2525">
        <v>19890</v>
      </c>
      <c r="AK2525">
        <v>15508</v>
      </c>
      <c r="DC2525">
        <v>24.03</v>
      </c>
      <c r="DD2525">
        <v>23.15</v>
      </c>
      <c r="DE2525">
        <v>22.28</v>
      </c>
      <c r="DF2525">
        <v>21.41</v>
      </c>
      <c r="DG2525">
        <v>20.54</v>
      </c>
      <c r="DH2525">
        <v>19.68</v>
      </c>
      <c r="DI2525">
        <v>18.82</v>
      </c>
      <c r="DJ2525">
        <v>17.97</v>
      </c>
      <c r="DK2525">
        <v>17.12</v>
      </c>
      <c r="DL2525">
        <v>16.29</v>
      </c>
      <c r="DM2525">
        <v>15.46</v>
      </c>
      <c r="DN2525">
        <v>14.64</v>
      </c>
      <c r="DO2525">
        <v>13.84</v>
      </c>
      <c r="DP2525">
        <v>13.05</v>
      </c>
      <c r="DQ2525">
        <v>12.28</v>
      </c>
      <c r="DR2525">
        <v>11.52</v>
      </c>
      <c r="DS2525">
        <v>10.78</v>
      </c>
      <c r="DT2525">
        <v>10.07</v>
      </c>
      <c r="DU2525">
        <v>9.3800000000000008</v>
      </c>
      <c r="DV2525">
        <v>8.7100000000000009</v>
      </c>
      <c r="DW2525">
        <v>8.07</v>
      </c>
      <c r="DX2525">
        <v>7.46</v>
      </c>
      <c r="DY2525">
        <v>6.88</v>
      </c>
      <c r="DZ2525">
        <v>6.34</v>
      </c>
      <c r="EA2525">
        <v>5.82</v>
      </c>
      <c r="EB2525">
        <v>5.33</v>
      </c>
      <c r="EC2525">
        <v>4.88</v>
      </c>
      <c r="ED2525">
        <v>4.46</v>
      </c>
      <c r="EE2525">
        <v>4.07</v>
      </c>
      <c r="EF2525">
        <v>3.71</v>
      </c>
      <c r="EG2525">
        <v>3.38</v>
      </c>
      <c r="EH2525">
        <v>3.09</v>
      </c>
      <c r="EI2525">
        <v>2.82</v>
      </c>
    </row>
    <row r="2526" spans="1:151" x14ac:dyDescent="0.25">
      <c r="A2526" t="s">
        <v>2313</v>
      </c>
      <c r="B2526">
        <v>32</v>
      </c>
      <c r="C2526">
        <v>32</v>
      </c>
      <c r="E2526">
        <v>100000</v>
      </c>
      <c r="F2526">
        <v>99434</v>
      </c>
      <c r="G2526">
        <v>98829</v>
      </c>
      <c r="H2526">
        <v>98186</v>
      </c>
      <c r="I2526">
        <v>97503</v>
      </c>
      <c r="J2526">
        <v>96774</v>
      </c>
      <c r="K2526">
        <v>95981</v>
      </c>
      <c r="L2526">
        <v>95115</v>
      </c>
      <c r="M2526">
        <v>94175</v>
      </c>
      <c r="N2526">
        <v>93139</v>
      </c>
      <c r="O2526">
        <v>91985</v>
      </c>
      <c r="P2526">
        <v>90692</v>
      </c>
      <c r="Q2526">
        <v>89248</v>
      </c>
      <c r="R2526">
        <v>87634</v>
      </c>
      <c r="S2526">
        <v>85826</v>
      </c>
      <c r="T2526">
        <v>83783</v>
      </c>
      <c r="U2526">
        <v>81468</v>
      </c>
      <c r="V2526">
        <v>78871</v>
      </c>
      <c r="W2526">
        <v>75972</v>
      </c>
      <c r="X2526">
        <v>72717</v>
      </c>
      <c r="Y2526">
        <v>69104</v>
      </c>
      <c r="Z2526">
        <v>65110</v>
      </c>
      <c r="AA2526">
        <v>60749</v>
      </c>
      <c r="AB2526">
        <v>56036</v>
      </c>
      <c r="AC2526">
        <v>51048</v>
      </c>
      <c r="AD2526">
        <v>45803</v>
      </c>
      <c r="AE2526">
        <v>40415</v>
      </c>
      <c r="AF2526">
        <v>34965</v>
      </c>
      <c r="AG2526">
        <v>29582</v>
      </c>
      <c r="AH2526">
        <v>24411</v>
      </c>
      <c r="AI2526">
        <v>19593</v>
      </c>
      <c r="AJ2526">
        <v>15247</v>
      </c>
      <c r="DC2526">
        <v>23.05</v>
      </c>
      <c r="DD2526">
        <v>22.17</v>
      </c>
      <c r="DE2526">
        <v>21.31</v>
      </c>
      <c r="DF2526">
        <v>20.440000000000001</v>
      </c>
      <c r="DG2526">
        <v>19.579999999999998</v>
      </c>
      <c r="DH2526">
        <v>18.73</v>
      </c>
      <c r="DI2526">
        <v>17.88</v>
      </c>
      <c r="DJ2526">
        <v>17.03</v>
      </c>
      <c r="DK2526">
        <v>16.2</v>
      </c>
      <c r="DL2526">
        <v>15.37</v>
      </c>
      <c r="DM2526">
        <v>14.56</v>
      </c>
      <c r="DN2526">
        <v>13.76</v>
      </c>
      <c r="DO2526">
        <v>12.98</v>
      </c>
      <c r="DP2526">
        <v>12.21</v>
      </c>
      <c r="DQ2526">
        <v>11.45</v>
      </c>
      <c r="DR2526">
        <v>10.72</v>
      </c>
      <c r="DS2526">
        <v>10.01</v>
      </c>
      <c r="DT2526">
        <v>9.32</v>
      </c>
      <c r="DU2526">
        <v>8.66</v>
      </c>
      <c r="DV2526">
        <v>8.0299999999999994</v>
      </c>
      <c r="DW2526">
        <v>7.42</v>
      </c>
      <c r="DX2526">
        <v>6.84</v>
      </c>
      <c r="DY2526">
        <v>6.3</v>
      </c>
      <c r="DZ2526">
        <v>5.79</v>
      </c>
      <c r="EA2526">
        <v>5.3</v>
      </c>
      <c r="EB2526">
        <v>4.8499999999999996</v>
      </c>
      <c r="EC2526">
        <v>4.43</v>
      </c>
      <c r="ED2526">
        <v>4.05</v>
      </c>
      <c r="EE2526">
        <v>3.69</v>
      </c>
      <c r="EF2526">
        <v>3.37</v>
      </c>
      <c r="EG2526">
        <v>3.07</v>
      </c>
      <c r="EH2526">
        <v>2.8</v>
      </c>
    </row>
    <row r="2527" spans="1:151" x14ac:dyDescent="0.25">
      <c r="A2527" t="s">
        <v>2314</v>
      </c>
      <c r="B2527">
        <v>31</v>
      </c>
      <c r="C2527">
        <v>31</v>
      </c>
      <c r="E2527">
        <v>100000</v>
      </c>
      <c r="F2527">
        <v>99379</v>
      </c>
      <c r="G2527">
        <v>98717</v>
      </c>
      <c r="H2527">
        <v>98015</v>
      </c>
      <c r="I2527">
        <v>97265</v>
      </c>
      <c r="J2527">
        <v>96450</v>
      </c>
      <c r="K2527">
        <v>95561</v>
      </c>
      <c r="L2527">
        <v>94595</v>
      </c>
      <c r="M2527">
        <v>93533</v>
      </c>
      <c r="N2527">
        <v>92349</v>
      </c>
      <c r="O2527">
        <v>91023</v>
      </c>
      <c r="P2527">
        <v>89540</v>
      </c>
      <c r="Q2527">
        <v>87888</v>
      </c>
      <c r="R2527">
        <v>86038</v>
      </c>
      <c r="S2527">
        <v>83951</v>
      </c>
      <c r="T2527">
        <v>81588</v>
      </c>
      <c r="U2527">
        <v>78941</v>
      </c>
      <c r="V2527">
        <v>75990</v>
      </c>
      <c r="W2527">
        <v>72683</v>
      </c>
      <c r="X2527">
        <v>69017</v>
      </c>
      <c r="Y2527">
        <v>64971</v>
      </c>
      <c r="Z2527">
        <v>60551</v>
      </c>
      <c r="AA2527">
        <v>55795</v>
      </c>
      <c r="AB2527">
        <v>50770</v>
      </c>
      <c r="AC2527">
        <v>45497</v>
      </c>
      <c r="AD2527">
        <v>40091</v>
      </c>
      <c r="AE2527">
        <v>34627</v>
      </c>
      <c r="AF2527">
        <v>29253</v>
      </c>
      <c r="AG2527">
        <v>24101</v>
      </c>
      <c r="AH2527">
        <v>19307</v>
      </c>
      <c r="AI2527">
        <v>14999</v>
      </c>
      <c r="DC2527">
        <v>22.07</v>
      </c>
      <c r="DD2527">
        <v>21.2</v>
      </c>
      <c r="DE2527">
        <v>20.34</v>
      </c>
      <c r="DF2527">
        <v>19.48</v>
      </c>
      <c r="DG2527">
        <v>18.63</v>
      </c>
      <c r="DH2527">
        <v>17.78</v>
      </c>
      <c r="DI2527">
        <v>16.940000000000001</v>
      </c>
      <c r="DJ2527">
        <v>16.11</v>
      </c>
      <c r="DK2527">
        <v>15.29</v>
      </c>
      <c r="DL2527">
        <v>14.48</v>
      </c>
      <c r="DM2527">
        <v>13.68</v>
      </c>
      <c r="DN2527">
        <v>12.9</v>
      </c>
      <c r="DO2527">
        <v>12.13</v>
      </c>
      <c r="DP2527">
        <v>11.38</v>
      </c>
      <c r="DQ2527">
        <v>10.66</v>
      </c>
      <c r="DR2527">
        <v>9.9499999999999993</v>
      </c>
      <c r="DS2527">
        <v>9.27</v>
      </c>
      <c r="DT2527">
        <v>8.61</v>
      </c>
      <c r="DU2527">
        <v>7.98</v>
      </c>
      <c r="DV2527">
        <v>7.37</v>
      </c>
      <c r="DW2527">
        <v>6.8</v>
      </c>
      <c r="DX2527">
        <v>6.26</v>
      </c>
      <c r="DY2527">
        <v>5.75</v>
      </c>
      <c r="DZ2527">
        <v>5.27</v>
      </c>
      <c r="EA2527">
        <v>4.82</v>
      </c>
      <c r="EB2527">
        <v>4.41</v>
      </c>
      <c r="EC2527">
        <v>4.0199999999999996</v>
      </c>
      <c r="ED2527">
        <v>3.67</v>
      </c>
      <c r="EE2527">
        <v>3.35</v>
      </c>
      <c r="EF2527">
        <v>3.06</v>
      </c>
      <c r="EG2527">
        <v>2.79</v>
      </c>
    </row>
    <row r="2528" spans="1:151" x14ac:dyDescent="0.25">
      <c r="A2528" t="s">
        <v>2315</v>
      </c>
      <c r="B2528">
        <v>30</v>
      </c>
      <c r="C2528">
        <v>30</v>
      </c>
      <c r="E2528">
        <v>100000</v>
      </c>
      <c r="F2528">
        <v>99320</v>
      </c>
      <c r="G2528">
        <v>98597</v>
      </c>
      <c r="H2528">
        <v>97826</v>
      </c>
      <c r="I2528">
        <v>96988</v>
      </c>
      <c r="J2528">
        <v>96074</v>
      </c>
      <c r="K2528">
        <v>95081</v>
      </c>
      <c r="L2528">
        <v>93990</v>
      </c>
      <c r="M2528">
        <v>92776</v>
      </c>
      <c r="N2528">
        <v>91415</v>
      </c>
      <c r="O2528">
        <v>89894</v>
      </c>
      <c r="P2528">
        <v>88198</v>
      </c>
      <c r="Q2528">
        <v>86305</v>
      </c>
      <c r="R2528">
        <v>84171</v>
      </c>
      <c r="S2528">
        <v>81758</v>
      </c>
      <c r="T2528">
        <v>79059</v>
      </c>
      <c r="U2528">
        <v>76054</v>
      </c>
      <c r="V2528">
        <v>72692</v>
      </c>
      <c r="W2528">
        <v>68969</v>
      </c>
      <c r="X2528">
        <v>64869</v>
      </c>
      <c r="Y2528">
        <v>60397</v>
      </c>
      <c r="Z2528">
        <v>55583</v>
      </c>
      <c r="AA2528">
        <v>50519</v>
      </c>
      <c r="AB2528">
        <v>45216</v>
      </c>
      <c r="AC2528">
        <v>39789</v>
      </c>
      <c r="AD2528">
        <v>34317</v>
      </c>
      <c r="AE2528">
        <v>28940</v>
      </c>
      <c r="AF2528">
        <v>23805</v>
      </c>
      <c r="AG2528">
        <v>19038</v>
      </c>
      <c r="AH2528">
        <v>14761</v>
      </c>
      <c r="DC2528">
        <v>21.1</v>
      </c>
      <c r="DD2528">
        <v>20.239999999999998</v>
      </c>
      <c r="DE2528">
        <v>19.39</v>
      </c>
      <c r="DF2528">
        <v>18.54</v>
      </c>
      <c r="DG2528">
        <v>17.690000000000001</v>
      </c>
      <c r="DH2528">
        <v>16.850000000000001</v>
      </c>
      <c r="DI2528">
        <v>16.03</v>
      </c>
      <c r="DJ2528">
        <v>15.21</v>
      </c>
      <c r="DK2528">
        <v>14.4</v>
      </c>
      <c r="DL2528">
        <v>13.61</v>
      </c>
      <c r="DM2528">
        <v>12.83</v>
      </c>
      <c r="DN2528">
        <v>12.06</v>
      </c>
      <c r="DO2528">
        <v>11.32</v>
      </c>
      <c r="DP2528">
        <v>10.59</v>
      </c>
      <c r="DQ2528">
        <v>9.89</v>
      </c>
      <c r="DR2528">
        <v>9.2100000000000009</v>
      </c>
      <c r="DS2528">
        <v>8.5500000000000007</v>
      </c>
      <c r="DT2528">
        <v>7.93</v>
      </c>
      <c r="DU2528">
        <v>7.33</v>
      </c>
      <c r="DV2528">
        <v>6.76</v>
      </c>
      <c r="DW2528">
        <v>6.22</v>
      </c>
      <c r="DX2528">
        <v>5.72</v>
      </c>
      <c r="DY2528">
        <v>5.24</v>
      </c>
      <c r="DZ2528">
        <v>4.8</v>
      </c>
      <c r="EA2528">
        <v>4.38</v>
      </c>
      <c r="EB2528">
        <v>4</v>
      </c>
      <c r="EC2528">
        <v>3.65</v>
      </c>
      <c r="ED2528">
        <v>3.33</v>
      </c>
      <c r="EE2528">
        <v>3.04</v>
      </c>
      <c r="EF2528">
        <v>2.78</v>
      </c>
    </row>
    <row r="2529" spans="1:135" x14ac:dyDescent="0.25">
      <c r="A2529" t="s">
        <v>2316</v>
      </c>
      <c r="B2529">
        <v>29</v>
      </c>
      <c r="C2529">
        <v>29</v>
      </c>
      <c r="E2529">
        <v>100000</v>
      </c>
      <c r="F2529">
        <v>99257</v>
      </c>
      <c r="G2529">
        <v>98462</v>
      </c>
      <c r="H2529">
        <v>97600</v>
      </c>
      <c r="I2529">
        <v>96660</v>
      </c>
      <c r="J2529">
        <v>95638</v>
      </c>
      <c r="K2529">
        <v>94516</v>
      </c>
      <c r="L2529">
        <v>93269</v>
      </c>
      <c r="M2529">
        <v>91873</v>
      </c>
      <c r="N2529">
        <v>90313</v>
      </c>
      <c r="O2529">
        <v>88574</v>
      </c>
      <c r="P2529">
        <v>86631</v>
      </c>
      <c r="Q2529">
        <v>84448</v>
      </c>
      <c r="R2529">
        <v>81983</v>
      </c>
      <c r="S2529">
        <v>79229</v>
      </c>
      <c r="T2529">
        <v>76167</v>
      </c>
      <c r="U2529">
        <v>72746</v>
      </c>
      <c r="V2529">
        <v>68965</v>
      </c>
      <c r="W2529">
        <v>64807</v>
      </c>
      <c r="X2529">
        <v>60280</v>
      </c>
      <c r="Y2529">
        <v>55415</v>
      </c>
      <c r="Z2529">
        <v>50297</v>
      </c>
      <c r="AA2529">
        <v>44960</v>
      </c>
      <c r="AB2529">
        <v>39510</v>
      </c>
      <c r="AC2529">
        <v>34027</v>
      </c>
      <c r="AD2529">
        <v>28651</v>
      </c>
      <c r="AE2529">
        <v>23524</v>
      </c>
      <c r="AF2529">
        <v>18782</v>
      </c>
      <c r="AG2529">
        <v>14538</v>
      </c>
      <c r="DC2529">
        <v>20.14</v>
      </c>
      <c r="DD2529">
        <v>19.29</v>
      </c>
      <c r="DE2529">
        <v>18.440000000000001</v>
      </c>
      <c r="DF2529">
        <v>17.600000000000001</v>
      </c>
      <c r="DG2529">
        <v>16.760000000000002</v>
      </c>
      <c r="DH2529">
        <v>15.94</v>
      </c>
      <c r="DI2529">
        <v>15.12</v>
      </c>
      <c r="DJ2529">
        <v>14.32</v>
      </c>
      <c r="DK2529">
        <v>13.53</v>
      </c>
      <c r="DL2529">
        <v>12.75</v>
      </c>
      <c r="DM2529">
        <v>11.99</v>
      </c>
      <c r="DN2529">
        <v>11.25</v>
      </c>
      <c r="DO2529">
        <v>10.53</v>
      </c>
      <c r="DP2529">
        <v>9.83</v>
      </c>
      <c r="DQ2529">
        <v>9.15</v>
      </c>
      <c r="DR2529">
        <v>8.5</v>
      </c>
      <c r="DS2529">
        <v>7.88</v>
      </c>
      <c r="DT2529">
        <v>7.28</v>
      </c>
      <c r="DU2529">
        <v>6.72</v>
      </c>
      <c r="DV2529">
        <v>6.19</v>
      </c>
      <c r="DW2529">
        <v>5.68</v>
      </c>
      <c r="DX2529">
        <v>5.21</v>
      </c>
      <c r="DY2529">
        <v>4.7699999999999996</v>
      </c>
      <c r="DZ2529">
        <v>4.3600000000000003</v>
      </c>
      <c r="EA2529">
        <v>3.98</v>
      </c>
      <c r="EB2529">
        <v>3.64</v>
      </c>
      <c r="EC2529">
        <v>3.32</v>
      </c>
      <c r="ED2529">
        <v>3.03</v>
      </c>
      <c r="EE2529">
        <v>2.77</v>
      </c>
    </row>
    <row r="2530" spans="1:135" x14ac:dyDescent="0.25">
      <c r="A2530" t="s">
        <v>2317</v>
      </c>
      <c r="B2530">
        <v>28</v>
      </c>
      <c r="C2530">
        <v>28</v>
      </c>
      <c r="E2530">
        <v>100000</v>
      </c>
      <c r="F2530">
        <v>99181</v>
      </c>
      <c r="G2530">
        <v>98292</v>
      </c>
      <c r="H2530">
        <v>97324</v>
      </c>
      <c r="I2530">
        <v>96273</v>
      </c>
      <c r="J2530">
        <v>95118</v>
      </c>
      <c r="K2530">
        <v>93836</v>
      </c>
      <c r="L2530">
        <v>92401</v>
      </c>
      <c r="M2530">
        <v>90802</v>
      </c>
      <c r="N2530">
        <v>89018</v>
      </c>
      <c r="O2530">
        <v>87027</v>
      </c>
      <c r="P2530">
        <v>84788</v>
      </c>
      <c r="Q2530">
        <v>82268</v>
      </c>
      <c r="R2530">
        <v>79456</v>
      </c>
      <c r="S2530">
        <v>76333</v>
      </c>
      <c r="T2530">
        <v>72851</v>
      </c>
      <c r="U2530">
        <v>69007</v>
      </c>
      <c r="V2530">
        <v>64788</v>
      </c>
      <c r="W2530">
        <v>60202</v>
      </c>
      <c r="X2530">
        <v>55283</v>
      </c>
      <c r="Y2530">
        <v>50117</v>
      </c>
      <c r="Z2530">
        <v>44733</v>
      </c>
      <c r="AA2530">
        <v>39257</v>
      </c>
      <c r="AB2530">
        <v>33759</v>
      </c>
      <c r="AC2530">
        <v>28382</v>
      </c>
      <c r="AD2530">
        <v>23265</v>
      </c>
      <c r="AE2530">
        <v>18540</v>
      </c>
      <c r="AF2530">
        <v>14325</v>
      </c>
      <c r="DC2530">
        <v>19.190000000000001</v>
      </c>
      <c r="DD2530">
        <v>18.34</v>
      </c>
      <c r="DE2530">
        <v>17.510000000000002</v>
      </c>
      <c r="DF2530">
        <v>16.670000000000002</v>
      </c>
      <c r="DG2530">
        <v>15.85</v>
      </c>
      <c r="DH2530">
        <v>15.04</v>
      </c>
      <c r="DI2530">
        <v>14.24</v>
      </c>
      <c r="DJ2530">
        <v>13.45</v>
      </c>
      <c r="DK2530">
        <v>12.68</v>
      </c>
      <c r="DL2530">
        <v>11.92</v>
      </c>
      <c r="DM2530">
        <v>11.18</v>
      </c>
      <c r="DN2530">
        <v>10.47</v>
      </c>
      <c r="DO2530">
        <v>9.77</v>
      </c>
      <c r="DP2530">
        <v>9.1</v>
      </c>
      <c r="DQ2530">
        <v>8.4499999999999993</v>
      </c>
      <c r="DR2530">
        <v>7.83</v>
      </c>
      <c r="DS2530">
        <v>7.24</v>
      </c>
      <c r="DT2530">
        <v>6.68</v>
      </c>
      <c r="DU2530">
        <v>6.15</v>
      </c>
      <c r="DV2530">
        <v>5.65</v>
      </c>
      <c r="DW2530">
        <v>5.18</v>
      </c>
      <c r="DX2530">
        <v>4.74</v>
      </c>
      <c r="DY2530">
        <v>4.34</v>
      </c>
      <c r="DZ2530">
        <v>3.96</v>
      </c>
      <c r="EA2530">
        <v>3.62</v>
      </c>
      <c r="EB2530">
        <v>3.3</v>
      </c>
      <c r="EC2530">
        <v>3.02</v>
      </c>
      <c r="ED2530">
        <v>2.76</v>
      </c>
    </row>
    <row r="2531" spans="1:135" x14ac:dyDescent="0.25">
      <c r="A2531" t="s">
        <v>2318</v>
      </c>
      <c r="B2531">
        <v>27</v>
      </c>
      <c r="C2531">
        <v>27</v>
      </c>
      <c r="E2531">
        <v>100000</v>
      </c>
      <c r="F2531">
        <v>99084</v>
      </c>
      <c r="G2531">
        <v>98085</v>
      </c>
      <c r="H2531">
        <v>97002</v>
      </c>
      <c r="I2531">
        <v>95812</v>
      </c>
      <c r="J2531">
        <v>94492</v>
      </c>
      <c r="K2531">
        <v>93017</v>
      </c>
      <c r="L2531">
        <v>91373</v>
      </c>
      <c r="M2531">
        <v>89544</v>
      </c>
      <c r="N2531">
        <v>87501</v>
      </c>
      <c r="O2531">
        <v>85207</v>
      </c>
      <c r="P2531">
        <v>82625</v>
      </c>
      <c r="Q2531">
        <v>79751</v>
      </c>
      <c r="R2531">
        <v>76564</v>
      </c>
      <c r="S2531">
        <v>73016</v>
      </c>
      <c r="T2531">
        <v>69106</v>
      </c>
      <c r="U2531">
        <v>64822</v>
      </c>
      <c r="V2531">
        <v>60172</v>
      </c>
      <c r="W2531">
        <v>55195</v>
      </c>
      <c r="X2531">
        <v>49977</v>
      </c>
      <c r="Y2531">
        <v>44550</v>
      </c>
      <c r="Z2531">
        <v>39033</v>
      </c>
      <c r="AA2531">
        <v>33518</v>
      </c>
      <c r="AB2531">
        <v>28135</v>
      </c>
      <c r="AC2531">
        <v>23026</v>
      </c>
      <c r="AD2531">
        <v>18318</v>
      </c>
      <c r="AE2531">
        <v>14125</v>
      </c>
      <c r="DC2531">
        <v>18.25</v>
      </c>
      <c r="DD2531">
        <v>17.41</v>
      </c>
      <c r="DE2531">
        <v>16.579999999999998</v>
      </c>
      <c r="DF2531">
        <v>15.76</v>
      </c>
      <c r="DG2531">
        <v>14.95</v>
      </c>
      <c r="DH2531">
        <v>14.16</v>
      </c>
      <c r="DI2531">
        <v>13.37</v>
      </c>
      <c r="DJ2531">
        <v>12.6</v>
      </c>
      <c r="DK2531">
        <v>11.85</v>
      </c>
      <c r="DL2531">
        <v>11.12</v>
      </c>
      <c r="DM2531">
        <v>10.4</v>
      </c>
      <c r="DN2531">
        <v>9.7100000000000009</v>
      </c>
      <c r="DO2531">
        <v>9.0399999999999991</v>
      </c>
      <c r="DP2531">
        <v>8.4</v>
      </c>
      <c r="DQ2531">
        <v>7.78</v>
      </c>
      <c r="DR2531">
        <v>7.19</v>
      </c>
      <c r="DS2531">
        <v>6.64</v>
      </c>
      <c r="DT2531">
        <v>6.11</v>
      </c>
      <c r="DU2531">
        <v>5.62</v>
      </c>
      <c r="DV2531">
        <v>5.15</v>
      </c>
      <c r="DW2531">
        <v>4.72</v>
      </c>
      <c r="DX2531">
        <v>4.3099999999999996</v>
      </c>
      <c r="DY2531">
        <v>3.94</v>
      </c>
      <c r="DZ2531">
        <v>3.6</v>
      </c>
      <c r="EA2531">
        <v>3.29</v>
      </c>
      <c r="EB2531">
        <v>3</v>
      </c>
      <c r="EC2531">
        <v>2.75</v>
      </c>
    </row>
    <row r="2532" spans="1:135" x14ac:dyDescent="0.25">
      <c r="A2532" t="s">
        <v>2319</v>
      </c>
      <c r="B2532">
        <v>26</v>
      </c>
      <c r="C2532">
        <v>26</v>
      </c>
      <c r="E2532">
        <v>100000</v>
      </c>
      <c r="F2532">
        <v>98969</v>
      </c>
      <c r="G2532">
        <v>97850</v>
      </c>
      <c r="H2532">
        <v>96624</v>
      </c>
      <c r="I2532">
        <v>95264</v>
      </c>
      <c r="J2532">
        <v>93745</v>
      </c>
      <c r="K2532">
        <v>92053</v>
      </c>
      <c r="L2532">
        <v>90173</v>
      </c>
      <c r="M2532">
        <v>88079</v>
      </c>
      <c r="N2532">
        <v>85726</v>
      </c>
      <c r="O2532">
        <v>83081</v>
      </c>
      <c r="P2532">
        <v>80136</v>
      </c>
      <c r="Q2532">
        <v>76880</v>
      </c>
      <c r="R2532">
        <v>73262</v>
      </c>
      <c r="S2532">
        <v>69280</v>
      </c>
      <c r="T2532">
        <v>64924</v>
      </c>
      <c r="U2532">
        <v>60206</v>
      </c>
      <c r="V2532">
        <v>55164</v>
      </c>
      <c r="W2532">
        <v>49888</v>
      </c>
      <c r="X2532">
        <v>44413</v>
      </c>
      <c r="Y2532">
        <v>38859</v>
      </c>
      <c r="Z2532">
        <v>33310</v>
      </c>
      <c r="AA2532">
        <v>27918</v>
      </c>
      <c r="AB2532">
        <v>22810</v>
      </c>
      <c r="AC2532">
        <v>18116</v>
      </c>
      <c r="AD2532">
        <v>13945</v>
      </c>
      <c r="DC2532">
        <v>17.32</v>
      </c>
      <c r="DD2532">
        <v>16.489999999999998</v>
      </c>
      <c r="DE2532">
        <v>15.68</v>
      </c>
      <c r="DF2532">
        <v>14.87</v>
      </c>
      <c r="DG2532">
        <v>14.07</v>
      </c>
      <c r="DH2532">
        <v>13.29</v>
      </c>
      <c r="DI2532">
        <v>12.53</v>
      </c>
      <c r="DJ2532">
        <v>11.78</v>
      </c>
      <c r="DK2532">
        <v>11.05</v>
      </c>
      <c r="DL2532">
        <v>10.34</v>
      </c>
      <c r="DM2532">
        <v>9.65</v>
      </c>
      <c r="DN2532">
        <v>8.99</v>
      </c>
      <c r="DO2532">
        <v>8.35</v>
      </c>
      <c r="DP2532">
        <v>7.73</v>
      </c>
      <c r="DQ2532">
        <v>7.15</v>
      </c>
      <c r="DR2532">
        <v>6.6</v>
      </c>
      <c r="DS2532">
        <v>6.07</v>
      </c>
      <c r="DT2532">
        <v>5.58</v>
      </c>
      <c r="DU2532">
        <v>5.12</v>
      </c>
      <c r="DV2532">
        <v>4.6900000000000004</v>
      </c>
      <c r="DW2532">
        <v>4.29</v>
      </c>
      <c r="DX2532">
        <v>3.92</v>
      </c>
      <c r="DY2532">
        <v>3.58</v>
      </c>
      <c r="DZ2532">
        <v>3.27</v>
      </c>
      <c r="EA2532">
        <v>2.99</v>
      </c>
      <c r="EB2532">
        <v>2.74</v>
      </c>
    </row>
    <row r="2533" spans="1:135" x14ac:dyDescent="0.25">
      <c r="A2533" t="s">
        <v>2320</v>
      </c>
      <c r="B2533">
        <v>25</v>
      </c>
      <c r="C2533">
        <v>25</v>
      </c>
      <c r="E2533">
        <v>100000</v>
      </c>
      <c r="F2533">
        <v>98844</v>
      </c>
      <c r="G2533">
        <v>97576</v>
      </c>
      <c r="H2533">
        <v>96173</v>
      </c>
      <c r="I2533">
        <v>94607</v>
      </c>
      <c r="J2533">
        <v>92864</v>
      </c>
      <c r="K2533">
        <v>90929</v>
      </c>
      <c r="L2533">
        <v>88776</v>
      </c>
      <c r="M2533">
        <v>86362</v>
      </c>
      <c r="N2533">
        <v>83649</v>
      </c>
      <c r="O2533">
        <v>80633</v>
      </c>
      <c r="P2533">
        <v>77298</v>
      </c>
      <c r="Q2533">
        <v>73603</v>
      </c>
      <c r="R2533">
        <v>69543</v>
      </c>
      <c r="S2533">
        <v>65109</v>
      </c>
      <c r="T2533">
        <v>60315</v>
      </c>
      <c r="U2533">
        <v>55202</v>
      </c>
      <c r="V2533">
        <v>49860</v>
      </c>
      <c r="W2533">
        <v>44331</v>
      </c>
      <c r="X2533">
        <v>38731</v>
      </c>
      <c r="Y2533">
        <v>33152</v>
      </c>
      <c r="Z2533">
        <v>27734</v>
      </c>
      <c r="AA2533">
        <v>22623</v>
      </c>
      <c r="AB2533">
        <v>17936</v>
      </c>
      <c r="AC2533">
        <v>13783</v>
      </c>
      <c r="DC2533">
        <v>16.399999999999999</v>
      </c>
      <c r="DD2533">
        <v>15.59</v>
      </c>
      <c r="DE2533">
        <v>14.79</v>
      </c>
      <c r="DF2533">
        <v>13.99</v>
      </c>
      <c r="DG2533">
        <v>13.22</v>
      </c>
      <c r="DH2533">
        <v>12.46</v>
      </c>
      <c r="DI2533">
        <v>11.71</v>
      </c>
      <c r="DJ2533">
        <v>10.98</v>
      </c>
      <c r="DK2533">
        <v>10.27</v>
      </c>
      <c r="DL2533">
        <v>9.59</v>
      </c>
      <c r="DM2533">
        <v>8.93</v>
      </c>
      <c r="DN2533">
        <v>8.3000000000000007</v>
      </c>
      <c r="DO2533">
        <v>7.69</v>
      </c>
      <c r="DP2533">
        <v>7.11</v>
      </c>
      <c r="DQ2533">
        <v>6.56</v>
      </c>
      <c r="DR2533">
        <v>6.04</v>
      </c>
      <c r="DS2533">
        <v>5.55</v>
      </c>
      <c r="DT2533">
        <v>5.09</v>
      </c>
      <c r="DU2533">
        <v>4.66</v>
      </c>
      <c r="DV2533">
        <v>4.2699999999999996</v>
      </c>
      <c r="DW2533">
        <v>3.9</v>
      </c>
      <c r="DX2533">
        <v>3.57</v>
      </c>
      <c r="DY2533">
        <v>3.26</v>
      </c>
      <c r="DZ2533">
        <v>2.98</v>
      </c>
      <c r="EA2533">
        <v>2.73</v>
      </c>
    </row>
    <row r="2534" spans="1:135" x14ac:dyDescent="0.25">
      <c r="A2534" t="s">
        <v>2321</v>
      </c>
      <c r="B2534">
        <v>24</v>
      </c>
      <c r="C2534">
        <v>24</v>
      </c>
      <c r="E2534">
        <v>100000</v>
      </c>
      <c r="F2534">
        <v>98689</v>
      </c>
      <c r="G2534">
        <v>97236</v>
      </c>
      <c r="H2534">
        <v>95619</v>
      </c>
      <c r="I2534">
        <v>93821</v>
      </c>
      <c r="J2534">
        <v>91826</v>
      </c>
      <c r="K2534">
        <v>89609</v>
      </c>
      <c r="L2534">
        <v>87127</v>
      </c>
      <c r="M2534">
        <v>84345</v>
      </c>
      <c r="N2534">
        <v>81251</v>
      </c>
      <c r="O2534">
        <v>77834</v>
      </c>
      <c r="P2534">
        <v>74050</v>
      </c>
      <c r="Q2534">
        <v>69905</v>
      </c>
      <c r="R2534">
        <v>65386</v>
      </c>
      <c r="S2534">
        <v>60508</v>
      </c>
      <c r="T2534">
        <v>55316</v>
      </c>
      <c r="U2534">
        <v>49901</v>
      </c>
      <c r="V2534">
        <v>44308</v>
      </c>
      <c r="W2534">
        <v>38656</v>
      </c>
      <c r="X2534">
        <v>33038</v>
      </c>
      <c r="Y2534">
        <v>27594</v>
      </c>
      <c r="Z2534">
        <v>22466</v>
      </c>
      <c r="AA2534">
        <v>17781</v>
      </c>
      <c r="AB2534">
        <v>13640</v>
      </c>
      <c r="DC2534">
        <v>15.5</v>
      </c>
      <c r="DD2534">
        <v>14.7</v>
      </c>
      <c r="DE2534">
        <v>13.91</v>
      </c>
      <c r="DF2534">
        <v>13.14</v>
      </c>
      <c r="DG2534">
        <v>12.38</v>
      </c>
      <c r="DH2534">
        <v>11.64</v>
      </c>
      <c r="DI2534">
        <v>10.92</v>
      </c>
      <c r="DJ2534">
        <v>10.210000000000001</v>
      </c>
      <c r="DK2534">
        <v>9.5299999999999994</v>
      </c>
      <c r="DL2534">
        <v>8.8800000000000008</v>
      </c>
      <c r="DM2534">
        <v>8.24</v>
      </c>
      <c r="DN2534">
        <v>7.64</v>
      </c>
      <c r="DO2534">
        <v>7.06</v>
      </c>
      <c r="DP2534">
        <v>6.52</v>
      </c>
      <c r="DQ2534">
        <v>6</v>
      </c>
      <c r="DR2534">
        <v>5.52</v>
      </c>
      <c r="DS2534">
        <v>5.0599999999999996</v>
      </c>
      <c r="DT2534">
        <v>4.6399999999999997</v>
      </c>
      <c r="DU2534">
        <v>4.24</v>
      </c>
      <c r="DV2534">
        <v>3.88</v>
      </c>
      <c r="DW2534">
        <v>3.55</v>
      </c>
      <c r="DX2534">
        <v>3.24</v>
      </c>
      <c r="DY2534">
        <v>2.97</v>
      </c>
      <c r="DZ2534">
        <v>2.72</v>
      </c>
    </row>
    <row r="2535" spans="1:135" x14ac:dyDescent="0.25">
      <c r="A2535" t="s">
        <v>2322</v>
      </c>
      <c r="B2535">
        <v>23</v>
      </c>
      <c r="C2535">
        <v>23</v>
      </c>
      <c r="E2535">
        <v>100000</v>
      </c>
      <c r="F2535">
        <v>98496</v>
      </c>
      <c r="G2535">
        <v>96821</v>
      </c>
      <c r="H2535">
        <v>94962</v>
      </c>
      <c r="I2535">
        <v>92903</v>
      </c>
      <c r="J2535">
        <v>90615</v>
      </c>
      <c r="K2535">
        <v>88058</v>
      </c>
      <c r="L2535">
        <v>85195</v>
      </c>
      <c r="M2535">
        <v>82020</v>
      </c>
      <c r="N2535">
        <v>78514</v>
      </c>
      <c r="O2535">
        <v>74638</v>
      </c>
      <c r="P2535">
        <v>70393</v>
      </c>
      <c r="Q2535">
        <v>65779</v>
      </c>
      <c r="R2535">
        <v>60807</v>
      </c>
      <c r="S2535">
        <v>55525</v>
      </c>
      <c r="T2535">
        <v>50026</v>
      </c>
      <c r="U2535">
        <v>44360</v>
      </c>
      <c r="V2535">
        <v>38647</v>
      </c>
      <c r="W2535">
        <v>32979</v>
      </c>
      <c r="X2535">
        <v>27502</v>
      </c>
      <c r="Y2535">
        <v>22353</v>
      </c>
      <c r="Z2535">
        <v>17656</v>
      </c>
      <c r="AA2535">
        <v>13520</v>
      </c>
      <c r="DC2535">
        <v>14.62</v>
      </c>
      <c r="DD2535">
        <v>13.83</v>
      </c>
      <c r="DE2535">
        <v>13.06</v>
      </c>
      <c r="DF2535">
        <v>12.31</v>
      </c>
      <c r="DG2535">
        <v>11.57</v>
      </c>
      <c r="DH2535">
        <v>10.85</v>
      </c>
      <c r="DI2535">
        <v>10.15</v>
      </c>
      <c r="DJ2535">
        <v>9.4700000000000006</v>
      </c>
      <c r="DK2535">
        <v>8.82</v>
      </c>
      <c r="DL2535">
        <v>8.19</v>
      </c>
      <c r="DM2535">
        <v>7.59</v>
      </c>
      <c r="DN2535">
        <v>7.02</v>
      </c>
      <c r="DO2535">
        <v>6.48</v>
      </c>
      <c r="DP2535">
        <v>5.97</v>
      </c>
      <c r="DQ2535">
        <v>5.49</v>
      </c>
      <c r="DR2535">
        <v>5.03</v>
      </c>
      <c r="DS2535">
        <v>4.6100000000000003</v>
      </c>
      <c r="DT2535">
        <v>4.22</v>
      </c>
      <c r="DU2535">
        <v>3.86</v>
      </c>
      <c r="DV2535">
        <v>3.53</v>
      </c>
      <c r="DW2535">
        <v>3.23</v>
      </c>
      <c r="DX2535">
        <v>2.95</v>
      </c>
      <c r="DY2535">
        <v>2.7</v>
      </c>
    </row>
    <row r="2536" spans="1:135" x14ac:dyDescent="0.25">
      <c r="A2536" t="s">
        <v>2323</v>
      </c>
      <c r="B2536">
        <v>22</v>
      </c>
      <c r="C2536">
        <v>22</v>
      </c>
      <c r="E2536">
        <v>100000</v>
      </c>
      <c r="F2536">
        <v>98263</v>
      </c>
      <c r="G2536">
        <v>96335</v>
      </c>
      <c r="H2536">
        <v>94203</v>
      </c>
      <c r="I2536">
        <v>91839</v>
      </c>
      <c r="J2536">
        <v>89198</v>
      </c>
      <c r="K2536">
        <v>86246</v>
      </c>
      <c r="L2536">
        <v>82976</v>
      </c>
      <c r="M2536">
        <v>79376</v>
      </c>
      <c r="N2536">
        <v>75396</v>
      </c>
      <c r="O2536">
        <v>71045</v>
      </c>
      <c r="P2536">
        <v>66318</v>
      </c>
      <c r="Q2536">
        <v>61240</v>
      </c>
      <c r="R2536">
        <v>55855</v>
      </c>
      <c r="S2536">
        <v>50260</v>
      </c>
      <c r="T2536">
        <v>44507</v>
      </c>
      <c r="U2536">
        <v>38718</v>
      </c>
      <c r="V2536">
        <v>32990</v>
      </c>
      <c r="W2536">
        <v>27466</v>
      </c>
      <c r="X2536">
        <v>22287</v>
      </c>
      <c r="Y2536">
        <v>17574</v>
      </c>
      <c r="Z2536">
        <v>13429</v>
      </c>
      <c r="DC2536">
        <v>13.75</v>
      </c>
      <c r="DD2536">
        <v>12.98</v>
      </c>
      <c r="DE2536">
        <v>12.23</v>
      </c>
      <c r="DF2536">
        <v>11.5</v>
      </c>
      <c r="DG2536">
        <v>10.78</v>
      </c>
      <c r="DH2536">
        <v>10.09</v>
      </c>
      <c r="DI2536">
        <v>9.42</v>
      </c>
      <c r="DJ2536">
        <v>8.77</v>
      </c>
      <c r="DK2536">
        <v>8.14</v>
      </c>
      <c r="DL2536">
        <v>7.54</v>
      </c>
      <c r="DM2536">
        <v>6.98</v>
      </c>
      <c r="DN2536">
        <v>6.44</v>
      </c>
      <c r="DO2536">
        <v>5.93</v>
      </c>
      <c r="DP2536">
        <v>5.45</v>
      </c>
      <c r="DQ2536">
        <v>5.01</v>
      </c>
      <c r="DR2536">
        <v>4.59</v>
      </c>
      <c r="DS2536">
        <v>4.2</v>
      </c>
      <c r="DT2536">
        <v>3.84</v>
      </c>
      <c r="DU2536">
        <v>3.51</v>
      </c>
      <c r="DV2536">
        <v>3.21</v>
      </c>
      <c r="DW2536">
        <v>2.94</v>
      </c>
      <c r="DX2536">
        <v>2.69</v>
      </c>
    </row>
    <row r="2537" spans="1:135" x14ac:dyDescent="0.25">
      <c r="A2537" t="s">
        <v>2324</v>
      </c>
      <c r="B2537">
        <v>21</v>
      </c>
      <c r="C2537">
        <v>21</v>
      </c>
      <c r="E2537">
        <v>100000</v>
      </c>
      <c r="F2537">
        <v>97997</v>
      </c>
      <c r="G2537">
        <v>95781</v>
      </c>
      <c r="H2537">
        <v>93330</v>
      </c>
      <c r="I2537">
        <v>90596</v>
      </c>
      <c r="J2537">
        <v>87544</v>
      </c>
      <c r="K2537">
        <v>84168</v>
      </c>
      <c r="L2537">
        <v>80456</v>
      </c>
      <c r="M2537">
        <v>76365</v>
      </c>
      <c r="N2537">
        <v>71893</v>
      </c>
      <c r="O2537">
        <v>67043</v>
      </c>
      <c r="P2537">
        <v>61837</v>
      </c>
      <c r="Q2537">
        <v>56333</v>
      </c>
      <c r="R2537">
        <v>50625</v>
      </c>
      <c r="S2537">
        <v>44770</v>
      </c>
      <c r="T2537">
        <v>38890</v>
      </c>
      <c r="U2537">
        <v>33085</v>
      </c>
      <c r="V2537">
        <v>27501</v>
      </c>
      <c r="W2537">
        <v>22277</v>
      </c>
      <c r="X2537">
        <v>17536</v>
      </c>
      <c r="Y2537">
        <v>13376</v>
      </c>
      <c r="DC2537">
        <v>12.91</v>
      </c>
      <c r="DD2537">
        <v>12.16</v>
      </c>
      <c r="DE2537">
        <v>11.43</v>
      </c>
      <c r="DF2537">
        <v>10.72</v>
      </c>
      <c r="DG2537">
        <v>10.02</v>
      </c>
      <c r="DH2537">
        <v>9.36</v>
      </c>
      <c r="DI2537">
        <v>8.7100000000000009</v>
      </c>
      <c r="DJ2537">
        <v>8.09</v>
      </c>
      <c r="DK2537">
        <v>7.5</v>
      </c>
      <c r="DL2537">
        <v>6.93</v>
      </c>
      <c r="DM2537">
        <v>6.4</v>
      </c>
      <c r="DN2537">
        <v>5.89</v>
      </c>
      <c r="DO2537">
        <v>5.42</v>
      </c>
      <c r="DP2537">
        <v>4.9800000000000004</v>
      </c>
      <c r="DQ2537">
        <v>4.5599999999999996</v>
      </c>
      <c r="DR2537">
        <v>4.18</v>
      </c>
      <c r="DS2537">
        <v>3.82</v>
      </c>
      <c r="DT2537">
        <v>3.5</v>
      </c>
      <c r="DU2537">
        <v>3.2</v>
      </c>
      <c r="DV2537">
        <v>2.93</v>
      </c>
      <c r="DW2537">
        <v>2.68</v>
      </c>
    </row>
    <row r="2538" spans="1:135" x14ac:dyDescent="0.25">
      <c r="A2538" t="s">
        <v>2325</v>
      </c>
      <c r="B2538">
        <v>20</v>
      </c>
      <c r="C2538">
        <v>20</v>
      </c>
      <c r="E2538">
        <v>100000</v>
      </c>
      <c r="F2538">
        <v>97694</v>
      </c>
      <c r="G2538">
        <v>95141</v>
      </c>
      <c r="H2538">
        <v>92302</v>
      </c>
      <c r="I2538">
        <v>89137</v>
      </c>
      <c r="J2538">
        <v>85641</v>
      </c>
      <c r="K2538">
        <v>81801</v>
      </c>
      <c r="L2538">
        <v>77578</v>
      </c>
      <c r="M2538">
        <v>72973</v>
      </c>
      <c r="N2538">
        <v>67982</v>
      </c>
      <c r="O2538">
        <v>62635</v>
      </c>
      <c r="P2538">
        <v>56987</v>
      </c>
      <c r="Q2538">
        <v>51146</v>
      </c>
      <c r="R2538">
        <v>45168</v>
      </c>
      <c r="S2538">
        <v>39178</v>
      </c>
      <c r="T2538">
        <v>33279</v>
      </c>
      <c r="U2538">
        <v>27617</v>
      </c>
      <c r="V2538">
        <v>22333</v>
      </c>
      <c r="W2538">
        <v>17549</v>
      </c>
      <c r="X2538">
        <v>13362</v>
      </c>
      <c r="DC2538">
        <v>12.09</v>
      </c>
      <c r="DD2538">
        <v>11.36</v>
      </c>
      <c r="DE2538">
        <v>10.65</v>
      </c>
      <c r="DF2538">
        <v>9.9600000000000009</v>
      </c>
      <c r="DG2538">
        <v>9.3000000000000007</v>
      </c>
      <c r="DH2538">
        <v>8.66</v>
      </c>
      <c r="DI2538">
        <v>8.0399999999999991</v>
      </c>
      <c r="DJ2538">
        <v>7.45</v>
      </c>
      <c r="DK2538">
        <v>6.89</v>
      </c>
      <c r="DL2538">
        <v>6.36</v>
      </c>
      <c r="DM2538">
        <v>5.86</v>
      </c>
      <c r="DN2538">
        <v>5.39</v>
      </c>
      <c r="DO2538">
        <v>4.95</v>
      </c>
      <c r="DP2538">
        <v>4.54</v>
      </c>
      <c r="DQ2538">
        <v>4.1500000000000004</v>
      </c>
      <c r="DR2538">
        <v>3.8</v>
      </c>
      <c r="DS2538">
        <v>3.48</v>
      </c>
      <c r="DT2538">
        <v>3.18</v>
      </c>
      <c r="DU2538">
        <v>2.92</v>
      </c>
      <c r="DV2538">
        <v>2.67</v>
      </c>
    </row>
    <row r="2539" spans="1:135" x14ac:dyDescent="0.25">
      <c r="A2539" t="s">
        <v>2326</v>
      </c>
      <c r="B2539">
        <v>19</v>
      </c>
      <c r="C2539">
        <v>19</v>
      </c>
      <c r="E2539">
        <v>100000</v>
      </c>
      <c r="F2539">
        <v>97336</v>
      </c>
      <c r="G2539">
        <v>94373</v>
      </c>
      <c r="H2539">
        <v>91079</v>
      </c>
      <c r="I2539">
        <v>87446</v>
      </c>
      <c r="J2539">
        <v>83461</v>
      </c>
      <c r="K2539">
        <v>79086</v>
      </c>
      <c r="L2539">
        <v>74323</v>
      </c>
      <c r="M2539">
        <v>69175</v>
      </c>
      <c r="N2539">
        <v>63664</v>
      </c>
      <c r="O2539">
        <v>57853</v>
      </c>
      <c r="P2539">
        <v>51850</v>
      </c>
      <c r="Q2539">
        <v>45727</v>
      </c>
      <c r="R2539">
        <v>39604</v>
      </c>
      <c r="S2539">
        <v>33587</v>
      </c>
      <c r="T2539">
        <v>27827</v>
      </c>
      <c r="U2539">
        <v>22465</v>
      </c>
      <c r="V2539">
        <v>17621</v>
      </c>
      <c r="W2539">
        <v>13394</v>
      </c>
      <c r="DC2539">
        <v>11.29</v>
      </c>
      <c r="DD2539">
        <v>10.58</v>
      </c>
      <c r="DE2539">
        <v>9.9</v>
      </c>
      <c r="DF2539">
        <v>9.24</v>
      </c>
      <c r="DG2539">
        <v>8.6</v>
      </c>
      <c r="DH2539">
        <v>7.99</v>
      </c>
      <c r="DI2539">
        <v>7.4</v>
      </c>
      <c r="DJ2539">
        <v>6.85</v>
      </c>
      <c r="DK2539">
        <v>6.32</v>
      </c>
      <c r="DL2539">
        <v>5.82</v>
      </c>
      <c r="DM2539">
        <v>5.36</v>
      </c>
      <c r="DN2539">
        <v>4.92</v>
      </c>
      <c r="DO2539">
        <v>4.51</v>
      </c>
      <c r="DP2539">
        <v>4.13</v>
      </c>
      <c r="DQ2539">
        <v>3.78</v>
      </c>
      <c r="DR2539">
        <v>3.46</v>
      </c>
      <c r="DS2539">
        <v>3.17</v>
      </c>
      <c r="DT2539">
        <v>2.9</v>
      </c>
      <c r="DU2539">
        <v>2.66</v>
      </c>
    </row>
    <row r="2540" spans="1:135" x14ac:dyDescent="0.25">
      <c r="A2540" t="s">
        <v>2327</v>
      </c>
      <c r="B2540">
        <v>18</v>
      </c>
      <c r="C2540">
        <v>18</v>
      </c>
      <c r="E2540">
        <v>100000</v>
      </c>
      <c r="F2540">
        <v>96899</v>
      </c>
      <c r="G2540">
        <v>93452</v>
      </c>
      <c r="H2540">
        <v>89660</v>
      </c>
      <c r="I2540">
        <v>85507</v>
      </c>
      <c r="J2540">
        <v>80956</v>
      </c>
      <c r="K2540">
        <v>76010</v>
      </c>
      <c r="L2540">
        <v>70673</v>
      </c>
      <c r="M2540">
        <v>64975</v>
      </c>
      <c r="N2540">
        <v>58973</v>
      </c>
      <c r="O2540">
        <v>52784</v>
      </c>
      <c r="P2540">
        <v>46480</v>
      </c>
      <c r="Q2540">
        <v>40196</v>
      </c>
      <c r="R2540">
        <v>34036</v>
      </c>
      <c r="S2540">
        <v>28152</v>
      </c>
      <c r="T2540">
        <v>22688</v>
      </c>
      <c r="U2540">
        <v>17765</v>
      </c>
      <c r="V2540">
        <v>13478</v>
      </c>
      <c r="DC2540">
        <v>10.52</v>
      </c>
      <c r="DD2540">
        <v>9.84</v>
      </c>
      <c r="DE2540">
        <v>9.18</v>
      </c>
      <c r="DF2540">
        <v>8.5500000000000007</v>
      </c>
      <c r="DG2540">
        <v>7.94</v>
      </c>
      <c r="DH2540">
        <v>7.36</v>
      </c>
      <c r="DI2540">
        <v>6.8</v>
      </c>
      <c r="DJ2540">
        <v>6.28</v>
      </c>
      <c r="DK2540">
        <v>5.79</v>
      </c>
      <c r="DL2540">
        <v>5.33</v>
      </c>
      <c r="DM2540">
        <v>4.8899999999999997</v>
      </c>
      <c r="DN2540">
        <v>4.49</v>
      </c>
      <c r="DO2540">
        <v>4.1100000000000003</v>
      </c>
      <c r="DP2540">
        <v>3.76</v>
      </c>
      <c r="DQ2540">
        <v>3.45</v>
      </c>
      <c r="DR2540">
        <v>3.16</v>
      </c>
      <c r="DS2540">
        <v>2.89</v>
      </c>
      <c r="DT2540">
        <v>2.65</v>
      </c>
    </row>
    <row r="2541" spans="1:135" x14ac:dyDescent="0.25">
      <c r="A2541" t="s">
        <v>2328</v>
      </c>
      <c r="B2541">
        <v>17</v>
      </c>
      <c r="C2541">
        <v>17</v>
      </c>
      <c r="E2541">
        <v>100000</v>
      </c>
      <c r="F2541">
        <v>96380</v>
      </c>
      <c r="G2541">
        <v>92397</v>
      </c>
      <c r="H2541">
        <v>88048</v>
      </c>
      <c r="I2541">
        <v>83290</v>
      </c>
      <c r="J2541">
        <v>78127</v>
      </c>
      <c r="K2541">
        <v>72567</v>
      </c>
      <c r="L2541">
        <v>66641</v>
      </c>
      <c r="M2541">
        <v>60417</v>
      </c>
      <c r="N2541">
        <v>54004</v>
      </c>
      <c r="O2541">
        <v>47487</v>
      </c>
      <c r="P2541">
        <v>41000</v>
      </c>
      <c r="Q2541">
        <v>34662</v>
      </c>
      <c r="R2541">
        <v>28622</v>
      </c>
      <c r="S2541">
        <v>23027</v>
      </c>
      <c r="T2541">
        <v>17998</v>
      </c>
      <c r="U2541">
        <v>13631</v>
      </c>
      <c r="DC2541">
        <v>9.77</v>
      </c>
      <c r="DD2541">
        <v>9.1199999999999992</v>
      </c>
      <c r="DE2541">
        <v>8.49</v>
      </c>
      <c r="DF2541">
        <v>7.89</v>
      </c>
      <c r="DG2541">
        <v>7.31</v>
      </c>
      <c r="DH2541">
        <v>6.76</v>
      </c>
      <c r="DI2541">
        <v>6.24</v>
      </c>
      <c r="DJ2541">
        <v>5.75</v>
      </c>
      <c r="DK2541">
        <v>5.29</v>
      </c>
      <c r="DL2541">
        <v>4.8600000000000003</v>
      </c>
      <c r="DM2541">
        <v>4.46</v>
      </c>
      <c r="DN2541">
        <v>4.09</v>
      </c>
      <c r="DO2541">
        <v>3.74</v>
      </c>
      <c r="DP2541">
        <v>3.43</v>
      </c>
      <c r="DQ2541">
        <v>3.14</v>
      </c>
      <c r="DR2541">
        <v>2.88</v>
      </c>
      <c r="DS2541">
        <v>2.64</v>
      </c>
    </row>
    <row r="2542" spans="1:135" x14ac:dyDescent="0.25">
      <c r="A2542" t="s">
        <v>2329</v>
      </c>
      <c r="B2542">
        <v>16</v>
      </c>
      <c r="C2542">
        <v>16</v>
      </c>
      <c r="E2542">
        <v>100000</v>
      </c>
      <c r="F2542">
        <v>95798</v>
      </c>
      <c r="G2542">
        <v>91210</v>
      </c>
      <c r="H2542">
        <v>86206</v>
      </c>
      <c r="I2542">
        <v>80785</v>
      </c>
      <c r="J2542">
        <v>74956</v>
      </c>
      <c r="K2542">
        <v>68757</v>
      </c>
      <c r="L2542">
        <v>62258</v>
      </c>
      <c r="M2542">
        <v>55581</v>
      </c>
      <c r="N2542">
        <v>48805</v>
      </c>
      <c r="O2542">
        <v>42073</v>
      </c>
      <c r="P2542">
        <v>35507</v>
      </c>
      <c r="Q2542">
        <v>29272</v>
      </c>
      <c r="R2542">
        <v>23508</v>
      </c>
      <c r="S2542">
        <v>18342</v>
      </c>
      <c r="T2542">
        <v>13865</v>
      </c>
      <c r="DC2542">
        <v>9.06</v>
      </c>
      <c r="DD2542">
        <v>8.44</v>
      </c>
      <c r="DE2542">
        <v>7.84</v>
      </c>
      <c r="DF2542">
        <v>7.27</v>
      </c>
      <c r="DG2542">
        <v>6.72</v>
      </c>
      <c r="DH2542">
        <v>6.2</v>
      </c>
      <c r="DI2542">
        <v>5.72</v>
      </c>
      <c r="DJ2542">
        <v>5.26</v>
      </c>
      <c r="DK2542">
        <v>4.83</v>
      </c>
      <c r="DL2542">
        <v>4.4400000000000004</v>
      </c>
      <c r="DM2542">
        <v>4.07</v>
      </c>
      <c r="DN2542">
        <v>3.73</v>
      </c>
      <c r="DO2542">
        <v>3.41</v>
      </c>
      <c r="DP2542">
        <v>3.13</v>
      </c>
      <c r="DQ2542">
        <v>2.87</v>
      </c>
      <c r="DR2542">
        <v>2.63</v>
      </c>
    </row>
    <row r="2543" spans="1:135" x14ac:dyDescent="0.25">
      <c r="A2543" t="s">
        <v>2330</v>
      </c>
      <c r="B2543">
        <v>15</v>
      </c>
      <c r="C2543">
        <v>15</v>
      </c>
      <c r="E2543">
        <v>100000</v>
      </c>
      <c r="F2543">
        <v>95133</v>
      </c>
      <c r="G2543">
        <v>89828</v>
      </c>
      <c r="H2543">
        <v>84097</v>
      </c>
      <c r="I2543">
        <v>77947</v>
      </c>
      <c r="J2543">
        <v>71418</v>
      </c>
      <c r="K2543">
        <v>64586</v>
      </c>
      <c r="L2543">
        <v>57582</v>
      </c>
      <c r="M2543">
        <v>50495</v>
      </c>
      <c r="N2543">
        <v>43463</v>
      </c>
      <c r="O2543">
        <v>36621</v>
      </c>
      <c r="P2543">
        <v>30135</v>
      </c>
      <c r="Q2543">
        <v>24159</v>
      </c>
      <c r="R2543">
        <v>18816</v>
      </c>
      <c r="S2543">
        <v>14198</v>
      </c>
      <c r="DC2543">
        <v>8.39</v>
      </c>
      <c r="DD2543">
        <v>7.79</v>
      </c>
      <c r="DE2543">
        <v>7.22</v>
      </c>
      <c r="DF2543">
        <v>6.68</v>
      </c>
      <c r="DG2543">
        <v>6.17</v>
      </c>
      <c r="DH2543">
        <v>5.68</v>
      </c>
      <c r="DI2543">
        <v>5.23</v>
      </c>
      <c r="DJ2543">
        <v>4.8099999999999996</v>
      </c>
      <c r="DK2543">
        <v>4.41</v>
      </c>
      <c r="DL2543">
        <v>4.04</v>
      </c>
      <c r="DM2543">
        <v>3.71</v>
      </c>
      <c r="DN2543">
        <v>3.4</v>
      </c>
      <c r="DO2543">
        <v>3.11</v>
      </c>
      <c r="DP2543">
        <v>2.86</v>
      </c>
      <c r="DQ2543">
        <v>2.62</v>
      </c>
    </row>
    <row r="2544" spans="1:135" x14ac:dyDescent="0.25">
      <c r="A2544" t="s">
        <v>2331</v>
      </c>
      <c r="B2544">
        <v>14</v>
      </c>
      <c r="C2544">
        <v>14</v>
      </c>
      <c r="E2544">
        <v>100000</v>
      </c>
      <c r="F2544">
        <v>94339</v>
      </c>
      <c r="G2544">
        <v>88227</v>
      </c>
      <c r="H2544">
        <v>81688</v>
      </c>
      <c r="I2544">
        <v>74757</v>
      </c>
      <c r="J2544">
        <v>67521</v>
      </c>
      <c r="K2544">
        <v>60116</v>
      </c>
      <c r="L2544">
        <v>52641</v>
      </c>
      <c r="M2544">
        <v>45246</v>
      </c>
      <c r="N2544">
        <v>38062</v>
      </c>
      <c r="O2544">
        <v>31267</v>
      </c>
      <c r="P2544">
        <v>25019</v>
      </c>
      <c r="Q2544">
        <v>19450</v>
      </c>
      <c r="R2544">
        <v>14650</v>
      </c>
      <c r="DC2544">
        <v>7.74</v>
      </c>
      <c r="DD2544">
        <v>7.17</v>
      </c>
      <c r="DE2544">
        <v>6.64</v>
      </c>
      <c r="DF2544">
        <v>6.13</v>
      </c>
      <c r="DG2544">
        <v>5.65</v>
      </c>
      <c r="DH2544">
        <v>5.2</v>
      </c>
      <c r="DI2544">
        <v>4.78</v>
      </c>
      <c r="DJ2544">
        <v>4.3899999999999997</v>
      </c>
      <c r="DK2544">
        <v>4.0199999999999996</v>
      </c>
      <c r="DL2544">
        <v>3.69</v>
      </c>
      <c r="DM2544">
        <v>3.38</v>
      </c>
      <c r="DN2544">
        <v>3.1</v>
      </c>
      <c r="DO2544">
        <v>2.84</v>
      </c>
      <c r="DP2544">
        <v>2.61</v>
      </c>
    </row>
    <row r="2545" spans="1:189" x14ac:dyDescent="0.25">
      <c r="A2545" t="s">
        <v>2332</v>
      </c>
      <c r="B2545">
        <v>13</v>
      </c>
      <c r="C2545">
        <v>13</v>
      </c>
      <c r="E2545">
        <v>100000</v>
      </c>
      <c r="F2545">
        <v>93428</v>
      </c>
      <c r="G2545">
        <v>86402</v>
      </c>
      <c r="H2545">
        <v>78978</v>
      </c>
      <c r="I2545">
        <v>71243</v>
      </c>
      <c r="J2545">
        <v>63341</v>
      </c>
      <c r="K2545">
        <v>55384</v>
      </c>
      <c r="L2545">
        <v>47531</v>
      </c>
      <c r="M2545">
        <v>39923</v>
      </c>
      <c r="N2545">
        <v>32740</v>
      </c>
      <c r="O2545">
        <v>26152</v>
      </c>
      <c r="P2545">
        <v>20291</v>
      </c>
      <c r="Q2545">
        <v>15254</v>
      </c>
      <c r="DC2545">
        <v>7.13</v>
      </c>
      <c r="DD2545">
        <v>6.59</v>
      </c>
      <c r="DE2545">
        <v>6.09</v>
      </c>
      <c r="DF2545">
        <v>5.61</v>
      </c>
      <c r="DG2545">
        <v>5.17</v>
      </c>
      <c r="DH2545">
        <v>4.75</v>
      </c>
      <c r="DI2545">
        <v>4.3600000000000003</v>
      </c>
      <c r="DJ2545">
        <v>4</v>
      </c>
      <c r="DK2545">
        <v>3.67</v>
      </c>
      <c r="DL2545">
        <v>3.36</v>
      </c>
      <c r="DM2545">
        <v>3.08</v>
      </c>
      <c r="DN2545">
        <v>2.83</v>
      </c>
      <c r="DO2545">
        <v>2.6</v>
      </c>
    </row>
    <row r="2546" spans="1:189" x14ac:dyDescent="0.25">
      <c r="A2546" t="s">
        <v>2333</v>
      </c>
      <c r="B2546">
        <v>12</v>
      </c>
      <c r="C2546">
        <v>12</v>
      </c>
      <c r="E2546">
        <v>100000</v>
      </c>
      <c r="F2546">
        <v>92378</v>
      </c>
      <c r="G2546">
        <v>84332</v>
      </c>
      <c r="H2546">
        <v>75974</v>
      </c>
      <c r="I2546">
        <v>67453</v>
      </c>
      <c r="J2546">
        <v>58893</v>
      </c>
      <c r="K2546">
        <v>50463</v>
      </c>
      <c r="L2546">
        <v>42317</v>
      </c>
      <c r="M2546">
        <v>34648</v>
      </c>
      <c r="N2546">
        <v>27627</v>
      </c>
      <c r="O2546">
        <v>21396</v>
      </c>
      <c r="P2546">
        <v>16053</v>
      </c>
      <c r="DC2546">
        <v>6.55</v>
      </c>
      <c r="DD2546">
        <v>6.05</v>
      </c>
      <c r="DE2546">
        <v>5.58</v>
      </c>
      <c r="DF2546">
        <v>5.14</v>
      </c>
      <c r="DG2546">
        <v>4.72</v>
      </c>
      <c r="DH2546">
        <v>4.34</v>
      </c>
      <c r="DI2546">
        <v>3.98</v>
      </c>
      <c r="DJ2546">
        <v>3.65</v>
      </c>
      <c r="DK2546">
        <v>3.35</v>
      </c>
      <c r="DL2546">
        <v>3.07</v>
      </c>
      <c r="DM2546">
        <v>2.82</v>
      </c>
      <c r="DN2546">
        <v>2.59</v>
      </c>
    </row>
    <row r="2547" spans="1:189" x14ac:dyDescent="0.25">
      <c r="A2547" t="s">
        <v>2334</v>
      </c>
      <c r="B2547">
        <v>11</v>
      </c>
      <c r="C2547">
        <v>11</v>
      </c>
      <c r="E2547">
        <v>100000</v>
      </c>
      <c r="F2547">
        <v>91180</v>
      </c>
      <c r="G2547">
        <v>82028</v>
      </c>
      <c r="H2547">
        <v>72726</v>
      </c>
      <c r="I2547">
        <v>63403</v>
      </c>
      <c r="J2547">
        <v>54240</v>
      </c>
      <c r="K2547">
        <v>45409</v>
      </c>
      <c r="L2547">
        <v>37116</v>
      </c>
      <c r="M2547">
        <v>29546</v>
      </c>
      <c r="N2547">
        <v>22841</v>
      </c>
      <c r="O2547">
        <v>17105</v>
      </c>
      <c r="DC2547">
        <v>6.01</v>
      </c>
      <c r="DD2547">
        <v>5.54</v>
      </c>
      <c r="DE2547">
        <v>5.1100000000000003</v>
      </c>
      <c r="DF2547">
        <v>4.7</v>
      </c>
      <c r="DG2547">
        <v>4.3099999999999996</v>
      </c>
      <c r="DH2547">
        <v>3.96</v>
      </c>
      <c r="DI2547">
        <v>3.63</v>
      </c>
      <c r="DJ2547">
        <v>3.33</v>
      </c>
      <c r="DK2547">
        <v>3.06</v>
      </c>
      <c r="DL2547">
        <v>2.81</v>
      </c>
      <c r="DM2547">
        <v>2.58</v>
      </c>
    </row>
    <row r="2548" spans="1:189" x14ac:dyDescent="0.25">
      <c r="A2548" t="s">
        <v>2335</v>
      </c>
      <c r="B2548">
        <v>10</v>
      </c>
      <c r="C2548">
        <v>10</v>
      </c>
      <c r="E2548">
        <v>100000</v>
      </c>
      <c r="F2548">
        <v>89844</v>
      </c>
      <c r="G2548">
        <v>79533</v>
      </c>
      <c r="H2548">
        <v>69234</v>
      </c>
      <c r="I2548">
        <v>59134</v>
      </c>
      <c r="J2548">
        <v>49424</v>
      </c>
      <c r="K2548">
        <v>40328</v>
      </c>
      <c r="L2548">
        <v>32045</v>
      </c>
      <c r="M2548">
        <v>24730</v>
      </c>
      <c r="N2548">
        <v>18485</v>
      </c>
      <c r="DC2548">
        <v>5.51</v>
      </c>
      <c r="DD2548">
        <v>5.08</v>
      </c>
      <c r="DE2548">
        <v>4.67</v>
      </c>
      <c r="DF2548">
        <v>4.29</v>
      </c>
      <c r="DG2548">
        <v>3.94</v>
      </c>
      <c r="DH2548">
        <v>3.61</v>
      </c>
      <c r="DI2548">
        <v>3.32</v>
      </c>
      <c r="DJ2548">
        <v>3.04</v>
      </c>
      <c r="DK2548">
        <v>2.8</v>
      </c>
      <c r="DL2548">
        <v>2.57</v>
      </c>
    </row>
    <row r="2549" spans="1:189" x14ac:dyDescent="0.25">
      <c r="A2549" t="s">
        <v>2336</v>
      </c>
      <c r="B2549">
        <v>9</v>
      </c>
      <c r="C2549">
        <v>9</v>
      </c>
      <c r="E2549">
        <v>100000</v>
      </c>
      <c r="F2549">
        <v>88396</v>
      </c>
      <c r="G2549">
        <v>76824</v>
      </c>
      <c r="H2549">
        <v>65512</v>
      </c>
      <c r="I2549">
        <v>54662</v>
      </c>
      <c r="J2549">
        <v>44524</v>
      </c>
      <c r="K2549">
        <v>35315</v>
      </c>
      <c r="L2549">
        <v>27204</v>
      </c>
      <c r="M2549">
        <v>20299</v>
      </c>
      <c r="DC2549">
        <v>5.05</v>
      </c>
      <c r="DD2549">
        <v>4.6399999999999997</v>
      </c>
      <c r="DE2549">
        <v>4.2699999999999996</v>
      </c>
      <c r="DF2549">
        <v>3.92</v>
      </c>
      <c r="DG2549">
        <v>3.59</v>
      </c>
      <c r="DH2549">
        <v>3.3</v>
      </c>
      <c r="DI2549">
        <v>3.03</v>
      </c>
      <c r="DJ2549">
        <v>2.78</v>
      </c>
      <c r="DK2549">
        <v>2.56</v>
      </c>
    </row>
    <row r="2550" spans="1:189" x14ac:dyDescent="0.25">
      <c r="A2550" t="s">
        <v>2337</v>
      </c>
      <c r="B2550">
        <v>8</v>
      </c>
      <c r="C2550">
        <v>8</v>
      </c>
      <c r="E2550">
        <v>100000</v>
      </c>
      <c r="F2550">
        <v>86777</v>
      </c>
      <c r="G2550">
        <v>73870</v>
      </c>
      <c r="H2550">
        <v>61532</v>
      </c>
      <c r="I2550">
        <v>50031</v>
      </c>
      <c r="J2550">
        <v>39611</v>
      </c>
      <c r="K2550">
        <v>30456</v>
      </c>
      <c r="L2550">
        <v>22684</v>
      </c>
      <c r="DC2550">
        <v>4.62</v>
      </c>
      <c r="DD2550">
        <v>4.24</v>
      </c>
      <c r="DE2550">
        <v>3.9</v>
      </c>
      <c r="DF2550">
        <v>3.58</v>
      </c>
      <c r="DG2550">
        <v>3.28</v>
      </c>
      <c r="DH2550">
        <v>3.02</v>
      </c>
      <c r="DI2550">
        <v>2.77</v>
      </c>
      <c r="DJ2550">
        <v>2.5499999999999998</v>
      </c>
    </row>
    <row r="2551" spans="1:189" x14ac:dyDescent="0.25">
      <c r="A2551" t="s">
        <v>2338</v>
      </c>
      <c r="B2551">
        <v>7</v>
      </c>
      <c r="C2551">
        <v>7</v>
      </c>
      <c r="E2551">
        <v>100000</v>
      </c>
      <c r="F2551">
        <v>84987</v>
      </c>
      <c r="G2551">
        <v>70662</v>
      </c>
      <c r="H2551">
        <v>57354</v>
      </c>
      <c r="I2551">
        <v>45326</v>
      </c>
      <c r="J2551">
        <v>34785</v>
      </c>
      <c r="K2551">
        <v>25859</v>
      </c>
      <c r="DC2551">
        <v>4.22</v>
      </c>
      <c r="DD2551">
        <v>3.87</v>
      </c>
      <c r="DE2551">
        <v>3.56</v>
      </c>
      <c r="DF2551">
        <v>3.27</v>
      </c>
      <c r="DG2551">
        <v>3</v>
      </c>
      <c r="DH2551">
        <v>2.76</v>
      </c>
      <c r="DI2551">
        <v>2.54</v>
      </c>
    </row>
    <row r="2552" spans="1:189" x14ac:dyDescent="0.25">
      <c r="A2552" t="s">
        <v>2339</v>
      </c>
      <c r="B2552">
        <v>6</v>
      </c>
      <c r="C2552">
        <v>6</v>
      </c>
      <c r="E2552">
        <v>100000</v>
      </c>
      <c r="F2552">
        <v>83002</v>
      </c>
      <c r="G2552">
        <v>67240</v>
      </c>
      <c r="H2552">
        <v>53041</v>
      </c>
      <c r="I2552">
        <v>40630</v>
      </c>
      <c r="J2552">
        <v>30146</v>
      </c>
      <c r="DC2552">
        <v>3.85</v>
      </c>
      <c r="DD2552">
        <v>3.54</v>
      </c>
      <c r="DE2552">
        <v>3.25</v>
      </c>
      <c r="DF2552">
        <v>2.99</v>
      </c>
      <c r="DG2552">
        <v>2.75</v>
      </c>
      <c r="DH2552">
        <v>2.5299999999999998</v>
      </c>
    </row>
    <row r="2553" spans="1:189" x14ac:dyDescent="0.25">
      <c r="A2553" t="s">
        <v>2340</v>
      </c>
      <c r="B2553">
        <v>5</v>
      </c>
      <c r="C2553">
        <v>5</v>
      </c>
      <c r="E2553">
        <v>100000</v>
      </c>
      <c r="F2553">
        <v>80865</v>
      </c>
      <c r="G2553">
        <v>63662</v>
      </c>
      <c r="H2553">
        <v>48673</v>
      </c>
      <c r="I2553">
        <v>36045</v>
      </c>
      <c r="DC2553">
        <v>3.52</v>
      </c>
      <c r="DD2553">
        <v>3.24</v>
      </c>
      <c r="DE2553">
        <v>2.98</v>
      </c>
      <c r="DF2553">
        <v>2.74</v>
      </c>
      <c r="DG2553">
        <v>2.52</v>
      </c>
    </row>
    <row r="2554" spans="1:189" x14ac:dyDescent="0.25">
      <c r="A2554" t="s">
        <v>2341</v>
      </c>
      <c r="B2554">
        <v>4</v>
      </c>
      <c r="C2554">
        <v>4</v>
      </c>
      <c r="E2554">
        <v>100000</v>
      </c>
      <c r="F2554">
        <v>78580</v>
      </c>
      <c r="G2554">
        <v>59956</v>
      </c>
      <c r="H2554">
        <v>44316</v>
      </c>
      <c r="DC2554">
        <v>3.22</v>
      </c>
      <c r="DD2554">
        <v>2.96</v>
      </c>
      <c r="DE2554">
        <v>2.73</v>
      </c>
      <c r="DF2554">
        <v>2.5099999999999998</v>
      </c>
    </row>
    <row r="2555" spans="1:189" x14ac:dyDescent="0.25">
      <c r="A2555" t="s">
        <v>2342</v>
      </c>
      <c r="B2555">
        <v>3</v>
      </c>
      <c r="C2555">
        <v>3</v>
      </c>
      <c r="E2555">
        <v>100000</v>
      </c>
      <c r="F2555">
        <v>76154</v>
      </c>
      <c r="G2555">
        <v>56171</v>
      </c>
      <c r="DC2555">
        <v>2.95</v>
      </c>
      <c r="DD2555">
        <v>2.72</v>
      </c>
      <c r="DE2555">
        <v>2.5</v>
      </c>
    </row>
    <row r="2556" spans="1:189" x14ac:dyDescent="0.25">
      <c r="A2556" t="s">
        <v>2343</v>
      </c>
      <c r="B2556">
        <v>2</v>
      </c>
      <c r="C2556">
        <v>2</v>
      </c>
      <c r="E2556">
        <v>100000</v>
      </c>
      <c r="F2556">
        <v>73618</v>
      </c>
      <c r="DC2556">
        <v>2.7</v>
      </c>
      <c r="DD2556">
        <v>2.4900000000000002</v>
      </c>
    </row>
    <row r="2557" spans="1:189" x14ac:dyDescent="0.25">
      <c r="A2557" t="s">
        <v>2344</v>
      </c>
      <c r="B2557">
        <v>1</v>
      </c>
      <c r="C2557">
        <v>1</v>
      </c>
      <c r="E2557">
        <v>100000</v>
      </c>
      <c r="DC2557">
        <v>2.48</v>
      </c>
    </row>
    <row r="2558" spans="1:189" x14ac:dyDescent="0.25">
      <c r="A2558" t="s">
        <v>2345</v>
      </c>
      <c r="B2558">
        <v>83</v>
      </c>
      <c r="C2558">
        <v>83</v>
      </c>
      <c r="E2558">
        <v>100000</v>
      </c>
      <c r="F2558">
        <v>99987</v>
      </c>
      <c r="G2558">
        <v>99974</v>
      </c>
      <c r="H2558">
        <v>99960</v>
      </c>
      <c r="I2558">
        <v>99945</v>
      </c>
      <c r="J2558">
        <v>99931</v>
      </c>
      <c r="K2558">
        <v>99917</v>
      </c>
      <c r="L2558">
        <v>99903</v>
      </c>
      <c r="M2558">
        <v>99889</v>
      </c>
      <c r="N2558">
        <v>99874</v>
      </c>
      <c r="O2558">
        <v>99859</v>
      </c>
      <c r="P2558">
        <v>99843</v>
      </c>
      <c r="Q2558">
        <v>99825</v>
      </c>
      <c r="R2558">
        <v>99807</v>
      </c>
      <c r="S2558">
        <v>99787</v>
      </c>
      <c r="T2558">
        <v>99766</v>
      </c>
      <c r="U2558">
        <v>99743</v>
      </c>
      <c r="V2558">
        <v>99717</v>
      </c>
      <c r="W2558">
        <v>99689</v>
      </c>
      <c r="X2558">
        <v>99658</v>
      </c>
      <c r="Y2558">
        <v>99623</v>
      </c>
      <c r="Z2558">
        <v>99584</v>
      </c>
      <c r="AA2558">
        <v>99540</v>
      </c>
      <c r="AB2558">
        <v>99490</v>
      </c>
      <c r="AC2558">
        <v>99435</v>
      </c>
      <c r="AD2558">
        <v>99374</v>
      </c>
      <c r="AE2558">
        <v>99306</v>
      </c>
      <c r="AF2558">
        <v>99231</v>
      </c>
      <c r="AG2558">
        <v>99149</v>
      </c>
      <c r="AH2558">
        <v>99059</v>
      </c>
      <c r="AI2558">
        <v>98959</v>
      </c>
      <c r="AJ2558">
        <v>98849</v>
      </c>
      <c r="AK2558">
        <v>98729</v>
      </c>
      <c r="AL2558">
        <v>98600</v>
      </c>
      <c r="AM2558">
        <v>98460</v>
      </c>
      <c r="AN2558">
        <v>98307</v>
      </c>
      <c r="AO2558">
        <v>98140</v>
      </c>
      <c r="AP2558">
        <v>97954</v>
      </c>
      <c r="AQ2558">
        <v>97748</v>
      </c>
      <c r="AR2558">
        <v>97520</v>
      </c>
      <c r="AS2558">
        <v>97273</v>
      </c>
      <c r="AT2558">
        <v>97005</v>
      </c>
      <c r="AU2558">
        <v>96714</v>
      </c>
      <c r="AV2558">
        <v>96401</v>
      </c>
      <c r="AW2558">
        <v>96059</v>
      </c>
      <c r="AX2558">
        <v>95685</v>
      </c>
      <c r="AY2558">
        <v>95275</v>
      </c>
      <c r="AZ2558">
        <v>94824</v>
      </c>
      <c r="BA2558">
        <v>94319</v>
      </c>
      <c r="BB2558">
        <v>93756</v>
      </c>
      <c r="BC2558">
        <v>93144</v>
      </c>
      <c r="BD2558">
        <v>92494</v>
      </c>
      <c r="BE2558">
        <v>91815</v>
      </c>
      <c r="BF2558">
        <v>91111</v>
      </c>
      <c r="BG2558">
        <v>90375</v>
      </c>
      <c r="BH2558">
        <v>89591</v>
      </c>
      <c r="BI2558">
        <v>88736</v>
      </c>
      <c r="BJ2558">
        <v>87787</v>
      </c>
      <c r="BK2558">
        <v>86729</v>
      </c>
      <c r="BL2558">
        <v>85539</v>
      </c>
      <c r="BM2558">
        <v>84204</v>
      </c>
      <c r="BN2558">
        <v>82721</v>
      </c>
      <c r="BO2558">
        <v>81090</v>
      </c>
      <c r="BP2558">
        <v>79307</v>
      </c>
      <c r="BQ2558">
        <v>77351</v>
      </c>
      <c r="BR2558">
        <v>75209</v>
      </c>
      <c r="BS2558">
        <v>72867</v>
      </c>
      <c r="BT2558">
        <v>70311</v>
      </c>
      <c r="BU2558">
        <v>67532</v>
      </c>
      <c r="BV2558">
        <v>64509</v>
      </c>
      <c r="BW2558">
        <v>61237</v>
      </c>
      <c r="BX2558">
        <v>57725</v>
      </c>
      <c r="BY2558">
        <v>53976</v>
      </c>
      <c r="BZ2558">
        <v>50012</v>
      </c>
      <c r="CA2558">
        <v>45857</v>
      </c>
      <c r="CB2558">
        <v>41539</v>
      </c>
      <c r="CC2558">
        <v>37068</v>
      </c>
      <c r="CD2558">
        <v>32536</v>
      </c>
      <c r="CE2558">
        <v>28045</v>
      </c>
      <c r="CF2558">
        <v>23608</v>
      </c>
      <c r="CG2558">
        <v>19339</v>
      </c>
      <c r="CH2558">
        <v>15358</v>
      </c>
      <c r="CI2558">
        <v>11779</v>
      </c>
      <c r="DC2558">
        <v>70.400000000000006</v>
      </c>
      <c r="DD2558">
        <v>69.41</v>
      </c>
      <c r="DE2558">
        <v>68.42</v>
      </c>
      <c r="DF2558">
        <v>67.430000000000007</v>
      </c>
      <c r="DG2558">
        <v>66.44</v>
      </c>
      <c r="DH2558">
        <v>65.45</v>
      </c>
      <c r="DI2558">
        <v>64.459999999999994</v>
      </c>
      <c r="DJ2558">
        <v>63.46</v>
      </c>
      <c r="DK2558">
        <v>62.47</v>
      </c>
      <c r="DL2558">
        <v>61.48</v>
      </c>
      <c r="DM2558">
        <v>60.49</v>
      </c>
      <c r="DN2558">
        <v>59.5</v>
      </c>
      <c r="DO2558">
        <v>58.51</v>
      </c>
      <c r="DP2558">
        <v>57.52</v>
      </c>
      <c r="DQ2558">
        <v>56.53</v>
      </c>
      <c r="DR2558">
        <v>55.55</v>
      </c>
      <c r="DS2558">
        <v>54.56</v>
      </c>
      <c r="DT2558">
        <v>53.57</v>
      </c>
      <c r="DU2558">
        <v>52.59</v>
      </c>
      <c r="DV2558">
        <v>51.6</v>
      </c>
      <c r="DW2558">
        <v>50.62</v>
      </c>
      <c r="DX2558">
        <v>49.64</v>
      </c>
      <c r="DY2558">
        <v>48.66</v>
      </c>
      <c r="DZ2558">
        <v>47.69</v>
      </c>
      <c r="EA2558">
        <v>46.71</v>
      </c>
      <c r="EB2558">
        <v>45.74</v>
      </c>
      <c r="EC2558">
        <v>44.77</v>
      </c>
      <c r="ED2558">
        <v>43.81</v>
      </c>
      <c r="EE2558">
        <v>42.84</v>
      </c>
      <c r="EF2558">
        <v>41.88</v>
      </c>
      <c r="EG2558">
        <v>40.92</v>
      </c>
      <c r="EH2558">
        <v>39.97</v>
      </c>
      <c r="EI2558">
        <v>39.020000000000003</v>
      </c>
      <c r="EJ2558">
        <v>38.07</v>
      </c>
      <c r="EK2558">
        <v>37.119999999999997</v>
      </c>
      <c r="EL2558">
        <v>36.18</v>
      </c>
      <c r="EM2558">
        <v>35.24</v>
      </c>
      <c r="EN2558">
        <v>34.299999999999997</v>
      </c>
      <c r="EO2558">
        <v>33.369999999999997</v>
      </c>
      <c r="EP2558">
        <v>32.450000000000003</v>
      </c>
      <c r="EQ2558">
        <v>31.53</v>
      </c>
      <c r="ER2558">
        <v>30.62</v>
      </c>
      <c r="ES2558">
        <v>29.71</v>
      </c>
      <c r="ET2558">
        <v>28.8</v>
      </c>
      <c r="EU2558">
        <v>27.9</v>
      </c>
      <c r="EV2558">
        <v>27.01</v>
      </c>
      <c r="EW2558">
        <v>26.12</v>
      </c>
      <c r="EX2558">
        <v>25.25</v>
      </c>
      <c r="EY2558">
        <v>24.38</v>
      </c>
      <c r="EZ2558">
        <v>23.52</v>
      </c>
      <c r="FA2558">
        <v>22.67</v>
      </c>
      <c r="FB2558">
        <v>21.83</v>
      </c>
      <c r="FC2558">
        <v>20.99</v>
      </c>
      <c r="FD2558">
        <v>20.149999999999999</v>
      </c>
      <c r="FE2558">
        <v>19.309999999999999</v>
      </c>
      <c r="FF2558">
        <v>18.47</v>
      </c>
      <c r="FG2558">
        <v>17.64</v>
      </c>
      <c r="FH2558">
        <v>16.829999999999998</v>
      </c>
      <c r="FI2558">
        <v>16.03</v>
      </c>
      <c r="FJ2558">
        <v>15.24</v>
      </c>
      <c r="FK2558">
        <v>14.48</v>
      </c>
      <c r="FL2558">
        <v>13.73</v>
      </c>
      <c r="FM2558">
        <v>12.99</v>
      </c>
      <c r="FN2558">
        <v>12.28</v>
      </c>
      <c r="FO2558">
        <v>11.57</v>
      </c>
      <c r="FP2558">
        <v>10.89</v>
      </c>
      <c r="FQ2558">
        <v>10.220000000000001</v>
      </c>
      <c r="FR2558">
        <v>9.58</v>
      </c>
      <c r="FS2558">
        <v>8.9499999999999993</v>
      </c>
      <c r="FT2558">
        <v>8.35</v>
      </c>
      <c r="FU2558">
        <v>7.76</v>
      </c>
      <c r="FV2558">
        <v>7.21</v>
      </c>
      <c r="FW2558">
        <v>6.67</v>
      </c>
      <c r="FX2558">
        <v>6.16</v>
      </c>
      <c r="FY2558">
        <v>5.67</v>
      </c>
      <c r="FZ2558">
        <v>5.21</v>
      </c>
      <c r="GA2558">
        <v>4.78</v>
      </c>
      <c r="GB2558">
        <v>4.38</v>
      </c>
      <c r="GC2558">
        <v>4</v>
      </c>
      <c r="GD2558">
        <v>3.66</v>
      </c>
      <c r="GE2558">
        <v>3.35</v>
      </c>
      <c r="GF2558">
        <v>3.09</v>
      </c>
      <c r="GG2558">
        <v>2.88</v>
      </c>
    </row>
    <row r="2559" spans="1:189" x14ac:dyDescent="0.25">
      <c r="A2559" t="s">
        <v>2346</v>
      </c>
      <c r="B2559">
        <v>82</v>
      </c>
      <c r="C2559">
        <v>82</v>
      </c>
      <c r="E2559">
        <v>100000</v>
      </c>
      <c r="F2559">
        <v>99986</v>
      </c>
      <c r="G2559">
        <v>99972</v>
      </c>
      <c r="H2559">
        <v>99958</v>
      </c>
      <c r="I2559">
        <v>99943</v>
      </c>
      <c r="J2559">
        <v>99929</v>
      </c>
      <c r="K2559">
        <v>99915</v>
      </c>
      <c r="L2559">
        <v>99901</v>
      </c>
      <c r="M2559">
        <v>99886</v>
      </c>
      <c r="N2559">
        <v>99870</v>
      </c>
      <c r="O2559">
        <v>99853</v>
      </c>
      <c r="P2559">
        <v>99836</v>
      </c>
      <c r="Q2559">
        <v>99817</v>
      </c>
      <c r="R2559">
        <v>99797</v>
      </c>
      <c r="S2559">
        <v>99776</v>
      </c>
      <c r="T2559">
        <v>99752</v>
      </c>
      <c r="U2559">
        <v>99726</v>
      </c>
      <c r="V2559">
        <v>99698</v>
      </c>
      <c r="W2559">
        <v>99666</v>
      </c>
      <c r="X2559">
        <v>99631</v>
      </c>
      <c r="Y2559">
        <v>99591</v>
      </c>
      <c r="Z2559">
        <v>99546</v>
      </c>
      <c r="AA2559">
        <v>99496</v>
      </c>
      <c r="AB2559">
        <v>99440</v>
      </c>
      <c r="AC2559">
        <v>99378</v>
      </c>
      <c r="AD2559">
        <v>99309</v>
      </c>
      <c r="AE2559">
        <v>99233</v>
      </c>
      <c r="AF2559">
        <v>99150</v>
      </c>
      <c r="AG2559">
        <v>99058</v>
      </c>
      <c r="AH2559">
        <v>98957</v>
      </c>
      <c r="AI2559">
        <v>98845</v>
      </c>
      <c r="AJ2559">
        <v>98724</v>
      </c>
      <c r="AK2559">
        <v>98593</v>
      </c>
      <c r="AL2559">
        <v>98451</v>
      </c>
      <c r="AM2559">
        <v>98296</v>
      </c>
      <c r="AN2559">
        <v>98126</v>
      </c>
      <c r="AO2559">
        <v>97938</v>
      </c>
      <c r="AP2559">
        <v>97728</v>
      </c>
      <c r="AQ2559">
        <v>97498</v>
      </c>
      <c r="AR2559">
        <v>97247</v>
      </c>
      <c r="AS2559">
        <v>96974</v>
      </c>
      <c r="AT2559">
        <v>96679</v>
      </c>
      <c r="AU2559">
        <v>96360</v>
      </c>
      <c r="AV2559">
        <v>96014</v>
      </c>
      <c r="AW2559">
        <v>95634</v>
      </c>
      <c r="AX2559">
        <v>95217</v>
      </c>
      <c r="AY2559">
        <v>94758</v>
      </c>
      <c r="AZ2559">
        <v>94245</v>
      </c>
      <c r="BA2559">
        <v>93673</v>
      </c>
      <c r="BB2559">
        <v>93050</v>
      </c>
      <c r="BC2559">
        <v>92389</v>
      </c>
      <c r="BD2559">
        <v>91699</v>
      </c>
      <c r="BE2559">
        <v>90986</v>
      </c>
      <c r="BF2559">
        <v>90239</v>
      </c>
      <c r="BG2559">
        <v>89443</v>
      </c>
      <c r="BH2559">
        <v>88576</v>
      </c>
      <c r="BI2559">
        <v>87613</v>
      </c>
      <c r="BJ2559">
        <v>86540</v>
      </c>
      <c r="BK2559">
        <v>85331</v>
      </c>
      <c r="BL2559">
        <v>83979</v>
      </c>
      <c r="BM2559">
        <v>82478</v>
      </c>
      <c r="BN2559">
        <v>80825</v>
      </c>
      <c r="BO2559">
        <v>79019</v>
      </c>
      <c r="BP2559">
        <v>77040</v>
      </c>
      <c r="BQ2559">
        <v>74877</v>
      </c>
      <c r="BR2559">
        <v>72513</v>
      </c>
      <c r="BS2559">
        <v>69934</v>
      </c>
      <c r="BT2559">
        <v>67130</v>
      </c>
      <c r="BU2559">
        <v>64083</v>
      </c>
      <c r="BV2559">
        <v>60789</v>
      </c>
      <c r="BW2559">
        <v>57253</v>
      </c>
      <c r="BX2559">
        <v>53489</v>
      </c>
      <c r="BY2559">
        <v>49513</v>
      </c>
      <c r="BZ2559">
        <v>45351</v>
      </c>
      <c r="CA2559">
        <v>41034</v>
      </c>
      <c r="CB2559">
        <v>36617</v>
      </c>
      <c r="CC2559">
        <v>32140</v>
      </c>
      <c r="CD2559">
        <v>27704</v>
      </c>
      <c r="CE2559">
        <v>23321</v>
      </c>
      <c r="CF2559">
        <v>19104</v>
      </c>
      <c r="CG2559">
        <v>15171</v>
      </c>
      <c r="CH2559">
        <v>11635</v>
      </c>
      <c r="DC2559">
        <v>69.3</v>
      </c>
      <c r="DD2559">
        <v>68.31</v>
      </c>
      <c r="DE2559">
        <v>67.319999999999993</v>
      </c>
      <c r="DF2559">
        <v>66.319999999999993</v>
      </c>
      <c r="DG2559">
        <v>65.33</v>
      </c>
      <c r="DH2559">
        <v>64.34</v>
      </c>
      <c r="DI2559">
        <v>63.35</v>
      </c>
      <c r="DJ2559">
        <v>62.36</v>
      </c>
      <c r="DK2559">
        <v>61.37</v>
      </c>
      <c r="DL2559">
        <v>60.38</v>
      </c>
      <c r="DM2559">
        <v>59.39</v>
      </c>
      <c r="DN2559">
        <v>58.4</v>
      </c>
      <c r="DO2559">
        <v>57.41</v>
      </c>
      <c r="DP2559">
        <v>56.42</v>
      </c>
      <c r="DQ2559">
        <v>55.44</v>
      </c>
      <c r="DR2559">
        <v>54.45</v>
      </c>
      <c r="DS2559">
        <v>53.46</v>
      </c>
      <c r="DT2559">
        <v>52.48</v>
      </c>
      <c r="DU2559">
        <v>51.49</v>
      </c>
      <c r="DV2559">
        <v>50.51</v>
      </c>
      <c r="DW2559">
        <v>49.53</v>
      </c>
      <c r="DX2559">
        <v>48.55</v>
      </c>
      <c r="DY2559">
        <v>47.58</v>
      </c>
      <c r="DZ2559">
        <v>46.6</v>
      </c>
      <c r="EA2559">
        <v>45.63</v>
      </c>
      <c r="EB2559">
        <v>44.66</v>
      </c>
      <c r="EC2559">
        <v>43.7</v>
      </c>
      <c r="ED2559">
        <v>42.73</v>
      </c>
      <c r="EE2559">
        <v>41.77</v>
      </c>
      <c r="EF2559">
        <v>40.82</v>
      </c>
      <c r="EG2559">
        <v>39.86</v>
      </c>
      <c r="EH2559">
        <v>38.909999999999997</v>
      </c>
      <c r="EI2559">
        <v>37.96</v>
      </c>
      <c r="EJ2559">
        <v>37.01</v>
      </c>
      <c r="EK2559">
        <v>36.07</v>
      </c>
      <c r="EL2559">
        <v>35.130000000000003</v>
      </c>
      <c r="EM2559">
        <v>34.200000000000003</v>
      </c>
      <c r="EN2559">
        <v>33.270000000000003</v>
      </c>
      <c r="EO2559">
        <v>32.35</v>
      </c>
      <c r="EP2559">
        <v>31.43</v>
      </c>
      <c r="EQ2559">
        <v>30.52</v>
      </c>
      <c r="ER2559">
        <v>29.61</v>
      </c>
      <c r="ES2559">
        <v>28.71</v>
      </c>
      <c r="ET2559">
        <v>27.81</v>
      </c>
      <c r="EU2559">
        <v>26.92</v>
      </c>
      <c r="EV2559">
        <v>26.03</v>
      </c>
      <c r="EW2559">
        <v>25.16</v>
      </c>
      <c r="EX2559">
        <v>24.29</v>
      </c>
      <c r="EY2559">
        <v>23.44</v>
      </c>
      <c r="EZ2559">
        <v>22.59</v>
      </c>
      <c r="FA2559">
        <v>21.75</v>
      </c>
      <c r="FB2559">
        <v>20.91</v>
      </c>
      <c r="FC2559">
        <v>20.07</v>
      </c>
      <c r="FD2559">
        <v>19.23</v>
      </c>
      <c r="FE2559">
        <v>18.399999999999999</v>
      </c>
      <c r="FF2559">
        <v>17.57</v>
      </c>
      <c r="FG2559">
        <v>16.760000000000002</v>
      </c>
      <c r="FH2559">
        <v>15.96</v>
      </c>
      <c r="FI2559">
        <v>15.18</v>
      </c>
      <c r="FJ2559">
        <v>14.42</v>
      </c>
      <c r="FK2559">
        <v>13.67</v>
      </c>
      <c r="FL2559">
        <v>12.94</v>
      </c>
      <c r="FM2559">
        <v>12.22</v>
      </c>
      <c r="FN2559">
        <v>11.52</v>
      </c>
      <c r="FO2559">
        <v>10.84</v>
      </c>
      <c r="FP2559">
        <v>10.18</v>
      </c>
      <c r="FQ2559">
        <v>9.5399999999999991</v>
      </c>
      <c r="FR2559">
        <v>8.91</v>
      </c>
      <c r="FS2559">
        <v>8.31</v>
      </c>
      <c r="FT2559">
        <v>7.74</v>
      </c>
      <c r="FU2559">
        <v>7.19</v>
      </c>
      <c r="FV2559">
        <v>6.66</v>
      </c>
      <c r="FW2559">
        <v>6.15</v>
      </c>
      <c r="FX2559">
        <v>5.67</v>
      </c>
      <c r="FY2559">
        <v>5.21</v>
      </c>
      <c r="FZ2559">
        <v>4.78</v>
      </c>
      <c r="GA2559">
        <v>4.38</v>
      </c>
      <c r="GB2559">
        <v>4</v>
      </c>
      <c r="GC2559">
        <v>3.66</v>
      </c>
      <c r="GD2559">
        <v>3.35</v>
      </c>
      <c r="GE2559">
        <v>3.09</v>
      </c>
      <c r="GF2559">
        <v>2.88</v>
      </c>
    </row>
    <row r="2560" spans="1:189" x14ac:dyDescent="0.25">
      <c r="A2560" t="s">
        <v>2347</v>
      </c>
      <c r="B2560">
        <v>81</v>
      </c>
      <c r="C2560">
        <v>81</v>
      </c>
      <c r="E2560">
        <v>100000</v>
      </c>
      <c r="F2560">
        <v>99986</v>
      </c>
      <c r="G2560">
        <v>99971</v>
      </c>
      <c r="H2560">
        <v>99957</v>
      </c>
      <c r="I2560">
        <v>99942</v>
      </c>
      <c r="J2560">
        <v>99928</v>
      </c>
      <c r="K2560">
        <v>99913</v>
      </c>
      <c r="L2560">
        <v>99898</v>
      </c>
      <c r="M2560">
        <v>99882</v>
      </c>
      <c r="N2560">
        <v>99866</v>
      </c>
      <c r="O2560">
        <v>99848</v>
      </c>
      <c r="P2560">
        <v>99829</v>
      </c>
      <c r="Q2560">
        <v>99809</v>
      </c>
      <c r="R2560">
        <v>99787</v>
      </c>
      <c r="S2560">
        <v>99763</v>
      </c>
      <c r="T2560">
        <v>99737</v>
      </c>
      <c r="U2560">
        <v>99708</v>
      </c>
      <c r="V2560">
        <v>99676</v>
      </c>
      <c r="W2560">
        <v>99640</v>
      </c>
      <c r="X2560">
        <v>99599</v>
      </c>
      <c r="Y2560">
        <v>99554</v>
      </c>
      <c r="Z2560">
        <v>99503</v>
      </c>
      <c r="AA2560">
        <v>99446</v>
      </c>
      <c r="AB2560">
        <v>99383</v>
      </c>
      <c r="AC2560">
        <v>99313</v>
      </c>
      <c r="AD2560">
        <v>99237</v>
      </c>
      <c r="AE2560">
        <v>99152</v>
      </c>
      <c r="AF2560">
        <v>99059</v>
      </c>
      <c r="AG2560">
        <v>98956</v>
      </c>
      <c r="AH2560">
        <v>98843</v>
      </c>
      <c r="AI2560">
        <v>98720</v>
      </c>
      <c r="AJ2560">
        <v>98588</v>
      </c>
      <c r="AK2560">
        <v>98443</v>
      </c>
      <c r="AL2560">
        <v>98286</v>
      </c>
      <c r="AM2560">
        <v>98114</v>
      </c>
      <c r="AN2560">
        <v>97923</v>
      </c>
      <c r="AO2560">
        <v>97711</v>
      </c>
      <c r="AP2560">
        <v>97477</v>
      </c>
      <c r="AQ2560">
        <v>97222</v>
      </c>
      <c r="AR2560">
        <v>96944</v>
      </c>
      <c r="AS2560">
        <v>96644</v>
      </c>
      <c r="AT2560">
        <v>96321</v>
      </c>
      <c r="AU2560">
        <v>95969</v>
      </c>
      <c r="AV2560">
        <v>95583</v>
      </c>
      <c r="AW2560">
        <v>95160</v>
      </c>
      <c r="AX2560">
        <v>94693</v>
      </c>
      <c r="AY2560">
        <v>94171</v>
      </c>
      <c r="AZ2560">
        <v>93589</v>
      </c>
      <c r="BA2560">
        <v>92957</v>
      </c>
      <c r="BB2560">
        <v>92285</v>
      </c>
      <c r="BC2560">
        <v>91584</v>
      </c>
      <c r="BD2560">
        <v>90859</v>
      </c>
      <c r="BE2560">
        <v>90102</v>
      </c>
      <c r="BF2560">
        <v>89296</v>
      </c>
      <c r="BG2560">
        <v>88415</v>
      </c>
      <c r="BH2560">
        <v>87439</v>
      </c>
      <c r="BI2560">
        <v>86349</v>
      </c>
      <c r="BJ2560">
        <v>85124</v>
      </c>
      <c r="BK2560">
        <v>83753</v>
      </c>
      <c r="BL2560">
        <v>82233</v>
      </c>
      <c r="BM2560">
        <v>80560</v>
      </c>
      <c r="BN2560">
        <v>78731</v>
      </c>
      <c r="BO2560">
        <v>76729</v>
      </c>
      <c r="BP2560">
        <v>74542</v>
      </c>
      <c r="BQ2560">
        <v>72156</v>
      </c>
      <c r="BR2560">
        <v>69555</v>
      </c>
      <c r="BS2560">
        <v>66729</v>
      </c>
      <c r="BT2560">
        <v>63657</v>
      </c>
      <c r="BU2560">
        <v>60341</v>
      </c>
      <c r="BV2560">
        <v>56786</v>
      </c>
      <c r="BW2560">
        <v>53001</v>
      </c>
      <c r="BX2560">
        <v>49014</v>
      </c>
      <c r="BY2560">
        <v>44847</v>
      </c>
      <c r="BZ2560">
        <v>40528</v>
      </c>
      <c r="CA2560">
        <v>36120</v>
      </c>
      <c r="CB2560">
        <v>31704</v>
      </c>
      <c r="CC2560">
        <v>27328</v>
      </c>
      <c r="CD2560">
        <v>23005</v>
      </c>
      <c r="CE2560">
        <v>18845</v>
      </c>
      <c r="CF2560">
        <v>14965</v>
      </c>
      <c r="CG2560">
        <v>11477</v>
      </c>
      <c r="DC2560">
        <v>68.19</v>
      </c>
      <c r="DD2560">
        <v>67.2</v>
      </c>
      <c r="DE2560">
        <v>66.209999999999994</v>
      </c>
      <c r="DF2560">
        <v>65.22</v>
      </c>
      <c r="DG2560">
        <v>64.23</v>
      </c>
      <c r="DH2560">
        <v>63.24</v>
      </c>
      <c r="DI2560">
        <v>62.25</v>
      </c>
      <c r="DJ2560">
        <v>61.26</v>
      </c>
      <c r="DK2560">
        <v>60.27</v>
      </c>
      <c r="DL2560">
        <v>59.28</v>
      </c>
      <c r="DM2560">
        <v>58.29</v>
      </c>
      <c r="DN2560">
        <v>57.3</v>
      </c>
      <c r="DO2560">
        <v>56.31</v>
      </c>
      <c r="DP2560">
        <v>55.32</v>
      </c>
      <c r="DQ2560">
        <v>54.33</v>
      </c>
      <c r="DR2560">
        <v>53.35</v>
      </c>
      <c r="DS2560">
        <v>52.36</v>
      </c>
      <c r="DT2560">
        <v>51.38</v>
      </c>
      <c r="DU2560">
        <v>50.4</v>
      </c>
      <c r="DV2560">
        <v>49.42</v>
      </c>
      <c r="DW2560">
        <v>48.44</v>
      </c>
      <c r="DX2560">
        <v>47.47</v>
      </c>
      <c r="DY2560">
        <v>46.49</v>
      </c>
      <c r="DZ2560">
        <v>45.52</v>
      </c>
      <c r="EA2560">
        <v>44.55</v>
      </c>
      <c r="EB2560">
        <v>43.59</v>
      </c>
      <c r="EC2560">
        <v>42.62</v>
      </c>
      <c r="ED2560">
        <v>41.66</v>
      </c>
      <c r="EE2560">
        <v>40.71</v>
      </c>
      <c r="EF2560">
        <v>39.75</v>
      </c>
      <c r="EG2560">
        <v>38.799999999999997</v>
      </c>
      <c r="EH2560">
        <v>37.85</v>
      </c>
      <c r="EI2560">
        <v>36.909999999999997</v>
      </c>
      <c r="EJ2560">
        <v>35.97</v>
      </c>
      <c r="EK2560">
        <v>35.03</v>
      </c>
      <c r="EL2560">
        <v>34.1</v>
      </c>
      <c r="EM2560">
        <v>33.17</v>
      </c>
      <c r="EN2560">
        <v>32.25</v>
      </c>
      <c r="EO2560">
        <v>31.33</v>
      </c>
      <c r="EP2560">
        <v>30.42</v>
      </c>
      <c r="EQ2560">
        <v>29.51</v>
      </c>
      <c r="ER2560">
        <v>28.61</v>
      </c>
      <c r="ES2560">
        <v>27.71</v>
      </c>
      <c r="ET2560">
        <v>26.82</v>
      </c>
      <c r="EU2560">
        <v>25.94</v>
      </c>
      <c r="EV2560">
        <v>25.06</v>
      </c>
      <c r="EW2560">
        <v>24.2</v>
      </c>
      <c r="EX2560">
        <v>23.35</v>
      </c>
      <c r="EY2560">
        <v>22.5</v>
      </c>
      <c r="EZ2560">
        <v>21.66</v>
      </c>
      <c r="FA2560">
        <v>20.83</v>
      </c>
      <c r="FB2560">
        <v>19.989999999999998</v>
      </c>
      <c r="FC2560">
        <v>19.149999999999999</v>
      </c>
      <c r="FD2560">
        <v>18.32</v>
      </c>
      <c r="FE2560">
        <v>17.5</v>
      </c>
      <c r="FF2560">
        <v>16.690000000000001</v>
      </c>
      <c r="FG2560">
        <v>15.89</v>
      </c>
      <c r="FH2560">
        <v>15.11</v>
      </c>
      <c r="FI2560">
        <v>14.35</v>
      </c>
      <c r="FJ2560">
        <v>13.61</v>
      </c>
      <c r="FK2560">
        <v>12.88</v>
      </c>
      <c r="FL2560">
        <v>12.17</v>
      </c>
      <c r="FM2560">
        <v>11.47</v>
      </c>
      <c r="FN2560">
        <v>10.79</v>
      </c>
      <c r="FO2560">
        <v>10.130000000000001</v>
      </c>
      <c r="FP2560">
        <v>9.5</v>
      </c>
      <c r="FQ2560">
        <v>8.8800000000000008</v>
      </c>
      <c r="FR2560">
        <v>8.2799999999999994</v>
      </c>
      <c r="FS2560">
        <v>7.71</v>
      </c>
      <c r="FT2560">
        <v>7.16</v>
      </c>
      <c r="FU2560">
        <v>6.63</v>
      </c>
      <c r="FV2560">
        <v>6.13</v>
      </c>
      <c r="FW2560">
        <v>5.66</v>
      </c>
      <c r="FX2560">
        <v>5.21</v>
      </c>
      <c r="FY2560">
        <v>4.78</v>
      </c>
      <c r="FZ2560">
        <v>4.38</v>
      </c>
      <c r="GA2560">
        <v>4</v>
      </c>
      <c r="GB2560">
        <v>3.66</v>
      </c>
      <c r="GC2560">
        <v>3.35</v>
      </c>
      <c r="GD2560">
        <v>3.09</v>
      </c>
      <c r="GE2560">
        <v>2.88</v>
      </c>
    </row>
    <row r="2561" spans="1:186" x14ac:dyDescent="0.25">
      <c r="A2561" t="s">
        <v>2348</v>
      </c>
      <c r="B2561">
        <v>80</v>
      </c>
      <c r="C2561">
        <v>80</v>
      </c>
      <c r="E2561">
        <v>100000</v>
      </c>
      <c r="F2561">
        <v>99985</v>
      </c>
      <c r="G2561">
        <v>99971</v>
      </c>
      <c r="H2561">
        <v>99956</v>
      </c>
      <c r="I2561">
        <v>99942</v>
      </c>
      <c r="J2561">
        <v>99927</v>
      </c>
      <c r="K2561">
        <v>99912</v>
      </c>
      <c r="L2561">
        <v>99896</v>
      </c>
      <c r="M2561">
        <v>99879</v>
      </c>
      <c r="N2561">
        <v>99861</v>
      </c>
      <c r="O2561">
        <v>99841</v>
      </c>
      <c r="P2561">
        <v>99821</v>
      </c>
      <c r="Q2561">
        <v>99799</v>
      </c>
      <c r="R2561">
        <v>99774</v>
      </c>
      <c r="S2561">
        <v>99748</v>
      </c>
      <c r="T2561">
        <v>99719</v>
      </c>
      <c r="U2561">
        <v>99686</v>
      </c>
      <c r="V2561">
        <v>99649</v>
      </c>
      <c r="W2561">
        <v>99608</v>
      </c>
      <c r="X2561">
        <v>99562</v>
      </c>
      <c r="Y2561">
        <v>99510</v>
      </c>
      <c r="Z2561">
        <v>99453</v>
      </c>
      <c r="AA2561">
        <v>99389</v>
      </c>
      <c r="AB2561">
        <v>99318</v>
      </c>
      <c r="AC2561">
        <v>99241</v>
      </c>
      <c r="AD2561">
        <v>99155</v>
      </c>
      <c r="AE2561">
        <v>99061</v>
      </c>
      <c r="AF2561">
        <v>98957</v>
      </c>
      <c r="AG2561">
        <v>98842</v>
      </c>
      <c r="AH2561">
        <v>98717</v>
      </c>
      <c r="AI2561">
        <v>98582</v>
      </c>
      <c r="AJ2561">
        <v>98436</v>
      </c>
      <c r="AK2561">
        <v>98277</v>
      </c>
      <c r="AL2561">
        <v>98103</v>
      </c>
      <c r="AM2561">
        <v>97909</v>
      </c>
      <c r="AN2561">
        <v>97693</v>
      </c>
      <c r="AO2561">
        <v>97456</v>
      </c>
      <c r="AP2561">
        <v>97197</v>
      </c>
      <c r="AQ2561">
        <v>96915</v>
      </c>
      <c r="AR2561">
        <v>96611</v>
      </c>
      <c r="AS2561">
        <v>96282</v>
      </c>
      <c r="AT2561">
        <v>95924</v>
      </c>
      <c r="AU2561">
        <v>95532</v>
      </c>
      <c r="AV2561">
        <v>95102</v>
      </c>
      <c r="AW2561">
        <v>94628</v>
      </c>
      <c r="AX2561">
        <v>94097</v>
      </c>
      <c r="AY2561">
        <v>93506</v>
      </c>
      <c r="AZ2561">
        <v>92862</v>
      </c>
      <c r="BA2561">
        <v>92180</v>
      </c>
      <c r="BB2561">
        <v>91468</v>
      </c>
      <c r="BC2561">
        <v>90732</v>
      </c>
      <c r="BD2561">
        <v>89963</v>
      </c>
      <c r="BE2561">
        <v>89146</v>
      </c>
      <c r="BF2561">
        <v>88254</v>
      </c>
      <c r="BG2561">
        <v>87263</v>
      </c>
      <c r="BH2561">
        <v>86159</v>
      </c>
      <c r="BI2561">
        <v>84916</v>
      </c>
      <c r="BJ2561">
        <v>83526</v>
      </c>
      <c r="BK2561">
        <v>81985</v>
      </c>
      <c r="BL2561">
        <v>80293</v>
      </c>
      <c r="BM2561">
        <v>78443</v>
      </c>
      <c r="BN2561">
        <v>76417</v>
      </c>
      <c r="BO2561">
        <v>74206</v>
      </c>
      <c r="BP2561">
        <v>71796</v>
      </c>
      <c r="BQ2561">
        <v>69173</v>
      </c>
      <c r="BR2561">
        <v>66325</v>
      </c>
      <c r="BS2561">
        <v>63232</v>
      </c>
      <c r="BT2561">
        <v>59893</v>
      </c>
      <c r="BU2561">
        <v>56318</v>
      </c>
      <c r="BV2561">
        <v>52518</v>
      </c>
      <c r="BW2561">
        <v>48515</v>
      </c>
      <c r="BX2561">
        <v>44342</v>
      </c>
      <c r="BY2561">
        <v>40026</v>
      </c>
      <c r="BZ2561">
        <v>35624</v>
      </c>
      <c r="CA2561">
        <v>31225</v>
      </c>
      <c r="CB2561">
        <v>26915</v>
      </c>
      <c r="CC2561">
        <v>22657</v>
      </c>
      <c r="CD2561">
        <v>18560</v>
      </c>
      <c r="CE2561">
        <v>14739</v>
      </c>
      <c r="CF2561">
        <v>11304</v>
      </c>
      <c r="DC2561">
        <v>67.08</v>
      </c>
      <c r="DD2561">
        <v>66.09</v>
      </c>
      <c r="DE2561">
        <v>65.099999999999994</v>
      </c>
      <c r="DF2561">
        <v>64.11</v>
      </c>
      <c r="DG2561">
        <v>63.12</v>
      </c>
      <c r="DH2561">
        <v>62.13</v>
      </c>
      <c r="DI2561">
        <v>61.14</v>
      </c>
      <c r="DJ2561">
        <v>60.15</v>
      </c>
      <c r="DK2561">
        <v>59.16</v>
      </c>
      <c r="DL2561">
        <v>58.17</v>
      </c>
      <c r="DM2561">
        <v>57.18</v>
      </c>
      <c r="DN2561">
        <v>56.19</v>
      </c>
      <c r="DO2561">
        <v>55.21</v>
      </c>
      <c r="DP2561">
        <v>54.22</v>
      </c>
      <c r="DQ2561">
        <v>53.23</v>
      </c>
      <c r="DR2561">
        <v>52.25</v>
      </c>
      <c r="DS2561">
        <v>51.27</v>
      </c>
      <c r="DT2561">
        <v>50.28</v>
      </c>
      <c r="DU2561">
        <v>49.3</v>
      </c>
      <c r="DV2561">
        <v>48.33</v>
      </c>
      <c r="DW2561">
        <v>47.35</v>
      </c>
      <c r="DX2561">
        <v>46.38</v>
      </c>
      <c r="DY2561">
        <v>45.41</v>
      </c>
      <c r="DZ2561">
        <v>44.44</v>
      </c>
      <c r="EA2561">
        <v>43.47</v>
      </c>
      <c r="EB2561">
        <v>42.51</v>
      </c>
      <c r="EC2561">
        <v>41.55</v>
      </c>
      <c r="ED2561">
        <v>40.6</v>
      </c>
      <c r="EE2561">
        <v>39.64</v>
      </c>
      <c r="EF2561">
        <v>38.69</v>
      </c>
      <c r="EG2561">
        <v>37.74</v>
      </c>
      <c r="EH2561">
        <v>36.799999999999997</v>
      </c>
      <c r="EI2561">
        <v>35.86</v>
      </c>
      <c r="EJ2561">
        <v>34.92</v>
      </c>
      <c r="EK2561">
        <v>33.99</v>
      </c>
      <c r="EL2561">
        <v>33.06</v>
      </c>
      <c r="EM2561">
        <v>32.14</v>
      </c>
      <c r="EN2561">
        <v>31.23</v>
      </c>
      <c r="EO2561">
        <v>30.32</v>
      </c>
      <c r="EP2561">
        <v>29.41</v>
      </c>
      <c r="EQ2561">
        <v>28.51</v>
      </c>
      <c r="ER2561">
        <v>27.61</v>
      </c>
      <c r="ES2561">
        <v>26.72</v>
      </c>
      <c r="ET2561">
        <v>25.84</v>
      </c>
      <c r="EU2561">
        <v>24.97</v>
      </c>
      <c r="EV2561">
        <v>24.11</v>
      </c>
      <c r="EW2561">
        <v>23.26</v>
      </c>
      <c r="EX2561">
        <v>22.41</v>
      </c>
      <c r="EY2561">
        <v>21.58</v>
      </c>
      <c r="EZ2561">
        <v>20.74</v>
      </c>
      <c r="FA2561">
        <v>19.899999999999999</v>
      </c>
      <c r="FB2561">
        <v>19.07</v>
      </c>
      <c r="FC2561">
        <v>18.239999999999998</v>
      </c>
      <c r="FD2561">
        <v>17.420000000000002</v>
      </c>
      <c r="FE2561">
        <v>16.61</v>
      </c>
      <c r="FF2561">
        <v>15.82</v>
      </c>
      <c r="FG2561">
        <v>15.04</v>
      </c>
      <c r="FH2561">
        <v>14.28</v>
      </c>
      <c r="FI2561">
        <v>13.54</v>
      </c>
      <c r="FJ2561">
        <v>12.82</v>
      </c>
      <c r="FK2561">
        <v>12.11</v>
      </c>
      <c r="FL2561">
        <v>11.42</v>
      </c>
      <c r="FM2561">
        <v>10.74</v>
      </c>
      <c r="FN2561">
        <v>10.09</v>
      </c>
      <c r="FO2561">
        <v>9.4499999999999993</v>
      </c>
      <c r="FP2561">
        <v>8.83</v>
      </c>
      <c r="FQ2561">
        <v>8.24</v>
      </c>
      <c r="FR2561">
        <v>7.67</v>
      </c>
      <c r="FS2561">
        <v>7.13</v>
      </c>
      <c r="FT2561">
        <v>6.61</v>
      </c>
      <c r="FU2561">
        <v>6.11</v>
      </c>
      <c r="FV2561">
        <v>5.64</v>
      </c>
      <c r="FW2561">
        <v>5.19</v>
      </c>
      <c r="FX2561">
        <v>4.78</v>
      </c>
      <c r="FY2561">
        <v>4.38</v>
      </c>
      <c r="FZ2561">
        <v>4</v>
      </c>
      <c r="GA2561">
        <v>3.66</v>
      </c>
      <c r="GB2561">
        <v>3.35</v>
      </c>
      <c r="GC2561">
        <v>3.09</v>
      </c>
      <c r="GD2561">
        <v>2.88</v>
      </c>
    </row>
    <row r="2562" spans="1:186" x14ac:dyDescent="0.25">
      <c r="A2562" t="s">
        <v>2349</v>
      </c>
      <c r="B2562">
        <v>79</v>
      </c>
      <c r="C2562">
        <v>79</v>
      </c>
      <c r="E2562">
        <v>100000</v>
      </c>
      <c r="F2562">
        <v>99985</v>
      </c>
      <c r="G2562">
        <v>99971</v>
      </c>
      <c r="H2562">
        <v>99956</v>
      </c>
      <c r="I2562">
        <v>99941</v>
      </c>
      <c r="J2562">
        <v>99925</v>
      </c>
      <c r="K2562">
        <v>99909</v>
      </c>
      <c r="L2562">
        <v>99892</v>
      </c>
      <c r="M2562">
        <v>99874</v>
      </c>
      <c r="N2562">
        <v>99854</v>
      </c>
      <c r="O2562">
        <v>99833</v>
      </c>
      <c r="P2562">
        <v>99811</v>
      </c>
      <c r="Q2562">
        <v>99786</v>
      </c>
      <c r="R2562">
        <v>99760</v>
      </c>
      <c r="S2562">
        <v>99730</v>
      </c>
      <c r="T2562">
        <v>99697</v>
      </c>
      <c r="U2562">
        <v>99660</v>
      </c>
      <c r="V2562">
        <v>99618</v>
      </c>
      <c r="W2562">
        <v>99571</v>
      </c>
      <c r="X2562">
        <v>99519</v>
      </c>
      <c r="Y2562">
        <v>99460</v>
      </c>
      <c r="Z2562">
        <v>99395</v>
      </c>
      <c r="AA2562">
        <v>99324</v>
      </c>
      <c r="AB2562">
        <v>99245</v>
      </c>
      <c r="AC2562">
        <v>99158</v>
      </c>
      <c r="AD2562">
        <v>99063</v>
      </c>
      <c r="AE2562">
        <v>98957</v>
      </c>
      <c r="AF2562">
        <v>98840</v>
      </c>
      <c r="AG2562">
        <v>98714</v>
      </c>
      <c r="AH2562">
        <v>98577</v>
      </c>
      <c r="AI2562">
        <v>98429</v>
      </c>
      <c r="AJ2562">
        <v>98267</v>
      </c>
      <c r="AK2562">
        <v>98091</v>
      </c>
      <c r="AL2562">
        <v>97894</v>
      </c>
      <c r="AM2562">
        <v>97675</v>
      </c>
      <c r="AN2562">
        <v>97435</v>
      </c>
      <c r="AO2562">
        <v>97172</v>
      </c>
      <c r="AP2562">
        <v>96886</v>
      </c>
      <c r="AQ2562">
        <v>96577</v>
      </c>
      <c r="AR2562">
        <v>96243</v>
      </c>
      <c r="AS2562">
        <v>95879</v>
      </c>
      <c r="AT2562">
        <v>95480</v>
      </c>
      <c r="AU2562">
        <v>95044</v>
      </c>
      <c r="AV2562">
        <v>94562</v>
      </c>
      <c r="AW2562">
        <v>94023</v>
      </c>
      <c r="AX2562">
        <v>93422</v>
      </c>
      <c r="AY2562">
        <v>92767</v>
      </c>
      <c r="AZ2562">
        <v>92074</v>
      </c>
      <c r="BA2562">
        <v>91352</v>
      </c>
      <c r="BB2562">
        <v>90603</v>
      </c>
      <c r="BC2562">
        <v>89823</v>
      </c>
      <c r="BD2562">
        <v>88994</v>
      </c>
      <c r="BE2562">
        <v>88090</v>
      </c>
      <c r="BF2562">
        <v>87086</v>
      </c>
      <c r="BG2562">
        <v>85966</v>
      </c>
      <c r="BH2562">
        <v>84707</v>
      </c>
      <c r="BI2562">
        <v>83297</v>
      </c>
      <c r="BJ2562">
        <v>81737</v>
      </c>
      <c r="BK2562">
        <v>80022</v>
      </c>
      <c r="BL2562">
        <v>78153</v>
      </c>
      <c r="BM2562">
        <v>76105</v>
      </c>
      <c r="BN2562">
        <v>73869</v>
      </c>
      <c r="BO2562">
        <v>71435</v>
      </c>
      <c r="BP2562">
        <v>68789</v>
      </c>
      <c r="BQ2562">
        <v>65920</v>
      </c>
      <c r="BR2562">
        <v>62805</v>
      </c>
      <c r="BS2562">
        <v>59447</v>
      </c>
      <c r="BT2562">
        <v>55852</v>
      </c>
      <c r="BU2562">
        <v>52035</v>
      </c>
      <c r="BV2562">
        <v>48022</v>
      </c>
      <c r="BW2562">
        <v>43839</v>
      </c>
      <c r="BX2562">
        <v>39524</v>
      </c>
      <c r="BY2562">
        <v>35132</v>
      </c>
      <c r="BZ2562">
        <v>30747</v>
      </c>
      <c r="CA2562">
        <v>26463</v>
      </c>
      <c r="CB2562">
        <v>22276</v>
      </c>
      <c r="CC2562">
        <v>18248</v>
      </c>
      <c r="CD2562">
        <v>14492</v>
      </c>
      <c r="CE2562">
        <v>11114</v>
      </c>
      <c r="DC2562">
        <v>65.97</v>
      </c>
      <c r="DD2562">
        <v>64.98</v>
      </c>
      <c r="DE2562">
        <v>63.99</v>
      </c>
      <c r="DF2562">
        <v>63</v>
      </c>
      <c r="DG2562">
        <v>62.01</v>
      </c>
      <c r="DH2562">
        <v>61.02</v>
      </c>
      <c r="DI2562">
        <v>60.03</v>
      </c>
      <c r="DJ2562">
        <v>59.04</v>
      </c>
      <c r="DK2562">
        <v>58.05</v>
      </c>
      <c r="DL2562">
        <v>57.06</v>
      </c>
      <c r="DM2562">
        <v>56.07</v>
      </c>
      <c r="DN2562">
        <v>55.09</v>
      </c>
      <c r="DO2562">
        <v>54.1</v>
      </c>
      <c r="DP2562">
        <v>53.11</v>
      </c>
      <c r="DQ2562">
        <v>52.13</v>
      </c>
      <c r="DR2562">
        <v>51.15</v>
      </c>
      <c r="DS2562">
        <v>50.17</v>
      </c>
      <c r="DT2562">
        <v>49.19</v>
      </c>
      <c r="DU2562">
        <v>48.21</v>
      </c>
      <c r="DV2562">
        <v>47.24</v>
      </c>
      <c r="DW2562">
        <v>46.26</v>
      </c>
      <c r="DX2562">
        <v>45.29</v>
      </c>
      <c r="DY2562">
        <v>44.32</v>
      </c>
      <c r="DZ2562">
        <v>43.36</v>
      </c>
      <c r="EA2562">
        <v>42.4</v>
      </c>
      <c r="EB2562">
        <v>41.44</v>
      </c>
      <c r="EC2562">
        <v>40.479999999999997</v>
      </c>
      <c r="ED2562">
        <v>39.53</v>
      </c>
      <c r="EE2562">
        <v>38.58</v>
      </c>
      <c r="EF2562">
        <v>37.630000000000003</v>
      </c>
      <c r="EG2562">
        <v>36.69</v>
      </c>
      <c r="EH2562">
        <v>35.75</v>
      </c>
      <c r="EI2562">
        <v>34.81</v>
      </c>
      <c r="EJ2562">
        <v>33.880000000000003</v>
      </c>
      <c r="EK2562">
        <v>32.950000000000003</v>
      </c>
      <c r="EL2562">
        <v>32.03</v>
      </c>
      <c r="EM2562">
        <v>31.12</v>
      </c>
      <c r="EN2562">
        <v>30.21</v>
      </c>
      <c r="EO2562">
        <v>29.3</v>
      </c>
      <c r="EP2562">
        <v>28.4</v>
      </c>
      <c r="EQ2562">
        <v>27.51</v>
      </c>
      <c r="ER2562">
        <v>26.62</v>
      </c>
      <c r="ES2562">
        <v>25.74</v>
      </c>
      <c r="ET2562">
        <v>24.87</v>
      </c>
      <c r="EU2562">
        <v>24.01</v>
      </c>
      <c r="EV2562">
        <v>23.16</v>
      </c>
      <c r="EW2562">
        <v>22.32</v>
      </c>
      <c r="EX2562">
        <v>21.49</v>
      </c>
      <c r="EY2562">
        <v>20.65</v>
      </c>
      <c r="EZ2562">
        <v>19.82</v>
      </c>
      <c r="FA2562">
        <v>18.989999999999998</v>
      </c>
      <c r="FB2562">
        <v>18.16</v>
      </c>
      <c r="FC2562">
        <v>17.34</v>
      </c>
      <c r="FD2562">
        <v>16.54</v>
      </c>
      <c r="FE2562">
        <v>15.74</v>
      </c>
      <c r="FF2562">
        <v>14.97</v>
      </c>
      <c r="FG2562">
        <v>14.22</v>
      </c>
      <c r="FH2562">
        <v>13.48</v>
      </c>
      <c r="FI2562">
        <v>12.76</v>
      </c>
      <c r="FJ2562">
        <v>12.05</v>
      </c>
      <c r="FK2562">
        <v>11.36</v>
      </c>
      <c r="FL2562">
        <v>10.69</v>
      </c>
      <c r="FM2562">
        <v>10.039999999999999</v>
      </c>
      <c r="FN2562">
        <v>9.4</v>
      </c>
      <c r="FO2562">
        <v>8.7899999999999991</v>
      </c>
      <c r="FP2562">
        <v>8.1999999999999993</v>
      </c>
      <c r="FQ2562">
        <v>7.64</v>
      </c>
      <c r="FR2562">
        <v>7.09</v>
      </c>
      <c r="FS2562">
        <v>6.58</v>
      </c>
      <c r="FT2562">
        <v>6.09</v>
      </c>
      <c r="FU2562">
        <v>5.62</v>
      </c>
      <c r="FV2562">
        <v>5.18</v>
      </c>
      <c r="FW2562">
        <v>4.76</v>
      </c>
      <c r="FX2562">
        <v>4.37</v>
      </c>
      <c r="FY2562">
        <v>4</v>
      </c>
      <c r="FZ2562">
        <v>3.66</v>
      </c>
      <c r="GA2562">
        <v>3.35</v>
      </c>
      <c r="GB2562">
        <v>3.09</v>
      </c>
      <c r="GC2562">
        <v>2.88</v>
      </c>
    </row>
    <row r="2563" spans="1:186" x14ac:dyDescent="0.25">
      <c r="A2563" t="s">
        <v>2350</v>
      </c>
      <c r="B2563">
        <v>78</v>
      </c>
      <c r="C2563">
        <v>78</v>
      </c>
      <c r="E2563">
        <v>100000</v>
      </c>
      <c r="F2563">
        <v>99985</v>
      </c>
      <c r="G2563">
        <v>99970</v>
      </c>
      <c r="H2563">
        <v>99955</v>
      </c>
      <c r="I2563">
        <v>99939</v>
      </c>
      <c r="J2563">
        <v>99923</v>
      </c>
      <c r="K2563">
        <v>99906</v>
      </c>
      <c r="L2563">
        <v>99887</v>
      </c>
      <c r="M2563">
        <v>99867</v>
      </c>
      <c r="N2563">
        <v>99846</v>
      </c>
      <c r="O2563">
        <v>99823</v>
      </c>
      <c r="P2563">
        <v>99799</v>
      </c>
      <c r="Q2563">
        <v>99771</v>
      </c>
      <c r="R2563">
        <v>99741</v>
      </c>
      <c r="S2563">
        <v>99708</v>
      </c>
      <c r="T2563">
        <v>99670</v>
      </c>
      <c r="U2563">
        <v>99628</v>
      </c>
      <c r="V2563">
        <v>99580</v>
      </c>
      <c r="W2563">
        <v>99527</v>
      </c>
      <c r="X2563">
        <v>99468</v>
      </c>
      <c r="Y2563">
        <v>99402</v>
      </c>
      <c r="Z2563">
        <v>99329</v>
      </c>
      <c r="AA2563">
        <v>99249</v>
      </c>
      <c r="AB2563">
        <v>99161</v>
      </c>
      <c r="AC2563">
        <v>99064</v>
      </c>
      <c r="AD2563">
        <v>98957</v>
      </c>
      <c r="AE2563">
        <v>98839</v>
      </c>
      <c r="AF2563">
        <v>98711</v>
      </c>
      <c r="AG2563">
        <v>98572</v>
      </c>
      <c r="AH2563">
        <v>98422</v>
      </c>
      <c r="AI2563">
        <v>98258</v>
      </c>
      <c r="AJ2563">
        <v>98079</v>
      </c>
      <c r="AK2563">
        <v>97879</v>
      </c>
      <c r="AL2563">
        <v>97658</v>
      </c>
      <c r="AM2563">
        <v>97413</v>
      </c>
      <c r="AN2563">
        <v>97146</v>
      </c>
      <c r="AO2563">
        <v>96856</v>
      </c>
      <c r="AP2563">
        <v>96542</v>
      </c>
      <c r="AQ2563">
        <v>96203</v>
      </c>
      <c r="AR2563">
        <v>95834</v>
      </c>
      <c r="AS2563">
        <v>95428</v>
      </c>
      <c r="AT2563">
        <v>94985</v>
      </c>
      <c r="AU2563">
        <v>94495</v>
      </c>
      <c r="AV2563">
        <v>93947</v>
      </c>
      <c r="AW2563">
        <v>93337</v>
      </c>
      <c r="AX2563">
        <v>92672</v>
      </c>
      <c r="AY2563">
        <v>91967</v>
      </c>
      <c r="AZ2563">
        <v>91233</v>
      </c>
      <c r="BA2563">
        <v>90474</v>
      </c>
      <c r="BB2563">
        <v>89681</v>
      </c>
      <c r="BC2563">
        <v>88840</v>
      </c>
      <c r="BD2563">
        <v>87923</v>
      </c>
      <c r="BE2563">
        <v>86907</v>
      </c>
      <c r="BF2563">
        <v>85772</v>
      </c>
      <c r="BG2563">
        <v>84495</v>
      </c>
      <c r="BH2563">
        <v>83068</v>
      </c>
      <c r="BI2563">
        <v>81486</v>
      </c>
      <c r="BJ2563">
        <v>79750</v>
      </c>
      <c r="BK2563">
        <v>77858</v>
      </c>
      <c r="BL2563">
        <v>75790</v>
      </c>
      <c r="BM2563">
        <v>73533</v>
      </c>
      <c r="BN2563">
        <v>71074</v>
      </c>
      <c r="BO2563">
        <v>68403</v>
      </c>
      <c r="BP2563">
        <v>65511</v>
      </c>
      <c r="BQ2563">
        <v>62376</v>
      </c>
      <c r="BR2563">
        <v>58999</v>
      </c>
      <c r="BS2563">
        <v>55387</v>
      </c>
      <c r="BT2563">
        <v>51553</v>
      </c>
      <c r="BU2563">
        <v>47528</v>
      </c>
      <c r="BV2563">
        <v>43341</v>
      </c>
      <c r="BW2563">
        <v>39023</v>
      </c>
      <c r="BX2563">
        <v>34641</v>
      </c>
      <c r="BY2563">
        <v>30275</v>
      </c>
      <c r="BZ2563">
        <v>26013</v>
      </c>
      <c r="CA2563">
        <v>21862</v>
      </c>
      <c r="CB2563">
        <v>17909</v>
      </c>
      <c r="CC2563">
        <v>14222</v>
      </c>
      <c r="CD2563">
        <v>10907</v>
      </c>
      <c r="DC2563">
        <v>64.86</v>
      </c>
      <c r="DD2563">
        <v>63.87</v>
      </c>
      <c r="DE2563">
        <v>62.88</v>
      </c>
      <c r="DF2563">
        <v>61.89</v>
      </c>
      <c r="DG2563">
        <v>60.9</v>
      </c>
      <c r="DH2563">
        <v>59.91</v>
      </c>
      <c r="DI2563">
        <v>58.92</v>
      </c>
      <c r="DJ2563">
        <v>57.93</v>
      </c>
      <c r="DK2563">
        <v>56.94</v>
      </c>
      <c r="DL2563">
        <v>55.95</v>
      </c>
      <c r="DM2563">
        <v>54.97</v>
      </c>
      <c r="DN2563">
        <v>53.98</v>
      </c>
      <c r="DO2563">
        <v>53</v>
      </c>
      <c r="DP2563">
        <v>52.01</v>
      </c>
      <c r="DQ2563">
        <v>51.03</v>
      </c>
      <c r="DR2563">
        <v>50.05</v>
      </c>
      <c r="DS2563">
        <v>49.07</v>
      </c>
      <c r="DT2563">
        <v>48.09</v>
      </c>
      <c r="DU2563">
        <v>47.12</v>
      </c>
      <c r="DV2563">
        <v>46.14</v>
      </c>
      <c r="DW2563">
        <v>45.18</v>
      </c>
      <c r="DX2563">
        <v>44.21</v>
      </c>
      <c r="DY2563">
        <v>43.24</v>
      </c>
      <c r="DZ2563">
        <v>42.28</v>
      </c>
      <c r="EA2563">
        <v>41.32</v>
      </c>
      <c r="EB2563">
        <v>40.369999999999997</v>
      </c>
      <c r="EC2563">
        <v>39.409999999999997</v>
      </c>
      <c r="ED2563">
        <v>38.46</v>
      </c>
      <c r="EE2563">
        <v>37.520000000000003</v>
      </c>
      <c r="EF2563">
        <v>36.57</v>
      </c>
      <c r="EG2563">
        <v>35.630000000000003</v>
      </c>
      <c r="EH2563">
        <v>34.700000000000003</v>
      </c>
      <c r="EI2563">
        <v>33.770000000000003</v>
      </c>
      <c r="EJ2563">
        <v>32.840000000000003</v>
      </c>
      <c r="EK2563">
        <v>31.92</v>
      </c>
      <c r="EL2563">
        <v>31.01</v>
      </c>
      <c r="EM2563">
        <v>30.1</v>
      </c>
      <c r="EN2563">
        <v>29.2</v>
      </c>
      <c r="EO2563">
        <v>28.3</v>
      </c>
      <c r="EP2563">
        <v>27.41</v>
      </c>
      <c r="EQ2563">
        <v>26.52</v>
      </c>
      <c r="ER2563">
        <v>25.64</v>
      </c>
      <c r="ES2563">
        <v>24.77</v>
      </c>
      <c r="ET2563">
        <v>23.91</v>
      </c>
      <c r="EU2563">
        <v>23.07</v>
      </c>
      <c r="EV2563">
        <v>22.23</v>
      </c>
      <c r="EW2563">
        <v>21.4</v>
      </c>
      <c r="EX2563">
        <v>20.56</v>
      </c>
      <c r="EY2563">
        <v>19.73</v>
      </c>
      <c r="EZ2563">
        <v>18.899999999999999</v>
      </c>
      <c r="FA2563">
        <v>18.079999999999998</v>
      </c>
      <c r="FB2563">
        <v>17.260000000000002</v>
      </c>
      <c r="FC2563">
        <v>16.46</v>
      </c>
      <c r="FD2563">
        <v>15.67</v>
      </c>
      <c r="FE2563">
        <v>14.9</v>
      </c>
      <c r="FF2563">
        <v>14.14</v>
      </c>
      <c r="FG2563">
        <v>13.41</v>
      </c>
      <c r="FH2563">
        <v>12.69</v>
      </c>
      <c r="FI2563">
        <v>11.99</v>
      </c>
      <c r="FJ2563">
        <v>11.3</v>
      </c>
      <c r="FK2563">
        <v>10.63</v>
      </c>
      <c r="FL2563">
        <v>9.98</v>
      </c>
      <c r="FM2563">
        <v>9.35</v>
      </c>
      <c r="FN2563">
        <v>8.74</v>
      </c>
      <c r="FO2563">
        <v>8.16</v>
      </c>
      <c r="FP2563">
        <v>7.6</v>
      </c>
      <c r="FQ2563">
        <v>7.06</v>
      </c>
      <c r="FR2563">
        <v>6.55</v>
      </c>
      <c r="FS2563">
        <v>6.06</v>
      </c>
      <c r="FT2563">
        <v>5.59</v>
      </c>
      <c r="FU2563">
        <v>5.16</v>
      </c>
      <c r="FV2563">
        <v>4.75</v>
      </c>
      <c r="FW2563">
        <v>4.3600000000000003</v>
      </c>
      <c r="FX2563">
        <v>3.99</v>
      </c>
      <c r="FY2563">
        <v>3.66</v>
      </c>
      <c r="FZ2563">
        <v>3.35</v>
      </c>
      <c r="GA2563">
        <v>3.09</v>
      </c>
      <c r="GB2563">
        <v>2.88</v>
      </c>
    </row>
    <row r="2564" spans="1:186" x14ac:dyDescent="0.25">
      <c r="A2564" t="s">
        <v>2351</v>
      </c>
      <c r="B2564">
        <v>77</v>
      </c>
      <c r="C2564">
        <v>77</v>
      </c>
      <c r="E2564">
        <v>100000</v>
      </c>
      <c r="F2564">
        <v>99985</v>
      </c>
      <c r="G2564">
        <v>99970</v>
      </c>
      <c r="H2564">
        <v>99954</v>
      </c>
      <c r="I2564">
        <v>99937</v>
      </c>
      <c r="J2564">
        <v>99919</v>
      </c>
      <c r="K2564">
        <v>99901</v>
      </c>
      <c r="L2564">
        <v>99881</v>
      </c>
      <c r="M2564">
        <v>99859</v>
      </c>
      <c r="N2564">
        <v>99836</v>
      </c>
      <c r="O2564">
        <v>99811</v>
      </c>
      <c r="P2564">
        <v>99783</v>
      </c>
      <c r="Q2564">
        <v>99753</v>
      </c>
      <c r="R2564">
        <v>99719</v>
      </c>
      <c r="S2564">
        <v>99681</v>
      </c>
      <c r="T2564">
        <v>99638</v>
      </c>
      <c r="U2564">
        <v>99590</v>
      </c>
      <c r="V2564">
        <v>99535</v>
      </c>
      <c r="W2564">
        <v>99475</v>
      </c>
      <c r="X2564">
        <v>99408</v>
      </c>
      <c r="Y2564">
        <v>99335</v>
      </c>
      <c r="Z2564">
        <v>99254</v>
      </c>
      <c r="AA2564">
        <v>99164</v>
      </c>
      <c r="AB2564">
        <v>99066</v>
      </c>
      <c r="AC2564">
        <v>98958</v>
      </c>
      <c r="AD2564">
        <v>98838</v>
      </c>
      <c r="AE2564">
        <v>98708</v>
      </c>
      <c r="AF2564">
        <v>98567</v>
      </c>
      <c r="AG2564">
        <v>98414</v>
      </c>
      <c r="AH2564">
        <v>98248</v>
      </c>
      <c r="AI2564">
        <v>98066</v>
      </c>
      <c r="AJ2564">
        <v>97864</v>
      </c>
      <c r="AK2564">
        <v>97639</v>
      </c>
      <c r="AL2564">
        <v>97391</v>
      </c>
      <c r="AM2564">
        <v>97121</v>
      </c>
      <c r="AN2564">
        <v>96827</v>
      </c>
      <c r="AO2564">
        <v>96507</v>
      </c>
      <c r="AP2564">
        <v>96163</v>
      </c>
      <c r="AQ2564">
        <v>95788</v>
      </c>
      <c r="AR2564">
        <v>95376</v>
      </c>
      <c r="AS2564">
        <v>94924</v>
      </c>
      <c r="AT2564">
        <v>94427</v>
      </c>
      <c r="AU2564">
        <v>93871</v>
      </c>
      <c r="AV2564">
        <v>93250</v>
      </c>
      <c r="AW2564">
        <v>92575</v>
      </c>
      <c r="AX2564">
        <v>91859</v>
      </c>
      <c r="AY2564">
        <v>91113</v>
      </c>
      <c r="AZ2564">
        <v>90342</v>
      </c>
      <c r="BA2564">
        <v>89539</v>
      </c>
      <c r="BB2564">
        <v>88685</v>
      </c>
      <c r="BC2564">
        <v>87755</v>
      </c>
      <c r="BD2564">
        <v>86724</v>
      </c>
      <c r="BE2564">
        <v>85575</v>
      </c>
      <c r="BF2564">
        <v>84282</v>
      </c>
      <c r="BG2564">
        <v>82835</v>
      </c>
      <c r="BH2564">
        <v>81235</v>
      </c>
      <c r="BI2564">
        <v>79477</v>
      </c>
      <c r="BJ2564">
        <v>77562</v>
      </c>
      <c r="BK2564">
        <v>75471</v>
      </c>
      <c r="BL2564">
        <v>73194</v>
      </c>
      <c r="BM2564">
        <v>70713</v>
      </c>
      <c r="BN2564">
        <v>68017</v>
      </c>
      <c r="BO2564">
        <v>65101</v>
      </c>
      <c r="BP2564">
        <v>61945</v>
      </c>
      <c r="BQ2564">
        <v>58549</v>
      </c>
      <c r="BR2564">
        <v>54921</v>
      </c>
      <c r="BS2564">
        <v>51074</v>
      </c>
      <c r="BT2564">
        <v>47037</v>
      </c>
      <c r="BU2564">
        <v>42844</v>
      </c>
      <c r="BV2564">
        <v>38529</v>
      </c>
      <c r="BW2564">
        <v>34152</v>
      </c>
      <c r="BX2564">
        <v>29804</v>
      </c>
      <c r="BY2564">
        <v>25570</v>
      </c>
      <c r="BZ2564">
        <v>21450</v>
      </c>
      <c r="CA2564">
        <v>17540</v>
      </c>
      <c r="CB2564">
        <v>13930</v>
      </c>
      <c r="CC2564">
        <v>10683</v>
      </c>
      <c r="DC2564">
        <v>63.75</v>
      </c>
      <c r="DD2564">
        <v>62.76</v>
      </c>
      <c r="DE2564">
        <v>61.77</v>
      </c>
      <c r="DF2564">
        <v>60.78</v>
      </c>
      <c r="DG2564">
        <v>59.79</v>
      </c>
      <c r="DH2564">
        <v>58.8</v>
      </c>
      <c r="DI2564">
        <v>57.81</v>
      </c>
      <c r="DJ2564">
        <v>56.82</v>
      </c>
      <c r="DK2564">
        <v>55.83</v>
      </c>
      <c r="DL2564">
        <v>54.85</v>
      </c>
      <c r="DM2564">
        <v>53.86</v>
      </c>
      <c r="DN2564">
        <v>52.87</v>
      </c>
      <c r="DO2564">
        <v>51.89</v>
      </c>
      <c r="DP2564">
        <v>50.91</v>
      </c>
      <c r="DQ2564">
        <v>49.93</v>
      </c>
      <c r="DR2564">
        <v>48.95</v>
      </c>
      <c r="DS2564">
        <v>47.97</v>
      </c>
      <c r="DT2564">
        <v>47</v>
      </c>
      <c r="DU2564">
        <v>46.03</v>
      </c>
      <c r="DV2564">
        <v>45.06</v>
      </c>
      <c r="DW2564">
        <v>44.09</v>
      </c>
      <c r="DX2564">
        <v>43.12</v>
      </c>
      <c r="DY2564">
        <v>42.16</v>
      </c>
      <c r="DZ2564">
        <v>41.2</v>
      </c>
      <c r="EA2564">
        <v>40.25</v>
      </c>
      <c r="EB2564">
        <v>39.299999999999997</v>
      </c>
      <c r="EC2564">
        <v>38.35</v>
      </c>
      <c r="ED2564">
        <v>37.4</v>
      </c>
      <c r="EE2564">
        <v>36.46</v>
      </c>
      <c r="EF2564">
        <v>35.520000000000003</v>
      </c>
      <c r="EG2564">
        <v>34.590000000000003</v>
      </c>
      <c r="EH2564">
        <v>33.659999999999997</v>
      </c>
      <c r="EI2564">
        <v>32.729999999999997</v>
      </c>
      <c r="EJ2564">
        <v>31.81</v>
      </c>
      <c r="EK2564">
        <v>30.9</v>
      </c>
      <c r="EL2564">
        <v>29.99</v>
      </c>
      <c r="EM2564">
        <v>29.09</v>
      </c>
      <c r="EN2564">
        <v>28.19</v>
      </c>
      <c r="EO2564">
        <v>27.3</v>
      </c>
      <c r="EP2564">
        <v>26.42</v>
      </c>
      <c r="EQ2564">
        <v>25.54</v>
      </c>
      <c r="ER2564">
        <v>24.67</v>
      </c>
      <c r="ES2564">
        <v>23.82</v>
      </c>
      <c r="ET2564">
        <v>22.97</v>
      </c>
      <c r="EU2564">
        <v>22.14</v>
      </c>
      <c r="EV2564">
        <v>21.3</v>
      </c>
      <c r="EW2564">
        <v>20.47</v>
      </c>
      <c r="EX2564">
        <v>19.649999999999999</v>
      </c>
      <c r="EY2564">
        <v>18.82</v>
      </c>
      <c r="EZ2564">
        <v>17.989999999999998</v>
      </c>
      <c r="FA2564">
        <v>17.18</v>
      </c>
      <c r="FB2564">
        <v>16.38</v>
      </c>
      <c r="FC2564">
        <v>15.59</v>
      </c>
      <c r="FD2564">
        <v>14.82</v>
      </c>
      <c r="FE2564">
        <v>14.07</v>
      </c>
      <c r="FF2564">
        <v>13.34</v>
      </c>
      <c r="FG2564">
        <v>12.62</v>
      </c>
      <c r="FH2564">
        <v>11.92</v>
      </c>
      <c r="FI2564">
        <v>11.24</v>
      </c>
      <c r="FJ2564">
        <v>10.57</v>
      </c>
      <c r="FK2564">
        <v>9.93</v>
      </c>
      <c r="FL2564">
        <v>9.3000000000000007</v>
      </c>
      <c r="FM2564">
        <v>8.69</v>
      </c>
      <c r="FN2564">
        <v>8.11</v>
      </c>
      <c r="FO2564">
        <v>7.55</v>
      </c>
      <c r="FP2564">
        <v>7.02</v>
      </c>
      <c r="FQ2564">
        <v>6.51</v>
      </c>
      <c r="FR2564">
        <v>6.03</v>
      </c>
      <c r="FS2564">
        <v>5.57</v>
      </c>
      <c r="FT2564">
        <v>5.13</v>
      </c>
      <c r="FU2564">
        <v>4.7300000000000004</v>
      </c>
      <c r="FV2564">
        <v>4.34</v>
      </c>
      <c r="FW2564">
        <v>3.98</v>
      </c>
      <c r="FX2564">
        <v>3.65</v>
      </c>
      <c r="FY2564">
        <v>3.35</v>
      </c>
      <c r="FZ2564">
        <v>3.09</v>
      </c>
      <c r="GA2564">
        <v>2.88</v>
      </c>
    </row>
    <row r="2565" spans="1:186" x14ac:dyDescent="0.25">
      <c r="A2565" t="s">
        <v>2352</v>
      </c>
      <c r="B2565">
        <v>76</v>
      </c>
      <c r="C2565">
        <v>76</v>
      </c>
      <c r="E2565">
        <v>100000</v>
      </c>
      <c r="F2565">
        <v>99985</v>
      </c>
      <c r="G2565">
        <v>99968</v>
      </c>
      <c r="H2565">
        <v>99951</v>
      </c>
      <c r="I2565">
        <v>99934</v>
      </c>
      <c r="J2565">
        <v>99915</v>
      </c>
      <c r="K2565">
        <v>99894</v>
      </c>
      <c r="L2565">
        <v>99873</v>
      </c>
      <c r="M2565">
        <v>99849</v>
      </c>
      <c r="N2565">
        <v>99824</v>
      </c>
      <c r="O2565">
        <v>99796</v>
      </c>
      <c r="P2565">
        <v>99765</v>
      </c>
      <c r="Q2565">
        <v>99730</v>
      </c>
      <c r="R2565">
        <v>99691</v>
      </c>
      <c r="S2565">
        <v>99648</v>
      </c>
      <c r="T2565">
        <v>99599</v>
      </c>
      <c r="U2565">
        <v>99544</v>
      </c>
      <c r="V2565">
        <v>99483</v>
      </c>
      <c r="W2565">
        <v>99415</v>
      </c>
      <c r="X2565">
        <v>99341</v>
      </c>
      <c r="Y2565">
        <v>99258</v>
      </c>
      <c r="Z2565">
        <v>99168</v>
      </c>
      <c r="AA2565">
        <v>99068</v>
      </c>
      <c r="AB2565">
        <v>98958</v>
      </c>
      <c r="AC2565">
        <v>98837</v>
      </c>
      <c r="AD2565">
        <v>98705</v>
      </c>
      <c r="AE2565">
        <v>98562</v>
      </c>
      <c r="AF2565">
        <v>98407</v>
      </c>
      <c r="AG2565">
        <v>98239</v>
      </c>
      <c r="AH2565">
        <v>98054</v>
      </c>
      <c r="AI2565">
        <v>97849</v>
      </c>
      <c r="AJ2565">
        <v>97620</v>
      </c>
      <c r="AK2565">
        <v>97369</v>
      </c>
      <c r="AL2565">
        <v>97095</v>
      </c>
      <c r="AM2565">
        <v>96796</v>
      </c>
      <c r="AN2565">
        <v>96472</v>
      </c>
      <c r="AO2565">
        <v>96122</v>
      </c>
      <c r="AP2565">
        <v>95741</v>
      </c>
      <c r="AQ2565">
        <v>95323</v>
      </c>
      <c r="AR2565">
        <v>94864</v>
      </c>
      <c r="AS2565">
        <v>94358</v>
      </c>
      <c r="AT2565">
        <v>93793</v>
      </c>
      <c r="AU2565">
        <v>93163</v>
      </c>
      <c r="AV2565">
        <v>92477</v>
      </c>
      <c r="AW2565">
        <v>91751</v>
      </c>
      <c r="AX2565">
        <v>90993</v>
      </c>
      <c r="AY2565">
        <v>90210</v>
      </c>
      <c r="AZ2565">
        <v>89394</v>
      </c>
      <c r="BA2565">
        <v>88529</v>
      </c>
      <c r="BB2565">
        <v>87585</v>
      </c>
      <c r="BC2565">
        <v>86540</v>
      </c>
      <c r="BD2565">
        <v>85375</v>
      </c>
      <c r="BE2565">
        <v>84066</v>
      </c>
      <c r="BF2565">
        <v>82602</v>
      </c>
      <c r="BG2565">
        <v>80980</v>
      </c>
      <c r="BH2565">
        <v>79203</v>
      </c>
      <c r="BI2565">
        <v>77265</v>
      </c>
      <c r="BJ2565">
        <v>75151</v>
      </c>
      <c r="BK2565">
        <v>72850</v>
      </c>
      <c r="BL2565">
        <v>70349</v>
      </c>
      <c r="BM2565">
        <v>67633</v>
      </c>
      <c r="BN2565">
        <v>64691</v>
      </c>
      <c r="BO2565">
        <v>61512</v>
      </c>
      <c r="BP2565">
        <v>58096</v>
      </c>
      <c r="BQ2565">
        <v>54453</v>
      </c>
      <c r="BR2565">
        <v>50594</v>
      </c>
      <c r="BS2565">
        <v>46549</v>
      </c>
      <c r="BT2565">
        <v>42351</v>
      </c>
      <c r="BU2565">
        <v>38037</v>
      </c>
      <c r="BV2565">
        <v>33671</v>
      </c>
      <c r="BW2565">
        <v>29337</v>
      </c>
      <c r="BX2565">
        <v>25129</v>
      </c>
      <c r="BY2565">
        <v>21046</v>
      </c>
      <c r="BZ2565">
        <v>17175</v>
      </c>
      <c r="CA2565">
        <v>13615</v>
      </c>
      <c r="CB2565">
        <v>10442</v>
      </c>
      <c r="DC2565">
        <v>62.64</v>
      </c>
      <c r="DD2565">
        <v>61.64</v>
      </c>
      <c r="DE2565">
        <v>60.65</v>
      </c>
      <c r="DF2565">
        <v>59.66</v>
      </c>
      <c r="DG2565">
        <v>58.68</v>
      </c>
      <c r="DH2565">
        <v>57.69</v>
      </c>
      <c r="DI2565">
        <v>56.7</v>
      </c>
      <c r="DJ2565">
        <v>55.71</v>
      </c>
      <c r="DK2565">
        <v>54.72</v>
      </c>
      <c r="DL2565">
        <v>53.74</v>
      </c>
      <c r="DM2565">
        <v>52.75</v>
      </c>
      <c r="DN2565">
        <v>51.77</v>
      </c>
      <c r="DO2565">
        <v>50.79</v>
      </c>
      <c r="DP2565">
        <v>49.81</v>
      </c>
      <c r="DQ2565">
        <v>48.83</v>
      </c>
      <c r="DR2565">
        <v>47.85</v>
      </c>
      <c r="DS2565">
        <v>46.88</v>
      </c>
      <c r="DT2565">
        <v>45.91</v>
      </c>
      <c r="DU2565">
        <v>44.94</v>
      </c>
      <c r="DV2565">
        <v>43.97</v>
      </c>
      <c r="DW2565">
        <v>43.01</v>
      </c>
      <c r="DX2565">
        <v>42.04</v>
      </c>
      <c r="DY2565">
        <v>41.09</v>
      </c>
      <c r="DZ2565">
        <v>40.130000000000003</v>
      </c>
      <c r="EA2565">
        <v>39.18</v>
      </c>
      <c r="EB2565">
        <v>38.229999999999997</v>
      </c>
      <c r="EC2565">
        <v>37.29</v>
      </c>
      <c r="ED2565">
        <v>36.340000000000003</v>
      </c>
      <c r="EE2565">
        <v>35.409999999999997</v>
      </c>
      <c r="EF2565">
        <v>34.47</v>
      </c>
      <c r="EG2565">
        <v>33.54</v>
      </c>
      <c r="EH2565">
        <v>32.619999999999997</v>
      </c>
      <c r="EI2565">
        <v>31.7</v>
      </c>
      <c r="EJ2565">
        <v>30.79</v>
      </c>
      <c r="EK2565">
        <v>29.88</v>
      </c>
      <c r="EL2565">
        <v>28.98</v>
      </c>
      <c r="EM2565">
        <v>28.09</v>
      </c>
      <c r="EN2565">
        <v>27.2</v>
      </c>
      <c r="EO2565">
        <v>26.31</v>
      </c>
      <c r="EP2565">
        <v>25.44</v>
      </c>
      <c r="EQ2565">
        <v>24.57</v>
      </c>
      <c r="ER2565">
        <v>23.72</v>
      </c>
      <c r="ES2565">
        <v>22.87</v>
      </c>
      <c r="ET2565">
        <v>22.04</v>
      </c>
      <c r="EU2565">
        <v>21.21</v>
      </c>
      <c r="EV2565">
        <v>20.38</v>
      </c>
      <c r="EW2565">
        <v>19.559999999999999</v>
      </c>
      <c r="EX2565">
        <v>18.73</v>
      </c>
      <c r="EY2565">
        <v>17.91</v>
      </c>
      <c r="EZ2565">
        <v>17.100000000000001</v>
      </c>
      <c r="FA2565">
        <v>16.3</v>
      </c>
      <c r="FB2565">
        <v>15.51</v>
      </c>
      <c r="FC2565">
        <v>14.75</v>
      </c>
      <c r="FD2565">
        <v>14</v>
      </c>
      <c r="FE2565">
        <v>13.27</v>
      </c>
      <c r="FF2565">
        <v>12.55</v>
      </c>
      <c r="FG2565">
        <v>11.86</v>
      </c>
      <c r="FH2565">
        <v>11.18</v>
      </c>
      <c r="FI2565">
        <v>10.51</v>
      </c>
      <c r="FJ2565">
        <v>9.8699999999999992</v>
      </c>
      <c r="FK2565">
        <v>9.25</v>
      </c>
      <c r="FL2565">
        <v>8.64</v>
      </c>
      <c r="FM2565">
        <v>8.06</v>
      </c>
      <c r="FN2565">
        <v>7.51</v>
      </c>
      <c r="FO2565">
        <v>6.98</v>
      </c>
      <c r="FP2565">
        <v>6.47</v>
      </c>
      <c r="FQ2565">
        <v>5.99</v>
      </c>
      <c r="FR2565">
        <v>5.54</v>
      </c>
      <c r="FS2565">
        <v>5.1100000000000003</v>
      </c>
      <c r="FT2565">
        <v>4.7</v>
      </c>
      <c r="FU2565">
        <v>4.33</v>
      </c>
      <c r="FV2565">
        <v>3.97</v>
      </c>
      <c r="FW2565">
        <v>3.64</v>
      </c>
      <c r="FX2565">
        <v>3.35</v>
      </c>
      <c r="FY2565">
        <v>3.09</v>
      </c>
      <c r="FZ2565">
        <v>2.88</v>
      </c>
    </row>
    <row r="2566" spans="1:186" x14ac:dyDescent="0.25">
      <c r="A2566" t="s">
        <v>2353</v>
      </c>
      <c r="B2566">
        <v>75</v>
      </c>
      <c r="C2566">
        <v>75</v>
      </c>
      <c r="E2566">
        <v>100000</v>
      </c>
      <c r="F2566">
        <v>99984</v>
      </c>
      <c r="G2566">
        <v>99967</v>
      </c>
      <c r="H2566">
        <v>99948</v>
      </c>
      <c r="I2566">
        <v>99929</v>
      </c>
      <c r="J2566">
        <v>99909</v>
      </c>
      <c r="K2566">
        <v>99887</v>
      </c>
      <c r="L2566">
        <v>99863</v>
      </c>
      <c r="M2566">
        <v>99837</v>
      </c>
      <c r="N2566">
        <v>99809</v>
      </c>
      <c r="O2566">
        <v>99777</v>
      </c>
      <c r="P2566">
        <v>99742</v>
      </c>
      <c r="Q2566">
        <v>99703</v>
      </c>
      <c r="R2566">
        <v>99659</v>
      </c>
      <c r="S2566">
        <v>99609</v>
      </c>
      <c r="T2566">
        <v>99554</v>
      </c>
      <c r="U2566">
        <v>99492</v>
      </c>
      <c r="V2566">
        <v>99423</v>
      </c>
      <c r="W2566">
        <v>99347</v>
      </c>
      <c r="X2566">
        <v>99263</v>
      </c>
      <c r="Y2566">
        <v>99172</v>
      </c>
      <c r="Z2566">
        <v>99071</v>
      </c>
      <c r="AA2566">
        <v>98959</v>
      </c>
      <c r="AB2566">
        <v>98836</v>
      </c>
      <c r="AC2566">
        <v>98702</v>
      </c>
      <c r="AD2566">
        <v>98558</v>
      </c>
      <c r="AE2566">
        <v>98400</v>
      </c>
      <c r="AF2566">
        <v>98230</v>
      </c>
      <c r="AG2566">
        <v>98042</v>
      </c>
      <c r="AH2566">
        <v>97833</v>
      </c>
      <c r="AI2566">
        <v>97602</v>
      </c>
      <c r="AJ2566">
        <v>97347</v>
      </c>
      <c r="AK2566">
        <v>97068</v>
      </c>
      <c r="AL2566">
        <v>96766</v>
      </c>
      <c r="AM2566">
        <v>96437</v>
      </c>
      <c r="AN2566">
        <v>96082</v>
      </c>
      <c r="AO2566">
        <v>95695</v>
      </c>
      <c r="AP2566">
        <v>95270</v>
      </c>
      <c r="AQ2566">
        <v>94804</v>
      </c>
      <c r="AR2566">
        <v>94290</v>
      </c>
      <c r="AS2566">
        <v>93715</v>
      </c>
      <c r="AT2566">
        <v>93075</v>
      </c>
      <c r="AU2566">
        <v>92378</v>
      </c>
      <c r="AV2566">
        <v>91640</v>
      </c>
      <c r="AW2566">
        <v>90871</v>
      </c>
      <c r="AX2566">
        <v>90076</v>
      </c>
      <c r="AY2566">
        <v>89248</v>
      </c>
      <c r="AZ2566">
        <v>88371</v>
      </c>
      <c r="BA2566">
        <v>87415</v>
      </c>
      <c r="BB2566">
        <v>86354</v>
      </c>
      <c r="BC2566">
        <v>85173</v>
      </c>
      <c r="BD2566">
        <v>83847</v>
      </c>
      <c r="BE2566">
        <v>82365</v>
      </c>
      <c r="BF2566">
        <v>80725</v>
      </c>
      <c r="BG2566">
        <v>78925</v>
      </c>
      <c r="BH2566">
        <v>76967</v>
      </c>
      <c r="BI2566">
        <v>74830</v>
      </c>
      <c r="BJ2566">
        <v>72505</v>
      </c>
      <c r="BK2566">
        <v>69981</v>
      </c>
      <c r="BL2566">
        <v>67245</v>
      </c>
      <c r="BM2566">
        <v>64284</v>
      </c>
      <c r="BN2566">
        <v>61081</v>
      </c>
      <c r="BO2566">
        <v>57644</v>
      </c>
      <c r="BP2566">
        <v>53984</v>
      </c>
      <c r="BQ2566">
        <v>50114</v>
      </c>
      <c r="BR2566">
        <v>46062</v>
      </c>
      <c r="BS2566">
        <v>41862</v>
      </c>
      <c r="BT2566">
        <v>37549</v>
      </c>
      <c r="BU2566">
        <v>33193</v>
      </c>
      <c r="BV2566">
        <v>28878</v>
      </c>
      <c r="BW2566">
        <v>24692</v>
      </c>
      <c r="BX2566">
        <v>20645</v>
      </c>
      <c r="BY2566">
        <v>16819</v>
      </c>
      <c r="BZ2566">
        <v>13303</v>
      </c>
      <c r="CA2566">
        <v>10183</v>
      </c>
      <c r="DC2566">
        <v>61.52</v>
      </c>
      <c r="DD2566">
        <v>60.53</v>
      </c>
      <c r="DE2566">
        <v>59.54</v>
      </c>
      <c r="DF2566">
        <v>58.55</v>
      </c>
      <c r="DG2566">
        <v>57.56</v>
      </c>
      <c r="DH2566">
        <v>56.57</v>
      </c>
      <c r="DI2566">
        <v>55.59</v>
      </c>
      <c r="DJ2566">
        <v>54.6</v>
      </c>
      <c r="DK2566">
        <v>53.61</v>
      </c>
      <c r="DL2566">
        <v>52.63</v>
      </c>
      <c r="DM2566">
        <v>51.65</v>
      </c>
      <c r="DN2566">
        <v>50.66</v>
      </c>
      <c r="DO2566">
        <v>49.68</v>
      </c>
      <c r="DP2566">
        <v>48.71</v>
      </c>
      <c r="DQ2566">
        <v>47.73</v>
      </c>
      <c r="DR2566">
        <v>46.76</v>
      </c>
      <c r="DS2566">
        <v>45.78</v>
      </c>
      <c r="DT2566">
        <v>44.82</v>
      </c>
      <c r="DU2566">
        <v>43.85</v>
      </c>
      <c r="DV2566">
        <v>42.89</v>
      </c>
      <c r="DW2566">
        <v>41.93</v>
      </c>
      <c r="DX2566">
        <v>40.97</v>
      </c>
      <c r="DY2566">
        <v>40.01</v>
      </c>
      <c r="DZ2566">
        <v>39.06</v>
      </c>
      <c r="EA2566">
        <v>38.11</v>
      </c>
      <c r="EB2566">
        <v>37.17</v>
      </c>
      <c r="EC2566">
        <v>36.229999999999997</v>
      </c>
      <c r="ED2566">
        <v>35.29</v>
      </c>
      <c r="EE2566">
        <v>34.36</v>
      </c>
      <c r="EF2566">
        <v>33.43</v>
      </c>
      <c r="EG2566">
        <v>32.51</v>
      </c>
      <c r="EH2566">
        <v>31.59</v>
      </c>
      <c r="EI2566">
        <v>30.68</v>
      </c>
      <c r="EJ2566">
        <v>29.77</v>
      </c>
      <c r="EK2566">
        <v>28.87</v>
      </c>
      <c r="EL2566">
        <v>27.98</v>
      </c>
      <c r="EM2566">
        <v>27.09</v>
      </c>
      <c r="EN2566">
        <v>26.21</v>
      </c>
      <c r="EO2566">
        <v>25.34</v>
      </c>
      <c r="EP2566">
        <v>24.47</v>
      </c>
      <c r="EQ2566">
        <v>23.62</v>
      </c>
      <c r="ER2566">
        <v>22.78</v>
      </c>
      <c r="ES2566">
        <v>21.95</v>
      </c>
      <c r="ET2566">
        <v>21.12</v>
      </c>
      <c r="EU2566">
        <v>20.29</v>
      </c>
      <c r="EV2566">
        <v>19.47</v>
      </c>
      <c r="EW2566">
        <v>18.64</v>
      </c>
      <c r="EX2566">
        <v>17.82</v>
      </c>
      <c r="EY2566">
        <v>17.010000000000002</v>
      </c>
      <c r="EZ2566">
        <v>16.22</v>
      </c>
      <c r="FA2566">
        <v>15.43</v>
      </c>
      <c r="FB2566">
        <v>14.67</v>
      </c>
      <c r="FC2566">
        <v>13.92</v>
      </c>
      <c r="FD2566">
        <v>13.2</v>
      </c>
      <c r="FE2566">
        <v>12.49</v>
      </c>
      <c r="FF2566">
        <v>11.79</v>
      </c>
      <c r="FG2566">
        <v>11.11</v>
      </c>
      <c r="FH2566">
        <v>10.45</v>
      </c>
      <c r="FI2566">
        <v>9.81</v>
      </c>
      <c r="FJ2566">
        <v>9.19</v>
      </c>
      <c r="FK2566">
        <v>8.59</v>
      </c>
      <c r="FL2566">
        <v>8.02</v>
      </c>
      <c r="FM2566">
        <v>7.47</v>
      </c>
      <c r="FN2566">
        <v>6.94</v>
      </c>
      <c r="FO2566">
        <v>6.43</v>
      </c>
      <c r="FP2566">
        <v>5.96</v>
      </c>
      <c r="FQ2566">
        <v>5.5</v>
      </c>
      <c r="FR2566">
        <v>5.08</v>
      </c>
      <c r="FS2566">
        <v>4.68</v>
      </c>
      <c r="FT2566">
        <v>4.3</v>
      </c>
      <c r="FU2566">
        <v>3.95</v>
      </c>
      <c r="FV2566">
        <v>3.63</v>
      </c>
      <c r="FW2566">
        <v>3.34</v>
      </c>
      <c r="FX2566">
        <v>3.09</v>
      </c>
      <c r="FY2566">
        <v>2.88</v>
      </c>
    </row>
    <row r="2567" spans="1:186" x14ac:dyDescent="0.25">
      <c r="A2567" t="s">
        <v>2354</v>
      </c>
      <c r="B2567">
        <v>74</v>
      </c>
      <c r="C2567">
        <v>74</v>
      </c>
      <c r="E2567">
        <v>100000</v>
      </c>
      <c r="F2567">
        <v>99983</v>
      </c>
      <c r="G2567">
        <v>99964</v>
      </c>
      <c r="H2567">
        <v>99945</v>
      </c>
      <c r="I2567">
        <v>99924</v>
      </c>
      <c r="J2567">
        <v>99902</v>
      </c>
      <c r="K2567">
        <v>99878</v>
      </c>
      <c r="L2567">
        <v>99852</v>
      </c>
      <c r="M2567">
        <v>99823</v>
      </c>
      <c r="N2567">
        <v>99791</v>
      </c>
      <c r="O2567">
        <v>99755</v>
      </c>
      <c r="P2567">
        <v>99716</v>
      </c>
      <c r="Q2567">
        <v>99671</v>
      </c>
      <c r="R2567">
        <v>99621</v>
      </c>
      <c r="S2567">
        <v>99564</v>
      </c>
      <c r="T2567">
        <v>99501</v>
      </c>
      <c r="U2567">
        <v>99432</v>
      </c>
      <c r="V2567">
        <v>99355</v>
      </c>
      <c r="W2567">
        <v>99270</v>
      </c>
      <c r="X2567">
        <v>99176</v>
      </c>
      <c r="Y2567">
        <v>99074</v>
      </c>
      <c r="Z2567">
        <v>98961</v>
      </c>
      <c r="AA2567">
        <v>98836</v>
      </c>
      <c r="AB2567">
        <v>98701</v>
      </c>
      <c r="AC2567">
        <v>98554</v>
      </c>
      <c r="AD2567">
        <v>98394</v>
      </c>
      <c r="AE2567">
        <v>98221</v>
      </c>
      <c r="AF2567">
        <v>98031</v>
      </c>
      <c r="AG2567">
        <v>97819</v>
      </c>
      <c r="AH2567">
        <v>97584</v>
      </c>
      <c r="AI2567">
        <v>97325</v>
      </c>
      <c r="AJ2567">
        <v>97043</v>
      </c>
      <c r="AK2567">
        <v>96735</v>
      </c>
      <c r="AL2567">
        <v>96402</v>
      </c>
      <c r="AM2567">
        <v>96042</v>
      </c>
      <c r="AN2567">
        <v>95649</v>
      </c>
      <c r="AO2567">
        <v>95217</v>
      </c>
      <c r="AP2567">
        <v>94744</v>
      </c>
      <c r="AQ2567">
        <v>94222</v>
      </c>
      <c r="AR2567">
        <v>93637</v>
      </c>
      <c r="AS2567">
        <v>92986</v>
      </c>
      <c r="AT2567">
        <v>92278</v>
      </c>
      <c r="AU2567">
        <v>91529</v>
      </c>
      <c r="AV2567">
        <v>90748</v>
      </c>
      <c r="AW2567">
        <v>89942</v>
      </c>
      <c r="AX2567">
        <v>89102</v>
      </c>
      <c r="AY2567">
        <v>88212</v>
      </c>
      <c r="AZ2567">
        <v>87242</v>
      </c>
      <c r="BA2567">
        <v>86168</v>
      </c>
      <c r="BB2567">
        <v>84970</v>
      </c>
      <c r="BC2567">
        <v>83626</v>
      </c>
      <c r="BD2567">
        <v>82126</v>
      </c>
      <c r="BE2567">
        <v>80467</v>
      </c>
      <c r="BF2567">
        <v>78648</v>
      </c>
      <c r="BG2567">
        <v>76667</v>
      </c>
      <c r="BH2567">
        <v>74509</v>
      </c>
      <c r="BI2567">
        <v>72160</v>
      </c>
      <c r="BJ2567">
        <v>69613</v>
      </c>
      <c r="BK2567">
        <v>66853</v>
      </c>
      <c r="BL2567">
        <v>63873</v>
      </c>
      <c r="BM2567">
        <v>60652</v>
      </c>
      <c r="BN2567">
        <v>57193</v>
      </c>
      <c r="BO2567">
        <v>53516</v>
      </c>
      <c r="BP2567">
        <v>49633</v>
      </c>
      <c r="BQ2567">
        <v>45575</v>
      </c>
      <c r="BR2567">
        <v>41373</v>
      </c>
      <c r="BS2567">
        <v>37067</v>
      </c>
      <c r="BT2567">
        <v>32719</v>
      </c>
      <c r="BU2567">
        <v>28423</v>
      </c>
      <c r="BV2567">
        <v>24264</v>
      </c>
      <c r="BW2567">
        <v>20248</v>
      </c>
      <c r="BX2567">
        <v>16466</v>
      </c>
      <c r="BY2567">
        <v>13000</v>
      </c>
      <c r="BZ2567">
        <v>9927</v>
      </c>
      <c r="DC2567">
        <v>60.41</v>
      </c>
      <c r="DD2567">
        <v>59.42</v>
      </c>
      <c r="DE2567">
        <v>58.43</v>
      </c>
      <c r="DF2567">
        <v>57.44</v>
      </c>
      <c r="DG2567">
        <v>56.45</v>
      </c>
      <c r="DH2567">
        <v>55.46</v>
      </c>
      <c r="DI2567">
        <v>54.48</v>
      </c>
      <c r="DJ2567">
        <v>53.49</v>
      </c>
      <c r="DK2567">
        <v>52.51</v>
      </c>
      <c r="DL2567">
        <v>51.52</v>
      </c>
      <c r="DM2567">
        <v>50.54</v>
      </c>
      <c r="DN2567">
        <v>49.56</v>
      </c>
      <c r="DO2567">
        <v>48.58</v>
      </c>
      <c r="DP2567">
        <v>47.61</v>
      </c>
      <c r="DQ2567">
        <v>46.63</v>
      </c>
      <c r="DR2567">
        <v>45.66</v>
      </c>
      <c r="DS2567">
        <v>44.69</v>
      </c>
      <c r="DT2567">
        <v>43.73</v>
      </c>
      <c r="DU2567">
        <v>42.76</v>
      </c>
      <c r="DV2567">
        <v>41.8</v>
      </c>
      <c r="DW2567">
        <v>40.85</v>
      </c>
      <c r="DX2567">
        <v>39.89</v>
      </c>
      <c r="DY2567">
        <v>38.94</v>
      </c>
      <c r="DZ2567">
        <v>38</v>
      </c>
      <c r="EA2567">
        <v>37.049999999999997</v>
      </c>
      <c r="EB2567">
        <v>36.11</v>
      </c>
      <c r="EC2567">
        <v>35.17</v>
      </c>
      <c r="ED2567">
        <v>34.24</v>
      </c>
      <c r="EE2567">
        <v>33.31</v>
      </c>
      <c r="EF2567">
        <v>32.39</v>
      </c>
      <c r="EG2567">
        <v>31.48</v>
      </c>
      <c r="EH2567">
        <v>30.57</v>
      </c>
      <c r="EI2567">
        <v>29.66</v>
      </c>
      <c r="EJ2567">
        <v>28.76</v>
      </c>
      <c r="EK2567">
        <v>27.87</v>
      </c>
      <c r="EL2567">
        <v>26.98</v>
      </c>
      <c r="EM2567">
        <v>26.1</v>
      </c>
      <c r="EN2567">
        <v>25.23</v>
      </c>
      <c r="EO2567">
        <v>24.37</v>
      </c>
      <c r="EP2567">
        <v>23.52</v>
      </c>
      <c r="EQ2567">
        <v>22.68</v>
      </c>
      <c r="ER2567">
        <v>21.85</v>
      </c>
      <c r="ES2567">
        <v>21.02</v>
      </c>
      <c r="ET2567">
        <v>20.2</v>
      </c>
      <c r="EU2567">
        <v>19.38</v>
      </c>
      <c r="EV2567">
        <v>18.55</v>
      </c>
      <c r="EW2567">
        <v>17.739999999999998</v>
      </c>
      <c r="EX2567">
        <v>16.93</v>
      </c>
      <c r="EY2567">
        <v>16.13</v>
      </c>
      <c r="EZ2567">
        <v>15.35</v>
      </c>
      <c r="FA2567">
        <v>14.59</v>
      </c>
      <c r="FB2567">
        <v>13.85</v>
      </c>
      <c r="FC2567">
        <v>13.12</v>
      </c>
      <c r="FD2567">
        <v>12.42</v>
      </c>
      <c r="FE2567">
        <v>11.72</v>
      </c>
      <c r="FF2567">
        <v>11.05</v>
      </c>
      <c r="FG2567">
        <v>10.39</v>
      </c>
      <c r="FH2567">
        <v>9.75</v>
      </c>
      <c r="FI2567">
        <v>9.14</v>
      </c>
      <c r="FJ2567">
        <v>8.5399999999999991</v>
      </c>
      <c r="FK2567">
        <v>7.97</v>
      </c>
      <c r="FL2567">
        <v>7.42</v>
      </c>
      <c r="FM2567">
        <v>6.89</v>
      </c>
      <c r="FN2567">
        <v>6.39</v>
      </c>
      <c r="FO2567">
        <v>5.92</v>
      </c>
      <c r="FP2567">
        <v>5.47</v>
      </c>
      <c r="FQ2567">
        <v>5.05</v>
      </c>
      <c r="FR2567">
        <v>4.6500000000000004</v>
      </c>
      <c r="FS2567">
        <v>4.28</v>
      </c>
      <c r="FT2567">
        <v>3.93</v>
      </c>
      <c r="FU2567">
        <v>3.61</v>
      </c>
      <c r="FV2567">
        <v>3.32</v>
      </c>
      <c r="FW2567">
        <v>3.07</v>
      </c>
      <c r="FX2567">
        <v>2.87</v>
      </c>
    </row>
    <row r="2568" spans="1:186" x14ac:dyDescent="0.25">
      <c r="A2568" t="s">
        <v>2355</v>
      </c>
      <c r="B2568">
        <v>73</v>
      </c>
      <c r="C2568">
        <v>73</v>
      </c>
      <c r="E2568">
        <v>100000</v>
      </c>
      <c r="F2568">
        <v>99981</v>
      </c>
      <c r="G2568">
        <v>99962</v>
      </c>
      <c r="H2568">
        <v>99941</v>
      </c>
      <c r="I2568">
        <v>99918</v>
      </c>
      <c r="J2568">
        <v>99894</v>
      </c>
      <c r="K2568">
        <v>99867</v>
      </c>
      <c r="L2568">
        <v>99838</v>
      </c>
      <c r="M2568">
        <v>99806</v>
      </c>
      <c r="N2568">
        <v>99770</v>
      </c>
      <c r="O2568">
        <v>99729</v>
      </c>
      <c r="P2568">
        <v>99684</v>
      </c>
      <c r="Q2568">
        <v>99633</v>
      </c>
      <c r="R2568">
        <v>99576</v>
      </c>
      <c r="S2568">
        <v>99512</v>
      </c>
      <c r="T2568">
        <v>99441</v>
      </c>
      <c r="U2568">
        <v>99363</v>
      </c>
      <c r="V2568">
        <v>99277</v>
      </c>
      <c r="W2568">
        <v>99182</v>
      </c>
      <c r="X2568">
        <v>99079</v>
      </c>
      <c r="Y2568">
        <v>98964</v>
      </c>
      <c r="Z2568">
        <v>98837</v>
      </c>
      <c r="AA2568">
        <v>98700</v>
      </c>
      <c r="AB2568">
        <v>98551</v>
      </c>
      <c r="AC2568">
        <v>98389</v>
      </c>
      <c r="AD2568">
        <v>98213</v>
      </c>
      <c r="AE2568">
        <v>98020</v>
      </c>
      <c r="AF2568">
        <v>97806</v>
      </c>
      <c r="AG2568">
        <v>97567</v>
      </c>
      <c r="AH2568">
        <v>97304</v>
      </c>
      <c r="AI2568">
        <v>97017</v>
      </c>
      <c r="AJ2568">
        <v>96705</v>
      </c>
      <c r="AK2568">
        <v>96367</v>
      </c>
      <c r="AL2568">
        <v>96002</v>
      </c>
      <c r="AM2568">
        <v>95603</v>
      </c>
      <c r="AN2568">
        <v>95164</v>
      </c>
      <c r="AO2568">
        <v>94684</v>
      </c>
      <c r="AP2568">
        <v>94153</v>
      </c>
      <c r="AQ2568">
        <v>93560</v>
      </c>
      <c r="AR2568">
        <v>92897</v>
      </c>
      <c r="AS2568">
        <v>92178</v>
      </c>
      <c r="AT2568">
        <v>91417</v>
      </c>
      <c r="AU2568">
        <v>90625</v>
      </c>
      <c r="AV2568">
        <v>89807</v>
      </c>
      <c r="AW2568">
        <v>88956</v>
      </c>
      <c r="AX2568">
        <v>88052</v>
      </c>
      <c r="AY2568">
        <v>87068</v>
      </c>
      <c r="AZ2568">
        <v>85980</v>
      </c>
      <c r="BA2568">
        <v>84767</v>
      </c>
      <c r="BB2568">
        <v>83404</v>
      </c>
      <c r="BC2568">
        <v>81885</v>
      </c>
      <c r="BD2568">
        <v>80206</v>
      </c>
      <c r="BE2568">
        <v>78367</v>
      </c>
      <c r="BF2568">
        <v>76366</v>
      </c>
      <c r="BG2568">
        <v>74185</v>
      </c>
      <c r="BH2568">
        <v>71816</v>
      </c>
      <c r="BI2568">
        <v>69244</v>
      </c>
      <c r="BJ2568">
        <v>66462</v>
      </c>
      <c r="BK2568">
        <v>63459</v>
      </c>
      <c r="BL2568">
        <v>60220</v>
      </c>
      <c r="BM2568">
        <v>56747</v>
      </c>
      <c r="BN2568">
        <v>53049</v>
      </c>
      <c r="BO2568">
        <v>49153</v>
      </c>
      <c r="BP2568">
        <v>45088</v>
      </c>
      <c r="BQ2568">
        <v>40887</v>
      </c>
      <c r="BR2568">
        <v>36586</v>
      </c>
      <c r="BS2568">
        <v>32252</v>
      </c>
      <c r="BT2568">
        <v>27973</v>
      </c>
      <c r="BU2568">
        <v>23840</v>
      </c>
      <c r="BV2568">
        <v>19861</v>
      </c>
      <c r="BW2568">
        <v>16117</v>
      </c>
      <c r="BX2568">
        <v>12700</v>
      </c>
      <c r="BY2568">
        <v>9680</v>
      </c>
      <c r="DC2568">
        <v>59.29</v>
      </c>
      <c r="DD2568">
        <v>58.3</v>
      </c>
      <c r="DE2568">
        <v>57.31</v>
      </c>
      <c r="DF2568">
        <v>56.33</v>
      </c>
      <c r="DG2568">
        <v>55.34</v>
      </c>
      <c r="DH2568">
        <v>54.35</v>
      </c>
      <c r="DI2568">
        <v>53.37</v>
      </c>
      <c r="DJ2568">
        <v>52.38</v>
      </c>
      <c r="DK2568">
        <v>51.4</v>
      </c>
      <c r="DL2568">
        <v>50.42</v>
      </c>
      <c r="DM2568">
        <v>49.44</v>
      </c>
      <c r="DN2568">
        <v>48.46</v>
      </c>
      <c r="DO2568">
        <v>47.48</v>
      </c>
      <c r="DP2568">
        <v>46.51</v>
      </c>
      <c r="DQ2568">
        <v>45.54</v>
      </c>
      <c r="DR2568">
        <v>44.57</v>
      </c>
      <c r="DS2568">
        <v>43.61</v>
      </c>
      <c r="DT2568">
        <v>42.64</v>
      </c>
      <c r="DU2568">
        <v>41.68</v>
      </c>
      <c r="DV2568">
        <v>40.729999999999997</v>
      </c>
      <c r="DW2568">
        <v>39.770000000000003</v>
      </c>
      <c r="DX2568">
        <v>38.82</v>
      </c>
      <c r="DY2568">
        <v>37.880000000000003</v>
      </c>
      <c r="DZ2568">
        <v>36.93</v>
      </c>
      <c r="EA2568">
        <v>35.99</v>
      </c>
      <c r="EB2568">
        <v>35.06</v>
      </c>
      <c r="EC2568">
        <v>34.130000000000003</v>
      </c>
      <c r="ED2568">
        <v>33.200000000000003</v>
      </c>
      <c r="EE2568">
        <v>32.28</v>
      </c>
      <c r="EF2568">
        <v>31.36</v>
      </c>
      <c r="EG2568">
        <v>30.46</v>
      </c>
      <c r="EH2568">
        <v>29.55</v>
      </c>
      <c r="EI2568">
        <v>28.65</v>
      </c>
      <c r="EJ2568">
        <v>27.76</v>
      </c>
      <c r="EK2568">
        <v>26.88</v>
      </c>
      <c r="EL2568">
        <v>26</v>
      </c>
      <c r="EM2568">
        <v>25.13</v>
      </c>
      <c r="EN2568">
        <v>24.27</v>
      </c>
      <c r="EO2568">
        <v>23.42</v>
      </c>
      <c r="EP2568">
        <v>22.58</v>
      </c>
      <c r="EQ2568">
        <v>21.75</v>
      </c>
      <c r="ER2568">
        <v>20.93</v>
      </c>
      <c r="ES2568">
        <v>20.11</v>
      </c>
      <c r="ET2568">
        <v>19.29</v>
      </c>
      <c r="EU2568">
        <v>18.47</v>
      </c>
      <c r="EV2568">
        <v>17.649999999999999</v>
      </c>
      <c r="EW2568">
        <v>16.84</v>
      </c>
      <c r="EX2568">
        <v>16.05</v>
      </c>
      <c r="EY2568">
        <v>15.27</v>
      </c>
      <c r="EZ2568">
        <v>14.51</v>
      </c>
      <c r="FA2568">
        <v>13.77</v>
      </c>
      <c r="FB2568">
        <v>13.05</v>
      </c>
      <c r="FC2568">
        <v>12.35</v>
      </c>
      <c r="FD2568">
        <v>11.66</v>
      </c>
      <c r="FE2568">
        <v>10.99</v>
      </c>
      <c r="FF2568">
        <v>10.33</v>
      </c>
      <c r="FG2568">
        <v>9.6999999999999993</v>
      </c>
      <c r="FH2568">
        <v>9.08</v>
      </c>
      <c r="FI2568">
        <v>8.49</v>
      </c>
      <c r="FJ2568">
        <v>7.92</v>
      </c>
      <c r="FK2568">
        <v>7.37</v>
      </c>
      <c r="FL2568">
        <v>6.85</v>
      </c>
      <c r="FM2568">
        <v>6.35</v>
      </c>
      <c r="FN2568">
        <v>5.88</v>
      </c>
      <c r="FO2568">
        <v>5.43</v>
      </c>
      <c r="FP2568">
        <v>5.01</v>
      </c>
      <c r="FQ2568">
        <v>4.62</v>
      </c>
      <c r="FR2568">
        <v>4.25</v>
      </c>
      <c r="FS2568">
        <v>3.9</v>
      </c>
      <c r="FT2568">
        <v>3.58</v>
      </c>
      <c r="FU2568">
        <v>3.3</v>
      </c>
      <c r="FV2568">
        <v>3.05</v>
      </c>
      <c r="FW2568">
        <v>2.85</v>
      </c>
    </row>
    <row r="2569" spans="1:186" x14ac:dyDescent="0.25">
      <c r="A2569" t="s">
        <v>2356</v>
      </c>
      <c r="B2569">
        <v>72</v>
      </c>
      <c r="C2569">
        <v>72</v>
      </c>
      <c r="E2569">
        <v>100000</v>
      </c>
      <c r="F2569">
        <v>99980</v>
      </c>
      <c r="G2569">
        <v>99959</v>
      </c>
      <c r="H2569">
        <v>99936</v>
      </c>
      <c r="I2569">
        <v>99911</v>
      </c>
      <c r="J2569">
        <v>99884</v>
      </c>
      <c r="K2569">
        <v>99855</v>
      </c>
      <c r="L2569">
        <v>99822</v>
      </c>
      <c r="M2569">
        <v>99786</v>
      </c>
      <c r="N2569">
        <v>99745</v>
      </c>
      <c r="O2569">
        <v>99699</v>
      </c>
      <c r="P2569">
        <v>99647</v>
      </c>
      <c r="Q2569">
        <v>99589</v>
      </c>
      <c r="R2569">
        <v>99524</v>
      </c>
      <c r="S2569">
        <v>99452</v>
      </c>
      <c r="T2569">
        <v>99373</v>
      </c>
      <c r="U2569">
        <v>99286</v>
      </c>
      <c r="V2569">
        <v>99190</v>
      </c>
      <c r="W2569">
        <v>99084</v>
      </c>
      <c r="X2569">
        <v>98968</v>
      </c>
      <c r="Y2569">
        <v>98839</v>
      </c>
      <c r="Z2569">
        <v>98700</v>
      </c>
      <c r="AA2569">
        <v>98549</v>
      </c>
      <c r="AB2569">
        <v>98385</v>
      </c>
      <c r="AC2569">
        <v>98207</v>
      </c>
      <c r="AD2569">
        <v>98011</v>
      </c>
      <c r="AE2569">
        <v>97793</v>
      </c>
      <c r="AF2569">
        <v>97551</v>
      </c>
      <c r="AG2569">
        <v>97284</v>
      </c>
      <c r="AH2569">
        <v>96993</v>
      </c>
      <c r="AI2569">
        <v>96676</v>
      </c>
      <c r="AJ2569">
        <v>96333</v>
      </c>
      <c r="AK2569">
        <v>95962</v>
      </c>
      <c r="AL2569">
        <v>95557</v>
      </c>
      <c r="AM2569">
        <v>95112</v>
      </c>
      <c r="AN2569">
        <v>94624</v>
      </c>
      <c r="AO2569">
        <v>94085</v>
      </c>
      <c r="AP2569">
        <v>93481</v>
      </c>
      <c r="AQ2569">
        <v>92810</v>
      </c>
      <c r="AR2569">
        <v>92078</v>
      </c>
      <c r="AS2569">
        <v>91305</v>
      </c>
      <c r="AT2569">
        <v>90501</v>
      </c>
      <c r="AU2569">
        <v>89671</v>
      </c>
      <c r="AV2569">
        <v>88807</v>
      </c>
      <c r="AW2569">
        <v>87892</v>
      </c>
      <c r="AX2569">
        <v>86894</v>
      </c>
      <c r="AY2569">
        <v>85790</v>
      </c>
      <c r="AZ2569">
        <v>84561</v>
      </c>
      <c r="BA2569">
        <v>83183</v>
      </c>
      <c r="BB2569">
        <v>81643</v>
      </c>
      <c r="BC2569">
        <v>79943</v>
      </c>
      <c r="BD2569">
        <v>78083</v>
      </c>
      <c r="BE2569">
        <v>76062</v>
      </c>
      <c r="BF2569">
        <v>73861</v>
      </c>
      <c r="BG2569">
        <v>71468</v>
      </c>
      <c r="BH2569">
        <v>68877</v>
      </c>
      <c r="BI2569">
        <v>66070</v>
      </c>
      <c r="BJ2569">
        <v>63045</v>
      </c>
      <c r="BK2569">
        <v>59786</v>
      </c>
      <c r="BL2569">
        <v>56297</v>
      </c>
      <c r="BM2569">
        <v>52588</v>
      </c>
      <c r="BN2569">
        <v>48676</v>
      </c>
      <c r="BO2569">
        <v>44603</v>
      </c>
      <c r="BP2569">
        <v>40401</v>
      </c>
      <c r="BQ2569">
        <v>36108</v>
      </c>
      <c r="BR2569">
        <v>31787</v>
      </c>
      <c r="BS2569">
        <v>27529</v>
      </c>
      <c r="BT2569">
        <v>23422</v>
      </c>
      <c r="BU2569">
        <v>19478</v>
      </c>
      <c r="BV2569">
        <v>15778</v>
      </c>
      <c r="BW2569">
        <v>12405</v>
      </c>
      <c r="BX2569">
        <v>9437</v>
      </c>
      <c r="DC2569">
        <v>58.18</v>
      </c>
      <c r="DD2569">
        <v>57.19</v>
      </c>
      <c r="DE2569">
        <v>56.2</v>
      </c>
      <c r="DF2569">
        <v>55.21</v>
      </c>
      <c r="DG2569">
        <v>54.23</v>
      </c>
      <c r="DH2569">
        <v>53.24</v>
      </c>
      <c r="DI2569">
        <v>52.26</v>
      </c>
      <c r="DJ2569">
        <v>51.27</v>
      </c>
      <c r="DK2569">
        <v>50.29</v>
      </c>
      <c r="DL2569">
        <v>49.31</v>
      </c>
      <c r="DM2569">
        <v>48.34</v>
      </c>
      <c r="DN2569">
        <v>47.36</v>
      </c>
      <c r="DO2569">
        <v>46.39</v>
      </c>
      <c r="DP2569">
        <v>45.42</v>
      </c>
      <c r="DQ2569">
        <v>44.45</v>
      </c>
      <c r="DR2569">
        <v>43.48</v>
      </c>
      <c r="DS2569">
        <v>42.52</v>
      </c>
      <c r="DT2569">
        <v>41.56</v>
      </c>
      <c r="DU2569">
        <v>40.61</v>
      </c>
      <c r="DV2569">
        <v>39.65</v>
      </c>
      <c r="DW2569">
        <v>38.71</v>
      </c>
      <c r="DX2569">
        <v>37.76</v>
      </c>
      <c r="DY2569">
        <v>36.82</v>
      </c>
      <c r="DZ2569">
        <v>35.880000000000003</v>
      </c>
      <c r="EA2569">
        <v>34.94</v>
      </c>
      <c r="EB2569">
        <v>34.01</v>
      </c>
      <c r="EC2569">
        <v>33.08</v>
      </c>
      <c r="ED2569">
        <v>32.17</v>
      </c>
      <c r="EE2569">
        <v>31.25</v>
      </c>
      <c r="EF2569">
        <v>30.34</v>
      </c>
      <c r="EG2569">
        <v>29.44</v>
      </c>
      <c r="EH2569">
        <v>28.55</v>
      </c>
      <c r="EI2569">
        <v>27.65</v>
      </c>
      <c r="EJ2569">
        <v>26.77</v>
      </c>
      <c r="EK2569">
        <v>25.89</v>
      </c>
      <c r="EL2569">
        <v>25.02</v>
      </c>
      <c r="EM2569">
        <v>24.16</v>
      </c>
      <c r="EN2569">
        <v>23.32</v>
      </c>
      <c r="EO2569">
        <v>22.48</v>
      </c>
      <c r="EP2569">
        <v>21.66</v>
      </c>
      <c r="EQ2569">
        <v>20.84</v>
      </c>
      <c r="ER2569">
        <v>20.02</v>
      </c>
      <c r="ES2569">
        <v>19.2</v>
      </c>
      <c r="ET2569">
        <v>18.38</v>
      </c>
      <c r="EU2569">
        <v>17.559999999999999</v>
      </c>
      <c r="EV2569">
        <v>16.760000000000002</v>
      </c>
      <c r="EW2569">
        <v>15.97</v>
      </c>
      <c r="EX2569">
        <v>15.19</v>
      </c>
      <c r="EY2569">
        <v>14.44</v>
      </c>
      <c r="EZ2569">
        <v>13.7</v>
      </c>
      <c r="FA2569">
        <v>12.98</v>
      </c>
      <c r="FB2569">
        <v>12.28</v>
      </c>
      <c r="FC2569">
        <v>11.59</v>
      </c>
      <c r="FD2569">
        <v>10.92</v>
      </c>
      <c r="FE2569">
        <v>10.27</v>
      </c>
      <c r="FF2569">
        <v>9.64</v>
      </c>
      <c r="FG2569">
        <v>9.0299999999999994</v>
      </c>
      <c r="FH2569">
        <v>8.44</v>
      </c>
      <c r="FI2569">
        <v>7.87</v>
      </c>
      <c r="FJ2569">
        <v>7.33</v>
      </c>
      <c r="FK2569">
        <v>6.81</v>
      </c>
      <c r="FL2569">
        <v>6.31</v>
      </c>
      <c r="FM2569">
        <v>5.84</v>
      </c>
      <c r="FN2569">
        <v>5.4</v>
      </c>
      <c r="FO2569">
        <v>4.9800000000000004</v>
      </c>
      <c r="FP2569">
        <v>4.59</v>
      </c>
      <c r="FQ2569">
        <v>4.2300000000000004</v>
      </c>
      <c r="FR2569">
        <v>3.88</v>
      </c>
      <c r="FS2569">
        <v>3.56</v>
      </c>
      <c r="FT2569">
        <v>3.28</v>
      </c>
      <c r="FU2569">
        <v>3.04</v>
      </c>
      <c r="FV2569">
        <v>2.84</v>
      </c>
    </row>
    <row r="2570" spans="1:186" x14ac:dyDescent="0.25">
      <c r="A2570" t="s">
        <v>2357</v>
      </c>
      <c r="B2570">
        <v>71</v>
      </c>
      <c r="C2570">
        <v>71</v>
      </c>
      <c r="E2570">
        <v>100000</v>
      </c>
      <c r="F2570">
        <v>99978</v>
      </c>
      <c r="G2570">
        <v>99955</v>
      </c>
      <c r="H2570">
        <v>99930</v>
      </c>
      <c r="I2570">
        <v>99903</v>
      </c>
      <c r="J2570">
        <v>99873</v>
      </c>
      <c r="K2570">
        <v>99840</v>
      </c>
      <c r="L2570">
        <v>99803</v>
      </c>
      <c r="M2570">
        <v>99761</v>
      </c>
      <c r="N2570">
        <v>99715</v>
      </c>
      <c r="O2570">
        <v>99662</v>
      </c>
      <c r="P2570">
        <v>99603</v>
      </c>
      <c r="Q2570">
        <v>99538</v>
      </c>
      <c r="R2570">
        <v>99465</v>
      </c>
      <c r="S2570">
        <v>99385</v>
      </c>
      <c r="T2570">
        <v>99296</v>
      </c>
      <c r="U2570">
        <v>99199</v>
      </c>
      <c r="V2570">
        <v>99092</v>
      </c>
      <c r="W2570">
        <v>98973</v>
      </c>
      <c r="X2570">
        <v>98843</v>
      </c>
      <c r="Y2570">
        <v>98701</v>
      </c>
      <c r="Z2570">
        <v>98549</v>
      </c>
      <c r="AA2570">
        <v>98382</v>
      </c>
      <c r="AB2570">
        <v>98201</v>
      </c>
      <c r="AC2570">
        <v>98003</v>
      </c>
      <c r="AD2570">
        <v>97782</v>
      </c>
      <c r="AE2570">
        <v>97536</v>
      </c>
      <c r="AF2570">
        <v>97266</v>
      </c>
      <c r="AG2570">
        <v>96970</v>
      </c>
      <c r="AH2570">
        <v>96648</v>
      </c>
      <c r="AI2570">
        <v>96299</v>
      </c>
      <c r="AJ2570">
        <v>95922</v>
      </c>
      <c r="AK2570">
        <v>95512</v>
      </c>
      <c r="AL2570">
        <v>95060</v>
      </c>
      <c r="AM2570">
        <v>94565</v>
      </c>
      <c r="AN2570">
        <v>94017</v>
      </c>
      <c r="AO2570">
        <v>93404</v>
      </c>
      <c r="AP2570">
        <v>92721</v>
      </c>
      <c r="AQ2570">
        <v>91979</v>
      </c>
      <c r="AR2570">
        <v>91193</v>
      </c>
      <c r="AS2570">
        <v>90376</v>
      </c>
      <c r="AT2570">
        <v>89534</v>
      </c>
      <c r="AU2570">
        <v>88658</v>
      </c>
      <c r="AV2570">
        <v>87731</v>
      </c>
      <c r="AW2570">
        <v>86720</v>
      </c>
      <c r="AX2570">
        <v>85601</v>
      </c>
      <c r="AY2570">
        <v>84355</v>
      </c>
      <c r="AZ2570">
        <v>82958</v>
      </c>
      <c r="BA2570">
        <v>81400</v>
      </c>
      <c r="BB2570">
        <v>79679</v>
      </c>
      <c r="BC2570">
        <v>77798</v>
      </c>
      <c r="BD2570">
        <v>75755</v>
      </c>
      <c r="BE2570">
        <v>73534</v>
      </c>
      <c r="BF2570">
        <v>71122</v>
      </c>
      <c r="BG2570">
        <v>68506</v>
      </c>
      <c r="BH2570">
        <v>65680</v>
      </c>
      <c r="BI2570">
        <v>62632</v>
      </c>
      <c r="BJ2570">
        <v>59352</v>
      </c>
      <c r="BK2570">
        <v>55844</v>
      </c>
      <c r="BL2570">
        <v>52123</v>
      </c>
      <c r="BM2570">
        <v>48205</v>
      </c>
      <c r="BN2570">
        <v>44121</v>
      </c>
      <c r="BO2570">
        <v>39918</v>
      </c>
      <c r="BP2570">
        <v>35631</v>
      </c>
      <c r="BQ2570">
        <v>31326</v>
      </c>
      <c r="BR2570">
        <v>27090</v>
      </c>
      <c r="BS2570">
        <v>23012</v>
      </c>
      <c r="BT2570">
        <v>19101</v>
      </c>
      <c r="BU2570">
        <v>15443</v>
      </c>
      <c r="BV2570">
        <v>12120</v>
      </c>
      <c r="BW2570">
        <v>9198</v>
      </c>
      <c r="DC2570">
        <v>57.06</v>
      </c>
      <c r="DD2570">
        <v>56.08</v>
      </c>
      <c r="DE2570">
        <v>55.09</v>
      </c>
      <c r="DF2570">
        <v>54.1</v>
      </c>
      <c r="DG2570">
        <v>53.12</v>
      </c>
      <c r="DH2570">
        <v>52.13</v>
      </c>
      <c r="DI2570">
        <v>51.15</v>
      </c>
      <c r="DJ2570">
        <v>50.17</v>
      </c>
      <c r="DK2570">
        <v>49.19</v>
      </c>
      <c r="DL2570">
        <v>48.21</v>
      </c>
      <c r="DM2570">
        <v>47.24</v>
      </c>
      <c r="DN2570">
        <v>46.27</v>
      </c>
      <c r="DO2570">
        <v>45.3</v>
      </c>
      <c r="DP2570">
        <v>44.33</v>
      </c>
      <c r="DQ2570">
        <v>43.36</v>
      </c>
      <c r="DR2570">
        <v>42.4</v>
      </c>
      <c r="DS2570">
        <v>41.44</v>
      </c>
      <c r="DT2570">
        <v>40.49</v>
      </c>
      <c r="DU2570">
        <v>39.54</v>
      </c>
      <c r="DV2570">
        <v>38.590000000000003</v>
      </c>
      <c r="DW2570">
        <v>37.64</v>
      </c>
      <c r="DX2570">
        <v>36.700000000000003</v>
      </c>
      <c r="DY2570">
        <v>35.76</v>
      </c>
      <c r="DZ2570">
        <v>34.83</v>
      </c>
      <c r="EA2570">
        <v>33.89</v>
      </c>
      <c r="EB2570">
        <v>32.97</v>
      </c>
      <c r="EC2570">
        <v>32.049999999999997</v>
      </c>
      <c r="ED2570">
        <v>31.14</v>
      </c>
      <c r="EE2570">
        <v>30.23</v>
      </c>
      <c r="EF2570">
        <v>29.33</v>
      </c>
      <c r="EG2570">
        <v>28.44</v>
      </c>
      <c r="EH2570">
        <v>27.55</v>
      </c>
      <c r="EI2570">
        <v>26.66</v>
      </c>
      <c r="EJ2570">
        <v>25.79</v>
      </c>
      <c r="EK2570">
        <v>24.92</v>
      </c>
      <c r="EL2570">
        <v>24.06</v>
      </c>
      <c r="EM2570">
        <v>23.22</v>
      </c>
      <c r="EN2570">
        <v>22.38</v>
      </c>
      <c r="EO2570">
        <v>21.56</v>
      </c>
      <c r="EP2570">
        <v>20.74</v>
      </c>
      <c r="EQ2570">
        <v>19.920000000000002</v>
      </c>
      <c r="ER2570">
        <v>19.11</v>
      </c>
      <c r="ES2570">
        <v>18.29</v>
      </c>
      <c r="ET2570">
        <v>17.48</v>
      </c>
      <c r="EU2570">
        <v>16.68</v>
      </c>
      <c r="EV2570">
        <v>15.89</v>
      </c>
      <c r="EW2570">
        <v>15.12</v>
      </c>
      <c r="EX2570">
        <v>14.36</v>
      </c>
      <c r="EY2570">
        <v>13.63</v>
      </c>
      <c r="EZ2570">
        <v>12.91</v>
      </c>
      <c r="FA2570">
        <v>12.21</v>
      </c>
      <c r="FB2570">
        <v>11.53</v>
      </c>
      <c r="FC2570">
        <v>10.86</v>
      </c>
      <c r="FD2570">
        <v>10.210000000000001</v>
      </c>
      <c r="FE2570">
        <v>9.58</v>
      </c>
      <c r="FF2570">
        <v>8.9700000000000006</v>
      </c>
      <c r="FG2570">
        <v>8.3800000000000008</v>
      </c>
      <c r="FH2570">
        <v>7.82</v>
      </c>
      <c r="FI2570">
        <v>7.28</v>
      </c>
      <c r="FJ2570">
        <v>6.76</v>
      </c>
      <c r="FK2570">
        <v>6.27</v>
      </c>
      <c r="FL2570">
        <v>5.81</v>
      </c>
      <c r="FM2570">
        <v>5.37</v>
      </c>
      <c r="FN2570">
        <v>4.95</v>
      </c>
      <c r="FO2570">
        <v>4.5599999999999996</v>
      </c>
      <c r="FP2570">
        <v>4.2</v>
      </c>
      <c r="FQ2570">
        <v>3.86</v>
      </c>
      <c r="FR2570">
        <v>3.54</v>
      </c>
      <c r="FS2570">
        <v>3.26</v>
      </c>
      <c r="FT2570">
        <v>3.02</v>
      </c>
      <c r="FU2570">
        <v>2.82</v>
      </c>
    </row>
    <row r="2571" spans="1:186" x14ac:dyDescent="0.25">
      <c r="A2571" t="s">
        <v>2358</v>
      </c>
      <c r="B2571">
        <v>70</v>
      </c>
      <c r="C2571">
        <v>70</v>
      </c>
      <c r="E2571">
        <v>100000</v>
      </c>
      <c r="F2571">
        <v>99977</v>
      </c>
      <c r="G2571">
        <v>99951</v>
      </c>
      <c r="H2571">
        <v>99924</v>
      </c>
      <c r="I2571">
        <v>99894</v>
      </c>
      <c r="J2571">
        <v>99860</v>
      </c>
      <c r="K2571">
        <v>99822</v>
      </c>
      <c r="L2571">
        <v>99780</v>
      </c>
      <c r="M2571">
        <v>99733</v>
      </c>
      <c r="N2571">
        <v>99680</v>
      </c>
      <c r="O2571">
        <v>99620</v>
      </c>
      <c r="P2571">
        <v>99553</v>
      </c>
      <c r="Q2571">
        <v>99480</v>
      </c>
      <c r="R2571">
        <v>99398</v>
      </c>
      <c r="S2571">
        <v>99308</v>
      </c>
      <c r="T2571">
        <v>99209</v>
      </c>
      <c r="U2571">
        <v>99101</v>
      </c>
      <c r="V2571">
        <v>98981</v>
      </c>
      <c r="W2571">
        <v>98848</v>
      </c>
      <c r="X2571">
        <v>98705</v>
      </c>
      <c r="Y2571">
        <v>98550</v>
      </c>
      <c r="Z2571">
        <v>98381</v>
      </c>
      <c r="AA2571">
        <v>98197</v>
      </c>
      <c r="AB2571">
        <v>97996</v>
      </c>
      <c r="AC2571">
        <v>97772</v>
      </c>
      <c r="AD2571">
        <v>97522</v>
      </c>
      <c r="AE2571">
        <v>97248</v>
      </c>
      <c r="AF2571">
        <v>96948</v>
      </c>
      <c r="AG2571">
        <v>96621</v>
      </c>
      <c r="AH2571">
        <v>96267</v>
      </c>
      <c r="AI2571">
        <v>95884</v>
      </c>
      <c r="AJ2571">
        <v>95467</v>
      </c>
      <c r="AK2571">
        <v>95008</v>
      </c>
      <c r="AL2571">
        <v>94506</v>
      </c>
      <c r="AM2571">
        <v>93950</v>
      </c>
      <c r="AN2571">
        <v>93327</v>
      </c>
      <c r="AO2571">
        <v>92633</v>
      </c>
      <c r="AP2571">
        <v>91879</v>
      </c>
      <c r="AQ2571">
        <v>91082</v>
      </c>
      <c r="AR2571">
        <v>90252</v>
      </c>
      <c r="AS2571">
        <v>89397</v>
      </c>
      <c r="AT2571">
        <v>88509</v>
      </c>
      <c r="AU2571">
        <v>87568</v>
      </c>
      <c r="AV2571">
        <v>86545</v>
      </c>
      <c r="AW2571">
        <v>85411</v>
      </c>
      <c r="AX2571">
        <v>84148</v>
      </c>
      <c r="AY2571">
        <v>82732</v>
      </c>
      <c r="AZ2571">
        <v>81155</v>
      </c>
      <c r="BA2571">
        <v>79416</v>
      </c>
      <c r="BB2571">
        <v>77512</v>
      </c>
      <c r="BC2571">
        <v>75448</v>
      </c>
      <c r="BD2571">
        <v>73204</v>
      </c>
      <c r="BE2571">
        <v>70771</v>
      </c>
      <c r="BF2571">
        <v>68137</v>
      </c>
      <c r="BG2571">
        <v>65287</v>
      </c>
      <c r="BH2571">
        <v>62221</v>
      </c>
      <c r="BI2571">
        <v>58920</v>
      </c>
      <c r="BJ2571">
        <v>55393</v>
      </c>
      <c r="BK2571">
        <v>51657</v>
      </c>
      <c r="BL2571">
        <v>47731</v>
      </c>
      <c r="BM2571">
        <v>43646</v>
      </c>
      <c r="BN2571">
        <v>39439</v>
      </c>
      <c r="BO2571">
        <v>35158</v>
      </c>
      <c r="BP2571">
        <v>30867</v>
      </c>
      <c r="BQ2571">
        <v>26655</v>
      </c>
      <c r="BR2571">
        <v>22605</v>
      </c>
      <c r="BS2571">
        <v>18731</v>
      </c>
      <c r="BT2571">
        <v>15115</v>
      </c>
      <c r="BU2571">
        <v>11838</v>
      </c>
      <c r="BV2571">
        <v>8967</v>
      </c>
      <c r="DC2571">
        <v>55.95</v>
      </c>
      <c r="DD2571">
        <v>54.96</v>
      </c>
      <c r="DE2571">
        <v>53.98</v>
      </c>
      <c r="DF2571">
        <v>52.99</v>
      </c>
      <c r="DG2571">
        <v>52.01</v>
      </c>
      <c r="DH2571">
        <v>51.03</v>
      </c>
      <c r="DI2571">
        <v>50.05</v>
      </c>
      <c r="DJ2571">
        <v>49.07</v>
      </c>
      <c r="DK2571">
        <v>48.09</v>
      </c>
      <c r="DL2571">
        <v>47.11</v>
      </c>
      <c r="DM2571">
        <v>46.14</v>
      </c>
      <c r="DN2571">
        <v>45.17</v>
      </c>
      <c r="DO2571">
        <v>44.21</v>
      </c>
      <c r="DP2571">
        <v>43.24</v>
      </c>
      <c r="DQ2571">
        <v>42.28</v>
      </c>
      <c r="DR2571">
        <v>41.32</v>
      </c>
      <c r="DS2571">
        <v>40.369999999999997</v>
      </c>
      <c r="DT2571">
        <v>39.42</v>
      </c>
      <c r="DU2571">
        <v>38.47</v>
      </c>
      <c r="DV2571">
        <v>37.520000000000003</v>
      </c>
      <c r="DW2571">
        <v>36.58</v>
      </c>
      <c r="DX2571">
        <v>35.64</v>
      </c>
      <c r="DY2571">
        <v>34.71</v>
      </c>
      <c r="DZ2571">
        <v>33.78</v>
      </c>
      <c r="EA2571">
        <v>32.86</v>
      </c>
      <c r="EB2571">
        <v>31.94</v>
      </c>
      <c r="EC2571">
        <v>31.03</v>
      </c>
      <c r="ED2571">
        <v>30.12</v>
      </c>
      <c r="EE2571">
        <v>29.22</v>
      </c>
      <c r="EF2571">
        <v>28.33</v>
      </c>
      <c r="EG2571">
        <v>27.44</v>
      </c>
      <c r="EH2571">
        <v>26.56</v>
      </c>
      <c r="EI2571">
        <v>25.68</v>
      </c>
      <c r="EJ2571">
        <v>24.82</v>
      </c>
      <c r="EK2571">
        <v>23.96</v>
      </c>
      <c r="EL2571">
        <v>23.12</v>
      </c>
      <c r="EM2571">
        <v>22.29</v>
      </c>
      <c r="EN2571">
        <v>21.46</v>
      </c>
      <c r="EO2571">
        <v>20.65</v>
      </c>
      <c r="EP2571">
        <v>19.829999999999998</v>
      </c>
      <c r="EQ2571">
        <v>19.02</v>
      </c>
      <c r="ER2571">
        <v>18.2</v>
      </c>
      <c r="ES2571">
        <v>17.39</v>
      </c>
      <c r="ET2571">
        <v>16.59</v>
      </c>
      <c r="EU2571">
        <v>15.81</v>
      </c>
      <c r="EV2571">
        <v>15.04</v>
      </c>
      <c r="EW2571">
        <v>14.29</v>
      </c>
      <c r="EX2571">
        <v>13.55</v>
      </c>
      <c r="EY2571">
        <v>12.84</v>
      </c>
      <c r="EZ2571">
        <v>12.14</v>
      </c>
      <c r="FA2571">
        <v>11.46</v>
      </c>
      <c r="FB2571">
        <v>10.8</v>
      </c>
      <c r="FC2571">
        <v>10.15</v>
      </c>
      <c r="FD2571">
        <v>9.52</v>
      </c>
      <c r="FE2571">
        <v>8.92</v>
      </c>
      <c r="FF2571">
        <v>8.33</v>
      </c>
      <c r="FG2571">
        <v>7.77</v>
      </c>
      <c r="FH2571">
        <v>7.24</v>
      </c>
      <c r="FI2571">
        <v>6.72</v>
      </c>
      <c r="FJ2571">
        <v>6.23</v>
      </c>
      <c r="FK2571">
        <v>5.77</v>
      </c>
      <c r="FL2571">
        <v>5.33</v>
      </c>
      <c r="FM2571">
        <v>4.92</v>
      </c>
      <c r="FN2571">
        <v>4.54</v>
      </c>
      <c r="FO2571">
        <v>4.17</v>
      </c>
      <c r="FP2571">
        <v>3.83</v>
      </c>
      <c r="FQ2571">
        <v>3.52</v>
      </c>
      <c r="FR2571">
        <v>3.24</v>
      </c>
      <c r="FS2571">
        <v>3</v>
      </c>
      <c r="FT2571">
        <v>2.81</v>
      </c>
    </row>
    <row r="2572" spans="1:186" x14ac:dyDescent="0.25">
      <c r="A2572" t="s">
        <v>2359</v>
      </c>
      <c r="B2572">
        <v>69</v>
      </c>
      <c r="C2572">
        <v>69</v>
      </c>
      <c r="E2572">
        <v>100000</v>
      </c>
      <c r="F2572">
        <v>99974</v>
      </c>
      <c r="G2572">
        <v>99947</v>
      </c>
      <c r="H2572">
        <v>99916</v>
      </c>
      <c r="I2572">
        <v>99882</v>
      </c>
      <c r="J2572">
        <v>99844</v>
      </c>
      <c r="K2572">
        <v>99801</v>
      </c>
      <c r="L2572">
        <v>99753</v>
      </c>
      <c r="M2572">
        <v>99699</v>
      </c>
      <c r="N2572">
        <v>99639</v>
      </c>
      <c r="O2572">
        <v>99571</v>
      </c>
      <c r="P2572">
        <v>99496</v>
      </c>
      <c r="Q2572">
        <v>99414</v>
      </c>
      <c r="R2572">
        <v>99322</v>
      </c>
      <c r="S2572">
        <v>99222</v>
      </c>
      <c r="T2572">
        <v>99112</v>
      </c>
      <c r="U2572">
        <v>98990</v>
      </c>
      <c r="V2572">
        <v>98856</v>
      </c>
      <c r="W2572">
        <v>98710</v>
      </c>
      <c r="X2572">
        <v>98553</v>
      </c>
      <c r="Y2572">
        <v>98381</v>
      </c>
      <c r="Z2572">
        <v>98195</v>
      </c>
      <c r="AA2572">
        <v>97991</v>
      </c>
      <c r="AB2572">
        <v>97763</v>
      </c>
      <c r="AC2572">
        <v>97510</v>
      </c>
      <c r="AD2572">
        <v>97232</v>
      </c>
      <c r="AE2572">
        <v>96927</v>
      </c>
      <c r="AF2572">
        <v>96596</v>
      </c>
      <c r="AG2572">
        <v>96236</v>
      </c>
      <c r="AH2572">
        <v>95847</v>
      </c>
      <c r="AI2572">
        <v>95423</v>
      </c>
      <c r="AJ2572">
        <v>94957</v>
      </c>
      <c r="AK2572">
        <v>94447</v>
      </c>
      <c r="AL2572">
        <v>93883</v>
      </c>
      <c r="AM2572">
        <v>93252</v>
      </c>
      <c r="AN2572">
        <v>92546</v>
      </c>
      <c r="AO2572">
        <v>91781</v>
      </c>
      <c r="AP2572">
        <v>90970</v>
      </c>
      <c r="AQ2572">
        <v>90129</v>
      </c>
      <c r="AR2572">
        <v>89260</v>
      </c>
      <c r="AS2572">
        <v>88359</v>
      </c>
      <c r="AT2572">
        <v>87406</v>
      </c>
      <c r="AU2572">
        <v>86368</v>
      </c>
      <c r="AV2572">
        <v>85220</v>
      </c>
      <c r="AW2572">
        <v>83942</v>
      </c>
      <c r="AX2572">
        <v>82507</v>
      </c>
      <c r="AY2572">
        <v>80909</v>
      </c>
      <c r="AZ2572">
        <v>79149</v>
      </c>
      <c r="BA2572">
        <v>77226</v>
      </c>
      <c r="BB2572">
        <v>75138</v>
      </c>
      <c r="BC2572">
        <v>72873</v>
      </c>
      <c r="BD2572">
        <v>70418</v>
      </c>
      <c r="BE2572">
        <v>67763</v>
      </c>
      <c r="BF2572">
        <v>64896</v>
      </c>
      <c r="BG2572">
        <v>61807</v>
      </c>
      <c r="BH2572">
        <v>58489</v>
      </c>
      <c r="BI2572">
        <v>54944</v>
      </c>
      <c r="BJ2572">
        <v>51192</v>
      </c>
      <c r="BK2572">
        <v>47256</v>
      </c>
      <c r="BL2572">
        <v>43169</v>
      </c>
      <c r="BM2572">
        <v>38967</v>
      </c>
      <c r="BN2572">
        <v>34690</v>
      </c>
      <c r="BO2572">
        <v>30412</v>
      </c>
      <c r="BP2572">
        <v>26222</v>
      </c>
      <c r="BQ2572">
        <v>22204</v>
      </c>
      <c r="BR2572">
        <v>18367</v>
      </c>
      <c r="BS2572">
        <v>14793</v>
      </c>
      <c r="BT2572">
        <v>11562</v>
      </c>
      <c r="BU2572">
        <v>8739</v>
      </c>
      <c r="DC2572">
        <v>54.84</v>
      </c>
      <c r="DD2572">
        <v>53.85</v>
      </c>
      <c r="DE2572">
        <v>52.87</v>
      </c>
      <c r="DF2572">
        <v>51.89</v>
      </c>
      <c r="DG2572">
        <v>50.9</v>
      </c>
      <c r="DH2572">
        <v>49.92</v>
      </c>
      <c r="DI2572">
        <v>48.94</v>
      </c>
      <c r="DJ2572">
        <v>47.97</v>
      </c>
      <c r="DK2572">
        <v>46.99</v>
      </c>
      <c r="DL2572">
        <v>46.02</v>
      </c>
      <c r="DM2572">
        <v>45.05</v>
      </c>
      <c r="DN2572">
        <v>44.08</v>
      </c>
      <c r="DO2572">
        <v>43.12</v>
      </c>
      <c r="DP2572">
        <v>42.16</v>
      </c>
      <c r="DQ2572">
        <v>41.2</v>
      </c>
      <c r="DR2572">
        <v>40.25</v>
      </c>
      <c r="DS2572">
        <v>39.299999999999997</v>
      </c>
      <c r="DT2572">
        <v>38.35</v>
      </c>
      <c r="DU2572">
        <v>37.409999999999997</v>
      </c>
      <c r="DV2572">
        <v>36.46</v>
      </c>
      <c r="DW2572">
        <v>35.53</v>
      </c>
      <c r="DX2572">
        <v>34.590000000000003</v>
      </c>
      <c r="DY2572">
        <v>33.659999999999997</v>
      </c>
      <c r="DZ2572">
        <v>32.74</v>
      </c>
      <c r="EA2572">
        <v>31.83</v>
      </c>
      <c r="EB2572">
        <v>30.91</v>
      </c>
      <c r="EC2572">
        <v>30.01</v>
      </c>
      <c r="ED2572">
        <v>29.11</v>
      </c>
      <c r="EE2572">
        <v>28.22</v>
      </c>
      <c r="EF2572">
        <v>27.33</v>
      </c>
      <c r="EG2572">
        <v>26.45</v>
      </c>
      <c r="EH2572">
        <v>25.58</v>
      </c>
      <c r="EI2572">
        <v>24.71</v>
      </c>
      <c r="EJ2572">
        <v>23.86</v>
      </c>
      <c r="EK2572">
        <v>23.02</v>
      </c>
      <c r="EL2572">
        <v>22.19</v>
      </c>
      <c r="EM2572">
        <v>21.37</v>
      </c>
      <c r="EN2572">
        <v>20.56</v>
      </c>
      <c r="EO2572">
        <v>19.739999999999998</v>
      </c>
      <c r="EP2572">
        <v>18.93</v>
      </c>
      <c r="EQ2572">
        <v>18.12</v>
      </c>
      <c r="ER2572">
        <v>17.309999999999999</v>
      </c>
      <c r="ES2572">
        <v>16.510000000000002</v>
      </c>
      <c r="ET2572">
        <v>15.73</v>
      </c>
      <c r="EU2572">
        <v>14.96</v>
      </c>
      <c r="EV2572">
        <v>14.21</v>
      </c>
      <c r="EW2572">
        <v>13.48</v>
      </c>
      <c r="EX2572">
        <v>12.77</v>
      </c>
      <c r="EY2572">
        <v>12.08</v>
      </c>
      <c r="EZ2572">
        <v>11.4</v>
      </c>
      <c r="FA2572">
        <v>10.74</v>
      </c>
      <c r="FB2572">
        <v>10.09</v>
      </c>
      <c r="FC2572">
        <v>9.4700000000000006</v>
      </c>
      <c r="FD2572">
        <v>8.8699999999999992</v>
      </c>
      <c r="FE2572">
        <v>8.2799999999999994</v>
      </c>
      <c r="FF2572">
        <v>7.72</v>
      </c>
      <c r="FG2572">
        <v>7.19</v>
      </c>
      <c r="FH2572">
        <v>6.68</v>
      </c>
      <c r="FI2572">
        <v>6.2</v>
      </c>
      <c r="FJ2572">
        <v>5.74</v>
      </c>
      <c r="FK2572">
        <v>5.3</v>
      </c>
      <c r="FL2572">
        <v>4.8899999999999997</v>
      </c>
      <c r="FM2572">
        <v>4.51</v>
      </c>
      <c r="FN2572">
        <v>4.1500000000000004</v>
      </c>
      <c r="FO2572">
        <v>3.81</v>
      </c>
      <c r="FP2572">
        <v>3.5</v>
      </c>
      <c r="FQ2572">
        <v>3.23</v>
      </c>
      <c r="FR2572">
        <v>2.99</v>
      </c>
      <c r="FS2572">
        <v>2.79</v>
      </c>
    </row>
    <row r="2573" spans="1:186" x14ac:dyDescent="0.25">
      <c r="A2573" t="s">
        <v>2360</v>
      </c>
      <c r="B2573">
        <v>68</v>
      </c>
      <c r="C2573">
        <v>68</v>
      </c>
      <c r="E2573">
        <v>100000</v>
      </c>
      <c r="F2573">
        <v>99972</v>
      </c>
      <c r="G2573">
        <v>99941</v>
      </c>
      <c r="H2573">
        <v>99906</v>
      </c>
      <c r="I2573">
        <v>99868</v>
      </c>
      <c r="J2573">
        <v>99824</v>
      </c>
      <c r="K2573">
        <v>99776</v>
      </c>
      <c r="L2573">
        <v>99721</v>
      </c>
      <c r="M2573">
        <v>99660</v>
      </c>
      <c r="N2573">
        <v>99591</v>
      </c>
      <c r="O2573">
        <v>99515</v>
      </c>
      <c r="P2573">
        <v>99431</v>
      </c>
      <c r="Q2573">
        <v>99339</v>
      </c>
      <c r="R2573">
        <v>99237</v>
      </c>
      <c r="S2573">
        <v>99126</v>
      </c>
      <c r="T2573">
        <v>99002</v>
      </c>
      <c r="U2573">
        <v>98866</v>
      </c>
      <c r="V2573">
        <v>98718</v>
      </c>
      <c r="W2573">
        <v>98558</v>
      </c>
      <c r="X2573">
        <v>98384</v>
      </c>
      <c r="Y2573">
        <v>98195</v>
      </c>
      <c r="Z2573">
        <v>97988</v>
      </c>
      <c r="AA2573">
        <v>97757</v>
      </c>
      <c r="AB2573">
        <v>97500</v>
      </c>
      <c r="AC2573">
        <v>97217</v>
      </c>
      <c r="AD2573">
        <v>96908</v>
      </c>
      <c r="AE2573">
        <v>96572</v>
      </c>
      <c r="AF2573">
        <v>96207</v>
      </c>
      <c r="AG2573">
        <v>95812</v>
      </c>
      <c r="AH2573">
        <v>95381</v>
      </c>
      <c r="AI2573">
        <v>94908</v>
      </c>
      <c r="AJ2573">
        <v>94389</v>
      </c>
      <c r="AK2573">
        <v>93817</v>
      </c>
      <c r="AL2573">
        <v>93176</v>
      </c>
      <c r="AM2573">
        <v>92460</v>
      </c>
      <c r="AN2573">
        <v>91683</v>
      </c>
      <c r="AO2573">
        <v>90860</v>
      </c>
      <c r="AP2573">
        <v>90005</v>
      </c>
      <c r="AQ2573">
        <v>89125</v>
      </c>
      <c r="AR2573">
        <v>88210</v>
      </c>
      <c r="AS2573">
        <v>87242</v>
      </c>
      <c r="AT2573">
        <v>86191</v>
      </c>
      <c r="AU2573">
        <v>85028</v>
      </c>
      <c r="AV2573">
        <v>83733</v>
      </c>
      <c r="AW2573">
        <v>82282</v>
      </c>
      <c r="AX2573">
        <v>80664</v>
      </c>
      <c r="AY2573">
        <v>78882</v>
      </c>
      <c r="AZ2573">
        <v>76937</v>
      </c>
      <c r="BA2573">
        <v>74830</v>
      </c>
      <c r="BB2573">
        <v>72541</v>
      </c>
      <c r="BC2573">
        <v>70065</v>
      </c>
      <c r="BD2573">
        <v>67388</v>
      </c>
      <c r="BE2573">
        <v>64502</v>
      </c>
      <c r="BF2573">
        <v>61396</v>
      </c>
      <c r="BG2573">
        <v>58057</v>
      </c>
      <c r="BH2573">
        <v>54498</v>
      </c>
      <c r="BI2573">
        <v>50732</v>
      </c>
      <c r="BJ2573">
        <v>46783</v>
      </c>
      <c r="BK2573">
        <v>42691</v>
      </c>
      <c r="BL2573">
        <v>38494</v>
      </c>
      <c r="BM2573">
        <v>34229</v>
      </c>
      <c r="BN2573">
        <v>29963</v>
      </c>
      <c r="BO2573">
        <v>25794</v>
      </c>
      <c r="BP2573">
        <v>21806</v>
      </c>
      <c r="BQ2573">
        <v>18008</v>
      </c>
      <c r="BR2573">
        <v>14477</v>
      </c>
      <c r="BS2573">
        <v>11293</v>
      </c>
      <c r="BT2573">
        <v>8518</v>
      </c>
      <c r="DC2573">
        <v>53.73</v>
      </c>
      <c r="DD2573">
        <v>52.75</v>
      </c>
      <c r="DE2573">
        <v>51.76</v>
      </c>
      <c r="DF2573">
        <v>50.78</v>
      </c>
      <c r="DG2573">
        <v>49.8</v>
      </c>
      <c r="DH2573">
        <v>48.82</v>
      </c>
      <c r="DI2573">
        <v>47.84</v>
      </c>
      <c r="DJ2573">
        <v>46.87</v>
      </c>
      <c r="DK2573">
        <v>45.9</v>
      </c>
      <c r="DL2573">
        <v>44.93</v>
      </c>
      <c r="DM2573">
        <v>43.96</v>
      </c>
      <c r="DN2573">
        <v>43</v>
      </c>
      <c r="DO2573">
        <v>42.04</v>
      </c>
      <c r="DP2573">
        <v>41.08</v>
      </c>
      <c r="DQ2573">
        <v>40.130000000000003</v>
      </c>
      <c r="DR2573">
        <v>39.18</v>
      </c>
      <c r="DS2573">
        <v>38.229999999999997</v>
      </c>
      <c r="DT2573">
        <v>37.29</v>
      </c>
      <c r="DU2573">
        <v>36.35</v>
      </c>
      <c r="DV2573">
        <v>35.409999999999997</v>
      </c>
      <c r="DW2573">
        <v>34.479999999999997</v>
      </c>
      <c r="DX2573">
        <v>33.549999999999997</v>
      </c>
      <c r="DY2573">
        <v>32.630000000000003</v>
      </c>
      <c r="DZ2573">
        <v>31.71</v>
      </c>
      <c r="EA2573">
        <v>30.8</v>
      </c>
      <c r="EB2573">
        <v>29.9</v>
      </c>
      <c r="EC2573">
        <v>29</v>
      </c>
      <c r="ED2573">
        <v>28.11</v>
      </c>
      <c r="EE2573">
        <v>27.22</v>
      </c>
      <c r="EF2573">
        <v>26.34</v>
      </c>
      <c r="EG2573">
        <v>25.47</v>
      </c>
      <c r="EH2573">
        <v>24.61</v>
      </c>
      <c r="EI2573">
        <v>23.76</v>
      </c>
      <c r="EJ2573">
        <v>22.92</v>
      </c>
      <c r="EK2573">
        <v>22.09</v>
      </c>
      <c r="EL2573">
        <v>21.27</v>
      </c>
      <c r="EM2573">
        <v>20.46</v>
      </c>
      <c r="EN2573">
        <v>19.649999999999999</v>
      </c>
      <c r="EO2573">
        <v>18.84</v>
      </c>
      <c r="EP2573">
        <v>18.03</v>
      </c>
      <c r="EQ2573">
        <v>17.23</v>
      </c>
      <c r="ER2573">
        <v>16.43</v>
      </c>
      <c r="ES2573">
        <v>15.65</v>
      </c>
      <c r="ET2573">
        <v>14.88</v>
      </c>
      <c r="EU2573">
        <v>14.14</v>
      </c>
      <c r="EV2573">
        <v>13.41</v>
      </c>
      <c r="EW2573">
        <v>12.7</v>
      </c>
      <c r="EX2573">
        <v>12.01</v>
      </c>
      <c r="EY2573">
        <v>11.33</v>
      </c>
      <c r="EZ2573">
        <v>10.68</v>
      </c>
      <c r="FA2573">
        <v>10.029999999999999</v>
      </c>
      <c r="FB2573">
        <v>9.41</v>
      </c>
      <c r="FC2573">
        <v>8.81</v>
      </c>
      <c r="FD2573">
        <v>8.23</v>
      </c>
      <c r="FE2573">
        <v>7.68</v>
      </c>
      <c r="FF2573">
        <v>7.15</v>
      </c>
      <c r="FG2573">
        <v>6.64</v>
      </c>
      <c r="FH2573">
        <v>6.16</v>
      </c>
      <c r="FI2573">
        <v>5.7</v>
      </c>
      <c r="FJ2573">
        <v>5.27</v>
      </c>
      <c r="FK2573">
        <v>4.8600000000000003</v>
      </c>
      <c r="FL2573">
        <v>4.4800000000000004</v>
      </c>
      <c r="FM2573">
        <v>4.13</v>
      </c>
      <c r="FN2573">
        <v>3.79</v>
      </c>
      <c r="FO2573">
        <v>3.48</v>
      </c>
      <c r="FP2573">
        <v>3.21</v>
      </c>
      <c r="FQ2573">
        <v>2.97</v>
      </c>
      <c r="FR2573">
        <v>2.78</v>
      </c>
    </row>
    <row r="2574" spans="1:186" x14ac:dyDescent="0.25">
      <c r="A2574" t="s">
        <v>2361</v>
      </c>
      <c r="B2574">
        <v>67</v>
      </c>
      <c r="C2574">
        <v>67</v>
      </c>
      <c r="E2574">
        <v>100000</v>
      </c>
      <c r="F2574">
        <v>99969</v>
      </c>
      <c r="G2574">
        <v>99934</v>
      </c>
      <c r="H2574">
        <v>99895</v>
      </c>
      <c r="I2574">
        <v>99851</v>
      </c>
      <c r="J2574">
        <v>99801</v>
      </c>
      <c r="K2574">
        <v>99746</v>
      </c>
      <c r="L2574">
        <v>99684</v>
      </c>
      <c r="M2574">
        <v>99614</v>
      </c>
      <c r="N2574">
        <v>99537</v>
      </c>
      <c r="O2574">
        <v>99452</v>
      </c>
      <c r="P2574">
        <v>99358</v>
      </c>
      <c r="Q2574">
        <v>99255</v>
      </c>
      <c r="R2574">
        <v>99142</v>
      </c>
      <c r="S2574">
        <v>99017</v>
      </c>
      <c r="T2574">
        <v>98879</v>
      </c>
      <c r="U2574">
        <v>98729</v>
      </c>
      <c r="V2574">
        <v>98566</v>
      </c>
      <c r="W2574">
        <v>98390</v>
      </c>
      <c r="X2574">
        <v>98198</v>
      </c>
      <c r="Y2574">
        <v>97987</v>
      </c>
      <c r="Z2574">
        <v>97753</v>
      </c>
      <c r="AA2574">
        <v>97493</v>
      </c>
      <c r="AB2574">
        <v>97206</v>
      </c>
      <c r="AC2574">
        <v>96892</v>
      </c>
      <c r="AD2574">
        <v>96550</v>
      </c>
      <c r="AE2574">
        <v>96180</v>
      </c>
      <c r="AF2574">
        <v>95779</v>
      </c>
      <c r="AG2574">
        <v>95342</v>
      </c>
      <c r="AH2574">
        <v>94860</v>
      </c>
      <c r="AI2574">
        <v>94334</v>
      </c>
      <c r="AJ2574">
        <v>93752</v>
      </c>
      <c r="AK2574">
        <v>93100</v>
      </c>
      <c r="AL2574">
        <v>92375</v>
      </c>
      <c r="AM2574">
        <v>91586</v>
      </c>
      <c r="AN2574">
        <v>90751</v>
      </c>
      <c r="AO2574">
        <v>89883</v>
      </c>
      <c r="AP2574">
        <v>88989</v>
      </c>
      <c r="AQ2574">
        <v>88062</v>
      </c>
      <c r="AR2574">
        <v>87081</v>
      </c>
      <c r="AS2574">
        <v>86014</v>
      </c>
      <c r="AT2574">
        <v>84836</v>
      </c>
      <c r="AU2574">
        <v>83525</v>
      </c>
      <c r="AV2574">
        <v>82055</v>
      </c>
      <c r="AW2574">
        <v>80419</v>
      </c>
      <c r="AX2574">
        <v>78616</v>
      </c>
      <c r="AY2574">
        <v>76648</v>
      </c>
      <c r="AZ2574">
        <v>74518</v>
      </c>
      <c r="BA2574">
        <v>72210</v>
      </c>
      <c r="BB2574">
        <v>69710</v>
      </c>
      <c r="BC2574">
        <v>67013</v>
      </c>
      <c r="BD2574">
        <v>64106</v>
      </c>
      <c r="BE2574">
        <v>60982</v>
      </c>
      <c r="BF2574">
        <v>57628</v>
      </c>
      <c r="BG2574">
        <v>54050</v>
      </c>
      <c r="BH2574">
        <v>50274</v>
      </c>
      <c r="BI2574">
        <v>46316</v>
      </c>
      <c r="BJ2574">
        <v>42217</v>
      </c>
      <c r="BK2574">
        <v>38021</v>
      </c>
      <c r="BL2574">
        <v>33768</v>
      </c>
      <c r="BM2574">
        <v>29523</v>
      </c>
      <c r="BN2574">
        <v>25373</v>
      </c>
      <c r="BO2574">
        <v>21413</v>
      </c>
      <c r="BP2574">
        <v>17652</v>
      </c>
      <c r="BQ2574">
        <v>14167</v>
      </c>
      <c r="BR2574">
        <v>11029</v>
      </c>
      <c r="BS2574">
        <v>8302</v>
      </c>
      <c r="DC2574">
        <v>52.62</v>
      </c>
      <c r="DD2574">
        <v>51.64</v>
      </c>
      <c r="DE2574">
        <v>50.66</v>
      </c>
      <c r="DF2574">
        <v>49.68</v>
      </c>
      <c r="DG2574">
        <v>48.7</v>
      </c>
      <c r="DH2574">
        <v>47.72</v>
      </c>
      <c r="DI2574">
        <v>46.75</v>
      </c>
      <c r="DJ2574">
        <v>45.78</v>
      </c>
      <c r="DK2574">
        <v>44.81</v>
      </c>
      <c r="DL2574">
        <v>43.84</v>
      </c>
      <c r="DM2574">
        <v>42.88</v>
      </c>
      <c r="DN2574">
        <v>41.92</v>
      </c>
      <c r="DO2574">
        <v>40.96</v>
      </c>
      <c r="DP2574">
        <v>40.01</v>
      </c>
      <c r="DQ2574">
        <v>39.06</v>
      </c>
      <c r="DR2574">
        <v>38.11</v>
      </c>
      <c r="DS2574">
        <v>37.17</v>
      </c>
      <c r="DT2574">
        <v>36.229999999999997</v>
      </c>
      <c r="DU2574">
        <v>35.29</v>
      </c>
      <c r="DV2574">
        <v>34.36</v>
      </c>
      <c r="DW2574">
        <v>33.43</v>
      </c>
      <c r="DX2574">
        <v>32.51</v>
      </c>
      <c r="DY2574">
        <v>31.6</v>
      </c>
      <c r="DZ2574">
        <v>30.69</v>
      </c>
      <c r="EA2574">
        <v>29.79</v>
      </c>
      <c r="EB2574">
        <v>28.89</v>
      </c>
      <c r="EC2574">
        <v>28</v>
      </c>
      <c r="ED2574">
        <v>27.12</v>
      </c>
      <c r="EE2574">
        <v>26.24</v>
      </c>
      <c r="EF2574">
        <v>25.37</v>
      </c>
      <c r="EG2574">
        <v>24.51</v>
      </c>
      <c r="EH2574">
        <v>23.66</v>
      </c>
      <c r="EI2574">
        <v>22.82</v>
      </c>
      <c r="EJ2574">
        <v>21.99</v>
      </c>
      <c r="EK2574">
        <v>21.18</v>
      </c>
      <c r="EL2574">
        <v>20.37</v>
      </c>
      <c r="EM2574">
        <v>19.559999999999999</v>
      </c>
      <c r="EN2574">
        <v>18.75</v>
      </c>
      <c r="EO2574">
        <v>17.95</v>
      </c>
      <c r="EP2574">
        <v>17.14</v>
      </c>
      <c r="EQ2574">
        <v>16.350000000000001</v>
      </c>
      <c r="ER2574">
        <v>15.57</v>
      </c>
      <c r="ES2574">
        <v>14.81</v>
      </c>
      <c r="ET2574">
        <v>14.06</v>
      </c>
      <c r="EU2574">
        <v>13.34</v>
      </c>
      <c r="EV2574">
        <v>12.63</v>
      </c>
      <c r="EW2574">
        <v>11.94</v>
      </c>
      <c r="EX2574">
        <v>11.27</v>
      </c>
      <c r="EY2574">
        <v>10.61</v>
      </c>
      <c r="EZ2574">
        <v>9.98</v>
      </c>
      <c r="FA2574">
        <v>9.36</v>
      </c>
      <c r="FB2574">
        <v>8.76</v>
      </c>
      <c r="FC2574">
        <v>8.18</v>
      </c>
      <c r="FD2574">
        <v>7.63</v>
      </c>
      <c r="FE2574">
        <v>7.1</v>
      </c>
      <c r="FF2574">
        <v>6.6</v>
      </c>
      <c r="FG2574">
        <v>6.12</v>
      </c>
      <c r="FH2574">
        <v>5.67</v>
      </c>
      <c r="FI2574">
        <v>5.24</v>
      </c>
      <c r="FJ2574">
        <v>4.83</v>
      </c>
      <c r="FK2574">
        <v>4.45</v>
      </c>
      <c r="FL2574">
        <v>4.0999999999999996</v>
      </c>
      <c r="FM2574">
        <v>3.77</v>
      </c>
      <c r="FN2574">
        <v>3.46</v>
      </c>
      <c r="FO2574">
        <v>3.19</v>
      </c>
      <c r="FP2574">
        <v>2.96</v>
      </c>
      <c r="FQ2574">
        <v>2.77</v>
      </c>
    </row>
    <row r="2575" spans="1:186" x14ac:dyDescent="0.25">
      <c r="A2575" t="s">
        <v>2362</v>
      </c>
      <c r="B2575">
        <v>66</v>
      </c>
      <c r="C2575">
        <v>66</v>
      </c>
      <c r="E2575">
        <v>100000</v>
      </c>
      <c r="F2575">
        <v>99965</v>
      </c>
      <c r="G2575">
        <v>99925</v>
      </c>
      <c r="H2575">
        <v>99881</v>
      </c>
      <c r="I2575">
        <v>99831</v>
      </c>
      <c r="J2575">
        <v>99775</v>
      </c>
      <c r="K2575">
        <v>99711</v>
      </c>
      <c r="L2575">
        <v>99641</v>
      </c>
      <c r="M2575">
        <v>99563</v>
      </c>
      <c r="N2575">
        <v>99477</v>
      </c>
      <c r="O2575">
        <v>99382</v>
      </c>
      <c r="P2575">
        <v>99277</v>
      </c>
      <c r="Q2575">
        <v>99162</v>
      </c>
      <c r="R2575">
        <v>99035</v>
      </c>
      <c r="S2575">
        <v>98895</v>
      </c>
      <c r="T2575">
        <v>98743</v>
      </c>
      <c r="U2575">
        <v>98578</v>
      </c>
      <c r="V2575">
        <v>98399</v>
      </c>
      <c r="W2575">
        <v>98204</v>
      </c>
      <c r="X2575">
        <v>97990</v>
      </c>
      <c r="Y2575">
        <v>97752</v>
      </c>
      <c r="Z2575">
        <v>97488</v>
      </c>
      <c r="AA2575">
        <v>97197</v>
      </c>
      <c r="AB2575">
        <v>96878</v>
      </c>
      <c r="AC2575">
        <v>96532</v>
      </c>
      <c r="AD2575">
        <v>96155</v>
      </c>
      <c r="AE2575">
        <v>95748</v>
      </c>
      <c r="AF2575">
        <v>95305</v>
      </c>
      <c r="AG2575">
        <v>94816</v>
      </c>
      <c r="AH2575">
        <v>94280</v>
      </c>
      <c r="AI2575">
        <v>93689</v>
      </c>
      <c r="AJ2575">
        <v>93027</v>
      </c>
      <c r="AK2575">
        <v>92290</v>
      </c>
      <c r="AL2575">
        <v>91490</v>
      </c>
      <c r="AM2575">
        <v>90643</v>
      </c>
      <c r="AN2575">
        <v>89762</v>
      </c>
      <c r="AO2575">
        <v>88855</v>
      </c>
      <c r="AP2575">
        <v>87915</v>
      </c>
      <c r="AQ2575">
        <v>86921</v>
      </c>
      <c r="AR2575">
        <v>85839</v>
      </c>
      <c r="AS2575">
        <v>84644</v>
      </c>
      <c r="AT2575">
        <v>83316</v>
      </c>
      <c r="AU2575">
        <v>81828</v>
      </c>
      <c r="AV2575">
        <v>80173</v>
      </c>
      <c r="AW2575">
        <v>78350</v>
      </c>
      <c r="AX2575">
        <v>76361</v>
      </c>
      <c r="AY2575">
        <v>74207</v>
      </c>
      <c r="AZ2575">
        <v>71876</v>
      </c>
      <c r="BA2575">
        <v>69358</v>
      </c>
      <c r="BB2575">
        <v>66637</v>
      </c>
      <c r="BC2575">
        <v>63710</v>
      </c>
      <c r="BD2575">
        <v>60566</v>
      </c>
      <c r="BE2575">
        <v>57196</v>
      </c>
      <c r="BF2575">
        <v>53607</v>
      </c>
      <c r="BG2575">
        <v>49815</v>
      </c>
      <c r="BH2575">
        <v>45851</v>
      </c>
      <c r="BI2575">
        <v>41749</v>
      </c>
      <c r="BJ2575">
        <v>37553</v>
      </c>
      <c r="BK2575">
        <v>33308</v>
      </c>
      <c r="BL2575">
        <v>29082</v>
      </c>
      <c r="BM2575">
        <v>24960</v>
      </c>
      <c r="BN2575">
        <v>21027</v>
      </c>
      <c r="BO2575">
        <v>17303</v>
      </c>
      <c r="BP2575">
        <v>13860</v>
      </c>
      <c r="BQ2575">
        <v>10771</v>
      </c>
      <c r="BR2575">
        <v>8090</v>
      </c>
      <c r="DC2575">
        <v>51.51</v>
      </c>
      <c r="DD2575">
        <v>50.53</v>
      </c>
      <c r="DE2575">
        <v>49.55</v>
      </c>
      <c r="DF2575">
        <v>48.57</v>
      </c>
      <c r="DG2575">
        <v>47.6</v>
      </c>
      <c r="DH2575">
        <v>46.62</v>
      </c>
      <c r="DI2575">
        <v>45.65</v>
      </c>
      <c r="DJ2575">
        <v>44.69</v>
      </c>
      <c r="DK2575">
        <v>43.72</v>
      </c>
      <c r="DL2575">
        <v>42.76</v>
      </c>
      <c r="DM2575">
        <v>41.8</v>
      </c>
      <c r="DN2575">
        <v>40.840000000000003</v>
      </c>
      <c r="DO2575">
        <v>39.89</v>
      </c>
      <c r="DP2575">
        <v>38.94</v>
      </c>
      <c r="DQ2575">
        <v>37.99</v>
      </c>
      <c r="DR2575">
        <v>37.049999999999997</v>
      </c>
      <c r="DS2575">
        <v>36.11</v>
      </c>
      <c r="DT2575">
        <v>35.18</v>
      </c>
      <c r="DU2575">
        <v>34.25</v>
      </c>
      <c r="DV2575">
        <v>33.32</v>
      </c>
      <c r="DW2575">
        <v>32.4</v>
      </c>
      <c r="DX2575">
        <v>31.49</v>
      </c>
      <c r="DY2575">
        <v>30.58</v>
      </c>
      <c r="DZ2575">
        <v>29.68</v>
      </c>
      <c r="EA2575">
        <v>28.78</v>
      </c>
      <c r="EB2575">
        <v>27.89</v>
      </c>
      <c r="EC2575">
        <v>27.01</v>
      </c>
      <c r="ED2575">
        <v>26.13</v>
      </c>
      <c r="EE2575">
        <v>25.27</v>
      </c>
      <c r="EF2575">
        <v>24.41</v>
      </c>
      <c r="EG2575">
        <v>23.56</v>
      </c>
      <c r="EH2575">
        <v>22.72</v>
      </c>
      <c r="EI2575">
        <v>21.9</v>
      </c>
      <c r="EJ2575">
        <v>21.09</v>
      </c>
      <c r="EK2575">
        <v>20.28</v>
      </c>
      <c r="EL2575">
        <v>19.47</v>
      </c>
      <c r="EM2575">
        <v>18.670000000000002</v>
      </c>
      <c r="EN2575">
        <v>17.86</v>
      </c>
      <c r="EO2575">
        <v>17.059999999999999</v>
      </c>
      <c r="EP2575">
        <v>16.27</v>
      </c>
      <c r="EQ2575">
        <v>15.49</v>
      </c>
      <c r="ER2575">
        <v>14.73</v>
      </c>
      <c r="ES2575">
        <v>13.99</v>
      </c>
      <c r="ET2575">
        <v>13.27</v>
      </c>
      <c r="EU2575">
        <v>12.56</v>
      </c>
      <c r="EV2575">
        <v>11.88</v>
      </c>
      <c r="EW2575">
        <v>11.21</v>
      </c>
      <c r="EX2575">
        <v>10.55</v>
      </c>
      <c r="EY2575">
        <v>9.92</v>
      </c>
      <c r="EZ2575">
        <v>9.3000000000000007</v>
      </c>
      <c r="FA2575">
        <v>8.7100000000000009</v>
      </c>
      <c r="FB2575">
        <v>8.1300000000000008</v>
      </c>
      <c r="FC2575">
        <v>7.58</v>
      </c>
      <c r="FD2575">
        <v>7.06</v>
      </c>
      <c r="FE2575">
        <v>6.56</v>
      </c>
      <c r="FF2575">
        <v>6.08</v>
      </c>
      <c r="FG2575">
        <v>5.63</v>
      </c>
      <c r="FH2575">
        <v>5.2</v>
      </c>
      <c r="FI2575">
        <v>4.8</v>
      </c>
      <c r="FJ2575">
        <v>4.43</v>
      </c>
      <c r="FK2575">
        <v>4.08</v>
      </c>
      <c r="FL2575">
        <v>3.75</v>
      </c>
      <c r="FM2575">
        <v>3.44</v>
      </c>
      <c r="FN2575">
        <v>3.18</v>
      </c>
      <c r="FO2575">
        <v>2.94</v>
      </c>
      <c r="FP2575">
        <v>2.75</v>
      </c>
    </row>
    <row r="2576" spans="1:186" x14ac:dyDescent="0.25">
      <c r="A2576" t="s">
        <v>2363</v>
      </c>
      <c r="B2576">
        <v>65</v>
      </c>
      <c r="C2576">
        <v>65</v>
      </c>
      <c r="E2576">
        <v>100000</v>
      </c>
      <c r="F2576">
        <v>99960</v>
      </c>
      <c r="G2576">
        <v>99915</v>
      </c>
      <c r="H2576">
        <v>99864</v>
      </c>
      <c r="I2576">
        <v>99807</v>
      </c>
      <c r="J2576">
        <v>99743</v>
      </c>
      <c r="K2576">
        <v>99672</v>
      </c>
      <c r="L2576">
        <v>99593</v>
      </c>
      <c r="M2576">
        <v>99505</v>
      </c>
      <c r="N2576">
        <v>99409</v>
      </c>
      <c r="O2576">
        <v>99303</v>
      </c>
      <c r="P2576">
        <v>99186</v>
      </c>
      <c r="Q2576">
        <v>99057</v>
      </c>
      <c r="R2576">
        <v>98915</v>
      </c>
      <c r="S2576">
        <v>98761</v>
      </c>
      <c r="T2576">
        <v>98594</v>
      </c>
      <c r="U2576">
        <v>98412</v>
      </c>
      <c r="V2576">
        <v>98214</v>
      </c>
      <c r="W2576">
        <v>97997</v>
      </c>
      <c r="X2576">
        <v>97755</v>
      </c>
      <c r="Y2576">
        <v>97487</v>
      </c>
      <c r="Z2576">
        <v>97192</v>
      </c>
      <c r="AA2576">
        <v>96868</v>
      </c>
      <c r="AB2576">
        <v>96517</v>
      </c>
      <c r="AC2576">
        <v>96135</v>
      </c>
      <c r="AD2576">
        <v>95721</v>
      </c>
      <c r="AE2576">
        <v>95270</v>
      </c>
      <c r="AF2576">
        <v>94775</v>
      </c>
      <c r="AG2576">
        <v>94231</v>
      </c>
      <c r="AH2576">
        <v>93629</v>
      </c>
      <c r="AI2576">
        <v>92957</v>
      </c>
      <c r="AJ2576">
        <v>92208</v>
      </c>
      <c r="AK2576">
        <v>91395</v>
      </c>
      <c r="AL2576">
        <v>90536</v>
      </c>
      <c r="AM2576">
        <v>89643</v>
      </c>
      <c r="AN2576">
        <v>88723</v>
      </c>
      <c r="AO2576">
        <v>87769</v>
      </c>
      <c r="AP2576">
        <v>86761</v>
      </c>
      <c r="AQ2576">
        <v>85667</v>
      </c>
      <c r="AR2576">
        <v>84455</v>
      </c>
      <c r="AS2576">
        <v>83108</v>
      </c>
      <c r="AT2576">
        <v>81602</v>
      </c>
      <c r="AU2576">
        <v>79926</v>
      </c>
      <c r="AV2576">
        <v>78083</v>
      </c>
      <c r="AW2576">
        <v>76073</v>
      </c>
      <c r="AX2576">
        <v>73898</v>
      </c>
      <c r="AY2576">
        <v>71543</v>
      </c>
      <c r="AZ2576">
        <v>69002</v>
      </c>
      <c r="BA2576">
        <v>66263</v>
      </c>
      <c r="BB2576">
        <v>63313</v>
      </c>
      <c r="BC2576">
        <v>60151</v>
      </c>
      <c r="BD2576">
        <v>56763</v>
      </c>
      <c r="BE2576">
        <v>53160</v>
      </c>
      <c r="BF2576">
        <v>49361</v>
      </c>
      <c r="BG2576">
        <v>45387</v>
      </c>
      <c r="BH2576">
        <v>41284</v>
      </c>
      <c r="BI2576">
        <v>37091</v>
      </c>
      <c r="BJ2576">
        <v>32853</v>
      </c>
      <c r="BK2576">
        <v>28643</v>
      </c>
      <c r="BL2576">
        <v>24548</v>
      </c>
      <c r="BM2576">
        <v>20650</v>
      </c>
      <c r="BN2576">
        <v>16960</v>
      </c>
      <c r="BO2576">
        <v>13559</v>
      </c>
      <c r="BP2576">
        <v>10516</v>
      </c>
      <c r="BQ2576">
        <v>7885</v>
      </c>
      <c r="DC2576">
        <v>50.41</v>
      </c>
      <c r="DD2576">
        <v>49.43</v>
      </c>
      <c r="DE2576">
        <v>48.45</v>
      </c>
      <c r="DF2576">
        <v>47.48</v>
      </c>
      <c r="DG2576">
        <v>46.5</v>
      </c>
      <c r="DH2576">
        <v>45.53</v>
      </c>
      <c r="DI2576">
        <v>44.56</v>
      </c>
      <c r="DJ2576">
        <v>43.6</v>
      </c>
      <c r="DK2576">
        <v>42.64</v>
      </c>
      <c r="DL2576">
        <v>41.68</v>
      </c>
      <c r="DM2576">
        <v>40.72</v>
      </c>
      <c r="DN2576">
        <v>39.770000000000003</v>
      </c>
      <c r="DO2576">
        <v>38.82</v>
      </c>
      <c r="DP2576">
        <v>37.880000000000003</v>
      </c>
      <c r="DQ2576">
        <v>36.93</v>
      </c>
      <c r="DR2576">
        <v>36</v>
      </c>
      <c r="DS2576">
        <v>35.06</v>
      </c>
      <c r="DT2576">
        <v>34.130000000000003</v>
      </c>
      <c r="DU2576">
        <v>33.200000000000003</v>
      </c>
      <c r="DV2576">
        <v>32.29</v>
      </c>
      <c r="DW2576">
        <v>31.37</v>
      </c>
      <c r="DX2576">
        <v>30.47</v>
      </c>
      <c r="DY2576">
        <v>29.57</v>
      </c>
      <c r="DZ2576">
        <v>28.67</v>
      </c>
      <c r="EA2576">
        <v>27.78</v>
      </c>
      <c r="EB2576">
        <v>26.9</v>
      </c>
      <c r="EC2576">
        <v>26.03</v>
      </c>
      <c r="ED2576">
        <v>25.16</v>
      </c>
      <c r="EE2576">
        <v>24.3</v>
      </c>
      <c r="EF2576">
        <v>23.46</v>
      </c>
      <c r="EG2576">
        <v>22.62</v>
      </c>
      <c r="EH2576">
        <v>21.8</v>
      </c>
      <c r="EI2576">
        <v>20.99</v>
      </c>
      <c r="EJ2576">
        <v>20.190000000000001</v>
      </c>
      <c r="EK2576">
        <v>19.38</v>
      </c>
      <c r="EL2576">
        <v>18.579999999999998</v>
      </c>
      <c r="EM2576">
        <v>17.77</v>
      </c>
      <c r="EN2576">
        <v>16.98</v>
      </c>
      <c r="EO2576">
        <v>16.190000000000001</v>
      </c>
      <c r="EP2576">
        <v>15.41</v>
      </c>
      <c r="EQ2576">
        <v>14.65</v>
      </c>
      <c r="ER2576">
        <v>13.91</v>
      </c>
      <c r="ES2576">
        <v>13.19</v>
      </c>
      <c r="ET2576">
        <v>12.49</v>
      </c>
      <c r="EU2576">
        <v>11.81</v>
      </c>
      <c r="EV2576">
        <v>11.14</v>
      </c>
      <c r="EW2576">
        <v>10.49</v>
      </c>
      <c r="EX2576">
        <v>9.86</v>
      </c>
      <c r="EY2576">
        <v>9.25</v>
      </c>
      <c r="EZ2576">
        <v>8.66</v>
      </c>
      <c r="FA2576">
        <v>8.09</v>
      </c>
      <c r="FB2576">
        <v>7.54</v>
      </c>
      <c r="FC2576">
        <v>7.02</v>
      </c>
      <c r="FD2576">
        <v>6.52</v>
      </c>
      <c r="FE2576">
        <v>6.04</v>
      </c>
      <c r="FF2576">
        <v>5.6</v>
      </c>
      <c r="FG2576">
        <v>5.17</v>
      </c>
      <c r="FH2576">
        <v>4.7699999999999996</v>
      </c>
      <c r="FI2576">
        <v>4.4000000000000004</v>
      </c>
      <c r="FJ2576">
        <v>4.05</v>
      </c>
      <c r="FK2576">
        <v>3.72</v>
      </c>
      <c r="FL2576">
        <v>3.43</v>
      </c>
      <c r="FM2576">
        <v>3.16</v>
      </c>
      <c r="FN2576">
        <v>2.93</v>
      </c>
      <c r="FO2576">
        <v>2.74</v>
      </c>
    </row>
    <row r="2577" spans="1:170" x14ac:dyDescent="0.25">
      <c r="A2577" t="s">
        <v>2364</v>
      </c>
      <c r="B2577">
        <v>64</v>
      </c>
      <c r="C2577">
        <v>64</v>
      </c>
      <c r="E2577">
        <v>100000</v>
      </c>
      <c r="F2577">
        <v>99954</v>
      </c>
      <c r="G2577">
        <v>99903</v>
      </c>
      <c r="H2577">
        <v>99845</v>
      </c>
      <c r="I2577">
        <v>99781</v>
      </c>
      <c r="J2577">
        <v>99708</v>
      </c>
      <c r="K2577">
        <v>99628</v>
      </c>
      <c r="L2577">
        <v>99539</v>
      </c>
      <c r="M2577">
        <v>99442</v>
      </c>
      <c r="N2577">
        <v>99334</v>
      </c>
      <c r="O2577">
        <v>99216</v>
      </c>
      <c r="P2577">
        <v>99085</v>
      </c>
      <c r="Q2577">
        <v>98941</v>
      </c>
      <c r="R2577">
        <v>98784</v>
      </c>
      <c r="S2577">
        <v>98615</v>
      </c>
      <c r="T2577">
        <v>98430</v>
      </c>
      <c r="U2577">
        <v>98229</v>
      </c>
      <c r="V2577">
        <v>98009</v>
      </c>
      <c r="W2577">
        <v>97764</v>
      </c>
      <c r="X2577">
        <v>97491</v>
      </c>
      <c r="Y2577">
        <v>97191</v>
      </c>
      <c r="Z2577">
        <v>96863</v>
      </c>
      <c r="AA2577">
        <v>96506</v>
      </c>
      <c r="AB2577">
        <v>96118</v>
      </c>
      <c r="AC2577">
        <v>95698</v>
      </c>
      <c r="AD2577">
        <v>95240</v>
      </c>
      <c r="AE2577">
        <v>94737</v>
      </c>
      <c r="AF2577">
        <v>94185</v>
      </c>
      <c r="AG2577">
        <v>93574</v>
      </c>
      <c r="AH2577">
        <v>92890</v>
      </c>
      <c r="AI2577">
        <v>92129</v>
      </c>
      <c r="AJ2577">
        <v>91303</v>
      </c>
      <c r="AK2577">
        <v>90431</v>
      </c>
      <c r="AL2577">
        <v>89526</v>
      </c>
      <c r="AM2577">
        <v>88594</v>
      </c>
      <c r="AN2577">
        <v>87626</v>
      </c>
      <c r="AO2577">
        <v>86604</v>
      </c>
      <c r="AP2577">
        <v>85494</v>
      </c>
      <c r="AQ2577">
        <v>84268</v>
      </c>
      <c r="AR2577">
        <v>82903</v>
      </c>
      <c r="AS2577">
        <v>81376</v>
      </c>
      <c r="AT2577">
        <v>79681</v>
      </c>
      <c r="AU2577">
        <v>77816</v>
      </c>
      <c r="AV2577">
        <v>75785</v>
      </c>
      <c r="AW2577">
        <v>73589</v>
      </c>
      <c r="AX2577">
        <v>71212</v>
      </c>
      <c r="AY2577">
        <v>68648</v>
      </c>
      <c r="AZ2577">
        <v>65887</v>
      </c>
      <c r="BA2577">
        <v>62920</v>
      </c>
      <c r="BB2577">
        <v>59736</v>
      </c>
      <c r="BC2577">
        <v>56332</v>
      </c>
      <c r="BD2577">
        <v>52715</v>
      </c>
      <c r="BE2577">
        <v>48905</v>
      </c>
      <c r="BF2577">
        <v>44928</v>
      </c>
      <c r="BG2577">
        <v>40820</v>
      </c>
      <c r="BH2577">
        <v>36634</v>
      </c>
      <c r="BI2577">
        <v>32406</v>
      </c>
      <c r="BJ2577">
        <v>28210</v>
      </c>
      <c r="BK2577">
        <v>24139</v>
      </c>
      <c r="BL2577">
        <v>20274</v>
      </c>
      <c r="BM2577">
        <v>16625</v>
      </c>
      <c r="BN2577">
        <v>13265</v>
      </c>
      <c r="BO2577">
        <v>10267</v>
      </c>
      <c r="BP2577">
        <v>7682</v>
      </c>
      <c r="DC2577">
        <v>49.31</v>
      </c>
      <c r="DD2577">
        <v>48.33</v>
      </c>
      <c r="DE2577">
        <v>47.35</v>
      </c>
      <c r="DF2577">
        <v>46.38</v>
      </c>
      <c r="DG2577">
        <v>45.41</v>
      </c>
      <c r="DH2577">
        <v>44.44</v>
      </c>
      <c r="DI2577">
        <v>43.48</v>
      </c>
      <c r="DJ2577">
        <v>42.52</v>
      </c>
      <c r="DK2577">
        <v>41.56</v>
      </c>
      <c r="DL2577">
        <v>40.6</v>
      </c>
      <c r="DM2577">
        <v>39.65</v>
      </c>
      <c r="DN2577">
        <v>38.700000000000003</v>
      </c>
      <c r="DO2577">
        <v>37.76</v>
      </c>
      <c r="DP2577">
        <v>36.82</v>
      </c>
      <c r="DQ2577">
        <v>35.880000000000003</v>
      </c>
      <c r="DR2577">
        <v>34.94</v>
      </c>
      <c r="DS2577">
        <v>34.01</v>
      </c>
      <c r="DT2577">
        <v>33.090000000000003</v>
      </c>
      <c r="DU2577">
        <v>32.17</v>
      </c>
      <c r="DV2577">
        <v>31.26</v>
      </c>
      <c r="DW2577">
        <v>30.36</v>
      </c>
      <c r="DX2577">
        <v>29.46</v>
      </c>
      <c r="DY2577">
        <v>28.56</v>
      </c>
      <c r="DZ2577">
        <v>27.68</v>
      </c>
      <c r="EA2577">
        <v>26.8</v>
      </c>
      <c r="EB2577">
        <v>25.92</v>
      </c>
      <c r="EC2577">
        <v>25.06</v>
      </c>
      <c r="ED2577">
        <v>24.2</v>
      </c>
      <c r="EE2577">
        <v>23.36</v>
      </c>
      <c r="EF2577">
        <v>22.52</v>
      </c>
      <c r="EG2577">
        <v>21.71</v>
      </c>
      <c r="EH2577">
        <v>20.9</v>
      </c>
      <c r="EI2577">
        <v>20.09</v>
      </c>
      <c r="EJ2577">
        <v>19.29</v>
      </c>
      <c r="EK2577">
        <v>18.489999999999998</v>
      </c>
      <c r="EL2577">
        <v>17.690000000000001</v>
      </c>
      <c r="EM2577">
        <v>16.89</v>
      </c>
      <c r="EN2577">
        <v>16.11</v>
      </c>
      <c r="EO2577">
        <v>15.33</v>
      </c>
      <c r="EP2577">
        <v>14.58</v>
      </c>
      <c r="EQ2577">
        <v>13.84</v>
      </c>
      <c r="ER2577">
        <v>13.12</v>
      </c>
      <c r="ES2577">
        <v>12.43</v>
      </c>
      <c r="ET2577">
        <v>11.75</v>
      </c>
      <c r="EU2577">
        <v>11.08</v>
      </c>
      <c r="EV2577">
        <v>10.44</v>
      </c>
      <c r="EW2577">
        <v>9.81</v>
      </c>
      <c r="EX2577">
        <v>9.1999999999999993</v>
      </c>
      <c r="EY2577">
        <v>8.61</v>
      </c>
      <c r="EZ2577">
        <v>8.0399999999999991</v>
      </c>
      <c r="FA2577">
        <v>7.49</v>
      </c>
      <c r="FB2577">
        <v>6.97</v>
      </c>
      <c r="FC2577">
        <v>6.48</v>
      </c>
      <c r="FD2577">
        <v>6.01</v>
      </c>
      <c r="FE2577">
        <v>5.56</v>
      </c>
      <c r="FF2577">
        <v>5.14</v>
      </c>
      <c r="FG2577">
        <v>4.75</v>
      </c>
      <c r="FH2577">
        <v>4.38</v>
      </c>
      <c r="FI2577">
        <v>4.03</v>
      </c>
      <c r="FJ2577">
        <v>3.7</v>
      </c>
      <c r="FK2577">
        <v>3.41</v>
      </c>
      <c r="FL2577">
        <v>3.14</v>
      </c>
      <c r="FM2577">
        <v>2.92</v>
      </c>
      <c r="FN2577">
        <v>2.73</v>
      </c>
    </row>
    <row r="2578" spans="1:170" x14ac:dyDescent="0.25">
      <c r="A2578" t="s">
        <v>2365</v>
      </c>
      <c r="B2578">
        <v>63</v>
      </c>
      <c r="C2578">
        <v>63</v>
      </c>
      <c r="E2578">
        <v>100000</v>
      </c>
      <c r="F2578">
        <v>99948</v>
      </c>
      <c r="G2578">
        <v>99890</v>
      </c>
      <c r="H2578">
        <v>99824</v>
      </c>
      <c r="I2578">
        <v>99751</v>
      </c>
      <c r="J2578">
        <v>99669</v>
      </c>
      <c r="K2578">
        <v>99579</v>
      </c>
      <c r="L2578">
        <v>99480</v>
      </c>
      <c r="M2578">
        <v>99371</v>
      </c>
      <c r="N2578">
        <v>99251</v>
      </c>
      <c r="O2578">
        <v>99118</v>
      </c>
      <c r="P2578">
        <v>98972</v>
      </c>
      <c r="Q2578">
        <v>98813</v>
      </c>
      <c r="R2578">
        <v>98641</v>
      </c>
      <c r="S2578">
        <v>98454</v>
      </c>
      <c r="T2578">
        <v>98250</v>
      </c>
      <c r="U2578">
        <v>98027</v>
      </c>
      <c r="V2578">
        <v>97778</v>
      </c>
      <c r="W2578">
        <v>97501</v>
      </c>
      <c r="X2578">
        <v>97196</v>
      </c>
      <c r="Y2578">
        <v>96863</v>
      </c>
      <c r="Z2578">
        <v>96500</v>
      </c>
      <c r="AA2578">
        <v>96106</v>
      </c>
      <c r="AB2578">
        <v>95680</v>
      </c>
      <c r="AC2578">
        <v>95215</v>
      </c>
      <c r="AD2578">
        <v>94704</v>
      </c>
      <c r="AE2578">
        <v>94143</v>
      </c>
      <c r="AF2578">
        <v>93523</v>
      </c>
      <c r="AG2578">
        <v>92828</v>
      </c>
      <c r="AH2578">
        <v>92054</v>
      </c>
      <c r="AI2578">
        <v>91215</v>
      </c>
      <c r="AJ2578">
        <v>90330</v>
      </c>
      <c r="AK2578">
        <v>89411</v>
      </c>
      <c r="AL2578">
        <v>88466</v>
      </c>
      <c r="AM2578">
        <v>87487</v>
      </c>
      <c r="AN2578">
        <v>86451</v>
      </c>
      <c r="AO2578">
        <v>85325</v>
      </c>
      <c r="AP2578">
        <v>84082</v>
      </c>
      <c r="AQ2578">
        <v>82701</v>
      </c>
      <c r="AR2578">
        <v>81154</v>
      </c>
      <c r="AS2578">
        <v>79437</v>
      </c>
      <c r="AT2578">
        <v>77551</v>
      </c>
      <c r="AU2578">
        <v>75498</v>
      </c>
      <c r="AV2578">
        <v>73280</v>
      </c>
      <c r="AW2578">
        <v>70883</v>
      </c>
      <c r="AX2578">
        <v>68297</v>
      </c>
      <c r="AY2578">
        <v>65513</v>
      </c>
      <c r="AZ2578">
        <v>62524</v>
      </c>
      <c r="BA2578">
        <v>59325</v>
      </c>
      <c r="BB2578">
        <v>55902</v>
      </c>
      <c r="BC2578">
        <v>52271</v>
      </c>
      <c r="BD2578">
        <v>48451</v>
      </c>
      <c r="BE2578">
        <v>44468</v>
      </c>
      <c r="BF2578">
        <v>40364</v>
      </c>
      <c r="BG2578">
        <v>36178</v>
      </c>
      <c r="BH2578">
        <v>31964</v>
      </c>
      <c r="BI2578">
        <v>27786</v>
      </c>
      <c r="BJ2578">
        <v>23736</v>
      </c>
      <c r="BK2578">
        <v>19902</v>
      </c>
      <c r="BL2578">
        <v>16293</v>
      </c>
      <c r="BM2578">
        <v>12979</v>
      </c>
      <c r="BN2578">
        <v>10024</v>
      </c>
      <c r="BO2578">
        <v>7485</v>
      </c>
      <c r="DC2578">
        <v>48.2</v>
      </c>
      <c r="DD2578">
        <v>47.23</v>
      </c>
      <c r="DE2578">
        <v>46.26</v>
      </c>
      <c r="DF2578">
        <v>45.29</v>
      </c>
      <c r="DG2578">
        <v>44.32</v>
      </c>
      <c r="DH2578">
        <v>43.36</v>
      </c>
      <c r="DI2578">
        <v>42.39</v>
      </c>
      <c r="DJ2578">
        <v>41.44</v>
      </c>
      <c r="DK2578">
        <v>40.479999999999997</v>
      </c>
      <c r="DL2578">
        <v>39.53</v>
      </c>
      <c r="DM2578">
        <v>38.58</v>
      </c>
      <c r="DN2578">
        <v>37.64</v>
      </c>
      <c r="DO2578">
        <v>36.700000000000003</v>
      </c>
      <c r="DP2578">
        <v>35.76</v>
      </c>
      <c r="DQ2578">
        <v>34.83</v>
      </c>
      <c r="DR2578">
        <v>33.9</v>
      </c>
      <c r="DS2578">
        <v>32.97</v>
      </c>
      <c r="DT2578">
        <v>32.06</v>
      </c>
      <c r="DU2578">
        <v>31.15</v>
      </c>
      <c r="DV2578">
        <v>30.24</v>
      </c>
      <c r="DW2578">
        <v>29.35</v>
      </c>
      <c r="DX2578">
        <v>28.45</v>
      </c>
      <c r="DY2578">
        <v>27.57</v>
      </c>
      <c r="DZ2578">
        <v>26.69</v>
      </c>
      <c r="EA2578">
        <v>25.82</v>
      </c>
      <c r="EB2578">
        <v>24.95</v>
      </c>
      <c r="EC2578">
        <v>24.1</v>
      </c>
      <c r="ED2578">
        <v>23.26</v>
      </c>
      <c r="EE2578">
        <v>22.43</v>
      </c>
      <c r="EF2578">
        <v>21.61</v>
      </c>
      <c r="EG2578">
        <v>20.8</v>
      </c>
      <c r="EH2578">
        <v>20</v>
      </c>
      <c r="EI2578">
        <v>19.2</v>
      </c>
      <c r="EJ2578">
        <v>18.399999999999999</v>
      </c>
      <c r="EK2578">
        <v>17.600000000000001</v>
      </c>
      <c r="EL2578">
        <v>16.809999999999999</v>
      </c>
      <c r="EM2578">
        <v>16.02</v>
      </c>
      <c r="EN2578">
        <v>15.25</v>
      </c>
      <c r="EO2578">
        <v>14.5</v>
      </c>
      <c r="EP2578">
        <v>13.77</v>
      </c>
      <c r="EQ2578">
        <v>13.05</v>
      </c>
      <c r="ER2578">
        <v>12.36</v>
      </c>
      <c r="ES2578">
        <v>11.68</v>
      </c>
      <c r="ET2578">
        <v>11.02</v>
      </c>
      <c r="EU2578">
        <v>10.38</v>
      </c>
      <c r="EV2578">
        <v>9.75</v>
      </c>
      <c r="EW2578">
        <v>9.14</v>
      </c>
      <c r="EX2578">
        <v>8.56</v>
      </c>
      <c r="EY2578">
        <v>7.99</v>
      </c>
      <c r="EZ2578">
        <v>7.45</v>
      </c>
      <c r="FA2578">
        <v>6.93</v>
      </c>
      <c r="FB2578">
        <v>6.44</v>
      </c>
      <c r="FC2578">
        <v>5.97</v>
      </c>
      <c r="FD2578">
        <v>5.53</v>
      </c>
      <c r="FE2578">
        <v>5.1100000000000003</v>
      </c>
      <c r="FF2578">
        <v>4.72</v>
      </c>
      <c r="FG2578">
        <v>4.3499999999999996</v>
      </c>
      <c r="FH2578">
        <v>4.01</v>
      </c>
      <c r="FI2578">
        <v>3.68</v>
      </c>
      <c r="FJ2578">
        <v>3.39</v>
      </c>
      <c r="FK2578">
        <v>3.13</v>
      </c>
      <c r="FL2578">
        <v>2.9</v>
      </c>
      <c r="FM2578">
        <v>2.72</v>
      </c>
    </row>
    <row r="2579" spans="1:170" x14ac:dyDescent="0.25">
      <c r="A2579" t="s">
        <v>2366</v>
      </c>
      <c r="B2579">
        <v>62</v>
      </c>
      <c r="C2579">
        <v>62</v>
      </c>
      <c r="E2579">
        <v>100000</v>
      </c>
      <c r="F2579">
        <v>99941</v>
      </c>
      <c r="G2579">
        <v>99874</v>
      </c>
      <c r="H2579">
        <v>99800</v>
      </c>
      <c r="I2579">
        <v>99717</v>
      </c>
      <c r="J2579">
        <v>99626</v>
      </c>
      <c r="K2579">
        <v>99526</v>
      </c>
      <c r="L2579">
        <v>99415</v>
      </c>
      <c r="M2579">
        <v>99294</v>
      </c>
      <c r="N2579">
        <v>99159</v>
      </c>
      <c r="O2579">
        <v>99010</v>
      </c>
      <c r="P2579">
        <v>98849</v>
      </c>
      <c r="Q2579">
        <v>98675</v>
      </c>
      <c r="R2579">
        <v>98485</v>
      </c>
      <c r="S2579">
        <v>98278</v>
      </c>
      <c r="T2579">
        <v>98051</v>
      </c>
      <c r="U2579">
        <v>97798</v>
      </c>
      <c r="V2579">
        <v>97517</v>
      </c>
      <c r="W2579">
        <v>97207</v>
      </c>
      <c r="X2579">
        <v>96869</v>
      </c>
      <c r="Y2579">
        <v>96501</v>
      </c>
      <c r="Z2579">
        <v>96101</v>
      </c>
      <c r="AA2579">
        <v>95668</v>
      </c>
      <c r="AB2579">
        <v>95196</v>
      </c>
      <c r="AC2579">
        <v>94676</v>
      </c>
      <c r="AD2579">
        <v>94106</v>
      </c>
      <c r="AE2579">
        <v>93477</v>
      </c>
      <c r="AF2579">
        <v>92772</v>
      </c>
      <c r="AG2579">
        <v>91986</v>
      </c>
      <c r="AH2579">
        <v>91133</v>
      </c>
      <c r="AI2579">
        <v>90233</v>
      </c>
      <c r="AJ2579">
        <v>89300</v>
      </c>
      <c r="AK2579">
        <v>88341</v>
      </c>
      <c r="AL2579">
        <v>87349</v>
      </c>
      <c r="AM2579">
        <v>86300</v>
      </c>
      <c r="AN2579">
        <v>85160</v>
      </c>
      <c r="AO2579">
        <v>83900</v>
      </c>
      <c r="AP2579">
        <v>82500</v>
      </c>
      <c r="AQ2579">
        <v>80936</v>
      </c>
      <c r="AR2579">
        <v>79196</v>
      </c>
      <c r="AS2579">
        <v>77287</v>
      </c>
      <c r="AT2579">
        <v>75213</v>
      </c>
      <c r="AU2579">
        <v>72972</v>
      </c>
      <c r="AV2579">
        <v>70553</v>
      </c>
      <c r="AW2579">
        <v>67947</v>
      </c>
      <c r="AX2579">
        <v>65142</v>
      </c>
      <c r="AY2579">
        <v>62131</v>
      </c>
      <c r="AZ2579">
        <v>58912</v>
      </c>
      <c r="BA2579">
        <v>55476</v>
      </c>
      <c r="BB2579">
        <v>51828</v>
      </c>
      <c r="BC2579">
        <v>47999</v>
      </c>
      <c r="BD2579">
        <v>44010</v>
      </c>
      <c r="BE2579">
        <v>39905</v>
      </c>
      <c r="BF2579">
        <v>35730</v>
      </c>
      <c r="BG2579">
        <v>31524</v>
      </c>
      <c r="BH2579">
        <v>27367</v>
      </c>
      <c r="BI2579">
        <v>23342</v>
      </c>
      <c r="BJ2579">
        <v>19535</v>
      </c>
      <c r="BK2579">
        <v>15964</v>
      </c>
      <c r="BL2579">
        <v>12695</v>
      </c>
      <c r="BM2579">
        <v>9788</v>
      </c>
      <c r="BN2579">
        <v>7293</v>
      </c>
      <c r="DC2579">
        <v>47.11</v>
      </c>
      <c r="DD2579">
        <v>46.13</v>
      </c>
      <c r="DE2579">
        <v>45.16</v>
      </c>
      <c r="DF2579">
        <v>44.2</v>
      </c>
      <c r="DG2579">
        <v>43.23</v>
      </c>
      <c r="DH2579">
        <v>42.27</v>
      </c>
      <c r="DI2579">
        <v>41.31</v>
      </c>
      <c r="DJ2579">
        <v>40.36</v>
      </c>
      <c r="DK2579">
        <v>39.409999999999997</v>
      </c>
      <c r="DL2579">
        <v>38.46</v>
      </c>
      <c r="DM2579">
        <v>37.520000000000003</v>
      </c>
      <c r="DN2579">
        <v>36.58</v>
      </c>
      <c r="DO2579">
        <v>35.64</v>
      </c>
      <c r="DP2579">
        <v>34.71</v>
      </c>
      <c r="DQ2579">
        <v>33.78</v>
      </c>
      <c r="DR2579">
        <v>32.86</v>
      </c>
      <c r="DS2579">
        <v>31.94</v>
      </c>
      <c r="DT2579">
        <v>31.03</v>
      </c>
      <c r="DU2579">
        <v>30.13</v>
      </c>
      <c r="DV2579">
        <v>29.23</v>
      </c>
      <c r="DW2579">
        <v>28.34</v>
      </c>
      <c r="DX2579">
        <v>27.46</v>
      </c>
      <c r="DY2579">
        <v>26.58</v>
      </c>
      <c r="DZ2579">
        <v>25.71</v>
      </c>
      <c r="EA2579">
        <v>24.85</v>
      </c>
      <c r="EB2579">
        <v>24</v>
      </c>
      <c r="EC2579">
        <v>23.16</v>
      </c>
      <c r="ED2579">
        <v>22.33</v>
      </c>
      <c r="EE2579">
        <v>21.51</v>
      </c>
      <c r="EF2579">
        <v>20.71</v>
      </c>
      <c r="EG2579">
        <v>19.91</v>
      </c>
      <c r="EH2579">
        <v>19.12</v>
      </c>
      <c r="EI2579">
        <v>18.32</v>
      </c>
      <c r="EJ2579">
        <v>17.52</v>
      </c>
      <c r="EK2579">
        <v>16.73</v>
      </c>
      <c r="EL2579">
        <v>15.94</v>
      </c>
      <c r="EM2579">
        <v>15.18</v>
      </c>
      <c r="EN2579">
        <v>14.42</v>
      </c>
      <c r="EO2579">
        <v>13.69</v>
      </c>
      <c r="EP2579">
        <v>12.98</v>
      </c>
      <c r="EQ2579">
        <v>12.29</v>
      </c>
      <c r="ER2579">
        <v>11.62</v>
      </c>
      <c r="ES2579">
        <v>10.96</v>
      </c>
      <c r="ET2579">
        <v>10.32</v>
      </c>
      <c r="EU2579">
        <v>9.69</v>
      </c>
      <c r="EV2579">
        <v>9.09</v>
      </c>
      <c r="EW2579">
        <v>8.51</v>
      </c>
      <c r="EX2579">
        <v>7.94</v>
      </c>
      <c r="EY2579">
        <v>7.4</v>
      </c>
      <c r="EZ2579">
        <v>6.89</v>
      </c>
      <c r="FA2579">
        <v>6.4</v>
      </c>
      <c r="FB2579">
        <v>5.94</v>
      </c>
      <c r="FC2579">
        <v>5.49</v>
      </c>
      <c r="FD2579">
        <v>5.08</v>
      </c>
      <c r="FE2579">
        <v>4.6900000000000004</v>
      </c>
      <c r="FF2579">
        <v>4.32</v>
      </c>
      <c r="FG2579">
        <v>3.98</v>
      </c>
      <c r="FH2579">
        <v>3.66</v>
      </c>
      <c r="FI2579">
        <v>3.37</v>
      </c>
      <c r="FJ2579">
        <v>3.11</v>
      </c>
      <c r="FK2579">
        <v>2.89</v>
      </c>
      <c r="FL2579">
        <v>2.7</v>
      </c>
    </row>
    <row r="2580" spans="1:170" x14ac:dyDescent="0.25">
      <c r="A2580" t="s">
        <v>2367</v>
      </c>
      <c r="B2580">
        <v>61</v>
      </c>
      <c r="C2580">
        <v>61</v>
      </c>
      <c r="E2580">
        <v>100000</v>
      </c>
      <c r="F2580">
        <v>99932</v>
      </c>
      <c r="G2580">
        <v>99857</v>
      </c>
      <c r="H2580">
        <v>99774</v>
      </c>
      <c r="I2580">
        <v>99681</v>
      </c>
      <c r="J2580">
        <v>99579</v>
      </c>
      <c r="K2580">
        <v>99467</v>
      </c>
      <c r="L2580">
        <v>99344</v>
      </c>
      <c r="M2580">
        <v>99207</v>
      </c>
      <c r="N2580">
        <v>99057</v>
      </c>
      <c r="O2580">
        <v>98893</v>
      </c>
      <c r="P2580">
        <v>98716</v>
      </c>
      <c r="Q2580">
        <v>98523</v>
      </c>
      <c r="R2580">
        <v>98313</v>
      </c>
      <c r="S2580">
        <v>98083</v>
      </c>
      <c r="T2580">
        <v>97827</v>
      </c>
      <c r="U2580">
        <v>97541</v>
      </c>
      <c r="V2580">
        <v>97226</v>
      </c>
      <c r="W2580">
        <v>96882</v>
      </c>
      <c r="X2580">
        <v>96508</v>
      </c>
      <c r="Y2580">
        <v>96102</v>
      </c>
      <c r="Z2580">
        <v>95663</v>
      </c>
      <c r="AA2580">
        <v>95183</v>
      </c>
      <c r="AB2580">
        <v>94655</v>
      </c>
      <c r="AC2580">
        <v>94076</v>
      </c>
      <c r="AD2580">
        <v>93437</v>
      </c>
      <c r="AE2580">
        <v>92720</v>
      </c>
      <c r="AF2580">
        <v>91923</v>
      </c>
      <c r="AG2580">
        <v>91056</v>
      </c>
      <c r="AH2580">
        <v>90142</v>
      </c>
      <c r="AI2580">
        <v>89194</v>
      </c>
      <c r="AJ2580">
        <v>88221</v>
      </c>
      <c r="AK2580">
        <v>87215</v>
      </c>
      <c r="AL2580">
        <v>86153</v>
      </c>
      <c r="AM2580">
        <v>84999</v>
      </c>
      <c r="AN2580">
        <v>83723</v>
      </c>
      <c r="AO2580">
        <v>82305</v>
      </c>
      <c r="AP2580">
        <v>80719</v>
      </c>
      <c r="AQ2580">
        <v>78961</v>
      </c>
      <c r="AR2580">
        <v>77028</v>
      </c>
      <c r="AS2580">
        <v>74929</v>
      </c>
      <c r="AT2580">
        <v>72667</v>
      </c>
      <c r="AU2580">
        <v>70225</v>
      </c>
      <c r="AV2580">
        <v>67598</v>
      </c>
      <c r="AW2580">
        <v>64774</v>
      </c>
      <c r="AX2580">
        <v>61743</v>
      </c>
      <c r="AY2580">
        <v>58503</v>
      </c>
      <c r="AZ2580">
        <v>55049</v>
      </c>
      <c r="BA2580">
        <v>51391</v>
      </c>
      <c r="BB2580">
        <v>47549</v>
      </c>
      <c r="BC2580">
        <v>43557</v>
      </c>
      <c r="BD2580">
        <v>39451</v>
      </c>
      <c r="BE2580">
        <v>35282</v>
      </c>
      <c r="BF2580">
        <v>31093</v>
      </c>
      <c r="BG2580">
        <v>26950</v>
      </c>
      <c r="BH2580">
        <v>22954</v>
      </c>
      <c r="BI2580">
        <v>19179</v>
      </c>
      <c r="BJ2580">
        <v>15641</v>
      </c>
      <c r="BK2580">
        <v>12414</v>
      </c>
      <c r="BL2580">
        <v>9555</v>
      </c>
      <c r="BM2580">
        <v>7106</v>
      </c>
      <c r="DC2580">
        <v>46.01</v>
      </c>
      <c r="DD2580">
        <v>45.04</v>
      </c>
      <c r="DE2580">
        <v>44.07</v>
      </c>
      <c r="DF2580">
        <v>43.11</v>
      </c>
      <c r="DG2580">
        <v>42.15</v>
      </c>
      <c r="DH2580">
        <v>41.19</v>
      </c>
      <c r="DI2580">
        <v>40.24</v>
      </c>
      <c r="DJ2580">
        <v>39.29</v>
      </c>
      <c r="DK2580">
        <v>38.340000000000003</v>
      </c>
      <c r="DL2580">
        <v>37.4</v>
      </c>
      <c r="DM2580">
        <v>36.46</v>
      </c>
      <c r="DN2580">
        <v>35.53</v>
      </c>
      <c r="DO2580">
        <v>34.590000000000003</v>
      </c>
      <c r="DP2580">
        <v>33.67</v>
      </c>
      <c r="DQ2580">
        <v>32.74</v>
      </c>
      <c r="DR2580">
        <v>31.83</v>
      </c>
      <c r="DS2580">
        <v>30.92</v>
      </c>
      <c r="DT2580">
        <v>30.02</v>
      </c>
      <c r="DU2580">
        <v>29.12</v>
      </c>
      <c r="DV2580">
        <v>28.23</v>
      </c>
      <c r="DW2580">
        <v>27.35</v>
      </c>
      <c r="DX2580">
        <v>26.48</v>
      </c>
      <c r="DY2580">
        <v>25.61</v>
      </c>
      <c r="DZ2580">
        <v>24.75</v>
      </c>
      <c r="EA2580">
        <v>23.9</v>
      </c>
      <c r="EB2580">
        <v>23.06</v>
      </c>
      <c r="EC2580">
        <v>22.23</v>
      </c>
      <c r="ED2580">
        <v>21.42</v>
      </c>
      <c r="EE2580">
        <v>20.62</v>
      </c>
      <c r="EF2580">
        <v>19.82</v>
      </c>
      <c r="EG2580">
        <v>19.03</v>
      </c>
      <c r="EH2580">
        <v>18.23</v>
      </c>
      <c r="EI2580">
        <v>17.440000000000001</v>
      </c>
      <c r="EJ2580">
        <v>16.64</v>
      </c>
      <c r="EK2580">
        <v>15.86</v>
      </c>
      <c r="EL2580">
        <v>15.1</v>
      </c>
      <c r="EM2580">
        <v>14.35</v>
      </c>
      <c r="EN2580">
        <v>13.62</v>
      </c>
      <c r="EO2580">
        <v>12.91</v>
      </c>
      <c r="EP2580">
        <v>12.23</v>
      </c>
      <c r="EQ2580">
        <v>11.55</v>
      </c>
      <c r="ER2580">
        <v>10.9</v>
      </c>
      <c r="ES2580">
        <v>10.26</v>
      </c>
      <c r="ET2580">
        <v>9.64</v>
      </c>
      <c r="EU2580">
        <v>9.0399999999999991</v>
      </c>
      <c r="EV2580">
        <v>8.4600000000000009</v>
      </c>
      <c r="EW2580">
        <v>7.9</v>
      </c>
      <c r="EX2580">
        <v>7.36</v>
      </c>
      <c r="EY2580">
        <v>6.85</v>
      </c>
      <c r="EZ2580">
        <v>6.36</v>
      </c>
      <c r="FA2580">
        <v>5.9</v>
      </c>
      <c r="FB2580">
        <v>5.46</v>
      </c>
      <c r="FC2580">
        <v>5.05</v>
      </c>
      <c r="FD2580">
        <v>4.66</v>
      </c>
      <c r="FE2580">
        <v>4.3</v>
      </c>
      <c r="FF2580">
        <v>3.96</v>
      </c>
      <c r="FG2580">
        <v>3.64</v>
      </c>
      <c r="FH2580">
        <v>3.35</v>
      </c>
      <c r="FI2580">
        <v>3.09</v>
      </c>
      <c r="FJ2580">
        <v>2.87</v>
      </c>
      <c r="FK2580">
        <v>2.69</v>
      </c>
    </row>
    <row r="2581" spans="1:170" x14ac:dyDescent="0.25">
      <c r="A2581" t="s">
        <v>2368</v>
      </c>
      <c r="B2581">
        <v>60</v>
      </c>
      <c r="C2581">
        <v>60</v>
      </c>
      <c r="E2581">
        <v>100000</v>
      </c>
      <c r="F2581">
        <v>99924</v>
      </c>
      <c r="G2581">
        <v>99839</v>
      </c>
      <c r="H2581">
        <v>99745</v>
      </c>
      <c r="I2581">
        <v>99642</v>
      </c>
      <c r="J2581">
        <v>99528</v>
      </c>
      <c r="K2581">
        <v>99403</v>
      </c>
      <c r="L2581">
        <v>99265</v>
      </c>
      <c r="M2581">
        <v>99112</v>
      </c>
      <c r="N2581">
        <v>98946</v>
      </c>
      <c r="O2581">
        <v>98766</v>
      </c>
      <c r="P2581">
        <v>98571</v>
      </c>
      <c r="Q2581">
        <v>98358</v>
      </c>
      <c r="R2581">
        <v>98124</v>
      </c>
      <c r="S2581">
        <v>97863</v>
      </c>
      <c r="T2581">
        <v>97574</v>
      </c>
      <c r="U2581">
        <v>97254</v>
      </c>
      <c r="V2581">
        <v>96905</v>
      </c>
      <c r="W2581">
        <v>96525</v>
      </c>
      <c r="X2581">
        <v>96112</v>
      </c>
      <c r="Y2581">
        <v>95665</v>
      </c>
      <c r="Z2581">
        <v>95178</v>
      </c>
      <c r="AA2581">
        <v>94642</v>
      </c>
      <c r="AB2581">
        <v>94054</v>
      </c>
      <c r="AC2581">
        <v>93404</v>
      </c>
      <c r="AD2581">
        <v>92676</v>
      </c>
      <c r="AE2581">
        <v>91865</v>
      </c>
      <c r="AF2581">
        <v>90987</v>
      </c>
      <c r="AG2581">
        <v>90058</v>
      </c>
      <c r="AH2581">
        <v>89095</v>
      </c>
      <c r="AI2581">
        <v>88108</v>
      </c>
      <c r="AJ2581">
        <v>87086</v>
      </c>
      <c r="AK2581">
        <v>86010</v>
      </c>
      <c r="AL2581">
        <v>84842</v>
      </c>
      <c r="AM2581">
        <v>83550</v>
      </c>
      <c r="AN2581">
        <v>82114</v>
      </c>
      <c r="AO2581">
        <v>80509</v>
      </c>
      <c r="AP2581">
        <v>78728</v>
      </c>
      <c r="AQ2581">
        <v>76775</v>
      </c>
      <c r="AR2581">
        <v>74651</v>
      </c>
      <c r="AS2581">
        <v>72364</v>
      </c>
      <c r="AT2581">
        <v>69901</v>
      </c>
      <c r="AU2581">
        <v>67250</v>
      </c>
      <c r="AV2581">
        <v>64406</v>
      </c>
      <c r="AW2581">
        <v>61357</v>
      </c>
      <c r="AX2581">
        <v>58099</v>
      </c>
      <c r="AY2581">
        <v>54626</v>
      </c>
      <c r="AZ2581">
        <v>50953</v>
      </c>
      <c r="BA2581">
        <v>47105</v>
      </c>
      <c r="BB2581">
        <v>43105</v>
      </c>
      <c r="BC2581">
        <v>39002</v>
      </c>
      <c r="BD2581">
        <v>34838</v>
      </c>
      <c r="BE2581">
        <v>30662</v>
      </c>
      <c r="BF2581">
        <v>26544</v>
      </c>
      <c r="BG2581">
        <v>22569</v>
      </c>
      <c r="BH2581">
        <v>18828</v>
      </c>
      <c r="BI2581">
        <v>15329</v>
      </c>
      <c r="BJ2581">
        <v>12140</v>
      </c>
      <c r="BK2581">
        <v>9325</v>
      </c>
      <c r="BL2581">
        <v>6923</v>
      </c>
      <c r="DC2581">
        <v>44.92</v>
      </c>
      <c r="DD2581">
        <v>43.95</v>
      </c>
      <c r="DE2581">
        <v>42.99</v>
      </c>
      <c r="DF2581">
        <v>42.03</v>
      </c>
      <c r="DG2581">
        <v>41.07</v>
      </c>
      <c r="DH2581">
        <v>40.119999999999997</v>
      </c>
      <c r="DI2581">
        <v>39.17</v>
      </c>
      <c r="DJ2581">
        <v>38.22</v>
      </c>
      <c r="DK2581">
        <v>37.28</v>
      </c>
      <c r="DL2581">
        <v>36.340000000000003</v>
      </c>
      <c r="DM2581">
        <v>35.409999999999997</v>
      </c>
      <c r="DN2581">
        <v>34.479999999999997</v>
      </c>
      <c r="DO2581">
        <v>33.549999999999997</v>
      </c>
      <c r="DP2581">
        <v>32.630000000000003</v>
      </c>
      <c r="DQ2581">
        <v>31.71</v>
      </c>
      <c r="DR2581">
        <v>30.81</v>
      </c>
      <c r="DS2581">
        <v>29.91</v>
      </c>
      <c r="DT2581">
        <v>29.01</v>
      </c>
      <c r="DU2581">
        <v>28.13</v>
      </c>
      <c r="DV2581">
        <v>27.24</v>
      </c>
      <c r="DW2581">
        <v>26.37</v>
      </c>
      <c r="DX2581">
        <v>25.5</v>
      </c>
      <c r="DY2581">
        <v>24.64</v>
      </c>
      <c r="DZ2581">
        <v>23.79</v>
      </c>
      <c r="EA2581">
        <v>22.96</v>
      </c>
      <c r="EB2581">
        <v>22.13</v>
      </c>
      <c r="EC2581">
        <v>21.32</v>
      </c>
      <c r="ED2581">
        <v>20.52</v>
      </c>
      <c r="EE2581">
        <v>19.73</v>
      </c>
      <c r="EF2581">
        <v>18.940000000000001</v>
      </c>
      <c r="EG2581">
        <v>18.149999999999999</v>
      </c>
      <c r="EH2581">
        <v>17.350000000000001</v>
      </c>
      <c r="EI2581">
        <v>16.559999999999999</v>
      </c>
      <c r="EJ2581">
        <v>15.78</v>
      </c>
      <c r="EK2581">
        <v>15.02</v>
      </c>
      <c r="EL2581">
        <v>14.27</v>
      </c>
      <c r="EM2581">
        <v>13.55</v>
      </c>
      <c r="EN2581">
        <v>12.84</v>
      </c>
      <c r="EO2581">
        <v>12.16</v>
      </c>
      <c r="EP2581">
        <v>11.49</v>
      </c>
      <c r="EQ2581">
        <v>10.84</v>
      </c>
      <c r="ER2581">
        <v>10.199999999999999</v>
      </c>
      <c r="ES2581">
        <v>9.58</v>
      </c>
      <c r="ET2581">
        <v>8.98</v>
      </c>
      <c r="EU2581">
        <v>8.41</v>
      </c>
      <c r="EV2581">
        <v>7.85</v>
      </c>
      <c r="EW2581">
        <v>7.32</v>
      </c>
      <c r="EX2581">
        <v>6.81</v>
      </c>
      <c r="EY2581">
        <v>6.32</v>
      </c>
      <c r="EZ2581">
        <v>5.86</v>
      </c>
      <c r="FA2581">
        <v>5.43</v>
      </c>
      <c r="FB2581">
        <v>5.0199999999999996</v>
      </c>
      <c r="FC2581">
        <v>4.63</v>
      </c>
      <c r="FD2581">
        <v>4.2699999999999996</v>
      </c>
      <c r="FE2581">
        <v>3.94</v>
      </c>
      <c r="FF2581">
        <v>3.62</v>
      </c>
      <c r="FG2581">
        <v>3.34</v>
      </c>
      <c r="FH2581">
        <v>3.08</v>
      </c>
      <c r="FI2581">
        <v>2.86</v>
      </c>
      <c r="FJ2581">
        <v>2.68</v>
      </c>
    </row>
    <row r="2582" spans="1:170" x14ac:dyDescent="0.25">
      <c r="A2582" t="s">
        <v>2369</v>
      </c>
      <c r="B2582">
        <v>59</v>
      </c>
      <c r="C2582">
        <v>59</v>
      </c>
      <c r="E2582">
        <v>100000</v>
      </c>
      <c r="F2582">
        <v>99914</v>
      </c>
      <c r="G2582">
        <v>99819</v>
      </c>
      <c r="H2582">
        <v>99714</v>
      </c>
      <c r="I2582">
        <v>99599</v>
      </c>
      <c r="J2582">
        <v>99472</v>
      </c>
      <c r="K2582">
        <v>99332</v>
      </c>
      <c r="L2582">
        <v>99177</v>
      </c>
      <c r="M2582">
        <v>99009</v>
      </c>
      <c r="N2582">
        <v>98827</v>
      </c>
      <c r="O2582">
        <v>98628</v>
      </c>
      <c r="P2582">
        <v>98412</v>
      </c>
      <c r="Q2582">
        <v>98174</v>
      </c>
      <c r="R2582">
        <v>97910</v>
      </c>
      <c r="S2582">
        <v>97616</v>
      </c>
      <c r="T2582">
        <v>97291</v>
      </c>
      <c r="U2582">
        <v>96936</v>
      </c>
      <c r="V2582">
        <v>96550</v>
      </c>
      <c r="W2582">
        <v>96130</v>
      </c>
      <c r="X2582">
        <v>95676</v>
      </c>
      <c r="Y2582">
        <v>95182</v>
      </c>
      <c r="Z2582">
        <v>94637</v>
      </c>
      <c r="AA2582">
        <v>94039</v>
      </c>
      <c r="AB2582">
        <v>93379</v>
      </c>
      <c r="AC2582">
        <v>92640</v>
      </c>
      <c r="AD2582">
        <v>91816</v>
      </c>
      <c r="AE2582">
        <v>90923</v>
      </c>
      <c r="AF2582">
        <v>89981</v>
      </c>
      <c r="AG2582">
        <v>89004</v>
      </c>
      <c r="AH2582">
        <v>88001</v>
      </c>
      <c r="AI2582">
        <v>86964</v>
      </c>
      <c r="AJ2582">
        <v>85873</v>
      </c>
      <c r="AK2582">
        <v>84689</v>
      </c>
      <c r="AL2582">
        <v>83382</v>
      </c>
      <c r="AM2582">
        <v>81929</v>
      </c>
      <c r="AN2582">
        <v>80303</v>
      </c>
      <c r="AO2582">
        <v>78501</v>
      </c>
      <c r="AP2582">
        <v>76524</v>
      </c>
      <c r="AQ2582">
        <v>74380</v>
      </c>
      <c r="AR2582">
        <v>72067</v>
      </c>
      <c r="AS2582">
        <v>69579</v>
      </c>
      <c r="AT2582">
        <v>66907</v>
      </c>
      <c r="AU2582">
        <v>64040</v>
      </c>
      <c r="AV2582">
        <v>60973</v>
      </c>
      <c r="AW2582">
        <v>57698</v>
      </c>
      <c r="AX2582">
        <v>54208</v>
      </c>
      <c r="AY2582">
        <v>50520</v>
      </c>
      <c r="AZ2582">
        <v>46661</v>
      </c>
      <c r="BA2582">
        <v>42660</v>
      </c>
      <c r="BB2582">
        <v>38554</v>
      </c>
      <c r="BC2582">
        <v>34400</v>
      </c>
      <c r="BD2582">
        <v>30236</v>
      </c>
      <c r="BE2582">
        <v>26138</v>
      </c>
      <c r="BF2582">
        <v>22194</v>
      </c>
      <c r="BG2582">
        <v>18481</v>
      </c>
      <c r="BH2582">
        <v>15021</v>
      </c>
      <c r="BI2582">
        <v>11875</v>
      </c>
      <c r="BJ2582">
        <v>9100</v>
      </c>
      <c r="BK2582">
        <v>6742</v>
      </c>
      <c r="DC2582">
        <v>43.83</v>
      </c>
      <c r="DD2582">
        <v>42.87</v>
      </c>
      <c r="DE2582">
        <v>41.91</v>
      </c>
      <c r="DF2582">
        <v>40.950000000000003</v>
      </c>
      <c r="DG2582">
        <v>40</v>
      </c>
      <c r="DH2582">
        <v>39.049999999999997</v>
      </c>
      <c r="DI2582">
        <v>38.1</v>
      </c>
      <c r="DJ2582">
        <v>37.159999999999997</v>
      </c>
      <c r="DK2582">
        <v>36.22</v>
      </c>
      <c r="DL2582">
        <v>35.29</v>
      </c>
      <c r="DM2582">
        <v>34.36</v>
      </c>
      <c r="DN2582">
        <v>33.43</v>
      </c>
      <c r="DO2582">
        <v>32.51</v>
      </c>
      <c r="DP2582">
        <v>31.6</v>
      </c>
      <c r="DQ2582">
        <v>30.69</v>
      </c>
      <c r="DR2582">
        <v>29.79</v>
      </c>
      <c r="DS2582">
        <v>28.9</v>
      </c>
      <c r="DT2582">
        <v>28.02</v>
      </c>
      <c r="DU2582">
        <v>27.14</v>
      </c>
      <c r="DV2582">
        <v>26.26</v>
      </c>
      <c r="DW2582">
        <v>25.4</v>
      </c>
      <c r="DX2582">
        <v>24.54</v>
      </c>
      <c r="DY2582">
        <v>23.69</v>
      </c>
      <c r="DZ2582">
        <v>22.86</v>
      </c>
      <c r="EA2582">
        <v>22.03</v>
      </c>
      <c r="EB2582">
        <v>21.23</v>
      </c>
      <c r="EC2582">
        <v>20.43</v>
      </c>
      <c r="ED2582">
        <v>19.64</v>
      </c>
      <c r="EE2582">
        <v>18.850000000000001</v>
      </c>
      <c r="EF2582">
        <v>18.059999999999999</v>
      </c>
      <c r="EG2582">
        <v>17.27</v>
      </c>
      <c r="EH2582">
        <v>16.48</v>
      </c>
      <c r="EI2582">
        <v>15.7</v>
      </c>
      <c r="EJ2582">
        <v>14.94</v>
      </c>
      <c r="EK2582">
        <v>14.2</v>
      </c>
      <c r="EL2582">
        <v>13.48</v>
      </c>
      <c r="EM2582">
        <v>12.77</v>
      </c>
      <c r="EN2582">
        <v>12.09</v>
      </c>
      <c r="EO2582">
        <v>11.43</v>
      </c>
      <c r="EP2582">
        <v>10.78</v>
      </c>
      <c r="EQ2582">
        <v>10.14</v>
      </c>
      <c r="ER2582">
        <v>9.5299999999999994</v>
      </c>
      <c r="ES2582">
        <v>8.93</v>
      </c>
      <c r="ET2582">
        <v>8.36</v>
      </c>
      <c r="EU2582">
        <v>7.8</v>
      </c>
      <c r="EV2582">
        <v>7.27</v>
      </c>
      <c r="EW2582">
        <v>6.77</v>
      </c>
      <c r="EX2582">
        <v>6.29</v>
      </c>
      <c r="EY2582">
        <v>5.83</v>
      </c>
      <c r="EZ2582">
        <v>5.4</v>
      </c>
      <c r="FA2582">
        <v>4.99</v>
      </c>
      <c r="FB2582">
        <v>4.6100000000000003</v>
      </c>
      <c r="FC2582">
        <v>4.25</v>
      </c>
      <c r="FD2582">
        <v>3.92</v>
      </c>
      <c r="FE2582">
        <v>3.6</v>
      </c>
      <c r="FF2582">
        <v>3.32</v>
      </c>
      <c r="FG2582">
        <v>3.06</v>
      </c>
      <c r="FH2582">
        <v>2.85</v>
      </c>
      <c r="FI2582">
        <v>2.67</v>
      </c>
    </row>
    <row r="2583" spans="1:170" x14ac:dyDescent="0.25">
      <c r="A2583" t="s">
        <v>2370</v>
      </c>
      <c r="B2583">
        <v>58</v>
      </c>
      <c r="C2583">
        <v>58</v>
      </c>
      <c r="E2583">
        <v>100000</v>
      </c>
      <c r="F2583">
        <v>99904</v>
      </c>
      <c r="G2583">
        <v>99797</v>
      </c>
      <c r="H2583">
        <v>99681</v>
      </c>
      <c r="I2583">
        <v>99552</v>
      </c>
      <c r="J2583">
        <v>99410</v>
      </c>
      <c r="K2583">
        <v>99252</v>
      </c>
      <c r="L2583">
        <v>99082</v>
      </c>
      <c r="M2583">
        <v>98897</v>
      </c>
      <c r="N2583">
        <v>98695</v>
      </c>
      <c r="O2583">
        <v>98476</v>
      </c>
      <c r="P2583">
        <v>98235</v>
      </c>
      <c r="Q2583">
        <v>97966</v>
      </c>
      <c r="R2583">
        <v>97668</v>
      </c>
      <c r="S2583">
        <v>97338</v>
      </c>
      <c r="T2583">
        <v>96978</v>
      </c>
      <c r="U2583">
        <v>96586</v>
      </c>
      <c r="V2583">
        <v>96159</v>
      </c>
      <c r="W2583">
        <v>95698</v>
      </c>
      <c r="X2583">
        <v>95194</v>
      </c>
      <c r="Y2583">
        <v>94641</v>
      </c>
      <c r="Z2583">
        <v>94034</v>
      </c>
      <c r="AA2583">
        <v>93363</v>
      </c>
      <c r="AB2583">
        <v>92612</v>
      </c>
      <c r="AC2583">
        <v>91775</v>
      </c>
      <c r="AD2583">
        <v>90868</v>
      </c>
      <c r="AE2583">
        <v>89911</v>
      </c>
      <c r="AF2583">
        <v>88920</v>
      </c>
      <c r="AG2583">
        <v>87902</v>
      </c>
      <c r="AH2583">
        <v>86850</v>
      </c>
      <c r="AI2583">
        <v>85742</v>
      </c>
      <c r="AJ2583">
        <v>84542</v>
      </c>
      <c r="AK2583">
        <v>83217</v>
      </c>
      <c r="AL2583">
        <v>81747</v>
      </c>
      <c r="AM2583">
        <v>80103</v>
      </c>
      <c r="AN2583">
        <v>78279</v>
      </c>
      <c r="AO2583">
        <v>76279</v>
      </c>
      <c r="AP2583">
        <v>74110</v>
      </c>
      <c r="AQ2583">
        <v>71777</v>
      </c>
      <c r="AR2583">
        <v>69263</v>
      </c>
      <c r="AS2583">
        <v>66567</v>
      </c>
      <c r="AT2583">
        <v>63680</v>
      </c>
      <c r="AU2583">
        <v>60590</v>
      </c>
      <c r="AV2583">
        <v>57298</v>
      </c>
      <c r="AW2583">
        <v>53794</v>
      </c>
      <c r="AX2583">
        <v>50094</v>
      </c>
      <c r="AY2583">
        <v>46223</v>
      </c>
      <c r="AZ2583">
        <v>42215</v>
      </c>
      <c r="BA2583">
        <v>38115</v>
      </c>
      <c r="BB2583">
        <v>33964</v>
      </c>
      <c r="BC2583">
        <v>29817</v>
      </c>
      <c r="BD2583">
        <v>25738</v>
      </c>
      <c r="BE2583">
        <v>21820</v>
      </c>
      <c r="BF2583">
        <v>18143</v>
      </c>
      <c r="BG2583">
        <v>14718</v>
      </c>
      <c r="BH2583">
        <v>11615</v>
      </c>
      <c r="BI2583">
        <v>8885</v>
      </c>
      <c r="BJ2583">
        <v>6566</v>
      </c>
      <c r="DC2583">
        <v>42.74</v>
      </c>
      <c r="DD2583">
        <v>41.79</v>
      </c>
      <c r="DE2583">
        <v>40.83</v>
      </c>
      <c r="DF2583">
        <v>39.880000000000003</v>
      </c>
      <c r="DG2583">
        <v>38.93</v>
      </c>
      <c r="DH2583">
        <v>37.979999999999997</v>
      </c>
      <c r="DI2583">
        <v>37.04</v>
      </c>
      <c r="DJ2583">
        <v>36.1</v>
      </c>
      <c r="DK2583">
        <v>35.17</v>
      </c>
      <c r="DL2583">
        <v>34.24</v>
      </c>
      <c r="DM2583">
        <v>33.32</v>
      </c>
      <c r="DN2583">
        <v>32.4</v>
      </c>
      <c r="DO2583">
        <v>31.49</v>
      </c>
      <c r="DP2583">
        <v>30.58</v>
      </c>
      <c r="DQ2583">
        <v>29.68</v>
      </c>
      <c r="DR2583">
        <v>28.79</v>
      </c>
      <c r="DS2583">
        <v>27.91</v>
      </c>
      <c r="DT2583">
        <v>27.03</v>
      </c>
      <c r="DU2583">
        <v>26.15</v>
      </c>
      <c r="DV2583">
        <v>25.29</v>
      </c>
      <c r="DW2583">
        <v>24.44</v>
      </c>
      <c r="DX2583">
        <v>23.59</v>
      </c>
      <c r="DY2583">
        <v>22.76</v>
      </c>
      <c r="DZ2583">
        <v>21.94</v>
      </c>
      <c r="EA2583">
        <v>21.13</v>
      </c>
      <c r="EB2583">
        <v>20.34</v>
      </c>
      <c r="EC2583">
        <v>19.55</v>
      </c>
      <c r="ED2583">
        <v>18.760000000000002</v>
      </c>
      <c r="EE2583">
        <v>17.97</v>
      </c>
      <c r="EF2583">
        <v>17.18</v>
      </c>
      <c r="EG2583">
        <v>16.399999999999999</v>
      </c>
      <c r="EH2583">
        <v>15.63</v>
      </c>
      <c r="EI2583">
        <v>14.87</v>
      </c>
      <c r="EJ2583">
        <v>14.12</v>
      </c>
      <c r="EK2583">
        <v>13.4</v>
      </c>
      <c r="EL2583">
        <v>12.71</v>
      </c>
      <c r="EM2583">
        <v>12.03</v>
      </c>
      <c r="EN2583">
        <v>11.36</v>
      </c>
      <c r="EO2583">
        <v>10.72</v>
      </c>
      <c r="EP2583">
        <v>10.09</v>
      </c>
      <c r="EQ2583">
        <v>9.4700000000000006</v>
      </c>
      <c r="ER2583">
        <v>8.8800000000000008</v>
      </c>
      <c r="ES2583">
        <v>8.31</v>
      </c>
      <c r="ET2583">
        <v>7.76</v>
      </c>
      <c r="EU2583">
        <v>7.23</v>
      </c>
      <c r="EV2583">
        <v>6.73</v>
      </c>
      <c r="EW2583">
        <v>6.25</v>
      </c>
      <c r="EX2583">
        <v>5.79</v>
      </c>
      <c r="EY2583">
        <v>5.36</v>
      </c>
      <c r="EZ2583">
        <v>4.96</v>
      </c>
      <c r="FA2583">
        <v>4.58</v>
      </c>
      <c r="FB2583">
        <v>4.2300000000000004</v>
      </c>
      <c r="FC2583">
        <v>3.89</v>
      </c>
      <c r="FD2583">
        <v>3.58</v>
      </c>
      <c r="FE2583">
        <v>3.3</v>
      </c>
      <c r="FF2583">
        <v>3.05</v>
      </c>
      <c r="FG2583">
        <v>2.83</v>
      </c>
      <c r="FH2583">
        <v>2.65</v>
      </c>
    </row>
    <row r="2584" spans="1:170" x14ac:dyDescent="0.25">
      <c r="A2584" t="s">
        <v>2371</v>
      </c>
      <c r="B2584">
        <v>57</v>
      </c>
      <c r="C2584">
        <v>57</v>
      </c>
      <c r="E2584">
        <v>100000</v>
      </c>
      <c r="F2584">
        <v>99892</v>
      </c>
      <c r="G2584">
        <v>99774</v>
      </c>
      <c r="H2584">
        <v>99644</v>
      </c>
      <c r="I2584">
        <v>99499</v>
      </c>
      <c r="J2584">
        <v>99340</v>
      </c>
      <c r="K2584">
        <v>99167</v>
      </c>
      <c r="L2584">
        <v>98979</v>
      </c>
      <c r="M2584">
        <v>98775</v>
      </c>
      <c r="N2584">
        <v>98552</v>
      </c>
      <c r="O2584">
        <v>98307</v>
      </c>
      <c r="P2584">
        <v>98034</v>
      </c>
      <c r="Q2584">
        <v>97731</v>
      </c>
      <c r="R2584">
        <v>97396</v>
      </c>
      <c r="S2584">
        <v>97031</v>
      </c>
      <c r="T2584">
        <v>96632</v>
      </c>
      <c r="U2584">
        <v>96199</v>
      </c>
      <c r="V2584">
        <v>95730</v>
      </c>
      <c r="W2584">
        <v>95218</v>
      </c>
      <c r="X2584">
        <v>94655</v>
      </c>
      <c r="Y2584">
        <v>94038</v>
      </c>
      <c r="Z2584">
        <v>93356</v>
      </c>
      <c r="AA2584">
        <v>92593</v>
      </c>
      <c r="AB2584">
        <v>91743</v>
      </c>
      <c r="AC2584">
        <v>90821</v>
      </c>
      <c r="AD2584">
        <v>89849</v>
      </c>
      <c r="AE2584">
        <v>88843</v>
      </c>
      <c r="AF2584">
        <v>87811</v>
      </c>
      <c r="AG2584">
        <v>86744</v>
      </c>
      <c r="AH2584">
        <v>85620</v>
      </c>
      <c r="AI2584">
        <v>84403</v>
      </c>
      <c r="AJ2584">
        <v>83060</v>
      </c>
      <c r="AK2584">
        <v>81570</v>
      </c>
      <c r="AL2584">
        <v>79907</v>
      </c>
      <c r="AM2584">
        <v>78063</v>
      </c>
      <c r="AN2584">
        <v>76040</v>
      </c>
      <c r="AO2584">
        <v>73847</v>
      </c>
      <c r="AP2584">
        <v>71488</v>
      </c>
      <c r="AQ2584">
        <v>68954</v>
      </c>
      <c r="AR2584">
        <v>66233</v>
      </c>
      <c r="AS2584">
        <v>63321</v>
      </c>
      <c r="AT2584">
        <v>60213</v>
      </c>
      <c r="AU2584">
        <v>56900</v>
      </c>
      <c r="AV2584">
        <v>53382</v>
      </c>
      <c r="AW2584">
        <v>49670</v>
      </c>
      <c r="AX2584">
        <v>45791</v>
      </c>
      <c r="AY2584">
        <v>41776</v>
      </c>
      <c r="AZ2584">
        <v>37675</v>
      </c>
      <c r="BA2584">
        <v>33536</v>
      </c>
      <c r="BB2584">
        <v>29400</v>
      </c>
      <c r="BC2584">
        <v>25344</v>
      </c>
      <c r="BD2584">
        <v>21453</v>
      </c>
      <c r="BE2584">
        <v>17807</v>
      </c>
      <c r="BF2584">
        <v>14423</v>
      </c>
      <c r="BG2584">
        <v>11359</v>
      </c>
      <c r="BH2584">
        <v>8673</v>
      </c>
      <c r="BI2584">
        <v>6398</v>
      </c>
      <c r="DC2584">
        <v>41.66</v>
      </c>
      <c r="DD2584">
        <v>40.71</v>
      </c>
      <c r="DE2584">
        <v>39.76</v>
      </c>
      <c r="DF2584">
        <v>38.81</v>
      </c>
      <c r="DG2584">
        <v>37.86</v>
      </c>
      <c r="DH2584">
        <v>36.92</v>
      </c>
      <c r="DI2584">
        <v>35.99</v>
      </c>
      <c r="DJ2584">
        <v>35.049999999999997</v>
      </c>
      <c r="DK2584">
        <v>34.119999999999997</v>
      </c>
      <c r="DL2584">
        <v>33.200000000000003</v>
      </c>
      <c r="DM2584">
        <v>32.28</v>
      </c>
      <c r="DN2584">
        <v>31.37</v>
      </c>
      <c r="DO2584">
        <v>30.47</v>
      </c>
      <c r="DP2584">
        <v>29.57</v>
      </c>
      <c r="DQ2584">
        <v>28.68</v>
      </c>
      <c r="DR2584">
        <v>27.8</v>
      </c>
      <c r="DS2584">
        <v>26.92</v>
      </c>
      <c r="DT2584">
        <v>26.05</v>
      </c>
      <c r="DU2584">
        <v>25.18</v>
      </c>
      <c r="DV2584">
        <v>24.33</v>
      </c>
      <c r="DW2584">
        <v>23.49</v>
      </c>
      <c r="DX2584">
        <v>22.66</v>
      </c>
      <c r="DY2584">
        <v>21.84</v>
      </c>
      <c r="DZ2584">
        <v>21.04</v>
      </c>
      <c r="EA2584">
        <v>20.239999999999998</v>
      </c>
      <c r="EB2584">
        <v>19.46</v>
      </c>
      <c r="EC2584">
        <v>18.670000000000002</v>
      </c>
      <c r="ED2584">
        <v>17.89</v>
      </c>
      <c r="EE2584">
        <v>17.100000000000001</v>
      </c>
      <c r="EF2584">
        <v>16.32</v>
      </c>
      <c r="EG2584">
        <v>15.55</v>
      </c>
      <c r="EH2584">
        <v>14.79</v>
      </c>
      <c r="EI2584">
        <v>14.05</v>
      </c>
      <c r="EJ2584">
        <v>13.33</v>
      </c>
      <c r="EK2584">
        <v>12.64</v>
      </c>
      <c r="EL2584">
        <v>11.96</v>
      </c>
      <c r="EM2584">
        <v>11.3</v>
      </c>
      <c r="EN2584">
        <v>10.66</v>
      </c>
      <c r="EO2584">
        <v>10.029999999999999</v>
      </c>
      <c r="EP2584">
        <v>9.42</v>
      </c>
      <c r="EQ2584">
        <v>8.83</v>
      </c>
      <c r="ER2584">
        <v>8.26</v>
      </c>
      <c r="ES2584">
        <v>7.71</v>
      </c>
      <c r="ET2584">
        <v>7.19</v>
      </c>
      <c r="EU2584">
        <v>6.69</v>
      </c>
      <c r="EV2584">
        <v>6.21</v>
      </c>
      <c r="EW2584">
        <v>5.76</v>
      </c>
      <c r="EX2584">
        <v>5.33</v>
      </c>
      <c r="EY2584">
        <v>4.93</v>
      </c>
      <c r="EZ2584">
        <v>4.55</v>
      </c>
      <c r="FA2584">
        <v>4.2</v>
      </c>
      <c r="FB2584">
        <v>3.87</v>
      </c>
      <c r="FC2584">
        <v>3.56</v>
      </c>
      <c r="FD2584">
        <v>3.28</v>
      </c>
      <c r="FE2584">
        <v>3.03</v>
      </c>
      <c r="FF2584">
        <v>2.82</v>
      </c>
      <c r="FG2584">
        <v>2.64</v>
      </c>
    </row>
    <row r="2585" spans="1:170" x14ac:dyDescent="0.25">
      <c r="A2585" t="s">
        <v>2372</v>
      </c>
      <c r="B2585">
        <v>56</v>
      </c>
      <c r="C2585">
        <v>56</v>
      </c>
      <c r="E2585">
        <v>100000</v>
      </c>
      <c r="F2585">
        <v>99880</v>
      </c>
      <c r="G2585">
        <v>99748</v>
      </c>
      <c r="H2585">
        <v>99601</v>
      </c>
      <c r="I2585">
        <v>99440</v>
      </c>
      <c r="J2585">
        <v>99264</v>
      </c>
      <c r="K2585">
        <v>99074</v>
      </c>
      <c r="L2585">
        <v>98866</v>
      </c>
      <c r="M2585">
        <v>98640</v>
      </c>
      <c r="N2585">
        <v>98392</v>
      </c>
      <c r="O2585">
        <v>98115</v>
      </c>
      <c r="P2585">
        <v>97807</v>
      </c>
      <c r="Q2585">
        <v>97467</v>
      </c>
      <c r="R2585">
        <v>97095</v>
      </c>
      <c r="S2585">
        <v>96690</v>
      </c>
      <c r="T2585">
        <v>96250</v>
      </c>
      <c r="U2585">
        <v>95774</v>
      </c>
      <c r="V2585">
        <v>95253</v>
      </c>
      <c r="W2585">
        <v>94681</v>
      </c>
      <c r="X2585">
        <v>94053</v>
      </c>
      <c r="Y2585">
        <v>93360</v>
      </c>
      <c r="Z2585">
        <v>92584</v>
      </c>
      <c r="AA2585">
        <v>91720</v>
      </c>
      <c r="AB2585">
        <v>90784</v>
      </c>
      <c r="AC2585">
        <v>89797</v>
      </c>
      <c r="AD2585">
        <v>88775</v>
      </c>
      <c r="AE2585">
        <v>87728</v>
      </c>
      <c r="AF2585">
        <v>86647</v>
      </c>
      <c r="AG2585">
        <v>85507</v>
      </c>
      <c r="AH2585">
        <v>84272</v>
      </c>
      <c r="AI2585">
        <v>82910</v>
      </c>
      <c r="AJ2585">
        <v>81400</v>
      </c>
      <c r="AK2585">
        <v>79716</v>
      </c>
      <c r="AL2585">
        <v>77852</v>
      </c>
      <c r="AM2585">
        <v>75808</v>
      </c>
      <c r="AN2585">
        <v>73590</v>
      </c>
      <c r="AO2585">
        <v>71208</v>
      </c>
      <c r="AP2585">
        <v>68648</v>
      </c>
      <c r="AQ2585">
        <v>65907</v>
      </c>
      <c r="AR2585">
        <v>62970</v>
      </c>
      <c r="AS2585">
        <v>59838</v>
      </c>
      <c r="AT2585">
        <v>56509</v>
      </c>
      <c r="AU2585">
        <v>52972</v>
      </c>
      <c r="AV2585">
        <v>49249</v>
      </c>
      <c r="AW2585">
        <v>45362</v>
      </c>
      <c r="AX2585">
        <v>41345</v>
      </c>
      <c r="AY2585">
        <v>37243</v>
      </c>
      <c r="AZ2585">
        <v>33110</v>
      </c>
      <c r="BA2585">
        <v>28991</v>
      </c>
      <c r="BB2585">
        <v>24954</v>
      </c>
      <c r="BC2585">
        <v>21091</v>
      </c>
      <c r="BD2585">
        <v>17478</v>
      </c>
      <c r="BE2585">
        <v>14131</v>
      </c>
      <c r="BF2585">
        <v>11111</v>
      </c>
      <c r="BG2585">
        <v>8465</v>
      </c>
      <c r="BH2585">
        <v>6233</v>
      </c>
      <c r="DC2585">
        <v>40.590000000000003</v>
      </c>
      <c r="DD2585">
        <v>39.630000000000003</v>
      </c>
      <c r="DE2585">
        <v>38.69</v>
      </c>
      <c r="DF2585">
        <v>37.74</v>
      </c>
      <c r="DG2585">
        <v>36.799999999999997</v>
      </c>
      <c r="DH2585">
        <v>35.869999999999997</v>
      </c>
      <c r="DI2585">
        <v>34.94</v>
      </c>
      <c r="DJ2585">
        <v>34.01</v>
      </c>
      <c r="DK2585">
        <v>33.08</v>
      </c>
      <c r="DL2585">
        <v>32.17</v>
      </c>
      <c r="DM2585">
        <v>31.26</v>
      </c>
      <c r="DN2585">
        <v>30.35</v>
      </c>
      <c r="DO2585">
        <v>29.46</v>
      </c>
      <c r="DP2585">
        <v>28.57</v>
      </c>
      <c r="DQ2585">
        <v>27.69</v>
      </c>
      <c r="DR2585">
        <v>26.81</v>
      </c>
      <c r="DS2585">
        <v>25.94</v>
      </c>
      <c r="DT2585">
        <v>25.08</v>
      </c>
      <c r="DU2585">
        <v>24.23</v>
      </c>
      <c r="DV2585">
        <v>23.39</v>
      </c>
      <c r="DW2585">
        <v>22.56</v>
      </c>
      <c r="DX2585">
        <v>21.74</v>
      </c>
      <c r="DY2585">
        <v>20.94</v>
      </c>
      <c r="DZ2585">
        <v>20.149999999999999</v>
      </c>
      <c r="EA2585">
        <v>19.37</v>
      </c>
      <c r="EB2585">
        <v>18.59</v>
      </c>
      <c r="EC2585">
        <v>17.8</v>
      </c>
      <c r="ED2585">
        <v>17.02</v>
      </c>
      <c r="EE2585">
        <v>16.239999999999998</v>
      </c>
      <c r="EF2585">
        <v>15.47</v>
      </c>
      <c r="EG2585">
        <v>14.71</v>
      </c>
      <c r="EH2585">
        <v>13.98</v>
      </c>
      <c r="EI2585">
        <v>13.26</v>
      </c>
      <c r="EJ2585">
        <v>12.57</v>
      </c>
      <c r="EK2585">
        <v>11.89</v>
      </c>
      <c r="EL2585">
        <v>11.24</v>
      </c>
      <c r="EM2585">
        <v>10.6</v>
      </c>
      <c r="EN2585">
        <v>9.9700000000000006</v>
      </c>
      <c r="EO2585">
        <v>9.3699999999999992</v>
      </c>
      <c r="EP2585">
        <v>8.7799999999999994</v>
      </c>
      <c r="EQ2585">
        <v>8.2100000000000009</v>
      </c>
      <c r="ER2585">
        <v>7.67</v>
      </c>
      <c r="ES2585">
        <v>7.15</v>
      </c>
      <c r="ET2585">
        <v>6.65</v>
      </c>
      <c r="EU2585">
        <v>6.17</v>
      </c>
      <c r="EV2585">
        <v>5.73</v>
      </c>
      <c r="EW2585">
        <v>5.3</v>
      </c>
      <c r="EX2585">
        <v>4.9000000000000004</v>
      </c>
      <c r="EY2585">
        <v>4.53</v>
      </c>
      <c r="EZ2585">
        <v>4.18</v>
      </c>
      <c r="FA2585">
        <v>3.85</v>
      </c>
      <c r="FB2585">
        <v>3.54</v>
      </c>
      <c r="FC2585">
        <v>3.27</v>
      </c>
      <c r="FD2585">
        <v>3.02</v>
      </c>
      <c r="FE2585">
        <v>2.8</v>
      </c>
      <c r="FF2585">
        <v>2.63</v>
      </c>
    </row>
    <row r="2586" spans="1:170" x14ac:dyDescent="0.25">
      <c r="A2586" t="s">
        <v>2373</v>
      </c>
      <c r="B2586">
        <v>55</v>
      </c>
      <c r="C2586">
        <v>55</v>
      </c>
      <c r="E2586">
        <v>100000</v>
      </c>
      <c r="F2586">
        <v>99866</v>
      </c>
      <c r="G2586">
        <v>99718</v>
      </c>
      <c r="H2586">
        <v>99553</v>
      </c>
      <c r="I2586">
        <v>99375</v>
      </c>
      <c r="J2586">
        <v>99182</v>
      </c>
      <c r="K2586">
        <v>98971</v>
      </c>
      <c r="L2586">
        <v>98742</v>
      </c>
      <c r="M2586">
        <v>98490</v>
      </c>
      <c r="N2586">
        <v>98209</v>
      </c>
      <c r="O2586">
        <v>97896</v>
      </c>
      <c r="P2586">
        <v>97551</v>
      </c>
      <c r="Q2586">
        <v>97173</v>
      </c>
      <c r="R2586">
        <v>96762</v>
      </c>
      <c r="S2586">
        <v>96315</v>
      </c>
      <c r="T2586">
        <v>95830</v>
      </c>
      <c r="U2586">
        <v>95302</v>
      </c>
      <c r="V2586">
        <v>94719</v>
      </c>
      <c r="W2586">
        <v>94081</v>
      </c>
      <c r="X2586">
        <v>93376</v>
      </c>
      <c r="Y2586">
        <v>92587</v>
      </c>
      <c r="Z2586">
        <v>91709</v>
      </c>
      <c r="AA2586">
        <v>90758</v>
      </c>
      <c r="AB2586">
        <v>89756</v>
      </c>
      <c r="AC2586">
        <v>88718</v>
      </c>
      <c r="AD2586">
        <v>87655</v>
      </c>
      <c r="AE2586">
        <v>86557</v>
      </c>
      <c r="AF2586">
        <v>85403</v>
      </c>
      <c r="AG2586">
        <v>84151</v>
      </c>
      <c r="AH2586">
        <v>82770</v>
      </c>
      <c r="AI2586">
        <v>81239</v>
      </c>
      <c r="AJ2586">
        <v>79533</v>
      </c>
      <c r="AK2586">
        <v>77645</v>
      </c>
      <c r="AL2586">
        <v>75580</v>
      </c>
      <c r="AM2586">
        <v>73341</v>
      </c>
      <c r="AN2586">
        <v>70933</v>
      </c>
      <c r="AO2586">
        <v>68349</v>
      </c>
      <c r="AP2586">
        <v>65582</v>
      </c>
      <c r="AQ2586">
        <v>62628</v>
      </c>
      <c r="AR2586">
        <v>59472</v>
      </c>
      <c r="AS2586">
        <v>56120</v>
      </c>
      <c r="AT2586">
        <v>52569</v>
      </c>
      <c r="AU2586">
        <v>48830</v>
      </c>
      <c r="AV2586">
        <v>44937</v>
      </c>
      <c r="AW2586">
        <v>40917</v>
      </c>
      <c r="AX2586">
        <v>36818</v>
      </c>
      <c r="AY2586">
        <v>32690</v>
      </c>
      <c r="AZ2586">
        <v>28585</v>
      </c>
      <c r="BA2586">
        <v>24571</v>
      </c>
      <c r="BB2586">
        <v>20733</v>
      </c>
      <c r="BC2586">
        <v>17155</v>
      </c>
      <c r="BD2586">
        <v>13845</v>
      </c>
      <c r="BE2586">
        <v>10865</v>
      </c>
      <c r="BF2586">
        <v>8264</v>
      </c>
      <c r="BG2586">
        <v>6071</v>
      </c>
      <c r="DC2586">
        <v>39.51</v>
      </c>
      <c r="DD2586">
        <v>38.57</v>
      </c>
      <c r="DE2586">
        <v>37.619999999999997</v>
      </c>
      <c r="DF2586">
        <v>36.68</v>
      </c>
      <c r="DG2586">
        <v>35.75</v>
      </c>
      <c r="DH2586">
        <v>34.82</v>
      </c>
      <c r="DI2586">
        <v>33.89</v>
      </c>
      <c r="DJ2586">
        <v>32.97</v>
      </c>
      <c r="DK2586">
        <v>32.049999999999997</v>
      </c>
      <c r="DL2586">
        <v>31.14</v>
      </c>
      <c r="DM2586">
        <v>30.24</v>
      </c>
      <c r="DN2586">
        <v>29.34</v>
      </c>
      <c r="DO2586">
        <v>28.46</v>
      </c>
      <c r="DP2586">
        <v>27.57</v>
      </c>
      <c r="DQ2586">
        <v>26.7</v>
      </c>
      <c r="DR2586">
        <v>25.83</v>
      </c>
      <c r="DS2586">
        <v>24.97</v>
      </c>
      <c r="DT2586">
        <v>24.12</v>
      </c>
      <c r="DU2586">
        <v>23.28</v>
      </c>
      <c r="DV2586">
        <v>22.46</v>
      </c>
      <c r="DW2586">
        <v>21.64</v>
      </c>
      <c r="DX2586">
        <v>20.85</v>
      </c>
      <c r="DY2586">
        <v>20.059999999999999</v>
      </c>
      <c r="DZ2586">
        <v>19.28</v>
      </c>
      <c r="EA2586">
        <v>18.5</v>
      </c>
      <c r="EB2586">
        <v>17.72</v>
      </c>
      <c r="EC2586">
        <v>16.93</v>
      </c>
      <c r="ED2586">
        <v>16.16</v>
      </c>
      <c r="EE2586">
        <v>15.39</v>
      </c>
      <c r="EF2586">
        <v>14.64</v>
      </c>
      <c r="EG2586">
        <v>13.9</v>
      </c>
      <c r="EH2586">
        <v>13.19</v>
      </c>
      <c r="EI2586">
        <v>12.5</v>
      </c>
      <c r="EJ2586">
        <v>11.83</v>
      </c>
      <c r="EK2586">
        <v>11.17</v>
      </c>
      <c r="EL2586">
        <v>10.54</v>
      </c>
      <c r="EM2586">
        <v>9.92</v>
      </c>
      <c r="EN2586">
        <v>9.31</v>
      </c>
      <c r="EO2586">
        <v>8.73</v>
      </c>
      <c r="EP2586">
        <v>8.16</v>
      </c>
      <c r="EQ2586">
        <v>7.62</v>
      </c>
      <c r="ER2586">
        <v>7.1</v>
      </c>
      <c r="ES2586">
        <v>6.61</v>
      </c>
      <c r="ET2586">
        <v>6.14</v>
      </c>
      <c r="EU2586">
        <v>5.69</v>
      </c>
      <c r="EV2586">
        <v>5.27</v>
      </c>
      <c r="EW2586">
        <v>4.87</v>
      </c>
      <c r="EX2586">
        <v>4.5</v>
      </c>
      <c r="EY2586">
        <v>4.1500000000000004</v>
      </c>
      <c r="EZ2586">
        <v>3.83</v>
      </c>
      <c r="FA2586">
        <v>3.53</v>
      </c>
      <c r="FB2586">
        <v>3.25</v>
      </c>
      <c r="FC2586">
        <v>3</v>
      </c>
      <c r="FD2586">
        <v>2.79</v>
      </c>
      <c r="FE2586">
        <v>2.62</v>
      </c>
    </row>
    <row r="2587" spans="1:170" x14ac:dyDescent="0.25">
      <c r="A2587" t="s">
        <v>2374</v>
      </c>
      <c r="B2587">
        <v>54</v>
      </c>
      <c r="C2587">
        <v>54</v>
      </c>
      <c r="E2587">
        <v>100000</v>
      </c>
      <c r="F2587">
        <v>99849</v>
      </c>
      <c r="G2587">
        <v>99683</v>
      </c>
      <c r="H2587">
        <v>99502</v>
      </c>
      <c r="I2587">
        <v>99306</v>
      </c>
      <c r="J2587">
        <v>99092</v>
      </c>
      <c r="K2587">
        <v>98859</v>
      </c>
      <c r="L2587">
        <v>98604</v>
      </c>
      <c r="M2587">
        <v>98319</v>
      </c>
      <c r="N2587">
        <v>98001</v>
      </c>
      <c r="O2587">
        <v>97650</v>
      </c>
      <c r="P2587">
        <v>97266</v>
      </c>
      <c r="Q2587">
        <v>96848</v>
      </c>
      <c r="R2587">
        <v>96393</v>
      </c>
      <c r="S2587">
        <v>95901</v>
      </c>
      <c r="T2587">
        <v>95364</v>
      </c>
      <c r="U2587">
        <v>94772</v>
      </c>
      <c r="V2587">
        <v>94123</v>
      </c>
      <c r="W2587">
        <v>93406</v>
      </c>
      <c r="X2587">
        <v>92603</v>
      </c>
      <c r="Y2587">
        <v>91710</v>
      </c>
      <c r="Z2587">
        <v>90744</v>
      </c>
      <c r="AA2587">
        <v>89726</v>
      </c>
      <c r="AB2587">
        <v>88672</v>
      </c>
      <c r="AC2587">
        <v>87592</v>
      </c>
      <c r="AD2587">
        <v>86479</v>
      </c>
      <c r="AE2587">
        <v>85308</v>
      </c>
      <c r="AF2587">
        <v>84040</v>
      </c>
      <c r="AG2587">
        <v>82641</v>
      </c>
      <c r="AH2587">
        <v>81088</v>
      </c>
      <c r="AI2587">
        <v>79359</v>
      </c>
      <c r="AJ2587">
        <v>77447</v>
      </c>
      <c r="AK2587">
        <v>75357</v>
      </c>
      <c r="AL2587">
        <v>73096</v>
      </c>
      <c r="AM2587">
        <v>70666</v>
      </c>
      <c r="AN2587">
        <v>68057</v>
      </c>
      <c r="AO2587">
        <v>65267</v>
      </c>
      <c r="AP2587">
        <v>62287</v>
      </c>
      <c r="AQ2587">
        <v>59114</v>
      </c>
      <c r="AR2587">
        <v>55740</v>
      </c>
      <c r="AS2587">
        <v>52169</v>
      </c>
      <c r="AT2587">
        <v>48419</v>
      </c>
      <c r="AU2587">
        <v>44514</v>
      </c>
      <c r="AV2587">
        <v>40493</v>
      </c>
      <c r="AW2587">
        <v>36397</v>
      </c>
      <c r="AX2587">
        <v>32279</v>
      </c>
      <c r="AY2587">
        <v>28185</v>
      </c>
      <c r="AZ2587">
        <v>24192</v>
      </c>
      <c r="BA2587">
        <v>20384</v>
      </c>
      <c r="BB2587">
        <v>16836</v>
      </c>
      <c r="BC2587">
        <v>13565</v>
      </c>
      <c r="BD2587">
        <v>10626</v>
      </c>
      <c r="BE2587">
        <v>8066</v>
      </c>
      <c r="BF2587">
        <v>5916</v>
      </c>
      <c r="DC2587">
        <v>38.44</v>
      </c>
      <c r="DD2587">
        <v>37.5</v>
      </c>
      <c r="DE2587">
        <v>36.56</v>
      </c>
      <c r="DF2587">
        <v>35.630000000000003</v>
      </c>
      <c r="DG2587">
        <v>34.700000000000003</v>
      </c>
      <c r="DH2587">
        <v>33.770000000000003</v>
      </c>
      <c r="DI2587">
        <v>32.85</v>
      </c>
      <c r="DJ2587">
        <v>31.93</v>
      </c>
      <c r="DK2587">
        <v>31.03</v>
      </c>
      <c r="DL2587">
        <v>30.12</v>
      </c>
      <c r="DM2587">
        <v>29.23</v>
      </c>
      <c r="DN2587">
        <v>28.34</v>
      </c>
      <c r="DO2587">
        <v>27.46</v>
      </c>
      <c r="DP2587">
        <v>26.59</v>
      </c>
      <c r="DQ2587">
        <v>25.73</v>
      </c>
      <c r="DR2587">
        <v>24.87</v>
      </c>
      <c r="DS2587">
        <v>24.02</v>
      </c>
      <c r="DT2587">
        <v>23.18</v>
      </c>
      <c r="DU2587">
        <v>22.36</v>
      </c>
      <c r="DV2587">
        <v>21.55</v>
      </c>
      <c r="DW2587">
        <v>20.75</v>
      </c>
      <c r="DX2587">
        <v>19.97</v>
      </c>
      <c r="DY2587">
        <v>19.190000000000001</v>
      </c>
      <c r="DZ2587">
        <v>18.41</v>
      </c>
      <c r="EA2587">
        <v>17.63</v>
      </c>
      <c r="EB2587">
        <v>16.850000000000001</v>
      </c>
      <c r="EC2587">
        <v>16.07</v>
      </c>
      <c r="ED2587">
        <v>15.31</v>
      </c>
      <c r="EE2587">
        <v>14.56</v>
      </c>
      <c r="EF2587">
        <v>13.83</v>
      </c>
      <c r="EG2587">
        <v>13.12</v>
      </c>
      <c r="EH2587">
        <v>12.43</v>
      </c>
      <c r="EI2587">
        <v>11.76</v>
      </c>
      <c r="EJ2587">
        <v>11.11</v>
      </c>
      <c r="EK2587">
        <v>10.48</v>
      </c>
      <c r="EL2587">
        <v>9.86</v>
      </c>
      <c r="EM2587">
        <v>9.26</v>
      </c>
      <c r="EN2587">
        <v>8.68</v>
      </c>
      <c r="EO2587">
        <v>8.1199999999999992</v>
      </c>
      <c r="EP2587">
        <v>7.58</v>
      </c>
      <c r="EQ2587">
        <v>7.06</v>
      </c>
      <c r="ER2587">
        <v>6.57</v>
      </c>
      <c r="ES2587">
        <v>6.1</v>
      </c>
      <c r="ET2587">
        <v>5.66</v>
      </c>
      <c r="EU2587">
        <v>5.24</v>
      </c>
      <c r="EV2587">
        <v>4.84</v>
      </c>
      <c r="EW2587">
        <v>4.47</v>
      </c>
      <c r="EX2587">
        <v>4.13</v>
      </c>
      <c r="EY2587">
        <v>3.81</v>
      </c>
      <c r="EZ2587">
        <v>3.51</v>
      </c>
      <c r="FA2587">
        <v>3.23</v>
      </c>
      <c r="FB2587">
        <v>2.99</v>
      </c>
      <c r="FC2587">
        <v>2.78</v>
      </c>
      <c r="FD2587">
        <v>2.6</v>
      </c>
    </row>
    <row r="2588" spans="1:170" x14ac:dyDescent="0.25">
      <c r="A2588" t="s">
        <v>2375</v>
      </c>
      <c r="B2588">
        <v>53</v>
      </c>
      <c r="C2588">
        <v>53</v>
      </c>
      <c r="E2588">
        <v>100000</v>
      </c>
      <c r="F2588">
        <v>99831</v>
      </c>
      <c r="G2588">
        <v>99648</v>
      </c>
      <c r="H2588">
        <v>99449</v>
      </c>
      <c r="I2588">
        <v>99232</v>
      </c>
      <c r="J2588">
        <v>98996</v>
      </c>
      <c r="K2588">
        <v>98736</v>
      </c>
      <c r="L2588">
        <v>98446</v>
      </c>
      <c r="M2588">
        <v>98124</v>
      </c>
      <c r="N2588">
        <v>97767</v>
      </c>
      <c r="O2588">
        <v>97377</v>
      </c>
      <c r="P2588">
        <v>96952</v>
      </c>
      <c r="Q2588">
        <v>96490</v>
      </c>
      <c r="R2588">
        <v>95990</v>
      </c>
      <c r="S2588">
        <v>95444</v>
      </c>
      <c r="T2588">
        <v>94842</v>
      </c>
      <c r="U2588">
        <v>94182</v>
      </c>
      <c r="V2588">
        <v>93452</v>
      </c>
      <c r="W2588">
        <v>92636</v>
      </c>
      <c r="X2588">
        <v>91727</v>
      </c>
      <c r="Y2588">
        <v>90745</v>
      </c>
      <c r="Z2588">
        <v>89710</v>
      </c>
      <c r="AA2588">
        <v>88640</v>
      </c>
      <c r="AB2588">
        <v>87545</v>
      </c>
      <c r="AC2588">
        <v>86415</v>
      </c>
      <c r="AD2588">
        <v>85227</v>
      </c>
      <c r="AE2588">
        <v>83941</v>
      </c>
      <c r="AF2588">
        <v>82524</v>
      </c>
      <c r="AG2588">
        <v>80951</v>
      </c>
      <c r="AH2588">
        <v>79198</v>
      </c>
      <c r="AI2588">
        <v>77261</v>
      </c>
      <c r="AJ2588">
        <v>75145</v>
      </c>
      <c r="AK2588">
        <v>72858</v>
      </c>
      <c r="AL2588">
        <v>70406</v>
      </c>
      <c r="AM2588">
        <v>67775</v>
      </c>
      <c r="AN2588">
        <v>64961</v>
      </c>
      <c r="AO2588">
        <v>61958</v>
      </c>
      <c r="AP2588">
        <v>58761</v>
      </c>
      <c r="AQ2588">
        <v>55371</v>
      </c>
      <c r="AR2588">
        <v>51780</v>
      </c>
      <c r="AS2588">
        <v>48014</v>
      </c>
      <c r="AT2588">
        <v>44101</v>
      </c>
      <c r="AU2588">
        <v>40072</v>
      </c>
      <c r="AV2588">
        <v>35981</v>
      </c>
      <c r="AW2588">
        <v>31872</v>
      </c>
      <c r="AX2588">
        <v>27795</v>
      </c>
      <c r="AY2588">
        <v>23820</v>
      </c>
      <c r="AZ2588">
        <v>20038</v>
      </c>
      <c r="BA2588">
        <v>16525</v>
      </c>
      <c r="BB2588">
        <v>13289</v>
      </c>
      <c r="BC2588">
        <v>10392</v>
      </c>
      <c r="BD2588">
        <v>7873</v>
      </c>
      <c r="BE2588">
        <v>5762</v>
      </c>
      <c r="DC2588">
        <v>37.380000000000003</v>
      </c>
      <c r="DD2588">
        <v>36.44</v>
      </c>
      <c r="DE2588">
        <v>35.51</v>
      </c>
      <c r="DF2588">
        <v>34.58</v>
      </c>
      <c r="DG2588">
        <v>33.65</v>
      </c>
      <c r="DH2588">
        <v>32.729999999999997</v>
      </c>
      <c r="DI2588">
        <v>31.82</v>
      </c>
      <c r="DJ2588">
        <v>30.91</v>
      </c>
      <c r="DK2588">
        <v>30.01</v>
      </c>
      <c r="DL2588">
        <v>29.12</v>
      </c>
      <c r="DM2588">
        <v>28.23</v>
      </c>
      <c r="DN2588">
        <v>27.35</v>
      </c>
      <c r="DO2588">
        <v>26.48</v>
      </c>
      <c r="DP2588">
        <v>25.62</v>
      </c>
      <c r="DQ2588">
        <v>24.76</v>
      </c>
      <c r="DR2588">
        <v>23.92</v>
      </c>
      <c r="DS2588">
        <v>23.08</v>
      </c>
      <c r="DT2588">
        <v>22.26</v>
      </c>
      <c r="DU2588">
        <v>21.45</v>
      </c>
      <c r="DV2588">
        <v>20.66</v>
      </c>
      <c r="DW2588">
        <v>19.87</v>
      </c>
      <c r="DX2588">
        <v>19.100000000000001</v>
      </c>
      <c r="DY2588">
        <v>18.32</v>
      </c>
      <c r="DZ2588">
        <v>17.54</v>
      </c>
      <c r="EA2588">
        <v>16.77</v>
      </c>
      <c r="EB2588">
        <v>15.99</v>
      </c>
      <c r="EC2588">
        <v>15.23</v>
      </c>
      <c r="ED2588">
        <v>14.48</v>
      </c>
      <c r="EE2588">
        <v>13.76</v>
      </c>
      <c r="EF2588">
        <v>13.05</v>
      </c>
      <c r="EG2588">
        <v>12.36</v>
      </c>
      <c r="EH2588">
        <v>11.7</v>
      </c>
      <c r="EI2588">
        <v>11.05</v>
      </c>
      <c r="EJ2588">
        <v>10.42</v>
      </c>
      <c r="EK2588">
        <v>9.8000000000000007</v>
      </c>
      <c r="EL2588">
        <v>9.1999999999999993</v>
      </c>
      <c r="EM2588">
        <v>8.6300000000000008</v>
      </c>
      <c r="EN2588">
        <v>8.07</v>
      </c>
      <c r="EO2588">
        <v>7.53</v>
      </c>
      <c r="EP2588">
        <v>7.02</v>
      </c>
      <c r="EQ2588">
        <v>6.53</v>
      </c>
      <c r="ER2588">
        <v>6.07</v>
      </c>
      <c r="ES2588">
        <v>5.63</v>
      </c>
      <c r="ET2588">
        <v>5.21</v>
      </c>
      <c r="EU2588">
        <v>4.82</v>
      </c>
      <c r="EV2588">
        <v>4.45</v>
      </c>
      <c r="EW2588">
        <v>4.1100000000000003</v>
      </c>
      <c r="EX2588">
        <v>3.79</v>
      </c>
      <c r="EY2588">
        <v>3.49</v>
      </c>
      <c r="EZ2588">
        <v>3.22</v>
      </c>
      <c r="FA2588">
        <v>2.97</v>
      </c>
      <c r="FB2588">
        <v>2.77</v>
      </c>
      <c r="FC2588">
        <v>2.6</v>
      </c>
    </row>
    <row r="2589" spans="1:170" x14ac:dyDescent="0.25">
      <c r="A2589" t="s">
        <v>2376</v>
      </c>
      <c r="B2589">
        <v>52</v>
      </c>
      <c r="C2589">
        <v>52</v>
      </c>
      <c r="E2589">
        <v>100000</v>
      </c>
      <c r="F2589">
        <v>99814</v>
      </c>
      <c r="G2589">
        <v>99612</v>
      </c>
      <c r="H2589">
        <v>99392</v>
      </c>
      <c r="I2589">
        <v>99152</v>
      </c>
      <c r="J2589">
        <v>98888</v>
      </c>
      <c r="K2589">
        <v>98594</v>
      </c>
      <c r="L2589">
        <v>98266</v>
      </c>
      <c r="M2589">
        <v>97905</v>
      </c>
      <c r="N2589">
        <v>97508</v>
      </c>
      <c r="O2589">
        <v>97076</v>
      </c>
      <c r="P2589">
        <v>96606</v>
      </c>
      <c r="Q2589">
        <v>96097</v>
      </c>
      <c r="R2589">
        <v>95542</v>
      </c>
      <c r="S2589">
        <v>94930</v>
      </c>
      <c r="T2589">
        <v>94259</v>
      </c>
      <c r="U2589">
        <v>93518</v>
      </c>
      <c r="V2589">
        <v>92686</v>
      </c>
      <c r="W2589">
        <v>91762</v>
      </c>
      <c r="X2589">
        <v>90763</v>
      </c>
      <c r="Y2589">
        <v>89711</v>
      </c>
      <c r="Z2589">
        <v>88624</v>
      </c>
      <c r="AA2589">
        <v>87512</v>
      </c>
      <c r="AB2589">
        <v>86366</v>
      </c>
      <c r="AC2589">
        <v>85160</v>
      </c>
      <c r="AD2589">
        <v>83856</v>
      </c>
      <c r="AE2589">
        <v>82419</v>
      </c>
      <c r="AF2589">
        <v>80827</v>
      </c>
      <c r="AG2589">
        <v>79051</v>
      </c>
      <c r="AH2589">
        <v>77087</v>
      </c>
      <c r="AI2589">
        <v>74946</v>
      </c>
      <c r="AJ2589">
        <v>72632</v>
      </c>
      <c r="AK2589">
        <v>70153</v>
      </c>
      <c r="AL2589">
        <v>67500</v>
      </c>
      <c r="AM2589">
        <v>64664</v>
      </c>
      <c r="AN2589">
        <v>61637</v>
      </c>
      <c r="AO2589">
        <v>58418</v>
      </c>
      <c r="AP2589">
        <v>55006</v>
      </c>
      <c r="AQ2589">
        <v>51401</v>
      </c>
      <c r="AR2589">
        <v>47618</v>
      </c>
      <c r="AS2589">
        <v>43694</v>
      </c>
      <c r="AT2589">
        <v>39662</v>
      </c>
      <c r="AU2589">
        <v>35569</v>
      </c>
      <c r="AV2589">
        <v>31471</v>
      </c>
      <c r="AW2589">
        <v>27409</v>
      </c>
      <c r="AX2589">
        <v>23458</v>
      </c>
      <c r="AY2589">
        <v>19700</v>
      </c>
      <c r="AZ2589">
        <v>16218</v>
      </c>
      <c r="BA2589">
        <v>13021</v>
      </c>
      <c r="BB2589">
        <v>10162</v>
      </c>
      <c r="BC2589">
        <v>7686</v>
      </c>
      <c r="BD2589">
        <v>5614</v>
      </c>
      <c r="DC2589">
        <v>36.32</v>
      </c>
      <c r="DD2589">
        <v>35.39</v>
      </c>
      <c r="DE2589">
        <v>34.46</v>
      </c>
      <c r="DF2589">
        <v>33.54</v>
      </c>
      <c r="DG2589">
        <v>32.619999999999997</v>
      </c>
      <c r="DH2589">
        <v>31.7</v>
      </c>
      <c r="DI2589">
        <v>30.79</v>
      </c>
      <c r="DJ2589">
        <v>29.9</v>
      </c>
      <c r="DK2589">
        <v>29</v>
      </c>
      <c r="DL2589">
        <v>28.12</v>
      </c>
      <c r="DM2589">
        <v>27.24</v>
      </c>
      <c r="DN2589">
        <v>26.37</v>
      </c>
      <c r="DO2589">
        <v>25.51</v>
      </c>
      <c r="DP2589">
        <v>24.66</v>
      </c>
      <c r="DQ2589">
        <v>23.81</v>
      </c>
      <c r="DR2589">
        <v>22.98</v>
      </c>
      <c r="DS2589">
        <v>22.16</v>
      </c>
      <c r="DT2589">
        <v>21.35</v>
      </c>
      <c r="DU2589">
        <v>20.56</v>
      </c>
      <c r="DV2589">
        <v>19.78</v>
      </c>
      <c r="DW2589">
        <v>19.010000000000002</v>
      </c>
      <c r="DX2589">
        <v>18.23</v>
      </c>
      <c r="DY2589">
        <v>17.46</v>
      </c>
      <c r="DZ2589">
        <v>16.68</v>
      </c>
      <c r="EA2589">
        <v>15.91</v>
      </c>
      <c r="EB2589">
        <v>15.15</v>
      </c>
      <c r="EC2589">
        <v>14.41</v>
      </c>
      <c r="ED2589">
        <v>13.68</v>
      </c>
      <c r="EE2589">
        <v>12.98</v>
      </c>
      <c r="EF2589">
        <v>12.3</v>
      </c>
      <c r="EG2589">
        <v>11.63</v>
      </c>
      <c r="EH2589">
        <v>10.99</v>
      </c>
      <c r="EI2589">
        <v>10.36</v>
      </c>
      <c r="EJ2589">
        <v>9.75</v>
      </c>
      <c r="EK2589">
        <v>9.15</v>
      </c>
      <c r="EL2589">
        <v>8.58</v>
      </c>
      <c r="EM2589">
        <v>8.02</v>
      </c>
      <c r="EN2589">
        <v>7.49</v>
      </c>
      <c r="EO2589">
        <v>6.98</v>
      </c>
      <c r="EP2589">
        <v>6.49</v>
      </c>
      <c r="EQ2589">
        <v>6.03</v>
      </c>
      <c r="ER2589">
        <v>5.59</v>
      </c>
      <c r="ES2589">
        <v>5.18</v>
      </c>
      <c r="ET2589">
        <v>4.79</v>
      </c>
      <c r="EU2589">
        <v>4.42</v>
      </c>
      <c r="EV2589">
        <v>4.08</v>
      </c>
      <c r="EW2589">
        <v>3.77</v>
      </c>
      <c r="EX2589">
        <v>3.47</v>
      </c>
      <c r="EY2589">
        <v>3.2</v>
      </c>
      <c r="EZ2589">
        <v>2.96</v>
      </c>
      <c r="FA2589">
        <v>2.75</v>
      </c>
      <c r="FB2589">
        <v>2.58</v>
      </c>
    </row>
    <row r="2590" spans="1:170" x14ac:dyDescent="0.25">
      <c r="A2590" t="s">
        <v>2377</v>
      </c>
      <c r="B2590">
        <v>51</v>
      </c>
      <c r="C2590">
        <v>51</v>
      </c>
      <c r="E2590">
        <v>100000</v>
      </c>
      <c r="F2590">
        <v>99795</v>
      </c>
      <c r="G2590">
        <v>99572</v>
      </c>
      <c r="H2590">
        <v>99328</v>
      </c>
      <c r="I2590">
        <v>99060</v>
      </c>
      <c r="J2590">
        <v>98761</v>
      </c>
      <c r="K2590">
        <v>98428</v>
      </c>
      <c r="L2590">
        <v>98061</v>
      </c>
      <c r="M2590">
        <v>97658</v>
      </c>
      <c r="N2590">
        <v>97219</v>
      </c>
      <c r="O2590">
        <v>96741</v>
      </c>
      <c r="P2590">
        <v>96224</v>
      </c>
      <c r="Q2590">
        <v>95659</v>
      </c>
      <c r="R2590">
        <v>95037</v>
      </c>
      <c r="S2590">
        <v>94354</v>
      </c>
      <c r="T2590">
        <v>93600</v>
      </c>
      <c r="U2590">
        <v>92755</v>
      </c>
      <c r="V2590">
        <v>91815</v>
      </c>
      <c r="W2590">
        <v>90798</v>
      </c>
      <c r="X2590">
        <v>89728</v>
      </c>
      <c r="Y2590">
        <v>88624</v>
      </c>
      <c r="Z2590">
        <v>87494</v>
      </c>
      <c r="AA2590">
        <v>86330</v>
      </c>
      <c r="AB2590">
        <v>85108</v>
      </c>
      <c r="AC2590">
        <v>83785</v>
      </c>
      <c r="AD2590">
        <v>82328</v>
      </c>
      <c r="AE2590">
        <v>80713</v>
      </c>
      <c r="AF2590">
        <v>78916</v>
      </c>
      <c r="AG2590">
        <v>76928</v>
      </c>
      <c r="AH2590">
        <v>74758</v>
      </c>
      <c r="AI2590">
        <v>72417</v>
      </c>
      <c r="AJ2590">
        <v>69911</v>
      </c>
      <c r="AK2590">
        <v>67231</v>
      </c>
      <c r="AL2590">
        <v>64373</v>
      </c>
      <c r="AM2590">
        <v>61326</v>
      </c>
      <c r="AN2590">
        <v>58084</v>
      </c>
      <c r="AO2590">
        <v>54652</v>
      </c>
      <c r="AP2590">
        <v>51027</v>
      </c>
      <c r="AQ2590">
        <v>47233</v>
      </c>
      <c r="AR2590">
        <v>43295</v>
      </c>
      <c r="AS2590">
        <v>39258</v>
      </c>
      <c r="AT2590">
        <v>35167</v>
      </c>
      <c r="AU2590">
        <v>31073</v>
      </c>
      <c r="AV2590">
        <v>27029</v>
      </c>
      <c r="AW2590">
        <v>23099</v>
      </c>
      <c r="AX2590">
        <v>19371</v>
      </c>
      <c r="AY2590">
        <v>15918</v>
      </c>
      <c r="AZ2590">
        <v>12757</v>
      </c>
      <c r="BA2590">
        <v>9939</v>
      </c>
      <c r="BB2590">
        <v>7502</v>
      </c>
      <c r="BC2590">
        <v>5470</v>
      </c>
      <c r="DC2590">
        <v>35.270000000000003</v>
      </c>
      <c r="DD2590">
        <v>34.340000000000003</v>
      </c>
      <c r="DE2590">
        <v>33.42</v>
      </c>
      <c r="DF2590">
        <v>32.5</v>
      </c>
      <c r="DG2590">
        <v>31.58</v>
      </c>
      <c r="DH2590">
        <v>30.68</v>
      </c>
      <c r="DI2590">
        <v>29.78</v>
      </c>
      <c r="DJ2590">
        <v>28.89</v>
      </c>
      <c r="DK2590">
        <v>28.01</v>
      </c>
      <c r="DL2590">
        <v>27.13</v>
      </c>
      <c r="DM2590">
        <v>26.26</v>
      </c>
      <c r="DN2590">
        <v>25.4</v>
      </c>
      <c r="DO2590">
        <v>24.55</v>
      </c>
      <c r="DP2590">
        <v>23.71</v>
      </c>
      <c r="DQ2590">
        <v>22.87</v>
      </c>
      <c r="DR2590">
        <v>22.05</v>
      </c>
      <c r="DS2590">
        <v>21.25</v>
      </c>
      <c r="DT2590">
        <v>20.46</v>
      </c>
      <c r="DU2590">
        <v>19.690000000000001</v>
      </c>
      <c r="DV2590">
        <v>18.920000000000002</v>
      </c>
      <c r="DW2590">
        <v>18.149999999999999</v>
      </c>
      <c r="DX2590">
        <v>17.37</v>
      </c>
      <c r="DY2590">
        <v>16.600000000000001</v>
      </c>
      <c r="DZ2590">
        <v>15.83</v>
      </c>
      <c r="EA2590">
        <v>15.07</v>
      </c>
      <c r="EB2590">
        <v>14.33</v>
      </c>
      <c r="EC2590">
        <v>13.61</v>
      </c>
      <c r="ED2590">
        <v>12.91</v>
      </c>
      <c r="EE2590">
        <v>12.23</v>
      </c>
      <c r="EF2590">
        <v>11.57</v>
      </c>
      <c r="EG2590">
        <v>10.93</v>
      </c>
      <c r="EH2590">
        <v>10.3</v>
      </c>
      <c r="EI2590">
        <v>9.69</v>
      </c>
      <c r="EJ2590">
        <v>9.1</v>
      </c>
      <c r="EK2590">
        <v>8.5299999999999994</v>
      </c>
      <c r="EL2590">
        <v>7.97</v>
      </c>
      <c r="EM2590">
        <v>7.44</v>
      </c>
      <c r="EN2590">
        <v>6.94</v>
      </c>
      <c r="EO2590">
        <v>6.45</v>
      </c>
      <c r="EP2590">
        <v>6</v>
      </c>
      <c r="EQ2590">
        <v>5.56</v>
      </c>
      <c r="ER2590">
        <v>5.15</v>
      </c>
      <c r="ES2590">
        <v>4.76</v>
      </c>
      <c r="ET2590">
        <v>4.4000000000000004</v>
      </c>
      <c r="EU2590">
        <v>4.0599999999999996</v>
      </c>
      <c r="EV2590">
        <v>3.75</v>
      </c>
      <c r="EW2590">
        <v>3.45</v>
      </c>
      <c r="EX2590">
        <v>3.18</v>
      </c>
      <c r="EY2590">
        <v>2.95</v>
      </c>
      <c r="EZ2590">
        <v>2.74</v>
      </c>
      <c r="FA2590">
        <v>2.57</v>
      </c>
    </row>
    <row r="2591" spans="1:170" x14ac:dyDescent="0.25">
      <c r="A2591" t="s">
        <v>2378</v>
      </c>
      <c r="B2591">
        <v>50</v>
      </c>
      <c r="C2591">
        <v>50</v>
      </c>
      <c r="E2591">
        <v>100000</v>
      </c>
      <c r="F2591">
        <v>99773</v>
      </c>
      <c r="G2591">
        <v>99526</v>
      </c>
      <c r="H2591">
        <v>99254</v>
      </c>
      <c r="I2591">
        <v>98950</v>
      </c>
      <c r="J2591">
        <v>98612</v>
      </c>
      <c r="K2591">
        <v>98238</v>
      </c>
      <c r="L2591">
        <v>97829</v>
      </c>
      <c r="M2591">
        <v>97383</v>
      </c>
      <c r="N2591">
        <v>96898</v>
      </c>
      <c r="O2591">
        <v>96371</v>
      </c>
      <c r="P2591">
        <v>95796</v>
      </c>
      <c r="Q2591">
        <v>95163</v>
      </c>
      <c r="R2591">
        <v>94469</v>
      </c>
      <c r="S2591">
        <v>93702</v>
      </c>
      <c r="T2591">
        <v>92842</v>
      </c>
      <c r="U2591">
        <v>91886</v>
      </c>
      <c r="V2591">
        <v>90851</v>
      </c>
      <c r="W2591">
        <v>89763</v>
      </c>
      <c r="X2591">
        <v>88640</v>
      </c>
      <c r="Y2591">
        <v>87492</v>
      </c>
      <c r="Z2591">
        <v>86311</v>
      </c>
      <c r="AA2591">
        <v>85071</v>
      </c>
      <c r="AB2591">
        <v>83729</v>
      </c>
      <c r="AC2591">
        <v>82251</v>
      </c>
      <c r="AD2591">
        <v>80614</v>
      </c>
      <c r="AE2591">
        <v>78792</v>
      </c>
      <c r="AF2591">
        <v>76781</v>
      </c>
      <c r="AG2591">
        <v>74585</v>
      </c>
      <c r="AH2591">
        <v>72215</v>
      </c>
      <c r="AI2591">
        <v>69681</v>
      </c>
      <c r="AJ2591">
        <v>66973</v>
      </c>
      <c r="AK2591">
        <v>64089</v>
      </c>
      <c r="AL2591">
        <v>61021</v>
      </c>
      <c r="AM2591">
        <v>57759</v>
      </c>
      <c r="AN2591">
        <v>54305</v>
      </c>
      <c r="AO2591">
        <v>50663</v>
      </c>
      <c r="AP2591">
        <v>46852</v>
      </c>
      <c r="AQ2591">
        <v>42908</v>
      </c>
      <c r="AR2591">
        <v>38862</v>
      </c>
      <c r="AS2591">
        <v>34771</v>
      </c>
      <c r="AT2591">
        <v>30686</v>
      </c>
      <c r="AU2591">
        <v>26653</v>
      </c>
      <c r="AV2591">
        <v>22746</v>
      </c>
      <c r="AW2591">
        <v>19045</v>
      </c>
      <c r="AX2591">
        <v>15626</v>
      </c>
      <c r="AY2591">
        <v>12499</v>
      </c>
      <c r="AZ2591">
        <v>9719</v>
      </c>
      <c r="BA2591">
        <v>7323</v>
      </c>
      <c r="BB2591">
        <v>5329</v>
      </c>
      <c r="DC2591">
        <v>34.22</v>
      </c>
      <c r="DD2591">
        <v>33.299999999999997</v>
      </c>
      <c r="DE2591">
        <v>32.380000000000003</v>
      </c>
      <c r="DF2591">
        <v>31.47</v>
      </c>
      <c r="DG2591">
        <v>30.56</v>
      </c>
      <c r="DH2591">
        <v>29.67</v>
      </c>
      <c r="DI2591">
        <v>28.78</v>
      </c>
      <c r="DJ2591">
        <v>27.9</v>
      </c>
      <c r="DK2591">
        <v>27.02</v>
      </c>
      <c r="DL2591">
        <v>26.15</v>
      </c>
      <c r="DM2591">
        <v>25.29</v>
      </c>
      <c r="DN2591">
        <v>24.44</v>
      </c>
      <c r="DO2591">
        <v>23.6</v>
      </c>
      <c r="DP2591">
        <v>22.77</v>
      </c>
      <c r="DQ2591">
        <v>21.95</v>
      </c>
      <c r="DR2591">
        <v>21.15</v>
      </c>
      <c r="DS2591">
        <v>20.37</v>
      </c>
      <c r="DT2591">
        <v>19.59</v>
      </c>
      <c r="DU2591">
        <v>18.829999999999998</v>
      </c>
      <c r="DV2591">
        <v>18.059999999999999</v>
      </c>
      <c r="DW2591">
        <v>17.29</v>
      </c>
      <c r="DX2591">
        <v>16.52</v>
      </c>
      <c r="DY2591">
        <v>15.75</v>
      </c>
      <c r="DZ2591">
        <v>15</v>
      </c>
      <c r="EA2591">
        <v>14.26</v>
      </c>
      <c r="EB2591">
        <v>13.54</v>
      </c>
      <c r="EC2591">
        <v>12.84</v>
      </c>
      <c r="ED2591">
        <v>12.16</v>
      </c>
      <c r="EE2591">
        <v>11.5</v>
      </c>
      <c r="EF2591">
        <v>10.87</v>
      </c>
      <c r="EG2591">
        <v>10.24</v>
      </c>
      <c r="EH2591">
        <v>9.64</v>
      </c>
      <c r="EI2591">
        <v>9.0500000000000007</v>
      </c>
      <c r="EJ2591">
        <v>8.48</v>
      </c>
      <c r="EK2591">
        <v>7.93</v>
      </c>
      <c r="EL2591">
        <v>7.4</v>
      </c>
      <c r="EM2591">
        <v>6.9</v>
      </c>
      <c r="EN2591">
        <v>6.42</v>
      </c>
      <c r="EO2591">
        <v>5.96</v>
      </c>
      <c r="EP2591">
        <v>5.53</v>
      </c>
      <c r="EQ2591">
        <v>5.12</v>
      </c>
      <c r="ER2591">
        <v>4.7300000000000004</v>
      </c>
      <c r="ES2591">
        <v>4.38</v>
      </c>
      <c r="ET2591">
        <v>4.04</v>
      </c>
      <c r="EU2591">
        <v>3.73</v>
      </c>
      <c r="EV2591">
        <v>3.44</v>
      </c>
      <c r="EW2591">
        <v>3.17</v>
      </c>
      <c r="EX2591">
        <v>2.93</v>
      </c>
      <c r="EY2591">
        <v>2.73</v>
      </c>
      <c r="EZ2591">
        <v>2.56</v>
      </c>
    </row>
    <row r="2592" spans="1:170" x14ac:dyDescent="0.25">
      <c r="A2592" t="s">
        <v>2379</v>
      </c>
      <c r="B2592">
        <v>49</v>
      </c>
      <c r="C2592">
        <v>49</v>
      </c>
      <c r="E2592">
        <v>100000</v>
      </c>
      <c r="F2592">
        <v>99749</v>
      </c>
      <c r="G2592">
        <v>99473</v>
      </c>
      <c r="H2592">
        <v>99164</v>
      </c>
      <c r="I2592">
        <v>98820</v>
      </c>
      <c r="J2592">
        <v>98440</v>
      </c>
      <c r="K2592">
        <v>98025</v>
      </c>
      <c r="L2592">
        <v>97571</v>
      </c>
      <c r="M2592">
        <v>97078</v>
      </c>
      <c r="N2592">
        <v>96543</v>
      </c>
      <c r="O2592">
        <v>95958</v>
      </c>
      <c r="P2592">
        <v>95313</v>
      </c>
      <c r="Q2592">
        <v>94607</v>
      </c>
      <c r="R2592">
        <v>93826</v>
      </c>
      <c r="S2592">
        <v>92952</v>
      </c>
      <c r="T2592">
        <v>91979</v>
      </c>
      <c r="U2592">
        <v>90926</v>
      </c>
      <c r="V2592">
        <v>89819</v>
      </c>
      <c r="W2592">
        <v>88677</v>
      </c>
      <c r="X2592">
        <v>87510</v>
      </c>
      <c r="Y2592">
        <v>86310</v>
      </c>
      <c r="Z2592">
        <v>85052</v>
      </c>
      <c r="AA2592">
        <v>83691</v>
      </c>
      <c r="AB2592">
        <v>82192</v>
      </c>
      <c r="AC2592">
        <v>80532</v>
      </c>
      <c r="AD2592">
        <v>78685</v>
      </c>
      <c r="AE2592">
        <v>76648</v>
      </c>
      <c r="AF2592">
        <v>74427</v>
      </c>
      <c r="AG2592">
        <v>72029</v>
      </c>
      <c r="AH2592">
        <v>69465</v>
      </c>
      <c r="AI2592">
        <v>66730</v>
      </c>
      <c r="AJ2592">
        <v>63818</v>
      </c>
      <c r="AK2592">
        <v>60724</v>
      </c>
      <c r="AL2592">
        <v>57443</v>
      </c>
      <c r="AM2592">
        <v>53970</v>
      </c>
      <c r="AN2592">
        <v>50308</v>
      </c>
      <c r="AO2592">
        <v>46483</v>
      </c>
      <c r="AP2592">
        <v>42527</v>
      </c>
      <c r="AQ2592">
        <v>38479</v>
      </c>
      <c r="AR2592">
        <v>34384</v>
      </c>
      <c r="AS2592">
        <v>30306</v>
      </c>
      <c r="AT2592">
        <v>26288</v>
      </c>
      <c r="AU2592">
        <v>22398</v>
      </c>
      <c r="AV2592">
        <v>18726</v>
      </c>
      <c r="AW2592">
        <v>15338</v>
      </c>
      <c r="AX2592">
        <v>12249</v>
      </c>
      <c r="AY2592">
        <v>9506</v>
      </c>
      <c r="AZ2592">
        <v>7148</v>
      </c>
      <c r="BA2592">
        <v>5192</v>
      </c>
      <c r="DC2592">
        <v>33.18</v>
      </c>
      <c r="DD2592">
        <v>32.26</v>
      </c>
      <c r="DE2592">
        <v>31.35</v>
      </c>
      <c r="DF2592">
        <v>30.45</v>
      </c>
      <c r="DG2592">
        <v>29.55</v>
      </c>
      <c r="DH2592">
        <v>28.66</v>
      </c>
      <c r="DI2592">
        <v>27.78</v>
      </c>
      <c r="DJ2592">
        <v>26.91</v>
      </c>
      <c r="DK2592">
        <v>26.04</v>
      </c>
      <c r="DL2592">
        <v>25.19</v>
      </c>
      <c r="DM2592">
        <v>24.34</v>
      </c>
      <c r="DN2592">
        <v>23.5</v>
      </c>
      <c r="DO2592">
        <v>22.67</v>
      </c>
      <c r="DP2592">
        <v>21.85</v>
      </c>
      <c r="DQ2592">
        <v>21.05</v>
      </c>
      <c r="DR2592">
        <v>20.27</v>
      </c>
      <c r="DS2592">
        <v>19.5</v>
      </c>
      <c r="DT2592">
        <v>18.739999999999998</v>
      </c>
      <c r="DU2592">
        <v>17.97</v>
      </c>
      <c r="DV2592">
        <v>17.2</v>
      </c>
      <c r="DW2592">
        <v>16.440000000000001</v>
      </c>
      <c r="DX2592">
        <v>15.67</v>
      </c>
      <c r="DY2592">
        <v>14.92</v>
      </c>
      <c r="DZ2592">
        <v>14.18</v>
      </c>
      <c r="EA2592">
        <v>13.46</v>
      </c>
      <c r="EB2592">
        <v>12.77</v>
      </c>
      <c r="EC2592">
        <v>12.09</v>
      </c>
      <c r="ED2592">
        <v>11.44</v>
      </c>
      <c r="EE2592">
        <v>10.8</v>
      </c>
      <c r="EF2592">
        <v>10.18</v>
      </c>
      <c r="EG2592">
        <v>9.58</v>
      </c>
      <c r="EH2592">
        <v>8.99</v>
      </c>
      <c r="EI2592">
        <v>8.43</v>
      </c>
      <c r="EJ2592">
        <v>7.88</v>
      </c>
      <c r="EK2592">
        <v>7.36</v>
      </c>
      <c r="EL2592">
        <v>6.85</v>
      </c>
      <c r="EM2592">
        <v>6.38</v>
      </c>
      <c r="EN2592">
        <v>5.92</v>
      </c>
      <c r="EO2592">
        <v>5.49</v>
      </c>
      <c r="EP2592">
        <v>5.09</v>
      </c>
      <c r="EQ2592">
        <v>4.71</v>
      </c>
      <c r="ER2592">
        <v>4.3499999999999996</v>
      </c>
      <c r="ES2592">
        <v>4.0199999999999996</v>
      </c>
      <c r="ET2592">
        <v>3.71</v>
      </c>
      <c r="EU2592">
        <v>3.42</v>
      </c>
      <c r="EV2592">
        <v>3.15</v>
      </c>
      <c r="EW2592">
        <v>2.92</v>
      </c>
      <c r="EX2592">
        <v>2.72</v>
      </c>
      <c r="EY2592">
        <v>2.5499999999999998</v>
      </c>
    </row>
    <row r="2593" spans="1:154" x14ac:dyDescent="0.25">
      <c r="A2593" t="s">
        <v>2380</v>
      </c>
      <c r="B2593">
        <v>48</v>
      </c>
      <c r="C2593">
        <v>48</v>
      </c>
      <c r="E2593">
        <v>100000</v>
      </c>
      <c r="F2593">
        <v>99719</v>
      </c>
      <c r="G2593">
        <v>99406</v>
      </c>
      <c r="H2593">
        <v>99057</v>
      </c>
      <c r="I2593">
        <v>98671</v>
      </c>
      <c r="J2593">
        <v>98248</v>
      </c>
      <c r="K2593">
        <v>97786</v>
      </c>
      <c r="L2593">
        <v>97285</v>
      </c>
      <c r="M2593">
        <v>96741</v>
      </c>
      <c r="N2593">
        <v>96146</v>
      </c>
      <c r="O2593">
        <v>95490</v>
      </c>
      <c r="P2593">
        <v>94771</v>
      </c>
      <c r="Q2593">
        <v>93976</v>
      </c>
      <c r="R2593">
        <v>93086</v>
      </c>
      <c r="S2593">
        <v>92096</v>
      </c>
      <c r="T2593">
        <v>91026</v>
      </c>
      <c r="U2593">
        <v>89899</v>
      </c>
      <c r="V2593">
        <v>88737</v>
      </c>
      <c r="W2593">
        <v>87551</v>
      </c>
      <c r="X2593">
        <v>86331</v>
      </c>
      <c r="Y2593">
        <v>85054</v>
      </c>
      <c r="Z2593">
        <v>83673</v>
      </c>
      <c r="AA2593">
        <v>82153</v>
      </c>
      <c r="AB2593">
        <v>80469</v>
      </c>
      <c r="AC2593">
        <v>78597</v>
      </c>
      <c r="AD2593">
        <v>76532</v>
      </c>
      <c r="AE2593">
        <v>74283</v>
      </c>
      <c r="AF2593">
        <v>71860</v>
      </c>
      <c r="AG2593">
        <v>69267</v>
      </c>
      <c r="AH2593">
        <v>66501</v>
      </c>
      <c r="AI2593">
        <v>63562</v>
      </c>
      <c r="AJ2593">
        <v>60441</v>
      </c>
      <c r="AK2593">
        <v>57134</v>
      </c>
      <c r="AL2593">
        <v>53644</v>
      </c>
      <c r="AM2593">
        <v>49966</v>
      </c>
      <c r="AN2593">
        <v>46124</v>
      </c>
      <c r="AO2593">
        <v>42158</v>
      </c>
      <c r="AP2593">
        <v>38102</v>
      </c>
      <c r="AQ2593">
        <v>34011</v>
      </c>
      <c r="AR2593">
        <v>29935</v>
      </c>
      <c r="AS2593">
        <v>25930</v>
      </c>
      <c r="AT2593">
        <v>22061</v>
      </c>
      <c r="AU2593">
        <v>18411</v>
      </c>
      <c r="AV2593">
        <v>15057</v>
      </c>
      <c r="AW2593">
        <v>12003</v>
      </c>
      <c r="AX2593">
        <v>9300</v>
      </c>
      <c r="AY2593">
        <v>6979</v>
      </c>
      <c r="AZ2593">
        <v>5059</v>
      </c>
      <c r="DC2593">
        <v>32.15</v>
      </c>
      <c r="DD2593">
        <v>31.24</v>
      </c>
      <c r="DE2593">
        <v>30.33</v>
      </c>
      <c r="DF2593">
        <v>29.44</v>
      </c>
      <c r="DG2593">
        <v>28.55</v>
      </c>
      <c r="DH2593">
        <v>27.67</v>
      </c>
      <c r="DI2593">
        <v>26.8</v>
      </c>
      <c r="DJ2593">
        <v>25.94</v>
      </c>
      <c r="DK2593">
        <v>25.08</v>
      </c>
      <c r="DL2593">
        <v>24.23</v>
      </c>
      <c r="DM2593">
        <v>23.39</v>
      </c>
      <c r="DN2593">
        <v>22.57</v>
      </c>
      <c r="DO2593">
        <v>21.75</v>
      </c>
      <c r="DP2593">
        <v>20.96</v>
      </c>
      <c r="DQ2593">
        <v>20.18</v>
      </c>
      <c r="DR2593">
        <v>19.41</v>
      </c>
      <c r="DS2593">
        <v>18.64</v>
      </c>
      <c r="DT2593">
        <v>17.88</v>
      </c>
      <c r="DU2593">
        <v>17.12</v>
      </c>
      <c r="DV2593">
        <v>16.350000000000001</v>
      </c>
      <c r="DW2593">
        <v>15.59</v>
      </c>
      <c r="DX2593">
        <v>14.84</v>
      </c>
      <c r="DY2593">
        <v>14.11</v>
      </c>
      <c r="DZ2593">
        <v>13.39</v>
      </c>
      <c r="EA2593">
        <v>12.7</v>
      </c>
      <c r="EB2593">
        <v>12.03</v>
      </c>
      <c r="EC2593">
        <v>11.38</v>
      </c>
      <c r="ED2593">
        <v>10.74</v>
      </c>
      <c r="EE2593">
        <v>10.130000000000001</v>
      </c>
      <c r="EF2593">
        <v>9.5299999999999994</v>
      </c>
      <c r="EG2593">
        <v>8.94</v>
      </c>
      <c r="EH2593">
        <v>8.3800000000000008</v>
      </c>
      <c r="EI2593">
        <v>7.83</v>
      </c>
      <c r="EJ2593">
        <v>7.31</v>
      </c>
      <c r="EK2593">
        <v>6.81</v>
      </c>
      <c r="EL2593">
        <v>6.34</v>
      </c>
      <c r="EM2593">
        <v>5.89</v>
      </c>
      <c r="EN2593">
        <v>5.46</v>
      </c>
      <c r="EO2593">
        <v>5.0599999999999996</v>
      </c>
      <c r="EP2593">
        <v>4.68</v>
      </c>
      <c r="EQ2593">
        <v>4.33</v>
      </c>
      <c r="ER2593">
        <v>4</v>
      </c>
      <c r="ES2593">
        <v>3.69</v>
      </c>
      <c r="ET2593">
        <v>3.4</v>
      </c>
      <c r="EU2593">
        <v>3.14</v>
      </c>
      <c r="EV2593">
        <v>2.91</v>
      </c>
      <c r="EW2593">
        <v>2.7</v>
      </c>
      <c r="EX2593">
        <v>2.54</v>
      </c>
    </row>
    <row r="2594" spans="1:154" x14ac:dyDescent="0.25">
      <c r="A2594" t="s">
        <v>2381</v>
      </c>
      <c r="B2594">
        <v>47</v>
      </c>
      <c r="C2594">
        <v>47</v>
      </c>
      <c r="E2594">
        <v>100000</v>
      </c>
      <c r="F2594">
        <v>99681</v>
      </c>
      <c r="G2594">
        <v>99326</v>
      </c>
      <c r="H2594">
        <v>98934</v>
      </c>
      <c r="I2594">
        <v>98504</v>
      </c>
      <c r="J2594">
        <v>98035</v>
      </c>
      <c r="K2594">
        <v>97524</v>
      </c>
      <c r="L2594">
        <v>96971</v>
      </c>
      <c r="M2594">
        <v>96367</v>
      </c>
      <c r="N2594">
        <v>95699</v>
      </c>
      <c r="O2594">
        <v>94966</v>
      </c>
      <c r="P2594">
        <v>94157</v>
      </c>
      <c r="Q2594">
        <v>93251</v>
      </c>
      <c r="R2594">
        <v>92243</v>
      </c>
      <c r="S2594">
        <v>91153</v>
      </c>
      <c r="T2594">
        <v>90008</v>
      </c>
      <c r="U2594">
        <v>88827</v>
      </c>
      <c r="V2594">
        <v>87619</v>
      </c>
      <c r="W2594">
        <v>86380</v>
      </c>
      <c r="X2594">
        <v>85081</v>
      </c>
      <c r="Y2594">
        <v>83680</v>
      </c>
      <c r="Z2594">
        <v>82137</v>
      </c>
      <c r="AA2594">
        <v>80430</v>
      </c>
      <c r="AB2594">
        <v>78532</v>
      </c>
      <c r="AC2594">
        <v>76439</v>
      </c>
      <c r="AD2594">
        <v>74161</v>
      </c>
      <c r="AE2594">
        <v>71707</v>
      </c>
      <c r="AF2594">
        <v>69089</v>
      </c>
      <c r="AG2594">
        <v>66294</v>
      </c>
      <c r="AH2594">
        <v>63324</v>
      </c>
      <c r="AI2594">
        <v>60175</v>
      </c>
      <c r="AJ2594">
        <v>56842</v>
      </c>
      <c r="AK2594">
        <v>53328</v>
      </c>
      <c r="AL2594">
        <v>49635</v>
      </c>
      <c r="AM2594">
        <v>45780</v>
      </c>
      <c r="AN2594">
        <v>41800</v>
      </c>
      <c r="AO2594">
        <v>37738</v>
      </c>
      <c r="AP2594">
        <v>33645</v>
      </c>
      <c r="AQ2594">
        <v>29579</v>
      </c>
      <c r="AR2594">
        <v>25581</v>
      </c>
      <c r="AS2594">
        <v>21732</v>
      </c>
      <c r="AT2594">
        <v>18108</v>
      </c>
      <c r="AU2594">
        <v>14780</v>
      </c>
      <c r="AV2594">
        <v>11764</v>
      </c>
      <c r="AW2594">
        <v>9097</v>
      </c>
      <c r="AX2594">
        <v>6816</v>
      </c>
      <c r="AY2594">
        <v>4931</v>
      </c>
      <c r="DC2594">
        <v>31.12</v>
      </c>
      <c r="DD2594">
        <v>30.22</v>
      </c>
      <c r="DE2594">
        <v>29.32</v>
      </c>
      <c r="DF2594">
        <v>28.44</v>
      </c>
      <c r="DG2594">
        <v>27.56</v>
      </c>
      <c r="DH2594">
        <v>26.69</v>
      </c>
      <c r="DI2594">
        <v>25.83</v>
      </c>
      <c r="DJ2594">
        <v>24.97</v>
      </c>
      <c r="DK2594">
        <v>24.12</v>
      </c>
      <c r="DL2594">
        <v>23.29</v>
      </c>
      <c r="DM2594">
        <v>22.46</v>
      </c>
      <c r="DN2594">
        <v>21.65</v>
      </c>
      <c r="DO2594">
        <v>20.86</v>
      </c>
      <c r="DP2594">
        <v>20.079999999999998</v>
      </c>
      <c r="DQ2594">
        <v>19.32</v>
      </c>
      <c r="DR2594">
        <v>18.55</v>
      </c>
      <c r="DS2594">
        <v>17.79</v>
      </c>
      <c r="DT2594">
        <v>17.03</v>
      </c>
      <c r="DU2594">
        <v>16.27</v>
      </c>
      <c r="DV2594">
        <v>15.51</v>
      </c>
      <c r="DW2594">
        <v>14.76</v>
      </c>
      <c r="DX2594">
        <v>14.03</v>
      </c>
      <c r="DY2594">
        <v>13.32</v>
      </c>
      <c r="DZ2594">
        <v>12.63</v>
      </c>
      <c r="EA2594">
        <v>11.96</v>
      </c>
      <c r="EB2594">
        <v>11.31</v>
      </c>
      <c r="EC2594">
        <v>10.68</v>
      </c>
      <c r="ED2594">
        <v>10.07</v>
      </c>
      <c r="EE2594">
        <v>9.4700000000000006</v>
      </c>
      <c r="EF2594">
        <v>8.89</v>
      </c>
      <c r="EG2594">
        <v>8.33</v>
      </c>
      <c r="EH2594">
        <v>7.79</v>
      </c>
      <c r="EI2594">
        <v>7.27</v>
      </c>
      <c r="EJ2594">
        <v>6.77</v>
      </c>
      <c r="EK2594">
        <v>6.3</v>
      </c>
      <c r="EL2594">
        <v>5.85</v>
      </c>
      <c r="EM2594">
        <v>5.43</v>
      </c>
      <c r="EN2594">
        <v>5.03</v>
      </c>
      <c r="EO2594">
        <v>4.6500000000000004</v>
      </c>
      <c r="EP2594">
        <v>4.3</v>
      </c>
      <c r="EQ2594">
        <v>3.97</v>
      </c>
      <c r="ER2594">
        <v>3.67</v>
      </c>
      <c r="ES2594">
        <v>3.38</v>
      </c>
      <c r="ET2594">
        <v>3.12</v>
      </c>
      <c r="EU2594">
        <v>2.89</v>
      </c>
      <c r="EV2594">
        <v>2.69</v>
      </c>
      <c r="EW2594">
        <v>2.5299999999999998</v>
      </c>
    </row>
    <row r="2595" spans="1:154" x14ac:dyDescent="0.25">
      <c r="A2595" t="s">
        <v>2382</v>
      </c>
      <c r="B2595">
        <v>46</v>
      </c>
      <c r="C2595">
        <v>46</v>
      </c>
      <c r="E2595">
        <v>100000</v>
      </c>
      <c r="F2595">
        <v>99639</v>
      </c>
      <c r="G2595">
        <v>99240</v>
      </c>
      <c r="H2595">
        <v>98803</v>
      </c>
      <c r="I2595">
        <v>98326</v>
      </c>
      <c r="J2595">
        <v>97806</v>
      </c>
      <c r="K2595">
        <v>97242</v>
      </c>
      <c r="L2595">
        <v>96627</v>
      </c>
      <c r="M2595">
        <v>95948</v>
      </c>
      <c r="N2595">
        <v>95203</v>
      </c>
      <c r="O2595">
        <v>94378</v>
      </c>
      <c r="P2595">
        <v>93454</v>
      </c>
      <c r="Q2595">
        <v>92428</v>
      </c>
      <c r="R2595">
        <v>91318</v>
      </c>
      <c r="S2595">
        <v>90153</v>
      </c>
      <c r="T2595">
        <v>88952</v>
      </c>
      <c r="U2595">
        <v>87724</v>
      </c>
      <c r="V2595">
        <v>86464</v>
      </c>
      <c r="W2595">
        <v>85144</v>
      </c>
      <c r="X2595">
        <v>83719</v>
      </c>
      <c r="Y2595">
        <v>82153</v>
      </c>
      <c r="Z2595">
        <v>80420</v>
      </c>
      <c r="AA2595">
        <v>78496</v>
      </c>
      <c r="AB2595">
        <v>76375</v>
      </c>
      <c r="AC2595">
        <v>74066</v>
      </c>
      <c r="AD2595">
        <v>71582</v>
      </c>
      <c r="AE2595">
        <v>68932</v>
      </c>
      <c r="AF2595">
        <v>66111</v>
      </c>
      <c r="AG2595">
        <v>63112</v>
      </c>
      <c r="AH2595">
        <v>59932</v>
      </c>
      <c r="AI2595">
        <v>56572</v>
      </c>
      <c r="AJ2595">
        <v>53032</v>
      </c>
      <c r="AK2595">
        <v>49317</v>
      </c>
      <c r="AL2595">
        <v>45449</v>
      </c>
      <c r="AM2595">
        <v>41459</v>
      </c>
      <c r="AN2595">
        <v>37388</v>
      </c>
      <c r="AO2595">
        <v>33295</v>
      </c>
      <c r="AP2595">
        <v>29231</v>
      </c>
      <c r="AQ2595">
        <v>25249</v>
      </c>
      <c r="AR2595">
        <v>21413</v>
      </c>
      <c r="AS2595">
        <v>17814</v>
      </c>
      <c r="AT2595">
        <v>14516</v>
      </c>
      <c r="AU2595">
        <v>11529</v>
      </c>
      <c r="AV2595">
        <v>8901</v>
      </c>
      <c r="AW2595">
        <v>6656</v>
      </c>
      <c r="AX2595">
        <v>4807</v>
      </c>
      <c r="DC2595">
        <v>30.1</v>
      </c>
      <c r="DD2595">
        <v>29.21</v>
      </c>
      <c r="DE2595">
        <v>28.32</v>
      </c>
      <c r="DF2595">
        <v>27.45</v>
      </c>
      <c r="DG2595">
        <v>26.58</v>
      </c>
      <c r="DH2595">
        <v>25.72</v>
      </c>
      <c r="DI2595">
        <v>24.86</v>
      </c>
      <c r="DJ2595">
        <v>24.02</v>
      </c>
      <c r="DK2595">
        <v>23.18</v>
      </c>
      <c r="DL2595">
        <v>22.36</v>
      </c>
      <c r="DM2595">
        <v>21.55</v>
      </c>
      <c r="DN2595">
        <v>20.76</v>
      </c>
      <c r="DO2595">
        <v>19.989999999999998</v>
      </c>
      <c r="DP2595">
        <v>19.22</v>
      </c>
      <c r="DQ2595">
        <v>18.46</v>
      </c>
      <c r="DR2595">
        <v>17.71</v>
      </c>
      <c r="DS2595">
        <v>16.95</v>
      </c>
      <c r="DT2595">
        <v>16.190000000000001</v>
      </c>
      <c r="DU2595">
        <v>15.43</v>
      </c>
      <c r="DV2595">
        <v>14.68</v>
      </c>
      <c r="DW2595">
        <v>13.95</v>
      </c>
      <c r="DX2595">
        <v>13.24</v>
      </c>
      <c r="DY2595">
        <v>12.56</v>
      </c>
      <c r="DZ2595">
        <v>11.89</v>
      </c>
      <c r="EA2595">
        <v>11.25</v>
      </c>
      <c r="EB2595">
        <v>10.62</v>
      </c>
      <c r="EC2595">
        <v>10.01</v>
      </c>
      <c r="ED2595">
        <v>9.42</v>
      </c>
      <c r="EE2595">
        <v>8.84</v>
      </c>
      <c r="EF2595">
        <v>8.2799999999999994</v>
      </c>
      <c r="EG2595">
        <v>7.74</v>
      </c>
      <c r="EH2595">
        <v>7.23</v>
      </c>
      <c r="EI2595">
        <v>6.73</v>
      </c>
      <c r="EJ2595">
        <v>6.26</v>
      </c>
      <c r="EK2595">
        <v>5.82</v>
      </c>
      <c r="EL2595">
        <v>5.4</v>
      </c>
      <c r="EM2595">
        <v>5</v>
      </c>
      <c r="EN2595">
        <v>4.63</v>
      </c>
      <c r="EO2595">
        <v>4.28</v>
      </c>
      <c r="EP2595">
        <v>3.95</v>
      </c>
      <c r="EQ2595">
        <v>3.65</v>
      </c>
      <c r="ER2595">
        <v>3.37</v>
      </c>
      <c r="ES2595">
        <v>3.11</v>
      </c>
      <c r="ET2595">
        <v>2.88</v>
      </c>
      <c r="EU2595">
        <v>2.68</v>
      </c>
      <c r="EV2595">
        <v>2.52</v>
      </c>
    </row>
    <row r="2596" spans="1:154" x14ac:dyDescent="0.25">
      <c r="A2596" t="s">
        <v>2383</v>
      </c>
      <c r="B2596">
        <v>45</v>
      </c>
      <c r="C2596">
        <v>45</v>
      </c>
      <c r="E2596">
        <v>100000</v>
      </c>
      <c r="F2596">
        <v>99594</v>
      </c>
      <c r="G2596">
        <v>99149</v>
      </c>
      <c r="H2596">
        <v>98663</v>
      </c>
      <c r="I2596">
        <v>98135</v>
      </c>
      <c r="J2596">
        <v>97561</v>
      </c>
      <c r="K2596">
        <v>96934</v>
      </c>
      <c r="L2596">
        <v>96243</v>
      </c>
      <c r="M2596">
        <v>95484</v>
      </c>
      <c r="N2596">
        <v>94645</v>
      </c>
      <c r="O2596">
        <v>93703</v>
      </c>
      <c r="P2596">
        <v>92657</v>
      </c>
      <c r="Q2596">
        <v>91527</v>
      </c>
      <c r="R2596">
        <v>90339</v>
      </c>
      <c r="S2596">
        <v>89117</v>
      </c>
      <c r="T2596">
        <v>87869</v>
      </c>
      <c r="U2596">
        <v>86587</v>
      </c>
      <c r="V2596">
        <v>85245</v>
      </c>
      <c r="W2596">
        <v>83797</v>
      </c>
      <c r="X2596">
        <v>82205</v>
      </c>
      <c r="Y2596">
        <v>80446</v>
      </c>
      <c r="Z2596">
        <v>78493</v>
      </c>
      <c r="AA2596">
        <v>76342</v>
      </c>
      <c r="AB2596">
        <v>74003</v>
      </c>
      <c r="AC2596">
        <v>71486</v>
      </c>
      <c r="AD2596">
        <v>68804</v>
      </c>
      <c r="AE2596">
        <v>65951</v>
      </c>
      <c r="AF2596">
        <v>62925</v>
      </c>
      <c r="AG2596">
        <v>59716</v>
      </c>
      <c r="AH2596">
        <v>56326</v>
      </c>
      <c r="AI2596">
        <v>52760</v>
      </c>
      <c r="AJ2596">
        <v>49020</v>
      </c>
      <c r="AK2596">
        <v>45132</v>
      </c>
      <c r="AL2596">
        <v>41133</v>
      </c>
      <c r="AM2596">
        <v>37057</v>
      </c>
      <c r="AN2596">
        <v>32958</v>
      </c>
      <c r="AO2596">
        <v>28900</v>
      </c>
      <c r="AP2596">
        <v>24926</v>
      </c>
      <c r="AQ2596">
        <v>21110</v>
      </c>
      <c r="AR2596">
        <v>17529</v>
      </c>
      <c r="AS2596">
        <v>14260</v>
      </c>
      <c r="AT2596">
        <v>11306</v>
      </c>
      <c r="AU2596">
        <v>8710</v>
      </c>
      <c r="AV2596">
        <v>6502</v>
      </c>
      <c r="AW2596">
        <v>4687</v>
      </c>
      <c r="DC2596">
        <v>29.09</v>
      </c>
      <c r="DD2596">
        <v>28.21</v>
      </c>
      <c r="DE2596">
        <v>27.33</v>
      </c>
      <c r="DF2596">
        <v>26.47</v>
      </c>
      <c r="DG2596">
        <v>25.61</v>
      </c>
      <c r="DH2596">
        <v>24.75</v>
      </c>
      <c r="DI2596">
        <v>23.91</v>
      </c>
      <c r="DJ2596">
        <v>23.08</v>
      </c>
      <c r="DK2596">
        <v>22.26</v>
      </c>
      <c r="DL2596">
        <v>21.45</v>
      </c>
      <c r="DM2596">
        <v>20.66</v>
      </c>
      <c r="DN2596">
        <v>19.89</v>
      </c>
      <c r="DO2596">
        <v>19.13</v>
      </c>
      <c r="DP2596">
        <v>18.37</v>
      </c>
      <c r="DQ2596">
        <v>17.62</v>
      </c>
      <c r="DR2596">
        <v>16.86</v>
      </c>
      <c r="DS2596">
        <v>16.100000000000001</v>
      </c>
      <c r="DT2596">
        <v>15.35</v>
      </c>
      <c r="DU2596">
        <v>14.61</v>
      </c>
      <c r="DV2596">
        <v>13.88</v>
      </c>
      <c r="DW2596">
        <v>13.17</v>
      </c>
      <c r="DX2596">
        <v>12.49</v>
      </c>
      <c r="DY2596">
        <v>11.83</v>
      </c>
      <c r="DZ2596">
        <v>11.18</v>
      </c>
      <c r="EA2596">
        <v>10.56</v>
      </c>
      <c r="EB2596">
        <v>9.9499999999999993</v>
      </c>
      <c r="EC2596">
        <v>9.36</v>
      </c>
      <c r="ED2596">
        <v>8.7899999999999991</v>
      </c>
      <c r="EE2596">
        <v>8.23</v>
      </c>
      <c r="EF2596">
        <v>7.7</v>
      </c>
      <c r="EG2596">
        <v>7.18</v>
      </c>
      <c r="EH2596">
        <v>6.69</v>
      </c>
      <c r="EI2596">
        <v>6.23</v>
      </c>
      <c r="EJ2596">
        <v>5.78</v>
      </c>
      <c r="EK2596">
        <v>5.37</v>
      </c>
      <c r="EL2596">
        <v>4.97</v>
      </c>
      <c r="EM2596">
        <v>4.5999999999999996</v>
      </c>
      <c r="EN2596">
        <v>4.25</v>
      </c>
      <c r="EO2596">
        <v>3.93</v>
      </c>
      <c r="EP2596">
        <v>3.63</v>
      </c>
      <c r="EQ2596">
        <v>3.35</v>
      </c>
      <c r="ER2596">
        <v>3.09</v>
      </c>
      <c r="ES2596">
        <v>2.87</v>
      </c>
      <c r="ET2596">
        <v>2.67</v>
      </c>
      <c r="EU2596">
        <v>2.5099999999999998</v>
      </c>
    </row>
    <row r="2597" spans="1:154" x14ac:dyDescent="0.25">
      <c r="A2597" t="s">
        <v>2384</v>
      </c>
      <c r="B2597">
        <v>44</v>
      </c>
      <c r="C2597">
        <v>44</v>
      </c>
      <c r="E2597">
        <v>100000</v>
      </c>
      <c r="F2597">
        <v>99547</v>
      </c>
      <c r="G2597">
        <v>99053</v>
      </c>
      <c r="H2597">
        <v>98514</v>
      </c>
      <c r="I2597">
        <v>97930</v>
      </c>
      <c r="J2597">
        <v>97291</v>
      </c>
      <c r="K2597">
        <v>96586</v>
      </c>
      <c r="L2597">
        <v>95814</v>
      </c>
      <c r="M2597">
        <v>94959</v>
      </c>
      <c r="N2597">
        <v>94000</v>
      </c>
      <c r="O2597">
        <v>92933</v>
      </c>
      <c r="P2597">
        <v>91781</v>
      </c>
      <c r="Q2597">
        <v>90572</v>
      </c>
      <c r="R2597">
        <v>89326</v>
      </c>
      <c r="S2597">
        <v>88056</v>
      </c>
      <c r="T2597">
        <v>86753</v>
      </c>
      <c r="U2597">
        <v>85388</v>
      </c>
      <c r="V2597">
        <v>83915</v>
      </c>
      <c r="W2597">
        <v>82297</v>
      </c>
      <c r="X2597">
        <v>80509</v>
      </c>
      <c r="Y2597">
        <v>78526</v>
      </c>
      <c r="Z2597">
        <v>76344</v>
      </c>
      <c r="AA2597">
        <v>73973</v>
      </c>
      <c r="AB2597">
        <v>71423</v>
      </c>
      <c r="AC2597">
        <v>68708</v>
      </c>
      <c r="AD2597">
        <v>65821</v>
      </c>
      <c r="AE2597">
        <v>62762</v>
      </c>
      <c r="AF2597">
        <v>59527</v>
      </c>
      <c r="AG2597">
        <v>56107</v>
      </c>
      <c r="AH2597">
        <v>52511</v>
      </c>
      <c r="AI2597">
        <v>48746</v>
      </c>
      <c r="AJ2597">
        <v>44836</v>
      </c>
      <c r="AK2597">
        <v>40821</v>
      </c>
      <c r="AL2597">
        <v>36738</v>
      </c>
      <c r="AM2597">
        <v>32639</v>
      </c>
      <c r="AN2597">
        <v>28581</v>
      </c>
      <c r="AO2597">
        <v>24617</v>
      </c>
      <c r="AP2597">
        <v>20816</v>
      </c>
      <c r="AQ2597">
        <v>17259</v>
      </c>
      <c r="AR2597">
        <v>14012</v>
      </c>
      <c r="AS2597">
        <v>11090</v>
      </c>
      <c r="AT2597">
        <v>8528</v>
      </c>
      <c r="AU2597">
        <v>6351</v>
      </c>
      <c r="AV2597">
        <v>4571</v>
      </c>
      <c r="DC2597">
        <v>28.1</v>
      </c>
      <c r="DD2597">
        <v>27.22</v>
      </c>
      <c r="DE2597">
        <v>26.36</v>
      </c>
      <c r="DF2597">
        <v>25.5</v>
      </c>
      <c r="DG2597">
        <v>24.65</v>
      </c>
      <c r="DH2597">
        <v>23.8</v>
      </c>
      <c r="DI2597">
        <v>22.97</v>
      </c>
      <c r="DJ2597">
        <v>22.16</v>
      </c>
      <c r="DK2597">
        <v>21.35</v>
      </c>
      <c r="DL2597">
        <v>20.56</v>
      </c>
      <c r="DM2597">
        <v>19.79</v>
      </c>
      <c r="DN2597">
        <v>19.04</v>
      </c>
      <c r="DO2597">
        <v>18.28</v>
      </c>
      <c r="DP2597">
        <v>17.53</v>
      </c>
      <c r="DQ2597">
        <v>16.78</v>
      </c>
      <c r="DR2597">
        <v>16.02</v>
      </c>
      <c r="DS2597">
        <v>15.27</v>
      </c>
      <c r="DT2597">
        <v>14.53</v>
      </c>
      <c r="DU2597">
        <v>13.8</v>
      </c>
      <c r="DV2597">
        <v>13.1</v>
      </c>
      <c r="DW2597">
        <v>12.42</v>
      </c>
      <c r="DX2597">
        <v>11.76</v>
      </c>
      <c r="DY2597">
        <v>11.12</v>
      </c>
      <c r="DZ2597">
        <v>10.5</v>
      </c>
      <c r="EA2597">
        <v>9.89</v>
      </c>
      <c r="EB2597">
        <v>9.31</v>
      </c>
      <c r="EC2597">
        <v>8.74</v>
      </c>
      <c r="ED2597">
        <v>8.18</v>
      </c>
      <c r="EE2597">
        <v>7.65</v>
      </c>
      <c r="EF2597">
        <v>7.14</v>
      </c>
      <c r="EG2597">
        <v>6.65</v>
      </c>
      <c r="EH2597">
        <v>6.19</v>
      </c>
      <c r="EI2597">
        <v>5.75</v>
      </c>
      <c r="EJ2597">
        <v>5.33</v>
      </c>
      <c r="EK2597">
        <v>4.9400000000000004</v>
      </c>
      <c r="EL2597">
        <v>4.57</v>
      </c>
      <c r="EM2597">
        <v>4.2300000000000004</v>
      </c>
      <c r="EN2597">
        <v>3.91</v>
      </c>
      <c r="EO2597">
        <v>3.61</v>
      </c>
      <c r="EP2597">
        <v>3.33</v>
      </c>
      <c r="EQ2597">
        <v>3.08</v>
      </c>
      <c r="ER2597">
        <v>2.85</v>
      </c>
      <c r="ES2597">
        <v>2.66</v>
      </c>
      <c r="ET2597">
        <v>2.5</v>
      </c>
    </row>
    <row r="2598" spans="1:154" x14ac:dyDescent="0.25">
      <c r="A2598" t="s">
        <v>2385</v>
      </c>
      <c r="B2598">
        <v>43</v>
      </c>
      <c r="C2598">
        <v>43</v>
      </c>
      <c r="E2598">
        <v>100000</v>
      </c>
      <c r="F2598">
        <v>99496</v>
      </c>
      <c r="G2598">
        <v>98948</v>
      </c>
      <c r="H2598">
        <v>98353</v>
      </c>
      <c r="I2598">
        <v>97702</v>
      </c>
      <c r="J2598">
        <v>96983</v>
      </c>
      <c r="K2598">
        <v>96195</v>
      </c>
      <c r="L2598">
        <v>95324</v>
      </c>
      <c r="M2598">
        <v>94347</v>
      </c>
      <c r="N2598">
        <v>93260</v>
      </c>
      <c r="O2598">
        <v>92084</v>
      </c>
      <c r="P2598">
        <v>90852</v>
      </c>
      <c r="Q2598">
        <v>89582</v>
      </c>
      <c r="R2598">
        <v>88288</v>
      </c>
      <c r="S2598">
        <v>86962</v>
      </c>
      <c r="T2598">
        <v>85575</v>
      </c>
      <c r="U2598">
        <v>84077</v>
      </c>
      <c r="V2598">
        <v>82431</v>
      </c>
      <c r="W2598">
        <v>80613</v>
      </c>
      <c r="X2598">
        <v>78598</v>
      </c>
      <c r="Y2598">
        <v>76383</v>
      </c>
      <c r="Z2598">
        <v>73977</v>
      </c>
      <c r="AA2598">
        <v>71394</v>
      </c>
      <c r="AB2598">
        <v>68644</v>
      </c>
      <c r="AC2598">
        <v>65723</v>
      </c>
      <c r="AD2598">
        <v>62630</v>
      </c>
      <c r="AE2598">
        <v>59361</v>
      </c>
      <c r="AF2598">
        <v>55914</v>
      </c>
      <c r="AG2598">
        <v>52289</v>
      </c>
      <c r="AH2598">
        <v>48496</v>
      </c>
      <c r="AI2598">
        <v>44563</v>
      </c>
      <c r="AJ2598">
        <v>40528</v>
      </c>
      <c r="AK2598">
        <v>36434</v>
      </c>
      <c r="AL2598">
        <v>32333</v>
      </c>
      <c r="AM2598">
        <v>28279</v>
      </c>
      <c r="AN2598">
        <v>24321</v>
      </c>
      <c r="AO2598">
        <v>20535</v>
      </c>
      <c r="AP2598">
        <v>16997</v>
      </c>
      <c r="AQ2598">
        <v>13777</v>
      </c>
      <c r="AR2598">
        <v>10881</v>
      </c>
      <c r="AS2598">
        <v>8353</v>
      </c>
      <c r="AT2598">
        <v>6209</v>
      </c>
      <c r="AU2598">
        <v>4458</v>
      </c>
      <c r="DC2598">
        <v>27.11</v>
      </c>
      <c r="DD2598">
        <v>26.24</v>
      </c>
      <c r="DE2598">
        <v>25.39</v>
      </c>
      <c r="DF2598">
        <v>24.54</v>
      </c>
      <c r="DG2598">
        <v>23.7</v>
      </c>
      <c r="DH2598">
        <v>22.87</v>
      </c>
      <c r="DI2598">
        <v>22.05</v>
      </c>
      <c r="DJ2598">
        <v>21.25</v>
      </c>
      <c r="DK2598">
        <v>20.47</v>
      </c>
      <c r="DL2598">
        <v>19.7</v>
      </c>
      <c r="DM2598">
        <v>18.940000000000001</v>
      </c>
      <c r="DN2598">
        <v>18.190000000000001</v>
      </c>
      <c r="DO2598">
        <v>17.440000000000001</v>
      </c>
      <c r="DP2598">
        <v>16.690000000000001</v>
      </c>
      <c r="DQ2598">
        <v>15.94</v>
      </c>
      <c r="DR2598">
        <v>15.19</v>
      </c>
      <c r="DS2598">
        <v>14.45</v>
      </c>
      <c r="DT2598">
        <v>13.73</v>
      </c>
      <c r="DU2598">
        <v>13.03</v>
      </c>
      <c r="DV2598">
        <v>12.35</v>
      </c>
      <c r="DW2598">
        <v>11.69</v>
      </c>
      <c r="DX2598">
        <v>11.06</v>
      </c>
      <c r="DY2598">
        <v>10.44</v>
      </c>
      <c r="DZ2598">
        <v>9.84</v>
      </c>
      <c r="EA2598">
        <v>9.25</v>
      </c>
      <c r="EB2598">
        <v>8.68</v>
      </c>
      <c r="EC2598">
        <v>8.14</v>
      </c>
      <c r="ED2598">
        <v>7.61</v>
      </c>
      <c r="EE2598">
        <v>7.1</v>
      </c>
      <c r="EF2598">
        <v>6.61</v>
      </c>
      <c r="EG2598">
        <v>6.15</v>
      </c>
      <c r="EH2598">
        <v>5.72</v>
      </c>
      <c r="EI2598">
        <v>5.3</v>
      </c>
      <c r="EJ2598">
        <v>4.91</v>
      </c>
      <c r="EK2598">
        <v>4.55</v>
      </c>
      <c r="EL2598">
        <v>4.2</v>
      </c>
      <c r="EM2598">
        <v>3.89</v>
      </c>
      <c r="EN2598">
        <v>3.59</v>
      </c>
      <c r="EO2598">
        <v>3.31</v>
      </c>
      <c r="EP2598">
        <v>3.06</v>
      </c>
      <c r="EQ2598">
        <v>2.84</v>
      </c>
      <c r="ER2598">
        <v>2.65</v>
      </c>
      <c r="ES2598">
        <v>2.4900000000000002</v>
      </c>
    </row>
    <row r="2599" spans="1:154" x14ac:dyDescent="0.25">
      <c r="A2599" t="s">
        <v>2386</v>
      </c>
      <c r="B2599">
        <v>42</v>
      </c>
      <c r="C2599">
        <v>42</v>
      </c>
      <c r="E2599">
        <v>100000</v>
      </c>
      <c r="F2599">
        <v>99441</v>
      </c>
      <c r="G2599">
        <v>98834</v>
      </c>
      <c r="H2599">
        <v>98170</v>
      </c>
      <c r="I2599">
        <v>97438</v>
      </c>
      <c r="J2599">
        <v>96634</v>
      </c>
      <c r="K2599">
        <v>95744</v>
      </c>
      <c r="L2599">
        <v>94748</v>
      </c>
      <c r="M2599">
        <v>93641</v>
      </c>
      <c r="N2599">
        <v>92443</v>
      </c>
      <c r="O2599">
        <v>91184</v>
      </c>
      <c r="P2599">
        <v>89890</v>
      </c>
      <c r="Q2599">
        <v>88572</v>
      </c>
      <c r="R2599">
        <v>87221</v>
      </c>
      <c r="S2599">
        <v>85809</v>
      </c>
      <c r="T2599">
        <v>84286</v>
      </c>
      <c r="U2599">
        <v>82612</v>
      </c>
      <c r="V2599">
        <v>80763</v>
      </c>
      <c r="W2599">
        <v>78714</v>
      </c>
      <c r="X2599">
        <v>76462</v>
      </c>
      <c r="Y2599">
        <v>74021</v>
      </c>
      <c r="Z2599">
        <v>71401</v>
      </c>
      <c r="AA2599">
        <v>68615</v>
      </c>
      <c r="AB2599">
        <v>65658</v>
      </c>
      <c r="AC2599">
        <v>62529</v>
      </c>
      <c r="AD2599">
        <v>59225</v>
      </c>
      <c r="AE2599">
        <v>55745</v>
      </c>
      <c r="AF2599">
        <v>52094</v>
      </c>
      <c r="AG2599">
        <v>48273</v>
      </c>
      <c r="AH2599">
        <v>44314</v>
      </c>
      <c r="AI2599">
        <v>40259</v>
      </c>
      <c r="AJ2599">
        <v>36149</v>
      </c>
      <c r="AK2599">
        <v>32040</v>
      </c>
      <c r="AL2599">
        <v>27989</v>
      </c>
      <c r="AM2599">
        <v>24040</v>
      </c>
      <c r="AN2599">
        <v>20264</v>
      </c>
      <c r="AO2599">
        <v>16747</v>
      </c>
      <c r="AP2599">
        <v>13550</v>
      </c>
      <c r="AQ2599">
        <v>10684</v>
      </c>
      <c r="AR2599">
        <v>8183</v>
      </c>
      <c r="AS2599">
        <v>6072</v>
      </c>
      <c r="AT2599">
        <v>4351</v>
      </c>
      <c r="DC2599">
        <v>26.13</v>
      </c>
      <c r="DD2599">
        <v>25.28</v>
      </c>
      <c r="DE2599">
        <v>24.43</v>
      </c>
      <c r="DF2599">
        <v>23.59</v>
      </c>
      <c r="DG2599">
        <v>22.77</v>
      </c>
      <c r="DH2599">
        <v>21.95</v>
      </c>
      <c r="DI2599">
        <v>21.15</v>
      </c>
      <c r="DJ2599">
        <v>20.37</v>
      </c>
      <c r="DK2599">
        <v>19.600000000000001</v>
      </c>
      <c r="DL2599">
        <v>18.850000000000001</v>
      </c>
      <c r="DM2599">
        <v>18.100000000000001</v>
      </c>
      <c r="DN2599">
        <v>17.36</v>
      </c>
      <c r="DO2599">
        <v>16.61</v>
      </c>
      <c r="DP2599">
        <v>15.86</v>
      </c>
      <c r="DQ2599">
        <v>15.11</v>
      </c>
      <c r="DR2599">
        <v>14.37</v>
      </c>
      <c r="DS2599">
        <v>13.65</v>
      </c>
      <c r="DT2599">
        <v>12.96</v>
      </c>
      <c r="DU2599">
        <v>12.28</v>
      </c>
      <c r="DV2599">
        <v>11.63</v>
      </c>
      <c r="DW2599">
        <v>10.99</v>
      </c>
      <c r="DX2599">
        <v>10.38</v>
      </c>
      <c r="DY2599">
        <v>9.7799999999999994</v>
      </c>
      <c r="DZ2599">
        <v>9.1999999999999993</v>
      </c>
      <c r="EA2599">
        <v>8.6300000000000008</v>
      </c>
      <c r="EB2599">
        <v>8.09</v>
      </c>
      <c r="EC2599">
        <v>7.56</v>
      </c>
      <c r="ED2599">
        <v>7.06</v>
      </c>
      <c r="EE2599">
        <v>6.57</v>
      </c>
      <c r="EF2599">
        <v>6.12</v>
      </c>
      <c r="EG2599">
        <v>5.68</v>
      </c>
      <c r="EH2599">
        <v>5.27</v>
      </c>
      <c r="EI2599">
        <v>4.88</v>
      </c>
      <c r="EJ2599">
        <v>4.5199999999999996</v>
      </c>
      <c r="EK2599">
        <v>4.18</v>
      </c>
      <c r="EL2599">
        <v>3.87</v>
      </c>
      <c r="EM2599">
        <v>3.57</v>
      </c>
      <c r="EN2599">
        <v>3.3</v>
      </c>
      <c r="EO2599">
        <v>3.05</v>
      </c>
      <c r="EP2599">
        <v>2.83</v>
      </c>
      <c r="EQ2599">
        <v>2.63</v>
      </c>
      <c r="ER2599">
        <v>2.48</v>
      </c>
    </row>
    <row r="2600" spans="1:154" x14ac:dyDescent="0.25">
      <c r="A2600" t="s">
        <v>2387</v>
      </c>
      <c r="B2600">
        <v>41</v>
      </c>
      <c r="C2600">
        <v>41</v>
      </c>
      <c r="E2600">
        <v>100000</v>
      </c>
      <c r="F2600">
        <v>99381</v>
      </c>
      <c r="G2600">
        <v>98704</v>
      </c>
      <c r="H2600">
        <v>97957</v>
      </c>
      <c r="I2600">
        <v>97137</v>
      </c>
      <c r="J2600">
        <v>96228</v>
      </c>
      <c r="K2600">
        <v>95211</v>
      </c>
      <c r="L2600">
        <v>94081</v>
      </c>
      <c r="M2600">
        <v>92860</v>
      </c>
      <c r="N2600">
        <v>91577</v>
      </c>
      <c r="O2600">
        <v>90256</v>
      </c>
      <c r="P2600">
        <v>88911</v>
      </c>
      <c r="Q2600">
        <v>87535</v>
      </c>
      <c r="R2600">
        <v>86096</v>
      </c>
      <c r="S2600">
        <v>84546</v>
      </c>
      <c r="T2600">
        <v>82844</v>
      </c>
      <c r="U2600">
        <v>80962</v>
      </c>
      <c r="V2600">
        <v>78878</v>
      </c>
      <c r="W2600">
        <v>76589</v>
      </c>
      <c r="X2600">
        <v>74107</v>
      </c>
      <c r="Y2600">
        <v>71449</v>
      </c>
      <c r="Z2600">
        <v>68624</v>
      </c>
      <c r="AA2600">
        <v>65630</v>
      </c>
      <c r="AB2600">
        <v>62464</v>
      </c>
      <c r="AC2600">
        <v>59124</v>
      </c>
      <c r="AD2600">
        <v>55609</v>
      </c>
      <c r="AE2600">
        <v>51924</v>
      </c>
      <c r="AF2600">
        <v>48077</v>
      </c>
      <c r="AG2600">
        <v>44092</v>
      </c>
      <c r="AH2600">
        <v>40013</v>
      </c>
      <c r="AI2600">
        <v>35887</v>
      </c>
      <c r="AJ2600">
        <v>31767</v>
      </c>
      <c r="AK2600">
        <v>27713</v>
      </c>
      <c r="AL2600">
        <v>23772</v>
      </c>
      <c r="AM2600">
        <v>20010</v>
      </c>
      <c r="AN2600">
        <v>16508</v>
      </c>
      <c r="AO2600">
        <v>13334</v>
      </c>
      <c r="AP2600">
        <v>10494</v>
      </c>
      <c r="AQ2600">
        <v>8023</v>
      </c>
      <c r="AR2600">
        <v>5940</v>
      </c>
      <c r="AS2600">
        <v>4249</v>
      </c>
      <c r="DC2600">
        <v>25.17</v>
      </c>
      <c r="DD2600">
        <v>24.32</v>
      </c>
      <c r="DE2600">
        <v>23.49</v>
      </c>
      <c r="DF2600">
        <v>22.66</v>
      </c>
      <c r="DG2600">
        <v>21.85</v>
      </c>
      <c r="DH2600">
        <v>21.05</v>
      </c>
      <c r="DI2600">
        <v>20.27</v>
      </c>
      <c r="DJ2600">
        <v>19.510000000000002</v>
      </c>
      <c r="DK2600">
        <v>18.760000000000002</v>
      </c>
      <c r="DL2600">
        <v>18.010000000000002</v>
      </c>
      <c r="DM2600">
        <v>17.27</v>
      </c>
      <c r="DN2600">
        <v>16.52</v>
      </c>
      <c r="DO2600">
        <v>15.77</v>
      </c>
      <c r="DP2600">
        <v>15.03</v>
      </c>
      <c r="DQ2600">
        <v>14.3</v>
      </c>
      <c r="DR2600">
        <v>13.58</v>
      </c>
      <c r="DS2600">
        <v>12.88</v>
      </c>
      <c r="DT2600">
        <v>12.21</v>
      </c>
      <c r="DU2600">
        <v>11.56</v>
      </c>
      <c r="DV2600">
        <v>10.93</v>
      </c>
      <c r="DW2600">
        <v>10.32</v>
      </c>
      <c r="DX2600">
        <v>9.7200000000000006</v>
      </c>
      <c r="DY2600">
        <v>9.14</v>
      </c>
      <c r="DZ2600">
        <v>8.58</v>
      </c>
      <c r="EA2600">
        <v>8.0399999999999991</v>
      </c>
      <c r="EB2600">
        <v>7.52</v>
      </c>
      <c r="EC2600">
        <v>7.01</v>
      </c>
      <c r="ED2600">
        <v>6.54</v>
      </c>
      <c r="EE2600">
        <v>6.08</v>
      </c>
      <c r="EF2600">
        <v>5.65</v>
      </c>
      <c r="EG2600">
        <v>5.24</v>
      </c>
      <c r="EH2600">
        <v>4.8600000000000003</v>
      </c>
      <c r="EI2600">
        <v>4.49</v>
      </c>
      <c r="EJ2600">
        <v>4.16</v>
      </c>
      <c r="EK2600">
        <v>3.84</v>
      </c>
      <c r="EL2600">
        <v>3.55</v>
      </c>
      <c r="EM2600">
        <v>3.28</v>
      </c>
      <c r="EN2600">
        <v>3.03</v>
      </c>
      <c r="EO2600">
        <v>2.81</v>
      </c>
      <c r="EP2600">
        <v>2.62</v>
      </c>
      <c r="EQ2600">
        <v>2.4700000000000002</v>
      </c>
    </row>
    <row r="2601" spans="1:154" x14ac:dyDescent="0.25">
      <c r="A2601" t="s">
        <v>2388</v>
      </c>
      <c r="B2601">
        <v>40</v>
      </c>
      <c r="C2601">
        <v>40</v>
      </c>
      <c r="E2601">
        <v>100000</v>
      </c>
      <c r="F2601">
        <v>99309</v>
      </c>
      <c r="G2601">
        <v>98546</v>
      </c>
      <c r="H2601">
        <v>97709</v>
      </c>
      <c r="I2601">
        <v>96782</v>
      </c>
      <c r="J2601">
        <v>95742</v>
      </c>
      <c r="K2601">
        <v>94587</v>
      </c>
      <c r="L2601">
        <v>93341</v>
      </c>
      <c r="M2601">
        <v>92033</v>
      </c>
      <c r="N2601">
        <v>90687</v>
      </c>
      <c r="O2601">
        <v>89313</v>
      </c>
      <c r="P2601">
        <v>87909</v>
      </c>
      <c r="Q2601">
        <v>86443</v>
      </c>
      <c r="R2601">
        <v>84863</v>
      </c>
      <c r="S2601">
        <v>83130</v>
      </c>
      <c r="T2601">
        <v>81216</v>
      </c>
      <c r="U2601">
        <v>79095</v>
      </c>
      <c r="V2601">
        <v>76766</v>
      </c>
      <c r="W2601">
        <v>74244</v>
      </c>
      <c r="X2601">
        <v>71542</v>
      </c>
      <c r="Y2601">
        <v>68676</v>
      </c>
      <c r="Z2601">
        <v>65642</v>
      </c>
      <c r="AA2601">
        <v>62437</v>
      </c>
      <c r="AB2601">
        <v>59059</v>
      </c>
      <c r="AC2601">
        <v>55507</v>
      </c>
      <c r="AD2601">
        <v>51786</v>
      </c>
      <c r="AE2601">
        <v>47906</v>
      </c>
      <c r="AF2601">
        <v>43897</v>
      </c>
      <c r="AG2601">
        <v>39794</v>
      </c>
      <c r="AH2601">
        <v>35648</v>
      </c>
      <c r="AI2601">
        <v>31516</v>
      </c>
      <c r="AJ2601">
        <v>27455</v>
      </c>
      <c r="AK2601">
        <v>23516</v>
      </c>
      <c r="AL2601">
        <v>19767</v>
      </c>
      <c r="AM2601">
        <v>16282</v>
      </c>
      <c r="AN2601">
        <v>13126</v>
      </c>
      <c r="AO2601">
        <v>10313</v>
      </c>
      <c r="AP2601">
        <v>7870</v>
      </c>
      <c r="AQ2601">
        <v>5816</v>
      </c>
      <c r="AR2601">
        <v>4150</v>
      </c>
      <c r="DC2601">
        <v>24.22</v>
      </c>
      <c r="DD2601">
        <v>23.38</v>
      </c>
      <c r="DE2601">
        <v>22.56</v>
      </c>
      <c r="DF2601">
        <v>21.75</v>
      </c>
      <c r="DG2601">
        <v>20.95</v>
      </c>
      <c r="DH2601">
        <v>20.170000000000002</v>
      </c>
      <c r="DI2601">
        <v>19.41</v>
      </c>
      <c r="DJ2601">
        <v>18.670000000000002</v>
      </c>
      <c r="DK2601">
        <v>17.920000000000002</v>
      </c>
      <c r="DL2601">
        <v>17.18</v>
      </c>
      <c r="DM2601">
        <v>16.440000000000001</v>
      </c>
      <c r="DN2601">
        <v>15.69</v>
      </c>
      <c r="DO2601">
        <v>14.95</v>
      </c>
      <c r="DP2601">
        <v>14.22</v>
      </c>
      <c r="DQ2601">
        <v>13.51</v>
      </c>
      <c r="DR2601">
        <v>12.81</v>
      </c>
      <c r="DS2601">
        <v>12.14</v>
      </c>
      <c r="DT2601">
        <v>11.5</v>
      </c>
      <c r="DU2601">
        <v>10.87</v>
      </c>
      <c r="DV2601">
        <v>10.26</v>
      </c>
      <c r="DW2601">
        <v>9.67</v>
      </c>
      <c r="DX2601">
        <v>9.09</v>
      </c>
      <c r="DY2601">
        <v>8.5299999999999994</v>
      </c>
      <c r="DZ2601">
        <v>7.99</v>
      </c>
      <c r="EA2601">
        <v>7.47</v>
      </c>
      <c r="EB2601">
        <v>6.97</v>
      </c>
      <c r="EC2601">
        <v>6.5</v>
      </c>
      <c r="ED2601">
        <v>6.04</v>
      </c>
      <c r="EE2601">
        <v>5.62</v>
      </c>
      <c r="EF2601">
        <v>5.21</v>
      </c>
      <c r="EG2601">
        <v>4.83</v>
      </c>
      <c r="EH2601">
        <v>4.47</v>
      </c>
      <c r="EI2601">
        <v>4.13</v>
      </c>
      <c r="EJ2601">
        <v>3.82</v>
      </c>
      <c r="EK2601">
        <v>3.53</v>
      </c>
      <c r="EL2601">
        <v>3.26</v>
      </c>
      <c r="EM2601">
        <v>3.02</v>
      </c>
      <c r="EN2601">
        <v>2.8</v>
      </c>
      <c r="EO2601">
        <v>2.61</v>
      </c>
      <c r="EP2601">
        <v>2.46</v>
      </c>
    </row>
    <row r="2602" spans="1:154" x14ac:dyDescent="0.25">
      <c r="A2602" t="s">
        <v>2389</v>
      </c>
      <c r="B2602">
        <v>39</v>
      </c>
      <c r="C2602">
        <v>39</v>
      </c>
      <c r="E2602">
        <v>100000</v>
      </c>
      <c r="F2602">
        <v>99221</v>
      </c>
      <c r="G2602">
        <v>98365</v>
      </c>
      <c r="H2602">
        <v>97418</v>
      </c>
      <c r="I2602">
        <v>96356</v>
      </c>
      <c r="J2602">
        <v>95175</v>
      </c>
      <c r="K2602">
        <v>93901</v>
      </c>
      <c r="L2602">
        <v>92566</v>
      </c>
      <c r="M2602">
        <v>91192</v>
      </c>
      <c r="N2602">
        <v>89791</v>
      </c>
      <c r="O2602">
        <v>88357</v>
      </c>
      <c r="P2602">
        <v>86862</v>
      </c>
      <c r="Q2602">
        <v>85251</v>
      </c>
      <c r="R2602">
        <v>83484</v>
      </c>
      <c r="S2602">
        <v>81534</v>
      </c>
      <c r="T2602">
        <v>79375</v>
      </c>
      <c r="U2602">
        <v>77006</v>
      </c>
      <c r="V2602">
        <v>74439</v>
      </c>
      <c r="W2602">
        <v>71693</v>
      </c>
      <c r="X2602">
        <v>68781</v>
      </c>
      <c r="Y2602">
        <v>65703</v>
      </c>
      <c r="Z2602">
        <v>62457</v>
      </c>
      <c r="AA2602">
        <v>59038</v>
      </c>
      <c r="AB2602">
        <v>55446</v>
      </c>
      <c r="AC2602">
        <v>51688</v>
      </c>
      <c r="AD2602">
        <v>47772</v>
      </c>
      <c r="AE2602">
        <v>43731</v>
      </c>
      <c r="AF2602">
        <v>39606</v>
      </c>
      <c r="AG2602">
        <v>35438</v>
      </c>
      <c r="AH2602">
        <v>31289</v>
      </c>
      <c r="AI2602">
        <v>27221</v>
      </c>
      <c r="AJ2602">
        <v>23280</v>
      </c>
      <c r="AK2602">
        <v>19537</v>
      </c>
      <c r="AL2602">
        <v>16068</v>
      </c>
      <c r="AM2602">
        <v>12933</v>
      </c>
      <c r="AN2602">
        <v>10140</v>
      </c>
      <c r="AO2602">
        <v>7725</v>
      </c>
      <c r="AP2602">
        <v>5698</v>
      </c>
      <c r="AQ2602">
        <v>4059</v>
      </c>
      <c r="DC2602">
        <v>23.27</v>
      </c>
      <c r="DD2602">
        <v>22.45</v>
      </c>
      <c r="DE2602">
        <v>21.64</v>
      </c>
      <c r="DF2602">
        <v>20.85</v>
      </c>
      <c r="DG2602">
        <v>20.07</v>
      </c>
      <c r="DH2602">
        <v>19.32</v>
      </c>
      <c r="DI2602">
        <v>18.57</v>
      </c>
      <c r="DJ2602">
        <v>17.829999999999998</v>
      </c>
      <c r="DK2602">
        <v>17.09</v>
      </c>
      <c r="DL2602">
        <v>16.350000000000001</v>
      </c>
      <c r="DM2602">
        <v>15.61</v>
      </c>
      <c r="DN2602">
        <v>14.87</v>
      </c>
      <c r="DO2602">
        <v>14.14</v>
      </c>
      <c r="DP2602">
        <v>13.43</v>
      </c>
      <c r="DQ2602">
        <v>12.74</v>
      </c>
      <c r="DR2602">
        <v>12.07</v>
      </c>
      <c r="DS2602">
        <v>11.43</v>
      </c>
      <c r="DT2602">
        <v>10.81</v>
      </c>
      <c r="DU2602">
        <v>10.199999999999999</v>
      </c>
      <c r="DV2602">
        <v>9.61</v>
      </c>
      <c r="DW2602">
        <v>9.0399999999999991</v>
      </c>
      <c r="DX2602">
        <v>8.48</v>
      </c>
      <c r="DY2602">
        <v>7.94</v>
      </c>
      <c r="DZ2602">
        <v>7.43</v>
      </c>
      <c r="EA2602">
        <v>6.93</v>
      </c>
      <c r="EB2602">
        <v>6.46</v>
      </c>
      <c r="EC2602">
        <v>6.01</v>
      </c>
      <c r="ED2602">
        <v>5.58</v>
      </c>
      <c r="EE2602">
        <v>5.18</v>
      </c>
      <c r="EF2602">
        <v>4.8</v>
      </c>
      <c r="EG2602">
        <v>4.4400000000000004</v>
      </c>
      <c r="EH2602">
        <v>4.1100000000000003</v>
      </c>
      <c r="EI2602">
        <v>3.8</v>
      </c>
      <c r="EJ2602">
        <v>3.52</v>
      </c>
      <c r="EK2602">
        <v>3.25</v>
      </c>
      <c r="EL2602">
        <v>3</v>
      </c>
      <c r="EM2602">
        <v>2.79</v>
      </c>
      <c r="EN2602">
        <v>2.6</v>
      </c>
      <c r="EO2602">
        <v>2.4500000000000002</v>
      </c>
    </row>
    <row r="2603" spans="1:154" x14ac:dyDescent="0.25">
      <c r="A2603" t="s">
        <v>2390</v>
      </c>
      <c r="B2603">
        <v>38</v>
      </c>
      <c r="C2603">
        <v>38</v>
      </c>
      <c r="E2603">
        <v>100000</v>
      </c>
      <c r="F2603">
        <v>99125</v>
      </c>
      <c r="G2603">
        <v>98156</v>
      </c>
      <c r="H2603">
        <v>97070</v>
      </c>
      <c r="I2603">
        <v>95864</v>
      </c>
      <c r="J2603">
        <v>94559</v>
      </c>
      <c r="K2603">
        <v>93193</v>
      </c>
      <c r="L2603">
        <v>91789</v>
      </c>
      <c r="M2603">
        <v>90360</v>
      </c>
      <c r="N2603">
        <v>88897</v>
      </c>
      <c r="O2603">
        <v>87369</v>
      </c>
      <c r="P2603">
        <v>85725</v>
      </c>
      <c r="Q2603">
        <v>83922</v>
      </c>
      <c r="R2603">
        <v>81932</v>
      </c>
      <c r="S2603">
        <v>79733</v>
      </c>
      <c r="T2603">
        <v>77320</v>
      </c>
      <c r="U2603">
        <v>74708</v>
      </c>
      <c r="V2603">
        <v>71913</v>
      </c>
      <c r="W2603">
        <v>68954</v>
      </c>
      <c r="X2603">
        <v>65826</v>
      </c>
      <c r="Y2603">
        <v>62533</v>
      </c>
      <c r="Z2603">
        <v>59070</v>
      </c>
      <c r="AA2603">
        <v>55436</v>
      </c>
      <c r="AB2603">
        <v>51636</v>
      </c>
      <c r="AC2603">
        <v>47682</v>
      </c>
      <c r="AD2603">
        <v>43605</v>
      </c>
      <c r="AE2603">
        <v>39450</v>
      </c>
      <c r="AF2603">
        <v>35261</v>
      </c>
      <c r="AG2603">
        <v>31094</v>
      </c>
      <c r="AH2603">
        <v>27013</v>
      </c>
      <c r="AI2603">
        <v>23068</v>
      </c>
      <c r="AJ2603">
        <v>19326</v>
      </c>
      <c r="AK2603">
        <v>15868</v>
      </c>
      <c r="AL2603">
        <v>12751</v>
      </c>
      <c r="AM2603">
        <v>9981</v>
      </c>
      <c r="AN2603">
        <v>7587</v>
      </c>
      <c r="AO2603">
        <v>5587</v>
      </c>
      <c r="AP2603">
        <v>3972</v>
      </c>
      <c r="DC2603">
        <v>22.35</v>
      </c>
      <c r="DD2603">
        <v>21.54</v>
      </c>
      <c r="DE2603">
        <v>20.75</v>
      </c>
      <c r="DF2603">
        <v>19.98</v>
      </c>
      <c r="DG2603">
        <v>19.22</v>
      </c>
      <c r="DH2603">
        <v>18.48</v>
      </c>
      <c r="DI2603">
        <v>17.739999999999998</v>
      </c>
      <c r="DJ2603">
        <v>17.010000000000002</v>
      </c>
      <c r="DK2603">
        <v>16.27</v>
      </c>
      <c r="DL2603">
        <v>15.53</v>
      </c>
      <c r="DM2603">
        <v>14.79</v>
      </c>
      <c r="DN2603">
        <v>14.07</v>
      </c>
      <c r="DO2603">
        <v>13.36</v>
      </c>
      <c r="DP2603">
        <v>12.67</v>
      </c>
      <c r="DQ2603">
        <v>12.01</v>
      </c>
      <c r="DR2603">
        <v>11.36</v>
      </c>
      <c r="DS2603">
        <v>10.74</v>
      </c>
      <c r="DT2603">
        <v>10.14</v>
      </c>
      <c r="DU2603">
        <v>9.56</v>
      </c>
      <c r="DV2603">
        <v>8.99</v>
      </c>
      <c r="DW2603">
        <v>8.43</v>
      </c>
      <c r="DX2603">
        <v>7.9</v>
      </c>
      <c r="DY2603">
        <v>7.38</v>
      </c>
      <c r="DZ2603">
        <v>6.89</v>
      </c>
      <c r="EA2603">
        <v>6.42</v>
      </c>
      <c r="EB2603">
        <v>5.97</v>
      </c>
      <c r="EC2603">
        <v>5.55</v>
      </c>
      <c r="ED2603">
        <v>5.15</v>
      </c>
      <c r="EE2603">
        <v>4.7699999999999996</v>
      </c>
      <c r="EF2603">
        <v>4.42</v>
      </c>
      <c r="EG2603">
        <v>4.09</v>
      </c>
      <c r="EH2603">
        <v>3.78</v>
      </c>
      <c r="EI2603">
        <v>3.5</v>
      </c>
      <c r="EJ2603">
        <v>3.23</v>
      </c>
      <c r="EK2603">
        <v>2.99</v>
      </c>
      <c r="EL2603">
        <v>2.78</v>
      </c>
      <c r="EM2603">
        <v>2.59</v>
      </c>
      <c r="EN2603">
        <v>2.44</v>
      </c>
    </row>
    <row r="2604" spans="1:154" x14ac:dyDescent="0.25">
      <c r="A2604" t="s">
        <v>2391</v>
      </c>
      <c r="B2604">
        <v>37</v>
      </c>
      <c r="C2604">
        <v>37</v>
      </c>
      <c r="E2604">
        <v>100000</v>
      </c>
      <c r="F2604">
        <v>99009</v>
      </c>
      <c r="G2604">
        <v>97896</v>
      </c>
      <c r="H2604">
        <v>96661</v>
      </c>
      <c r="I2604">
        <v>95327</v>
      </c>
      <c r="J2604">
        <v>93928</v>
      </c>
      <c r="K2604">
        <v>92490</v>
      </c>
      <c r="L2604">
        <v>91029</v>
      </c>
      <c r="M2604">
        <v>89535</v>
      </c>
      <c r="N2604">
        <v>87975</v>
      </c>
      <c r="O2604">
        <v>86294</v>
      </c>
      <c r="P2604">
        <v>84452</v>
      </c>
      <c r="Q2604">
        <v>82422</v>
      </c>
      <c r="R2604">
        <v>80176</v>
      </c>
      <c r="S2604">
        <v>77717</v>
      </c>
      <c r="T2604">
        <v>75057</v>
      </c>
      <c r="U2604">
        <v>72211</v>
      </c>
      <c r="V2604">
        <v>69199</v>
      </c>
      <c r="W2604">
        <v>66020</v>
      </c>
      <c r="X2604">
        <v>62674</v>
      </c>
      <c r="Y2604">
        <v>59161</v>
      </c>
      <c r="Z2604">
        <v>55480</v>
      </c>
      <c r="AA2604">
        <v>51636</v>
      </c>
      <c r="AB2604">
        <v>47640</v>
      </c>
      <c r="AC2604">
        <v>43524</v>
      </c>
      <c r="AD2604">
        <v>39333</v>
      </c>
      <c r="AE2604">
        <v>35116</v>
      </c>
      <c r="AF2604">
        <v>30931</v>
      </c>
      <c r="AG2604">
        <v>26834</v>
      </c>
      <c r="AH2604">
        <v>22880</v>
      </c>
      <c r="AI2604">
        <v>19139</v>
      </c>
      <c r="AJ2604">
        <v>15686</v>
      </c>
      <c r="AK2604">
        <v>12582</v>
      </c>
      <c r="AL2604">
        <v>9832</v>
      </c>
      <c r="AM2604">
        <v>7461</v>
      </c>
      <c r="AN2604">
        <v>5482</v>
      </c>
      <c r="AO2604">
        <v>3891</v>
      </c>
      <c r="DC2604">
        <v>21.44</v>
      </c>
      <c r="DD2604">
        <v>20.65</v>
      </c>
      <c r="DE2604">
        <v>19.88</v>
      </c>
      <c r="DF2604">
        <v>19.13</v>
      </c>
      <c r="DG2604">
        <v>18.39</v>
      </c>
      <c r="DH2604">
        <v>17.66</v>
      </c>
      <c r="DI2604">
        <v>16.920000000000002</v>
      </c>
      <c r="DJ2604">
        <v>16.190000000000001</v>
      </c>
      <c r="DK2604">
        <v>15.45</v>
      </c>
      <c r="DL2604">
        <v>14.71</v>
      </c>
      <c r="DM2604">
        <v>13.99</v>
      </c>
      <c r="DN2604">
        <v>13.28</v>
      </c>
      <c r="DO2604">
        <v>12.6</v>
      </c>
      <c r="DP2604">
        <v>11.94</v>
      </c>
      <c r="DQ2604">
        <v>11.3</v>
      </c>
      <c r="DR2604">
        <v>10.68</v>
      </c>
      <c r="DS2604">
        <v>10.08</v>
      </c>
      <c r="DT2604">
        <v>9.5</v>
      </c>
      <c r="DU2604">
        <v>8.93</v>
      </c>
      <c r="DV2604">
        <v>8.3800000000000008</v>
      </c>
      <c r="DW2604">
        <v>7.85</v>
      </c>
      <c r="DX2604">
        <v>7.34</v>
      </c>
      <c r="DY2604">
        <v>6.85</v>
      </c>
      <c r="DZ2604">
        <v>6.38</v>
      </c>
      <c r="EA2604">
        <v>5.94</v>
      </c>
      <c r="EB2604">
        <v>5.52</v>
      </c>
      <c r="EC2604">
        <v>5.12</v>
      </c>
      <c r="ED2604">
        <v>4.74</v>
      </c>
      <c r="EE2604">
        <v>4.3899999999999997</v>
      </c>
      <c r="EF2604">
        <v>4.07</v>
      </c>
      <c r="EG2604">
        <v>3.76</v>
      </c>
      <c r="EH2604">
        <v>3.48</v>
      </c>
      <c r="EI2604">
        <v>3.22</v>
      </c>
      <c r="EJ2604">
        <v>2.98</v>
      </c>
      <c r="EK2604">
        <v>2.76</v>
      </c>
      <c r="EL2604">
        <v>2.58</v>
      </c>
      <c r="EM2604">
        <v>2.4300000000000002</v>
      </c>
    </row>
    <row r="2605" spans="1:154" x14ac:dyDescent="0.25">
      <c r="A2605" t="s">
        <v>2392</v>
      </c>
      <c r="B2605">
        <v>36</v>
      </c>
      <c r="C2605">
        <v>36</v>
      </c>
      <c r="E2605">
        <v>100000</v>
      </c>
      <c r="F2605">
        <v>98860</v>
      </c>
      <c r="G2605">
        <v>97593</v>
      </c>
      <c r="H2605">
        <v>96226</v>
      </c>
      <c r="I2605">
        <v>94794</v>
      </c>
      <c r="J2605">
        <v>93320</v>
      </c>
      <c r="K2605">
        <v>91822</v>
      </c>
      <c r="L2605">
        <v>90294</v>
      </c>
      <c r="M2605">
        <v>88700</v>
      </c>
      <c r="N2605">
        <v>86982</v>
      </c>
      <c r="O2605">
        <v>85098</v>
      </c>
      <c r="P2605">
        <v>83021</v>
      </c>
      <c r="Q2605">
        <v>80728</v>
      </c>
      <c r="R2605">
        <v>78216</v>
      </c>
      <c r="S2605">
        <v>75502</v>
      </c>
      <c r="T2605">
        <v>72603</v>
      </c>
      <c r="U2605">
        <v>69535</v>
      </c>
      <c r="V2605">
        <v>66298</v>
      </c>
      <c r="W2605">
        <v>62897</v>
      </c>
      <c r="X2605">
        <v>59327</v>
      </c>
      <c r="Y2605">
        <v>55593</v>
      </c>
      <c r="Z2605">
        <v>51699</v>
      </c>
      <c r="AA2605">
        <v>47656</v>
      </c>
      <c r="AB2605">
        <v>43496</v>
      </c>
      <c r="AC2605">
        <v>39266</v>
      </c>
      <c r="AD2605">
        <v>35014</v>
      </c>
      <c r="AE2605">
        <v>30802</v>
      </c>
      <c r="AF2605">
        <v>26689</v>
      </c>
      <c r="AG2605">
        <v>22723</v>
      </c>
      <c r="AH2605">
        <v>18976</v>
      </c>
      <c r="AI2605">
        <v>15526</v>
      </c>
      <c r="AJ2605">
        <v>12429</v>
      </c>
      <c r="AK2605">
        <v>9695</v>
      </c>
      <c r="AL2605">
        <v>7344</v>
      </c>
      <c r="AM2605">
        <v>5386</v>
      </c>
      <c r="AN2605">
        <v>3815</v>
      </c>
      <c r="DC2605">
        <v>20.55</v>
      </c>
      <c r="DD2605">
        <v>19.78</v>
      </c>
      <c r="DE2605">
        <v>19.03</v>
      </c>
      <c r="DF2605">
        <v>18.3</v>
      </c>
      <c r="DG2605">
        <v>17.57</v>
      </c>
      <c r="DH2605">
        <v>16.84</v>
      </c>
      <c r="DI2605">
        <v>16.100000000000001</v>
      </c>
      <c r="DJ2605">
        <v>15.37</v>
      </c>
      <c r="DK2605">
        <v>14.63</v>
      </c>
      <c r="DL2605">
        <v>13.91</v>
      </c>
      <c r="DM2605">
        <v>13.21</v>
      </c>
      <c r="DN2605">
        <v>12.53</v>
      </c>
      <c r="DO2605">
        <v>11.87</v>
      </c>
      <c r="DP2605">
        <v>11.23</v>
      </c>
      <c r="DQ2605">
        <v>10.62</v>
      </c>
      <c r="DR2605">
        <v>10.02</v>
      </c>
      <c r="DS2605">
        <v>9.44</v>
      </c>
      <c r="DT2605">
        <v>8.8800000000000008</v>
      </c>
      <c r="DU2605">
        <v>8.33</v>
      </c>
      <c r="DV2605">
        <v>7.81</v>
      </c>
      <c r="DW2605">
        <v>7.3</v>
      </c>
      <c r="DX2605">
        <v>6.81</v>
      </c>
      <c r="DY2605">
        <v>6.34</v>
      </c>
      <c r="DZ2605">
        <v>5.9</v>
      </c>
      <c r="EA2605">
        <v>5.48</v>
      </c>
      <c r="EB2605">
        <v>5.09</v>
      </c>
      <c r="EC2605">
        <v>4.72</v>
      </c>
      <c r="ED2605">
        <v>4.37</v>
      </c>
      <c r="EE2605">
        <v>4.04</v>
      </c>
      <c r="EF2605">
        <v>3.74</v>
      </c>
      <c r="EG2605">
        <v>3.46</v>
      </c>
      <c r="EH2605">
        <v>3.2</v>
      </c>
      <c r="EI2605">
        <v>2.96</v>
      </c>
      <c r="EJ2605">
        <v>2.75</v>
      </c>
      <c r="EK2605">
        <v>2.57</v>
      </c>
      <c r="EL2605">
        <v>2.42</v>
      </c>
    </row>
    <row r="2606" spans="1:154" x14ac:dyDescent="0.25">
      <c r="A2606" t="s">
        <v>2393</v>
      </c>
      <c r="B2606">
        <v>35</v>
      </c>
      <c r="C2606">
        <v>35</v>
      </c>
      <c r="E2606">
        <v>100000</v>
      </c>
      <c r="F2606">
        <v>98700</v>
      </c>
      <c r="G2606">
        <v>97296</v>
      </c>
      <c r="H2606">
        <v>95826</v>
      </c>
      <c r="I2606">
        <v>94316</v>
      </c>
      <c r="J2606">
        <v>92779</v>
      </c>
      <c r="K2606">
        <v>91211</v>
      </c>
      <c r="L2606">
        <v>89578</v>
      </c>
      <c r="M2606">
        <v>87820</v>
      </c>
      <c r="N2606">
        <v>85892</v>
      </c>
      <c r="O2606">
        <v>83764</v>
      </c>
      <c r="P2606">
        <v>81417</v>
      </c>
      <c r="Q2606">
        <v>78848</v>
      </c>
      <c r="R2606">
        <v>76074</v>
      </c>
      <c r="S2606">
        <v>73114</v>
      </c>
      <c r="T2606">
        <v>69986</v>
      </c>
      <c r="U2606">
        <v>66687</v>
      </c>
      <c r="V2606">
        <v>63223</v>
      </c>
      <c r="W2606">
        <v>59592</v>
      </c>
      <c r="X2606">
        <v>55795</v>
      </c>
      <c r="Y2606">
        <v>51843</v>
      </c>
      <c r="Z2606">
        <v>47746</v>
      </c>
      <c r="AA2606">
        <v>43537</v>
      </c>
      <c r="AB2606">
        <v>39261</v>
      </c>
      <c r="AC2606">
        <v>34969</v>
      </c>
      <c r="AD2606">
        <v>30722</v>
      </c>
      <c r="AE2606">
        <v>26584</v>
      </c>
      <c r="AF2606">
        <v>22602</v>
      </c>
      <c r="AG2606">
        <v>18845</v>
      </c>
      <c r="AH2606">
        <v>15391</v>
      </c>
      <c r="AI2606">
        <v>12300</v>
      </c>
      <c r="AJ2606">
        <v>9574</v>
      </c>
      <c r="AK2606">
        <v>7239</v>
      </c>
      <c r="AL2606">
        <v>5300</v>
      </c>
      <c r="AM2606">
        <v>3747</v>
      </c>
      <c r="DC2606">
        <v>19.690000000000001</v>
      </c>
      <c r="DD2606">
        <v>18.940000000000001</v>
      </c>
      <c r="DE2606">
        <v>18.21</v>
      </c>
      <c r="DF2606">
        <v>17.48</v>
      </c>
      <c r="DG2606">
        <v>16.75</v>
      </c>
      <c r="DH2606">
        <v>16.02</v>
      </c>
      <c r="DI2606">
        <v>15.29</v>
      </c>
      <c r="DJ2606">
        <v>14.56</v>
      </c>
      <c r="DK2606">
        <v>13.84</v>
      </c>
      <c r="DL2606">
        <v>13.14</v>
      </c>
      <c r="DM2606">
        <v>12.46</v>
      </c>
      <c r="DN2606">
        <v>11.8</v>
      </c>
      <c r="DO2606">
        <v>11.17</v>
      </c>
      <c r="DP2606">
        <v>10.56</v>
      </c>
      <c r="DQ2606">
        <v>9.9700000000000006</v>
      </c>
      <c r="DR2606">
        <v>9.39</v>
      </c>
      <c r="DS2606">
        <v>8.83</v>
      </c>
      <c r="DT2606">
        <v>8.2899999999999991</v>
      </c>
      <c r="DU2606">
        <v>7.76</v>
      </c>
      <c r="DV2606">
        <v>7.25</v>
      </c>
      <c r="DW2606">
        <v>6.77</v>
      </c>
      <c r="DX2606">
        <v>6.31</v>
      </c>
      <c r="DY2606">
        <v>5.87</v>
      </c>
      <c r="DZ2606">
        <v>5.45</v>
      </c>
      <c r="EA2606">
        <v>5.0599999999999996</v>
      </c>
      <c r="EB2606">
        <v>4.6900000000000004</v>
      </c>
      <c r="EC2606">
        <v>4.34</v>
      </c>
      <c r="ED2606">
        <v>4.0199999999999996</v>
      </c>
      <c r="EE2606">
        <v>3.72</v>
      </c>
      <c r="EF2606">
        <v>3.44</v>
      </c>
      <c r="EG2606">
        <v>3.18</v>
      </c>
      <c r="EH2606">
        <v>2.95</v>
      </c>
      <c r="EI2606">
        <v>2.74</v>
      </c>
      <c r="EJ2606">
        <v>2.56</v>
      </c>
      <c r="EK2606">
        <v>2.41</v>
      </c>
    </row>
    <row r="2607" spans="1:154" x14ac:dyDescent="0.25">
      <c r="A2607" t="s">
        <v>2394</v>
      </c>
      <c r="B2607">
        <v>34</v>
      </c>
      <c r="C2607">
        <v>34</v>
      </c>
      <c r="E2607">
        <v>100000</v>
      </c>
      <c r="F2607">
        <v>98557</v>
      </c>
      <c r="G2607">
        <v>97045</v>
      </c>
      <c r="H2607">
        <v>95493</v>
      </c>
      <c r="I2607">
        <v>93916</v>
      </c>
      <c r="J2607">
        <v>92305</v>
      </c>
      <c r="K2607">
        <v>90627</v>
      </c>
      <c r="L2607">
        <v>88824</v>
      </c>
      <c r="M2607">
        <v>86849</v>
      </c>
      <c r="N2607">
        <v>84669</v>
      </c>
      <c r="O2607">
        <v>82260</v>
      </c>
      <c r="P2607">
        <v>79628</v>
      </c>
      <c r="Q2607">
        <v>76788</v>
      </c>
      <c r="R2607">
        <v>73760</v>
      </c>
      <c r="S2607">
        <v>70563</v>
      </c>
      <c r="T2607">
        <v>67197</v>
      </c>
      <c r="U2607">
        <v>63664</v>
      </c>
      <c r="V2607">
        <v>59963</v>
      </c>
      <c r="W2607">
        <v>56098</v>
      </c>
      <c r="X2607">
        <v>52078</v>
      </c>
      <c r="Y2607">
        <v>47918</v>
      </c>
      <c r="Z2607">
        <v>43651</v>
      </c>
      <c r="AA2607">
        <v>39323</v>
      </c>
      <c r="AB2607">
        <v>34983</v>
      </c>
      <c r="AC2607">
        <v>30696</v>
      </c>
      <c r="AD2607">
        <v>26524</v>
      </c>
      <c r="AE2607">
        <v>22518</v>
      </c>
      <c r="AF2607">
        <v>18747</v>
      </c>
      <c r="AG2607">
        <v>15285</v>
      </c>
      <c r="AH2607">
        <v>12192</v>
      </c>
      <c r="AI2607">
        <v>9473</v>
      </c>
      <c r="AJ2607">
        <v>7147</v>
      </c>
      <c r="AK2607">
        <v>5223</v>
      </c>
      <c r="AL2607">
        <v>3686</v>
      </c>
      <c r="DC2607">
        <v>18.850000000000001</v>
      </c>
      <c r="DD2607">
        <v>18.12</v>
      </c>
      <c r="DE2607">
        <v>17.39</v>
      </c>
      <c r="DF2607">
        <v>16.66</v>
      </c>
      <c r="DG2607">
        <v>15.94</v>
      </c>
      <c r="DH2607">
        <v>15.21</v>
      </c>
      <c r="DI2607">
        <v>14.48</v>
      </c>
      <c r="DJ2607">
        <v>13.76</v>
      </c>
      <c r="DK2607">
        <v>13.06</v>
      </c>
      <c r="DL2607">
        <v>12.39</v>
      </c>
      <c r="DM2607">
        <v>11.73</v>
      </c>
      <c r="DN2607">
        <v>11.11</v>
      </c>
      <c r="DO2607">
        <v>10.5</v>
      </c>
      <c r="DP2607">
        <v>9.91</v>
      </c>
      <c r="DQ2607">
        <v>9.33</v>
      </c>
      <c r="DR2607">
        <v>8.7799999999999994</v>
      </c>
      <c r="DS2607">
        <v>8.24</v>
      </c>
      <c r="DT2607">
        <v>7.71</v>
      </c>
      <c r="DU2607">
        <v>7.21</v>
      </c>
      <c r="DV2607">
        <v>6.73</v>
      </c>
      <c r="DW2607">
        <v>6.27</v>
      </c>
      <c r="DX2607">
        <v>5.83</v>
      </c>
      <c r="DY2607">
        <v>5.42</v>
      </c>
      <c r="DZ2607">
        <v>5.03</v>
      </c>
      <c r="EA2607">
        <v>4.66</v>
      </c>
      <c r="EB2607">
        <v>4.32</v>
      </c>
      <c r="EC2607">
        <v>4</v>
      </c>
      <c r="ED2607">
        <v>3.7</v>
      </c>
      <c r="EE2607">
        <v>3.43</v>
      </c>
      <c r="EF2607">
        <v>3.17</v>
      </c>
      <c r="EG2607">
        <v>2.93</v>
      </c>
      <c r="EH2607">
        <v>2.73</v>
      </c>
      <c r="EI2607">
        <v>2.5499999999999998</v>
      </c>
      <c r="EJ2607">
        <v>2.4</v>
      </c>
    </row>
    <row r="2608" spans="1:154" x14ac:dyDescent="0.25">
      <c r="A2608" t="s">
        <v>2395</v>
      </c>
      <c r="B2608">
        <v>33</v>
      </c>
      <c r="C2608">
        <v>33</v>
      </c>
      <c r="E2608">
        <v>100000</v>
      </c>
      <c r="F2608">
        <v>98444</v>
      </c>
      <c r="G2608">
        <v>96846</v>
      </c>
      <c r="H2608">
        <v>95223</v>
      </c>
      <c r="I2608">
        <v>93567</v>
      </c>
      <c r="J2608">
        <v>91842</v>
      </c>
      <c r="K2608">
        <v>89988</v>
      </c>
      <c r="L2608">
        <v>87959</v>
      </c>
      <c r="M2608">
        <v>85722</v>
      </c>
      <c r="N2608">
        <v>83252</v>
      </c>
      <c r="O2608">
        <v>80549</v>
      </c>
      <c r="P2608">
        <v>77636</v>
      </c>
      <c r="Q2608">
        <v>74533</v>
      </c>
      <c r="R2608">
        <v>71260</v>
      </c>
      <c r="S2608">
        <v>67819</v>
      </c>
      <c r="T2608">
        <v>64211</v>
      </c>
      <c r="U2608">
        <v>60435</v>
      </c>
      <c r="V2608">
        <v>56494</v>
      </c>
      <c r="W2608">
        <v>52400</v>
      </c>
      <c r="X2608">
        <v>48167</v>
      </c>
      <c r="Y2608">
        <v>43833</v>
      </c>
      <c r="Z2608">
        <v>39445</v>
      </c>
      <c r="AA2608">
        <v>35053</v>
      </c>
      <c r="AB2608">
        <v>30717</v>
      </c>
      <c r="AC2608">
        <v>26507</v>
      </c>
      <c r="AD2608">
        <v>22469</v>
      </c>
      <c r="AE2608">
        <v>18676</v>
      </c>
      <c r="AF2608">
        <v>15204</v>
      </c>
      <c r="AG2608">
        <v>12104</v>
      </c>
      <c r="AH2608">
        <v>9387</v>
      </c>
      <c r="AI2608">
        <v>7069</v>
      </c>
      <c r="AJ2608">
        <v>5155</v>
      </c>
      <c r="AK2608">
        <v>3631</v>
      </c>
      <c r="DC2608">
        <v>18.02</v>
      </c>
      <c r="DD2608">
        <v>17.3</v>
      </c>
      <c r="DE2608">
        <v>16.579999999999998</v>
      </c>
      <c r="DF2608">
        <v>15.85</v>
      </c>
      <c r="DG2608">
        <v>15.12</v>
      </c>
      <c r="DH2608">
        <v>14.4</v>
      </c>
      <c r="DI2608">
        <v>13.69</v>
      </c>
      <c r="DJ2608">
        <v>12.99</v>
      </c>
      <c r="DK2608">
        <v>12.32</v>
      </c>
      <c r="DL2608">
        <v>11.67</v>
      </c>
      <c r="DM2608">
        <v>11.04</v>
      </c>
      <c r="DN2608">
        <v>10.44</v>
      </c>
      <c r="DO2608">
        <v>9.85</v>
      </c>
      <c r="DP2608">
        <v>9.2799999999999994</v>
      </c>
      <c r="DQ2608">
        <v>8.73</v>
      </c>
      <c r="DR2608">
        <v>8.19</v>
      </c>
      <c r="DS2608">
        <v>7.67</v>
      </c>
      <c r="DT2608">
        <v>7.17</v>
      </c>
      <c r="DU2608">
        <v>6.69</v>
      </c>
      <c r="DV2608">
        <v>6.23</v>
      </c>
      <c r="DW2608">
        <v>5.8</v>
      </c>
      <c r="DX2608">
        <v>5.39</v>
      </c>
      <c r="DY2608">
        <v>5</v>
      </c>
      <c r="DZ2608">
        <v>4.6399999999999997</v>
      </c>
      <c r="EA2608">
        <v>4.29</v>
      </c>
      <c r="EB2608">
        <v>3.98</v>
      </c>
      <c r="EC2608">
        <v>3.68</v>
      </c>
      <c r="ED2608">
        <v>3.41</v>
      </c>
      <c r="EE2608">
        <v>3.15</v>
      </c>
      <c r="EF2608">
        <v>2.92</v>
      </c>
      <c r="EG2608">
        <v>2.71</v>
      </c>
      <c r="EH2608">
        <v>2.54</v>
      </c>
      <c r="EI2608">
        <v>2.39</v>
      </c>
    </row>
    <row r="2609" spans="1:138" x14ac:dyDescent="0.25">
      <c r="A2609" t="s">
        <v>2396</v>
      </c>
      <c r="B2609">
        <v>32</v>
      </c>
      <c r="C2609">
        <v>32</v>
      </c>
      <c r="E2609">
        <v>100000</v>
      </c>
      <c r="F2609">
        <v>98353</v>
      </c>
      <c r="G2609">
        <v>96681</v>
      </c>
      <c r="H2609">
        <v>94976</v>
      </c>
      <c r="I2609">
        <v>93202</v>
      </c>
      <c r="J2609">
        <v>91293</v>
      </c>
      <c r="K2609">
        <v>89204</v>
      </c>
      <c r="L2609">
        <v>86905</v>
      </c>
      <c r="M2609">
        <v>84368</v>
      </c>
      <c r="N2609">
        <v>81594</v>
      </c>
      <c r="O2609">
        <v>78600</v>
      </c>
      <c r="P2609">
        <v>75417</v>
      </c>
      <c r="Q2609">
        <v>72061</v>
      </c>
      <c r="R2609">
        <v>68537</v>
      </c>
      <c r="S2609">
        <v>64848</v>
      </c>
      <c r="T2609">
        <v>60991</v>
      </c>
      <c r="U2609">
        <v>56969</v>
      </c>
      <c r="V2609">
        <v>52794</v>
      </c>
      <c r="W2609">
        <v>48483</v>
      </c>
      <c r="X2609">
        <v>44074</v>
      </c>
      <c r="Y2609">
        <v>39617</v>
      </c>
      <c r="Z2609">
        <v>35165</v>
      </c>
      <c r="AA2609">
        <v>30779</v>
      </c>
      <c r="AB2609">
        <v>26522</v>
      </c>
      <c r="AC2609">
        <v>22450</v>
      </c>
      <c r="AD2609">
        <v>18629</v>
      </c>
      <c r="AE2609">
        <v>15139</v>
      </c>
      <c r="AF2609">
        <v>12034</v>
      </c>
      <c r="AG2609">
        <v>9314</v>
      </c>
      <c r="AH2609">
        <v>7001</v>
      </c>
      <c r="AI2609">
        <v>5095</v>
      </c>
      <c r="AJ2609">
        <v>3581</v>
      </c>
      <c r="DC2609">
        <v>17.21</v>
      </c>
      <c r="DD2609">
        <v>16.489999999999998</v>
      </c>
      <c r="DE2609">
        <v>15.77</v>
      </c>
      <c r="DF2609">
        <v>15.04</v>
      </c>
      <c r="DG2609">
        <v>14.32</v>
      </c>
      <c r="DH2609">
        <v>13.61</v>
      </c>
      <c r="DI2609">
        <v>12.92</v>
      </c>
      <c r="DJ2609">
        <v>12.25</v>
      </c>
      <c r="DK2609">
        <v>11.6</v>
      </c>
      <c r="DL2609">
        <v>10.98</v>
      </c>
      <c r="DM2609">
        <v>10.38</v>
      </c>
      <c r="DN2609">
        <v>9.7899999999999991</v>
      </c>
      <c r="DO2609">
        <v>9.23</v>
      </c>
      <c r="DP2609">
        <v>8.67</v>
      </c>
      <c r="DQ2609">
        <v>8.14</v>
      </c>
      <c r="DR2609">
        <v>7.62</v>
      </c>
      <c r="DS2609">
        <v>7.12</v>
      </c>
      <c r="DT2609">
        <v>6.65</v>
      </c>
      <c r="DU2609">
        <v>6.2</v>
      </c>
      <c r="DV2609">
        <v>5.77</v>
      </c>
      <c r="DW2609">
        <v>5.36</v>
      </c>
      <c r="DX2609">
        <v>4.97</v>
      </c>
      <c r="DY2609">
        <v>4.6100000000000003</v>
      </c>
      <c r="DZ2609">
        <v>4.2699999999999996</v>
      </c>
      <c r="EA2609">
        <v>3.95</v>
      </c>
      <c r="EB2609">
        <v>3.66</v>
      </c>
      <c r="EC2609">
        <v>3.39</v>
      </c>
      <c r="ED2609">
        <v>3.14</v>
      </c>
      <c r="EE2609">
        <v>2.91</v>
      </c>
      <c r="EF2609">
        <v>2.7</v>
      </c>
      <c r="EG2609">
        <v>2.5299999999999998</v>
      </c>
      <c r="EH2609">
        <v>2.38</v>
      </c>
    </row>
    <row r="2610" spans="1:138" x14ac:dyDescent="0.25">
      <c r="A2610" t="s">
        <v>2397</v>
      </c>
      <c r="B2610">
        <v>31</v>
      </c>
      <c r="C2610">
        <v>31</v>
      </c>
      <c r="E2610">
        <v>100000</v>
      </c>
      <c r="F2610">
        <v>98275</v>
      </c>
      <c r="G2610">
        <v>96518</v>
      </c>
      <c r="H2610">
        <v>94689</v>
      </c>
      <c r="I2610">
        <v>92725</v>
      </c>
      <c r="J2610">
        <v>90572</v>
      </c>
      <c r="K2610">
        <v>88204</v>
      </c>
      <c r="L2610">
        <v>85595</v>
      </c>
      <c r="M2610">
        <v>82744</v>
      </c>
      <c r="N2610">
        <v>79671</v>
      </c>
      <c r="O2610">
        <v>76398</v>
      </c>
      <c r="P2610">
        <v>72954</v>
      </c>
      <c r="Q2610">
        <v>69341</v>
      </c>
      <c r="R2610">
        <v>65562</v>
      </c>
      <c r="S2610">
        <v>61619</v>
      </c>
      <c r="T2610">
        <v>57511</v>
      </c>
      <c r="U2610">
        <v>53251</v>
      </c>
      <c r="V2610">
        <v>48855</v>
      </c>
      <c r="W2610">
        <v>44366</v>
      </c>
      <c r="X2610">
        <v>39834</v>
      </c>
      <c r="Y2610">
        <v>35313</v>
      </c>
      <c r="Z2610">
        <v>30871</v>
      </c>
      <c r="AA2610">
        <v>26567</v>
      </c>
      <c r="AB2610">
        <v>22453</v>
      </c>
      <c r="AC2610">
        <v>18604</v>
      </c>
      <c r="AD2610">
        <v>15091</v>
      </c>
      <c r="AE2610">
        <v>11974</v>
      </c>
      <c r="AF2610">
        <v>9252</v>
      </c>
      <c r="AG2610">
        <v>6940</v>
      </c>
      <c r="AH2610">
        <v>5042</v>
      </c>
      <c r="AI2610">
        <v>3537</v>
      </c>
      <c r="DC2610">
        <v>16.41</v>
      </c>
      <c r="DD2610">
        <v>15.69</v>
      </c>
      <c r="DE2610">
        <v>14.97</v>
      </c>
      <c r="DF2610">
        <v>14.24</v>
      </c>
      <c r="DG2610">
        <v>13.54</v>
      </c>
      <c r="DH2610">
        <v>12.85</v>
      </c>
      <c r="DI2610">
        <v>12.18</v>
      </c>
      <c r="DJ2610">
        <v>11.53</v>
      </c>
      <c r="DK2610">
        <v>10.91</v>
      </c>
      <c r="DL2610">
        <v>10.31</v>
      </c>
      <c r="DM2610">
        <v>9.74</v>
      </c>
      <c r="DN2610">
        <v>9.17</v>
      </c>
      <c r="DO2610">
        <v>8.6199999999999992</v>
      </c>
      <c r="DP2610">
        <v>8.09</v>
      </c>
      <c r="DQ2610">
        <v>7.58</v>
      </c>
      <c r="DR2610">
        <v>7.08</v>
      </c>
      <c r="DS2610">
        <v>6.61</v>
      </c>
      <c r="DT2610">
        <v>6.16</v>
      </c>
      <c r="DU2610">
        <v>5.73</v>
      </c>
      <c r="DV2610">
        <v>5.33</v>
      </c>
      <c r="DW2610">
        <v>4.9400000000000004</v>
      </c>
      <c r="DX2610">
        <v>4.58</v>
      </c>
      <c r="DY2610">
        <v>4.25</v>
      </c>
      <c r="DZ2610">
        <v>3.93</v>
      </c>
      <c r="EA2610">
        <v>3.64</v>
      </c>
      <c r="EB2610">
        <v>3.37</v>
      </c>
      <c r="EC2610">
        <v>3.12</v>
      </c>
      <c r="ED2610">
        <v>2.89</v>
      </c>
      <c r="EE2610">
        <v>2.69</v>
      </c>
      <c r="EF2610">
        <v>2.52</v>
      </c>
      <c r="EG2610">
        <v>2.37</v>
      </c>
    </row>
    <row r="2611" spans="1:138" x14ac:dyDescent="0.25">
      <c r="A2611" t="s">
        <v>2398</v>
      </c>
      <c r="B2611">
        <v>30</v>
      </c>
      <c r="C2611">
        <v>30</v>
      </c>
      <c r="E2611">
        <v>100000</v>
      </c>
      <c r="F2611">
        <v>98187</v>
      </c>
      <c r="G2611">
        <v>96301</v>
      </c>
      <c r="H2611">
        <v>94275</v>
      </c>
      <c r="I2611">
        <v>92059</v>
      </c>
      <c r="J2611">
        <v>89617</v>
      </c>
      <c r="K2611">
        <v>86927</v>
      </c>
      <c r="L2611">
        <v>83994</v>
      </c>
      <c r="M2611">
        <v>80836</v>
      </c>
      <c r="N2611">
        <v>77475</v>
      </c>
      <c r="O2611">
        <v>73934</v>
      </c>
      <c r="P2611">
        <v>70226</v>
      </c>
      <c r="Q2611">
        <v>66352</v>
      </c>
      <c r="R2611">
        <v>62313</v>
      </c>
      <c r="S2611">
        <v>58114</v>
      </c>
      <c r="T2611">
        <v>53764</v>
      </c>
      <c r="U2611">
        <v>49280</v>
      </c>
      <c r="V2611">
        <v>44704</v>
      </c>
      <c r="W2611">
        <v>40093</v>
      </c>
      <c r="X2611">
        <v>35498</v>
      </c>
      <c r="Y2611">
        <v>30990</v>
      </c>
      <c r="Z2611">
        <v>26635</v>
      </c>
      <c r="AA2611">
        <v>22479</v>
      </c>
      <c r="AB2611">
        <v>18594</v>
      </c>
      <c r="AC2611">
        <v>15059</v>
      </c>
      <c r="AD2611">
        <v>11925</v>
      </c>
      <c r="AE2611">
        <v>9198</v>
      </c>
      <c r="AF2611">
        <v>6888</v>
      </c>
      <c r="AG2611">
        <v>4993</v>
      </c>
      <c r="AH2611">
        <v>3497</v>
      </c>
      <c r="DC2611">
        <v>15.61</v>
      </c>
      <c r="DD2611">
        <v>14.89</v>
      </c>
      <c r="DE2611">
        <v>14.17</v>
      </c>
      <c r="DF2611">
        <v>13.46</v>
      </c>
      <c r="DG2611">
        <v>12.77</v>
      </c>
      <c r="DH2611">
        <v>12.11</v>
      </c>
      <c r="DI2611">
        <v>11.47</v>
      </c>
      <c r="DJ2611">
        <v>10.85</v>
      </c>
      <c r="DK2611">
        <v>10.25</v>
      </c>
      <c r="DL2611">
        <v>9.68</v>
      </c>
      <c r="DM2611">
        <v>9.1199999999999992</v>
      </c>
      <c r="DN2611">
        <v>8.57</v>
      </c>
      <c r="DO2611">
        <v>8.0399999999999991</v>
      </c>
      <c r="DP2611">
        <v>7.53</v>
      </c>
      <c r="DQ2611">
        <v>7.04</v>
      </c>
      <c r="DR2611">
        <v>6.57</v>
      </c>
      <c r="DS2611">
        <v>6.12</v>
      </c>
      <c r="DT2611">
        <v>5.7</v>
      </c>
      <c r="DU2611">
        <v>5.3</v>
      </c>
      <c r="DV2611">
        <v>4.92</v>
      </c>
      <c r="DW2611">
        <v>4.5599999999999996</v>
      </c>
      <c r="DX2611">
        <v>4.22</v>
      </c>
      <c r="DY2611">
        <v>3.91</v>
      </c>
      <c r="DZ2611">
        <v>3.62</v>
      </c>
      <c r="EA2611">
        <v>3.36</v>
      </c>
      <c r="EB2611">
        <v>3.11</v>
      </c>
      <c r="EC2611">
        <v>2.88</v>
      </c>
      <c r="ED2611">
        <v>2.68</v>
      </c>
      <c r="EE2611">
        <v>2.5099999999999998</v>
      </c>
      <c r="EF2611">
        <v>2.36</v>
      </c>
    </row>
    <row r="2612" spans="1:138" x14ac:dyDescent="0.25">
      <c r="A2612" t="s">
        <v>2399</v>
      </c>
      <c r="B2612">
        <v>29</v>
      </c>
      <c r="C2612">
        <v>29</v>
      </c>
      <c r="E2612">
        <v>100000</v>
      </c>
      <c r="F2612">
        <v>98053</v>
      </c>
      <c r="G2612">
        <v>95962</v>
      </c>
      <c r="H2612">
        <v>93675</v>
      </c>
      <c r="I2612">
        <v>91158</v>
      </c>
      <c r="J2612">
        <v>88384</v>
      </c>
      <c r="K2612">
        <v>85359</v>
      </c>
      <c r="L2612">
        <v>82107</v>
      </c>
      <c r="M2612">
        <v>78652</v>
      </c>
      <c r="N2612">
        <v>75015</v>
      </c>
      <c r="O2612">
        <v>71203</v>
      </c>
      <c r="P2612">
        <v>67228</v>
      </c>
      <c r="Q2612">
        <v>63087</v>
      </c>
      <c r="R2612">
        <v>58787</v>
      </c>
      <c r="S2612">
        <v>54340</v>
      </c>
      <c r="T2612">
        <v>49762</v>
      </c>
      <c r="U2612">
        <v>45096</v>
      </c>
      <c r="V2612">
        <v>40397</v>
      </c>
      <c r="W2612">
        <v>35724</v>
      </c>
      <c r="X2612">
        <v>31145</v>
      </c>
      <c r="Y2612">
        <v>26729</v>
      </c>
      <c r="Z2612">
        <v>22527</v>
      </c>
      <c r="AA2612">
        <v>18606</v>
      </c>
      <c r="AB2612">
        <v>15042</v>
      </c>
      <c r="AC2612">
        <v>11891</v>
      </c>
      <c r="AD2612">
        <v>9153</v>
      </c>
      <c r="AE2612">
        <v>6842</v>
      </c>
      <c r="AF2612">
        <v>4951</v>
      </c>
      <c r="AG2612">
        <v>3460</v>
      </c>
      <c r="DC2612">
        <v>14.81</v>
      </c>
      <c r="DD2612">
        <v>14.09</v>
      </c>
      <c r="DE2612">
        <v>13.39</v>
      </c>
      <c r="DF2612">
        <v>12.7</v>
      </c>
      <c r="DG2612">
        <v>12.04</v>
      </c>
      <c r="DH2612">
        <v>11.4</v>
      </c>
      <c r="DI2612">
        <v>10.79</v>
      </c>
      <c r="DJ2612">
        <v>10.199999999999999</v>
      </c>
      <c r="DK2612">
        <v>9.6199999999999992</v>
      </c>
      <c r="DL2612">
        <v>9.06</v>
      </c>
      <c r="DM2612">
        <v>8.52</v>
      </c>
      <c r="DN2612">
        <v>8</v>
      </c>
      <c r="DO2612">
        <v>7.49</v>
      </c>
      <c r="DP2612">
        <v>7</v>
      </c>
      <c r="DQ2612">
        <v>6.53</v>
      </c>
      <c r="DR2612">
        <v>6.09</v>
      </c>
      <c r="DS2612">
        <v>5.66</v>
      </c>
      <c r="DT2612">
        <v>5.26</v>
      </c>
      <c r="DU2612">
        <v>4.8899999999999997</v>
      </c>
      <c r="DV2612">
        <v>4.53</v>
      </c>
      <c r="DW2612">
        <v>4.2</v>
      </c>
      <c r="DX2612">
        <v>3.89</v>
      </c>
      <c r="DY2612">
        <v>3.6</v>
      </c>
      <c r="DZ2612">
        <v>3.34</v>
      </c>
      <c r="EA2612">
        <v>3.09</v>
      </c>
      <c r="EB2612">
        <v>2.87</v>
      </c>
      <c r="EC2612">
        <v>2.67</v>
      </c>
      <c r="ED2612">
        <v>2.4900000000000002</v>
      </c>
      <c r="EE2612">
        <v>2.35</v>
      </c>
    </row>
    <row r="2613" spans="1:138" x14ac:dyDescent="0.25">
      <c r="A2613" t="s">
        <v>2400</v>
      </c>
      <c r="B2613">
        <v>28</v>
      </c>
      <c r="C2613">
        <v>28</v>
      </c>
      <c r="E2613">
        <v>100000</v>
      </c>
      <c r="F2613">
        <v>97839</v>
      </c>
      <c r="G2613">
        <v>95475</v>
      </c>
      <c r="H2613">
        <v>92875</v>
      </c>
      <c r="I2613">
        <v>90013</v>
      </c>
      <c r="J2613">
        <v>86889</v>
      </c>
      <c r="K2613">
        <v>83533</v>
      </c>
      <c r="L2613">
        <v>79974</v>
      </c>
      <c r="M2613">
        <v>76233</v>
      </c>
      <c r="N2613">
        <v>72314</v>
      </c>
      <c r="O2613">
        <v>68225</v>
      </c>
      <c r="P2613">
        <v>63974</v>
      </c>
      <c r="Q2613">
        <v>59563</v>
      </c>
      <c r="R2613">
        <v>55007</v>
      </c>
      <c r="S2613">
        <v>50326</v>
      </c>
      <c r="T2613">
        <v>45561</v>
      </c>
      <c r="U2613">
        <v>40769</v>
      </c>
      <c r="V2613">
        <v>36009</v>
      </c>
      <c r="W2613">
        <v>31352</v>
      </c>
      <c r="X2613">
        <v>26866</v>
      </c>
      <c r="Y2613">
        <v>22607</v>
      </c>
      <c r="Z2613">
        <v>18644</v>
      </c>
      <c r="AA2613">
        <v>15049</v>
      </c>
      <c r="AB2613">
        <v>11874</v>
      </c>
      <c r="AC2613">
        <v>9124</v>
      </c>
      <c r="AD2613">
        <v>6806</v>
      </c>
      <c r="AE2613">
        <v>4916</v>
      </c>
      <c r="AF2613">
        <v>3430</v>
      </c>
      <c r="DC2613">
        <v>14.02</v>
      </c>
      <c r="DD2613">
        <v>13.31</v>
      </c>
      <c r="DE2613">
        <v>12.63</v>
      </c>
      <c r="DF2613">
        <v>11.97</v>
      </c>
      <c r="DG2613">
        <v>11.34</v>
      </c>
      <c r="DH2613">
        <v>10.73</v>
      </c>
      <c r="DI2613">
        <v>10.14</v>
      </c>
      <c r="DJ2613">
        <v>9.57</v>
      </c>
      <c r="DK2613">
        <v>9.01</v>
      </c>
      <c r="DL2613">
        <v>8.4700000000000006</v>
      </c>
      <c r="DM2613">
        <v>7.95</v>
      </c>
      <c r="DN2613">
        <v>7.44</v>
      </c>
      <c r="DO2613">
        <v>6.96</v>
      </c>
      <c r="DP2613">
        <v>6.49</v>
      </c>
      <c r="DQ2613">
        <v>6.05</v>
      </c>
      <c r="DR2613">
        <v>5.63</v>
      </c>
      <c r="DS2613">
        <v>5.23</v>
      </c>
      <c r="DT2613">
        <v>4.8600000000000003</v>
      </c>
      <c r="DU2613">
        <v>4.51</v>
      </c>
      <c r="DV2613">
        <v>4.18</v>
      </c>
      <c r="DW2613">
        <v>3.87</v>
      </c>
      <c r="DX2613">
        <v>3.59</v>
      </c>
      <c r="DY2613">
        <v>3.32</v>
      </c>
      <c r="DZ2613">
        <v>3.08</v>
      </c>
      <c r="EA2613">
        <v>2.85</v>
      </c>
      <c r="EB2613">
        <v>2.66</v>
      </c>
      <c r="EC2613">
        <v>2.48</v>
      </c>
      <c r="ED2613">
        <v>2.34</v>
      </c>
    </row>
    <row r="2614" spans="1:138" x14ac:dyDescent="0.25">
      <c r="A2614" t="s">
        <v>2401</v>
      </c>
      <c r="B2614">
        <v>27</v>
      </c>
      <c r="C2614">
        <v>27</v>
      </c>
      <c r="E2614">
        <v>100000</v>
      </c>
      <c r="F2614">
        <v>97551</v>
      </c>
      <c r="G2614">
        <v>94858</v>
      </c>
      <c r="H2614">
        <v>91896</v>
      </c>
      <c r="I2614">
        <v>88667</v>
      </c>
      <c r="J2614">
        <v>85196</v>
      </c>
      <c r="K2614">
        <v>81516</v>
      </c>
      <c r="L2614">
        <v>77656</v>
      </c>
      <c r="M2614">
        <v>73620</v>
      </c>
      <c r="N2614">
        <v>69411</v>
      </c>
      <c r="O2614">
        <v>65032</v>
      </c>
      <c r="P2614">
        <v>60498</v>
      </c>
      <c r="Q2614">
        <v>55820</v>
      </c>
      <c r="R2614">
        <v>51018</v>
      </c>
      <c r="S2614">
        <v>46141</v>
      </c>
      <c r="T2614">
        <v>41243</v>
      </c>
      <c r="U2614">
        <v>36384</v>
      </c>
      <c r="V2614">
        <v>31636</v>
      </c>
      <c r="W2614">
        <v>27072</v>
      </c>
      <c r="X2614">
        <v>22743</v>
      </c>
      <c r="Y2614">
        <v>18724</v>
      </c>
      <c r="Z2614">
        <v>15089</v>
      </c>
      <c r="AA2614">
        <v>11887</v>
      </c>
      <c r="AB2614">
        <v>9116</v>
      </c>
      <c r="AC2614">
        <v>6788</v>
      </c>
      <c r="AD2614">
        <v>4893</v>
      </c>
      <c r="AE2614">
        <v>3408</v>
      </c>
      <c r="DC2614">
        <v>13.24</v>
      </c>
      <c r="DD2614">
        <v>12.56</v>
      </c>
      <c r="DE2614">
        <v>11.9</v>
      </c>
      <c r="DF2614">
        <v>11.27</v>
      </c>
      <c r="DG2614">
        <v>10.66</v>
      </c>
      <c r="DH2614">
        <v>10.08</v>
      </c>
      <c r="DI2614">
        <v>9.51</v>
      </c>
      <c r="DJ2614">
        <v>8.9600000000000009</v>
      </c>
      <c r="DK2614">
        <v>8.42</v>
      </c>
      <c r="DL2614">
        <v>7.9</v>
      </c>
      <c r="DM2614">
        <v>7.4</v>
      </c>
      <c r="DN2614">
        <v>6.92</v>
      </c>
      <c r="DO2614">
        <v>6.45</v>
      </c>
      <c r="DP2614">
        <v>6.02</v>
      </c>
      <c r="DQ2614">
        <v>5.6</v>
      </c>
      <c r="DR2614">
        <v>5.2</v>
      </c>
      <c r="DS2614">
        <v>4.83</v>
      </c>
      <c r="DT2614">
        <v>4.4800000000000004</v>
      </c>
      <c r="DU2614">
        <v>4.1500000000000004</v>
      </c>
      <c r="DV2614">
        <v>3.85</v>
      </c>
      <c r="DW2614">
        <v>3.57</v>
      </c>
      <c r="DX2614">
        <v>3.31</v>
      </c>
      <c r="DY2614">
        <v>3.06</v>
      </c>
      <c r="DZ2614">
        <v>2.84</v>
      </c>
      <c r="EA2614">
        <v>2.64</v>
      </c>
      <c r="EB2614">
        <v>2.48</v>
      </c>
      <c r="EC2614">
        <v>2.34</v>
      </c>
    </row>
    <row r="2615" spans="1:138" x14ac:dyDescent="0.25">
      <c r="A2615" t="s">
        <v>2402</v>
      </c>
      <c r="B2615">
        <v>26</v>
      </c>
      <c r="C2615">
        <v>26</v>
      </c>
      <c r="E2615">
        <v>100000</v>
      </c>
      <c r="F2615">
        <v>97203</v>
      </c>
      <c r="G2615">
        <v>94126</v>
      </c>
      <c r="H2615">
        <v>90776</v>
      </c>
      <c r="I2615">
        <v>87179</v>
      </c>
      <c r="J2615">
        <v>83364</v>
      </c>
      <c r="K2615">
        <v>79363</v>
      </c>
      <c r="L2615">
        <v>75189</v>
      </c>
      <c r="M2615">
        <v>70844</v>
      </c>
      <c r="N2615">
        <v>66328</v>
      </c>
      <c r="O2615">
        <v>61648</v>
      </c>
      <c r="P2615">
        <v>56829</v>
      </c>
      <c r="Q2615">
        <v>51889</v>
      </c>
      <c r="R2615">
        <v>46878</v>
      </c>
      <c r="S2615">
        <v>41856</v>
      </c>
      <c r="T2615">
        <v>36880</v>
      </c>
      <c r="U2615">
        <v>32027</v>
      </c>
      <c r="V2615">
        <v>27367</v>
      </c>
      <c r="W2615">
        <v>22956</v>
      </c>
      <c r="X2615">
        <v>18867</v>
      </c>
      <c r="Y2615">
        <v>15177</v>
      </c>
      <c r="Z2615">
        <v>11935</v>
      </c>
      <c r="AA2615">
        <v>9139</v>
      </c>
      <c r="AB2615">
        <v>6791</v>
      </c>
      <c r="AC2615">
        <v>4887</v>
      </c>
      <c r="AD2615">
        <v>3396</v>
      </c>
      <c r="DC2615">
        <v>12.49</v>
      </c>
      <c r="DD2615">
        <v>11.84</v>
      </c>
      <c r="DE2615">
        <v>11.21</v>
      </c>
      <c r="DF2615">
        <v>10.6</v>
      </c>
      <c r="DG2615">
        <v>10.02</v>
      </c>
      <c r="DH2615">
        <v>9.4499999999999993</v>
      </c>
      <c r="DI2615">
        <v>8.91</v>
      </c>
      <c r="DJ2615">
        <v>8.3699999999999992</v>
      </c>
      <c r="DK2615">
        <v>7.86</v>
      </c>
      <c r="DL2615">
        <v>7.36</v>
      </c>
      <c r="DM2615">
        <v>6.88</v>
      </c>
      <c r="DN2615">
        <v>6.42</v>
      </c>
      <c r="DO2615">
        <v>5.98</v>
      </c>
      <c r="DP2615">
        <v>5.57</v>
      </c>
      <c r="DQ2615">
        <v>5.17</v>
      </c>
      <c r="DR2615">
        <v>4.8</v>
      </c>
      <c r="DS2615">
        <v>4.46</v>
      </c>
      <c r="DT2615">
        <v>4.13</v>
      </c>
      <c r="DU2615">
        <v>3.83</v>
      </c>
      <c r="DV2615">
        <v>3.55</v>
      </c>
      <c r="DW2615">
        <v>3.29</v>
      </c>
      <c r="DX2615">
        <v>3.05</v>
      </c>
      <c r="DY2615">
        <v>2.83</v>
      </c>
      <c r="DZ2615">
        <v>2.63</v>
      </c>
      <c r="EA2615">
        <v>2.4700000000000002</v>
      </c>
      <c r="EB2615">
        <v>2.33</v>
      </c>
    </row>
    <row r="2616" spans="1:138" x14ac:dyDescent="0.25">
      <c r="A2616" t="s">
        <v>2403</v>
      </c>
      <c r="B2616">
        <v>25</v>
      </c>
      <c r="C2616">
        <v>25</v>
      </c>
      <c r="E2616">
        <v>100000</v>
      </c>
      <c r="F2616">
        <v>96793</v>
      </c>
      <c r="G2616">
        <v>93302</v>
      </c>
      <c r="H2616">
        <v>89558</v>
      </c>
      <c r="I2616">
        <v>85592</v>
      </c>
      <c r="J2616">
        <v>81432</v>
      </c>
      <c r="K2616">
        <v>77094</v>
      </c>
      <c r="L2616">
        <v>72588</v>
      </c>
      <c r="M2616">
        <v>67912</v>
      </c>
      <c r="N2616">
        <v>63071</v>
      </c>
      <c r="O2616">
        <v>58085</v>
      </c>
      <c r="P2616">
        <v>52983</v>
      </c>
      <c r="Q2616">
        <v>47814</v>
      </c>
      <c r="R2616">
        <v>42641</v>
      </c>
      <c r="S2616">
        <v>37528</v>
      </c>
      <c r="T2616">
        <v>32547</v>
      </c>
      <c r="U2616">
        <v>27774</v>
      </c>
      <c r="V2616">
        <v>23262</v>
      </c>
      <c r="W2616">
        <v>19087</v>
      </c>
      <c r="X2616">
        <v>15326</v>
      </c>
      <c r="Y2616">
        <v>12029</v>
      </c>
      <c r="Z2616">
        <v>9194</v>
      </c>
      <c r="AA2616">
        <v>6822</v>
      </c>
      <c r="AB2616">
        <v>4899</v>
      </c>
      <c r="AC2616">
        <v>3399</v>
      </c>
      <c r="DC2616">
        <v>11.77</v>
      </c>
      <c r="DD2616">
        <v>11.14</v>
      </c>
      <c r="DE2616">
        <v>10.54</v>
      </c>
      <c r="DF2616">
        <v>9.9600000000000009</v>
      </c>
      <c r="DG2616">
        <v>9.4</v>
      </c>
      <c r="DH2616">
        <v>8.85</v>
      </c>
      <c r="DI2616">
        <v>8.32</v>
      </c>
      <c r="DJ2616">
        <v>7.81</v>
      </c>
      <c r="DK2616">
        <v>7.31</v>
      </c>
      <c r="DL2616">
        <v>6.84</v>
      </c>
      <c r="DM2616">
        <v>6.38</v>
      </c>
      <c r="DN2616">
        <v>5.95</v>
      </c>
      <c r="DO2616">
        <v>5.53</v>
      </c>
      <c r="DP2616">
        <v>5.14</v>
      </c>
      <c r="DQ2616">
        <v>4.78</v>
      </c>
      <c r="DR2616">
        <v>4.43</v>
      </c>
      <c r="DS2616">
        <v>4.1100000000000003</v>
      </c>
      <c r="DT2616">
        <v>3.81</v>
      </c>
      <c r="DU2616">
        <v>3.53</v>
      </c>
      <c r="DV2616">
        <v>3.27</v>
      </c>
      <c r="DW2616">
        <v>3.04</v>
      </c>
      <c r="DX2616">
        <v>2.82</v>
      </c>
      <c r="DY2616">
        <v>2.62</v>
      </c>
      <c r="DZ2616">
        <v>2.46</v>
      </c>
      <c r="EA2616">
        <v>2.3199999999999998</v>
      </c>
    </row>
    <row r="2617" spans="1:138" x14ac:dyDescent="0.25">
      <c r="A2617" t="s">
        <v>2404</v>
      </c>
      <c r="B2617">
        <v>24</v>
      </c>
      <c r="C2617">
        <v>24</v>
      </c>
      <c r="E2617">
        <v>100000</v>
      </c>
      <c r="F2617">
        <v>96347</v>
      </c>
      <c r="G2617">
        <v>92430</v>
      </c>
      <c r="H2617">
        <v>88286</v>
      </c>
      <c r="I2617">
        <v>83945</v>
      </c>
      <c r="J2617">
        <v>79418</v>
      </c>
      <c r="K2617">
        <v>74719</v>
      </c>
      <c r="L2617">
        <v>69853</v>
      </c>
      <c r="M2617">
        <v>64824</v>
      </c>
      <c r="N2617">
        <v>59647</v>
      </c>
      <c r="O2617">
        <v>54351</v>
      </c>
      <c r="P2617">
        <v>48996</v>
      </c>
      <c r="Q2617">
        <v>43644</v>
      </c>
      <c r="R2617">
        <v>38361</v>
      </c>
      <c r="S2617">
        <v>33228</v>
      </c>
      <c r="T2617">
        <v>28315</v>
      </c>
      <c r="U2617">
        <v>23680</v>
      </c>
      <c r="V2617">
        <v>19399</v>
      </c>
      <c r="W2617">
        <v>15549</v>
      </c>
      <c r="X2617">
        <v>12181</v>
      </c>
      <c r="Y2617">
        <v>9292</v>
      </c>
      <c r="Z2617">
        <v>6882</v>
      </c>
      <c r="AA2617">
        <v>4935</v>
      </c>
      <c r="AB2617">
        <v>3417</v>
      </c>
      <c r="DC2617">
        <v>11.08</v>
      </c>
      <c r="DD2617">
        <v>10.48</v>
      </c>
      <c r="DE2617">
        <v>9.9</v>
      </c>
      <c r="DF2617">
        <v>9.34</v>
      </c>
      <c r="DG2617">
        <v>8.8000000000000007</v>
      </c>
      <c r="DH2617">
        <v>8.27</v>
      </c>
      <c r="DI2617">
        <v>7.76</v>
      </c>
      <c r="DJ2617">
        <v>7.27</v>
      </c>
      <c r="DK2617">
        <v>6.79</v>
      </c>
      <c r="DL2617">
        <v>6.34</v>
      </c>
      <c r="DM2617">
        <v>5.91</v>
      </c>
      <c r="DN2617">
        <v>5.5</v>
      </c>
      <c r="DO2617">
        <v>5.12</v>
      </c>
      <c r="DP2617">
        <v>4.75</v>
      </c>
      <c r="DQ2617">
        <v>4.41</v>
      </c>
      <c r="DR2617">
        <v>4.09</v>
      </c>
      <c r="DS2617">
        <v>3.79</v>
      </c>
      <c r="DT2617">
        <v>3.51</v>
      </c>
      <c r="DU2617">
        <v>3.26</v>
      </c>
      <c r="DV2617">
        <v>3.02</v>
      </c>
      <c r="DW2617">
        <v>2.81</v>
      </c>
      <c r="DX2617">
        <v>2.61</v>
      </c>
      <c r="DY2617">
        <v>2.4500000000000002</v>
      </c>
      <c r="DZ2617">
        <v>2.31</v>
      </c>
    </row>
    <row r="2618" spans="1:138" x14ac:dyDescent="0.25">
      <c r="A2618" t="s">
        <v>2405</v>
      </c>
      <c r="B2618">
        <v>23</v>
      </c>
      <c r="C2618">
        <v>23</v>
      </c>
      <c r="E2618">
        <v>100000</v>
      </c>
      <c r="F2618">
        <v>95883</v>
      </c>
      <c r="G2618">
        <v>91530</v>
      </c>
      <c r="H2618">
        <v>86975</v>
      </c>
      <c r="I2618">
        <v>82232</v>
      </c>
      <c r="J2618">
        <v>77308</v>
      </c>
      <c r="K2618">
        <v>72214</v>
      </c>
      <c r="L2618">
        <v>66960</v>
      </c>
      <c r="M2618">
        <v>61561</v>
      </c>
      <c r="N2618">
        <v>56043</v>
      </c>
      <c r="O2618">
        <v>50463</v>
      </c>
      <c r="P2618">
        <v>44898</v>
      </c>
      <c r="Q2618">
        <v>39413</v>
      </c>
      <c r="R2618">
        <v>34092</v>
      </c>
      <c r="S2618">
        <v>29012</v>
      </c>
      <c r="T2618">
        <v>24227</v>
      </c>
      <c r="U2618">
        <v>19815</v>
      </c>
      <c r="V2618">
        <v>15856</v>
      </c>
      <c r="W2618">
        <v>12399</v>
      </c>
      <c r="X2618">
        <v>9439</v>
      </c>
      <c r="Y2618">
        <v>6977</v>
      </c>
      <c r="Z2618">
        <v>4995</v>
      </c>
      <c r="AA2618">
        <v>3453</v>
      </c>
      <c r="DC2618">
        <v>10.42</v>
      </c>
      <c r="DD2618">
        <v>9.85</v>
      </c>
      <c r="DE2618">
        <v>9.2899999999999991</v>
      </c>
      <c r="DF2618">
        <v>8.75</v>
      </c>
      <c r="DG2618">
        <v>8.23</v>
      </c>
      <c r="DH2618">
        <v>7.72</v>
      </c>
      <c r="DI2618">
        <v>7.23</v>
      </c>
      <c r="DJ2618">
        <v>6.76</v>
      </c>
      <c r="DK2618">
        <v>6.3</v>
      </c>
      <c r="DL2618">
        <v>5.88</v>
      </c>
      <c r="DM2618">
        <v>5.47</v>
      </c>
      <c r="DN2618">
        <v>5.09</v>
      </c>
      <c r="DO2618">
        <v>4.72</v>
      </c>
      <c r="DP2618">
        <v>4.38</v>
      </c>
      <c r="DQ2618">
        <v>4.0599999999999996</v>
      </c>
      <c r="DR2618">
        <v>3.77</v>
      </c>
      <c r="DS2618">
        <v>3.49</v>
      </c>
      <c r="DT2618">
        <v>3.24</v>
      </c>
      <c r="DU2618">
        <v>3.01</v>
      </c>
      <c r="DV2618">
        <v>2.79</v>
      </c>
      <c r="DW2618">
        <v>2.6</v>
      </c>
      <c r="DX2618">
        <v>2.44</v>
      </c>
      <c r="DY2618">
        <v>2.2999999999999998</v>
      </c>
    </row>
    <row r="2619" spans="1:138" x14ac:dyDescent="0.25">
      <c r="A2619" t="s">
        <v>2406</v>
      </c>
      <c r="B2619">
        <v>22</v>
      </c>
      <c r="C2619">
        <v>22</v>
      </c>
      <c r="E2619">
        <v>100000</v>
      </c>
      <c r="F2619">
        <v>95403</v>
      </c>
      <c r="G2619">
        <v>90597</v>
      </c>
      <c r="H2619">
        <v>85599</v>
      </c>
      <c r="I2619">
        <v>80419</v>
      </c>
      <c r="J2619">
        <v>75059</v>
      </c>
      <c r="K2619">
        <v>69535</v>
      </c>
      <c r="L2619">
        <v>63871</v>
      </c>
      <c r="M2619">
        <v>58093</v>
      </c>
      <c r="N2619">
        <v>52256</v>
      </c>
      <c r="O2619">
        <v>46436</v>
      </c>
      <c r="P2619">
        <v>40712</v>
      </c>
      <c r="Q2619">
        <v>35167</v>
      </c>
      <c r="R2619">
        <v>29883</v>
      </c>
      <c r="S2619">
        <v>24918</v>
      </c>
      <c r="T2619">
        <v>20347</v>
      </c>
      <c r="U2619">
        <v>16254</v>
      </c>
      <c r="V2619">
        <v>12687</v>
      </c>
      <c r="W2619">
        <v>9642</v>
      </c>
      <c r="X2619">
        <v>7113</v>
      </c>
      <c r="Y2619">
        <v>5081</v>
      </c>
      <c r="Z2619">
        <v>3507</v>
      </c>
      <c r="DC2619">
        <v>9.7899999999999991</v>
      </c>
      <c r="DD2619">
        <v>9.24</v>
      </c>
      <c r="DE2619">
        <v>8.6999999999999993</v>
      </c>
      <c r="DF2619">
        <v>8.18</v>
      </c>
      <c r="DG2619">
        <v>7.67</v>
      </c>
      <c r="DH2619">
        <v>7.19</v>
      </c>
      <c r="DI2619">
        <v>6.72</v>
      </c>
      <c r="DJ2619">
        <v>6.27</v>
      </c>
      <c r="DK2619">
        <v>5.84</v>
      </c>
      <c r="DL2619">
        <v>5.44</v>
      </c>
      <c r="DM2619">
        <v>5.0599999999999996</v>
      </c>
      <c r="DN2619">
        <v>4.7</v>
      </c>
      <c r="DO2619">
        <v>4.3600000000000003</v>
      </c>
      <c r="DP2619">
        <v>4.04</v>
      </c>
      <c r="DQ2619">
        <v>3.75</v>
      </c>
      <c r="DR2619">
        <v>3.48</v>
      </c>
      <c r="DS2619">
        <v>3.23</v>
      </c>
      <c r="DT2619">
        <v>2.99</v>
      </c>
      <c r="DU2619">
        <v>2.78</v>
      </c>
      <c r="DV2619">
        <v>2.59</v>
      </c>
      <c r="DW2619">
        <v>2.4300000000000002</v>
      </c>
      <c r="DX2619">
        <v>2.29</v>
      </c>
    </row>
    <row r="2620" spans="1:138" x14ac:dyDescent="0.25">
      <c r="A2620" t="s">
        <v>2407</v>
      </c>
      <c r="B2620">
        <v>21</v>
      </c>
      <c r="C2620">
        <v>21</v>
      </c>
      <c r="E2620">
        <v>100000</v>
      </c>
      <c r="F2620">
        <v>94902</v>
      </c>
      <c r="G2620">
        <v>89604</v>
      </c>
      <c r="H2620">
        <v>84121</v>
      </c>
      <c r="I2620">
        <v>78455</v>
      </c>
      <c r="J2620">
        <v>72618</v>
      </c>
      <c r="K2620">
        <v>66639</v>
      </c>
      <c r="L2620">
        <v>60551</v>
      </c>
      <c r="M2620">
        <v>54413</v>
      </c>
      <c r="N2620">
        <v>48299</v>
      </c>
      <c r="O2620">
        <v>42289</v>
      </c>
      <c r="P2620">
        <v>36480</v>
      </c>
      <c r="Q2620">
        <v>30952</v>
      </c>
      <c r="R2620">
        <v>25769</v>
      </c>
      <c r="S2620">
        <v>21010</v>
      </c>
      <c r="T2620">
        <v>16755</v>
      </c>
      <c r="U2620">
        <v>13056</v>
      </c>
      <c r="V2620">
        <v>9903</v>
      </c>
      <c r="W2620">
        <v>7292</v>
      </c>
      <c r="X2620">
        <v>5199</v>
      </c>
      <c r="Y2620">
        <v>3581</v>
      </c>
      <c r="DC2620">
        <v>9.18</v>
      </c>
      <c r="DD2620">
        <v>8.65</v>
      </c>
      <c r="DE2620">
        <v>8.1300000000000008</v>
      </c>
      <c r="DF2620">
        <v>7.63</v>
      </c>
      <c r="DG2620">
        <v>7.14</v>
      </c>
      <c r="DH2620">
        <v>6.68</v>
      </c>
      <c r="DI2620">
        <v>6.23</v>
      </c>
      <c r="DJ2620">
        <v>5.81</v>
      </c>
      <c r="DK2620">
        <v>5.41</v>
      </c>
      <c r="DL2620">
        <v>5.03</v>
      </c>
      <c r="DM2620">
        <v>4.67</v>
      </c>
      <c r="DN2620">
        <v>4.34</v>
      </c>
      <c r="DO2620">
        <v>4.0199999999999996</v>
      </c>
      <c r="DP2620">
        <v>3.73</v>
      </c>
      <c r="DQ2620">
        <v>3.46</v>
      </c>
      <c r="DR2620">
        <v>3.21</v>
      </c>
      <c r="DS2620">
        <v>2.98</v>
      </c>
      <c r="DT2620">
        <v>2.77</v>
      </c>
      <c r="DU2620">
        <v>2.58</v>
      </c>
      <c r="DV2620">
        <v>2.42</v>
      </c>
      <c r="DW2620">
        <v>2.29</v>
      </c>
    </row>
    <row r="2621" spans="1:138" x14ac:dyDescent="0.25">
      <c r="A2621" t="s">
        <v>2408</v>
      </c>
      <c r="B2621">
        <v>20</v>
      </c>
      <c r="C2621">
        <v>20</v>
      </c>
      <c r="E2621">
        <v>100000</v>
      </c>
      <c r="F2621">
        <v>94353</v>
      </c>
      <c r="G2621">
        <v>88513</v>
      </c>
      <c r="H2621">
        <v>82488</v>
      </c>
      <c r="I2621">
        <v>76289</v>
      </c>
      <c r="J2621">
        <v>69940</v>
      </c>
      <c r="K2621">
        <v>63484</v>
      </c>
      <c r="L2621">
        <v>56988</v>
      </c>
      <c r="M2621">
        <v>50531</v>
      </c>
      <c r="N2621">
        <v>44191</v>
      </c>
      <c r="O2621">
        <v>38065</v>
      </c>
      <c r="P2621">
        <v>32251</v>
      </c>
      <c r="Q2621">
        <v>26806</v>
      </c>
      <c r="R2621">
        <v>21819</v>
      </c>
      <c r="S2621">
        <v>17372</v>
      </c>
      <c r="T2621">
        <v>13512</v>
      </c>
      <c r="U2621">
        <v>10232</v>
      </c>
      <c r="V2621">
        <v>7520</v>
      </c>
      <c r="W2621">
        <v>5352</v>
      </c>
      <c r="X2621">
        <v>3680</v>
      </c>
      <c r="DC2621">
        <v>8.6</v>
      </c>
      <c r="DD2621">
        <v>8.08</v>
      </c>
      <c r="DE2621">
        <v>7.58</v>
      </c>
      <c r="DF2621">
        <v>7.1</v>
      </c>
      <c r="DG2621">
        <v>6.64</v>
      </c>
      <c r="DH2621">
        <v>6.2</v>
      </c>
      <c r="DI2621">
        <v>5.77</v>
      </c>
      <c r="DJ2621">
        <v>5.38</v>
      </c>
      <c r="DK2621">
        <v>5</v>
      </c>
      <c r="DL2621">
        <v>4.6399999999999997</v>
      </c>
      <c r="DM2621">
        <v>4.3099999999999996</v>
      </c>
      <c r="DN2621">
        <v>4</v>
      </c>
      <c r="DO2621">
        <v>3.71</v>
      </c>
      <c r="DP2621">
        <v>3.44</v>
      </c>
      <c r="DQ2621">
        <v>3.2</v>
      </c>
      <c r="DR2621">
        <v>2.97</v>
      </c>
      <c r="DS2621">
        <v>2.76</v>
      </c>
      <c r="DT2621">
        <v>2.57</v>
      </c>
      <c r="DU2621">
        <v>2.41</v>
      </c>
      <c r="DV2621">
        <v>2.2799999999999998</v>
      </c>
    </row>
    <row r="2622" spans="1:138" x14ac:dyDescent="0.25">
      <c r="A2622" t="s">
        <v>2409</v>
      </c>
      <c r="B2622">
        <v>19</v>
      </c>
      <c r="C2622">
        <v>19</v>
      </c>
      <c r="E2622">
        <v>100000</v>
      </c>
      <c r="F2622">
        <v>93741</v>
      </c>
      <c r="G2622">
        <v>87290</v>
      </c>
      <c r="H2622">
        <v>80663</v>
      </c>
      <c r="I2622">
        <v>73884</v>
      </c>
      <c r="J2622">
        <v>66995</v>
      </c>
      <c r="K2622">
        <v>60071</v>
      </c>
      <c r="L2622">
        <v>53203</v>
      </c>
      <c r="M2622">
        <v>46474</v>
      </c>
      <c r="N2622">
        <v>39981</v>
      </c>
      <c r="O2622">
        <v>33822</v>
      </c>
      <c r="P2622">
        <v>28069</v>
      </c>
      <c r="Q2622">
        <v>22807</v>
      </c>
      <c r="R2622">
        <v>18126</v>
      </c>
      <c r="S2622">
        <v>14075</v>
      </c>
      <c r="T2622">
        <v>10638</v>
      </c>
      <c r="U2622">
        <v>7806</v>
      </c>
      <c r="V2622">
        <v>5545</v>
      </c>
      <c r="W2622">
        <v>3806</v>
      </c>
      <c r="DC2622">
        <v>8.0399999999999991</v>
      </c>
      <c r="DD2622">
        <v>7.54</v>
      </c>
      <c r="DE2622">
        <v>7.06</v>
      </c>
      <c r="DF2622">
        <v>6.6</v>
      </c>
      <c r="DG2622">
        <v>6.16</v>
      </c>
      <c r="DH2622">
        <v>5.74</v>
      </c>
      <c r="DI2622">
        <v>5.35</v>
      </c>
      <c r="DJ2622">
        <v>4.97</v>
      </c>
      <c r="DK2622">
        <v>4.62</v>
      </c>
      <c r="DL2622">
        <v>4.29</v>
      </c>
      <c r="DM2622">
        <v>3.98</v>
      </c>
      <c r="DN2622">
        <v>3.69</v>
      </c>
      <c r="DO2622">
        <v>3.43</v>
      </c>
      <c r="DP2622">
        <v>3.18</v>
      </c>
      <c r="DQ2622">
        <v>2.95</v>
      </c>
      <c r="DR2622">
        <v>2.75</v>
      </c>
      <c r="DS2622">
        <v>2.56</v>
      </c>
      <c r="DT2622">
        <v>2.4</v>
      </c>
      <c r="DU2622">
        <v>2.27</v>
      </c>
    </row>
    <row r="2623" spans="1:138" x14ac:dyDescent="0.25">
      <c r="A2623" t="s">
        <v>2410</v>
      </c>
      <c r="B2623">
        <v>18</v>
      </c>
      <c r="C2623">
        <v>18</v>
      </c>
      <c r="E2623">
        <v>100000</v>
      </c>
      <c r="F2623">
        <v>93044</v>
      </c>
      <c r="G2623">
        <v>85905</v>
      </c>
      <c r="H2623">
        <v>78615</v>
      </c>
      <c r="I2623">
        <v>71215</v>
      </c>
      <c r="J2623">
        <v>63785</v>
      </c>
      <c r="K2623">
        <v>56423</v>
      </c>
      <c r="L2623">
        <v>49225</v>
      </c>
      <c r="M2623">
        <v>42295</v>
      </c>
      <c r="N2623">
        <v>35730</v>
      </c>
      <c r="O2623">
        <v>29604</v>
      </c>
      <c r="P2623">
        <v>24015</v>
      </c>
      <c r="Q2623">
        <v>19051</v>
      </c>
      <c r="R2623">
        <v>14765</v>
      </c>
      <c r="S2623">
        <v>11142</v>
      </c>
      <c r="T2623">
        <v>8160</v>
      </c>
      <c r="U2623">
        <v>5787</v>
      </c>
      <c r="V2623">
        <v>3965</v>
      </c>
      <c r="DC2623">
        <v>7.5</v>
      </c>
      <c r="DD2623">
        <v>7.02</v>
      </c>
      <c r="DE2623">
        <v>6.56</v>
      </c>
      <c r="DF2623">
        <v>6.12</v>
      </c>
      <c r="DG2623">
        <v>5.71</v>
      </c>
      <c r="DH2623">
        <v>5.32</v>
      </c>
      <c r="DI2623">
        <v>4.9400000000000004</v>
      </c>
      <c r="DJ2623">
        <v>4.59</v>
      </c>
      <c r="DK2623">
        <v>4.26</v>
      </c>
      <c r="DL2623">
        <v>3.96</v>
      </c>
      <c r="DM2623">
        <v>3.67</v>
      </c>
      <c r="DN2623">
        <v>3.41</v>
      </c>
      <c r="DO2623">
        <v>3.17</v>
      </c>
      <c r="DP2623">
        <v>2.94</v>
      </c>
      <c r="DQ2623">
        <v>2.73</v>
      </c>
      <c r="DR2623">
        <v>2.5499999999999998</v>
      </c>
      <c r="DS2623">
        <v>2.39</v>
      </c>
      <c r="DT2623">
        <v>2.2599999999999998</v>
      </c>
    </row>
    <row r="2624" spans="1:138" x14ac:dyDescent="0.25">
      <c r="A2624" t="s">
        <v>2411</v>
      </c>
      <c r="B2624">
        <v>17</v>
      </c>
      <c r="C2624">
        <v>17</v>
      </c>
      <c r="E2624">
        <v>100000</v>
      </c>
      <c r="F2624">
        <v>92247</v>
      </c>
      <c r="G2624">
        <v>84339</v>
      </c>
      <c r="H2624">
        <v>76327</v>
      </c>
      <c r="I2624">
        <v>68290</v>
      </c>
      <c r="J2624">
        <v>60336</v>
      </c>
      <c r="K2624">
        <v>52569</v>
      </c>
      <c r="L2624">
        <v>45108</v>
      </c>
      <c r="M2624">
        <v>38056</v>
      </c>
      <c r="N2624">
        <v>31485</v>
      </c>
      <c r="O2624">
        <v>25496</v>
      </c>
      <c r="P2624">
        <v>20191</v>
      </c>
      <c r="Q2624">
        <v>15618</v>
      </c>
      <c r="R2624">
        <v>11763</v>
      </c>
      <c r="S2624">
        <v>8601</v>
      </c>
      <c r="T2624">
        <v>6089</v>
      </c>
      <c r="U2624">
        <v>4165</v>
      </c>
      <c r="DC2624">
        <v>6.98</v>
      </c>
      <c r="DD2624">
        <v>6.52</v>
      </c>
      <c r="DE2624">
        <v>6.09</v>
      </c>
      <c r="DF2624">
        <v>5.68</v>
      </c>
      <c r="DG2624">
        <v>5.29</v>
      </c>
      <c r="DH2624">
        <v>4.92</v>
      </c>
      <c r="DI2624">
        <v>4.57</v>
      </c>
      <c r="DJ2624">
        <v>4.24</v>
      </c>
      <c r="DK2624">
        <v>3.93</v>
      </c>
      <c r="DL2624">
        <v>3.65</v>
      </c>
      <c r="DM2624">
        <v>3.39</v>
      </c>
      <c r="DN2624">
        <v>3.15</v>
      </c>
      <c r="DO2624">
        <v>2.93</v>
      </c>
      <c r="DP2624">
        <v>2.72</v>
      </c>
      <c r="DQ2624">
        <v>2.54</v>
      </c>
      <c r="DR2624">
        <v>2.38</v>
      </c>
      <c r="DS2624">
        <v>2.25</v>
      </c>
    </row>
    <row r="2625" spans="1:122" x14ac:dyDescent="0.25">
      <c r="A2625" t="s">
        <v>2412</v>
      </c>
      <c r="B2625">
        <v>16</v>
      </c>
      <c r="C2625">
        <v>16</v>
      </c>
      <c r="E2625">
        <v>100000</v>
      </c>
      <c r="F2625">
        <v>91341</v>
      </c>
      <c r="G2625">
        <v>82578</v>
      </c>
      <c r="H2625">
        <v>73806</v>
      </c>
      <c r="I2625">
        <v>65134</v>
      </c>
      <c r="J2625">
        <v>56678</v>
      </c>
      <c r="K2625">
        <v>48564</v>
      </c>
      <c r="L2625">
        <v>40913</v>
      </c>
      <c r="M2625">
        <v>33801</v>
      </c>
      <c r="N2625">
        <v>27328</v>
      </c>
      <c r="O2625">
        <v>21602</v>
      </c>
      <c r="P2625">
        <v>16680</v>
      </c>
      <c r="Q2625">
        <v>12537</v>
      </c>
      <c r="R2625">
        <v>9150</v>
      </c>
      <c r="S2625">
        <v>6467</v>
      </c>
      <c r="T2625">
        <v>4416</v>
      </c>
      <c r="DC2625">
        <v>6.49</v>
      </c>
      <c r="DD2625">
        <v>6.05</v>
      </c>
      <c r="DE2625">
        <v>5.64</v>
      </c>
      <c r="DF2625">
        <v>5.26</v>
      </c>
      <c r="DG2625">
        <v>4.8899999999999997</v>
      </c>
      <c r="DH2625">
        <v>4.54</v>
      </c>
      <c r="DI2625">
        <v>4.22</v>
      </c>
      <c r="DJ2625">
        <v>3.91</v>
      </c>
      <c r="DK2625">
        <v>3.63</v>
      </c>
      <c r="DL2625">
        <v>3.37</v>
      </c>
      <c r="DM2625">
        <v>3.14</v>
      </c>
      <c r="DN2625">
        <v>2.92</v>
      </c>
      <c r="DO2625">
        <v>2.71</v>
      </c>
      <c r="DP2625">
        <v>2.5299999999999998</v>
      </c>
      <c r="DQ2625">
        <v>2.38</v>
      </c>
      <c r="DR2625">
        <v>2.25</v>
      </c>
    </row>
    <row r="2626" spans="1:122" x14ac:dyDescent="0.25">
      <c r="A2626" t="s">
        <v>2413</v>
      </c>
      <c r="B2626">
        <v>15</v>
      </c>
      <c r="C2626">
        <v>15</v>
      </c>
      <c r="E2626">
        <v>100000</v>
      </c>
      <c r="F2626">
        <v>90314</v>
      </c>
      <c r="G2626">
        <v>80630</v>
      </c>
      <c r="H2626">
        <v>71077</v>
      </c>
      <c r="I2626">
        <v>61771</v>
      </c>
      <c r="J2626">
        <v>52856</v>
      </c>
      <c r="K2626">
        <v>44462</v>
      </c>
      <c r="L2626">
        <v>36676</v>
      </c>
      <c r="M2626">
        <v>29608</v>
      </c>
      <c r="N2626">
        <v>23365</v>
      </c>
      <c r="O2626">
        <v>18006</v>
      </c>
      <c r="P2626">
        <v>13510</v>
      </c>
      <c r="Q2626">
        <v>9840</v>
      </c>
      <c r="R2626">
        <v>6942</v>
      </c>
      <c r="S2626">
        <v>4734</v>
      </c>
      <c r="DC2626">
        <v>6.02</v>
      </c>
      <c r="DD2626">
        <v>5.61</v>
      </c>
      <c r="DE2626">
        <v>5.23</v>
      </c>
      <c r="DF2626">
        <v>4.8600000000000003</v>
      </c>
      <c r="DG2626">
        <v>4.5199999999999996</v>
      </c>
      <c r="DH2626">
        <v>4.2</v>
      </c>
      <c r="DI2626">
        <v>3.89</v>
      </c>
      <c r="DJ2626">
        <v>3.61</v>
      </c>
      <c r="DK2626">
        <v>3.36</v>
      </c>
      <c r="DL2626">
        <v>3.12</v>
      </c>
      <c r="DM2626">
        <v>2.9</v>
      </c>
      <c r="DN2626">
        <v>2.7</v>
      </c>
      <c r="DO2626">
        <v>2.52</v>
      </c>
      <c r="DP2626">
        <v>2.37</v>
      </c>
      <c r="DQ2626">
        <v>2.2400000000000002</v>
      </c>
    </row>
    <row r="2627" spans="1:122" x14ac:dyDescent="0.25">
      <c r="A2627" t="s">
        <v>2414</v>
      </c>
      <c r="B2627">
        <v>14</v>
      </c>
      <c r="C2627">
        <v>14</v>
      </c>
      <c r="E2627">
        <v>100000</v>
      </c>
      <c r="F2627">
        <v>89179</v>
      </c>
      <c r="G2627">
        <v>78519</v>
      </c>
      <c r="H2627">
        <v>68157</v>
      </c>
      <c r="I2627">
        <v>58241</v>
      </c>
      <c r="J2627">
        <v>48921</v>
      </c>
      <c r="K2627">
        <v>40289</v>
      </c>
      <c r="L2627">
        <v>32471</v>
      </c>
      <c r="M2627">
        <v>25584</v>
      </c>
      <c r="N2627">
        <v>19682</v>
      </c>
      <c r="O2627">
        <v>14739</v>
      </c>
      <c r="P2627">
        <v>10716</v>
      </c>
      <c r="Q2627">
        <v>7545</v>
      </c>
      <c r="R2627">
        <v>5136</v>
      </c>
      <c r="DC2627">
        <v>5.58</v>
      </c>
      <c r="DD2627">
        <v>5.2</v>
      </c>
      <c r="DE2627">
        <v>4.83</v>
      </c>
      <c r="DF2627">
        <v>4.49</v>
      </c>
      <c r="DG2627">
        <v>4.17</v>
      </c>
      <c r="DH2627">
        <v>3.87</v>
      </c>
      <c r="DI2627">
        <v>3.6</v>
      </c>
      <c r="DJ2627">
        <v>3.34</v>
      </c>
      <c r="DK2627">
        <v>3.11</v>
      </c>
      <c r="DL2627">
        <v>2.89</v>
      </c>
      <c r="DM2627">
        <v>2.69</v>
      </c>
      <c r="DN2627">
        <v>2.5099999999999998</v>
      </c>
      <c r="DO2627">
        <v>2.36</v>
      </c>
      <c r="DP2627">
        <v>2.23</v>
      </c>
    </row>
    <row r="2628" spans="1:122" x14ac:dyDescent="0.25">
      <c r="A2628" t="s">
        <v>2415</v>
      </c>
      <c r="B2628">
        <v>13</v>
      </c>
      <c r="C2628">
        <v>13</v>
      </c>
      <c r="E2628">
        <v>100000</v>
      </c>
      <c r="F2628">
        <v>87941</v>
      </c>
      <c r="G2628">
        <v>76236</v>
      </c>
      <c r="H2628">
        <v>65063</v>
      </c>
      <c r="I2628">
        <v>54571</v>
      </c>
      <c r="J2628">
        <v>44874</v>
      </c>
      <c r="K2628">
        <v>36105</v>
      </c>
      <c r="L2628">
        <v>28397</v>
      </c>
      <c r="M2628">
        <v>21810</v>
      </c>
      <c r="N2628">
        <v>16304</v>
      </c>
      <c r="O2628">
        <v>11831</v>
      </c>
      <c r="P2628">
        <v>8316</v>
      </c>
      <c r="Q2628">
        <v>5649</v>
      </c>
      <c r="DC2628">
        <v>5.17</v>
      </c>
      <c r="DD2628">
        <v>4.8099999999999996</v>
      </c>
      <c r="DE2628">
        <v>4.47</v>
      </c>
      <c r="DF2628">
        <v>4.1500000000000004</v>
      </c>
      <c r="DG2628">
        <v>3.85</v>
      </c>
      <c r="DH2628">
        <v>3.58</v>
      </c>
      <c r="DI2628">
        <v>3.33</v>
      </c>
      <c r="DJ2628">
        <v>3.09</v>
      </c>
      <c r="DK2628">
        <v>2.88</v>
      </c>
      <c r="DL2628">
        <v>2.68</v>
      </c>
      <c r="DM2628">
        <v>2.5</v>
      </c>
      <c r="DN2628">
        <v>2.35</v>
      </c>
      <c r="DO2628">
        <v>2.2200000000000002</v>
      </c>
    </row>
    <row r="2629" spans="1:122" x14ac:dyDescent="0.25">
      <c r="A2629" t="s">
        <v>2416</v>
      </c>
      <c r="B2629">
        <v>12</v>
      </c>
      <c r="C2629">
        <v>12</v>
      </c>
      <c r="E2629">
        <v>100000</v>
      </c>
      <c r="F2629">
        <v>86579</v>
      </c>
      <c r="G2629">
        <v>73787</v>
      </c>
      <c r="H2629">
        <v>61806</v>
      </c>
      <c r="I2629">
        <v>50742</v>
      </c>
      <c r="J2629">
        <v>40760</v>
      </c>
      <c r="K2629">
        <v>32001</v>
      </c>
      <c r="L2629">
        <v>24533</v>
      </c>
      <c r="M2629">
        <v>18309</v>
      </c>
      <c r="N2629">
        <v>13263</v>
      </c>
      <c r="O2629">
        <v>9305</v>
      </c>
      <c r="P2629">
        <v>6312</v>
      </c>
      <c r="DC2629">
        <v>4.78</v>
      </c>
      <c r="DD2629">
        <v>4.45</v>
      </c>
      <c r="DE2629">
        <v>4.13</v>
      </c>
      <c r="DF2629">
        <v>3.83</v>
      </c>
      <c r="DG2629">
        <v>3.56</v>
      </c>
      <c r="DH2629">
        <v>3.31</v>
      </c>
      <c r="DI2629">
        <v>3.08</v>
      </c>
      <c r="DJ2629">
        <v>2.86</v>
      </c>
      <c r="DK2629">
        <v>2.67</v>
      </c>
      <c r="DL2629">
        <v>2.4900000000000002</v>
      </c>
      <c r="DM2629">
        <v>2.34</v>
      </c>
      <c r="DN2629">
        <v>2.2200000000000002</v>
      </c>
    </row>
    <row r="2630" spans="1:122" x14ac:dyDescent="0.25">
      <c r="A2630" t="s">
        <v>2417</v>
      </c>
      <c r="B2630">
        <v>11</v>
      </c>
      <c r="C2630">
        <v>11</v>
      </c>
      <c r="E2630">
        <v>100000</v>
      </c>
      <c r="F2630">
        <v>85108</v>
      </c>
      <c r="G2630">
        <v>71182</v>
      </c>
      <c r="H2630">
        <v>58358</v>
      </c>
      <c r="I2630">
        <v>46797</v>
      </c>
      <c r="J2630">
        <v>36679</v>
      </c>
      <c r="K2630">
        <v>28067</v>
      </c>
      <c r="L2630">
        <v>20908</v>
      </c>
      <c r="M2630">
        <v>15121</v>
      </c>
      <c r="N2630">
        <v>10591</v>
      </c>
      <c r="O2630">
        <v>7171</v>
      </c>
      <c r="DC2630">
        <v>4.42</v>
      </c>
      <c r="DD2630">
        <v>4.1100000000000003</v>
      </c>
      <c r="DE2630">
        <v>3.81</v>
      </c>
      <c r="DF2630">
        <v>3.54</v>
      </c>
      <c r="DG2630">
        <v>3.29</v>
      </c>
      <c r="DH2630">
        <v>3.07</v>
      </c>
      <c r="DI2630">
        <v>2.85</v>
      </c>
      <c r="DJ2630">
        <v>2.66</v>
      </c>
      <c r="DK2630">
        <v>2.48</v>
      </c>
      <c r="DL2630">
        <v>2.33</v>
      </c>
      <c r="DM2630">
        <v>2.21</v>
      </c>
    </row>
    <row r="2631" spans="1:122" x14ac:dyDescent="0.25">
      <c r="A2631" t="s">
        <v>2418</v>
      </c>
      <c r="B2631">
        <v>10</v>
      </c>
      <c r="C2631">
        <v>10</v>
      </c>
      <c r="E2631">
        <v>100000</v>
      </c>
      <c r="F2631">
        <v>83515</v>
      </c>
      <c r="G2631">
        <v>68359</v>
      </c>
      <c r="H2631">
        <v>54737</v>
      </c>
      <c r="I2631">
        <v>42824</v>
      </c>
      <c r="J2631">
        <v>32712</v>
      </c>
      <c r="K2631">
        <v>24324</v>
      </c>
      <c r="L2631">
        <v>17559</v>
      </c>
      <c r="M2631">
        <v>12279</v>
      </c>
      <c r="N2631">
        <v>8300</v>
      </c>
      <c r="DC2631">
        <v>4.09</v>
      </c>
      <c r="DD2631">
        <v>3.8</v>
      </c>
      <c r="DE2631">
        <v>3.53</v>
      </c>
      <c r="DF2631">
        <v>3.28</v>
      </c>
      <c r="DG2631">
        <v>3.05</v>
      </c>
      <c r="DH2631">
        <v>2.84</v>
      </c>
      <c r="DI2631">
        <v>2.65</v>
      </c>
      <c r="DJ2631">
        <v>2.48</v>
      </c>
      <c r="DK2631">
        <v>2.33</v>
      </c>
      <c r="DL2631">
        <v>2.2000000000000002</v>
      </c>
    </row>
    <row r="2632" spans="1:122" x14ac:dyDescent="0.25">
      <c r="A2632" t="s">
        <v>2419</v>
      </c>
      <c r="B2632">
        <v>9</v>
      </c>
      <c r="C2632">
        <v>9</v>
      </c>
      <c r="E2632">
        <v>100000</v>
      </c>
      <c r="F2632">
        <v>81725</v>
      </c>
      <c r="G2632">
        <v>65327</v>
      </c>
      <c r="H2632">
        <v>51032</v>
      </c>
      <c r="I2632">
        <v>38907</v>
      </c>
      <c r="J2632">
        <v>28880</v>
      </c>
      <c r="K2632">
        <v>20811</v>
      </c>
      <c r="L2632">
        <v>14526</v>
      </c>
      <c r="M2632">
        <v>9805</v>
      </c>
      <c r="DC2632">
        <v>3.78</v>
      </c>
      <c r="DD2632">
        <v>3.51</v>
      </c>
      <c r="DE2632">
        <v>3.26</v>
      </c>
      <c r="DF2632">
        <v>3.04</v>
      </c>
      <c r="DG2632">
        <v>2.83</v>
      </c>
      <c r="DH2632">
        <v>2.64</v>
      </c>
      <c r="DI2632">
        <v>2.4700000000000002</v>
      </c>
      <c r="DJ2632">
        <v>2.3199999999999998</v>
      </c>
      <c r="DK2632">
        <v>2.19</v>
      </c>
    </row>
    <row r="2633" spans="1:122" x14ac:dyDescent="0.25">
      <c r="A2633" t="s">
        <v>2420</v>
      </c>
      <c r="B2633">
        <v>8</v>
      </c>
      <c r="C2633">
        <v>8</v>
      </c>
      <c r="E2633">
        <v>100000</v>
      </c>
      <c r="F2633">
        <v>79803</v>
      </c>
      <c r="G2633">
        <v>62227</v>
      </c>
      <c r="H2633">
        <v>47369</v>
      </c>
      <c r="I2633">
        <v>35092</v>
      </c>
      <c r="J2633">
        <v>25245</v>
      </c>
      <c r="K2633">
        <v>17592</v>
      </c>
      <c r="L2633">
        <v>11853</v>
      </c>
      <c r="DC2633">
        <v>3.49</v>
      </c>
      <c r="DD2633">
        <v>3.25</v>
      </c>
      <c r="DE2633">
        <v>3.03</v>
      </c>
      <c r="DF2633">
        <v>2.82</v>
      </c>
      <c r="DG2633">
        <v>2.63</v>
      </c>
      <c r="DH2633">
        <v>2.46</v>
      </c>
      <c r="DI2633">
        <v>2.31</v>
      </c>
      <c r="DJ2633">
        <v>2.19</v>
      </c>
    </row>
    <row r="2634" spans="1:122" x14ac:dyDescent="0.25">
      <c r="A2634" t="s">
        <v>2421</v>
      </c>
      <c r="B2634">
        <v>7</v>
      </c>
      <c r="C2634">
        <v>7</v>
      </c>
      <c r="E2634">
        <v>100000</v>
      </c>
      <c r="F2634">
        <v>77839</v>
      </c>
      <c r="G2634">
        <v>59141</v>
      </c>
      <c r="H2634">
        <v>43748</v>
      </c>
      <c r="I2634">
        <v>31409</v>
      </c>
      <c r="J2634">
        <v>21853</v>
      </c>
      <c r="K2634">
        <v>14701</v>
      </c>
      <c r="DC2634">
        <v>3.23</v>
      </c>
      <c r="DD2634">
        <v>3.01</v>
      </c>
      <c r="DE2634">
        <v>2.81</v>
      </c>
      <c r="DF2634">
        <v>2.62</v>
      </c>
      <c r="DG2634">
        <v>2.4500000000000002</v>
      </c>
      <c r="DH2634">
        <v>2.2999999999999998</v>
      </c>
      <c r="DI2634">
        <v>2.1800000000000002</v>
      </c>
    </row>
    <row r="2635" spans="1:122" x14ac:dyDescent="0.25">
      <c r="A2635" t="s">
        <v>2422</v>
      </c>
      <c r="B2635">
        <v>6</v>
      </c>
      <c r="C2635">
        <v>6</v>
      </c>
      <c r="E2635">
        <v>100000</v>
      </c>
      <c r="F2635">
        <v>75841</v>
      </c>
      <c r="G2635">
        <v>55994</v>
      </c>
      <c r="H2635">
        <v>40146</v>
      </c>
      <c r="I2635">
        <v>27874</v>
      </c>
      <c r="J2635">
        <v>18726</v>
      </c>
      <c r="DC2635">
        <v>3</v>
      </c>
      <c r="DD2635">
        <v>2.8</v>
      </c>
      <c r="DE2635">
        <v>2.61</v>
      </c>
      <c r="DF2635">
        <v>2.44</v>
      </c>
      <c r="DG2635">
        <v>2.2999999999999998</v>
      </c>
      <c r="DH2635">
        <v>2.17</v>
      </c>
    </row>
    <row r="2636" spans="1:122" x14ac:dyDescent="0.25">
      <c r="A2636" t="s">
        <v>2423</v>
      </c>
      <c r="B2636">
        <v>5</v>
      </c>
      <c r="C2636">
        <v>5</v>
      </c>
      <c r="E2636">
        <v>100000</v>
      </c>
      <c r="F2636">
        <v>73698</v>
      </c>
      <c r="G2636">
        <v>52739</v>
      </c>
      <c r="H2636">
        <v>36572</v>
      </c>
      <c r="I2636">
        <v>24519</v>
      </c>
      <c r="DC2636">
        <v>2.78</v>
      </c>
      <c r="DD2636">
        <v>2.6</v>
      </c>
      <c r="DE2636">
        <v>2.4300000000000002</v>
      </c>
      <c r="DF2636">
        <v>2.29</v>
      </c>
      <c r="DG2636">
        <v>2.17</v>
      </c>
    </row>
    <row r="2637" spans="1:122" x14ac:dyDescent="0.25">
      <c r="A2637" t="s">
        <v>2424</v>
      </c>
      <c r="B2637">
        <v>4</v>
      </c>
      <c r="C2637">
        <v>4</v>
      </c>
      <c r="E2637">
        <v>100000</v>
      </c>
      <c r="F2637">
        <v>71433</v>
      </c>
      <c r="G2637">
        <v>49444</v>
      </c>
      <c r="H2637">
        <v>33114</v>
      </c>
      <c r="DC2637">
        <v>2.59</v>
      </c>
      <c r="DD2637">
        <v>2.42</v>
      </c>
      <c r="DE2637">
        <v>2.2799999999999998</v>
      </c>
      <c r="DF2637">
        <v>2.16</v>
      </c>
    </row>
    <row r="2638" spans="1:122" x14ac:dyDescent="0.25">
      <c r="A2638" t="s">
        <v>2425</v>
      </c>
      <c r="B2638">
        <v>3</v>
      </c>
      <c r="C2638">
        <v>3</v>
      </c>
      <c r="E2638">
        <v>100000</v>
      </c>
      <c r="F2638">
        <v>69097</v>
      </c>
      <c r="G2638">
        <v>46194</v>
      </c>
      <c r="DC2638">
        <v>2.42</v>
      </c>
      <c r="DD2638">
        <v>2.27</v>
      </c>
      <c r="DE2638">
        <v>2.15</v>
      </c>
    </row>
    <row r="2639" spans="1:122" x14ac:dyDescent="0.25">
      <c r="A2639" t="s">
        <v>2426</v>
      </c>
      <c r="B2639">
        <v>2</v>
      </c>
      <c r="C2639">
        <v>2</v>
      </c>
      <c r="E2639">
        <v>100000</v>
      </c>
      <c r="F2639">
        <v>66745</v>
      </c>
      <c r="DC2639">
        <v>2.27</v>
      </c>
      <c r="DD2639">
        <v>2.15</v>
      </c>
    </row>
    <row r="2640" spans="1:122" x14ac:dyDescent="0.25">
      <c r="A2640" t="s">
        <v>2427</v>
      </c>
      <c r="B2640">
        <v>1</v>
      </c>
      <c r="C2640">
        <v>1</v>
      </c>
      <c r="E2640">
        <v>100000</v>
      </c>
      <c r="DC2640">
        <v>2.14</v>
      </c>
    </row>
    <row r="2641" spans="1:189" x14ac:dyDescent="0.25">
      <c r="A2641" t="s">
        <v>2428</v>
      </c>
      <c r="B2641">
        <v>83</v>
      </c>
      <c r="C2641">
        <v>83</v>
      </c>
      <c r="E2641">
        <v>100000</v>
      </c>
      <c r="F2641">
        <v>99992</v>
      </c>
      <c r="G2641">
        <v>99983</v>
      </c>
      <c r="H2641">
        <v>99974</v>
      </c>
      <c r="I2641">
        <v>99964</v>
      </c>
      <c r="J2641">
        <v>99955</v>
      </c>
      <c r="K2641">
        <v>99945</v>
      </c>
      <c r="L2641">
        <v>99936</v>
      </c>
      <c r="M2641">
        <v>99926</v>
      </c>
      <c r="N2641">
        <v>99916</v>
      </c>
      <c r="O2641">
        <v>99906</v>
      </c>
      <c r="P2641">
        <v>99895</v>
      </c>
      <c r="Q2641">
        <v>99884</v>
      </c>
      <c r="R2641">
        <v>99872</v>
      </c>
      <c r="S2641">
        <v>99859</v>
      </c>
      <c r="T2641">
        <v>99845</v>
      </c>
      <c r="U2641">
        <v>99831</v>
      </c>
      <c r="V2641">
        <v>99815</v>
      </c>
      <c r="W2641">
        <v>99798</v>
      </c>
      <c r="X2641">
        <v>99780</v>
      </c>
      <c r="Y2641">
        <v>99761</v>
      </c>
      <c r="Z2641">
        <v>99741</v>
      </c>
      <c r="AA2641">
        <v>99719</v>
      </c>
      <c r="AB2641">
        <v>99697</v>
      </c>
      <c r="AC2641">
        <v>99673</v>
      </c>
      <c r="AD2641">
        <v>99647</v>
      </c>
      <c r="AE2641">
        <v>99619</v>
      </c>
      <c r="AF2641">
        <v>99590</v>
      </c>
      <c r="AG2641">
        <v>99558</v>
      </c>
      <c r="AH2641">
        <v>99523</v>
      </c>
      <c r="AI2641">
        <v>99486</v>
      </c>
      <c r="AJ2641">
        <v>99446</v>
      </c>
      <c r="AK2641">
        <v>99404</v>
      </c>
      <c r="AL2641">
        <v>99359</v>
      </c>
      <c r="AM2641">
        <v>99313</v>
      </c>
      <c r="AN2641">
        <v>99265</v>
      </c>
      <c r="AO2641">
        <v>99214</v>
      </c>
      <c r="AP2641">
        <v>99159</v>
      </c>
      <c r="AQ2641">
        <v>99098</v>
      </c>
      <c r="AR2641">
        <v>99031</v>
      </c>
      <c r="AS2641">
        <v>98957</v>
      </c>
      <c r="AT2641">
        <v>98877</v>
      </c>
      <c r="AU2641">
        <v>98789</v>
      </c>
      <c r="AV2641">
        <v>98694</v>
      </c>
      <c r="AW2641">
        <v>98589</v>
      </c>
      <c r="AX2641">
        <v>98471</v>
      </c>
      <c r="AY2641">
        <v>98341</v>
      </c>
      <c r="AZ2641">
        <v>98194</v>
      </c>
      <c r="BA2641">
        <v>98023</v>
      </c>
      <c r="BB2641">
        <v>97824</v>
      </c>
      <c r="BC2641">
        <v>97597</v>
      </c>
      <c r="BD2641">
        <v>97347</v>
      </c>
      <c r="BE2641">
        <v>97078</v>
      </c>
      <c r="BF2641">
        <v>96793</v>
      </c>
      <c r="BG2641">
        <v>96490</v>
      </c>
      <c r="BH2641">
        <v>96164</v>
      </c>
      <c r="BI2641">
        <v>95800</v>
      </c>
      <c r="BJ2641">
        <v>95385</v>
      </c>
      <c r="BK2641">
        <v>94911</v>
      </c>
      <c r="BL2641">
        <v>94365</v>
      </c>
      <c r="BM2641">
        <v>93738</v>
      </c>
      <c r="BN2641">
        <v>93028</v>
      </c>
      <c r="BO2641">
        <v>92230</v>
      </c>
      <c r="BP2641">
        <v>91337</v>
      </c>
      <c r="BQ2641">
        <v>90331</v>
      </c>
      <c r="BR2641">
        <v>89197</v>
      </c>
      <c r="BS2641">
        <v>87918</v>
      </c>
      <c r="BT2641">
        <v>86476</v>
      </c>
      <c r="BU2641">
        <v>84854</v>
      </c>
      <c r="BV2641">
        <v>83027</v>
      </c>
      <c r="BW2641">
        <v>80973</v>
      </c>
      <c r="BX2641">
        <v>78681</v>
      </c>
      <c r="BY2641">
        <v>76130</v>
      </c>
      <c r="BZ2641">
        <v>73304</v>
      </c>
      <c r="CA2641">
        <v>70181</v>
      </c>
      <c r="CB2641">
        <v>66759</v>
      </c>
      <c r="CC2641">
        <v>62979</v>
      </c>
      <c r="CD2641">
        <v>58842</v>
      </c>
      <c r="CE2641">
        <v>54365</v>
      </c>
      <c r="CF2641">
        <v>49475</v>
      </c>
      <c r="CG2641">
        <v>44233</v>
      </c>
      <c r="CH2641">
        <v>38732</v>
      </c>
      <c r="CI2641">
        <v>33099</v>
      </c>
      <c r="DC2641">
        <v>76.930000000000007</v>
      </c>
      <c r="DD2641">
        <v>75.94</v>
      </c>
      <c r="DE2641">
        <v>74.94</v>
      </c>
      <c r="DF2641">
        <v>73.95</v>
      </c>
      <c r="DG2641">
        <v>72.959999999999994</v>
      </c>
      <c r="DH2641">
        <v>71.959999999999994</v>
      </c>
      <c r="DI2641">
        <v>70.97</v>
      </c>
      <c r="DJ2641">
        <v>69.98</v>
      </c>
      <c r="DK2641">
        <v>68.98</v>
      </c>
      <c r="DL2641">
        <v>67.989999999999995</v>
      </c>
      <c r="DM2641">
        <v>67</v>
      </c>
      <c r="DN2641">
        <v>66</v>
      </c>
      <c r="DO2641">
        <v>65.010000000000005</v>
      </c>
      <c r="DP2641">
        <v>64.02</v>
      </c>
      <c r="DQ2641">
        <v>63.03</v>
      </c>
      <c r="DR2641">
        <v>62.04</v>
      </c>
      <c r="DS2641">
        <v>61.05</v>
      </c>
      <c r="DT2641">
        <v>60.05</v>
      </c>
      <c r="DU2641">
        <v>59.06</v>
      </c>
      <c r="DV2641">
        <v>58.08</v>
      </c>
      <c r="DW2641">
        <v>57.09</v>
      </c>
      <c r="DX2641">
        <v>56.1</v>
      </c>
      <c r="DY2641">
        <v>55.11</v>
      </c>
      <c r="DZ2641">
        <v>54.12</v>
      </c>
      <c r="EA2641">
        <v>53.14</v>
      </c>
      <c r="EB2641">
        <v>52.15</v>
      </c>
      <c r="EC2641">
        <v>51.16</v>
      </c>
      <c r="ED2641">
        <v>50.18</v>
      </c>
      <c r="EE2641">
        <v>49.19</v>
      </c>
      <c r="EF2641">
        <v>48.21</v>
      </c>
      <c r="EG2641">
        <v>47.23</v>
      </c>
      <c r="EH2641">
        <v>46.25</v>
      </c>
      <c r="EI2641">
        <v>45.27</v>
      </c>
      <c r="EJ2641">
        <v>44.29</v>
      </c>
      <c r="EK2641">
        <v>43.31</v>
      </c>
      <c r="EL2641">
        <v>42.33</v>
      </c>
      <c r="EM2641">
        <v>41.35</v>
      </c>
      <c r="EN2641">
        <v>40.369999999999997</v>
      </c>
      <c r="EO2641">
        <v>39.4</v>
      </c>
      <c r="EP2641">
        <v>38.42</v>
      </c>
      <c r="EQ2641">
        <v>37.450000000000003</v>
      </c>
      <c r="ER2641">
        <v>36.479999999999997</v>
      </c>
      <c r="ES2641">
        <v>35.51</v>
      </c>
      <c r="ET2641">
        <v>34.549999999999997</v>
      </c>
      <c r="EU2641">
        <v>33.58</v>
      </c>
      <c r="EV2641">
        <v>32.619999999999997</v>
      </c>
      <c r="EW2641">
        <v>31.67</v>
      </c>
      <c r="EX2641">
        <v>30.71</v>
      </c>
      <c r="EY2641">
        <v>29.76</v>
      </c>
      <c r="EZ2641">
        <v>28.82</v>
      </c>
      <c r="FA2641">
        <v>27.89</v>
      </c>
      <c r="FB2641">
        <v>26.96</v>
      </c>
      <c r="FC2641">
        <v>26.03</v>
      </c>
      <c r="FD2641">
        <v>25.11</v>
      </c>
      <c r="FE2641">
        <v>24.19</v>
      </c>
      <c r="FF2641">
        <v>23.27</v>
      </c>
      <c r="FG2641">
        <v>22.35</v>
      </c>
      <c r="FH2641">
        <v>21.45</v>
      </c>
      <c r="FI2641">
        <v>20.55</v>
      </c>
      <c r="FJ2641">
        <v>19.670000000000002</v>
      </c>
      <c r="FK2641">
        <v>18.8</v>
      </c>
      <c r="FL2641">
        <v>17.940000000000001</v>
      </c>
      <c r="FM2641">
        <v>17.09</v>
      </c>
      <c r="FN2641">
        <v>16.25</v>
      </c>
      <c r="FO2641">
        <v>15.43</v>
      </c>
      <c r="FP2641">
        <v>14.61</v>
      </c>
      <c r="FQ2641">
        <v>13.82</v>
      </c>
      <c r="FR2641">
        <v>13.04</v>
      </c>
      <c r="FS2641">
        <v>12.28</v>
      </c>
      <c r="FT2641">
        <v>11.54</v>
      </c>
      <c r="FU2641">
        <v>10.82</v>
      </c>
      <c r="FV2641">
        <v>10.119999999999999</v>
      </c>
      <c r="FW2641">
        <v>9.44</v>
      </c>
      <c r="FX2641">
        <v>8.7899999999999991</v>
      </c>
      <c r="FY2641">
        <v>8.16</v>
      </c>
      <c r="FZ2641">
        <v>7.55</v>
      </c>
      <c r="GA2641">
        <v>6.97</v>
      </c>
      <c r="GB2641">
        <v>6.43</v>
      </c>
      <c r="GC2641">
        <v>5.92</v>
      </c>
      <c r="GD2641">
        <v>5.45</v>
      </c>
      <c r="GE2641">
        <v>5.04</v>
      </c>
      <c r="GF2641">
        <v>4.68</v>
      </c>
      <c r="GG2641">
        <v>4.4000000000000004</v>
      </c>
    </row>
    <row r="2642" spans="1:189" x14ac:dyDescent="0.25">
      <c r="A2642" t="s">
        <v>2429</v>
      </c>
      <c r="B2642">
        <v>82</v>
      </c>
      <c r="C2642">
        <v>82</v>
      </c>
      <c r="E2642">
        <v>100000</v>
      </c>
      <c r="F2642">
        <v>99991</v>
      </c>
      <c r="G2642">
        <v>99982</v>
      </c>
      <c r="H2642">
        <v>99972</v>
      </c>
      <c r="I2642">
        <v>99962</v>
      </c>
      <c r="J2642">
        <v>99953</v>
      </c>
      <c r="K2642">
        <v>99943</v>
      </c>
      <c r="L2642">
        <v>99933</v>
      </c>
      <c r="M2642">
        <v>99923</v>
      </c>
      <c r="N2642">
        <v>99913</v>
      </c>
      <c r="O2642">
        <v>99902</v>
      </c>
      <c r="P2642">
        <v>99890</v>
      </c>
      <c r="Q2642">
        <v>99878</v>
      </c>
      <c r="R2642">
        <v>99865</v>
      </c>
      <c r="S2642">
        <v>99851</v>
      </c>
      <c r="T2642">
        <v>99836</v>
      </c>
      <c r="U2642">
        <v>99820</v>
      </c>
      <c r="V2642">
        <v>99803</v>
      </c>
      <c r="W2642">
        <v>99785</v>
      </c>
      <c r="X2642">
        <v>99766</v>
      </c>
      <c r="Y2642">
        <v>99745</v>
      </c>
      <c r="Z2642">
        <v>99723</v>
      </c>
      <c r="AA2642">
        <v>99700</v>
      </c>
      <c r="AB2642">
        <v>99676</v>
      </c>
      <c r="AC2642">
        <v>99649</v>
      </c>
      <c r="AD2642">
        <v>99621</v>
      </c>
      <c r="AE2642">
        <v>99591</v>
      </c>
      <c r="AF2642">
        <v>99559</v>
      </c>
      <c r="AG2642">
        <v>99524</v>
      </c>
      <c r="AH2642">
        <v>99486</v>
      </c>
      <c r="AI2642">
        <v>99445</v>
      </c>
      <c r="AJ2642">
        <v>99402</v>
      </c>
      <c r="AK2642">
        <v>99357</v>
      </c>
      <c r="AL2642">
        <v>99310</v>
      </c>
      <c r="AM2642">
        <v>99262</v>
      </c>
      <c r="AN2642">
        <v>99210</v>
      </c>
      <c r="AO2642">
        <v>99154</v>
      </c>
      <c r="AP2642">
        <v>99092</v>
      </c>
      <c r="AQ2642">
        <v>99023</v>
      </c>
      <c r="AR2642">
        <v>98948</v>
      </c>
      <c r="AS2642">
        <v>98866</v>
      </c>
      <c r="AT2642">
        <v>98776</v>
      </c>
      <c r="AU2642">
        <v>98679</v>
      </c>
      <c r="AV2642">
        <v>98572</v>
      </c>
      <c r="AW2642">
        <v>98452</v>
      </c>
      <c r="AX2642">
        <v>98319</v>
      </c>
      <c r="AY2642">
        <v>98169</v>
      </c>
      <c r="AZ2642">
        <v>97994</v>
      </c>
      <c r="BA2642">
        <v>97791</v>
      </c>
      <c r="BB2642">
        <v>97558</v>
      </c>
      <c r="BC2642">
        <v>97303</v>
      </c>
      <c r="BD2642">
        <v>97028</v>
      </c>
      <c r="BE2642">
        <v>96737</v>
      </c>
      <c r="BF2642">
        <v>96428</v>
      </c>
      <c r="BG2642">
        <v>96095</v>
      </c>
      <c r="BH2642">
        <v>95724</v>
      </c>
      <c r="BI2642">
        <v>95300</v>
      </c>
      <c r="BJ2642">
        <v>94816</v>
      </c>
      <c r="BK2642">
        <v>94258</v>
      </c>
      <c r="BL2642">
        <v>93619</v>
      </c>
      <c r="BM2642">
        <v>92895</v>
      </c>
      <c r="BN2642">
        <v>92080</v>
      </c>
      <c r="BO2642">
        <v>91171</v>
      </c>
      <c r="BP2642">
        <v>90146</v>
      </c>
      <c r="BQ2642">
        <v>88992</v>
      </c>
      <c r="BR2642">
        <v>87693</v>
      </c>
      <c r="BS2642">
        <v>86228</v>
      </c>
      <c r="BT2642">
        <v>84580</v>
      </c>
      <c r="BU2642">
        <v>82725</v>
      </c>
      <c r="BV2642">
        <v>80643</v>
      </c>
      <c r="BW2642">
        <v>78316</v>
      </c>
      <c r="BX2642">
        <v>75733</v>
      </c>
      <c r="BY2642">
        <v>72875</v>
      </c>
      <c r="BZ2642">
        <v>69722</v>
      </c>
      <c r="CA2642">
        <v>66270</v>
      </c>
      <c r="CB2642">
        <v>62519</v>
      </c>
      <c r="CC2642">
        <v>58412</v>
      </c>
      <c r="CD2642">
        <v>53968</v>
      </c>
      <c r="CE2642">
        <v>49113</v>
      </c>
      <c r="CF2642">
        <v>43909</v>
      </c>
      <c r="CG2642">
        <v>38449</v>
      </c>
      <c r="CH2642">
        <v>32857</v>
      </c>
      <c r="DC2642">
        <v>75.84</v>
      </c>
      <c r="DD2642">
        <v>74.849999999999994</v>
      </c>
      <c r="DE2642">
        <v>73.86</v>
      </c>
      <c r="DF2642">
        <v>72.86</v>
      </c>
      <c r="DG2642">
        <v>71.87</v>
      </c>
      <c r="DH2642">
        <v>70.88</v>
      </c>
      <c r="DI2642">
        <v>69.88</v>
      </c>
      <c r="DJ2642">
        <v>68.89</v>
      </c>
      <c r="DK2642">
        <v>67.900000000000006</v>
      </c>
      <c r="DL2642">
        <v>66.900000000000006</v>
      </c>
      <c r="DM2642">
        <v>65.91</v>
      </c>
      <c r="DN2642">
        <v>64.92</v>
      </c>
      <c r="DO2642">
        <v>63.93</v>
      </c>
      <c r="DP2642">
        <v>62.94</v>
      </c>
      <c r="DQ2642">
        <v>61.94</v>
      </c>
      <c r="DR2642">
        <v>60.95</v>
      </c>
      <c r="DS2642">
        <v>59.96</v>
      </c>
      <c r="DT2642">
        <v>58.97</v>
      </c>
      <c r="DU2642">
        <v>57.98</v>
      </c>
      <c r="DV2642">
        <v>57</v>
      </c>
      <c r="DW2642">
        <v>56.01</v>
      </c>
      <c r="DX2642">
        <v>55.02</v>
      </c>
      <c r="DY2642">
        <v>54.03</v>
      </c>
      <c r="DZ2642">
        <v>53.05</v>
      </c>
      <c r="EA2642">
        <v>52.06</v>
      </c>
      <c r="EB2642">
        <v>51.07</v>
      </c>
      <c r="EC2642">
        <v>50.09</v>
      </c>
      <c r="ED2642">
        <v>49.1</v>
      </c>
      <c r="EE2642">
        <v>48.12</v>
      </c>
      <c r="EF2642">
        <v>47.14</v>
      </c>
      <c r="EG2642">
        <v>46.16</v>
      </c>
      <c r="EH2642">
        <v>45.18</v>
      </c>
      <c r="EI2642">
        <v>44.2</v>
      </c>
      <c r="EJ2642">
        <v>43.22</v>
      </c>
      <c r="EK2642">
        <v>42.24</v>
      </c>
      <c r="EL2642">
        <v>41.26</v>
      </c>
      <c r="EM2642">
        <v>40.29</v>
      </c>
      <c r="EN2642">
        <v>39.31</v>
      </c>
      <c r="EO2642">
        <v>38.340000000000003</v>
      </c>
      <c r="EP2642">
        <v>37.369999999999997</v>
      </c>
      <c r="EQ2642">
        <v>36.4</v>
      </c>
      <c r="ER2642">
        <v>35.43</v>
      </c>
      <c r="ES2642">
        <v>34.46</v>
      </c>
      <c r="ET2642">
        <v>33.5</v>
      </c>
      <c r="EU2642">
        <v>32.54</v>
      </c>
      <c r="EV2642">
        <v>31.58</v>
      </c>
      <c r="EW2642">
        <v>30.63</v>
      </c>
      <c r="EX2642">
        <v>29.69</v>
      </c>
      <c r="EY2642">
        <v>28.75</v>
      </c>
      <c r="EZ2642">
        <v>27.81</v>
      </c>
      <c r="FA2642">
        <v>26.88</v>
      </c>
      <c r="FB2642">
        <v>25.96</v>
      </c>
      <c r="FC2642">
        <v>25.04</v>
      </c>
      <c r="FD2642">
        <v>24.11</v>
      </c>
      <c r="FE2642">
        <v>23.2</v>
      </c>
      <c r="FF2642">
        <v>22.28</v>
      </c>
      <c r="FG2642">
        <v>21.38</v>
      </c>
      <c r="FH2642">
        <v>20.49</v>
      </c>
      <c r="FI2642">
        <v>19.61</v>
      </c>
      <c r="FJ2642">
        <v>18.739999999999998</v>
      </c>
      <c r="FK2642">
        <v>17.88</v>
      </c>
      <c r="FL2642">
        <v>17.03</v>
      </c>
      <c r="FM2642">
        <v>16.2</v>
      </c>
      <c r="FN2642">
        <v>15.38</v>
      </c>
      <c r="FO2642">
        <v>14.57</v>
      </c>
      <c r="FP2642">
        <v>13.78</v>
      </c>
      <c r="FQ2642">
        <v>13</v>
      </c>
      <c r="FR2642">
        <v>12.25</v>
      </c>
      <c r="FS2642">
        <v>11.51</v>
      </c>
      <c r="FT2642">
        <v>10.79</v>
      </c>
      <c r="FU2642">
        <v>10.1</v>
      </c>
      <c r="FV2642">
        <v>9.43</v>
      </c>
      <c r="FW2642">
        <v>8.7799999999999994</v>
      </c>
      <c r="FX2642">
        <v>8.15</v>
      </c>
      <c r="FY2642">
        <v>7.55</v>
      </c>
      <c r="FZ2642">
        <v>6.97</v>
      </c>
      <c r="GA2642">
        <v>6.43</v>
      </c>
      <c r="GB2642">
        <v>5.92</v>
      </c>
      <c r="GC2642">
        <v>5.45</v>
      </c>
      <c r="GD2642">
        <v>5.04</v>
      </c>
      <c r="GE2642">
        <v>4.68</v>
      </c>
      <c r="GF2642">
        <v>4.4000000000000004</v>
      </c>
    </row>
    <row r="2643" spans="1:189" x14ac:dyDescent="0.25">
      <c r="A2643" t="s">
        <v>2430</v>
      </c>
      <c r="B2643">
        <v>81</v>
      </c>
      <c r="C2643">
        <v>81</v>
      </c>
      <c r="E2643">
        <v>100000</v>
      </c>
      <c r="F2643">
        <v>99990</v>
      </c>
      <c r="G2643">
        <v>99981</v>
      </c>
      <c r="H2643">
        <v>99971</v>
      </c>
      <c r="I2643">
        <v>99961</v>
      </c>
      <c r="J2643">
        <v>99951</v>
      </c>
      <c r="K2643">
        <v>99941</v>
      </c>
      <c r="L2643">
        <v>99931</v>
      </c>
      <c r="M2643">
        <v>99920</v>
      </c>
      <c r="N2643">
        <v>99909</v>
      </c>
      <c r="O2643">
        <v>99898</v>
      </c>
      <c r="P2643">
        <v>99885</v>
      </c>
      <c r="Q2643">
        <v>99872</v>
      </c>
      <c r="R2643">
        <v>99858</v>
      </c>
      <c r="S2643">
        <v>99843</v>
      </c>
      <c r="T2643">
        <v>99827</v>
      </c>
      <c r="U2643">
        <v>99809</v>
      </c>
      <c r="V2643">
        <v>99791</v>
      </c>
      <c r="W2643">
        <v>99771</v>
      </c>
      <c r="X2643">
        <v>99750</v>
      </c>
      <c r="Y2643">
        <v>99728</v>
      </c>
      <c r="Z2643">
        <v>99704</v>
      </c>
      <c r="AA2643">
        <v>99679</v>
      </c>
      <c r="AB2643">
        <v>99653</v>
      </c>
      <c r="AC2643">
        <v>99624</v>
      </c>
      <c r="AD2643">
        <v>99594</v>
      </c>
      <c r="AE2643">
        <v>99561</v>
      </c>
      <c r="AF2643">
        <v>99525</v>
      </c>
      <c r="AG2643">
        <v>99487</v>
      </c>
      <c r="AH2643">
        <v>99445</v>
      </c>
      <c r="AI2643">
        <v>99402</v>
      </c>
      <c r="AJ2643">
        <v>99356</v>
      </c>
      <c r="AK2643">
        <v>99308</v>
      </c>
      <c r="AL2643">
        <v>99259</v>
      </c>
      <c r="AM2643">
        <v>99206</v>
      </c>
      <c r="AN2643">
        <v>99149</v>
      </c>
      <c r="AO2643">
        <v>99086</v>
      </c>
      <c r="AP2643">
        <v>99016</v>
      </c>
      <c r="AQ2643">
        <v>98940</v>
      </c>
      <c r="AR2643">
        <v>98856</v>
      </c>
      <c r="AS2643">
        <v>98764</v>
      </c>
      <c r="AT2643">
        <v>98665</v>
      </c>
      <c r="AU2643">
        <v>98556</v>
      </c>
      <c r="AV2643">
        <v>98434</v>
      </c>
      <c r="AW2643">
        <v>98298</v>
      </c>
      <c r="AX2643">
        <v>98144</v>
      </c>
      <c r="AY2643">
        <v>97966</v>
      </c>
      <c r="AZ2643">
        <v>97758</v>
      </c>
      <c r="BA2643">
        <v>97521</v>
      </c>
      <c r="BB2643">
        <v>97259</v>
      </c>
      <c r="BC2643">
        <v>96979</v>
      </c>
      <c r="BD2643">
        <v>96681</v>
      </c>
      <c r="BE2643">
        <v>96366</v>
      </c>
      <c r="BF2643">
        <v>96026</v>
      </c>
      <c r="BG2643">
        <v>95647</v>
      </c>
      <c r="BH2643">
        <v>95216</v>
      </c>
      <c r="BI2643">
        <v>94721</v>
      </c>
      <c r="BJ2643">
        <v>94151</v>
      </c>
      <c r="BK2643">
        <v>93498</v>
      </c>
      <c r="BL2643">
        <v>92760</v>
      </c>
      <c r="BM2643">
        <v>91931</v>
      </c>
      <c r="BN2643">
        <v>91003</v>
      </c>
      <c r="BO2643">
        <v>89960</v>
      </c>
      <c r="BP2643">
        <v>88786</v>
      </c>
      <c r="BQ2643">
        <v>87465</v>
      </c>
      <c r="BR2643">
        <v>85977</v>
      </c>
      <c r="BS2643">
        <v>84305</v>
      </c>
      <c r="BT2643">
        <v>82421</v>
      </c>
      <c r="BU2643">
        <v>80310</v>
      </c>
      <c r="BV2643">
        <v>77952</v>
      </c>
      <c r="BW2643">
        <v>75333</v>
      </c>
      <c r="BX2643">
        <v>72442</v>
      </c>
      <c r="BY2643">
        <v>69258</v>
      </c>
      <c r="BZ2643">
        <v>65778</v>
      </c>
      <c r="CA2643">
        <v>62000</v>
      </c>
      <c r="CB2643">
        <v>57927</v>
      </c>
      <c r="CC2643">
        <v>53520</v>
      </c>
      <c r="CD2643">
        <v>48706</v>
      </c>
      <c r="CE2643">
        <v>43545</v>
      </c>
      <c r="CF2643">
        <v>38130</v>
      </c>
      <c r="CG2643">
        <v>32584</v>
      </c>
      <c r="DC2643">
        <v>74.75</v>
      </c>
      <c r="DD2643">
        <v>73.760000000000005</v>
      </c>
      <c r="DE2643">
        <v>72.77</v>
      </c>
      <c r="DF2643">
        <v>71.77</v>
      </c>
      <c r="DG2643">
        <v>70.78</v>
      </c>
      <c r="DH2643">
        <v>69.790000000000006</v>
      </c>
      <c r="DI2643">
        <v>68.790000000000006</v>
      </c>
      <c r="DJ2643">
        <v>67.8</v>
      </c>
      <c r="DK2643">
        <v>66.81</v>
      </c>
      <c r="DL2643">
        <v>65.819999999999993</v>
      </c>
      <c r="DM2643">
        <v>64.819999999999993</v>
      </c>
      <c r="DN2643">
        <v>63.83</v>
      </c>
      <c r="DO2643">
        <v>62.84</v>
      </c>
      <c r="DP2643">
        <v>61.85</v>
      </c>
      <c r="DQ2643">
        <v>60.86</v>
      </c>
      <c r="DR2643">
        <v>59.87</v>
      </c>
      <c r="DS2643">
        <v>58.88</v>
      </c>
      <c r="DT2643">
        <v>57.89</v>
      </c>
      <c r="DU2643">
        <v>56.9</v>
      </c>
      <c r="DV2643">
        <v>55.91</v>
      </c>
      <c r="DW2643">
        <v>54.92</v>
      </c>
      <c r="DX2643">
        <v>53.94</v>
      </c>
      <c r="DY2643">
        <v>52.95</v>
      </c>
      <c r="DZ2643">
        <v>51.96</v>
      </c>
      <c r="EA2643">
        <v>50.98</v>
      </c>
      <c r="EB2643">
        <v>49.99</v>
      </c>
      <c r="EC2643">
        <v>49.01</v>
      </c>
      <c r="ED2643">
        <v>48.03</v>
      </c>
      <c r="EE2643">
        <v>47.05</v>
      </c>
      <c r="EF2643">
        <v>46.07</v>
      </c>
      <c r="EG2643">
        <v>45.09</v>
      </c>
      <c r="EH2643">
        <v>44.11</v>
      </c>
      <c r="EI2643">
        <v>43.13</v>
      </c>
      <c r="EJ2643">
        <v>42.15</v>
      </c>
      <c r="EK2643">
        <v>41.17</v>
      </c>
      <c r="EL2643">
        <v>40.19</v>
      </c>
      <c r="EM2643">
        <v>39.22</v>
      </c>
      <c r="EN2643">
        <v>38.25</v>
      </c>
      <c r="EO2643">
        <v>37.28</v>
      </c>
      <c r="EP2643">
        <v>36.31</v>
      </c>
      <c r="EQ2643">
        <v>35.340000000000003</v>
      </c>
      <c r="ER2643">
        <v>34.380000000000003</v>
      </c>
      <c r="ES2643">
        <v>33.409999999999997</v>
      </c>
      <c r="ET2643">
        <v>32.450000000000003</v>
      </c>
      <c r="EU2643">
        <v>31.5</v>
      </c>
      <c r="EV2643">
        <v>30.55</v>
      </c>
      <c r="EW2643">
        <v>29.6</v>
      </c>
      <c r="EX2643">
        <v>28.66</v>
      </c>
      <c r="EY2643">
        <v>27.73</v>
      </c>
      <c r="EZ2643">
        <v>26.8</v>
      </c>
      <c r="FA2643">
        <v>25.88</v>
      </c>
      <c r="FB2643">
        <v>24.96</v>
      </c>
      <c r="FC2643">
        <v>24.04</v>
      </c>
      <c r="FD2643">
        <v>23.12</v>
      </c>
      <c r="FE2643">
        <v>22.21</v>
      </c>
      <c r="FF2643">
        <v>21.31</v>
      </c>
      <c r="FG2643">
        <v>20.420000000000002</v>
      </c>
      <c r="FH2643">
        <v>19.54</v>
      </c>
      <c r="FI2643">
        <v>18.670000000000002</v>
      </c>
      <c r="FJ2643">
        <v>17.82</v>
      </c>
      <c r="FK2643">
        <v>16.97</v>
      </c>
      <c r="FL2643">
        <v>16.14</v>
      </c>
      <c r="FM2643">
        <v>15.32</v>
      </c>
      <c r="FN2643">
        <v>14.52</v>
      </c>
      <c r="FO2643">
        <v>13.73</v>
      </c>
      <c r="FP2643">
        <v>12.96</v>
      </c>
      <c r="FQ2643">
        <v>12.21</v>
      </c>
      <c r="FR2643">
        <v>11.47</v>
      </c>
      <c r="FS2643">
        <v>10.76</v>
      </c>
      <c r="FT2643">
        <v>10.07</v>
      </c>
      <c r="FU2643">
        <v>9.41</v>
      </c>
      <c r="FV2643">
        <v>8.76</v>
      </c>
      <c r="FW2643">
        <v>8.14</v>
      </c>
      <c r="FX2643">
        <v>7.54</v>
      </c>
      <c r="FY2643">
        <v>6.97</v>
      </c>
      <c r="FZ2643">
        <v>6.43</v>
      </c>
      <c r="GA2643">
        <v>5.92</v>
      </c>
      <c r="GB2643">
        <v>5.45</v>
      </c>
      <c r="GC2643">
        <v>5.04</v>
      </c>
      <c r="GD2643">
        <v>4.68</v>
      </c>
      <c r="GE2643">
        <v>4.4000000000000004</v>
      </c>
    </row>
    <row r="2644" spans="1:189" x14ac:dyDescent="0.25">
      <c r="A2644" t="s">
        <v>2431</v>
      </c>
      <c r="B2644">
        <v>80</v>
      </c>
      <c r="C2644">
        <v>80</v>
      </c>
      <c r="E2644">
        <v>100000</v>
      </c>
      <c r="F2644">
        <v>99990</v>
      </c>
      <c r="G2644">
        <v>99980</v>
      </c>
      <c r="H2644">
        <v>99970</v>
      </c>
      <c r="I2644">
        <v>99960</v>
      </c>
      <c r="J2644">
        <v>99950</v>
      </c>
      <c r="K2644">
        <v>99939</v>
      </c>
      <c r="L2644">
        <v>99929</v>
      </c>
      <c r="M2644">
        <v>99918</v>
      </c>
      <c r="N2644">
        <v>99906</v>
      </c>
      <c r="O2644">
        <v>99893</v>
      </c>
      <c r="P2644">
        <v>99880</v>
      </c>
      <c r="Q2644">
        <v>99865</v>
      </c>
      <c r="R2644">
        <v>99850</v>
      </c>
      <c r="S2644">
        <v>99833</v>
      </c>
      <c r="T2644">
        <v>99816</v>
      </c>
      <c r="U2644">
        <v>99797</v>
      </c>
      <c r="V2644">
        <v>99777</v>
      </c>
      <c r="W2644">
        <v>99756</v>
      </c>
      <c r="X2644">
        <v>99733</v>
      </c>
      <c r="Y2644">
        <v>99709</v>
      </c>
      <c r="Z2644">
        <v>99684</v>
      </c>
      <c r="AA2644">
        <v>99657</v>
      </c>
      <c r="AB2644">
        <v>99628</v>
      </c>
      <c r="AC2644">
        <v>99597</v>
      </c>
      <c r="AD2644">
        <v>99563</v>
      </c>
      <c r="AE2644">
        <v>99527</v>
      </c>
      <c r="AF2644">
        <v>99488</v>
      </c>
      <c r="AG2644">
        <v>99446</v>
      </c>
      <c r="AH2644">
        <v>99402</v>
      </c>
      <c r="AI2644">
        <v>99355</v>
      </c>
      <c r="AJ2644">
        <v>99307</v>
      </c>
      <c r="AK2644">
        <v>99256</v>
      </c>
      <c r="AL2644">
        <v>99203</v>
      </c>
      <c r="AM2644">
        <v>99145</v>
      </c>
      <c r="AN2644">
        <v>99081</v>
      </c>
      <c r="AO2644">
        <v>99010</v>
      </c>
      <c r="AP2644">
        <v>98932</v>
      </c>
      <c r="AQ2644">
        <v>98847</v>
      </c>
      <c r="AR2644">
        <v>98753</v>
      </c>
      <c r="AS2644">
        <v>98652</v>
      </c>
      <c r="AT2644">
        <v>98540</v>
      </c>
      <c r="AU2644">
        <v>98416</v>
      </c>
      <c r="AV2644">
        <v>98277</v>
      </c>
      <c r="AW2644">
        <v>98120</v>
      </c>
      <c r="AX2644">
        <v>97938</v>
      </c>
      <c r="AY2644">
        <v>97725</v>
      </c>
      <c r="AZ2644">
        <v>97482</v>
      </c>
      <c r="BA2644">
        <v>97216</v>
      </c>
      <c r="BB2644">
        <v>96929</v>
      </c>
      <c r="BC2644">
        <v>96625</v>
      </c>
      <c r="BD2644">
        <v>96303</v>
      </c>
      <c r="BE2644">
        <v>95956</v>
      </c>
      <c r="BF2644">
        <v>95570</v>
      </c>
      <c r="BG2644">
        <v>95129</v>
      </c>
      <c r="BH2644">
        <v>94626</v>
      </c>
      <c r="BI2644">
        <v>94044</v>
      </c>
      <c r="BJ2644">
        <v>93378</v>
      </c>
      <c r="BK2644">
        <v>92624</v>
      </c>
      <c r="BL2644">
        <v>91779</v>
      </c>
      <c r="BM2644">
        <v>90835</v>
      </c>
      <c r="BN2644">
        <v>89772</v>
      </c>
      <c r="BO2644">
        <v>88578</v>
      </c>
      <c r="BP2644">
        <v>87235</v>
      </c>
      <c r="BQ2644">
        <v>85723</v>
      </c>
      <c r="BR2644">
        <v>84026</v>
      </c>
      <c r="BS2644">
        <v>82116</v>
      </c>
      <c r="BT2644">
        <v>79974</v>
      </c>
      <c r="BU2644">
        <v>77585</v>
      </c>
      <c r="BV2644">
        <v>74935</v>
      </c>
      <c r="BW2644">
        <v>72007</v>
      </c>
      <c r="BX2644">
        <v>68790</v>
      </c>
      <c r="BY2644">
        <v>65280</v>
      </c>
      <c r="BZ2644">
        <v>61477</v>
      </c>
      <c r="CA2644">
        <v>57383</v>
      </c>
      <c r="CB2644">
        <v>53017</v>
      </c>
      <c r="CC2644">
        <v>48248</v>
      </c>
      <c r="CD2644">
        <v>43136</v>
      </c>
      <c r="CE2644">
        <v>37772</v>
      </c>
      <c r="CF2644">
        <v>32278</v>
      </c>
      <c r="DC2644">
        <v>73.66</v>
      </c>
      <c r="DD2644">
        <v>72.66</v>
      </c>
      <c r="DE2644">
        <v>71.67</v>
      </c>
      <c r="DF2644">
        <v>70.680000000000007</v>
      </c>
      <c r="DG2644">
        <v>69.680000000000007</v>
      </c>
      <c r="DH2644">
        <v>68.69</v>
      </c>
      <c r="DI2644">
        <v>67.7</v>
      </c>
      <c r="DJ2644">
        <v>66.709999999999994</v>
      </c>
      <c r="DK2644">
        <v>65.709999999999994</v>
      </c>
      <c r="DL2644">
        <v>64.72</v>
      </c>
      <c r="DM2644">
        <v>63.73</v>
      </c>
      <c r="DN2644">
        <v>62.74</v>
      </c>
      <c r="DO2644">
        <v>61.75</v>
      </c>
      <c r="DP2644">
        <v>60.76</v>
      </c>
      <c r="DQ2644">
        <v>59.77</v>
      </c>
      <c r="DR2644">
        <v>58.78</v>
      </c>
      <c r="DS2644">
        <v>57.79</v>
      </c>
      <c r="DT2644">
        <v>56.8</v>
      </c>
      <c r="DU2644">
        <v>55.81</v>
      </c>
      <c r="DV2644">
        <v>54.82</v>
      </c>
      <c r="DW2644">
        <v>53.84</v>
      </c>
      <c r="DX2644">
        <v>52.85</v>
      </c>
      <c r="DY2644">
        <v>51.86</v>
      </c>
      <c r="DZ2644">
        <v>50.88</v>
      </c>
      <c r="EA2644">
        <v>49.89</v>
      </c>
      <c r="EB2644">
        <v>48.91</v>
      </c>
      <c r="EC2644">
        <v>47.93</v>
      </c>
      <c r="ED2644">
        <v>46.95</v>
      </c>
      <c r="EE2644">
        <v>45.97</v>
      </c>
      <c r="EF2644">
        <v>44.99</v>
      </c>
      <c r="EG2644">
        <v>44.01</v>
      </c>
      <c r="EH2644">
        <v>43.03</v>
      </c>
      <c r="EI2644">
        <v>42.05</v>
      </c>
      <c r="EJ2644">
        <v>41.07</v>
      </c>
      <c r="EK2644">
        <v>40.1</v>
      </c>
      <c r="EL2644">
        <v>39.119999999999997</v>
      </c>
      <c r="EM2644">
        <v>38.15</v>
      </c>
      <c r="EN2644">
        <v>37.18</v>
      </c>
      <c r="EO2644">
        <v>36.21</v>
      </c>
      <c r="EP2644">
        <v>35.25</v>
      </c>
      <c r="EQ2644">
        <v>34.28</v>
      </c>
      <c r="ER2644">
        <v>33.32</v>
      </c>
      <c r="ES2644">
        <v>32.36</v>
      </c>
      <c r="ET2644">
        <v>31.41</v>
      </c>
      <c r="EU2644">
        <v>30.46</v>
      </c>
      <c r="EV2644">
        <v>29.51</v>
      </c>
      <c r="EW2644">
        <v>28.57</v>
      </c>
      <c r="EX2644">
        <v>27.64</v>
      </c>
      <c r="EY2644">
        <v>26.72</v>
      </c>
      <c r="EZ2644">
        <v>25.8</v>
      </c>
      <c r="FA2644">
        <v>24.88</v>
      </c>
      <c r="FB2644">
        <v>23.96</v>
      </c>
      <c r="FC2644">
        <v>23.04</v>
      </c>
      <c r="FD2644">
        <v>22.13</v>
      </c>
      <c r="FE2644">
        <v>21.23</v>
      </c>
      <c r="FF2644">
        <v>20.34</v>
      </c>
      <c r="FG2644">
        <v>19.47</v>
      </c>
      <c r="FH2644">
        <v>18.600000000000001</v>
      </c>
      <c r="FI2644">
        <v>17.75</v>
      </c>
      <c r="FJ2644">
        <v>16.91</v>
      </c>
      <c r="FK2644">
        <v>16.079999999999998</v>
      </c>
      <c r="FL2644">
        <v>15.26</v>
      </c>
      <c r="FM2644">
        <v>14.46</v>
      </c>
      <c r="FN2644">
        <v>13.68</v>
      </c>
      <c r="FO2644">
        <v>12.91</v>
      </c>
      <c r="FP2644">
        <v>12.16</v>
      </c>
      <c r="FQ2644">
        <v>11.43</v>
      </c>
      <c r="FR2644">
        <v>10.72</v>
      </c>
      <c r="FS2644">
        <v>10.039999999999999</v>
      </c>
      <c r="FT2644">
        <v>9.3800000000000008</v>
      </c>
      <c r="FU2644">
        <v>8.74</v>
      </c>
      <c r="FV2644">
        <v>8.1199999999999992</v>
      </c>
      <c r="FW2644">
        <v>7.53</v>
      </c>
      <c r="FX2644">
        <v>6.97</v>
      </c>
      <c r="FY2644">
        <v>6.43</v>
      </c>
      <c r="FZ2644">
        <v>5.92</v>
      </c>
      <c r="GA2644">
        <v>5.45</v>
      </c>
      <c r="GB2644">
        <v>5.04</v>
      </c>
      <c r="GC2644">
        <v>4.68</v>
      </c>
      <c r="GD2644">
        <v>4.4000000000000004</v>
      </c>
    </row>
    <row r="2645" spans="1:189" x14ac:dyDescent="0.25">
      <c r="A2645" t="s">
        <v>2432</v>
      </c>
      <c r="B2645">
        <v>79</v>
      </c>
      <c r="C2645">
        <v>79</v>
      </c>
      <c r="E2645">
        <v>100000</v>
      </c>
      <c r="F2645">
        <v>99990</v>
      </c>
      <c r="G2645">
        <v>99980</v>
      </c>
      <c r="H2645">
        <v>99969</v>
      </c>
      <c r="I2645">
        <v>99959</v>
      </c>
      <c r="J2645">
        <v>99949</v>
      </c>
      <c r="K2645">
        <v>99938</v>
      </c>
      <c r="L2645">
        <v>99926</v>
      </c>
      <c r="M2645">
        <v>99914</v>
      </c>
      <c r="N2645">
        <v>99901</v>
      </c>
      <c r="O2645">
        <v>99888</v>
      </c>
      <c r="P2645">
        <v>99873</v>
      </c>
      <c r="Q2645">
        <v>99858</v>
      </c>
      <c r="R2645">
        <v>99841</v>
      </c>
      <c r="S2645">
        <v>99823</v>
      </c>
      <c r="T2645">
        <v>99804</v>
      </c>
      <c r="U2645">
        <v>99783</v>
      </c>
      <c r="V2645">
        <v>99762</v>
      </c>
      <c r="W2645">
        <v>99739</v>
      </c>
      <c r="X2645">
        <v>99715</v>
      </c>
      <c r="Y2645">
        <v>99689</v>
      </c>
      <c r="Z2645">
        <v>99661</v>
      </c>
      <c r="AA2645">
        <v>99632</v>
      </c>
      <c r="AB2645">
        <v>99601</v>
      </c>
      <c r="AC2645">
        <v>99567</v>
      </c>
      <c r="AD2645">
        <v>99530</v>
      </c>
      <c r="AE2645">
        <v>99490</v>
      </c>
      <c r="AF2645">
        <v>99447</v>
      </c>
      <c r="AG2645">
        <v>99402</v>
      </c>
      <c r="AH2645">
        <v>99355</v>
      </c>
      <c r="AI2645">
        <v>99306</v>
      </c>
      <c r="AJ2645">
        <v>99254</v>
      </c>
      <c r="AK2645">
        <v>99200</v>
      </c>
      <c r="AL2645">
        <v>99141</v>
      </c>
      <c r="AM2645">
        <v>99076</v>
      </c>
      <c r="AN2645">
        <v>99004</v>
      </c>
      <c r="AO2645">
        <v>98924</v>
      </c>
      <c r="AP2645">
        <v>98837</v>
      </c>
      <c r="AQ2645">
        <v>98742</v>
      </c>
      <c r="AR2645">
        <v>98639</v>
      </c>
      <c r="AS2645">
        <v>98525</v>
      </c>
      <c r="AT2645">
        <v>98398</v>
      </c>
      <c r="AU2645">
        <v>98256</v>
      </c>
      <c r="AV2645">
        <v>98096</v>
      </c>
      <c r="AW2645">
        <v>97909</v>
      </c>
      <c r="AX2645">
        <v>97692</v>
      </c>
      <c r="AY2645">
        <v>97444</v>
      </c>
      <c r="AZ2645">
        <v>97172</v>
      </c>
      <c r="BA2645">
        <v>96879</v>
      </c>
      <c r="BB2645">
        <v>96568</v>
      </c>
      <c r="BC2645">
        <v>96239</v>
      </c>
      <c r="BD2645">
        <v>95886</v>
      </c>
      <c r="BE2645">
        <v>95491</v>
      </c>
      <c r="BF2645">
        <v>95043</v>
      </c>
      <c r="BG2645">
        <v>94529</v>
      </c>
      <c r="BH2645">
        <v>93936</v>
      </c>
      <c r="BI2645">
        <v>93256</v>
      </c>
      <c r="BJ2645">
        <v>92487</v>
      </c>
      <c r="BK2645">
        <v>91626</v>
      </c>
      <c r="BL2645">
        <v>90664</v>
      </c>
      <c r="BM2645">
        <v>89583</v>
      </c>
      <c r="BN2645">
        <v>88368</v>
      </c>
      <c r="BO2645">
        <v>87002</v>
      </c>
      <c r="BP2645">
        <v>85467</v>
      </c>
      <c r="BQ2645">
        <v>83744</v>
      </c>
      <c r="BR2645">
        <v>81807</v>
      </c>
      <c r="BS2645">
        <v>79637</v>
      </c>
      <c r="BT2645">
        <v>77216</v>
      </c>
      <c r="BU2645">
        <v>74533</v>
      </c>
      <c r="BV2645">
        <v>71573</v>
      </c>
      <c r="BW2645">
        <v>68320</v>
      </c>
      <c r="BX2645">
        <v>64779</v>
      </c>
      <c r="BY2645">
        <v>60950</v>
      </c>
      <c r="BZ2645">
        <v>56835</v>
      </c>
      <c r="CA2645">
        <v>52455</v>
      </c>
      <c r="CB2645">
        <v>47736</v>
      </c>
      <c r="CC2645">
        <v>42678</v>
      </c>
      <c r="CD2645">
        <v>37371</v>
      </c>
      <c r="CE2645">
        <v>31936</v>
      </c>
      <c r="DC2645">
        <v>72.56</v>
      </c>
      <c r="DD2645">
        <v>71.56</v>
      </c>
      <c r="DE2645">
        <v>70.569999999999993</v>
      </c>
      <c r="DF2645">
        <v>69.58</v>
      </c>
      <c r="DG2645">
        <v>68.59</v>
      </c>
      <c r="DH2645">
        <v>67.59</v>
      </c>
      <c r="DI2645">
        <v>66.599999999999994</v>
      </c>
      <c r="DJ2645">
        <v>65.61</v>
      </c>
      <c r="DK2645">
        <v>64.62</v>
      </c>
      <c r="DL2645">
        <v>63.62</v>
      </c>
      <c r="DM2645">
        <v>62.63</v>
      </c>
      <c r="DN2645">
        <v>61.64</v>
      </c>
      <c r="DO2645">
        <v>60.65</v>
      </c>
      <c r="DP2645">
        <v>59.66</v>
      </c>
      <c r="DQ2645">
        <v>58.67</v>
      </c>
      <c r="DR2645">
        <v>57.68</v>
      </c>
      <c r="DS2645">
        <v>56.69</v>
      </c>
      <c r="DT2645">
        <v>55.71</v>
      </c>
      <c r="DU2645">
        <v>54.72</v>
      </c>
      <c r="DV2645">
        <v>53.73</v>
      </c>
      <c r="DW2645">
        <v>52.75</v>
      </c>
      <c r="DX2645">
        <v>51.76</v>
      </c>
      <c r="DY2645">
        <v>50.78</v>
      </c>
      <c r="DZ2645">
        <v>49.79</v>
      </c>
      <c r="EA2645">
        <v>48.81</v>
      </c>
      <c r="EB2645">
        <v>47.83</v>
      </c>
      <c r="EC2645">
        <v>46.84</v>
      </c>
      <c r="ED2645">
        <v>45.86</v>
      </c>
      <c r="EE2645">
        <v>44.89</v>
      </c>
      <c r="EF2645">
        <v>43.91</v>
      </c>
      <c r="EG2645">
        <v>42.93</v>
      </c>
      <c r="EH2645">
        <v>41.95</v>
      </c>
      <c r="EI2645">
        <v>40.97</v>
      </c>
      <c r="EJ2645">
        <v>40</v>
      </c>
      <c r="EK2645">
        <v>39.020000000000003</v>
      </c>
      <c r="EL2645">
        <v>38.049999999999997</v>
      </c>
      <c r="EM2645">
        <v>37.08</v>
      </c>
      <c r="EN2645">
        <v>36.11</v>
      </c>
      <c r="EO2645">
        <v>35.15</v>
      </c>
      <c r="EP2645">
        <v>34.18</v>
      </c>
      <c r="EQ2645">
        <v>33.22</v>
      </c>
      <c r="ER2645">
        <v>32.270000000000003</v>
      </c>
      <c r="ES2645">
        <v>31.31</v>
      </c>
      <c r="ET2645">
        <v>30.36</v>
      </c>
      <c r="EU2645">
        <v>29.42</v>
      </c>
      <c r="EV2645">
        <v>28.48</v>
      </c>
      <c r="EW2645">
        <v>27.55</v>
      </c>
      <c r="EX2645">
        <v>26.63</v>
      </c>
      <c r="EY2645">
        <v>25.71</v>
      </c>
      <c r="EZ2645">
        <v>24.79</v>
      </c>
      <c r="FA2645">
        <v>23.87</v>
      </c>
      <c r="FB2645">
        <v>22.96</v>
      </c>
      <c r="FC2645">
        <v>22.05</v>
      </c>
      <c r="FD2645">
        <v>21.15</v>
      </c>
      <c r="FE2645">
        <v>20.27</v>
      </c>
      <c r="FF2645">
        <v>19.39</v>
      </c>
      <c r="FG2645">
        <v>18.53</v>
      </c>
      <c r="FH2645">
        <v>17.68</v>
      </c>
      <c r="FI2645">
        <v>16.84</v>
      </c>
      <c r="FJ2645">
        <v>16.010000000000002</v>
      </c>
      <c r="FK2645">
        <v>15.2</v>
      </c>
      <c r="FL2645">
        <v>14.4</v>
      </c>
      <c r="FM2645">
        <v>13.62</v>
      </c>
      <c r="FN2645">
        <v>12.86</v>
      </c>
      <c r="FO2645">
        <v>12.11</v>
      </c>
      <c r="FP2645">
        <v>11.38</v>
      </c>
      <c r="FQ2645">
        <v>10.68</v>
      </c>
      <c r="FR2645">
        <v>10</v>
      </c>
      <c r="FS2645">
        <v>9.34</v>
      </c>
      <c r="FT2645">
        <v>8.7100000000000009</v>
      </c>
      <c r="FU2645">
        <v>8.1</v>
      </c>
      <c r="FV2645">
        <v>7.51</v>
      </c>
      <c r="FW2645">
        <v>6.96</v>
      </c>
      <c r="FX2645">
        <v>6.42</v>
      </c>
      <c r="FY2645">
        <v>5.92</v>
      </c>
      <c r="FZ2645">
        <v>5.45</v>
      </c>
      <c r="GA2645">
        <v>5.04</v>
      </c>
      <c r="GB2645">
        <v>4.68</v>
      </c>
      <c r="GC2645">
        <v>4.4000000000000004</v>
      </c>
    </row>
    <row r="2646" spans="1:189" x14ac:dyDescent="0.25">
      <c r="A2646" t="s">
        <v>2433</v>
      </c>
      <c r="B2646">
        <v>78</v>
      </c>
      <c r="C2646">
        <v>78</v>
      </c>
      <c r="E2646">
        <v>100000</v>
      </c>
      <c r="F2646">
        <v>99990</v>
      </c>
      <c r="G2646">
        <v>99979</v>
      </c>
      <c r="H2646">
        <v>99969</v>
      </c>
      <c r="I2646">
        <v>99958</v>
      </c>
      <c r="J2646">
        <v>99947</v>
      </c>
      <c r="K2646">
        <v>99935</v>
      </c>
      <c r="L2646">
        <v>99923</v>
      </c>
      <c r="M2646">
        <v>99910</v>
      </c>
      <c r="N2646">
        <v>99896</v>
      </c>
      <c r="O2646">
        <v>99882</v>
      </c>
      <c r="P2646">
        <v>99866</v>
      </c>
      <c r="Q2646">
        <v>99849</v>
      </c>
      <c r="R2646">
        <v>99831</v>
      </c>
      <c r="S2646">
        <v>99811</v>
      </c>
      <c r="T2646">
        <v>99790</v>
      </c>
      <c r="U2646">
        <v>99768</v>
      </c>
      <c r="V2646">
        <v>99745</v>
      </c>
      <c r="W2646">
        <v>99720</v>
      </c>
      <c r="X2646">
        <v>99694</v>
      </c>
      <c r="Y2646">
        <v>99666</v>
      </c>
      <c r="Z2646">
        <v>99637</v>
      </c>
      <c r="AA2646">
        <v>99604</v>
      </c>
      <c r="AB2646">
        <v>99570</v>
      </c>
      <c r="AC2646">
        <v>99533</v>
      </c>
      <c r="AD2646">
        <v>99492</v>
      </c>
      <c r="AE2646">
        <v>99449</v>
      </c>
      <c r="AF2646">
        <v>99403</v>
      </c>
      <c r="AG2646">
        <v>99355</v>
      </c>
      <c r="AH2646">
        <v>99305</v>
      </c>
      <c r="AI2646">
        <v>99253</v>
      </c>
      <c r="AJ2646">
        <v>99198</v>
      </c>
      <c r="AK2646">
        <v>99137</v>
      </c>
      <c r="AL2646">
        <v>99071</v>
      </c>
      <c r="AM2646">
        <v>98998</v>
      </c>
      <c r="AN2646">
        <v>98917</v>
      </c>
      <c r="AO2646">
        <v>98828</v>
      </c>
      <c r="AP2646">
        <v>98731</v>
      </c>
      <c r="AQ2646">
        <v>98626</v>
      </c>
      <c r="AR2646">
        <v>98510</v>
      </c>
      <c r="AS2646">
        <v>98380</v>
      </c>
      <c r="AT2646">
        <v>98235</v>
      </c>
      <c r="AU2646">
        <v>98071</v>
      </c>
      <c r="AV2646">
        <v>97881</v>
      </c>
      <c r="AW2646">
        <v>97659</v>
      </c>
      <c r="AX2646">
        <v>97406</v>
      </c>
      <c r="AY2646">
        <v>97127</v>
      </c>
      <c r="AZ2646">
        <v>96828</v>
      </c>
      <c r="BA2646">
        <v>96511</v>
      </c>
      <c r="BB2646">
        <v>96175</v>
      </c>
      <c r="BC2646">
        <v>95814</v>
      </c>
      <c r="BD2646">
        <v>95412</v>
      </c>
      <c r="BE2646">
        <v>94954</v>
      </c>
      <c r="BF2646">
        <v>94431</v>
      </c>
      <c r="BG2646">
        <v>93826</v>
      </c>
      <c r="BH2646">
        <v>93134</v>
      </c>
      <c r="BI2646">
        <v>92350</v>
      </c>
      <c r="BJ2646">
        <v>91471</v>
      </c>
      <c r="BK2646">
        <v>90492</v>
      </c>
      <c r="BL2646">
        <v>89393</v>
      </c>
      <c r="BM2646">
        <v>88157</v>
      </c>
      <c r="BN2646">
        <v>86768</v>
      </c>
      <c r="BO2646">
        <v>85208</v>
      </c>
      <c r="BP2646">
        <v>83460</v>
      </c>
      <c r="BQ2646">
        <v>81495</v>
      </c>
      <c r="BR2646">
        <v>79296</v>
      </c>
      <c r="BS2646">
        <v>76846</v>
      </c>
      <c r="BT2646">
        <v>74130</v>
      </c>
      <c r="BU2646">
        <v>71138</v>
      </c>
      <c r="BV2646">
        <v>67853</v>
      </c>
      <c r="BW2646">
        <v>64278</v>
      </c>
      <c r="BX2646">
        <v>60420</v>
      </c>
      <c r="BY2646">
        <v>56283</v>
      </c>
      <c r="BZ2646">
        <v>51889</v>
      </c>
      <c r="CA2646">
        <v>47165</v>
      </c>
      <c r="CB2646">
        <v>42167</v>
      </c>
      <c r="CC2646">
        <v>36924</v>
      </c>
      <c r="CD2646">
        <v>31553</v>
      </c>
      <c r="DC2646">
        <v>71.45</v>
      </c>
      <c r="DD2646">
        <v>70.459999999999994</v>
      </c>
      <c r="DE2646">
        <v>69.47</v>
      </c>
      <c r="DF2646">
        <v>68.47</v>
      </c>
      <c r="DG2646">
        <v>67.48</v>
      </c>
      <c r="DH2646">
        <v>66.489999999999995</v>
      </c>
      <c r="DI2646">
        <v>65.5</v>
      </c>
      <c r="DJ2646">
        <v>64.5</v>
      </c>
      <c r="DK2646">
        <v>63.51</v>
      </c>
      <c r="DL2646">
        <v>62.52</v>
      </c>
      <c r="DM2646">
        <v>61.53</v>
      </c>
      <c r="DN2646">
        <v>60.54</v>
      </c>
      <c r="DO2646">
        <v>59.55</v>
      </c>
      <c r="DP2646">
        <v>58.56</v>
      </c>
      <c r="DQ2646">
        <v>57.57</v>
      </c>
      <c r="DR2646">
        <v>56.59</v>
      </c>
      <c r="DS2646">
        <v>55.6</v>
      </c>
      <c r="DT2646">
        <v>54.61</v>
      </c>
      <c r="DU2646">
        <v>53.62</v>
      </c>
      <c r="DV2646">
        <v>52.64</v>
      </c>
      <c r="DW2646">
        <v>51.65</v>
      </c>
      <c r="DX2646">
        <v>50.67</v>
      </c>
      <c r="DY2646">
        <v>49.68</v>
      </c>
      <c r="DZ2646">
        <v>48.7</v>
      </c>
      <c r="EA2646">
        <v>47.72</v>
      </c>
      <c r="EB2646">
        <v>46.74</v>
      </c>
      <c r="EC2646">
        <v>45.76</v>
      </c>
      <c r="ED2646">
        <v>44.78</v>
      </c>
      <c r="EE2646">
        <v>43.8</v>
      </c>
      <c r="EF2646">
        <v>42.82</v>
      </c>
      <c r="EG2646">
        <v>41.84</v>
      </c>
      <c r="EH2646">
        <v>40.869999999999997</v>
      </c>
      <c r="EI2646">
        <v>39.89</v>
      </c>
      <c r="EJ2646">
        <v>38.92</v>
      </c>
      <c r="EK2646">
        <v>37.950000000000003</v>
      </c>
      <c r="EL2646">
        <v>36.979999999999997</v>
      </c>
      <c r="EM2646">
        <v>36.01</v>
      </c>
      <c r="EN2646">
        <v>35.049999999999997</v>
      </c>
      <c r="EO2646">
        <v>34.08</v>
      </c>
      <c r="EP2646">
        <v>33.119999999999997</v>
      </c>
      <c r="EQ2646">
        <v>32.159999999999997</v>
      </c>
      <c r="ER2646">
        <v>31.21</v>
      </c>
      <c r="ES2646">
        <v>30.26</v>
      </c>
      <c r="ET2646">
        <v>29.32</v>
      </c>
      <c r="EU2646">
        <v>28.39</v>
      </c>
      <c r="EV2646">
        <v>27.46</v>
      </c>
      <c r="EW2646">
        <v>26.54</v>
      </c>
      <c r="EX2646">
        <v>25.62</v>
      </c>
      <c r="EY2646">
        <v>24.7</v>
      </c>
      <c r="EZ2646">
        <v>23.78</v>
      </c>
      <c r="FA2646">
        <v>22.87</v>
      </c>
      <c r="FB2646">
        <v>21.97</v>
      </c>
      <c r="FC2646">
        <v>21.07</v>
      </c>
      <c r="FD2646">
        <v>20.18</v>
      </c>
      <c r="FE2646">
        <v>19.309999999999999</v>
      </c>
      <c r="FF2646">
        <v>18.45</v>
      </c>
      <c r="FG2646">
        <v>17.600000000000001</v>
      </c>
      <c r="FH2646">
        <v>16.77</v>
      </c>
      <c r="FI2646">
        <v>15.94</v>
      </c>
      <c r="FJ2646">
        <v>15.13</v>
      </c>
      <c r="FK2646">
        <v>14.34</v>
      </c>
      <c r="FL2646">
        <v>13.56</v>
      </c>
      <c r="FM2646">
        <v>12.8</v>
      </c>
      <c r="FN2646">
        <v>12.06</v>
      </c>
      <c r="FO2646">
        <v>11.33</v>
      </c>
      <c r="FP2646">
        <v>10.63</v>
      </c>
      <c r="FQ2646">
        <v>9.9600000000000009</v>
      </c>
      <c r="FR2646">
        <v>9.3000000000000007</v>
      </c>
      <c r="FS2646">
        <v>8.67</v>
      </c>
      <c r="FT2646">
        <v>8.07</v>
      </c>
      <c r="FU2646">
        <v>7.49</v>
      </c>
      <c r="FV2646">
        <v>6.94</v>
      </c>
      <c r="FW2646">
        <v>6.41</v>
      </c>
      <c r="FX2646">
        <v>5.91</v>
      </c>
      <c r="FY2646">
        <v>5.45</v>
      </c>
      <c r="FZ2646">
        <v>5.04</v>
      </c>
      <c r="GA2646">
        <v>4.68</v>
      </c>
      <c r="GB2646">
        <v>4.4000000000000004</v>
      </c>
    </row>
    <row r="2647" spans="1:189" x14ac:dyDescent="0.25">
      <c r="A2647" t="s">
        <v>2434</v>
      </c>
      <c r="B2647">
        <v>77</v>
      </c>
      <c r="C2647">
        <v>77</v>
      </c>
      <c r="E2647">
        <v>100000</v>
      </c>
      <c r="F2647">
        <v>99989</v>
      </c>
      <c r="G2647">
        <v>99979</v>
      </c>
      <c r="H2647">
        <v>99968</v>
      </c>
      <c r="I2647">
        <v>99957</v>
      </c>
      <c r="J2647">
        <v>99945</v>
      </c>
      <c r="K2647">
        <v>99932</v>
      </c>
      <c r="L2647">
        <v>99919</v>
      </c>
      <c r="M2647">
        <v>99905</v>
      </c>
      <c r="N2647">
        <v>99890</v>
      </c>
      <c r="O2647">
        <v>99874</v>
      </c>
      <c r="P2647">
        <v>99857</v>
      </c>
      <c r="Q2647">
        <v>99838</v>
      </c>
      <c r="R2647">
        <v>99819</v>
      </c>
      <c r="S2647">
        <v>99798</v>
      </c>
      <c r="T2647">
        <v>99775</v>
      </c>
      <c r="U2647">
        <v>99752</v>
      </c>
      <c r="V2647">
        <v>99726</v>
      </c>
      <c r="W2647">
        <v>99700</v>
      </c>
      <c r="X2647">
        <v>99672</v>
      </c>
      <c r="Y2647">
        <v>99641</v>
      </c>
      <c r="Z2647">
        <v>99609</v>
      </c>
      <c r="AA2647">
        <v>99574</v>
      </c>
      <c r="AB2647">
        <v>99536</v>
      </c>
      <c r="AC2647">
        <v>99495</v>
      </c>
      <c r="AD2647">
        <v>99450</v>
      </c>
      <c r="AE2647">
        <v>99404</v>
      </c>
      <c r="AF2647">
        <v>99355</v>
      </c>
      <c r="AG2647">
        <v>99304</v>
      </c>
      <c r="AH2647">
        <v>99251</v>
      </c>
      <c r="AI2647">
        <v>99195</v>
      </c>
      <c r="AJ2647">
        <v>99134</v>
      </c>
      <c r="AK2647">
        <v>99066</v>
      </c>
      <c r="AL2647">
        <v>98992</v>
      </c>
      <c r="AM2647">
        <v>98910</v>
      </c>
      <c r="AN2647">
        <v>98819</v>
      </c>
      <c r="AO2647">
        <v>98720</v>
      </c>
      <c r="AP2647">
        <v>98613</v>
      </c>
      <c r="AQ2647">
        <v>98494</v>
      </c>
      <c r="AR2647">
        <v>98362</v>
      </c>
      <c r="AS2647">
        <v>98214</v>
      </c>
      <c r="AT2647">
        <v>98047</v>
      </c>
      <c r="AU2647">
        <v>97853</v>
      </c>
      <c r="AV2647">
        <v>97626</v>
      </c>
      <c r="AW2647">
        <v>97367</v>
      </c>
      <c r="AX2647">
        <v>97083</v>
      </c>
      <c r="AY2647">
        <v>96777</v>
      </c>
      <c r="AZ2647">
        <v>96453</v>
      </c>
      <c r="BA2647">
        <v>96111</v>
      </c>
      <c r="BB2647">
        <v>95742</v>
      </c>
      <c r="BC2647">
        <v>95332</v>
      </c>
      <c r="BD2647">
        <v>94865</v>
      </c>
      <c r="BE2647">
        <v>94331</v>
      </c>
      <c r="BF2647">
        <v>93715</v>
      </c>
      <c r="BG2647">
        <v>93009</v>
      </c>
      <c r="BH2647">
        <v>92211</v>
      </c>
      <c r="BI2647">
        <v>91316</v>
      </c>
      <c r="BJ2647">
        <v>90318</v>
      </c>
      <c r="BK2647">
        <v>89199</v>
      </c>
      <c r="BL2647">
        <v>87944</v>
      </c>
      <c r="BM2647">
        <v>86533</v>
      </c>
      <c r="BN2647">
        <v>84948</v>
      </c>
      <c r="BO2647">
        <v>83173</v>
      </c>
      <c r="BP2647">
        <v>81180</v>
      </c>
      <c r="BQ2647">
        <v>78952</v>
      </c>
      <c r="BR2647">
        <v>76472</v>
      </c>
      <c r="BS2647">
        <v>73726</v>
      </c>
      <c r="BT2647">
        <v>70700</v>
      </c>
      <c r="BU2647">
        <v>67384</v>
      </c>
      <c r="BV2647">
        <v>63780</v>
      </c>
      <c r="BW2647">
        <v>59890</v>
      </c>
      <c r="BX2647">
        <v>55730</v>
      </c>
      <c r="BY2647">
        <v>51319</v>
      </c>
      <c r="BZ2647">
        <v>46590</v>
      </c>
      <c r="CA2647">
        <v>41600</v>
      </c>
      <c r="CB2647">
        <v>36427</v>
      </c>
      <c r="CC2647">
        <v>31129</v>
      </c>
      <c r="DC2647">
        <v>70.349999999999994</v>
      </c>
      <c r="DD2647">
        <v>69.349999999999994</v>
      </c>
      <c r="DE2647">
        <v>68.36</v>
      </c>
      <c r="DF2647">
        <v>67.37</v>
      </c>
      <c r="DG2647">
        <v>66.38</v>
      </c>
      <c r="DH2647">
        <v>65.38</v>
      </c>
      <c r="DI2647">
        <v>64.39</v>
      </c>
      <c r="DJ2647">
        <v>63.4</v>
      </c>
      <c r="DK2647">
        <v>62.41</v>
      </c>
      <c r="DL2647">
        <v>61.42</v>
      </c>
      <c r="DM2647">
        <v>60.43</v>
      </c>
      <c r="DN2647">
        <v>59.44</v>
      </c>
      <c r="DO2647">
        <v>58.45</v>
      </c>
      <c r="DP2647">
        <v>57.46</v>
      </c>
      <c r="DQ2647">
        <v>56.47</v>
      </c>
      <c r="DR2647">
        <v>55.48</v>
      </c>
      <c r="DS2647">
        <v>54.5</v>
      </c>
      <c r="DT2647">
        <v>53.51</v>
      </c>
      <c r="DU2647">
        <v>52.53</v>
      </c>
      <c r="DV2647">
        <v>51.54</v>
      </c>
      <c r="DW2647">
        <v>50.56</v>
      </c>
      <c r="DX2647">
        <v>49.57</v>
      </c>
      <c r="DY2647">
        <v>48.59</v>
      </c>
      <c r="DZ2647">
        <v>47.61</v>
      </c>
      <c r="EA2647">
        <v>46.63</v>
      </c>
      <c r="EB2647">
        <v>45.65</v>
      </c>
      <c r="EC2647">
        <v>44.67</v>
      </c>
      <c r="ED2647">
        <v>43.69</v>
      </c>
      <c r="EE2647">
        <v>42.71</v>
      </c>
      <c r="EF2647">
        <v>41.74</v>
      </c>
      <c r="EG2647">
        <v>40.76</v>
      </c>
      <c r="EH2647">
        <v>39.78</v>
      </c>
      <c r="EI2647">
        <v>38.81</v>
      </c>
      <c r="EJ2647">
        <v>37.840000000000003</v>
      </c>
      <c r="EK2647">
        <v>36.869999999999997</v>
      </c>
      <c r="EL2647">
        <v>35.9</v>
      </c>
      <c r="EM2647">
        <v>34.94</v>
      </c>
      <c r="EN2647">
        <v>33.979999999999997</v>
      </c>
      <c r="EO2647">
        <v>33.020000000000003</v>
      </c>
      <c r="EP2647">
        <v>32.06</v>
      </c>
      <c r="EQ2647">
        <v>31.11</v>
      </c>
      <c r="ER2647">
        <v>30.16</v>
      </c>
      <c r="ES2647">
        <v>29.22</v>
      </c>
      <c r="ET2647">
        <v>28.29</v>
      </c>
      <c r="EU2647">
        <v>27.36</v>
      </c>
      <c r="EV2647">
        <v>26.44</v>
      </c>
      <c r="EW2647">
        <v>25.52</v>
      </c>
      <c r="EX2647">
        <v>24.6</v>
      </c>
      <c r="EY2647">
        <v>23.69</v>
      </c>
      <c r="EZ2647">
        <v>22.78</v>
      </c>
      <c r="FA2647">
        <v>21.88</v>
      </c>
      <c r="FB2647">
        <v>20.98</v>
      </c>
      <c r="FC2647">
        <v>20.100000000000001</v>
      </c>
      <c r="FD2647">
        <v>19.23</v>
      </c>
      <c r="FE2647">
        <v>18.37</v>
      </c>
      <c r="FF2647">
        <v>17.52</v>
      </c>
      <c r="FG2647">
        <v>16.690000000000001</v>
      </c>
      <c r="FH2647">
        <v>15.87</v>
      </c>
      <c r="FI2647">
        <v>15.06</v>
      </c>
      <c r="FJ2647">
        <v>14.27</v>
      </c>
      <c r="FK2647">
        <v>13.49</v>
      </c>
      <c r="FL2647">
        <v>12.74</v>
      </c>
      <c r="FM2647">
        <v>12</v>
      </c>
      <c r="FN2647">
        <v>11.28</v>
      </c>
      <c r="FO2647">
        <v>10.58</v>
      </c>
      <c r="FP2647">
        <v>9.91</v>
      </c>
      <c r="FQ2647">
        <v>9.26</v>
      </c>
      <c r="FR2647">
        <v>8.64</v>
      </c>
      <c r="FS2647">
        <v>8.0399999999999991</v>
      </c>
      <c r="FT2647">
        <v>7.46</v>
      </c>
      <c r="FU2647">
        <v>6.91</v>
      </c>
      <c r="FV2647">
        <v>6.39</v>
      </c>
      <c r="FW2647">
        <v>5.9</v>
      </c>
      <c r="FX2647">
        <v>5.45</v>
      </c>
      <c r="FY2647">
        <v>5.04</v>
      </c>
      <c r="FZ2647">
        <v>4.68</v>
      </c>
      <c r="GA2647">
        <v>4.4000000000000004</v>
      </c>
    </row>
    <row r="2648" spans="1:189" x14ac:dyDescent="0.25">
      <c r="A2648" t="s">
        <v>2435</v>
      </c>
      <c r="B2648">
        <v>76</v>
      </c>
      <c r="C2648">
        <v>76</v>
      </c>
      <c r="E2648">
        <v>100000</v>
      </c>
      <c r="F2648">
        <v>99989</v>
      </c>
      <c r="G2648">
        <v>99978</v>
      </c>
      <c r="H2648">
        <v>99967</v>
      </c>
      <c r="I2648">
        <v>99955</v>
      </c>
      <c r="J2648">
        <v>99942</v>
      </c>
      <c r="K2648">
        <v>99929</v>
      </c>
      <c r="L2648">
        <v>99914</v>
      </c>
      <c r="M2648">
        <v>99899</v>
      </c>
      <c r="N2648">
        <v>99883</v>
      </c>
      <c r="O2648">
        <v>99865</v>
      </c>
      <c r="P2648">
        <v>99847</v>
      </c>
      <c r="Q2648">
        <v>99826</v>
      </c>
      <c r="R2648">
        <v>99805</v>
      </c>
      <c r="S2648">
        <v>99782</v>
      </c>
      <c r="T2648">
        <v>99758</v>
      </c>
      <c r="U2648">
        <v>99733</v>
      </c>
      <c r="V2648">
        <v>99706</v>
      </c>
      <c r="W2648">
        <v>99677</v>
      </c>
      <c r="X2648">
        <v>99646</v>
      </c>
      <c r="Y2648">
        <v>99613</v>
      </c>
      <c r="Z2648">
        <v>99577</v>
      </c>
      <c r="AA2648">
        <v>99539</v>
      </c>
      <c r="AB2648">
        <v>99497</v>
      </c>
      <c r="AC2648">
        <v>99452</v>
      </c>
      <c r="AD2648">
        <v>99405</v>
      </c>
      <c r="AE2648">
        <v>99356</v>
      </c>
      <c r="AF2648">
        <v>99304</v>
      </c>
      <c r="AG2648">
        <v>99250</v>
      </c>
      <c r="AH2648">
        <v>99193</v>
      </c>
      <c r="AI2648">
        <v>99131</v>
      </c>
      <c r="AJ2648">
        <v>99062</v>
      </c>
      <c r="AK2648">
        <v>98986</v>
      </c>
      <c r="AL2648">
        <v>98902</v>
      </c>
      <c r="AM2648">
        <v>98810</v>
      </c>
      <c r="AN2648">
        <v>98710</v>
      </c>
      <c r="AO2648">
        <v>98600</v>
      </c>
      <c r="AP2648">
        <v>98479</v>
      </c>
      <c r="AQ2648">
        <v>98344</v>
      </c>
      <c r="AR2648">
        <v>98193</v>
      </c>
      <c r="AS2648">
        <v>98022</v>
      </c>
      <c r="AT2648">
        <v>97824</v>
      </c>
      <c r="AU2648">
        <v>97592</v>
      </c>
      <c r="AV2648">
        <v>97328</v>
      </c>
      <c r="AW2648">
        <v>97037</v>
      </c>
      <c r="AX2648">
        <v>96725</v>
      </c>
      <c r="AY2648">
        <v>96394</v>
      </c>
      <c r="AZ2648">
        <v>96045</v>
      </c>
      <c r="BA2648">
        <v>95670</v>
      </c>
      <c r="BB2648">
        <v>95250</v>
      </c>
      <c r="BC2648">
        <v>94774</v>
      </c>
      <c r="BD2648">
        <v>94229</v>
      </c>
      <c r="BE2648">
        <v>93601</v>
      </c>
      <c r="BF2648">
        <v>92883</v>
      </c>
      <c r="BG2648">
        <v>92070</v>
      </c>
      <c r="BH2648">
        <v>91160</v>
      </c>
      <c r="BI2648">
        <v>90144</v>
      </c>
      <c r="BJ2648">
        <v>89004</v>
      </c>
      <c r="BK2648">
        <v>87727</v>
      </c>
      <c r="BL2648">
        <v>86295</v>
      </c>
      <c r="BM2648">
        <v>84686</v>
      </c>
      <c r="BN2648">
        <v>82883</v>
      </c>
      <c r="BO2648">
        <v>80863</v>
      </c>
      <c r="BP2648">
        <v>78605</v>
      </c>
      <c r="BQ2648">
        <v>76095</v>
      </c>
      <c r="BR2648">
        <v>73318</v>
      </c>
      <c r="BS2648">
        <v>70263</v>
      </c>
      <c r="BT2648">
        <v>66914</v>
      </c>
      <c r="BU2648">
        <v>63280</v>
      </c>
      <c r="BV2648">
        <v>59365</v>
      </c>
      <c r="BW2648">
        <v>55178</v>
      </c>
      <c r="BX2648">
        <v>50750</v>
      </c>
      <c r="BY2648">
        <v>46014</v>
      </c>
      <c r="BZ2648">
        <v>41031</v>
      </c>
      <c r="CA2648">
        <v>35878</v>
      </c>
      <c r="CB2648">
        <v>30660</v>
      </c>
      <c r="DC2648">
        <v>69.239999999999995</v>
      </c>
      <c r="DD2648">
        <v>68.239999999999995</v>
      </c>
      <c r="DE2648">
        <v>67.25</v>
      </c>
      <c r="DF2648">
        <v>66.260000000000005</v>
      </c>
      <c r="DG2648">
        <v>65.27</v>
      </c>
      <c r="DH2648">
        <v>64.27</v>
      </c>
      <c r="DI2648">
        <v>63.28</v>
      </c>
      <c r="DJ2648">
        <v>62.29</v>
      </c>
      <c r="DK2648">
        <v>61.3</v>
      </c>
      <c r="DL2648">
        <v>60.31</v>
      </c>
      <c r="DM2648">
        <v>59.32</v>
      </c>
      <c r="DN2648">
        <v>58.33</v>
      </c>
      <c r="DO2648">
        <v>57.34</v>
      </c>
      <c r="DP2648">
        <v>56.36</v>
      </c>
      <c r="DQ2648">
        <v>55.37</v>
      </c>
      <c r="DR2648">
        <v>54.38</v>
      </c>
      <c r="DS2648">
        <v>53.4</v>
      </c>
      <c r="DT2648">
        <v>52.41</v>
      </c>
      <c r="DU2648">
        <v>51.43</v>
      </c>
      <c r="DV2648">
        <v>50.44</v>
      </c>
      <c r="DW2648">
        <v>49.46</v>
      </c>
      <c r="DX2648">
        <v>48.48</v>
      </c>
      <c r="DY2648">
        <v>47.49</v>
      </c>
      <c r="DZ2648">
        <v>46.51</v>
      </c>
      <c r="EA2648">
        <v>45.53</v>
      </c>
      <c r="EB2648">
        <v>44.56</v>
      </c>
      <c r="EC2648">
        <v>43.58</v>
      </c>
      <c r="ED2648">
        <v>42.6</v>
      </c>
      <c r="EE2648">
        <v>41.62</v>
      </c>
      <c r="EF2648">
        <v>40.65</v>
      </c>
      <c r="EG2648">
        <v>39.67</v>
      </c>
      <c r="EH2648">
        <v>38.700000000000003</v>
      </c>
      <c r="EI2648">
        <v>37.729999999999997</v>
      </c>
      <c r="EJ2648">
        <v>36.76</v>
      </c>
      <c r="EK2648">
        <v>35.79</v>
      </c>
      <c r="EL2648">
        <v>34.83</v>
      </c>
      <c r="EM2648">
        <v>33.869999999999997</v>
      </c>
      <c r="EN2648">
        <v>32.909999999999997</v>
      </c>
      <c r="EO2648">
        <v>31.95</v>
      </c>
      <c r="EP2648">
        <v>31</v>
      </c>
      <c r="EQ2648">
        <v>30.05</v>
      </c>
      <c r="ER2648">
        <v>29.11</v>
      </c>
      <c r="ES2648">
        <v>28.18</v>
      </c>
      <c r="ET2648">
        <v>27.26</v>
      </c>
      <c r="EU2648">
        <v>26.34</v>
      </c>
      <c r="EV2648">
        <v>25.42</v>
      </c>
      <c r="EW2648">
        <v>24.51</v>
      </c>
      <c r="EX2648">
        <v>23.59</v>
      </c>
      <c r="EY2648">
        <v>22.68</v>
      </c>
      <c r="EZ2648">
        <v>21.78</v>
      </c>
      <c r="FA2648">
        <v>20.89</v>
      </c>
      <c r="FB2648">
        <v>20.010000000000002</v>
      </c>
      <c r="FC2648">
        <v>19.14</v>
      </c>
      <c r="FD2648">
        <v>18.28</v>
      </c>
      <c r="FE2648">
        <v>17.440000000000001</v>
      </c>
      <c r="FF2648">
        <v>16.61</v>
      </c>
      <c r="FG2648">
        <v>15.79</v>
      </c>
      <c r="FH2648">
        <v>14.99</v>
      </c>
      <c r="FI2648">
        <v>14.2</v>
      </c>
      <c r="FJ2648">
        <v>13.42</v>
      </c>
      <c r="FK2648">
        <v>12.67</v>
      </c>
      <c r="FL2648">
        <v>11.93</v>
      </c>
      <c r="FM2648">
        <v>11.22</v>
      </c>
      <c r="FN2648">
        <v>10.53</v>
      </c>
      <c r="FO2648">
        <v>9.86</v>
      </c>
      <c r="FP2648">
        <v>9.2100000000000009</v>
      </c>
      <c r="FQ2648">
        <v>8.59</v>
      </c>
      <c r="FR2648">
        <v>8</v>
      </c>
      <c r="FS2648">
        <v>7.43</v>
      </c>
      <c r="FT2648">
        <v>6.88</v>
      </c>
      <c r="FU2648">
        <v>6.37</v>
      </c>
      <c r="FV2648">
        <v>5.88</v>
      </c>
      <c r="FW2648">
        <v>5.43</v>
      </c>
      <c r="FX2648">
        <v>5.03</v>
      </c>
      <c r="FY2648">
        <v>4.68</v>
      </c>
      <c r="FZ2648">
        <v>4.4000000000000004</v>
      </c>
    </row>
    <row r="2649" spans="1:189" x14ac:dyDescent="0.25">
      <c r="A2649" t="s">
        <v>2436</v>
      </c>
      <c r="B2649">
        <v>75</v>
      </c>
      <c r="C2649">
        <v>75</v>
      </c>
      <c r="E2649">
        <v>100000</v>
      </c>
      <c r="F2649">
        <v>99989</v>
      </c>
      <c r="G2649">
        <v>99977</v>
      </c>
      <c r="H2649">
        <v>99965</v>
      </c>
      <c r="I2649">
        <v>99952</v>
      </c>
      <c r="J2649">
        <v>99939</v>
      </c>
      <c r="K2649">
        <v>99924</v>
      </c>
      <c r="L2649">
        <v>99909</v>
      </c>
      <c r="M2649">
        <v>99892</v>
      </c>
      <c r="N2649">
        <v>99874</v>
      </c>
      <c r="O2649">
        <v>99855</v>
      </c>
      <c r="P2649">
        <v>99835</v>
      </c>
      <c r="Q2649">
        <v>99813</v>
      </c>
      <c r="R2649">
        <v>99790</v>
      </c>
      <c r="S2649">
        <v>99766</v>
      </c>
      <c r="T2649">
        <v>99740</v>
      </c>
      <c r="U2649">
        <v>99712</v>
      </c>
      <c r="V2649">
        <v>99683</v>
      </c>
      <c r="W2649">
        <v>99652</v>
      </c>
      <c r="X2649">
        <v>99618</v>
      </c>
      <c r="Y2649">
        <v>99582</v>
      </c>
      <c r="Z2649">
        <v>99543</v>
      </c>
      <c r="AA2649">
        <v>99500</v>
      </c>
      <c r="AB2649">
        <v>99455</v>
      </c>
      <c r="AC2649">
        <v>99407</v>
      </c>
      <c r="AD2649">
        <v>99356</v>
      </c>
      <c r="AE2649">
        <v>99304</v>
      </c>
      <c r="AF2649">
        <v>99249</v>
      </c>
      <c r="AG2649">
        <v>99191</v>
      </c>
      <c r="AH2649">
        <v>99128</v>
      </c>
      <c r="AI2649">
        <v>99058</v>
      </c>
      <c r="AJ2649">
        <v>98980</v>
      </c>
      <c r="AK2649">
        <v>98895</v>
      </c>
      <c r="AL2649">
        <v>98802</v>
      </c>
      <c r="AM2649">
        <v>98699</v>
      </c>
      <c r="AN2649">
        <v>98587</v>
      </c>
      <c r="AO2649">
        <v>98464</v>
      </c>
      <c r="AP2649">
        <v>98326</v>
      </c>
      <c r="AQ2649">
        <v>98172</v>
      </c>
      <c r="AR2649">
        <v>97998</v>
      </c>
      <c r="AS2649">
        <v>97795</v>
      </c>
      <c r="AT2649">
        <v>97558</v>
      </c>
      <c r="AU2649">
        <v>97289</v>
      </c>
      <c r="AV2649">
        <v>96992</v>
      </c>
      <c r="AW2649">
        <v>96673</v>
      </c>
      <c r="AX2649">
        <v>96335</v>
      </c>
      <c r="AY2649">
        <v>95979</v>
      </c>
      <c r="AZ2649">
        <v>95596</v>
      </c>
      <c r="BA2649">
        <v>95169</v>
      </c>
      <c r="BB2649">
        <v>94682</v>
      </c>
      <c r="BC2649">
        <v>94127</v>
      </c>
      <c r="BD2649">
        <v>93487</v>
      </c>
      <c r="BE2649">
        <v>92755</v>
      </c>
      <c r="BF2649">
        <v>91928</v>
      </c>
      <c r="BG2649">
        <v>91000</v>
      </c>
      <c r="BH2649">
        <v>89968</v>
      </c>
      <c r="BI2649">
        <v>88809</v>
      </c>
      <c r="BJ2649">
        <v>87510</v>
      </c>
      <c r="BK2649">
        <v>86054</v>
      </c>
      <c r="BL2649">
        <v>84422</v>
      </c>
      <c r="BM2649">
        <v>82593</v>
      </c>
      <c r="BN2649">
        <v>80543</v>
      </c>
      <c r="BO2649">
        <v>78256</v>
      </c>
      <c r="BP2649">
        <v>75715</v>
      </c>
      <c r="BQ2649">
        <v>72907</v>
      </c>
      <c r="BR2649">
        <v>69822</v>
      </c>
      <c r="BS2649">
        <v>66445</v>
      </c>
      <c r="BT2649">
        <v>62781</v>
      </c>
      <c r="BU2649">
        <v>58840</v>
      </c>
      <c r="BV2649">
        <v>54632</v>
      </c>
      <c r="BW2649">
        <v>50183</v>
      </c>
      <c r="BX2649">
        <v>45439</v>
      </c>
      <c r="BY2649">
        <v>40460</v>
      </c>
      <c r="BZ2649">
        <v>35328</v>
      </c>
      <c r="CA2649">
        <v>30144</v>
      </c>
      <c r="DC2649">
        <v>68.12</v>
      </c>
      <c r="DD2649">
        <v>67.13</v>
      </c>
      <c r="DE2649">
        <v>66.14</v>
      </c>
      <c r="DF2649">
        <v>65.150000000000006</v>
      </c>
      <c r="DG2649">
        <v>64.150000000000006</v>
      </c>
      <c r="DH2649">
        <v>63.16</v>
      </c>
      <c r="DI2649">
        <v>62.17</v>
      </c>
      <c r="DJ2649">
        <v>61.18</v>
      </c>
      <c r="DK2649">
        <v>60.19</v>
      </c>
      <c r="DL2649">
        <v>59.2</v>
      </c>
      <c r="DM2649">
        <v>58.21</v>
      </c>
      <c r="DN2649">
        <v>57.23</v>
      </c>
      <c r="DO2649">
        <v>56.24</v>
      </c>
      <c r="DP2649">
        <v>55.25</v>
      </c>
      <c r="DQ2649">
        <v>54.26</v>
      </c>
      <c r="DR2649">
        <v>53.28</v>
      </c>
      <c r="DS2649">
        <v>52.29</v>
      </c>
      <c r="DT2649">
        <v>51.31</v>
      </c>
      <c r="DU2649">
        <v>50.32</v>
      </c>
      <c r="DV2649">
        <v>49.34</v>
      </c>
      <c r="DW2649">
        <v>48.36</v>
      </c>
      <c r="DX2649">
        <v>47.38</v>
      </c>
      <c r="DY2649">
        <v>46.4</v>
      </c>
      <c r="DZ2649">
        <v>45.42</v>
      </c>
      <c r="EA2649">
        <v>44.44</v>
      </c>
      <c r="EB2649">
        <v>43.46</v>
      </c>
      <c r="EC2649">
        <v>42.48</v>
      </c>
      <c r="ED2649">
        <v>41.51</v>
      </c>
      <c r="EE2649">
        <v>40.53</v>
      </c>
      <c r="EF2649">
        <v>39.56</v>
      </c>
      <c r="EG2649">
        <v>38.58</v>
      </c>
      <c r="EH2649">
        <v>37.61</v>
      </c>
      <c r="EI2649">
        <v>36.65</v>
      </c>
      <c r="EJ2649">
        <v>35.68</v>
      </c>
      <c r="EK2649">
        <v>34.72</v>
      </c>
      <c r="EL2649">
        <v>33.76</v>
      </c>
      <c r="EM2649">
        <v>32.799999999999997</v>
      </c>
      <c r="EN2649">
        <v>31.84</v>
      </c>
      <c r="EO2649">
        <v>30.89</v>
      </c>
      <c r="EP2649">
        <v>29.95</v>
      </c>
      <c r="EQ2649">
        <v>29.01</v>
      </c>
      <c r="ER2649">
        <v>28.08</v>
      </c>
      <c r="ES2649">
        <v>27.15</v>
      </c>
      <c r="ET2649">
        <v>26.23</v>
      </c>
      <c r="EU2649">
        <v>25.32</v>
      </c>
      <c r="EV2649">
        <v>24.41</v>
      </c>
      <c r="EW2649">
        <v>23.5</v>
      </c>
      <c r="EX2649">
        <v>22.59</v>
      </c>
      <c r="EY2649">
        <v>21.69</v>
      </c>
      <c r="EZ2649">
        <v>20.8</v>
      </c>
      <c r="FA2649">
        <v>19.920000000000002</v>
      </c>
      <c r="FB2649">
        <v>19.05</v>
      </c>
      <c r="FC2649">
        <v>18.190000000000001</v>
      </c>
      <c r="FD2649">
        <v>17.350000000000001</v>
      </c>
      <c r="FE2649">
        <v>16.53</v>
      </c>
      <c r="FF2649">
        <v>15.71</v>
      </c>
      <c r="FG2649">
        <v>14.91</v>
      </c>
      <c r="FH2649">
        <v>14.12</v>
      </c>
      <c r="FI2649">
        <v>13.35</v>
      </c>
      <c r="FJ2649">
        <v>12.6</v>
      </c>
      <c r="FK2649">
        <v>11.87</v>
      </c>
      <c r="FL2649">
        <v>11.16</v>
      </c>
      <c r="FM2649">
        <v>10.47</v>
      </c>
      <c r="FN2649">
        <v>9.8000000000000007</v>
      </c>
      <c r="FO2649">
        <v>9.16</v>
      </c>
      <c r="FP2649">
        <v>8.5500000000000007</v>
      </c>
      <c r="FQ2649">
        <v>7.95</v>
      </c>
      <c r="FR2649">
        <v>7.39</v>
      </c>
      <c r="FS2649">
        <v>6.85</v>
      </c>
      <c r="FT2649">
        <v>6.34</v>
      </c>
      <c r="FU2649">
        <v>5.86</v>
      </c>
      <c r="FV2649">
        <v>5.42</v>
      </c>
      <c r="FW2649">
        <v>5.0199999999999996</v>
      </c>
      <c r="FX2649">
        <v>4.68</v>
      </c>
      <c r="FY2649">
        <v>4.4000000000000004</v>
      </c>
    </row>
    <row r="2650" spans="1:189" x14ac:dyDescent="0.25">
      <c r="A2650" t="s">
        <v>2437</v>
      </c>
      <c r="B2650">
        <v>74</v>
      </c>
      <c r="C2650">
        <v>74</v>
      </c>
      <c r="E2650">
        <v>100000</v>
      </c>
      <c r="F2650">
        <v>99988</v>
      </c>
      <c r="G2650">
        <v>99976</v>
      </c>
      <c r="H2650">
        <v>99963</v>
      </c>
      <c r="I2650">
        <v>99949</v>
      </c>
      <c r="J2650">
        <v>99934</v>
      </c>
      <c r="K2650">
        <v>99919</v>
      </c>
      <c r="L2650">
        <v>99902</v>
      </c>
      <c r="M2650">
        <v>99884</v>
      </c>
      <c r="N2650">
        <v>99864</v>
      </c>
      <c r="O2650">
        <v>99844</v>
      </c>
      <c r="P2650">
        <v>99822</v>
      </c>
      <c r="Q2650">
        <v>99798</v>
      </c>
      <c r="R2650">
        <v>99773</v>
      </c>
      <c r="S2650">
        <v>99747</v>
      </c>
      <c r="T2650">
        <v>99719</v>
      </c>
      <c r="U2650">
        <v>99689</v>
      </c>
      <c r="V2650">
        <v>99658</v>
      </c>
      <c r="W2650">
        <v>99623</v>
      </c>
      <c r="X2650">
        <v>99587</v>
      </c>
      <c r="Y2650">
        <v>99547</v>
      </c>
      <c r="Z2650">
        <v>99504</v>
      </c>
      <c r="AA2650">
        <v>99457</v>
      </c>
      <c r="AB2650">
        <v>99409</v>
      </c>
      <c r="AC2650">
        <v>99358</v>
      </c>
      <c r="AD2650">
        <v>99304</v>
      </c>
      <c r="AE2650">
        <v>99248</v>
      </c>
      <c r="AF2650">
        <v>99189</v>
      </c>
      <c r="AG2650">
        <v>99125</v>
      </c>
      <c r="AH2650">
        <v>99054</v>
      </c>
      <c r="AI2650">
        <v>98975</v>
      </c>
      <c r="AJ2650">
        <v>98888</v>
      </c>
      <c r="AK2650">
        <v>98793</v>
      </c>
      <c r="AL2650">
        <v>98689</v>
      </c>
      <c r="AM2650">
        <v>98575</v>
      </c>
      <c r="AN2650">
        <v>98449</v>
      </c>
      <c r="AO2650">
        <v>98309</v>
      </c>
      <c r="AP2650">
        <v>98152</v>
      </c>
      <c r="AQ2650">
        <v>97974</v>
      </c>
      <c r="AR2650">
        <v>97766</v>
      </c>
      <c r="AS2650">
        <v>97524</v>
      </c>
      <c r="AT2650">
        <v>97249</v>
      </c>
      <c r="AU2650">
        <v>96946</v>
      </c>
      <c r="AV2650">
        <v>96621</v>
      </c>
      <c r="AW2650">
        <v>96276</v>
      </c>
      <c r="AX2650">
        <v>95912</v>
      </c>
      <c r="AY2650">
        <v>95521</v>
      </c>
      <c r="AZ2650">
        <v>95086</v>
      </c>
      <c r="BA2650">
        <v>94590</v>
      </c>
      <c r="BB2650">
        <v>94023</v>
      </c>
      <c r="BC2650">
        <v>93370</v>
      </c>
      <c r="BD2650">
        <v>92625</v>
      </c>
      <c r="BE2650">
        <v>91783</v>
      </c>
      <c r="BF2650">
        <v>90840</v>
      </c>
      <c r="BG2650">
        <v>89789</v>
      </c>
      <c r="BH2650">
        <v>88612</v>
      </c>
      <c r="BI2650">
        <v>87292</v>
      </c>
      <c r="BJ2650">
        <v>85812</v>
      </c>
      <c r="BK2650">
        <v>84154</v>
      </c>
      <c r="BL2650">
        <v>82300</v>
      </c>
      <c r="BM2650">
        <v>80223</v>
      </c>
      <c r="BN2650">
        <v>77904</v>
      </c>
      <c r="BO2650">
        <v>75332</v>
      </c>
      <c r="BP2650">
        <v>72494</v>
      </c>
      <c r="BQ2650">
        <v>69378</v>
      </c>
      <c r="BR2650">
        <v>65972</v>
      </c>
      <c r="BS2650">
        <v>62282</v>
      </c>
      <c r="BT2650">
        <v>58315</v>
      </c>
      <c r="BU2650">
        <v>54086</v>
      </c>
      <c r="BV2650">
        <v>49623</v>
      </c>
      <c r="BW2650">
        <v>44868</v>
      </c>
      <c r="BX2650">
        <v>39893</v>
      </c>
      <c r="BY2650">
        <v>34778</v>
      </c>
      <c r="BZ2650">
        <v>29629</v>
      </c>
      <c r="DC2650">
        <v>67</v>
      </c>
      <c r="DD2650">
        <v>66.010000000000005</v>
      </c>
      <c r="DE2650">
        <v>65.02</v>
      </c>
      <c r="DF2650">
        <v>64.03</v>
      </c>
      <c r="DG2650">
        <v>63.03</v>
      </c>
      <c r="DH2650">
        <v>62.04</v>
      </c>
      <c r="DI2650">
        <v>61.05</v>
      </c>
      <c r="DJ2650">
        <v>60.06</v>
      </c>
      <c r="DK2650">
        <v>59.07</v>
      </c>
      <c r="DL2650">
        <v>58.09</v>
      </c>
      <c r="DM2650">
        <v>57.1</v>
      </c>
      <c r="DN2650">
        <v>56.11</v>
      </c>
      <c r="DO2650">
        <v>55.12</v>
      </c>
      <c r="DP2650">
        <v>54.14</v>
      </c>
      <c r="DQ2650">
        <v>53.15</v>
      </c>
      <c r="DR2650">
        <v>52.17</v>
      </c>
      <c r="DS2650">
        <v>51.18</v>
      </c>
      <c r="DT2650">
        <v>50.2</v>
      </c>
      <c r="DU2650">
        <v>49.21</v>
      </c>
      <c r="DV2650">
        <v>48.23</v>
      </c>
      <c r="DW2650">
        <v>47.25</v>
      </c>
      <c r="DX2650">
        <v>46.27</v>
      </c>
      <c r="DY2650">
        <v>45.29</v>
      </c>
      <c r="DZ2650">
        <v>44.31</v>
      </c>
      <c r="EA2650">
        <v>43.34</v>
      </c>
      <c r="EB2650">
        <v>42.36</v>
      </c>
      <c r="EC2650">
        <v>41.38</v>
      </c>
      <c r="ED2650">
        <v>40.409999999999997</v>
      </c>
      <c r="EE2650">
        <v>39.43</v>
      </c>
      <c r="EF2650">
        <v>38.46</v>
      </c>
      <c r="EG2650">
        <v>37.49</v>
      </c>
      <c r="EH2650">
        <v>36.520000000000003</v>
      </c>
      <c r="EI2650">
        <v>35.56</v>
      </c>
      <c r="EJ2650">
        <v>34.6</v>
      </c>
      <c r="EK2650">
        <v>33.64</v>
      </c>
      <c r="EL2650">
        <v>32.68</v>
      </c>
      <c r="EM2650">
        <v>31.72</v>
      </c>
      <c r="EN2650">
        <v>30.77</v>
      </c>
      <c r="EO2650">
        <v>29.83</v>
      </c>
      <c r="EP2650">
        <v>28.89</v>
      </c>
      <c r="EQ2650">
        <v>27.96</v>
      </c>
      <c r="ER2650">
        <v>27.04</v>
      </c>
      <c r="ES2650">
        <v>26.12</v>
      </c>
      <c r="ET2650">
        <v>25.21</v>
      </c>
      <c r="EU2650">
        <v>24.3</v>
      </c>
      <c r="EV2650">
        <v>23.39</v>
      </c>
      <c r="EW2650">
        <v>22.48</v>
      </c>
      <c r="EX2650">
        <v>21.58</v>
      </c>
      <c r="EY2650">
        <v>20.69</v>
      </c>
      <c r="EZ2650">
        <v>19.809999999999999</v>
      </c>
      <c r="FA2650">
        <v>18.95</v>
      </c>
      <c r="FB2650">
        <v>18.100000000000001</v>
      </c>
      <c r="FC2650">
        <v>17.260000000000002</v>
      </c>
      <c r="FD2650">
        <v>16.43</v>
      </c>
      <c r="FE2650">
        <v>15.62</v>
      </c>
      <c r="FF2650">
        <v>14.82</v>
      </c>
      <c r="FG2650">
        <v>14.04</v>
      </c>
      <c r="FH2650">
        <v>13.27</v>
      </c>
      <c r="FI2650">
        <v>12.52</v>
      </c>
      <c r="FJ2650">
        <v>11.79</v>
      </c>
      <c r="FK2650">
        <v>11.09</v>
      </c>
      <c r="FL2650">
        <v>10.4</v>
      </c>
      <c r="FM2650">
        <v>9.74</v>
      </c>
      <c r="FN2650">
        <v>9.1</v>
      </c>
      <c r="FO2650">
        <v>8.49</v>
      </c>
      <c r="FP2650">
        <v>7.9</v>
      </c>
      <c r="FQ2650">
        <v>7.34</v>
      </c>
      <c r="FR2650">
        <v>6.8</v>
      </c>
      <c r="FS2650">
        <v>6.29</v>
      </c>
      <c r="FT2650">
        <v>5.82</v>
      </c>
      <c r="FU2650">
        <v>5.38</v>
      </c>
      <c r="FV2650">
        <v>4.99</v>
      </c>
      <c r="FW2650">
        <v>4.6500000000000004</v>
      </c>
      <c r="FX2650">
        <v>4.37</v>
      </c>
    </row>
    <row r="2651" spans="1:189" x14ac:dyDescent="0.25">
      <c r="A2651" t="s">
        <v>2438</v>
      </c>
      <c r="B2651">
        <v>73</v>
      </c>
      <c r="C2651">
        <v>73</v>
      </c>
      <c r="E2651">
        <v>100000</v>
      </c>
      <c r="F2651">
        <v>99987</v>
      </c>
      <c r="G2651">
        <v>99974</v>
      </c>
      <c r="H2651">
        <v>99960</v>
      </c>
      <c r="I2651">
        <v>99945</v>
      </c>
      <c r="J2651">
        <v>99929</v>
      </c>
      <c r="K2651">
        <v>99912</v>
      </c>
      <c r="L2651">
        <v>99894</v>
      </c>
      <c r="M2651">
        <v>99874</v>
      </c>
      <c r="N2651">
        <v>99853</v>
      </c>
      <c r="O2651">
        <v>99831</v>
      </c>
      <c r="P2651">
        <v>99807</v>
      </c>
      <c r="Q2651">
        <v>99782</v>
      </c>
      <c r="R2651">
        <v>99755</v>
      </c>
      <c r="S2651">
        <v>99727</v>
      </c>
      <c r="T2651">
        <v>99697</v>
      </c>
      <c r="U2651">
        <v>99664</v>
      </c>
      <c r="V2651">
        <v>99630</v>
      </c>
      <c r="W2651">
        <v>99592</v>
      </c>
      <c r="X2651">
        <v>99552</v>
      </c>
      <c r="Y2651">
        <v>99508</v>
      </c>
      <c r="Z2651">
        <v>99461</v>
      </c>
      <c r="AA2651">
        <v>99411</v>
      </c>
      <c r="AB2651">
        <v>99359</v>
      </c>
      <c r="AC2651">
        <v>99305</v>
      </c>
      <c r="AD2651">
        <v>99248</v>
      </c>
      <c r="AE2651">
        <v>99188</v>
      </c>
      <c r="AF2651">
        <v>99123</v>
      </c>
      <c r="AG2651">
        <v>99051</v>
      </c>
      <c r="AH2651">
        <v>98971</v>
      </c>
      <c r="AI2651">
        <v>98882</v>
      </c>
      <c r="AJ2651">
        <v>98785</v>
      </c>
      <c r="AK2651">
        <v>98679</v>
      </c>
      <c r="AL2651">
        <v>98563</v>
      </c>
      <c r="AM2651">
        <v>98435</v>
      </c>
      <c r="AN2651">
        <v>98291</v>
      </c>
      <c r="AO2651">
        <v>98131</v>
      </c>
      <c r="AP2651">
        <v>97950</v>
      </c>
      <c r="AQ2651">
        <v>97738</v>
      </c>
      <c r="AR2651">
        <v>97491</v>
      </c>
      <c r="AS2651">
        <v>97209</v>
      </c>
      <c r="AT2651">
        <v>96900</v>
      </c>
      <c r="AU2651">
        <v>96568</v>
      </c>
      <c r="AV2651">
        <v>96216</v>
      </c>
      <c r="AW2651">
        <v>95845</v>
      </c>
      <c r="AX2651">
        <v>95446</v>
      </c>
      <c r="AY2651">
        <v>95002</v>
      </c>
      <c r="AZ2651">
        <v>94497</v>
      </c>
      <c r="BA2651">
        <v>93920</v>
      </c>
      <c r="BB2651">
        <v>93253</v>
      </c>
      <c r="BC2651">
        <v>92493</v>
      </c>
      <c r="BD2651">
        <v>91636</v>
      </c>
      <c r="BE2651">
        <v>90676</v>
      </c>
      <c r="BF2651">
        <v>89609</v>
      </c>
      <c r="BG2651">
        <v>88412</v>
      </c>
      <c r="BH2651">
        <v>87073</v>
      </c>
      <c r="BI2651">
        <v>85570</v>
      </c>
      <c r="BJ2651">
        <v>83886</v>
      </c>
      <c r="BK2651">
        <v>82004</v>
      </c>
      <c r="BL2651">
        <v>79900</v>
      </c>
      <c r="BM2651">
        <v>77552</v>
      </c>
      <c r="BN2651">
        <v>74947</v>
      </c>
      <c r="BO2651">
        <v>72078</v>
      </c>
      <c r="BP2651">
        <v>68932</v>
      </c>
      <c r="BQ2651">
        <v>65497</v>
      </c>
      <c r="BR2651">
        <v>61782</v>
      </c>
      <c r="BS2651">
        <v>57793</v>
      </c>
      <c r="BT2651">
        <v>53543</v>
      </c>
      <c r="BU2651">
        <v>49066</v>
      </c>
      <c r="BV2651">
        <v>44306</v>
      </c>
      <c r="BW2651">
        <v>39330</v>
      </c>
      <c r="BX2651">
        <v>34232</v>
      </c>
      <c r="BY2651">
        <v>29114</v>
      </c>
      <c r="DC2651">
        <v>65.88</v>
      </c>
      <c r="DD2651">
        <v>64.89</v>
      </c>
      <c r="DE2651">
        <v>63.9</v>
      </c>
      <c r="DF2651">
        <v>62.91</v>
      </c>
      <c r="DG2651">
        <v>61.91</v>
      </c>
      <c r="DH2651">
        <v>60.92</v>
      </c>
      <c r="DI2651">
        <v>59.93</v>
      </c>
      <c r="DJ2651">
        <v>58.95</v>
      </c>
      <c r="DK2651">
        <v>57.96</v>
      </c>
      <c r="DL2651">
        <v>56.97</v>
      </c>
      <c r="DM2651">
        <v>55.98</v>
      </c>
      <c r="DN2651">
        <v>55</v>
      </c>
      <c r="DO2651">
        <v>54.01</v>
      </c>
      <c r="DP2651">
        <v>53.02</v>
      </c>
      <c r="DQ2651">
        <v>52.04</v>
      </c>
      <c r="DR2651">
        <v>51.05</v>
      </c>
      <c r="DS2651">
        <v>50.07</v>
      </c>
      <c r="DT2651">
        <v>49.09</v>
      </c>
      <c r="DU2651">
        <v>48.11</v>
      </c>
      <c r="DV2651">
        <v>47.13</v>
      </c>
      <c r="DW2651">
        <v>46.15</v>
      </c>
      <c r="DX2651">
        <v>45.17</v>
      </c>
      <c r="DY2651">
        <v>44.19</v>
      </c>
      <c r="DZ2651">
        <v>43.21</v>
      </c>
      <c r="EA2651">
        <v>42.24</v>
      </c>
      <c r="EB2651">
        <v>41.26</v>
      </c>
      <c r="EC2651">
        <v>40.28</v>
      </c>
      <c r="ED2651">
        <v>39.31</v>
      </c>
      <c r="EE2651">
        <v>38.340000000000003</v>
      </c>
      <c r="EF2651">
        <v>37.369999999999997</v>
      </c>
      <c r="EG2651">
        <v>36.4</v>
      </c>
      <c r="EH2651">
        <v>35.44</v>
      </c>
      <c r="EI2651">
        <v>34.479999999999997</v>
      </c>
      <c r="EJ2651">
        <v>33.520000000000003</v>
      </c>
      <c r="EK2651">
        <v>32.56</v>
      </c>
      <c r="EL2651">
        <v>31.6</v>
      </c>
      <c r="EM2651">
        <v>30.66</v>
      </c>
      <c r="EN2651">
        <v>29.71</v>
      </c>
      <c r="EO2651">
        <v>28.77</v>
      </c>
      <c r="EP2651">
        <v>27.85</v>
      </c>
      <c r="EQ2651">
        <v>26.93</v>
      </c>
      <c r="ER2651">
        <v>26.01</v>
      </c>
      <c r="ES2651">
        <v>25.1</v>
      </c>
      <c r="ET2651">
        <v>24.19</v>
      </c>
      <c r="EU2651">
        <v>23.28</v>
      </c>
      <c r="EV2651">
        <v>22.37</v>
      </c>
      <c r="EW2651">
        <v>21.48</v>
      </c>
      <c r="EX2651">
        <v>20.59</v>
      </c>
      <c r="EY2651">
        <v>19.71</v>
      </c>
      <c r="EZ2651">
        <v>18.850000000000001</v>
      </c>
      <c r="FA2651">
        <v>18</v>
      </c>
      <c r="FB2651">
        <v>17.16</v>
      </c>
      <c r="FC2651">
        <v>16.34</v>
      </c>
      <c r="FD2651">
        <v>15.53</v>
      </c>
      <c r="FE2651">
        <v>14.73</v>
      </c>
      <c r="FF2651">
        <v>13.95</v>
      </c>
      <c r="FG2651">
        <v>13.19</v>
      </c>
      <c r="FH2651">
        <v>12.44</v>
      </c>
      <c r="FI2651">
        <v>11.72</v>
      </c>
      <c r="FJ2651">
        <v>11.01</v>
      </c>
      <c r="FK2651">
        <v>10.33</v>
      </c>
      <c r="FL2651">
        <v>9.67</v>
      </c>
      <c r="FM2651">
        <v>9.0399999999999991</v>
      </c>
      <c r="FN2651">
        <v>8.43</v>
      </c>
      <c r="FO2651">
        <v>7.84</v>
      </c>
      <c r="FP2651">
        <v>7.28</v>
      </c>
      <c r="FQ2651">
        <v>6.75</v>
      </c>
      <c r="FR2651">
        <v>6.25</v>
      </c>
      <c r="FS2651">
        <v>5.77</v>
      </c>
      <c r="FT2651">
        <v>5.34</v>
      </c>
      <c r="FU2651">
        <v>4.95</v>
      </c>
      <c r="FV2651">
        <v>4.6100000000000003</v>
      </c>
      <c r="FW2651">
        <v>4.34</v>
      </c>
    </row>
    <row r="2652" spans="1:189" x14ac:dyDescent="0.25">
      <c r="A2652" t="s">
        <v>2439</v>
      </c>
      <c r="B2652">
        <v>72</v>
      </c>
      <c r="C2652">
        <v>72</v>
      </c>
      <c r="E2652">
        <v>100000</v>
      </c>
      <c r="F2652">
        <v>99987</v>
      </c>
      <c r="G2652">
        <v>99972</v>
      </c>
      <c r="H2652">
        <v>99957</v>
      </c>
      <c r="I2652">
        <v>99941</v>
      </c>
      <c r="J2652">
        <v>99924</v>
      </c>
      <c r="K2652">
        <v>99905</v>
      </c>
      <c r="L2652">
        <v>99885</v>
      </c>
      <c r="M2652">
        <v>99864</v>
      </c>
      <c r="N2652">
        <v>99841</v>
      </c>
      <c r="O2652">
        <v>99817</v>
      </c>
      <c r="P2652">
        <v>99791</v>
      </c>
      <c r="Q2652">
        <v>99764</v>
      </c>
      <c r="R2652">
        <v>99735</v>
      </c>
      <c r="S2652">
        <v>99705</v>
      </c>
      <c r="T2652">
        <v>99672</v>
      </c>
      <c r="U2652">
        <v>99636</v>
      </c>
      <c r="V2652">
        <v>99598</v>
      </c>
      <c r="W2652">
        <v>99557</v>
      </c>
      <c r="X2652">
        <v>99513</v>
      </c>
      <c r="Y2652">
        <v>99465</v>
      </c>
      <c r="Z2652">
        <v>99414</v>
      </c>
      <c r="AA2652">
        <v>99362</v>
      </c>
      <c r="AB2652">
        <v>99306</v>
      </c>
      <c r="AC2652">
        <v>99249</v>
      </c>
      <c r="AD2652">
        <v>99188</v>
      </c>
      <c r="AE2652">
        <v>99121</v>
      </c>
      <c r="AF2652">
        <v>99048</v>
      </c>
      <c r="AG2652">
        <v>98966</v>
      </c>
      <c r="AH2652">
        <v>98877</v>
      </c>
      <c r="AI2652">
        <v>98778</v>
      </c>
      <c r="AJ2652">
        <v>98669</v>
      </c>
      <c r="AK2652">
        <v>98551</v>
      </c>
      <c r="AL2652">
        <v>98421</v>
      </c>
      <c r="AM2652">
        <v>98275</v>
      </c>
      <c r="AN2652">
        <v>98111</v>
      </c>
      <c r="AO2652">
        <v>97926</v>
      </c>
      <c r="AP2652">
        <v>97710</v>
      </c>
      <c r="AQ2652">
        <v>97458</v>
      </c>
      <c r="AR2652">
        <v>97170</v>
      </c>
      <c r="AS2652">
        <v>96854</v>
      </c>
      <c r="AT2652">
        <v>96515</v>
      </c>
      <c r="AU2652">
        <v>96156</v>
      </c>
      <c r="AV2652">
        <v>95778</v>
      </c>
      <c r="AW2652">
        <v>95371</v>
      </c>
      <c r="AX2652">
        <v>94918</v>
      </c>
      <c r="AY2652">
        <v>94403</v>
      </c>
      <c r="AZ2652">
        <v>93814</v>
      </c>
      <c r="BA2652">
        <v>93136</v>
      </c>
      <c r="BB2652">
        <v>92361</v>
      </c>
      <c r="BC2652">
        <v>91487</v>
      </c>
      <c r="BD2652">
        <v>90511</v>
      </c>
      <c r="BE2652">
        <v>89425</v>
      </c>
      <c r="BF2652">
        <v>88210</v>
      </c>
      <c r="BG2652">
        <v>86850</v>
      </c>
      <c r="BH2652">
        <v>85326</v>
      </c>
      <c r="BI2652">
        <v>83617</v>
      </c>
      <c r="BJ2652">
        <v>81708</v>
      </c>
      <c r="BK2652">
        <v>79573</v>
      </c>
      <c r="BL2652">
        <v>77197</v>
      </c>
      <c r="BM2652">
        <v>74563</v>
      </c>
      <c r="BN2652">
        <v>71660</v>
      </c>
      <c r="BO2652">
        <v>68483</v>
      </c>
      <c r="BP2652">
        <v>65020</v>
      </c>
      <c r="BQ2652">
        <v>61280</v>
      </c>
      <c r="BR2652">
        <v>57270</v>
      </c>
      <c r="BS2652">
        <v>53003</v>
      </c>
      <c r="BT2652">
        <v>48511</v>
      </c>
      <c r="BU2652">
        <v>43747</v>
      </c>
      <c r="BV2652">
        <v>38778</v>
      </c>
      <c r="BW2652">
        <v>33693</v>
      </c>
      <c r="BX2652">
        <v>28605</v>
      </c>
      <c r="DC2652">
        <v>64.760000000000005</v>
      </c>
      <c r="DD2652">
        <v>63.77</v>
      </c>
      <c r="DE2652">
        <v>62.78</v>
      </c>
      <c r="DF2652">
        <v>61.79</v>
      </c>
      <c r="DG2652">
        <v>60.8</v>
      </c>
      <c r="DH2652">
        <v>59.81</v>
      </c>
      <c r="DI2652">
        <v>58.82</v>
      </c>
      <c r="DJ2652">
        <v>57.83</v>
      </c>
      <c r="DK2652">
        <v>56.84</v>
      </c>
      <c r="DL2652">
        <v>55.85</v>
      </c>
      <c r="DM2652">
        <v>54.87</v>
      </c>
      <c r="DN2652">
        <v>53.88</v>
      </c>
      <c r="DO2652">
        <v>52.9</v>
      </c>
      <c r="DP2652">
        <v>51.91</v>
      </c>
      <c r="DQ2652">
        <v>50.93</v>
      </c>
      <c r="DR2652">
        <v>49.94</v>
      </c>
      <c r="DS2652">
        <v>48.96</v>
      </c>
      <c r="DT2652">
        <v>47.98</v>
      </c>
      <c r="DU2652">
        <v>47</v>
      </c>
      <c r="DV2652">
        <v>46.02</v>
      </c>
      <c r="DW2652">
        <v>45.04</v>
      </c>
      <c r="DX2652">
        <v>44.06</v>
      </c>
      <c r="DY2652">
        <v>43.09</v>
      </c>
      <c r="DZ2652">
        <v>42.11</v>
      </c>
      <c r="EA2652">
        <v>41.14</v>
      </c>
      <c r="EB2652">
        <v>40.159999999999997</v>
      </c>
      <c r="EC2652">
        <v>39.19</v>
      </c>
      <c r="ED2652">
        <v>38.22</v>
      </c>
      <c r="EE2652">
        <v>37.25</v>
      </c>
      <c r="EF2652">
        <v>36.28</v>
      </c>
      <c r="EG2652">
        <v>35.32</v>
      </c>
      <c r="EH2652">
        <v>34.35</v>
      </c>
      <c r="EI2652">
        <v>33.39</v>
      </c>
      <c r="EJ2652">
        <v>32.44</v>
      </c>
      <c r="EK2652">
        <v>31.49</v>
      </c>
      <c r="EL2652">
        <v>30.54</v>
      </c>
      <c r="EM2652">
        <v>29.59</v>
      </c>
      <c r="EN2652">
        <v>28.66</v>
      </c>
      <c r="EO2652">
        <v>27.73</v>
      </c>
      <c r="EP2652">
        <v>26.81</v>
      </c>
      <c r="EQ2652">
        <v>25.9</v>
      </c>
      <c r="ER2652">
        <v>24.99</v>
      </c>
      <c r="ES2652">
        <v>24.08</v>
      </c>
      <c r="ET2652">
        <v>23.17</v>
      </c>
      <c r="EU2652">
        <v>22.27</v>
      </c>
      <c r="EV2652">
        <v>21.37</v>
      </c>
      <c r="EW2652">
        <v>20.49</v>
      </c>
      <c r="EX2652">
        <v>19.61</v>
      </c>
      <c r="EY2652">
        <v>18.75</v>
      </c>
      <c r="EZ2652">
        <v>17.899999999999999</v>
      </c>
      <c r="FA2652">
        <v>17.07</v>
      </c>
      <c r="FB2652">
        <v>16.25</v>
      </c>
      <c r="FC2652">
        <v>15.44</v>
      </c>
      <c r="FD2652">
        <v>14.65</v>
      </c>
      <c r="FE2652">
        <v>13.87</v>
      </c>
      <c r="FF2652">
        <v>13.11</v>
      </c>
      <c r="FG2652">
        <v>12.36</v>
      </c>
      <c r="FH2652">
        <v>11.64</v>
      </c>
      <c r="FI2652">
        <v>10.94</v>
      </c>
      <c r="FJ2652">
        <v>10.26</v>
      </c>
      <c r="FK2652">
        <v>9.61</v>
      </c>
      <c r="FL2652">
        <v>8.9700000000000006</v>
      </c>
      <c r="FM2652">
        <v>8.3699999999999992</v>
      </c>
      <c r="FN2652">
        <v>7.79</v>
      </c>
      <c r="FO2652">
        <v>7.23</v>
      </c>
      <c r="FP2652">
        <v>6.7</v>
      </c>
      <c r="FQ2652">
        <v>6.2</v>
      </c>
      <c r="FR2652">
        <v>5.73</v>
      </c>
      <c r="FS2652">
        <v>5.3</v>
      </c>
      <c r="FT2652">
        <v>4.92</v>
      </c>
      <c r="FU2652">
        <v>4.58</v>
      </c>
      <c r="FV2652">
        <v>4.3099999999999996</v>
      </c>
    </row>
    <row r="2653" spans="1:189" x14ac:dyDescent="0.25">
      <c r="A2653" t="s">
        <v>2440</v>
      </c>
      <c r="B2653">
        <v>71</v>
      </c>
      <c r="C2653">
        <v>71</v>
      </c>
      <c r="E2653">
        <v>100000</v>
      </c>
      <c r="F2653">
        <v>99985</v>
      </c>
      <c r="G2653">
        <v>99970</v>
      </c>
      <c r="H2653">
        <v>99954</v>
      </c>
      <c r="I2653">
        <v>99936</v>
      </c>
      <c r="J2653">
        <v>99917</v>
      </c>
      <c r="K2653">
        <v>99897</v>
      </c>
      <c r="L2653">
        <v>99875</v>
      </c>
      <c r="M2653">
        <v>99852</v>
      </c>
      <c r="N2653">
        <v>99828</v>
      </c>
      <c r="O2653">
        <v>99802</v>
      </c>
      <c r="P2653">
        <v>99774</v>
      </c>
      <c r="Q2653">
        <v>99745</v>
      </c>
      <c r="R2653">
        <v>99714</v>
      </c>
      <c r="S2653">
        <v>99680</v>
      </c>
      <c r="T2653">
        <v>99644</v>
      </c>
      <c r="U2653">
        <v>99606</v>
      </c>
      <c r="V2653">
        <v>99564</v>
      </c>
      <c r="W2653">
        <v>99519</v>
      </c>
      <c r="X2653">
        <v>99470</v>
      </c>
      <c r="Y2653">
        <v>99419</v>
      </c>
      <c r="Z2653">
        <v>99365</v>
      </c>
      <c r="AA2653">
        <v>99309</v>
      </c>
      <c r="AB2653">
        <v>99251</v>
      </c>
      <c r="AC2653">
        <v>99189</v>
      </c>
      <c r="AD2653">
        <v>99121</v>
      </c>
      <c r="AE2653">
        <v>99046</v>
      </c>
      <c r="AF2653">
        <v>98963</v>
      </c>
      <c r="AG2653">
        <v>98872</v>
      </c>
      <c r="AH2653">
        <v>98771</v>
      </c>
      <c r="AI2653">
        <v>98661</v>
      </c>
      <c r="AJ2653">
        <v>98540</v>
      </c>
      <c r="AK2653">
        <v>98408</v>
      </c>
      <c r="AL2653">
        <v>98258</v>
      </c>
      <c r="AM2653">
        <v>98092</v>
      </c>
      <c r="AN2653">
        <v>97903</v>
      </c>
      <c r="AO2653">
        <v>97683</v>
      </c>
      <c r="AP2653">
        <v>97425</v>
      </c>
      <c r="AQ2653">
        <v>97132</v>
      </c>
      <c r="AR2653">
        <v>96809</v>
      </c>
      <c r="AS2653">
        <v>96462</v>
      </c>
      <c r="AT2653">
        <v>96096</v>
      </c>
      <c r="AU2653">
        <v>95710</v>
      </c>
      <c r="AV2653">
        <v>95296</v>
      </c>
      <c r="AW2653">
        <v>94833</v>
      </c>
      <c r="AX2653">
        <v>94308</v>
      </c>
      <c r="AY2653">
        <v>93708</v>
      </c>
      <c r="AZ2653">
        <v>93017</v>
      </c>
      <c r="BA2653">
        <v>92228</v>
      </c>
      <c r="BB2653">
        <v>91338</v>
      </c>
      <c r="BC2653">
        <v>90344</v>
      </c>
      <c r="BD2653">
        <v>89240</v>
      </c>
      <c r="BE2653">
        <v>88006</v>
      </c>
      <c r="BF2653">
        <v>86625</v>
      </c>
      <c r="BG2653">
        <v>85078</v>
      </c>
      <c r="BH2653">
        <v>83347</v>
      </c>
      <c r="BI2653">
        <v>81411</v>
      </c>
      <c r="BJ2653">
        <v>79247</v>
      </c>
      <c r="BK2653">
        <v>76839</v>
      </c>
      <c r="BL2653">
        <v>74176</v>
      </c>
      <c r="BM2653">
        <v>71243</v>
      </c>
      <c r="BN2653">
        <v>68034</v>
      </c>
      <c r="BO2653">
        <v>64542</v>
      </c>
      <c r="BP2653">
        <v>60776</v>
      </c>
      <c r="BQ2653">
        <v>56745</v>
      </c>
      <c r="BR2653">
        <v>52463</v>
      </c>
      <c r="BS2653">
        <v>47962</v>
      </c>
      <c r="BT2653">
        <v>43193</v>
      </c>
      <c r="BU2653">
        <v>38231</v>
      </c>
      <c r="BV2653">
        <v>33165</v>
      </c>
      <c r="BW2653">
        <v>28105</v>
      </c>
      <c r="DC2653">
        <v>63.64</v>
      </c>
      <c r="DD2653">
        <v>62.65</v>
      </c>
      <c r="DE2653">
        <v>61.66</v>
      </c>
      <c r="DF2653">
        <v>60.67</v>
      </c>
      <c r="DG2653">
        <v>59.68</v>
      </c>
      <c r="DH2653">
        <v>58.69</v>
      </c>
      <c r="DI2653">
        <v>57.7</v>
      </c>
      <c r="DJ2653">
        <v>56.71</v>
      </c>
      <c r="DK2653">
        <v>55.73</v>
      </c>
      <c r="DL2653">
        <v>54.74</v>
      </c>
      <c r="DM2653">
        <v>53.75</v>
      </c>
      <c r="DN2653">
        <v>52.77</v>
      </c>
      <c r="DO2653">
        <v>51.78</v>
      </c>
      <c r="DP2653">
        <v>50.8</v>
      </c>
      <c r="DQ2653">
        <v>49.82</v>
      </c>
      <c r="DR2653">
        <v>48.83</v>
      </c>
      <c r="DS2653">
        <v>47.85</v>
      </c>
      <c r="DT2653">
        <v>46.87</v>
      </c>
      <c r="DU2653">
        <v>45.89</v>
      </c>
      <c r="DV2653">
        <v>44.92</v>
      </c>
      <c r="DW2653">
        <v>43.94</v>
      </c>
      <c r="DX2653">
        <v>42.96</v>
      </c>
      <c r="DY2653">
        <v>41.99</v>
      </c>
      <c r="DZ2653">
        <v>41.01</v>
      </c>
      <c r="EA2653">
        <v>40.04</v>
      </c>
      <c r="EB2653">
        <v>39.06</v>
      </c>
      <c r="EC2653">
        <v>38.090000000000003</v>
      </c>
      <c r="ED2653">
        <v>37.119999999999997</v>
      </c>
      <c r="EE2653">
        <v>36.159999999999997</v>
      </c>
      <c r="EF2653">
        <v>35.19</v>
      </c>
      <c r="EG2653">
        <v>34.229999999999997</v>
      </c>
      <c r="EH2653">
        <v>33.270000000000003</v>
      </c>
      <c r="EI2653">
        <v>32.32</v>
      </c>
      <c r="EJ2653">
        <v>31.37</v>
      </c>
      <c r="EK2653">
        <v>30.42</v>
      </c>
      <c r="EL2653">
        <v>29.48</v>
      </c>
      <c r="EM2653">
        <v>28.54</v>
      </c>
      <c r="EN2653">
        <v>27.62</v>
      </c>
      <c r="EO2653">
        <v>26.7</v>
      </c>
      <c r="EP2653">
        <v>25.79</v>
      </c>
      <c r="EQ2653">
        <v>24.88</v>
      </c>
      <c r="ER2653">
        <v>23.97</v>
      </c>
      <c r="ES2653">
        <v>23.06</v>
      </c>
      <c r="ET2653">
        <v>22.16</v>
      </c>
      <c r="EU2653">
        <v>21.27</v>
      </c>
      <c r="EV2653">
        <v>20.38</v>
      </c>
      <c r="EW2653">
        <v>19.510000000000002</v>
      </c>
      <c r="EX2653">
        <v>18.649999999999999</v>
      </c>
      <c r="EY2653">
        <v>17.809999999999999</v>
      </c>
      <c r="EZ2653">
        <v>16.98</v>
      </c>
      <c r="FA2653">
        <v>16.16</v>
      </c>
      <c r="FB2653">
        <v>15.35</v>
      </c>
      <c r="FC2653">
        <v>14.56</v>
      </c>
      <c r="FD2653">
        <v>13.78</v>
      </c>
      <c r="FE2653">
        <v>13.02</v>
      </c>
      <c r="FF2653">
        <v>12.28</v>
      </c>
      <c r="FG2653">
        <v>11.56</v>
      </c>
      <c r="FH2653">
        <v>10.87</v>
      </c>
      <c r="FI2653">
        <v>10.19</v>
      </c>
      <c r="FJ2653">
        <v>9.5399999999999991</v>
      </c>
      <c r="FK2653">
        <v>8.91</v>
      </c>
      <c r="FL2653">
        <v>8.31</v>
      </c>
      <c r="FM2653">
        <v>7.73</v>
      </c>
      <c r="FN2653">
        <v>7.18</v>
      </c>
      <c r="FO2653">
        <v>6.65</v>
      </c>
      <c r="FP2653">
        <v>6.16</v>
      </c>
      <c r="FQ2653">
        <v>5.69</v>
      </c>
      <c r="FR2653">
        <v>5.26</v>
      </c>
      <c r="FS2653">
        <v>4.88</v>
      </c>
      <c r="FT2653">
        <v>4.55</v>
      </c>
      <c r="FU2653">
        <v>4.2699999999999996</v>
      </c>
    </row>
    <row r="2654" spans="1:189" x14ac:dyDescent="0.25">
      <c r="A2654" t="s">
        <v>2441</v>
      </c>
      <c r="B2654">
        <v>70</v>
      </c>
      <c r="C2654">
        <v>70</v>
      </c>
      <c r="E2654">
        <v>100000</v>
      </c>
      <c r="F2654">
        <v>99984</v>
      </c>
      <c r="G2654">
        <v>99968</v>
      </c>
      <c r="H2654">
        <v>99950</v>
      </c>
      <c r="I2654">
        <v>99931</v>
      </c>
      <c r="J2654">
        <v>99910</v>
      </c>
      <c r="K2654">
        <v>99888</v>
      </c>
      <c r="L2654">
        <v>99864</v>
      </c>
      <c r="M2654">
        <v>99840</v>
      </c>
      <c r="N2654">
        <v>99813</v>
      </c>
      <c r="O2654">
        <v>99785</v>
      </c>
      <c r="P2654">
        <v>99756</v>
      </c>
      <c r="Q2654">
        <v>99724</v>
      </c>
      <c r="R2654">
        <v>99690</v>
      </c>
      <c r="S2654">
        <v>99654</v>
      </c>
      <c r="T2654">
        <v>99614</v>
      </c>
      <c r="U2654">
        <v>99572</v>
      </c>
      <c r="V2654">
        <v>99526</v>
      </c>
      <c r="W2654">
        <v>99477</v>
      </c>
      <c r="X2654">
        <v>99424</v>
      </c>
      <c r="Y2654">
        <v>99370</v>
      </c>
      <c r="Z2654">
        <v>99313</v>
      </c>
      <c r="AA2654">
        <v>99253</v>
      </c>
      <c r="AB2654">
        <v>99190</v>
      </c>
      <c r="AC2654">
        <v>99122</v>
      </c>
      <c r="AD2654">
        <v>99046</v>
      </c>
      <c r="AE2654">
        <v>98961</v>
      </c>
      <c r="AF2654">
        <v>98868</v>
      </c>
      <c r="AG2654">
        <v>98766</v>
      </c>
      <c r="AH2654">
        <v>98653</v>
      </c>
      <c r="AI2654">
        <v>98531</v>
      </c>
      <c r="AJ2654">
        <v>98395</v>
      </c>
      <c r="AK2654">
        <v>98243</v>
      </c>
      <c r="AL2654">
        <v>98073</v>
      </c>
      <c r="AM2654">
        <v>97881</v>
      </c>
      <c r="AN2654">
        <v>97656</v>
      </c>
      <c r="AO2654">
        <v>97393</v>
      </c>
      <c r="AP2654">
        <v>97094</v>
      </c>
      <c r="AQ2654">
        <v>96764</v>
      </c>
      <c r="AR2654">
        <v>96410</v>
      </c>
      <c r="AS2654">
        <v>96036</v>
      </c>
      <c r="AT2654">
        <v>95643</v>
      </c>
      <c r="AU2654">
        <v>95220</v>
      </c>
      <c r="AV2654">
        <v>94749</v>
      </c>
      <c r="AW2654">
        <v>94214</v>
      </c>
      <c r="AX2654">
        <v>93602</v>
      </c>
      <c r="AY2654">
        <v>92897</v>
      </c>
      <c r="AZ2654">
        <v>92094</v>
      </c>
      <c r="BA2654">
        <v>91188</v>
      </c>
      <c r="BB2654">
        <v>90176</v>
      </c>
      <c r="BC2654">
        <v>89053</v>
      </c>
      <c r="BD2654">
        <v>87799</v>
      </c>
      <c r="BE2654">
        <v>86397</v>
      </c>
      <c r="BF2654">
        <v>84829</v>
      </c>
      <c r="BG2654">
        <v>83073</v>
      </c>
      <c r="BH2654">
        <v>81113</v>
      </c>
      <c r="BI2654">
        <v>78920</v>
      </c>
      <c r="BJ2654">
        <v>76482</v>
      </c>
      <c r="BK2654">
        <v>73786</v>
      </c>
      <c r="BL2654">
        <v>70824</v>
      </c>
      <c r="BM2654">
        <v>67585</v>
      </c>
      <c r="BN2654">
        <v>64063</v>
      </c>
      <c r="BO2654">
        <v>60271</v>
      </c>
      <c r="BP2654">
        <v>56219</v>
      </c>
      <c r="BQ2654">
        <v>51922</v>
      </c>
      <c r="BR2654">
        <v>47413</v>
      </c>
      <c r="BS2654">
        <v>42645</v>
      </c>
      <c r="BT2654">
        <v>37690</v>
      </c>
      <c r="BU2654">
        <v>32644</v>
      </c>
      <c r="BV2654">
        <v>27616</v>
      </c>
      <c r="DC2654">
        <v>62.52</v>
      </c>
      <c r="DD2654">
        <v>61.53</v>
      </c>
      <c r="DE2654">
        <v>60.54</v>
      </c>
      <c r="DF2654">
        <v>59.55</v>
      </c>
      <c r="DG2654">
        <v>58.56</v>
      </c>
      <c r="DH2654">
        <v>57.57</v>
      </c>
      <c r="DI2654">
        <v>56.58</v>
      </c>
      <c r="DJ2654">
        <v>55.6</v>
      </c>
      <c r="DK2654">
        <v>54.61</v>
      </c>
      <c r="DL2654">
        <v>53.63</v>
      </c>
      <c r="DM2654">
        <v>52.64</v>
      </c>
      <c r="DN2654">
        <v>51.66</v>
      </c>
      <c r="DO2654">
        <v>50.67</v>
      </c>
      <c r="DP2654">
        <v>49.69</v>
      </c>
      <c r="DQ2654">
        <v>48.71</v>
      </c>
      <c r="DR2654">
        <v>47.73</v>
      </c>
      <c r="DS2654">
        <v>46.75</v>
      </c>
      <c r="DT2654">
        <v>45.77</v>
      </c>
      <c r="DU2654">
        <v>44.79</v>
      </c>
      <c r="DV2654">
        <v>43.81</v>
      </c>
      <c r="DW2654">
        <v>42.84</v>
      </c>
      <c r="DX2654">
        <v>41.86</v>
      </c>
      <c r="DY2654">
        <v>40.89</v>
      </c>
      <c r="DZ2654">
        <v>39.909999999999997</v>
      </c>
      <c r="EA2654">
        <v>38.94</v>
      </c>
      <c r="EB2654">
        <v>37.97</v>
      </c>
      <c r="EC2654">
        <v>37</v>
      </c>
      <c r="ED2654">
        <v>36.04</v>
      </c>
      <c r="EE2654">
        <v>35.07</v>
      </c>
      <c r="EF2654">
        <v>34.11</v>
      </c>
      <c r="EG2654">
        <v>33.15</v>
      </c>
      <c r="EH2654">
        <v>32.200000000000003</v>
      </c>
      <c r="EI2654">
        <v>31.25</v>
      </c>
      <c r="EJ2654">
        <v>30.3</v>
      </c>
      <c r="EK2654">
        <v>29.36</v>
      </c>
      <c r="EL2654">
        <v>28.43</v>
      </c>
      <c r="EM2654">
        <v>27.5</v>
      </c>
      <c r="EN2654">
        <v>26.58</v>
      </c>
      <c r="EO2654">
        <v>25.67</v>
      </c>
      <c r="EP2654">
        <v>24.77</v>
      </c>
      <c r="EQ2654">
        <v>23.86</v>
      </c>
      <c r="ER2654">
        <v>22.96</v>
      </c>
      <c r="ES2654">
        <v>22.06</v>
      </c>
      <c r="ET2654">
        <v>21.16</v>
      </c>
      <c r="EU2654">
        <v>20.28</v>
      </c>
      <c r="EV2654">
        <v>19.41</v>
      </c>
      <c r="EW2654">
        <v>18.55</v>
      </c>
      <c r="EX2654">
        <v>17.71</v>
      </c>
      <c r="EY2654">
        <v>16.88</v>
      </c>
      <c r="EZ2654">
        <v>16.07</v>
      </c>
      <c r="FA2654">
        <v>15.26</v>
      </c>
      <c r="FB2654">
        <v>14.47</v>
      </c>
      <c r="FC2654">
        <v>13.7</v>
      </c>
      <c r="FD2654">
        <v>12.94</v>
      </c>
      <c r="FE2654">
        <v>12.21</v>
      </c>
      <c r="FF2654">
        <v>11.49</v>
      </c>
      <c r="FG2654">
        <v>10.79</v>
      </c>
      <c r="FH2654">
        <v>10.119999999999999</v>
      </c>
      <c r="FI2654">
        <v>9.4700000000000006</v>
      </c>
      <c r="FJ2654">
        <v>8.85</v>
      </c>
      <c r="FK2654">
        <v>8.25</v>
      </c>
      <c r="FL2654">
        <v>7.68</v>
      </c>
      <c r="FM2654">
        <v>7.13</v>
      </c>
      <c r="FN2654">
        <v>6.61</v>
      </c>
      <c r="FO2654">
        <v>6.11</v>
      </c>
      <c r="FP2654">
        <v>5.64</v>
      </c>
      <c r="FQ2654">
        <v>5.22</v>
      </c>
      <c r="FR2654">
        <v>4.84</v>
      </c>
      <c r="FS2654">
        <v>4.51</v>
      </c>
      <c r="FT2654">
        <v>4.24</v>
      </c>
    </row>
    <row r="2655" spans="1:189" x14ac:dyDescent="0.25">
      <c r="A2655" t="s">
        <v>2442</v>
      </c>
      <c r="B2655">
        <v>69</v>
      </c>
      <c r="C2655">
        <v>69</v>
      </c>
      <c r="E2655">
        <v>100000</v>
      </c>
      <c r="F2655">
        <v>99983</v>
      </c>
      <c r="G2655">
        <v>99965</v>
      </c>
      <c r="H2655">
        <v>99945</v>
      </c>
      <c r="I2655">
        <v>99924</v>
      </c>
      <c r="J2655">
        <v>99902</v>
      </c>
      <c r="K2655">
        <v>99878</v>
      </c>
      <c r="L2655">
        <v>99853</v>
      </c>
      <c r="M2655">
        <v>99826</v>
      </c>
      <c r="N2655">
        <v>99798</v>
      </c>
      <c r="O2655">
        <v>99768</v>
      </c>
      <c r="P2655">
        <v>99736</v>
      </c>
      <c r="Q2655">
        <v>99701</v>
      </c>
      <c r="R2655">
        <v>99664</v>
      </c>
      <c r="S2655">
        <v>99624</v>
      </c>
      <c r="T2655">
        <v>99582</v>
      </c>
      <c r="U2655">
        <v>99535</v>
      </c>
      <c r="V2655">
        <v>99484</v>
      </c>
      <c r="W2655">
        <v>99431</v>
      </c>
      <c r="X2655">
        <v>99376</v>
      </c>
      <c r="Y2655">
        <v>99318</v>
      </c>
      <c r="Z2655">
        <v>99257</v>
      </c>
      <c r="AA2655">
        <v>99193</v>
      </c>
      <c r="AB2655">
        <v>99123</v>
      </c>
      <c r="AC2655">
        <v>99046</v>
      </c>
      <c r="AD2655">
        <v>98960</v>
      </c>
      <c r="AE2655">
        <v>98866</v>
      </c>
      <c r="AF2655">
        <v>98761</v>
      </c>
      <c r="AG2655">
        <v>98647</v>
      </c>
      <c r="AH2655">
        <v>98522</v>
      </c>
      <c r="AI2655">
        <v>98384</v>
      </c>
      <c r="AJ2655">
        <v>98228</v>
      </c>
      <c r="AK2655">
        <v>98055</v>
      </c>
      <c r="AL2655">
        <v>97859</v>
      </c>
      <c r="AM2655">
        <v>97630</v>
      </c>
      <c r="AN2655">
        <v>97362</v>
      </c>
      <c r="AO2655">
        <v>97056</v>
      </c>
      <c r="AP2655">
        <v>96720</v>
      </c>
      <c r="AQ2655">
        <v>96359</v>
      </c>
      <c r="AR2655">
        <v>95977</v>
      </c>
      <c r="AS2655">
        <v>95575</v>
      </c>
      <c r="AT2655">
        <v>95145</v>
      </c>
      <c r="AU2655">
        <v>94665</v>
      </c>
      <c r="AV2655">
        <v>94119</v>
      </c>
      <c r="AW2655">
        <v>93495</v>
      </c>
      <c r="AX2655">
        <v>92777</v>
      </c>
      <c r="AY2655">
        <v>91958</v>
      </c>
      <c r="AZ2655">
        <v>91037</v>
      </c>
      <c r="BA2655">
        <v>90008</v>
      </c>
      <c r="BB2655">
        <v>88865</v>
      </c>
      <c r="BC2655">
        <v>87590</v>
      </c>
      <c r="BD2655">
        <v>86168</v>
      </c>
      <c r="BE2655">
        <v>84577</v>
      </c>
      <c r="BF2655">
        <v>82798</v>
      </c>
      <c r="BG2655">
        <v>80811</v>
      </c>
      <c r="BH2655">
        <v>78593</v>
      </c>
      <c r="BI2655">
        <v>76124</v>
      </c>
      <c r="BJ2655">
        <v>73396</v>
      </c>
      <c r="BK2655">
        <v>70402</v>
      </c>
      <c r="BL2655">
        <v>67135</v>
      </c>
      <c r="BM2655">
        <v>63586</v>
      </c>
      <c r="BN2655">
        <v>59766</v>
      </c>
      <c r="BO2655">
        <v>55693</v>
      </c>
      <c r="BP2655">
        <v>51381</v>
      </c>
      <c r="BQ2655">
        <v>46865</v>
      </c>
      <c r="BR2655">
        <v>42098</v>
      </c>
      <c r="BS2655">
        <v>37156</v>
      </c>
      <c r="BT2655">
        <v>32130</v>
      </c>
      <c r="BU2655">
        <v>27135</v>
      </c>
      <c r="DC2655">
        <v>61.4</v>
      </c>
      <c r="DD2655">
        <v>60.41</v>
      </c>
      <c r="DE2655">
        <v>59.42</v>
      </c>
      <c r="DF2655">
        <v>58.43</v>
      </c>
      <c r="DG2655">
        <v>57.45</v>
      </c>
      <c r="DH2655">
        <v>56.46</v>
      </c>
      <c r="DI2655">
        <v>55.47</v>
      </c>
      <c r="DJ2655">
        <v>54.49</v>
      </c>
      <c r="DK2655">
        <v>53.5</v>
      </c>
      <c r="DL2655">
        <v>52.51</v>
      </c>
      <c r="DM2655">
        <v>51.53</v>
      </c>
      <c r="DN2655">
        <v>50.55</v>
      </c>
      <c r="DO2655">
        <v>49.56</v>
      </c>
      <c r="DP2655">
        <v>48.58</v>
      </c>
      <c r="DQ2655">
        <v>47.6</v>
      </c>
      <c r="DR2655">
        <v>46.62</v>
      </c>
      <c r="DS2655">
        <v>45.64</v>
      </c>
      <c r="DT2655">
        <v>44.67</v>
      </c>
      <c r="DU2655">
        <v>43.69</v>
      </c>
      <c r="DV2655">
        <v>42.71</v>
      </c>
      <c r="DW2655">
        <v>41.74</v>
      </c>
      <c r="DX2655">
        <v>40.76</v>
      </c>
      <c r="DY2655">
        <v>39.79</v>
      </c>
      <c r="DZ2655">
        <v>38.82</v>
      </c>
      <c r="EA2655">
        <v>37.85</v>
      </c>
      <c r="EB2655">
        <v>36.880000000000003</v>
      </c>
      <c r="EC2655">
        <v>35.909999999999997</v>
      </c>
      <c r="ED2655">
        <v>34.950000000000003</v>
      </c>
      <c r="EE2655">
        <v>33.99</v>
      </c>
      <c r="EF2655">
        <v>33.03</v>
      </c>
      <c r="EG2655">
        <v>32.08</v>
      </c>
      <c r="EH2655">
        <v>31.13</v>
      </c>
      <c r="EI2655">
        <v>30.18</v>
      </c>
      <c r="EJ2655">
        <v>29.24</v>
      </c>
      <c r="EK2655">
        <v>28.31</v>
      </c>
      <c r="EL2655">
        <v>27.39</v>
      </c>
      <c r="EM2655">
        <v>26.47</v>
      </c>
      <c r="EN2655">
        <v>25.56</v>
      </c>
      <c r="EO2655">
        <v>24.66</v>
      </c>
      <c r="EP2655">
        <v>23.75</v>
      </c>
      <c r="EQ2655">
        <v>22.85</v>
      </c>
      <c r="ER2655">
        <v>21.95</v>
      </c>
      <c r="ES2655">
        <v>21.06</v>
      </c>
      <c r="ET2655">
        <v>20.18</v>
      </c>
      <c r="EU2655">
        <v>19.309999999999999</v>
      </c>
      <c r="EV2655">
        <v>18.46</v>
      </c>
      <c r="EW2655">
        <v>17.62</v>
      </c>
      <c r="EX2655">
        <v>16.79</v>
      </c>
      <c r="EY2655">
        <v>15.98</v>
      </c>
      <c r="EZ2655">
        <v>15.18</v>
      </c>
      <c r="FA2655">
        <v>14.39</v>
      </c>
      <c r="FB2655">
        <v>13.62</v>
      </c>
      <c r="FC2655">
        <v>12.86</v>
      </c>
      <c r="FD2655">
        <v>12.13</v>
      </c>
      <c r="FE2655">
        <v>11.42</v>
      </c>
      <c r="FF2655">
        <v>10.72</v>
      </c>
      <c r="FG2655">
        <v>10.06</v>
      </c>
      <c r="FH2655">
        <v>9.41</v>
      </c>
      <c r="FI2655">
        <v>8.7899999999999991</v>
      </c>
      <c r="FJ2655">
        <v>8.19</v>
      </c>
      <c r="FK2655">
        <v>7.62</v>
      </c>
      <c r="FL2655">
        <v>7.08</v>
      </c>
      <c r="FM2655">
        <v>6.56</v>
      </c>
      <c r="FN2655">
        <v>6.07</v>
      </c>
      <c r="FO2655">
        <v>5.6</v>
      </c>
      <c r="FP2655">
        <v>5.18</v>
      </c>
      <c r="FQ2655">
        <v>4.8099999999999996</v>
      </c>
      <c r="FR2655">
        <v>4.4800000000000004</v>
      </c>
      <c r="FS2655">
        <v>4.21</v>
      </c>
    </row>
    <row r="2656" spans="1:189" x14ac:dyDescent="0.25">
      <c r="A2656" t="s">
        <v>2443</v>
      </c>
      <c r="B2656">
        <v>68</v>
      </c>
      <c r="C2656">
        <v>68</v>
      </c>
      <c r="E2656">
        <v>100000</v>
      </c>
      <c r="F2656">
        <v>99981</v>
      </c>
      <c r="G2656">
        <v>99962</v>
      </c>
      <c r="H2656">
        <v>99941</v>
      </c>
      <c r="I2656">
        <v>99918</v>
      </c>
      <c r="J2656">
        <v>99894</v>
      </c>
      <c r="K2656">
        <v>99868</v>
      </c>
      <c r="L2656">
        <v>99841</v>
      </c>
      <c r="M2656">
        <v>99812</v>
      </c>
      <c r="N2656">
        <v>99781</v>
      </c>
      <c r="O2656">
        <v>99749</v>
      </c>
      <c r="P2656">
        <v>99714</v>
      </c>
      <c r="Q2656">
        <v>99676</v>
      </c>
      <c r="R2656">
        <v>99636</v>
      </c>
      <c r="S2656">
        <v>99592</v>
      </c>
      <c r="T2656">
        <v>99545</v>
      </c>
      <c r="U2656">
        <v>99494</v>
      </c>
      <c r="V2656">
        <v>99440</v>
      </c>
      <c r="W2656">
        <v>99383</v>
      </c>
      <c r="X2656">
        <v>99324</v>
      </c>
      <c r="Y2656">
        <v>99263</v>
      </c>
      <c r="Z2656">
        <v>99198</v>
      </c>
      <c r="AA2656">
        <v>99127</v>
      </c>
      <c r="AB2656">
        <v>99048</v>
      </c>
      <c r="AC2656">
        <v>98961</v>
      </c>
      <c r="AD2656">
        <v>98864</v>
      </c>
      <c r="AE2656">
        <v>98758</v>
      </c>
      <c r="AF2656">
        <v>98641</v>
      </c>
      <c r="AG2656">
        <v>98514</v>
      </c>
      <c r="AH2656">
        <v>98373</v>
      </c>
      <c r="AI2656">
        <v>98215</v>
      </c>
      <c r="AJ2656">
        <v>98039</v>
      </c>
      <c r="AK2656">
        <v>97838</v>
      </c>
      <c r="AL2656">
        <v>97605</v>
      </c>
      <c r="AM2656">
        <v>97331</v>
      </c>
      <c r="AN2656">
        <v>97020</v>
      </c>
      <c r="AO2656">
        <v>96677</v>
      </c>
      <c r="AP2656">
        <v>96308</v>
      </c>
      <c r="AQ2656">
        <v>95919</v>
      </c>
      <c r="AR2656">
        <v>95509</v>
      </c>
      <c r="AS2656">
        <v>95069</v>
      </c>
      <c r="AT2656">
        <v>94580</v>
      </c>
      <c r="AU2656">
        <v>94024</v>
      </c>
      <c r="AV2656">
        <v>93389</v>
      </c>
      <c r="AW2656">
        <v>92657</v>
      </c>
      <c r="AX2656">
        <v>91823</v>
      </c>
      <c r="AY2656">
        <v>90884</v>
      </c>
      <c r="AZ2656">
        <v>89838</v>
      </c>
      <c r="BA2656">
        <v>88677</v>
      </c>
      <c r="BB2656">
        <v>87381</v>
      </c>
      <c r="BC2656">
        <v>85936</v>
      </c>
      <c r="BD2656">
        <v>84322</v>
      </c>
      <c r="BE2656">
        <v>82519</v>
      </c>
      <c r="BF2656">
        <v>80508</v>
      </c>
      <c r="BG2656">
        <v>78261</v>
      </c>
      <c r="BH2656">
        <v>75766</v>
      </c>
      <c r="BI2656">
        <v>73007</v>
      </c>
      <c r="BJ2656">
        <v>69981</v>
      </c>
      <c r="BK2656">
        <v>66683</v>
      </c>
      <c r="BL2656">
        <v>63107</v>
      </c>
      <c r="BM2656">
        <v>59264</v>
      </c>
      <c r="BN2656">
        <v>55168</v>
      </c>
      <c r="BO2656">
        <v>50841</v>
      </c>
      <c r="BP2656">
        <v>46317</v>
      </c>
      <c r="BQ2656">
        <v>41554</v>
      </c>
      <c r="BR2656">
        <v>36625</v>
      </c>
      <c r="BS2656">
        <v>31624</v>
      </c>
      <c r="BT2656">
        <v>26662</v>
      </c>
      <c r="DC2656">
        <v>60.28</v>
      </c>
      <c r="DD2656">
        <v>59.29</v>
      </c>
      <c r="DE2656">
        <v>58.31</v>
      </c>
      <c r="DF2656">
        <v>57.32</v>
      </c>
      <c r="DG2656">
        <v>56.33</v>
      </c>
      <c r="DH2656">
        <v>55.34</v>
      </c>
      <c r="DI2656">
        <v>54.36</v>
      </c>
      <c r="DJ2656">
        <v>53.37</v>
      </c>
      <c r="DK2656">
        <v>52.39</v>
      </c>
      <c r="DL2656">
        <v>51.4</v>
      </c>
      <c r="DM2656">
        <v>50.42</v>
      </c>
      <c r="DN2656">
        <v>49.44</v>
      </c>
      <c r="DO2656">
        <v>48.46</v>
      </c>
      <c r="DP2656">
        <v>47.48</v>
      </c>
      <c r="DQ2656">
        <v>46.5</v>
      </c>
      <c r="DR2656">
        <v>45.52</v>
      </c>
      <c r="DS2656">
        <v>44.54</v>
      </c>
      <c r="DT2656">
        <v>43.57</v>
      </c>
      <c r="DU2656">
        <v>42.59</v>
      </c>
      <c r="DV2656">
        <v>41.62</v>
      </c>
      <c r="DW2656">
        <v>40.64</v>
      </c>
      <c r="DX2656">
        <v>39.67</v>
      </c>
      <c r="DY2656">
        <v>38.700000000000003</v>
      </c>
      <c r="DZ2656">
        <v>37.729999999999997</v>
      </c>
      <c r="EA2656">
        <v>36.76</v>
      </c>
      <c r="EB2656">
        <v>35.79</v>
      </c>
      <c r="EC2656">
        <v>34.83</v>
      </c>
      <c r="ED2656">
        <v>33.869999999999997</v>
      </c>
      <c r="EE2656">
        <v>32.92</v>
      </c>
      <c r="EF2656">
        <v>31.96</v>
      </c>
      <c r="EG2656">
        <v>31.01</v>
      </c>
      <c r="EH2656">
        <v>30.07</v>
      </c>
      <c r="EI2656">
        <v>29.13</v>
      </c>
      <c r="EJ2656">
        <v>28.2</v>
      </c>
      <c r="EK2656">
        <v>27.27</v>
      </c>
      <c r="EL2656">
        <v>26.36</v>
      </c>
      <c r="EM2656">
        <v>25.45</v>
      </c>
      <c r="EN2656">
        <v>24.55</v>
      </c>
      <c r="EO2656">
        <v>23.65</v>
      </c>
      <c r="EP2656">
        <v>22.75</v>
      </c>
      <c r="EQ2656">
        <v>21.85</v>
      </c>
      <c r="ER2656">
        <v>20.96</v>
      </c>
      <c r="ES2656">
        <v>20.079999999999998</v>
      </c>
      <c r="ET2656">
        <v>19.21</v>
      </c>
      <c r="EU2656">
        <v>18.36</v>
      </c>
      <c r="EV2656">
        <v>17.52</v>
      </c>
      <c r="EW2656">
        <v>16.7</v>
      </c>
      <c r="EX2656">
        <v>15.89</v>
      </c>
      <c r="EY2656">
        <v>15.09</v>
      </c>
      <c r="EZ2656">
        <v>14.3</v>
      </c>
      <c r="FA2656">
        <v>13.54</v>
      </c>
      <c r="FB2656">
        <v>12.79</v>
      </c>
      <c r="FC2656">
        <v>12.05</v>
      </c>
      <c r="FD2656">
        <v>11.34</v>
      </c>
      <c r="FE2656">
        <v>10.65</v>
      </c>
      <c r="FF2656">
        <v>9.99</v>
      </c>
      <c r="FG2656">
        <v>9.35</v>
      </c>
      <c r="FH2656">
        <v>8.73</v>
      </c>
      <c r="FI2656">
        <v>8.14</v>
      </c>
      <c r="FJ2656">
        <v>7.57</v>
      </c>
      <c r="FK2656">
        <v>7.03</v>
      </c>
      <c r="FL2656">
        <v>6.51</v>
      </c>
      <c r="FM2656">
        <v>6.03</v>
      </c>
      <c r="FN2656">
        <v>5.56</v>
      </c>
      <c r="FO2656">
        <v>5.15</v>
      </c>
      <c r="FP2656">
        <v>4.7699999999999996</v>
      </c>
      <c r="FQ2656">
        <v>4.45</v>
      </c>
      <c r="FR2656">
        <v>4.18</v>
      </c>
    </row>
    <row r="2657" spans="1:173" x14ac:dyDescent="0.25">
      <c r="A2657" t="s">
        <v>2444</v>
      </c>
      <c r="B2657">
        <v>67</v>
      </c>
      <c r="C2657">
        <v>67</v>
      </c>
      <c r="E2657">
        <v>100000</v>
      </c>
      <c r="F2657">
        <v>99980</v>
      </c>
      <c r="G2657">
        <v>99958</v>
      </c>
      <c r="H2657">
        <v>99935</v>
      </c>
      <c r="I2657">
        <v>99911</v>
      </c>
      <c r="J2657">
        <v>99885</v>
      </c>
      <c r="K2657">
        <v>99857</v>
      </c>
      <c r="L2657">
        <v>99828</v>
      </c>
      <c r="M2657">
        <v>99797</v>
      </c>
      <c r="N2657">
        <v>99764</v>
      </c>
      <c r="O2657">
        <v>99728</v>
      </c>
      <c r="P2657">
        <v>99690</v>
      </c>
      <c r="Q2657">
        <v>99649</v>
      </c>
      <c r="R2657">
        <v>99605</v>
      </c>
      <c r="S2657">
        <v>99557</v>
      </c>
      <c r="T2657">
        <v>99505</v>
      </c>
      <c r="U2657">
        <v>99450</v>
      </c>
      <c r="V2657">
        <v>99393</v>
      </c>
      <c r="W2657">
        <v>99333</v>
      </c>
      <c r="X2657">
        <v>99270</v>
      </c>
      <c r="Y2657">
        <v>99204</v>
      </c>
      <c r="Z2657">
        <v>99132</v>
      </c>
      <c r="AA2657">
        <v>99051</v>
      </c>
      <c r="AB2657">
        <v>98963</v>
      </c>
      <c r="AC2657">
        <v>98865</v>
      </c>
      <c r="AD2657">
        <v>98756</v>
      </c>
      <c r="AE2657">
        <v>98638</v>
      </c>
      <c r="AF2657">
        <v>98508</v>
      </c>
      <c r="AG2657">
        <v>98364</v>
      </c>
      <c r="AH2657">
        <v>98203</v>
      </c>
      <c r="AI2657">
        <v>98023</v>
      </c>
      <c r="AJ2657">
        <v>97819</v>
      </c>
      <c r="AK2657">
        <v>97581</v>
      </c>
      <c r="AL2657">
        <v>97302</v>
      </c>
      <c r="AM2657">
        <v>96984</v>
      </c>
      <c r="AN2657">
        <v>96634</v>
      </c>
      <c r="AO2657">
        <v>96259</v>
      </c>
      <c r="AP2657">
        <v>95861</v>
      </c>
      <c r="AQ2657">
        <v>95443</v>
      </c>
      <c r="AR2657">
        <v>94994</v>
      </c>
      <c r="AS2657">
        <v>94496</v>
      </c>
      <c r="AT2657">
        <v>93929</v>
      </c>
      <c r="AU2657">
        <v>93282</v>
      </c>
      <c r="AV2657">
        <v>92537</v>
      </c>
      <c r="AW2657">
        <v>91687</v>
      </c>
      <c r="AX2657">
        <v>90732</v>
      </c>
      <c r="AY2657">
        <v>89667</v>
      </c>
      <c r="AZ2657">
        <v>88487</v>
      </c>
      <c r="BA2657">
        <v>87172</v>
      </c>
      <c r="BB2657">
        <v>85704</v>
      </c>
      <c r="BC2657">
        <v>84066</v>
      </c>
      <c r="BD2657">
        <v>82238</v>
      </c>
      <c r="BE2657">
        <v>80200</v>
      </c>
      <c r="BF2657">
        <v>77928</v>
      </c>
      <c r="BG2657">
        <v>75405</v>
      </c>
      <c r="BH2657">
        <v>72619</v>
      </c>
      <c r="BI2657">
        <v>69562</v>
      </c>
      <c r="BJ2657">
        <v>66232</v>
      </c>
      <c r="BK2657">
        <v>62627</v>
      </c>
      <c r="BL2657">
        <v>58760</v>
      </c>
      <c r="BM2657">
        <v>54646</v>
      </c>
      <c r="BN2657">
        <v>50302</v>
      </c>
      <c r="BO2657">
        <v>45771</v>
      </c>
      <c r="BP2657">
        <v>41010</v>
      </c>
      <c r="BQ2657">
        <v>36097</v>
      </c>
      <c r="BR2657">
        <v>31123</v>
      </c>
      <c r="BS2657">
        <v>26198</v>
      </c>
      <c r="DC2657">
        <v>59.17</v>
      </c>
      <c r="DD2657">
        <v>58.18</v>
      </c>
      <c r="DE2657">
        <v>57.19</v>
      </c>
      <c r="DF2657">
        <v>56.21</v>
      </c>
      <c r="DG2657">
        <v>55.22</v>
      </c>
      <c r="DH2657">
        <v>54.23</v>
      </c>
      <c r="DI2657">
        <v>53.25</v>
      </c>
      <c r="DJ2657">
        <v>52.26</v>
      </c>
      <c r="DK2657">
        <v>51.28</v>
      </c>
      <c r="DL2657">
        <v>50.3</v>
      </c>
      <c r="DM2657">
        <v>49.31</v>
      </c>
      <c r="DN2657">
        <v>48.33</v>
      </c>
      <c r="DO2657">
        <v>47.35</v>
      </c>
      <c r="DP2657">
        <v>46.37</v>
      </c>
      <c r="DQ2657">
        <v>45.4</v>
      </c>
      <c r="DR2657">
        <v>44.42</v>
      </c>
      <c r="DS2657">
        <v>43.44</v>
      </c>
      <c r="DT2657">
        <v>42.47</v>
      </c>
      <c r="DU2657">
        <v>41.49</v>
      </c>
      <c r="DV2657">
        <v>40.520000000000003</v>
      </c>
      <c r="DW2657">
        <v>39.549999999999997</v>
      </c>
      <c r="DX2657">
        <v>38.57</v>
      </c>
      <c r="DY2657">
        <v>37.61</v>
      </c>
      <c r="DZ2657">
        <v>36.64</v>
      </c>
      <c r="EA2657">
        <v>35.67</v>
      </c>
      <c r="EB2657">
        <v>34.71</v>
      </c>
      <c r="EC2657">
        <v>33.75</v>
      </c>
      <c r="ED2657">
        <v>32.799999999999997</v>
      </c>
      <c r="EE2657">
        <v>31.84</v>
      </c>
      <c r="EF2657">
        <v>30.9</v>
      </c>
      <c r="EG2657">
        <v>29.95</v>
      </c>
      <c r="EH2657">
        <v>29.01</v>
      </c>
      <c r="EI2657">
        <v>28.08</v>
      </c>
      <c r="EJ2657">
        <v>27.16</v>
      </c>
      <c r="EK2657">
        <v>26.25</v>
      </c>
      <c r="EL2657">
        <v>25.34</v>
      </c>
      <c r="EM2657">
        <v>24.44</v>
      </c>
      <c r="EN2657">
        <v>23.54</v>
      </c>
      <c r="EO2657">
        <v>22.64</v>
      </c>
      <c r="EP2657">
        <v>21.74</v>
      </c>
      <c r="EQ2657">
        <v>20.86</v>
      </c>
      <c r="ER2657">
        <v>19.98</v>
      </c>
      <c r="ES2657">
        <v>19.11</v>
      </c>
      <c r="ET2657">
        <v>18.260000000000002</v>
      </c>
      <c r="EU2657">
        <v>17.43</v>
      </c>
      <c r="EV2657">
        <v>16.61</v>
      </c>
      <c r="EW2657">
        <v>15.8</v>
      </c>
      <c r="EX2657">
        <v>15</v>
      </c>
      <c r="EY2657">
        <v>14.22</v>
      </c>
      <c r="EZ2657">
        <v>13.46</v>
      </c>
      <c r="FA2657">
        <v>12.71</v>
      </c>
      <c r="FB2657">
        <v>11.98</v>
      </c>
      <c r="FC2657">
        <v>11.27</v>
      </c>
      <c r="FD2657">
        <v>10.59</v>
      </c>
      <c r="FE2657">
        <v>9.92</v>
      </c>
      <c r="FF2657">
        <v>9.2899999999999991</v>
      </c>
      <c r="FG2657">
        <v>8.67</v>
      </c>
      <c r="FH2657">
        <v>8.08</v>
      </c>
      <c r="FI2657">
        <v>7.52</v>
      </c>
      <c r="FJ2657">
        <v>6.98</v>
      </c>
      <c r="FK2657">
        <v>6.47</v>
      </c>
      <c r="FL2657">
        <v>5.98</v>
      </c>
      <c r="FM2657">
        <v>5.53</v>
      </c>
      <c r="FN2657">
        <v>5.1100000000000003</v>
      </c>
      <c r="FO2657">
        <v>4.74</v>
      </c>
      <c r="FP2657">
        <v>4.42</v>
      </c>
      <c r="FQ2657">
        <v>4.1500000000000004</v>
      </c>
    </row>
    <row r="2658" spans="1:173" x14ac:dyDescent="0.25">
      <c r="A2658" t="s">
        <v>2445</v>
      </c>
      <c r="B2658">
        <v>66</v>
      </c>
      <c r="C2658">
        <v>66</v>
      </c>
      <c r="E2658">
        <v>100000</v>
      </c>
      <c r="F2658">
        <v>99978</v>
      </c>
      <c r="G2658">
        <v>99955</v>
      </c>
      <c r="H2658">
        <v>99930</v>
      </c>
      <c r="I2658">
        <v>99903</v>
      </c>
      <c r="J2658">
        <v>99876</v>
      </c>
      <c r="K2658">
        <v>99846</v>
      </c>
      <c r="L2658">
        <v>99814</v>
      </c>
      <c r="M2658">
        <v>99781</v>
      </c>
      <c r="N2658">
        <v>99745</v>
      </c>
      <c r="O2658">
        <v>99706</v>
      </c>
      <c r="P2658">
        <v>99664</v>
      </c>
      <c r="Q2658">
        <v>99619</v>
      </c>
      <c r="R2658">
        <v>99570</v>
      </c>
      <c r="S2658">
        <v>99517</v>
      </c>
      <c r="T2658">
        <v>99462</v>
      </c>
      <c r="U2658">
        <v>99404</v>
      </c>
      <c r="V2658">
        <v>99343</v>
      </c>
      <c r="W2658">
        <v>99279</v>
      </c>
      <c r="X2658">
        <v>99212</v>
      </c>
      <c r="Y2658">
        <v>99138</v>
      </c>
      <c r="Z2658">
        <v>99057</v>
      </c>
      <c r="AA2658">
        <v>98966</v>
      </c>
      <c r="AB2658">
        <v>98867</v>
      </c>
      <c r="AC2658">
        <v>98756</v>
      </c>
      <c r="AD2658">
        <v>98635</v>
      </c>
      <c r="AE2658">
        <v>98503</v>
      </c>
      <c r="AF2658">
        <v>98357</v>
      </c>
      <c r="AG2658">
        <v>98193</v>
      </c>
      <c r="AH2658">
        <v>98009</v>
      </c>
      <c r="AI2658">
        <v>97801</v>
      </c>
      <c r="AJ2658">
        <v>97558</v>
      </c>
      <c r="AK2658">
        <v>97273</v>
      </c>
      <c r="AL2658">
        <v>96949</v>
      </c>
      <c r="AM2658">
        <v>96592</v>
      </c>
      <c r="AN2658">
        <v>96209</v>
      </c>
      <c r="AO2658">
        <v>95804</v>
      </c>
      <c r="AP2658">
        <v>95378</v>
      </c>
      <c r="AQ2658">
        <v>94921</v>
      </c>
      <c r="AR2658">
        <v>94412</v>
      </c>
      <c r="AS2658">
        <v>93834</v>
      </c>
      <c r="AT2658">
        <v>93175</v>
      </c>
      <c r="AU2658">
        <v>92416</v>
      </c>
      <c r="AV2658">
        <v>91552</v>
      </c>
      <c r="AW2658">
        <v>90579</v>
      </c>
      <c r="AX2658">
        <v>89496</v>
      </c>
      <c r="AY2658">
        <v>88296</v>
      </c>
      <c r="AZ2658">
        <v>86960</v>
      </c>
      <c r="BA2658">
        <v>85471</v>
      </c>
      <c r="BB2658">
        <v>83809</v>
      </c>
      <c r="BC2658">
        <v>81955</v>
      </c>
      <c r="BD2658">
        <v>79891</v>
      </c>
      <c r="BE2658">
        <v>77592</v>
      </c>
      <c r="BF2658">
        <v>75041</v>
      </c>
      <c r="BG2658">
        <v>72226</v>
      </c>
      <c r="BH2658">
        <v>69142</v>
      </c>
      <c r="BI2658">
        <v>65783</v>
      </c>
      <c r="BJ2658">
        <v>62149</v>
      </c>
      <c r="BK2658">
        <v>58257</v>
      </c>
      <c r="BL2658">
        <v>54123</v>
      </c>
      <c r="BM2658">
        <v>49768</v>
      </c>
      <c r="BN2658">
        <v>45228</v>
      </c>
      <c r="BO2658">
        <v>40470</v>
      </c>
      <c r="BP2658">
        <v>35571</v>
      </c>
      <c r="BQ2658">
        <v>30625</v>
      </c>
      <c r="BR2658">
        <v>25738</v>
      </c>
      <c r="DC2658">
        <v>58.05</v>
      </c>
      <c r="DD2658">
        <v>57.07</v>
      </c>
      <c r="DE2658">
        <v>56.08</v>
      </c>
      <c r="DF2658">
        <v>55.09</v>
      </c>
      <c r="DG2658">
        <v>54.11</v>
      </c>
      <c r="DH2658">
        <v>53.12</v>
      </c>
      <c r="DI2658">
        <v>52.14</v>
      </c>
      <c r="DJ2658">
        <v>51.16</v>
      </c>
      <c r="DK2658">
        <v>50.17</v>
      </c>
      <c r="DL2658">
        <v>49.19</v>
      </c>
      <c r="DM2658">
        <v>48.21</v>
      </c>
      <c r="DN2658">
        <v>47.23</v>
      </c>
      <c r="DO2658">
        <v>46.25</v>
      </c>
      <c r="DP2658">
        <v>45.27</v>
      </c>
      <c r="DQ2658">
        <v>44.3</v>
      </c>
      <c r="DR2658">
        <v>43.32</v>
      </c>
      <c r="DS2658">
        <v>42.35</v>
      </c>
      <c r="DT2658">
        <v>41.37</v>
      </c>
      <c r="DU2658">
        <v>40.4</v>
      </c>
      <c r="DV2658">
        <v>39.42</v>
      </c>
      <c r="DW2658">
        <v>38.450000000000003</v>
      </c>
      <c r="DX2658">
        <v>37.479999999999997</v>
      </c>
      <c r="DY2658">
        <v>36.520000000000003</v>
      </c>
      <c r="DZ2658">
        <v>35.56</v>
      </c>
      <c r="EA2658">
        <v>34.590000000000003</v>
      </c>
      <c r="EB2658">
        <v>33.64</v>
      </c>
      <c r="EC2658">
        <v>32.68</v>
      </c>
      <c r="ED2658">
        <v>31.73</v>
      </c>
      <c r="EE2658">
        <v>30.78</v>
      </c>
      <c r="EF2658">
        <v>29.84</v>
      </c>
      <c r="EG2658">
        <v>28.9</v>
      </c>
      <c r="EH2658">
        <v>27.97</v>
      </c>
      <c r="EI2658">
        <v>27.05</v>
      </c>
      <c r="EJ2658">
        <v>26.14</v>
      </c>
      <c r="EK2658">
        <v>25.23</v>
      </c>
      <c r="EL2658">
        <v>24.33</v>
      </c>
      <c r="EM2658">
        <v>23.43</v>
      </c>
      <c r="EN2658">
        <v>22.54</v>
      </c>
      <c r="EO2658">
        <v>21.64</v>
      </c>
      <c r="EP2658">
        <v>20.76</v>
      </c>
      <c r="EQ2658">
        <v>19.88</v>
      </c>
      <c r="ER2658">
        <v>19.02</v>
      </c>
      <c r="ES2658">
        <v>18.170000000000002</v>
      </c>
      <c r="ET2658">
        <v>17.34</v>
      </c>
      <c r="EU2658">
        <v>16.52</v>
      </c>
      <c r="EV2658">
        <v>15.71</v>
      </c>
      <c r="EW2658">
        <v>14.92</v>
      </c>
      <c r="EX2658">
        <v>14.14</v>
      </c>
      <c r="EY2658">
        <v>13.38</v>
      </c>
      <c r="EZ2658">
        <v>12.63</v>
      </c>
      <c r="FA2658">
        <v>11.91</v>
      </c>
      <c r="FB2658">
        <v>11.2</v>
      </c>
      <c r="FC2658">
        <v>10.52</v>
      </c>
      <c r="FD2658">
        <v>9.86</v>
      </c>
      <c r="FE2658">
        <v>9.2200000000000006</v>
      </c>
      <c r="FF2658">
        <v>8.61</v>
      </c>
      <c r="FG2658">
        <v>8.0299999999999994</v>
      </c>
      <c r="FH2658">
        <v>7.47</v>
      </c>
      <c r="FI2658">
        <v>6.93</v>
      </c>
      <c r="FJ2658">
        <v>6.42</v>
      </c>
      <c r="FK2658">
        <v>5.94</v>
      </c>
      <c r="FL2658">
        <v>5.49</v>
      </c>
      <c r="FM2658">
        <v>5.08</v>
      </c>
      <c r="FN2658">
        <v>4.71</v>
      </c>
      <c r="FO2658">
        <v>4.3899999999999997</v>
      </c>
      <c r="FP2658">
        <v>4.12</v>
      </c>
    </row>
    <row r="2659" spans="1:173" x14ac:dyDescent="0.25">
      <c r="A2659" t="s">
        <v>2446</v>
      </c>
      <c r="B2659">
        <v>65</v>
      </c>
      <c r="C2659">
        <v>65</v>
      </c>
      <c r="E2659">
        <v>100000</v>
      </c>
      <c r="F2659">
        <v>99976</v>
      </c>
      <c r="G2659">
        <v>99951</v>
      </c>
      <c r="H2659">
        <v>99924</v>
      </c>
      <c r="I2659">
        <v>99896</v>
      </c>
      <c r="J2659">
        <v>99866</v>
      </c>
      <c r="K2659">
        <v>99834</v>
      </c>
      <c r="L2659">
        <v>99800</v>
      </c>
      <c r="M2659">
        <v>99763</v>
      </c>
      <c r="N2659">
        <v>99724</v>
      </c>
      <c r="O2659">
        <v>99681</v>
      </c>
      <c r="P2659">
        <v>99636</v>
      </c>
      <c r="Q2659">
        <v>99586</v>
      </c>
      <c r="R2659">
        <v>99532</v>
      </c>
      <c r="S2659">
        <v>99476</v>
      </c>
      <c r="T2659">
        <v>99417</v>
      </c>
      <c r="U2659">
        <v>99355</v>
      </c>
      <c r="V2659">
        <v>99290</v>
      </c>
      <c r="W2659">
        <v>99221</v>
      </c>
      <c r="X2659">
        <v>99147</v>
      </c>
      <c r="Y2659">
        <v>99064</v>
      </c>
      <c r="Z2659">
        <v>98972</v>
      </c>
      <c r="AA2659">
        <v>98870</v>
      </c>
      <c r="AB2659">
        <v>98758</v>
      </c>
      <c r="AC2659">
        <v>98635</v>
      </c>
      <c r="AD2659">
        <v>98500</v>
      </c>
      <c r="AE2659">
        <v>98351</v>
      </c>
      <c r="AF2659">
        <v>98184</v>
      </c>
      <c r="AG2659">
        <v>97997</v>
      </c>
      <c r="AH2659">
        <v>97784</v>
      </c>
      <c r="AI2659">
        <v>97536</v>
      </c>
      <c r="AJ2659">
        <v>97246</v>
      </c>
      <c r="AK2659">
        <v>96915</v>
      </c>
      <c r="AL2659">
        <v>96552</v>
      </c>
      <c r="AM2659">
        <v>96161</v>
      </c>
      <c r="AN2659">
        <v>95748</v>
      </c>
      <c r="AO2659">
        <v>95314</v>
      </c>
      <c r="AP2659">
        <v>94848</v>
      </c>
      <c r="AQ2659">
        <v>94330</v>
      </c>
      <c r="AR2659">
        <v>93740</v>
      </c>
      <c r="AS2659">
        <v>93068</v>
      </c>
      <c r="AT2659">
        <v>92296</v>
      </c>
      <c r="AU2659">
        <v>91416</v>
      </c>
      <c r="AV2659">
        <v>90427</v>
      </c>
      <c r="AW2659">
        <v>89324</v>
      </c>
      <c r="AX2659">
        <v>88105</v>
      </c>
      <c r="AY2659">
        <v>86747</v>
      </c>
      <c r="AZ2659">
        <v>85236</v>
      </c>
      <c r="BA2659">
        <v>83552</v>
      </c>
      <c r="BB2659">
        <v>81671</v>
      </c>
      <c r="BC2659">
        <v>79580</v>
      </c>
      <c r="BD2659">
        <v>77253</v>
      </c>
      <c r="BE2659">
        <v>74673</v>
      </c>
      <c r="BF2659">
        <v>71831</v>
      </c>
      <c r="BG2659">
        <v>68720</v>
      </c>
      <c r="BH2659">
        <v>65335</v>
      </c>
      <c r="BI2659">
        <v>61674</v>
      </c>
      <c r="BJ2659">
        <v>57757</v>
      </c>
      <c r="BK2659">
        <v>53602</v>
      </c>
      <c r="BL2659">
        <v>49233</v>
      </c>
      <c r="BM2659">
        <v>44689</v>
      </c>
      <c r="BN2659">
        <v>39933</v>
      </c>
      <c r="BO2659">
        <v>35048</v>
      </c>
      <c r="BP2659">
        <v>30129</v>
      </c>
      <c r="BQ2659">
        <v>25284</v>
      </c>
      <c r="DC2659">
        <v>56.94</v>
      </c>
      <c r="DD2659">
        <v>55.95</v>
      </c>
      <c r="DE2659">
        <v>54.97</v>
      </c>
      <c r="DF2659">
        <v>53.98</v>
      </c>
      <c r="DG2659">
        <v>53</v>
      </c>
      <c r="DH2659">
        <v>52.01</v>
      </c>
      <c r="DI2659">
        <v>51.03</v>
      </c>
      <c r="DJ2659">
        <v>50.05</v>
      </c>
      <c r="DK2659">
        <v>49.07</v>
      </c>
      <c r="DL2659">
        <v>48.09</v>
      </c>
      <c r="DM2659">
        <v>47.11</v>
      </c>
      <c r="DN2659">
        <v>46.13</v>
      </c>
      <c r="DO2659">
        <v>45.15</v>
      </c>
      <c r="DP2659">
        <v>44.17</v>
      </c>
      <c r="DQ2659">
        <v>43.2</v>
      </c>
      <c r="DR2659">
        <v>42.22</v>
      </c>
      <c r="DS2659">
        <v>41.25</v>
      </c>
      <c r="DT2659">
        <v>40.28</v>
      </c>
      <c r="DU2659">
        <v>39.299999999999997</v>
      </c>
      <c r="DV2659">
        <v>38.33</v>
      </c>
      <c r="DW2659">
        <v>37.36</v>
      </c>
      <c r="DX2659">
        <v>36.4</v>
      </c>
      <c r="DY2659">
        <v>35.44</v>
      </c>
      <c r="DZ2659">
        <v>34.479999999999997</v>
      </c>
      <c r="EA2659">
        <v>33.520000000000003</v>
      </c>
      <c r="EB2659">
        <v>32.56</v>
      </c>
      <c r="EC2659">
        <v>31.61</v>
      </c>
      <c r="ED2659">
        <v>30.66</v>
      </c>
      <c r="EE2659">
        <v>29.72</v>
      </c>
      <c r="EF2659">
        <v>28.79</v>
      </c>
      <c r="EG2659">
        <v>27.86</v>
      </c>
      <c r="EH2659">
        <v>26.94</v>
      </c>
      <c r="EI2659">
        <v>26.03</v>
      </c>
      <c r="EJ2659">
        <v>25.13</v>
      </c>
      <c r="EK2659">
        <v>24.23</v>
      </c>
      <c r="EL2659">
        <v>23.33</v>
      </c>
      <c r="EM2659">
        <v>22.43</v>
      </c>
      <c r="EN2659">
        <v>21.54</v>
      </c>
      <c r="EO2659">
        <v>20.66</v>
      </c>
      <c r="EP2659">
        <v>19.78</v>
      </c>
      <c r="EQ2659">
        <v>18.920000000000002</v>
      </c>
      <c r="ER2659">
        <v>18.079999999999998</v>
      </c>
      <c r="ES2659">
        <v>17.239999999999998</v>
      </c>
      <c r="ET2659">
        <v>16.43</v>
      </c>
      <c r="EU2659">
        <v>15.62</v>
      </c>
      <c r="EV2659">
        <v>14.83</v>
      </c>
      <c r="EW2659">
        <v>14.06</v>
      </c>
      <c r="EX2659">
        <v>13.3</v>
      </c>
      <c r="EY2659">
        <v>12.56</v>
      </c>
      <c r="EZ2659">
        <v>11.83</v>
      </c>
      <c r="FA2659">
        <v>11.13</v>
      </c>
      <c r="FB2659">
        <v>10.45</v>
      </c>
      <c r="FC2659">
        <v>9.8000000000000007</v>
      </c>
      <c r="FD2659">
        <v>9.16</v>
      </c>
      <c r="FE2659">
        <v>8.56</v>
      </c>
      <c r="FF2659">
        <v>7.97</v>
      </c>
      <c r="FG2659">
        <v>7.42</v>
      </c>
      <c r="FH2659">
        <v>6.89</v>
      </c>
      <c r="FI2659">
        <v>6.38</v>
      </c>
      <c r="FJ2659">
        <v>5.9</v>
      </c>
      <c r="FK2659">
        <v>5.45</v>
      </c>
      <c r="FL2659">
        <v>5.04</v>
      </c>
      <c r="FM2659">
        <v>4.68</v>
      </c>
      <c r="FN2659">
        <v>4.3600000000000003</v>
      </c>
      <c r="FO2659">
        <v>4.0999999999999996</v>
      </c>
    </row>
    <row r="2660" spans="1:173" x14ac:dyDescent="0.25">
      <c r="A2660" t="s">
        <v>2447</v>
      </c>
      <c r="B2660">
        <v>64</v>
      </c>
      <c r="C2660">
        <v>64</v>
      </c>
      <c r="E2660">
        <v>100000</v>
      </c>
      <c r="F2660">
        <v>99974</v>
      </c>
      <c r="G2660">
        <v>99947</v>
      </c>
      <c r="H2660">
        <v>99918</v>
      </c>
      <c r="I2660">
        <v>99888</v>
      </c>
      <c r="J2660">
        <v>99855</v>
      </c>
      <c r="K2660">
        <v>99821</v>
      </c>
      <c r="L2660">
        <v>99784</v>
      </c>
      <c r="M2660">
        <v>99744</v>
      </c>
      <c r="N2660">
        <v>99701</v>
      </c>
      <c r="O2660">
        <v>99654</v>
      </c>
      <c r="P2660">
        <v>99604</v>
      </c>
      <c r="Q2660">
        <v>99549</v>
      </c>
      <c r="R2660">
        <v>99492</v>
      </c>
      <c r="S2660">
        <v>99432</v>
      </c>
      <c r="T2660">
        <v>99369</v>
      </c>
      <c r="U2660">
        <v>99303</v>
      </c>
      <c r="V2660">
        <v>99233</v>
      </c>
      <c r="W2660">
        <v>99157</v>
      </c>
      <c r="X2660">
        <v>99073</v>
      </c>
      <c r="Y2660">
        <v>98979</v>
      </c>
      <c r="Z2660">
        <v>98876</v>
      </c>
      <c r="AA2660">
        <v>98762</v>
      </c>
      <c r="AB2660">
        <v>98636</v>
      </c>
      <c r="AC2660">
        <v>98499</v>
      </c>
      <c r="AD2660">
        <v>98348</v>
      </c>
      <c r="AE2660">
        <v>98177</v>
      </c>
      <c r="AF2660">
        <v>97986</v>
      </c>
      <c r="AG2660">
        <v>97769</v>
      </c>
      <c r="AH2660">
        <v>97516</v>
      </c>
      <c r="AI2660">
        <v>97220</v>
      </c>
      <c r="AJ2660">
        <v>96883</v>
      </c>
      <c r="AK2660">
        <v>96512</v>
      </c>
      <c r="AL2660">
        <v>96114</v>
      </c>
      <c r="AM2660">
        <v>95693</v>
      </c>
      <c r="AN2660">
        <v>95250</v>
      </c>
      <c r="AO2660">
        <v>94776</v>
      </c>
      <c r="AP2660">
        <v>94248</v>
      </c>
      <c r="AQ2660">
        <v>93648</v>
      </c>
      <c r="AR2660">
        <v>92962</v>
      </c>
      <c r="AS2660">
        <v>92175</v>
      </c>
      <c r="AT2660">
        <v>91279</v>
      </c>
      <c r="AU2660">
        <v>90273</v>
      </c>
      <c r="AV2660">
        <v>89153</v>
      </c>
      <c r="AW2660">
        <v>87913</v>
      </c>
      <c r="AX2660">
        <v>86534</v>
      </c>
      <c r="AY2660">
        <v>85000</v>
      </c>
      <c r="AZ2660">
        <v>83291</v>
      </c>
      <c r="BA2660">
        <v>81388</v>
      </c>
      <c r="BB2660">
        <v>79268</v>
      </c>
      <c r="BC2660">
        <v>76911</v>
      </c>
      <c r="BD2660">
        <v>74304</v>
      </c>
      <c r="BE2660">
        <v>71433</v>
      </c>
      <c r="BF2660">
        <v>68295</v>
      </c>
      <c r="BG2660">
        <v>64884</v>
      </c>
      <c r="BH2660">
        <v>61200</v>
      </c>
      <c r="BI2660">
        <v>57259</v>
      </c>
      <c r="BJ2660">
        <v>53085</v>
      </c>
      <c r="BK2660">
        <v>48702</v>
      </c>
      <c r="BL2660">
        <v>44151</v>
      </c>
      <c r="BM2660">
        <v>39402</v>
      </c>
      <c r="BN2660">
        <v>34531</v>
      </c>
      <c r="BO2660">
        <v>29638</v>
      </c>
      <c r="BP2660">
        <v>24832</v>
      </c>
      <c r="DC2660">
        <v>55.83</v>
      </c>
      <c r="DD2660">
        <v>54.84</v>
      </c>
      <c r="DE2660">
        <v>53.86</v>
      </c>
      <c r="DF2660">
        <v>52.87</v>
      </c>
      <c r="DG2660">
        <v>51.89</v>
      </c>
      <c r="DH2660">
        <v>50.91</v>
      </c>
      <c r="DI2660">
        <v>49.92</v>
      </c>
      <c r="DJ2660">
        <v>48.94</v>
      </c>
      <c r="DK2660">
        <v>47.96</v>
      </c>
      <c r="DL2660">
        <v>46.98</v>
      </c>
      <c r="DM2660">
        <v>46</v>
      </c>
      <c r="DN2660">
        <v>45.03</v>
      </c>
      <c r="DO2660">
        <v>44.05</v>
      </c>
      <c r="DP2660">
        <v>43.08</v>
      </c>
      <c r="DQ2660">
        <v>42.1</v>
      </c>
      <c r="DR2660">
        <v>41.13</v>
      </c>
      <c r="DS2660">
        <v>40.159999999999997</v>
      </c>
      <c r="DT2660">
        <v>39.18</v>
      </c>
      <c r="DU2660">
        <v>38.21</v>
      </c>
      <c r="DV2660">
        <v>37.25</v>
      </c>
      <c r="DW2660">
        <v>36.28</v>
      </c>
      <c r="DX2660">
        <v>35.32</v>
      </c>
      <c r="DY2660">
        <v>34.36</v>
      </c>
      <c r="DZ2660">
        <v>33.4</v>
      </c>
      <c r="EA2660">
        <v>32.450000000000003</v>
      </c>
      <c r="EB2660">
        <v>31.5</v>
      </c>
      <c r="EC2660">
        <v>30.55</v>
      </c>
      <c r="ED2660">
        <v>29.61</v>
      </c>
      <c r="EE2660">
        <v>28.67</v>
      </c>
      <c r="EF2660">
        <v>27.75</v>
      </c>
      <c r="EG2660">
        <v>26.83</v>
      </c>
      <c r="EH2660">
        <v>25.92</v>
      </c>
      <c r="EI2660">
        <v>25.02</v>
      </c>
      <c r="EJ2660">
        <v>24.12</v>
      </c>
      <c r="EK2660">
        <v>23.22</v>
      </c>
      <c r="EL2660">
        <v>22.33</v>
      </c>
      <c r="EM2660">
        <v>21.44</v>
      </c>
      <c r="EN2660">
        <v>20.56</v>
      </c>
      <c r="EO2660">
        <v>19.68</v>
      </c>
      <c r="EP2660">
        <v>18.829999999999998</v>
      </c>
      <c r="EQ2660">
        <v>17.98</v>
      </c>
      <c r="ER2660">
        <v>17.149999999999999</v>
      </c>
      <c r="ES2660">
        <v>16.34</v>
      </c>
      <c r="ET2660">
        <v>15.54</v>
      </c>
      <c r="EU2660">
        <v>14.75</v>
      </c>
      <c r="EV2660">
        <v>13.98</v>
      </c>
      <c r="EW2660">
        <v>13.22</v>
      </c>
      <c r="EX2660">
        <v>12.48</v>
      </c>
      <c r="EY2660">
        <v>11.76</v>
      </c>
      <c r="EZ2660">
        <v>11.06</v>
      </c>
      <c r="FA2660">
        <v>10.39</v>
      </c>
      <c r="FB2660">
        <v>9.73</v>
      </c>
      <c r="FC2660">
        <v>9.11</v>
      </c>
      <c r="FD2660">
        <v>8.5</v>
      </c>
      <c r="FE2660">
        <v>7.92</v>
      </c>
      <c r="FF2660">
        <v>7.37</v>
      </c>
      <c r="FG2660">
        <v>6.84</v>
      </c>
      <c r="FH2660">
        <v>6.34</v>
      </c>
      <c r="FI2660">
        <v>5.86</v>
      </c>
      <c r="FJ2660">
        <v>5.42</v>
      </c>
      <c r="FK2660">
        <v>5.01</v>
      </c>
      <c r="FL2660">
        <v>4.6500000000000004</v>
      </c>
      <c r="FM2660">
        <v>4.33</v>
      </c>
      <c r="FN2660">
        <v>4.07</v>
      </c>
    </row>
    <row r="2661" spans="1:173" x14ac:dyDescent="0.25">
      <c r="A2661" t="s">
        <v>2448</v>
      </c>
      <c r="B2661">
        <v>63</v>
      </c>
      <c r="C2661">
        <v>63</v>
      </c>
      <c r="E2661">
        <v>100000</v>
      </c>
      <c r="F2661">
        <v>99972</v>
      </c>
      <c r="G2661">
        <v>99943</v>
      </c>
      <c r="H2661">
        <v>99912</v>
      </c>
      <c r="I2661">
        <v>99879</v>
      </c>
      <c r="J2661">
        <v>99844</v>
      </c>
      <c r="K2661">
        <v>99806</v>
      </c>
      <c r="L2661">
        <v>99766</v>
      </c>
      <c r="M2661">
        <v>99722</v>
      </c>
      <c r="N2661">
        <v>99675</v>
      </c>
      <c r="O2661">
        <v>99624</v>
      </c>
      <c r="P2661">
        <v>99569</v>
      </c>
      <c r="Q2661">
        <v>99510</v>
      </c>
      <c r="R2661">
        <v>99449</v>
      </c>
      <c r="S2661">
        <v>99385</v>
      </c>
      <c r="T2661">
        <v>99318</v>
      </c>
      <c r="U2661">
        <v>99248</v>
      </c>
      <c r="V2661">
        <v>99170</v>
      </c>
      <c r="W2661">
        <v>99084</v>
      </c>
      <c r="X2661">
        <v>98989</v>
      </c>
      <c r="Y2661">
        <v>98884</v>
      </c>
      <c r="Z2661">
        <v>98768</v>
      </c>
      <c r="AA2661">
        <v>98640</v>
      </c>
      <c r="AB2661">
        <v>98500</v>
      </c>
      <c r="AC2661">
        <v>98346</v>
      </c>
      <c r="AD2661">
        <v>98172</v>
      </c>
      <c r="AE2661">
        <v>97977</v>
      </c>
      <c r="AF2661">
        <v>97756</v>
      </c>
      <c r="AG2661">
        <v>97498</v>
      </c>
      <c r="AH2661">
        <v>97196</v>
      </c>
      <c r="AI2661">
        <v>96852</v>
      </c>
      <c r="AJ2661">
        <v>96473</v>
      </c>
      <c r="AK2661">
        <v>96067</v>
      </c>
      <c r="AL2661">
        <v>95638</v>
      </c>
      <c r="AM2661">
        <v>95187</v>
      </c>
      <c r="AN2661">
        <v>94704</v>
      </c>
      <c r="AO2661">
        <v>94166</v>
      </c>
      <c r="AP2661">
        <v>93555</v>
      </c>
      <c r="AQ2661">
        <v>92857</v>
      </c>
      <c r="AR2661">
        <v>92055</v>
      </c>
      <c r="AS2661">
        <v>91142</v>
      </c>
      <c r="AT2661">
        <v>90119</v>
      </c>
      <c r="AU2661">
        <v>88980</v>
      </c>
      <c r="AV2661">
        <v>87721</v>
      </c>
      <c r="AW2661">
        <v>86320</v>
      </c>
      <c r="AX2661">
        <v>84764</v>
      </c>
      <c r="AY2661">
        <v>83030</v>
      </c>
      <c r="AZ2661">
        <v>81100</v>
      </c>
      <c r="BA2661">
        <v>78956</v>
      </c>
      <c r="BB2661">
        <v>76570</v>
      </c>
      <c r="BC2661">
        <v>73932</v>
      </c>
      <c r="BD2661">
        <v>71033</v>
      </c>
      <c r="BE2661">
        <v>67866</v>
      </c>
      <c r="BF2661">
        <v>64430</v>
      </c>
      <c r="BG2661">
        <v>60723</v>
      </c>
      <c r="BH2661">
        <v>56763</v>
      </c>
      <c r="BI2661">
        <v>52571</v>
      </c>
      <c r="BJ2661">
        <v>48175</v>
      </c>
      <c r="BK2661">
        <v>43618</v>
      </c>
      <c r="BL2661">
        <v>38872</v>
      </c>
      <c r="BM2661">
        <v>34019</v>
      </c>
      <c r="BN2661">
        <v>29153</v>
      </c>
      <c r="BO2661">
        <v>24385</v>
      </c>
      <c r="DC2661">
        <v>54.72</v>
      </c>
      <c r="DD2661">
        <v>53.73</v>
      </c>
      <c r="DE2661">
        <v>52.75</v>
      </c>
      <c r="DF2661">
        <v>51.77</v>
      </c>
      <c r="DG2661">
        <v>50.78</v>
      </c>
      <c r="DH2661">
        <v>49.8</v>
      </c>
      <c r="DI2661">
        <v>48.82</v>
      </c>
      <c r="DJ2661">
        <v>47.84</v>
      </c>
      <c r="DK2661">
        <v>46.86</v>
      </c>
      <c r="DL2661">
        <v>45.88</v>
      </c>
      <c r="DM2661">
        <v>44.9</v>
      </c>
      <c r="DN2661">
        <v>43.93</v>
      </c>
      <c r="DO2661">
        <v>42.95</v>
      </c>
      <c r="DP2661">
        <v>41.98</v>
      </c>
      <c r="DQ2661">
        <v>41.01</v>
      </c>
      <c r="DR2661">
        <v>40.03</v>
      </c>
      <c r="DS2661">
        <v>39.06</v>
      </c>
      <c r="DT2661">
        <v>38.090000000000003</v>
      </c>
      <c r="DU2661">
        <v>37.130000000000003</v>
      </c>
      <c r="DV2661">
        <v>36.159999999999997</v>
      </c>
      <c r="DW2661">
        <v>35.200000000000003</v>
      </c>
      <c r="DX2661">
        <v>34.24</v>
      </c>
      <c r="DY2661">
        <v>33.28</v>
      </c>
      <c r="DZ2661">
        <v>32.33</v>
      </c>
      <c r="EA2661">
        <v>31.38</v>
      </c>
      <c r="EB2661">
        <v>30.43</v>
      </c>
      <c r="EC2661">
        <v>29.49</v>
      </c>
      <c r="ED2661">
        <v>28.56</v>
      </c>
      <c r="EE2661">
        <v>27.63</v>
      </c>
      <c r="EF2661">
        <v>26.72</v>
      </c>
      <c r="EG2661">
        <v>25.81</v>
      </c>
      <c r="EH2661">
        <v>24.91</v>
      </c>
      <c r="EI2661">
        <v>24.01</v>
      </c>
      <c r="EJ2661">
        <v>23.12</v>
      </c>
      <c r="EK2661">
        <v>22.23</v>
      </c>
      <c r="EL2661">
        <v>21.34</v>
      </c>
      <c r="EM2661">
        <v>20.46</v>
      </c>
      <c r="EN2661">
        <v>19.59</v>
      </c>
      <c r="EO2661">
        <v>18.73</v>
      </c>
      <c r="EP2661">
        <v>17.89</v>
      </c>
      <c r="EQ2661">
        <v>17.059999999999999</v>
      </c>
      <c r="ER2661">
        <v>16.25</v>
      </c>
      <c r="ES2661">
        <v>15.45</v>
      </c>
      <c r="ET2661">
        <v>14.67</v>
      </c>
      <c r="EU2661">
        <v>13.9</v>
      </c>
      <c r="EV2661">
        <v>13.14</v>
      </c>
      <c r="EW2661">
        <v>12.41</v>
      </c>
      <c r="EX2661">
        <v>11.69</v>
      </c>
      <c r="EY2661">
        <v>10.99</v>
      </c>
      <c r="EZ2661">
        <v>10.32</v>
      </c>
      <c r="FA2661">
        <v>9.67</v>
      </c>
      <c r="FB2661">
        <v>9.0500000000000007</v>
      </c>
      <c r="FC2661">
        <v>8.44</v>
      </c>
      <c r="FD2661">
        <v>7.87</v>
      </c>
      <c r="FE2661">
        <v>7.32</v>
      </c>
      <c r="FF2661">
        <v>6.79</v>
      </c>
      <c r="FG2661">
        <v>6.3</v>
      </c>
      <c r="FH2661">
        <v>5.82</v>
      </c>
      <c r="FI2661">
        <v>5.38</v>
      </c>
      <c r="FJ2661">
        <v>4.9800000000000004</v>
      </c>
      <c r="FK2661">
        <v>4.6100000000000003</v>
      </c>
      <c r="FL2661">
        <v>4.3</v>
      </c>
      <c r="FM2661">
        <v>4.05</v>
      </c>
    </row>
    <row r="2662" spans="1:173" x14ac:dyDescent="0.25">
      <c r="A2662" t="s">
        <v>2449</v>
      </c>
      <c r="B2662">
        <v>62</v>
      </c>
      <c r="C2662">
        <v>62</v>
      </c>
      <c r="E2662">
        <v>100000</v>
      </c>
      <c r="F2662">
        <v>99970</v>
      </c>
      <c r="G2662">
        <v>99939</v>
      </c>
      <c r="H2662">
        <v>99905</v>
      </c>
      <c r="I2662">
        <v>99870</v>
      </c>
      <c r="J2662">
        <v>99831</v>
      </c>
      <c r="K2662">
        <v>99790</v>
      </c>
      <c r="L2662">
        <v>99746</v>
      </c>
      <c r="M2662">
        <v>99698</v>
      </c>
      <c r="N2662">
        <v>99646</v>
      </c>
      <c r="O2662">
        <v>99590</v>
      </c>
      <c r="P2662">
        <v>99531</v>
      </c>
      <c r="Q2662">
        <v>99469</v>
      </c>
      <c r="R2662">
        <v>99404</v>
      </c>
      <c r="S2662">
        <v>99336</v>
      </c>
      <c r="T2662">
        <v>99264</v>
      </c>
      <c r="U2662">
        <v>99185</v>
      </c>
      <c r="V2662">
        <v>99098</v>
      </c>
      <c r="W2662">
        <v>99001</v>
      </c>
      <c r="X2662">
        <v>98894</v>
      </c>
      <c r="Y2662">
        <v>98775</v>
      </c>
      <c r="Z2662">
        <v>98645</v>
      </c>
      <c r="AA2662">
        <v>98503</v>
      </c>
      <c r="AB2662">
        <v>98346</v>
      </c>
      <c r="AC2662">
        <v>98168</v>
      </c>
      <c r="AD2662">
        <v>97970</v>
      </c>
      <c r="AE2662">
        <v>97745</v>
      </c>
      <c r="AF2662">
        <v>97482</v>
      </c>
      <c r="AG2662">
        <v>97173</v>
      </c>
      <c r="AH2662">
        <v>96822</v>
      </c>
      <c r="AI2662">
        <v>96436</v>
      </c>
      <c r="AJ2662">
        <v>96022</v>
      </c>
      <c r="AK2662">
        <v>95584</v>
      </c>
      <c r="AL2662">
        <v>95125</v>
      </c>
      <c r="AM2662">
        <v>94633</v>
      </c>
      <c r="AN2662">
        <v>94085</v>
      </c>
      <c r="AO2662">
        <v>93463</v>
      </c>
      <c r="AP2662">
        <v>92752</v>
      </c>
      <c r="AQ2662">
        <v>91936</v>
      </c>
      <c r="AR2662">
        <v>91006</v>
      </c>
      <c r="AS2662">
        <v>89964</v>
      </c>
      <c r="AT2662">
        <v>88807</v>
      </c>
      <c r="AU2662">
        <v>87527</v>
      </c>
      <c r="AV2662">
        <v>86106</v>
      </c>
      <c r="AW2662">
        <v>84526</v>
      </c>
      <c r="AX2662">
        <v>82769</v>
      </c>
      <c r="AY2662">
        <v>80813</v>
      </c>
      <c r="AZ2662">
        <v>78641</v>
      </c>
      <c r="BA2662">
        <v>76229</v>
      </c>
      <c r="BB2662">
        <v>73560</v>
      </c>
      <c r="BC2662">
        <v>70630</v>
      </c>
      <c r="BD2662">
        <v>67436</v>
      </c>
      <c r="BE2662">
        <v>63973</v>
      </c>
      <c r="BF2662">
        <v>60244</v>
      </c>
      <c r="BG2662">
        <v>56265</v>
      </c>
      <c r="BH2662">
        <v>52059</v>
      </c>
      <c r="BI2662">
        <v>47652</v>
      </c>
      <c r="BJ2662">
        <v>43089</v>
      </c>
      <c r="BK2662">
        <v>38348</v>
      </c>
      <c r="BL2662">
        <v>33510</v>
      </c>
      <c r="BM2662">
        <v>28674</v>
      </c>
      <c r="BN2662">
        <v>23944</v>
      </c>
      <c r="DC2662">
        <v>53.61</v>
      </c>
      <c r="DD2662">
        <v>52.62</v>
      </c>
      <c r="DE2662">
        <v>51.64</v>
      </c>
      <c r="DF2662">
        <v>50.66</v>
      </c>
      <c r="DG2662">
        <v>49.68</v>
      </c>
      <c r="DH2662">
        <v>48.69</v>
      </c>
      <c r="DI2662">
        <v>47.71</v>
      </c>
      <c r="DJ2662">
        <v>46.74</v>
      </c>
      <c r="DK2662">
        <v>45.76</v>
      </c>
      <c r="DL2662">
        <v>44.78</v>
      </c>
      <c r="DM2662">
        <v>43.81</v>
      </c>
      <c r="DN2662">
        <v>42.83</v>
      </c>
      <c r="DO2662">
        <v>41.86</v>
      </c>
      <c r="DP2662">
        <v>40.89</v>
      </c>
      <c r="DQ2662">
        <v>39.909999999999997</v>
      </c>
      <c r="DR2662">
        <v>38.94</v>
      </c>
      <c r="DS2662">
        <v>37.97</v>
      </c>
      <c r="DT2662">
        <v>37.01</v>
      </c>
      <c r="DU2662">
        <v>36.04</v>
      </c>
      <c r="DV2662">
        <v>35.08</v>
      </c>
      <c r="DW2662">
        <v>34.119999999999997</v>
      </c>
      <c r="DX2662">
        <v>33.17</v>
      </c>
      <c r="DY2662">
        <v>32.21</v>
      </c>
      <c r="DZ2662">
        <v>31.26</v>
      </c>
      <c r="EA2662">
        <v>30.32</v>
      </c>
      <c r="EB2662">
        <v>29.38</v>
      </c>
      <c r="EC2662">
        <v>28.45</v>
      </c>
      <c r="ED2662">
        <v>27.52</v>
      </c>
      <c r="EE2662">
        <v>26.61</v>
      </c>
      <c r="EF2662">
        <v>25.7</v>
      </c>
      <c r="EG2662">
        <v>24.8</v>
      </c>
      <c r="EH2662">
        <v>23.91</v>
      </c>
      <c r="EI2662">
        <v>23.01</v>
      </c>
      <c r="EJ2662">
        <v>22.12</v>
      </c>
      <c r="EK2662">
        <v>21.24</v>
      </c>
      <c r="EL2662">
        <v>20.36</v>
      </c>
      <c r="EM2662">
        <v>19.489999999999998</v>
      </c>
      <c r="EN2662">
        <v>18.63</v>
      </c>
      <c r="EO2662">
        <v>17.79</v>
      </c>
      <c r="EP2662">
        <v>16.97</v>
      </c>
      <c r="EQ2662">
        <v>16.16</v>
      </c>
      <c r="ER2662">
        <v>15.37</v>
      </c>
      <c r="ES2662">
        <v>14.58</v>
      </c>
      <c r="ET2662">
        <v>13.82</v>
      </c>
      <c r="EU2662">
        <v>13.07</v>
      </c>
      <c r="EV2662">
        <v>12.33</v>
      </c>
      <c r="EW2662">
        <v>11.62</v>
      </c>
      <c r="EX2662">
        <v>10.93</v>
      </c>
      <c r="EY2662">
        <v>10.26</v>
      </c>
      <c r="EZ2662">
        <v>9.61</v>
      </c>
      <c r="FA2662">
        <v>8.99</v>
      </c>
      <c r="FB2662">
        <v>8.39</v>
      </c>
      <c r="FC2662">
        <v>7.82</v>
      </c>
      <c r="FD2662">
        <v>7.27</v>
      </c>
      <c r="FE2662">
        <v>6.75</v>
      </c>
      <c r="FF2662">
        <v>6.25</v>
      </c>
      <c r="FG2662">
        <v>5.78</v>
      </c>
      <c r="FH2662">
        <v>5.34</v>
      </c>
      <c r="FI2662">
        <v>4.9400000000000004</v>
      </c>
      <c r="FJ2662">
        <v>4.58</v>
      </c>
      <c r="FK2662">
        <v>4.2699999999999996</v>
      </c>
      <c r="FL2662">
        <v>4.0199999999999996</v>
      </c>
    </row>
    <row r="2663" spans="1:173" x14ac:dyDescent="0.25">
      <c r="A2663" t="s">
        <v>2450</v>
      </c>
      <c r="B2663">
        <v>61</v>
      </c>
      <c r="C2663">
        <v>61</v>
      </c>
      <c r="E2663">
        <v>100000</v>
      </c>
      <c r="F2663">
        <v>99968</v>
      </c>
      <c r="G2663">
        <v>99934</v>
      </c>
      <c r="H2663">
        <v>99898</v>
      </c>
      <c r="I2663">
        <v>99859</v>
      </c>
      <c r="J2663">
        <v>99817</v>
      </c>
      <c r="K2663">
        <v>99772</v>
      </c>
      <c r="L2663">
        <v>99724</v>
      </c>
      <c r="M2663">
        <v>99671</v>
      </c>
      <c r="N2663">
        <v>99614</v>
      </c>
      <c r="O2663">
        <v>99554</v>
      </c>
      <c r="P2663">
        <v>99491</v>
      </c>
      <c r="Q2663">
        <v>99425</v>
      </c>
      <c r="R2663">
        <v>99356</v>
      </c>
      <c r="S2663">
        <v>99283</v>
      </c>
      <c r="T2663">
        <v>99203</v>
      </c>
      <c r="U2663">
        <v>99114</v>
      </c>
      <c r="V2663">
        <v>99015</v>
      </c>
      <c r="W2663">
        <v>98906</v>
      </c>
      <c r="X2663">
        <v>98786</v>
      </c>
      <c r="Y2663">
        <v>98653</v>
      </c>
      <c r="Z2663">
        <v>98508</v>
      </c>
      <c r="AA2663">
        <v>98348</v>
      </c>
      <c r="AB2663">
        <v>98167</v>
      </c>
      <c r="AC2663">
        <v>97965</v>
      </c>
      <c r="AD2663">
        <v>97735</v>
      </c>
      <c r="AE2663">
        <v>97467</v>
      </c>
      <c r="AF2663">
        <v>97153</v>
      </c>
      <c r="AG2663">
        <v>96794</v>
      </c>
      <c r="AH2663">
        <v>96400</v>
      </c>
      <c r="AI2663">
        <v>95978</v>
      </c>
      <c r="AJ2663">
        <v>95532</v>
      </c>
      <c r="AK2663">
        <v>95064</v>
      </c>
      <c r="AL2663">
        <v>94563</v>
      </c>
      <c r="AM2663">
        <v>94005</v>
      </c>
      <c r="AN2663">
        <v>93371</v>
      </c>
      <c r="AO2663">
        <v>92648</v>
      </c>
      <c r="AP2663">
        <v>91816</v>
      </c>
      <c r="AQ2663">
        <v>90871</v>
      </c>
      <c r="AR2663">
        <v>89810</v>
      </c>
      <c r="AS2663">
        <v>88632</v>
      </c>
      <c r="AT2663">
        <v>87333</v>
      </c>
      <c r="AU2663">
        <v>85890</v>
      </c>
      <c r="AV2663">
        <v>84289</v>
      </c>
      <c r="AW2663">
        <v>82506</v>
      </c>
      <c r="AX2663">
        <v>80525</v>
      </c>
      <c r="AY2663">
        <v>78325</v>
      </c>
      <c r="AZ2663">
        <v>75884</v>
      </c>
      <c r="BA2663">
        <v>73189</v>
      </c>
      <c r="BB2663">
        <v>70228</v>
      </c>
      <c r="BC2663">
        <v>67003</v>
      </c>
      <c r="BD2663">
        <v>63516</v>
      </c>
      <c r="BE2663">
        <v>59762</v>
      </c>
      <c r="BF2663">
        <v>55766</v>
      </c>
      <c r="BG2663">
        <v>51547</v>
      </c>
      <c r="BH2663">
        <v>47132</v>
      </c>
      <c r="BI2663">
        <v>42566</v>
      </c>
      <c r="BJ2663">
        <v>37830</v>
      </c>
      <c r="BK2663">
        <v>33008</v>
      </c>
      <c r="BL2663">
        <v>28197</v>
      </c>
      <c r="BM2663">
        <v>23510</v>
      </c>
      <c r="DC2663">
        <v>52.5</v>
      </c>
      <c r="DD2663">
        <v>51.52</v>
      </c>
      <c r="DE2663">
        <v>50.53</v>
      </c>
      <c r="DF2663">
        <v>49.55</v>
      </c>
      <c r="DG2663">
        <v>48.57</v>
      </c>
      <c r="DH2663">
        <v>47.59</v>
      </c>
      <c r="DI2663">
        <v>46.61</v>
      </c>
      <c r="DJ2663">
        <v>45.63</v>
      </c>
      <c r="DK2663">
        <v>44.66</v>
      </c>
      <c r="DL2663">
        <v>43.68</v>
      </c>
      <c r="DM2663">
        <v>42.71</v>
      </c>
      <c r="DN2663">
        <v>41.74</v>
      </c>
      <c r="DO2663">
        <v>40.76</v>
      </c>
      <c r="DP2663">
        <v>39.79</v>
      </c>
      <c r="DQ2663">
        <v>38.82</v>
      </c>
      <c r="DR2663">
        <v>37.85</v>
      </c>
      <c r="DS2663">
        <v>36.89</v>
      </c>
      <c r="DT2663">
        <v>35.92</v>
      </c>
      <c r="DU2663">
        <v>34.96</v>
      </c>
      <c r="DV2663">
        <v>34</v>
      </c>
      <c r="DW2663">
        <v>33.049999999999997</v>
      </c>
      <c r="DX2663">
        <v>32.1</v>
      </c>
      <c r="DY2663">
        <v>31.15</v>
      </c>
      <c r="DZ2663">
        <v>30.2</v>
      </c>
      <c r="EA2663">
        <v>29.26</v>
      </c>
      <c r="EB2663">
        <v>28.33</v>
      </c>
      <c r="EC2663">
        <v>27.41</v>
      </c>
      <c r="ED2663">
        <v>26.5</v>
      </c>
      <c r="EE2663">
        <v>25.59</v>
      </c>
      <c r="EF2663">
        <v>24.69</v>
      </c>
      <c r="EG2663">
        <v>23.8</v>
      </c>
      <c r="EH2663">
        <v>22.91</v>
      </c>
      <c r="EI2663">
        <v>22.02</v>
      </c>
      <c r="EJ2663">
        <v>21.13</v>
      </c>
      <c r="EK2663">
        <v>20.260000000000002</v>
      </c>
      <c r="EL2663">
        <v>19.39</v>
      </c>
      <c r="EM2663">
        <v>18.54</v>
      </c>
      <c r="EN2663">
        <v>17.7</v>
      </c>
      <c r="EO2663">
        <v>16.88</v>
      </c>
      <c r="EP2663">
        <v>16.07</v>
      </c>
      <c r="EQ2663">
        <v>15.28</v>
      </c>
      <c r="ER2663">
        <v>14.5</v>
      </c>
      <c r="ES2663">
        <v>13.74</v>
      </c>
      <c r="ET2663">
        <v>12.99</v>
      </c>
      <c r="EU2663">
        <v>12.26</v>
      </c>
      <c r="EV2663">
        <v>11.55</v>
      </c>
      <c r="EW2663">
        <v>10.86</v>
      </c>
      <c r="EX2663">
        <v>10.19</v>
      </c>
      <c r="EY2663">
        <v>9.5500000000000007</v>
      </c>
      <c r="EZ2663">
        <v>8.93</v>
      </c>
      <c r="FA2663">
        <v>8.33</v>
      </c>
      <c r="FB2663">
        <v>7.76</v>
      </c>
      <c r="FC2663">
        <v>7.22</v>
      </c>
      <c r="FD2663">
        <v>6.7</v>
      </c>
      <c r="FE2663">
        <v>6.21</v>
      </c>
      <c r="FF2663">
        <v>5.75</v>
      </c>
      <c r="FG2663">
        <v>5.31</v>
      </c>
      <c r="FH2663">
        <v>4.91</v>
      </c>
      <c r="FI2663">
        <v>4.55</v>
      </c>
      <c r="FJ2663">
        <v>4.25</v>
      </c>
      <c r="FK2663">
        <v>3.99</v>
      </c>
    </row>
    <row r="2664" spans="1:173" x14ac:dyDescent="0.25">
      <c r="A2664" t="s">
        <v>2451</v>
      </c>
      <c r="B2664">
        <v>60</v>
      </c>
      <c r="C2664">
        <v>60</v>
      </c>
      <c r="E2664">
        <v>100000</v>
      </c>
      <c r="F2664">
        <v>99966</v>
      </c>
      <c r="G2664">
        <v>99929</v>
      </c>
      <c r="H2664">
        <v>99889</v>
      </c>
      <c r="I2664">
        <v>99847</v>
      </c>
      <c r="J2664">
        <v>99801</v>
      </c>
      <c r="K2664">
        <v>99752</v>
      </c>
      <c r="L2664">
        <v>99699</v>
      </c>
      <c r="M2664">
        <v>99641</v>
      </c>
      <c r="N2664">
        <v>99580</v>
      </c>
      <c r="O2664">
        <v>99516</v>
      </c>
      <c r="P2664">
        <v>99448</v>
      </c>
      <c r="Q2664">
        <v>99378</v>
      </c>
      <c r="R2664">
        <v>99304</v>
      </c>
      <c r="S2664">
        <v>99223</v>
      </c>
      <c r="T2664">
        <v>99133</v>
      </c>
      <c r="U2664">
        <v>99032</v>
      </c>
      <c r="V2664">
        <v>98921</v>
      </c>
      <c r="W2664">
        <v>98798</v>
      </c>
      <c r="X2664">
        <v>98663</v>
      </c>
      <c r="Y2664">
        <v>98516</v>
      </c>
      <c r="Z2664">
        <v>98352</v>
      </c>
      <c r="AA2664">
        <v>98168</v>
      </c>
      <c r="AB2664">
        <v>97962</v>
      </c>
      <c r="AC2664">
        <v>97728</v>
      </c>
      <c r="AD2664">
        <v>97454</v>
      </c>
      <c r="AE2664">
        <v>97133</v>
      </c>
      <c r="AF2664">
        <v>96768</v>
      </c>
      <c r="AG2664">
        <v>96366</v>
      </c>
      <c r="AH2664">
        <v>95936</v>
      </c>
      <c r="AI2664">
        <v>95481</v>
      </c>
      <c r="AJ2664">
        <v>95004</v>
      </c>
      <c r="AK2664">
        <v>94493</v>
      </c>
      <c r="AL2664">
        <v>93926</v>
      </c>
      <c r="AM2664">
        <v>93281</v>
      </c>
      <c r="AN2664">
        <v>92544</v>
      </c>
      <c r="AO2664">
        <v>91698</v>
      </c>
      <c r="AP2664">
        <v>90736</v>
      </c>
      <c r="AQ2664">
        <v>89657</v>
      </c>
      <c r="AR2664">
        <v>88459</v>
      </c>
      <c r="AS2664">
        <v>87137</v>
      </c>
      <c r="AT2664">
        <v>85674</v>
      </c>
      <c r="AU2664">
        <v>84049</v>
      </c>
      <c r="AV2664">
        <v>82244</v>
      </c>
      <c r="AW2664">
        <v>80236</v>
      </c>
      <c r="AX2664">
        <v>78009</v>
      </c>
      <c r="AY2664">
        <v>75539</v>
      </c>
      <c r="AZ2664">
        <v>72814</v>
      </c>
      <c r="BA2664">
        <v>69827</v>
      </c>
      <c r="BB2664">
        <v>66573</v>
      </c>
      <c r="BC2664">
        <v>63056</v>
      </c>
      <c r="BD2664">
        <v>59281</v>
      </c>
      <c r="BE2664">
        <v>55264</v>
      </c>
      <c r="BF2664">
        <v>51033</v>
      </c>
      <c r="BG2664">
        <v>46612</v>
      </c>
      <c r="BH2664">
        <v>42047</v>
      </c>
      <c r="BI2664">
        <v>37317</v>
      </c>
      <c r="BJ2664">
        <v>32512</v>
      </c>
      <c r="BK2664">
        <v>27730</v>
      </c>
      <c r="BL2664">
        <v>23079</v>
      </c>
      <c r="DC2664">
        <v>51.39</v>
      </c>
      <c r="DD2664">
        <v>50.41</v>
      </c>
      <c r="DE2664">
        <v>49.43</v>
      </c>
      <c r="DF2664">
        <v>48.45</v>
      </c>
      <c r="DG2664">
        <v>47.47</v>
      </c>
      <c r="DH2664">
        <v>46.49</v>
      </c>
      <c r="DI2664">
        <v>45.51</v>
      </c>
      <c r="DJ2664">
        <v>44.54</v>
      </c>
      <c r="DK2664">
        <v>43.56</v>
      </c>
      <c r="DL2664">
        <v>42.59</v>
      </c>
      <c r="DM2664">
        <v>41.62</v>
      </c>
      <c r="DN2664">
        <v>40.64</v>
      </c>
      <c r="DO2664">
        <v>39.67</v>
      </c>
      <c r="DP2664">
        <v>38.700000000000003</v>
      </c>
      <c r="DQ2664">
        <v>37.729999999999997</v>
      </c>
      <c r="DR2664">
        <v>36.770000000000003</v>
      </c>
      <c r="DS2664">
        <v>35.799999999999997</v>
      </c>
      <c r="DT2664">
        <v>34.840000000000003</v>
      </c>
      <c r="DU2664">
        <v>33.880000000000003</v>
      </c>
      <c r="DV2664">
        <v>32.93</v>
      </c>
      <c r="DW2664">
        <v>31.98</v>
      </c>
      <c r="DX2664">
        <v>31.03</v>
      </c>
      <c r="DY2664">
        <v>30.09</v>
      </c>
      <c r="DZ2664">
        <v>29.15</v>
      </c>
      <c r="EA2664">
        <v>28.22</v>
      </c>
      <c r="EB2664">
        <v>27.3</v>
      </c>
      <c r="EC2664">
        <v>26.39</v>
      </c>
      <c r="ED2664">
        <v>25.48</v>
      </c>
      <c r="EE2664">
        <v>24.59</v>
      </c>
      <c r="EF2664">
        <v>23.7</v>
      </c>
      <c r="EG2664">
        <v>22.81</v>
      </c>
      <c r="EH2664">
        <v>21.92</v>
      </c>
      <c r="EI2664">
        <v>21.03</v>
      </c>
      <c r="EJ2664">
        <v>20.16</v>
      </c>
      <c r="EK2664">
        <v>19.29</v>
      </c>
      <c r="EL2664">
        <v>18.440000000000001</v>
      </c>
      <c r="EM2664">
        <v>17.61</v>
      </c>
      <c r="EN2664">
        <v>16.79</v>
      </c>
      <c r="EO2664">
        <v>15.99</v>
      </c>
      <c r="EP2664">
        <v>15.2</v>
      </c>
      <c r="EQ2664">
        <v>14.42</v>
      </c>
      <c r="ER2664">
        <v>13.66</v>
      </c>
      <c r="ES2664">
        <v>12.91</v>
      </c>
      <c r="ET2664">
        <v>12.18</v>
      </c>
      <c r="EU2664">
        <v>11.48</v>
      </c>
      <c r="EV2664">
        <v>10.79</v>
      </c>
      <c r="EW2664">
        <v>10.130000000000001</v>
      </c>
      <c r="EX2664">
        <v>9.49</v>
      </c>
      <c r="EY2664">
        <v>8.8699999999999992</v>
      </c>
      <c r="EZ2664">
        <v>8.2799999999999994</v>
      </c>
      <c r="FA2664">
        <v>7.71</v>
      </c>
      <c r="FB2664">
        <v>7.17</v>
      </c>
      <c r="FC2664">
        <v>6.66</v>
      </c>
      <c r="FD2664">
        <v>6.17</v>
      </c>
      <c r="FE2664">
        <v>5.71</v>
      </c>
      <c r="FF2664">
        <v>5.27</v>
      </c>
      <c r="FG2664">
        <v>4.88</v>
      </c>
      <c r="FH2664">
        <v>4.5199999999999996</v>
      </c>
      <c r="FI2664">
        <v>4.22</v>
      </c>
      <c r="FJ2664">
        <v>3.97</v>
      </c>
    </row>
    <row r="2665" spans="1:173" x14ac:dyDescent="0.25">
      <c r="A2665" t="s">
        <v>2452</v>
      </c>
      <c r="B2665">
        <v>59</v>
      </c>
      <c r="C2665">
        <v>59</v>
      </c>
      <c r="E2665">
        <v>100000</v>
      </c>
      <c r="F2665">
        <v>99963</v>
      </c>
      <c r="G2665">
        <v>99923</v>
      </c>
      <c r="H2665">
        <v>99880</v>
      </c>
      <c r="I2665">
        <v>99833</v>
      </c>
      <c r="J2665">
        <v>99784</v>
      </c>
      <c r="K2665">
        <v>99729</v>
      </c>
      <c r="L2665">
        <v>99670</v>
      </c>
      <c r="M2665">
        <v>99608</v>
      </c>
      <c r="N2665">
        <v>99543</v>
      </c>
      <c r="O2665">
        <v>99475</v>
      </c>
      <c r="P2665">
        <v>99404</v>
      </c>
      <c r="Q2665">
        <v>99329</v>
      </c>
      <c r="R2665">
        <v>99246</v>
      </c>
      <c r="S2665">
        <v>99154</v>
      </c>
      <c r="T2665">
        <v>99052</v>
      </c>
      <c r="U2665">
        <v>98939</v>
      </c>
      <c r="V2665">
        <v>98814</v>
      </c>
      <c r="W2665">
        <v>98676</v>
      </c>
      <c r="X2665">
        <v>98526</v>
      </c>
      <c r="Y2665">
        <v>98359</v>
      </c>
      <c r="Z2665">
        <v>98171</v>
      </c>
      <c r="AA2665">
        <v>97961</v>
      </c>
      <c r="AB2665">
        <v>97723</v>
      </c>
      <c r="AC2665">
        <v>97444</v>
      </c>
      <c r="AD2665">
        <v>97117</v>
      </c>
      <c r="AE2665">
        <v>96744</v>
      </c>
      <c r="AF2665">
        <v>96335</v>
      </c>
      <c r="AG2665">
        <v>95895</v>
      </c>
      <c r="AH2665">
        <v>95432</v>
      </c>
      <c r="AI2665">
        <v>94945</v>
      </c>
      <c r="AJ2665">
        <v>94425</v>
      </c>
      <c r="AK2665">
        <v>93847</v>
      </c>
      <c r="AL2665">
        <v>93191</v>
      </c>
      <c r="AM2665">
        <v>92441</v>
      </c>
      <c r="AN2665">
        <v>91580</v>
      </c>
      <c r="AO2665">
        <v>90601</v>
      </c>
      <c r="AP2665">
        <v>89504</v>
      </c>
      <c r="AQ2665">
        <v>88287</v>
      </c>
      <c r="AR2665">
        <v>86943</v>
      </c>
      <c r="AS2665">
        <v>85456</v>
      </c>
      <c r="AT2665">
        <v>83809</v>
      </c>
      <c r="AU2665">
        <v>81979</v>
      </c>
      <c r="AV2665">
        <v>79947</v>
      </c>
      <c r="AW2665">
        <v>77692</v>
      </c>
      <c r="AX2665">
        <v>75194</v>
      </c>
      <c r="AY2665">
        <v>72439</v>
      </c>
      <c r="AZ2665">
        <v>69422</v>
      </c>
      <c r="BA2665">
        <v>66143</v>
      </c>
      <c r="BB2665">
        <v>62598</v>
      </c>
      <c r="BC2665">
        <v>58796</v>
      </c>
      <c r="BD2665">
        <v>54763</v>
      </c>
      <c r="BE2665">
        <v>50517</v>
      </c>
      <c r="BF2665">
        <v>46092</v>
      </c>
      <c r="BG2665">
        <v>41529</v>
      </c>
      <c r="BH2665">
        <v>36810</v>
      </c>
      <c r="BI2665">
        <v>32023</v>
      </c>
      <c r="BJ2665">
        <v>27270</v>
      </c>
      <c r="BK2665">
        <v>22658</v>
      </c>
      <c r="DC2665">
        <v>50.29</v>
      </c>
      <c r="DD2665">
        <v>49.3</v>
      </c>
      <c r="DE2665">
        <v>48.32</v>
      </c>
      <c r="DF2665">
        <v>47.34</v>
      </c>
      <c r="DG2665">
        <v>46.37</v>
      </c>
      <c r="DH2665">
        <v>45.39</v>
      </c>
      <c r="DI2665">
        <v>44.41</v>
      </c>
      <c r="DJ2665">
        <v>43.44</v>
      </c>
      <c r="DK2665">
        <v>42.47</v>
      </c>
      <c r="DL2665">
        <v>41.49</v>
      </c>
      <c r="DM2665">
        <v>40.520000000000003</v>
      </c>
      <c r="DN2665">
        <v>39.549999999999997</v>
      </c>
      <c r="DO2665">
        <v>38.58</v>
      </c>
      <c r="DP2665">
        <v>37.61</v>
      </c>
      <c r="DQ2665">
        <v>36.65</v>
      </c>
      <c r="DR2665">
        <v>35.68</v>
      </c>
      <c r="DS2665">
        <v>34.72</v>
      </c>
      <c r="DT2665">
        <v>33.770000000000003</v>
      </c>
      <c r="DU2665">
        <v>32.81</v>
      </c>
      <c r="DV2665">
        <v>31.86</v>
      </c>
      <c r="DW2665">
        <v>30.92</v>
      </c>
      <c r="DX2665">
        <v>29.97</v>
      </c>
      <c r="DY2665">
        <v>29.04</v>
      </c>
      <c r="DZ2665">
        <v>28.11</v>
      </c>
      <c r="EA2665">
        <v>27.19</v>
      </c>
      <c r="EB2665">
        <v>26.28</v>
      </c>
      <c r="EC2665">
        <v>25.37</v>
      </c>
      <c r="ED2665">
        <v>24.48</v>
      </c>
      <c r="EE2665">
        <v>23.59</v>
      </c>
      <c r="EF2665">
        <v>22.7</v>
      </c>
      <c r="EG2665">
        <v>21.82</v>
      </c>
      <c r="EH2665">
        <v>20.93</v>
      </c>
      <c r="EI2665">
        <v>20.059999999999999</v>
      </c>
      <c r="EJ2665">
        <v>19.2</v>
      </c>
      <c r="EK2665">
        <v>18.350000000000001</v>
      </c>
      <c r="EL2665">
        <v>17.52</v>
      </c>
      <c r="EM2665">
        <v>16.7</v>
      </c>
      <c r="EN2665">
        <v>15.9</v>
      </c>
      <c r="EO2665">
        <v>15.11</v>
      </c>
      <c r="EP2665">
        <v>14.34</v>
      </c>
      <c r="EQ2665">
        <v>13.58</v>
      </c>
      <c r="ER2665">
        <v>12.84</v>
      </c>
      <c r="ES2665">
        <v>12.11</v>
      </c>
      <c r="ET2665">
        <v>11.41</v>
      </c>
      <c r="EU2665">
        <v>10.72</v>
      </c>
      <c r="EV2665">
        <v>10.06</v>
      </c>
      <c r="EW2665">
        <v>9.43</v>
      </c>
      <c r="EX2665">
        <v>8.81</v>
      </c>
      <c r="EY2665">
        <v>8.23</v>
      </c>
      <c r="EZ2665">
        <v>7.66</v>
      </c>
      <c r="FA2665">
        <v>7.13</v>
      </c>
      <c r="FB2665">
        <v>6.61</v>
      </c>
      <c r="FC2665">
        <v>6.13</v>
      </c>
      <c r="FD2665">
        <v>5.67</v>
      </c>
      <c r="FE2665">
        <v>5.24</v>
      </c>
      <c r="FF2665">
        <v>4.84</v>
      </c>
      <c r="FG2665">
        <v>4.49</v>
      </c>
      <c r="FH2665">
        <v>4.1900000000000004</v>
      </c>
      <c r="FI2665">
        <v>3.94</v>
      </c>
    </row>
    <row r="2666" spans="1:173" x14ac:dyDescent="0.25">
      <c r="A2666" t="s">
        <v>2453</v>
      </c>
      <c r="B2666">
        <v>58</v>
      </c>
      <c r="C2666">
        <v>58</v>
      </c>
      <c r="E2666">
        <v>100000</v>
      </c>
      <c r="F2666">
        <v>99959</v>
      </c>
      <c r="G2666">
        <v>99916</v>
      </c>
      <c r="H2666">
        <v>99869</v>
      </c>
      <c r="I2666">
        <v>99818</v>
      </c>
      <c r="J2666">
        <v>99763</v>
      </c>
      <c r="K2666">
        <v>99703</v>
      </c>
      <c r="L2666">
        <v>99640</v>
      </c>
      <c r="M2666">
        <v>99574</v>
      </c>
      <c r="N2666">
        <v>99505</v>
      </c>
      <c r="O2666">
        <v>99433</v>
      </c>
      <c r="P2666">
        <v>99356</v>
      </c>
      <c r="Q2666">
        <v>99272</v>
      </c>
      <c r="R2666">
        <v>99179</v>
      </c>
      <c r="S2666">
        <v>99075</v>
      </c>
      <c r="T2666">
        <v>98960</v>
      </c>
      <c r="U2666">
        <v>98833</v>
      </c>
      <c r="V2666">
        <v>98692</v>
      </c>
      <c r="W2666">
        <v>98539</v>
      </c>
      <c r="X2666">
        <v>98369</v>
      </c>
      <c r="Y2666">
        <v>98178</v>
      </c>
      <c r="Z2666">
        <v>97964</v>
      </c>
      <c r="AA2666">
        <v>97720</v>
      </c>
      <c r="AB2666">
        <v>97436</v>
      </c>
      <c r="AC2666">
        <v>97102</v>
      </c>
      <c r="AD2666">
        <v>96722</v>
      </c>
      <c r="AE2666">
        <v>96305</v>
      </c>
      <c r="AF2666">
        <v>95857</v>
      </c>
      <c r="AG2666">
        <v>95385</v>
      </c>
      <c r="AH2666">
        <v>94889</v>
      </c>
      <c r="AI2666">
        <v>94359</v>
      </c>
      <c r="AJ2666">
        <v>93770</v>
      </c>
      <c r="AK2666">
        <v>93102</v>
      </c>
      <c r="AL2666">
        <v>92339</v>
      </c>
      <c r="AM2666">
        <v>91463</v>
      </c>
      <c r="AN2666">
        <v>90467</v>
      </c>
      <c r="AO2666">
        <v>89352</v>
      </c>
      <c r="AP2666">
        <v>88115</v>
      </c>
      <c r="AQ2666">
        <v>86751</v>
      </c>
      <c r="AR2666">
        <v>85240</v>
      </c>
      <c r="AS2666">
        <v>83568</v>
      </c>
      <c r="AT2666">
        <v>81715</v>
      </c>
      <c r="AU2666">
        <v>79656</v>
      </c>
      <c r="AV2666">
        <v>77376</v>
      </c>
      <c r="AW2666">
        <v>74849</v>
      </c>
      <c r="AX2666">
        <v>72065</v>
      </c>
      <c r="AY2666">
        <v>69019</v>
      </c>
      <c r="AZ2666">
        <v>65710</v>
      </c>
      <c r="BA2666">
        <v>62143</v>
      </c>
      <c r="BB2666">
        <v>58316</v>
      </c>
      <c r="BC2666">
        <v>54261</v>
      </c>
      <c r="BD2666">
        <v>50005</v>
      </c>
      <c r="BE2666">
        <v>45570</v>
      </c>
      <c r="BF2666">
        <v>41011</v>
      </c>
      <c r="BG2666">
        <v>36305</v>
      </c>
      <c r="BH2666">
        <v>31539</v>
      </c>
      <c r="BI2666">
        <v>26816</v>
      </c>
      <c r="BJ2666">
        <v>22244</v>
      </c>
      <c r="DC2666">
        <v>49.18</v>
      </c>
      <c r="DD2666">
        <v>48.2</v>
      </c>
      <c r="DE2666">
        <v>47.22</v>
      </c>
      <c r="DF2666">
        <v>46.24</v>
      </c>
      <c r="DG2666">
        <v>45.27</v>
      </c>
      <c r="DH2666">
        <v>44.29</v>
      </c>
      <c r="DI2666">
        <v>43.32</v>
      </c>
      <c r="DJ2666">
        <v>42.34</v>
      </c>
      <c r="DK2666">
        <v>41.37</v>
      </c>
      <c r="DL2666">
        <v>40.4</v>
      </c>
      <c r="DM2666">
        <v>39.43</v>
      </c>
      <c r="DN2666">
        <v>38.46</v>
      </c>
      <c r="DO2666">
        <v>37.49</v>
      </c>
      <c r="DP2666">
        <v>36.53</v>
      </c>
      <c r="DQ2666">
        <v>35.56</v>
      </c>
      <c r="DR2666">
        <v>34.61</v>
      </c>
      <c r="DS2666">
        <v>33.65</v>
      </c>
      <c r="DT2666">
        <v>32.700000000000003</v>
      </c>
      <c r="DU2666">
        <v>31.75</v>
      </c>
      <c r="DV2666">
        <v>30.8</v>
      </c>
      <c r="DW2666">
        <v>29.86</v>
      </c>
      <c r="DX2666">
        <v>28.92</v>
      </c>
      <c r="DY2666">
        <v>27.99</v>
      </c>
      <c r="DZ2666">
        <v>27.07</v>
      </c>
      <c r="EA2666">
        <v>26.17</v>
      </c>
      <c r="EB2666">
        <v>25.27</v>
      </c>
      <c r="EC2666">
        <v>24.37</v>
      </c>
      <c r="ED2666">
        <v>23.49</v>
      </c>
      <c r="EE2666">
        <v>22.6</v>
      </c>
      <c r="EF2666">
        <v>21.72</v>
      </c>
      <c r="EG2666">
        <v>20.83</v>
      </c>
      <c r="EH2666">
        <v>19.96</v>
      </c>
      <c r="EI2666">
        <v>19.100000000000001</v>
      </c>
      <c r="EJ2666">
        <v>18.260000000000002</v>
      </c>
      <c r="EK2666">
        <v>17.43</v>
      </c>
      <c r="EL2666">
        <v>16.61</v>
      </c>
      <c r="EM2666">
        <v>15.81</v>
      </c>
      <c r="EN2666">
        <v>15.03</v>
      </c>
      <c r="EO2666">
        <v>14.26</v>
      </c>
      <c r="EP2666">
        <v>13.5</v>
      </c>
      <c r="EQ2666">
        <v>12.76</v>
      </c>
      <c r="ER2666">
        <v>12.04</v>
      </c>
      <c r="ES2666">
        <v>11.34</v>
      </c>
      <c r="ET2666">
        <v>10.66</v>
      </c>
      <c r="EU2666">
        <v>10</v>
      </c>
      <c r="EV2666">
        <v>9.3699999999999992</v>
      </c>
      <c r="EW2666">
        <v>8.76</v>
      </c>
      <c r="EX2666">
        <v>8.17</v>
      </c>
      <c r="EY2666">
        <v>7.61</v>
      </c>
      <c r="EZ2666">
        <v>7.08</v>
      </c>
      <c r="FA2666">
        <v>6.57</v>
      </c>
      <c r="FB2666">
        <v>6.09</v>
      </c>
      <c r="FC2666">
        <v>5.63</v>
      </c>
      <c r="FD2666">
        <v>5.2</v>
      </c>
      <c r="FE2666">
        <v>4.8099999999999996</v>
      </c>
      <c r="FF2666">
        <v>4.46</v>
      </c>
      <c r="FG2666">
        <v>4.16</v>
      </c>
      <c r="FH2666">
        <v>3.91</v>
      </c>
    </row>
    <row r="2667" spans="1:173" x14ac:dyDescent="0.25">
      <c r="A2667" t="s">
        <v>2454</v>
      </c>
      <c r="B2667">
        <v>57</v>
      </c>
      <c r="C2667">
        <v>57</v>
      </c>
      <c r="E2667">
        <v>100000</v>
      </c>
      <c r="F2667">
        <v>99956</v>
      </c>
      <c r="G2667">
        <v>99908</v>
      </c>
      <c r="H2667">
        <v>99856</v>
      </c>
      <c r="I2667">
        <v>99800</v>
      </c>
      <c r="J2667">
        <v>99740</v>
      </c>
      <c r="K2667">
        <v>99676</v>
      </c>
      <c r="L2667">
        <v>99609</v>
      </c>
      <c r="M2667">
        <v>99538</v>
      </c>
      <c r="N2667">
        <v>99465</v>
      </c>
      <c r="O2667">
        <v>99387</v>
      </c>
      <c r="P2667">
        <v>99302</v>
      </c>
      <c r="Q2667">
        <v>99207</v>
      </c>
      <c r="R2667">
        <v>99101</v>
      </c>
      <c r="S2667">
        <v>98984</v>
      </c>
      <c r="T2667">
        <v>98855</v>
      </c>
      <c r="U2667">
        <v>98712</v>
      </c>
      <c r="V2667">
        <v>98556</v>
      </c>
      <c r="W2667">
        <v>98383</v>
      </c>
      <c r="X2667">
        <v>98188</v>
      </c>
      <c r="Y2667">
        <v>97969</v>
      </c>
      <c r="Z2667">
        <v>97721</v>
      </c>
      <c r="AA2667">
        <v>97431</v>
      </c>
      <c r="AB2667">
        <v>97091</v>
      </c>
      <c r="AC2667">
        <v>96703</v>
      </c>
      <c r="AD2667">
        <v>96278</v>
      </c>
      <c r="AE2667">
        <v>95821</v>
      </c>
      <c r="AF2667">
        <v>95340</v>
      </c>
      <c r="AG2667">
        <v>94835</v>
      </c>
      <c r="AH2667">
        <v>94295</v>
      </c>
      <c r="AI2667">
        <v>93695</v>
      </c>
      <c r="AJ2667">
        <v>93015</v>
      </c>
      <c r="AK2667">
        <v>92238</v>
      </c>
      <c r="AL2667">
        <v>91347</v>
      </c>
      <c r="AM2667">
        <v>90335</v>
      </c>
      <c r="AN2667">
        <v>89200</v>
      </c>
      <c r="AO2667">
        <v>87944</v>
      </c>
      <c r="AP2667">
        <v>86558</v>
      </c>
      <c r="AQ2667">
        <v>85026</v>
      </c>
      <c r="AR2667">
        <v>83329</v>
      </c>
      <c r="AS2667">
        <v>81449</v>
      </c>
      <c r="AT2667">
        <v>79365</v>
      </c>
      <c r="AU2667">
        <v>77057</v>
      </c>
      <c r="AV2667">
        <v>74504</v>
      </c>
      <c r="AW2667">
        <v>71691</v>
      </c>
      <c r="AX2667">
        <v>68616</v>
      </c>
      <c r="AY2667">
        <v>65279</v>
      </c>
      <c r="AZ2667">
        <v>61684</v>
      </c>
      <c r="BA2667">
        <v>57838</v>
      </c>
      <c r="BB2667">
        <v>53763</v>
      </c>
      <c r="BC2667">
        <v>49490</v>
      </c>
      <c r="BD2667">
        <v>45053</v>
      </c>
      <c r="BE2667">
        <v>40492</v>
      </c>
      <c r="BF2667">
        <v>35801</v>
      </c>
      <c r="BG2667">
        <v>31060</v>
      </c>
      <c r="BH2667">
        <v>26369</v>
      </c>
      <c r="BI2667">
        <v>21838</v>
      </c>
      <c r="DC2667">
        <v>48.08</v>
      </c>
      <c r="DD2667">
        <v>47.1</v>
      </c>
      <c r="DE2667">
        <v>46.12</v>
      </c>
      <c r="DF2667">
        <v>45.14</v>
      </c>
      <c r="DG2667">
        <v>44.17</v>
      </c>
      <c r="DH2667">
        <v>43.2</v>
      </c>
      <c r="DI2667">
        <v>42.22</v>
      </c>
      <c r="DJ2667">
        <v>41.25</v>
      </c>
      <c r="DK2667">
        <v>40.28</v>
      </c>
      <c r="DL2667">
        <v>39.31</v>
      </c>
      <c r="DM2667">
        <v>38.340000000000003</v>
      </c>
      <c r="DN2667">
        <v>37.369999999999997</v>
      </c>
      <c r="DO2667">
        <v>36.409999999999997</v>
      </c>
      <c r="DP2667">
        <v>35.450000000000003</v>
      </c>
      <c r="DQ2667">
        <v>34.49</v>
      </c>
      <c r="DR2667">
        <v>33.53</v>
      </c>
      <c r="DS2667">
        <v>32.58</v>
      </c>
      <c r="DT2667">
        <v>31.63</v>
      </c>
      <c r="DU2667">
        <v>30.68</v>
      </c>
      <c r="DV2667">
        <v>29.74</v>
      </c>
      <c r="DW2667">
        <v>28.81</v>
      </c>
      <c r="DX2667">
        <v>27.88</v>
      </c>
      <c r="DY2667">
        <v>26.96</v>
      </c>
      <c r="DZ2667">
        <v>26.06</v>
      </c>
      <c r="EA2667">
        <v>25.16</v>
      </c>
      <c r="EB2667">
        <v>24.27</v>
      </c>
      <c r="EC2667">
        <v>23.38</v>
      </c>
      <c r="ED2667">
        <v>22.5</v>
      </c>
      <c r="EE2667">
        <v>21.61</v>
      </c>
      <c r="EF2667">
        <v>20.73</v>
      </c>
      <c r="EG2667">
        <v>19.86</v>
      </c>
      <c r="EH2667">
        <v>19.010000000000002</v>
      </c>
      <c r="EI2667">
        <v>18.16</v>
      </c>
      <c r="EJ2667">
        <v>17.329999999999998</v>
      </c>
      <c r="EK2667">
        <v>16.52</v>
      </c>
      <c r="EL2667">
        <v>15.73</v>
      </c>
      <c r="EM2667">
        <v>14.94</v>
      </c>
      <c r="EN2667">
        <v>14.17</v>
      </c>
      <c r="EO2667">
        <v>13.42</v>
      </c>
      <c r="EP2667">
        <v>12.68</v>
      </c>
      <c r="EQ2667">
        <v>11.97</v>
      </c>
      <c r="ER2667">
        <v>11.27</v>
      </c>
      <c r="ES2667">
        <v>10.59</v>
      </c>
      <c r="ET2667">
        <v>9.93</v>
      </c>
      <c r="EU2667">
        <v>9.31</v>
      </c>
      <c r="EV2667">
        <v>8.6999999999999993</v>
      </c>
      <c r="EW2667">
        <v>8.1199999999999992</v>
      </c>
      <c r="EX2667">
        <v>7.56</v>
      </c>
      <c r="EY2667">
        <v>7.03</v>
      </c>
      <c r="EZ2667">
        <v>6.53</v>
      </c>
      <c r="FA2667">
        <v>6.05</v>
      </c>
      <c r="FB2667">
        <v>5.59</v>
      </c>
      <c r="FC2667">
        <v>5.17</v>
      </c>
      <c r="FD2667">
        <v>4.78</v>
      </c>
      <c r="FE2667">
        <v>4.43</v>
      </c>
      <c r="FF2667">
        <v>4.13</v>
      </c>
      <c r="FG2667">
        <v>3.89</v>
      </c>
    </row>
    <row r="2668" spans="1:173" x14ac:dyDescent="0.25">
      <c r="A2668" t="s">
        <v>2455</v>
      </c>
      <c r="B2668">
        <v>56</v>
      </c>
      <c r="C2668">
        <v>56</v>
      </c>
      <c r="E2668">
        <v>100000</v>
      </c>
      <c r="F2668">
        <v>99952</v>
      </c>
      <c r="G2668">
        <v>99899</v>
      </c>
      <c r="H2668">
        <v>99842</v>
      </c>
      <c r="I2668">
        <v>99781</v>
      </c>
      <c r="J2668">
        <v>99716</v>
      </c>
      <c r="K2668">
        <v>99648</v>
      </c>
      <c r="L2668">
        <v>99576</v>
      </c>
      <c r="M2668">
        <v>99502</v>
      </c>
      <c r="N2668">
        <v>99423</v>
      </c>
      <c r="O2668">
        <v>99336</v>
      </c>
      <c r="P2668">
        <v>99240</v>
      </c>
      <c r="Q2668">
        <v>99132</v>
      </c>
      <c r="R2668">
        <v>99013</v>
      </c>
      <c r="S2668">
        <v>98881</v>
      </c>
      <c r="T2668">
        <v>98736</v>
      </c>
      <c r="U2668">
        <v>98577</v>
      </c>
      <c r="V2668">
        <v>98400</v>
      </c>
      <c r="W2668">
        <v>98202</v>
      </c>
      <c r="X2668">
        <v>97979</v>
      </c>
      <c r="Y2668">
        <v>97726</v>
      </c>
      <c r="Z2668">
        <v>97430</v>
      </c>
      <c r="AA2668">
        <v>97083</v>
      </c>
      <c r="AB2668">
        <v>96688</v>
      </c>
      <c r="AC2668">
        <v>96254</v>
      </c>
      <c r="AD2668">
        <v>95789</v>
      </c>
      <c r="AE2668">
        <v>95298</v>
      </c>
      <c r="AF2668">
        <v>94784</v>
      </c>
      <c r="AG2668">
        <v>94234</v>
      </c>
      <c r="AH2668">
        <v>93623</v>
      </c>
      <c r="AI2668">
        <v>92930</v>
      </c>
      <c r="AJ2668">
        <v>92139</v>
      </c>
      <c r="AK2668">
        <v>91232</v>
      </c>
      <c r="AL2668">
        <v>90203</v>
      </c>
      <c r="AM2668">
        <v>89051</v>
      </c>
      <c r="AN2668">
        <v>87773</v>
      </c>
      <c r="AO2668">
        <v>86367</v>
      </c>
      <c r="AP2668">
        <v>84812</v>
      </c>
      <c r="AQ2668">
        <v>83092</v>
      </c>
      <c r="AR2668">
        <v>81185</v>
      </c>
      <c r="AS2668">
        <v>79073</v>
      </c>
      <c r="AT2668">
        <v>76739</v>
      </c>
      <c r="AU2668">
        <v>74157</v>
      </c>
      <c r="AV2668">
        <v>71318</v>
      </c>
      <c r="AW2668">
        <v>68214</v>
      </c>
      <c r="AX2668">
        <v>64849</v>
      </c>
      <c r="AY2668">
        <v>61228</v>
      </c>
      <c r="AZ2668">
        <v>57358</v>
      </c>
      <c r="BA2668">
        <v>53269</v>
      </c>
      <c r="BB2668">
        <v>48982</v>
      </c>
      <c r="BC2668">
        <v>44535</v>
      </c>
      <c r="BD2668">
        <v>39980</v>
      </c>
      <c r="BE2668">
        <v>35297</v>
      </c>
      <c r="BF2668">
        <v>30582</v>
      </c>
      <c r="BG2668">
        <v>25927</v>
      </c>
      <c r="BH2668">
        <v>21437</v>
      </c>
      <c r="DC2668">
        <v>46.98</v>
      </c>
      <c r="DD2668">
        <v>46</v>
      </c>
      <c r="DE2668">
        <v>45.02</v>
      </c>
      <c r="DF2668">
        <v>44.05</v>
      </c>
      <c r="DG2668">
        <v>43.07</v>
      </c>
      <c r="DH2668">
        <v>42.1</v>
      </c>
      <c r="DI2668">
        <v>41.13</v>
      </c>
      <c r="DJ2668">
        <v>40.159999999999997</v>
      </c>
      <c r="DK2668">
        <v>39.19</v>
      </c>
      <c r="DL2668">
        <v>38.22</v>
      </c>
      <c r="DM2668">
        <v>37.25</v>
      </c>
      <c r="DN2668">
        <v>36.29</v>
      </c>
      <c r="DO2668">
        <v>35.33</v>
      </c>
      <c r="DP2668">
        <v>34.369999999999997</v>
      </c>
      <c r="DQ2668">
        <v>33.409999999999997</v>
      </c>
      <c r="DR2668">
        <v>32.46</v>
      </c>
      <c r="DS2668">
        <v>31.51</v>
      </c>
      <c r="DT2668">
        <v>30.57</v>
      </c>
      <c r="DU2668">
        <v>29.63</v>
      </c>
      <c r="DV2668">
        <v>28.7</v>
      </c>
      <c r="DW2668">
        <v>27.77</v>
      </c>
      <c r="DX2668">
        <v>26.85</v>
      </c>
      <c r="DY2668">
        <v>25.95</v>
      </c>
      <c r="DZ2668">
        <v>25.05</v>
      </c>
      <c r="EA2668">
        <v>24.16</v>
      </c>
      <c r="EB2668">
        <v>23.28</v>
      </c>
      <c r="EC2668">
        <v>22.39</v>
      </c>
      <c r="ED2668">
        <v>21.51</v>
      </c>
      <c r="EE2668">
        <v>20.64</v>
      </c>
      <c r="EF2668">
        <v>19.77</v>
      </c>
      <c r="EG2668">
        <v>18.91</v>
      </c>
      <c r="EH2668">
        <v>18.07</v>
      </c>
      <c r="EI2668">
        <v>17.239999999999998</v>
      </c>
      <c r="EJ2668">
        <v>16.43</v>
      </c>
      <c r="EK2668">
        <v>15.64</v>
      </c>
      <c r="EL2668">
        <v>14.86</v>
      </c>
      <c r="EM2668">
        <v>14.09</v>
      </c>
      <c r="EN2668">
        <v>13.34</v>
      </c>
      <c r="EO2668">
        <v>12.61</v>
      </c>
      <c r="EP2668">
        <v>11.89</v>
      </c>
      <c r="EQ2668">
        <v>11.2</v>
      </c>
      <c r="ER2668">
        <v>10.52</v>
      </c>
      <c r="ES2668">
        <v>9.8699999999999992</v>
      </c>
      <c r="ET2668">
        <v>9.25</v>
      </c>
      <c r="EU2668">
        <v>8.64</v>
      </c>
      <c r="EV2668">
        <v>8.07</v>
      </c>
      <c r="EW2668">
        <v>7.51</v>
      </c>
      <c r="EX2668">
        <v>6.99</v>
      </c>
      <c r="EY2668">
        <v>6.49</v>
      </c>
      <c r="EZ2668">
        <v>6.01</v>
      </c>
      <c r="FA2668">
        <v>5.56</v>
      </c>
      <c r="FB2668">
        <v>5.14</v>
      </c>
      <c r="FC2668">
        <v>4.75</v>
      </c>
      <c r="FD2668">
        <v>4.41</v>
      </c>
      <c r="FE2668">
        <v>4.1100000000000003</v>
      </c>
      <c r="FF2668">
        <v>3.86</v>
      </c>
    </row>
    <row r="2669" spans="1:173" x14ac:dyDescent="0.25">
      <c r="A2669" t="s">
        <v>2456</v>
      </c>
      <c r="B2669">
        <v>55</v>
      </c>
      <c r="C2669">
        <v>55</v>
      </c>
      <c r="E2669">
        <v>100000</v>
      </c>
      <c r="F2669">
        <v>99947</v>
      </c>
      <c r="G2669">
        <v>99889</v>
      </c>
      <c r="H2669">
        <v>99826</v>
      </c>
      <c r="I2669">
        <v>99761</v>
      </c>
      <c r="J2669">
        <v>99692</v>
      </c>
      <c r="K2669">
        <v>99619</v>
      </c>
      <c r="L2669">
        <v>99543</v>
      </c>
      <c r="M2669">
        <v>99463</v>
      </c>
      <c r="N2669">
        <v>99375</v>
      </c>
      <c r="O2669">
        <v>99277</v>
      </c>
      <c r="P2669">
        <v>99168</v>
      </c>
      <c r="Q2669">
        <v>99047</v>
      </c>
      <c r="R2669">
        <v>98912</v>
      </c>
      <c r="S2669">
        <v>98764</v>
      </c>
      <c r="T2669">
        <v>98602</v>
      </c>
      <c r="U2669">
        <v>98423</v>
      </c>
      <c r="V2669">
        <v>98220</v>
      </c>
      <c r="W2669">
        <v>97993</v>
      </c>
      <c r="X2669">
        <v>97735</v>
      </c>
      <c r="Y2669">
        <v>97433</v>
      </c>
      <c r="Z2669">
        <v>97079</v>
      </c>
      <c r="AA2669">
        <v>96676</v>
      </c>
      <c r="AB2669">
        <v>96234</v>
      </c>
      <c r="AC2669">
        <v>95759</v>
      </c>
      <c r="AD2669">
        <v>95259</v>
      </c>
      <c r="AE2669">
        <v>94735</v>
      </c>
      <c r="AF2669">
        <v>94176</v>
      </c>
      <c r="AG2669">
        <v>93554</v>
      </c>
      <c r="AH2669">
        <v>92848</v>
      </c>
      <c r="AI2669">
        <v>92042</v>
      </c>
      <c r="AJ2669">
        <v>91119</v>
      </c>
      <c r="AK2669">
        <v>90072</v>
      </c>
      <c r="AL2669">
        <v>88902</v>
      </c>
      <c r="AM2669">
        <v>87605</v>
      </c>
      <c r="AN2669">
        <v>86176</v>
      </c>
      <c r="AO2669">
        <v>84599</v>
      </c>
      <c r="AP2669">
        <v>82855</v>
      </c>
      <c r="AQ2669">
        <v>80924</v>
      </c>
      <c r="AR2669">
        <v>78784</v>
      </c>
      <c r="AS2669">
        <v>76420</v>
      </c>
      <c r="AT2669">
        <v>73811</v>
      </c>
      <c r="AU2669">
        <v>70942</v>
      </c>
      <c r="AV2669">
        <v>67812</v>
      </c>
      <c r="AW2669">
        <v>64420</v>
      </c>
      <c r="AX2669">
        <v>60774</v>
      </c>
      <c r="AY2669">
        <v>56882</v>
      </c>
      <c r="AZ2669">
        <v>52773</v>
      </c>
      <c r="BA2669">
        <v>48478</v>
      </c>
      <c r="BB2669">
        <v>44024</v>
      </c>
      <c r="BC2669">
        <v>39467</v>
      </c>
      <c r="BD2669">
        <v>34800</v>
      </c>
      <c r="BE2669">
        <v>30104</v>
      </c>
      <c r="BF2669">
        <v>25486</v>
      </c>
      <c r="BG2669">
        <v>21043</v>
      </c>
      <c r="DC2669">
        <v>45.88</v>
      </c>
      <c r="DD2669">
        <v>44.9</v>
      </c>
      <c r="DE2669">
        <v>43.93</v>
      </c>
      <c r="DF2669">
        <v>42.95</v>
      </c>
      <c r="DG2669">
        <v>41.98</v>
      </c>
      <c r="DH2669">
        <v>41.01</v>
      </c>
      <c r="DI2669">
        <v>40.04</v>
      </c>
      <c r="DJ2669">
        <v>39.07</v>
      </c>
      <c r="DK2669">
        <v>38.1</v>
      </c>
      <c r="DL2669">
        <v>37.130000000000003</v>
      </c>
      <c r="DM2669">
        <v>36.17</v>
      </c>
      <c r="DN2669">
        <v>35.21</v>
      </c>
      <c r="DO2669">
        <v>34.25</v>
      </c>
      <c r="DP2669">
        <v>33.299999999999997</v>
      </c>
      <c r="DQ2669">
        <v>32.35</v>
      </c>
      <c r="DR2669">
        <v>31.4</v>
      </c>
      <c r="DS2669">
        <v>30.46</v>
      </c>
      <c r="DT2669">
        <v>29.52</v>
      </c>
      <c r="DU2669">
        <v>28.58</v>
      </c>
      <c r="DV2669">
        <v>27.66</v>
      </c>
      <c r="DW2669">
        <v>26.74</v>
      </c>
      <c r="DX2669">
        <v>25.84</v>
      </c>
      <c r="DY2669">
        <v>24.94</v>
      </c>
      <c r="DZ2669">
        <v>24.06</v>
      </c>
      <c r="EA2669">
        <v>23.17</v>
      </c>
      <c r="EB2669">
        <v>22.29</v>
      </c>
      <c r="EC2669">
        <v>21.41</v>
      </c>
      <c r="ED2669">
        <v>20.54</v>
      </c>
      <c r="EE2669">
        <v>19.670000000000002</v>
      </c>
      <c r="EF2669">
        <v>18.82</v>
      </c>
      <c r="EG2669">
        <v>17.98</v>
      </c>
      <c r="EH2669">
        <v>17.149999999999999</v>
      </c>
      <c r="EI2669">
        <v>16.350000000000001</v>
      </c>
      <c r="EJ2669">
        <v>15.56</v>
      </c>
      <c r="EK2669">
        <v>14.78</v>
      </c>
      <c r="EL2669">
        <v>14.01</v>
      </c>
      <c r="EM2669">
        <v>13.27</v>
      </c>
      <c r="EN2669">
        <v>12.54</v>
      </c>
      <c r="EO2669">
        <v>11.82</v>
      </c>
      <c r="EP2669">
        <v>11.13</v>
      </c>
      <c r="EQ2669">
        <v>10.46</v>
      </c>
      <c r="ER2669">
        <v>9.81</v>
      </c>
      <c r="ES2669">
        <v>9.19</v>
      </c>
      <c r="ET2669">
        <v>8.59</v>
      </c>
      <c r="EU2669">
        <v>8.01</v>
      </c>
      <c r="EV2669">
        <v>7.47</v>
      </c>
      <c r="EW2669">
        <v>6.94</v>
      </c>
      <c r="EX2669">
        <v>6.44</v>
      </c>
      <c r="EY2669">
        <v>5.97</v>
      </c>
      <c r="EZ2669">
        <v>5.52</v>
      </c>
      <c r="FA2669">
        <v>5.0999999999999996</v>
      </c>
      <c r="FB2669">
        <v>4.72</v>
      </c>
      <c r="FC2669">
        <v>4.38</v>
      </c>
      <c r="FD2669">
        <v>4.08</v>
      </c>
      <c r="FE2669">
        <v>3.84</v>
      </c>
    </row>
    <row r="2670" spans="1:173" x14ac:dyDescent="0.25">
      <c r="A2670" t="s">
        <v>2457</v>
      </c>
      <c r="B2670">
        <v>54</v>
      </c>
      <c r="C2670">
        <v>54</v>
      </c>
      <c r="E2670">
        <v>100000</v>
      </c>
      <c r="F2670">
        <v>99941</v>
      </c>
      <c r="G2670">
        <v>99878</v>
      </c>
      <c r="H2670">
        <v>99811</v>
      </c>
      <c r="I2670">
        <v>99741</v>
      </c>
      <c r="J2670">
        <v>99667</v>
      </c>
      <c r="K2670">
        <v>99590</v>
      </c>
      <c r="L2670">
        <v>99508</v>
      </c>
      <c r="M2670">
        <v>99419</v>
      </c>
      <c r="N2670">
        <v>99319</v>
      </c>
      <c r="O2670">
        <v>99208</v>
      </c>
      <c r="P2670">
        <v>99085</v>
      </c>
      <c r="Q2670">
        <v>98949</v>
      </c>
      <c r="R2670">
        <v>98798</v>
      </c>
      <c r="S2670">
        <v>98633</v>
      </c>
      <c r="T2670">
        <v>98450</v>
      </c>
      <c r="U2670">
        <v>98243</v>
      </c>
      <c r="V2670">
        <v>98012</v>
      </c>
      <c r="W2670">
        <v>97749</v>
      </c>
      <c r="X2670">
        <v>97441</v>
      </c>
      <c r="Y2670">
        <v>97080</v>
      </c>
      <c r="Z2670">
        <v>96669</v>
      </c>
      <c r="AA2670">
        <v>96218</v>
      </c>
      <c r="AB2670">
        <v>95734</v>
      </c>
      <c r="AC2670">
        <v>95224</v>
      </c>
      <c r="AD2670">
        <v>94691</v>
      </c>
      <c r="AE2670">
        <v>94121</v>
      </c>
      <c r="AF2670">
        <v>93488</v>
      </c>
      <c r="AG2670">
        <v>92769</v>
      </c>
      <c r="AH2670">
        <v>91949</v>
      </c>
      <c r="AI2670">
        <v>91010</v>
      </c>
      <c r="AJ2670">
        <v>89944</v>
      </c>
      <c r="AK2670">
        <v>88754</v>
      </c>
      <c r="AL2670">
        <v>87437</v>
      </c>
      <c r="AM2670">
        <v>85988</v>
      </c>
      <c r="AN2670">
        <v>84387</v>
      </c>
      <c r="AO2670">
        <v>82620</v>
      </c>
      <c r="AP2670">
        <v>80663</v>
      </c>
      <c r="AQ2670">
        <v>78498</v>
      </c>
      <c r="AR2670">
        <v>76104</v>
      </c>
      <c r="AS2670">
        <v>73464</v>
      </c>
      <c r="AT2670">
        <v>70568</v>
      </c>
      <c r="AU2670">
        <v>67409</v>
      </c>
      <c r="AV2670">
        <v>63993</v>
      </c>
      <c r="AW2670">
        <v>60322</v>
      </c>
      <c r="AX2670">
        <v>56408</v>
      </c>
      <c r="AY2670">
        <v>52282</v>
      </c>
      <c r="AZ2670">
        <v>47973</v>
      </c>
      <c r="BA2670">
        <v>43518</v>
      </c>
      <c r="BB2670">
        <v>38962</v>
      </c>
      <c r="BC2670">
        <v>34304</v>
      </c>
      <c r="BD2670">
        <v>29636</v>
      </c>
      <c r="BE2670">
        <v>25047</v>
      </c>
      <c r="BF2670">
        <v>20649</v>
      </c>
      <c r="DC2670">
        <v>44.78</v>
      </c>
      <c r="DD2670">
        <v>43.8</v>
      </c>
      <c r="DE2670">
        <v>42.83</v>
      </c>
      <c r="DF2670">
        <v>41.86</v>
      </c>
      <c r="DG2670">
        <v>40.89</v>
      </c>
      <c r="DH2670">
        <v>39.92</v>
      </c>
      <c r="DI2670">
        <v>38.950000000000003</v>
      </c>
      <c r="DJ2670">
        <v>37.979999999999997</v>
      </c>
      <c r="DK2670">
        <v>37.020000000000003</v>
      </c>
      <c r="DL2670">
        <v>36.049999999999997</v>
      </c>
      <c r="DM2670">
        <v>35.090000000000003</v>
      </c>
      <c r="DN2670">
        <v>34.130000000000003</v>
      </c>
      <c r="DO2670">
        <v>33.18</v>
      </c>
      <c r="DP2670">
        <v>32.229999999999997</v>
      </c>
      <c r="DQ2670">
        <v>31.28</v>
      </c>
      <c r="DR2670">
        <v>30.34</v>
      </c>
      <c r="DS2670">
        <v>29.4</v>
      </c>
      <c r="DT2670">
        <v>28.47</v>
      </c>
      <c r="DU2670">
        <v>27.55</v>
      </c>
      <c r="DV2670">
        <v>26.63</v>
      </c>
      <c r="DW2670">
        <v>25.73</v>
      </c>
      <c r="DX2670">
        <v>24.84</v>
      </c>
      <c r="DY2670">
        <v>23.95</v>
      </c>
      <c r="DZ2670">
        <v>23.07</v>
      </c>
      <c r="EA2670">
        <v>22.19</v>
      </c>
      <c r="EB2670">
        <v>21.31</v>
      </c>
      <c r="EC2670">
        <v>20.440000000000001</v>
      </c>
      <c r="ED2670">
        <v>19.57</v>
      </c>
      <c r="EE2670">
        <v>18.72</v>
      </c>
      <c r="EF2670">
        <v>17.88</v>
      </c>
      <c r="EG2670">
        <v>17.059999999999999</v>
      </c>
      <c r="EH2670">
        <v>16.260000000000002</v>
      </c>
      <c r="EI2670">
        <v>15.47</v>
      </c>
      <c r="EJ2670">
        <v>14.7</v>
      </c>
      <c r="EK2670">
        <v>13.94</v>
      </c>
      <c r="EL2670">
        <v>13.19</v>
      </c>
      <c r="EM2670">
        <v>12.46</v>
      </c>
      <c r="EN2670">
        <v>11.75</v>
      </c>
      <c r="EO2670">
        <v>11.06</v>
      </c>
      <c r="EP2670">
        <v>10.4</v>
      </c>
      <c r="EQ2670">
        <v>9.75</v>
      </c>
      <c r="ER2670">
        <v>9.1300000000000008</v>
      </c>
      <c r="ES2670">
        <v>8.5299999999999994</v>
      </c>
      <c r="ET2670">
        <v>7.96</v>
      </c>
      <c r="EU2670">
        <v>7.42</v>
      </c>
      <c r="EV2670">
        <v>6.9</v>
      </c>
      <c r="EW2670">
        <v>6.4</v>
      </c>
      <c r="EX2670">
        <v>5.93</v>
      </c>
      <c r="EY2670">
        <v>5.49</v>
      </c>
      <c r="EZ2670">
        <v>5.07</v>
      </c>
      <c r="FA2670">
        <v>4.6900000000000004</v>
      </c>
      <c r="FB2670">
        <v>4.3499999999999996</v>
      </c>
      <c r="FC2670">
        <v>4.0599999999999996</v>
      </c>
      <c r="FD2670">
        <v>3.82</v>
      </c>
    </row>
    <row r="2671" spans="1:173" x14ac:dyDescent="0.25">
      <c r="A2671" t="s">
        <v>2458</v>
      </c>
      <c r="B2671">
        <v>53</v>
      </c>
      <c r="C2671">
        <v>53</v>
      </c>
      <c r="E2671">
        <v>100000</v>
      </c>
      <c r="F2671">
        <v>99935</v>
      </c>
      <c r="G2671">
        <v>99867</v>
      </c>
      <c r="H2671">
        <v>99796</v>
      </c>
      <c r="I2671">
        <v>99721</v>
      </c>
      <c r="J2671">
        <v>99643</v>
      </c>
      <c r="K2671">
        <v>99560</v>
      </c>
      <c r="L2671">
        <v>99470</v>
      </c>
      <c r="M2671">
        <v>99368</v>
      </c>
      <c r="N2671">
        <v>99255</v>
      </c>
      <c r="O2671">
        <v>99130</v>
      </c>
      <c r="P2671">
        <v>98991</v>
      </c>
      <c r="Q2671">
        <v>98838</v>
      </c>
      <c r="R2671">
        <v>98670</v>
      </c>
      <c r="S2671">
        <v>98483</v>
      </c>
      <c r="T2671">
        <v>98273</v>
      </c>
      <c r="U2671">
        <v>98037</v>
      </c>
      <c r="V2671">
        <v>97769</v>
      </c>
      <c r="W2671">
        <v>97455</v>
      </c>
      <c r="X2671">
        <v>97087</v>
      </c>
      <c r="Y2671">
        <v>96668</v>
      </c>
      <c r="Z2671">
        <v>96207</v>
      </c>
      <c r="AA2671">
        <v>95714</v>
      </c>
      <c r="AB2671">
        <v>95195</v>
      </c>
      <c r="AC2671">
        <v>94651</v>
      </c>
      <c r="AD2671">
        <v>94071</v>
      </c>
      <c r="AE2671">
        <v>93426</v>
      </c>
      <c r="AF2671">
        <v>92695</v>
      </c>
      <c r="AG2671">
        <v>91860</v>
      </c>
      <c r="AH2671">
        <v>90904</v>
      </c>
      <c r="AI2671">
        <v>89820</v>
      </c>
      <c r="AJ2671">
        <v>88609</v>
      </c>
      <c r="AK2671">
        <v>87271</v>
      </c>
      <c r="AL2671">
        <v>85801</v>
      </c>
      <c r="AM2671">
        <v>84178</v>
      </c>
      <c r="AN2671">
        <v>82386</v>
      </c>
      <c r="AO2671">
        <v>80404</v>
      </c>
      <c r="AP2671">
        <v>78212</v>
      </c>
      <c r="AQ2671">
        <v>75792</v>
      </c>
      <c r="AR2671">
        <v>73121</v>
      </c>
      <c r="AS2671">
        <v>70194</v>
      </c>
      <c r="AT2671">
        <v>67009</v>
      </c>
      <c r="AU2671">
        <v>63565</v>
      </c>
      <c r="AV2671">
        <v>59872</v>
      </c>
      <c r="AW2671">
        <v>55938</v>
      </c>
      <c r="AX2671">
        <v>51794</v>
      </c>
      <c r="AY2671">
        <v>47474</v>
      </c>
      <c r="AZ2671">
        <v>43012</v>
      </c>
      <c r="BA2671">
        <v>38463</v>
      </c>
      <c r="BB2671">
        <v>33817</v>
      </c>
      <c r="BC2671">
        <v>29168</v>
      </c>
      <c r="BD2671">
        <v>24618</v>
      </c>
      <c r="BE2671">
        <v>20259</v>
      </c>
      <c r="DC2671">
        <v>43.68</v>
      </c>
      <c r="DD2671">
        <v>42.71</v>
      </c>
      <c r="DE2671">
        <v>41.74</v>
      </c>
      <c r="DF2671">
        <v>40.770000000000003</v>
      </c>
      <c r="DG2671">
        <v>39.799999999999997</v>
      </c>
      <c r="DH2671">
        <v>38.83</v>
      </c>
      <c r="DI2671">
        <v>37.86</v>
      </c>
      <c r="DJ2671">
        <v>36.9</v>
      </c>
      <c r="DK2671">
        <v>35.93</v>
      </c>
      <c r="DL2671">
        <v>34.97</v>
      </c>
      <c r="DM2671">
        <v>34.020000000000003</v>
      </c>
      <c r="DN2671">
        <v>33.06</v>
      </c>
      <c r="DO2671">
        <v>32.11</v>
      </c>
      <c r="DP2671">
        <v>31.17</v>
      </c>
      <c r="DQ2671">
        <v>30.23</v>
      </c>
      <c r="DR2671">
        <v>29.29</v>
      </c>
      <c r="DS2671">
        <v>28.36</v>
      </c>
      <c r="DT2671">
        <v>27.44</v>
      </c>
      <c r="DU2671">
        <v>26.52</v>
      </c>
      <c r="DV2671">
        <v>25.62</v>
      </c>
      <c r="DW2671">
        <v>24.73</v>
      </c>
      <c r="DX2671">
        <v>23.85</v>
      </c>
      <c r="DY2671">
        <v>22.97</v>
      </c>
      <c r="DZ2671">
        <v>22.09</v>
      </c>
      <c r="EA2671">
        <v>21.21</v>
      </c>
      <c r="EB2671">
        <v>20.34</v>
      </c>
      <c r="EC2671">
        <v>19.48</v>
      </c>
      <c r="ED2671">
        <v>18.63</v>
      </c>
      <c r="EE2671">
        <v>17.79</v>
      </c>
      <c r="EF2671">
        <v>16.97</v>
      </c>
      <c r="EG2671">
        <v>16.170000000000002</v>
      </c>
      <c r="EH2671">
        <v>15.39</v>
      </c>
      <c r="EI2671">
        <v>14.62</v>
      </c>
      <c r="EJ2671">
        <v>13.86</v>
      </c>
      <c r="EK2671">
        <v>13.11</v>
      </c>
      <c r="EL2671">
        <v>12.39</v>
      </c>
      <c r="EM2671">
        <v>11.68</v>
      </c>
      <c r="EN2671">
        <v>11</v>
      </c>
      <c r="EO2671">
        <v>10.33</v>
      </c>
      <c r="EP2671">
        <v>9.69</v>
      </c>
      <c r="EQ2671">
        <v>9.07</v>
      </c>
      <c r="ER2671">
        <v>8.48</v>
      </c>
      <c r="ES2671">
        <v>7.91</v>
      </c>
      <c r="ET2671">
        <v>7.37</v>
      </c>
      <c r="EU2671">
        <v>6.85</v>
      </c>
      <c r="EV2671">
        <v>6.36</v>
      </c>
      <c r="EW2671">
        <v>5.89</v>
      </c>
      <c r="EX2671">
        <v>5.45</v>
      </c>
      <c r="EY2671">
        <v>5.04</v>
      </c>
      <c r="EZ2671">
        <v>4.66</v>
      </c>
      <c r="FA2671">
        <v>4.33</v>
      </c>
      <c r="FB2671">
        <v>4.04</v>
      </c>
      <c r="FC2671">
        <v>3.8</v>
      </c>
    </row>
    <row r="2672" spans="1:173" x14ac:dyDescent="0.25">
      <c r="A2672" t="s">
        <v>2459</v>
      </c>
      <c r="B2672">
        <v>52</v>
      </c>
      <c r="C2672">
        <v>52</v>
      </c>
      <c r="E2672">
        <v>100000</v>
      </c>
      <c r="F2672">
        <v>99931</v>
      </c>
      <c r="G2672">
        <v>99859</v>
      </c>
      <c r="H2672">
        <v>99783</v>
      </c>
      <c r="I2672">
        <v>99703</v>
      </c>
      <c r="J2672">
        <v>99619</v>
      </c>
      <c r="K2672">
        <v>99527</v>
      </c>
      <c r="L2672">
        <v>99424</v>
      </c>
      <c r="M2672">
        <v>99309</v>
      </c>
      <c r="N2672">
        <v>99182</v>
      </c>
      <c r="O2672">
        <v>99040</v>
      </c>
      <c r="P2672">
        <v>98884</v>
      </c>
      <c r="Q2672">
        <v>98713</v>
      </c>
      <c r="R2672">
        <v>98523</v>
      </c>
      <c r="S2672">
        <v>98309</v>
      </c>
      <c r="T2672">
        <v>98069</v>
      </c>
      <c r="U2672">
        <v>97795</v>
      </c>
      <c r="V2672">
        <v>97475</v>
      </c>
      <c r="W2672">
        <v>97099</v>
      </c>
      <c r="X2672">
        <v>96672</v>
      </c>
      <c r="Y2672">
        <v>96202</v>
      </c>
      <c r="Z2672">
        <v>95700</v>
      </c>
      <c r="AA2672">
        <v>95170</v>
      </c>
      <c r="AB2672">
        <v>94616</v>
      </c>
      <c r="AC2672">
        <v>94025</v>
      </c>
      <c r="AD2672">
        <v>93369</v>
      </c>
      <c r="AE2672">
        <v>92625</v>
      </c>
      <c r="AF2672">
        <v>91776</v>
      </c>
      <c r="AG2672">
        <v>90803</v>
      </c>
      <c r="AH2672">
        <v>89700</v>
      </c>
      <c r="AI2672">
        <v>88469</v>
      </c>
      <c r="AJ2672">
        <v>87109</v>
      </c>
      <c r="AK2672">
        <v>85616</v>
      </c>
      <c r="AL2672">
        <v>83971</v>
      </c>
      <c r="AM2672">
        <v>82155</v>
      </c>
      <c r="AN2672">
        <v>80147</v>
      </c>
      <c r="AO2672">
        <v>77928</v>
      </c>
      <c r="AP2672">
        <v>75480</v>
      </c>
      <c r="AQ2672">
        <v>72782</v>
      </c>
      <c r="AR2672">
        <v>69824</v>
      </c>
      <c r="AS2672">
        <v>66608</v>
      </c>
      <c r="AT2672">
        <v>63139</v>
      </c>
      <c r="AU2672">
        <v>59422</v>
      </c>
      <c r="AV2672">
        <v>55469</v>
      </c>
      <c r="AW2672">
        <v>51310</v>
      </c>
      <c r="AX2672">
        <v>46979</v>
      </c>
      <c r="AY2672">
        <v>42513</v>
      </c>
      <c r="AZ2672">
        <v>37966</v>
      </c>
      <c r="BA2672">
        <v>33337</v>
      </c>
      <c r="BB2672">
        <v>28711</v>
      </c>
      <c r="BC2672">
        <v>24189</v>
      </c>
      <c r="BD2672">
        <v>19879</v>
      </c>
      <c r="DC2672">
        <v>42.59</v>
      </c>
      <c r="DD2672">
        <v>41.62</v>
      </c>
      <c r="DE2672">
        <v>40.65</v>
      </c>
      <c r="DF2672">
        <v>39.68</v>
      </c>
      <c r="DG2672">
        <v>38.71</v>
      </c>
      <c r="DH2672">
        <v>37.74</v>
      </c>
      <c r="DI2672">
        <v>36.78</v>
      </c>
      <c r="DJ2672">
        <v>35.81</v>
      </c>
      <c r="DK2672">
        <v>34.85</v>
      </c>
      <c r="DL2672">
        <v>33.9</v>
      </c>
      <c r="DM2672">
        <v>32.950000000000003</v>
      </c>
      <c r="DN2672">
        <v>32</v>
      </c>
      <c r="DO2672">
        <v>31.05</v>
      </c>
      <c r="DP2672">
        <v>30.11</v>
      </c>
      <c r="DQ2672">
        <v>29.18</v>
      </c>
      <c r="DR2672">
        <v>28.25</v>
      </c>
      <c r="DS2672">
        <v>27.32</v>
      </c>
      <c r="DT2672">
        <v>26.41</v>
      </c>
      <c r="DU2672">
        <v>25.51</v>
      </c>
      <c r="DV2672">
        <v>24.62</v>
      </c>
      <c r="DW2672">
        <v>23.74</v>
      </c>
      <c r="DX2672">
        <v>22.86</v>
      </c>
      <c r="DY2672">
        <v>21.99</v>
      </c>
      <c r="DZ2672">
        <v>21.11</v>
      </c>
      <c r="EA2672">
        <v>20.239999999999998</v>
      </c>
      <c r="EB2672">
        <v>19.38</v>
      </c>
      <c r="EC2672">
        <v>18.53</v>
      </c>
      <c r="ED2672">
        <v>17.7</v>
      </c>
      <c r="EE2672">
        <v>16.88</v>
      </c>
      <c r="EF2672">
        <v>16.09</v>
      </c>
      <c r="EG2672">
        <v>15.3</v>
      </c>
      <c r="EH2672">
        <v>14.53</v>
      </c>
      <c r="EI2672">
        <v>13.78</v>
      </c>
      <c r="EJ2672">
        <v>13.04</v>
      </c>
      <c r="EK2672">
        <v>12.32</v>
      </c>
      <c r="EL2672">
        <v>11.61</v>
      </c>
      <c r="EM2672">
        <v>10.93</v>
      </c>
      <c r="EN2672">
        <v>10.27</v>
      </c>
      <c r="EO2672">
        <v>9.6300000000000008</v>
      </c>
      <c r="EP2672">
        <v>9.01</v>
      </c>
      <c r="EQ2672">
        <v>8.43</v>
      </c>
      <c r="ER2672">
        <v>7.86</v>
      </c>
      <c r="ES2672">
        <v>7.32</v>
      </c>
      <c r="ET2672">
        <v>6.81</v>
      </c>
      <c r="EU2672">
        <v>6.32</v>
      </c>
      <c r="EV2672">
        <v>5.86</v>
      </c>
      <c r="EW2672">
        <v>5.42</v>
      </c>
      <c r="EX2672">
        <v>5.01</v>
      </c>
      <c r="EY2672">
        <v>4.63</v>
      </c>
      <c r="EZ2672">
        <v>4.3</v>
      </c>
      <c r="FA2672">
        <v>4.01</v>
      </c>
      <c r="FB2672">
        <v>3.77</v>
      </c>
    </row>
    <row r="2673" spans="1:157" x14ac:dyDescent="0.25">
      <c r="A2673" t="s">
        <v>2460</v>
      </c>
      <c r="B2673">
        <v>51</v>
      </c>
      <c r="C2673">
        <v>51</v>
      </c>
      <c r="E2673">
        <v>100000</v>
      </c>
      <c r="F2673">
        <v>99927</v>
      </c>
      <c r="G2673">
        <v>99849</v>
      </c>
      <c r="H2673">
        <v>99769</v>
      </c>
      <c r="I2673">
        <v>99683</v>
      </c>
      <c r="J2673">
        <v>99589</v>
      </c>
      <c r="K2673">
        <v>99485</v>
      </c>
      <c r="L2673">
        <v>99368</v>
      </c>
      <c r="M2673">
        <v>99239</v>
      </c>
      <c r="N2673">
        <v>99095</v>
      </c>
      <c r="O2673">
        <v>98936</v>
      </c>
      <c r="P2673">
        <v>98762</v>
      </c>
      <c r="Q2673">
        <v>98568</v>
      </c>
      <c r="R2673">
        <v>98350</v>
      </c>
      <c r="S2673">
        <v>98105</v>
      </c>
      <c r="T2673">
        <v>97826</v>
      </c>
      <c r="U2673">
        <v>97499</v>
      </c>
      <c r="V2673">
        <v>97117</v>
      </c>
      <c r="W2673">
        <v>96680</v>
      </c>
      <c r="X2673">
        <v>96202</v>
      </c>
      <c r="Y2673">
        <v>95689</v>
      </c>
      <c r="Z2673">
        <v>95149</v>
      </c>
      <c r="AA2673">
        <v>94585</v>
      </c>
      <c r="AB2673">
        <v>93984</v>
      </c>
      <c r="AC2673">
        <v>93316</v>
      </c>
      <c r="AD2673">
        <v>92558</v>
      </c>
      <c r="AE2673">
        <v>91693</v>
      </c>
      <c r="AF2673">
        <v>90704</v>
      </c>
      <c r="AG2673">
        <v>89583</v>
      </c>
      <c r="AH2673">
        <v>88331</v>
      </c>
      <c r="AI2673">
        <v>86949</v>
      </c>
      <c r="AJ2673">
        <v>85432</v>
      </c>
      <c r="AK2673">
        <v>83763</v>
      </c>
      <c r="AL2673">
        <v>81924</v>
      </c>
      <c r="AM2673">
        <v>79892</v>
      </c>
      <c r="AN2673">
        <v>77645</v>
      </c>
      <c r="AO2673">
        <v>75169</v>
      </c>
      <c r="AP2673">
        <v>72442</v>
      </c>
      <c r="AQ2673">
        <v>69457</v>
      </c>
      <c r="AR2673">
        <v>66211</v>
      </c>
      <c r="AS2673">
        <v>62713</v>
      </c>
      <c r="AT2673">
        <v>58973</v>
      </c>
      <c r="AU2673">
        <v>55000</v>
      </c>
      <c r="AV2673">
        <v>50828</v>
      </c>
      <c r="AW2673">
        <v>46489</v>
      </c>
      <c r="AX2673">
        <v>42018</v>
      </c>
      <c r="AY2673">
        <v>37475</v>
      </c>
      <c r="AZ2673">
        <v>32858</v>
      </c>
      <c r="BA2673">
        <v>28259</v>
      </c>
      <c r="BB2673">
        <v>23772</v>
      </c>
      <c r="BC2673">
        <v>19500</v>
      </c>
      <c r="DC2673">
        <v>41.5</v>
      </c>
      <c r="DD2673">
        <v>40.53</v>
      </c>
      <c r="DE2673">
        <v>39.56</v>
      </c>
      <c r="DF2673">
        <v>38.590000000000003</v>
      </c>
      <c r="DG2673">
        <v>37.619999999999997</v>
      </c>
      <c r="DH2673">
        <v>36.659999999999997</v>
      </c>
      <c r="DI2673">
        <v>35.700000000000003</v>
      </c>
      <c r="DJ2673">
        <v>34.74</v>
      </c>
      <c r="DK2673">
        <v>33.78</v>
      </c>
      <c r="DL2673">
        <v>32.83</v>
      </c>
      <c r="DM2673">
        <v>31.88</v>
      </c>
      <c r="DN2673">
        <v>30.94</v>
      </c>
      <c r="DO2673">
        <v>30</v>
      </c>
      <c r="DP2673">
        <v>29.06</v>
      </c>
      <c r="DQ2673">
        <v>28.13</v>
      </c>
      <c r="DR2673">
        <v>27.21</v>
      </c>
      <c r="DS2673">
        <v>26.3</v>
      </c>
      <c r="DT2673">
        <v>25.4</v>
      </c>
      <c r="DU2673">
        <v>24.52</v>
      </c>
      <c r="DV2673">
        <v>23.64</v>
      </c>
      <c r="DW2673">
        <v>22.76</v>
      </c>
      <c r="DX2673">
        <v>21.89</v>
      </c>
      <c r="DY2673">
        <v>21.01</v>
      </c>
      <c r="DZ2673">
        <v>20.149999999999999</v>
      </c>
      <c r="EA2673">
        <v>19.29</v>
      </c>
      <c r="EB2673">
        <v>18.440000000000001</v>
      </c>
      <c r="EC2673">
        <v>17.61</v>
      </c>
      <c r="ED2673">
        <v>16.8</v>
      </c>
      <c r="EE2673">
        <v>16</v>
      </c>
      <c r="EF2673">
        <v>15.22</v>
      </c>
      <c r="EG2673">
        <v>14.45</v>
      </c>
      <c r="EH2673">
        <v>13.7</v>
      </c>
      <c r="EI2673">
        <v>12.96</v>
      </c>
      <c r="EJ2673">
        <v>12.24</v>
      </c>
      <c r="EK2673">
        <v>11.54</v>
      </c>
      <c r="EL2673">
        <v>10.86</v>
      </c>
      <c r="EM2673">
        <v>10.199999999999999</v>
      </c>
      <c r="EN2673">
        <v>9.57</v>
      </c>
      <c r="EO2673">
        <v>8.9600000000000009</v>
      </c>
      <c r="EP2673">
        <v>8.3699999999999992</v>
      </c>
      <c r="EQ2673">
        <v>7.81</v>
      </c>
      <c r="ER2673">
        <v>7.28</v>
      </c>
      <c r="ES2673">
        <v>6.76</v>
      </c>
      <c r="ET2673">
        <v>6.28</v>
      </c>
      <c r="EU2673">
        <v>5.82</v>
      </c>
      <c r="EV2673">
        <v>5.38</v>
      </c>
      <c r="EW2673">
        <v>4.9800000000000004</v>
      </c>
      <c r="EX2673">
        <v>4.6100000000000003</v>
      </c>
      <c r="EY2673">
        <v>4.2699999999999996</v>
      </c>
      <c r="EZ2673">
        <v>3.99</v>
      </c>
      <c r="FA2673">
        <v>3.75</v>
      </c>
    </row>
    <row r="2674" spans="1:157" x14ac:dyDescent="0.25">
      <c r="A2674" t="s">
        <v>2461</v>
      </c>
      <c r="B2674">
        <v>50</v>
      </c>
      <c r="C2674">
        <v>50</v>
      </c>
      <c r="E2674">
        <v>100000</v>
      </c>
      <c r="F2674">
        <v>99922</v>
      </c>
      <c r="G2674">
        <v>99840</v>
      </c>
      <c r="H2674">
        <v>99753</v>
      </c>
      <c r="I2674">
        <v>99657</v>
      </c>
      <c r="J2674">
        <v>99551</v>
      </c>
      <c r="K2674">
        <v>99432</v>
      </c>
      <c r="L2674">
        <v>99301</v>
      </c>
      <c r="M2674">
        <v>99154</v>
      </c>
      <c r="N2674">
        <v>98993</v>
      </c>
      <c r="O2674">
        <v>98815</v>
      </c>
      <c r="P2674">
        <v>98618</v>
      </c>
      <c r="Q2674">
        <v>98396</v>
      </c>
      <c r="R2674">
        <v>98146</v>
      </c>
      <c r="S2674">
        <v>97862</v>
      </c>
      <c r="T2674">
        <v>97529</v>
      </c>
      <c r="U2674">
        <v>97139</v>
      </c>
      <c r="V2674">
        <v>96694</v>
      </c>
      <c r="W2674">
        <v>96206</v>
      </c>
      <c r="X2674">
        <v>95683</v>
      </c>
      <c r="Y2674">
        <v>95133</v>
      </c>
      <c r="Z2674">
        <v>94558</v>
      </c>
      <c r="AA2674">
        <v>93945</v>
      </c>
      <c r="AB2674">
        <v>93265</v>
      </c>
      <c r="AC2674">
        <v>92494</v>
      </c>
      <c r="AD2674">
        <v>91614</v>
      </c>
      <c r="AE2674">
        <v>90607</v>
      </c>
      <c r="AF2674">
        <v>89468</v>
      </c>
      <c r="AG2674">
        <v>88195</v>
      </c>
      <c r="AH2674">
        <v>86791</v>
      </c>
      <c r="AI2674">
        <v>85251</v>
      </c>
      <c r="AJ2674">
        <v>83557</v>
      </c>
      <c r="AK2674">
        <v>81692</v>
      </c>
      <c r="AL2674">
        <v>79636</v>
      </c>
      <c r="AM2674">
        <v>77364</v>
      </c>
      <c r="AN2674">
        <v>74859</v>
      </c>
      <c r="AO2674">
        <v>72103</v>
      </c>
      <c r="AP2674">
        <v>69089</v>
      </c>
      <c r="AQ2674">
        <v>65817</v>
      </c>
      <c r="AR2674">
        <v>62290</v>
      </c>
      <c r="AS2674">
        <v>58524</v>
      </c>
      <c r="AT2674">
        <v>54533</v>
      </c>
      <c r="AU2674">
        <v>50345</v>
      </c>
      <c r="AV2674">
        <v>46000</v>
      </c>
      <c r="AW2674">
        <v>41529</v>
      </c>
      <c r="AX2674">
        <v>36989</v>
      </c>
      <c r="AY2674">
        <v>32387</v>
      </c>
      <c r="AZ2674">
        <v>27811</v>
      </c>
      <c r="BA2674">
        <v>23360</v>
      </c>
      <c r="BB2674">
        <v>19131</v>
      </c>
      <c r="DC2674">
        <v>40.409999999999997</v>
      </c>
      <c r="DD2674">
        <v>39.44</v>
      </c>
      <c r="DE2674">
        <v>38.47</v>
      </c>
      <c r="DF2674">
        <v>37.5</v>
      </c>
      <c r="DG2674">
        <v>36.54</v>
      </c>
      <c r="DH2674">
        <v>35.58</v>
      </c>
      <c r="DI2674">
        <v>34.619999999999997</v>
      </c>
      <c r="DJ2674">
        <v>33.659999999999997</v>
      </c>
      <c r="DK2674">
        <v>32.71</v>
      </c>
      <c r="DL2674">
        <v>31.77</v>
      </c>
      <c r="DM2674">
        <v>30.82</v>
      </c>
      <c r="DN2674">
        <v>29.88</v>
      </c>
      <c r="DO2674">
        <v>28.95</v>
      </c>
      <c r="DP2674">
        <v>28.02</v>
      </c>
      <c r="DQ2674">
        <v>27.1</v>
      </c>
      <c r="DR2674">
        <v>26.19</v>
      </c>
      <c r="DS2674">
        <v>25.3</v>
      </c>
      <c r="DT2674">
        <v>24.41</v>
      </c>
      <c r="DU2674">
        <v>23.53</v>
      </c>
      <c r="DV2674">
        <v>22.66</v>
      </c>
      <c r="DW2674">
        <v>21.78</v>
      </c>
      <c r="DX2674">
        <v>20.91</v>
      </c>
      <c r="DY2674">
        <v>20.05</v>
      </c>
      <c r="DZ2674">
        <v>19.190000000000001</v>
      </c>
      <c r="EA2674">
        <v>18.350000000000001</v>
      </c>
      <c r="EB2674">
        <v>17.52</v>
      </c>
      <c r="EC2674">
        <v>16.71</v>
      </c>
      <c r="ED2674">
        <v>15.91</v>
      </c>
      <c r="EE2674">
        <v>15.13</v>
      </c>
      <c r="EF2674">
        <v>14.37</v>
      </c>
      <c r="EG2674">
        <v>13.62</v>
      </c>
      <c r="EH2674">
        <v>12.89</v>
      </c>
      <c r="EI2674">
        <v>12.17</v>
      </c>
      <c r="EJ2674">
        <v>11.47</v>
      </c>
      <c r="EK2674">
        <v>10.79</v>
      </c>
      <c r="EL2674">
        <v>10.14</v>
      </c>
      <c r="EM2674">
        <v>9.51</v>
      </c>
      <c r="EN2674">
        <v>8.9</v>
      </c>
      <c r="EO2674">
        <v>8.32</v>
      </c>
      <c r="EP2674">
        <v>7.76</v>
      </c>
      <c r="EQ2674">
        <v>7.23</v>
      </c>
      <c r="ER2674">
        <v>6.72</v>
      </c>
      <c r="ES2674">
        <v>6.24</v>
      </c>
      <c r="ET2674">
        <v>5.78</v>
      </c>
      <c r="EU2674">
        <v>5.35</v>
      </c>
      <c r="EV2674">
        <v>4.9400000000000004</v>
      </c>
      <c r="EW2674">
        <v>4.57</v>
      </c>
      <c r="EX2674">
        <v>4.24</v>
      </c>
      <c r="EY2674">
        <v>3.96</v>
      </c>
      <c r="EZ2674">
        <v>3.72</v>
      </c>
    </row>
    <row r="2675" spans="1:157" x14ac:dyDescent="0.25">
      <c r="A2675" t="s">
        <v>2462</v>
      </c>
      <c r="B2675">
        <v>49</v>
      </c>
      <c r="C2675">
        <v>49</v>
      </c>
      <c r="E2675">
        <v>100000</v>
      </c>
      <c r="F2675">
        <v>99917</v>
      </c>
      <c r="G2675">
        <v>99829</v>
      </c>
      <c r="H2675">
        <v>99731</v>
      </c>
      <c r="I2675">
        <v>99623</v>
      </c>
      <c r="J2675">
        <v>99503</v>
      </c>
      <c r="K2675">
        <v>99369</v>
      </c>
      <c r="L2675">
        <v>99220</v>
      </c>
      <c r="M2675">
        <v>99055</v>
      </c>
      <c r="N2675">
        <v>98875</v>
      </c>
      <c r="O2675">
        <v>98674</v>
      </c>
      <c r="P2675">
        <v>98448</v>
      </c>
      <c r="Q2675">
        <v>98194</v>
      </c>
      <c r="R2675">
        <v>97904</v>
      </c>
      <c r="S2675">
        <v>97564</v>
      </c>
      <c r="T2675">
        <v>97166</v>
      </c>
      <c r="U2675">
        <v>96713</v>
      </c>
      <c r="V2675">
        <v>96215</v>
      </c>
      <c r="W2675">
        <v>95682</v>
      </c>
      <c r="X2675">
        <v>95121</v>
      </c>
      <c r="Y2675">
        <v>94536</v>
      </c>
      <c r="Z2675">
        <v>93911</v>
      </c>
      <c r="AA2675">
        <v>93219</v>
      </c>
      <c r="AB2675">
        <v>92434</v>
      </c>
      <c r="AC2675">
        <v>91539</v>
      </c>
      <c r="AD2675">
        <v>90515</v>
      </c>
      <c r="AE2675">
        <v>89355</v>
      </c>
      <c r="AF2675">
        <v>88063</v>
      </c>
      <c r="AG2675">
        <v>86636</v>
      </c>
      <c r="AH2675">
        <v>85073</v>
      </c>
      <c r="AI2675">
        <v>83354</v>
      </c>
      <c r="AJ2675">
        <v>81463</v>
      </c>
      <c r="AK2675">
        <v>79379</v>
      </c>
      <c r="AL2675">
        <v>77082</v>
      </c>
      <c r="AM2675">
        <v>74550</v>
      </c>
      <c r="AN2675">
        <v>71766</v>
      </c>
      <c r="AO2675">
        <v>68723</v>
      </c>
      <c r="AP2675">
        <v>65422</v>
      </c>
      <c r="AQ2675">
        <v>61871</v>
      </c>
      <c r="AR2675">
        <v>58080</v>
      </c>
      <c r="AS2675">
        <v>54066</v>
      </c>
      <c r="AT2675">
        <v>49866</v>
      </c>
      <c r="AU2675">
        <v>45511</v>
      </c>
      <c r="AV2675">
        <v>41041</v>
      </c>
      <c r="AW2675">
        <v>36510</v>
      </c>
      <c r="AX2675">
        <v>31920</v>
      </c>
      <c r="AY2675">
        <v>27370</v>
      </c>
      <c r="AZ2675">
        <v>22952</v>
      </c>
      <c r="BA2675">
        <v>18768</v>
      </c>
      <c r="DC2675">
        <v>39.32</v>
      </c>
      <c r="DD2675">
        <v>38.35</v>
      </c>
      <c r="DE2675">
        <v>37.380000000000003</v>
      </c>
      <c r="DF2675">
        <v>36.42</v>
      </c>
      <c r="DG2675">
        <v>35.46</v>
      </c>
      <c r="DH2675">
        <v>34.5</v>
      </c>
      <c r="DI2675">
        <v>33.549999999999997</v>
      </c>
      <c r="DJ2675">
        <v>32.6</v>
      </c>
      <c r="DK2675">
        <v>31.65</v>
      </c>
      <c r="DL2675">
        <v>30.71</v>
      </c>
      <c r="DM2675">
        <v>29.77</v>
      </c>
      <c r="DN2675">
        <v>28.84</v>
      </c>
      <c r="DO2675">
        <v>27.91</v>
      </c>
      <c r="DP2675">
        <v>26.99</v>
      </c>
      <c r="DQ2675">
        <v>26.08</v>
      </c>
      <c r="DR2675">
        <v>25.19</v>
      </c>
      <c r="DS2675">
        <v>24.3</v>
      </c>
      <c r="DT2675">
        <v>23.43</v>
      </c>
      <c r="DU2675">
        <v>22.55</v>
      </c>
      <c r="DV2675">
        <v>21.68</v>
      </c>
      <c r="DW2675">
        <v>20.82</v>
      </c>
      <c r="DX2675">
        <v>19.95</v>
      </c>
      <c r="DY2675">
        <v>19.09</v>
      </c>
      <c r="DZ2675">
        <v>18.25</v>
      </c>
      <c r="EA2675">
        <v>17.43</v>
      </c>
      <c r="EB2675">
        <v>16.62</v>
      </c>
      <c r="EC2675">
        <v>15.83</v>
      </c>
      <c r="ED2675">
        <v>15.05</v>
      </c>
      <c r="EE2675">
        <v>14.29</v>
      </c>
      <c r="EF2675">
        <v>13.54</v>
      </c>
      <c r="EG2675">
        <v>12.81</v>
      </c>
      <c r="EH2675">
        <v>12.1</v>
      </c>
      <c r="EI2675">
        <v>11.4</v>
      </c>
      <c r="EJ2675">
        <v>10.73</v>
      </c>
      <c r="EK2675">
        <v>10.08</v>
      </c>
      <c r="EL2675">
        <v>9.4499999999999993</v>
      </c>
      <c r="EM2675">
        <v>8.84</v>
      </c>
      <c r="EN2675">
        <v>8.27</v>
      </c>
      <c r="EO2675">
        <v>7.71</v>
      </c>
      <c r="EP2675">
        <v>7.18</v>
      </c>
      <c r="EQ2675">
        <v>6.68</v>
      </c>
      <c r="ER2675">
        <v>6.2</v>
      </c>
      <c r="ES2675">
        <v>5.74</v>
      </c>
      <c r="ET2675">
        <v>5.31</v>
      </c>
      <c r="EU2675">
        <v>4.91</v>
      </c>
      <c r="EV2675">
        <v>4.55</v>
      </c>
      <c r="EW2675">
        <v>4.22</v>
      </c>
      <c r="EX2675">
        <v>3.93</v>
      </c>
      <c r="EY2675">
        <v>3.7</v>
      </c>
    </row>
    <row r="2676" spans="1:157" x14ac:dyDescent="0.25">
      <c r="A2676" t="s">
        <v>2463</v>
      </c>
      <c r="B2676">
        <v>48</v>
      </c>
      <c r="C2676">
        <v>48</v>
      </c>
      <c r="E2676">
        <v>100000</v>
      </c>
      <c r="F2676">
        <v>99910</v>
      </c>
      <c r="G2676">
        <v>99812</v>
      </c>
      <c r="H2676">
        <v>99702</v>
      </c>
      <c r="I2676">
        <v>99579</v>
      </c>
      <c r="J2676">
        <v>99443</v>
      </c>
      <c r="K2676">
        <v>99291</v>
      </c>
      <c r="L2676">
        <v>99124</v>
      </c>
      <c r="M2676">
        <v>98940</v>
      </c>
      <c r="N2676">
        <v>98736</v>
      </c>
      <c r="O2676">
        <v>98505</v>
      </c>
      <c r="P2676">
        <v>98246</v>
      </c>
      <c r="Q2676">
        <v>97951</v>
      </c>
      <c r="R2676">
        <v>97605</v>
      </c>
      <c r="S2676">
        <v>97199</v>
      </c>
      <c r="T2676">
        <v>96736</v>
      </c>
      <c r="U2676">
        <v>96229</v>
      </c>
      <c r="V2676">
        <v>95686</v>
      </c>
      <c r="W2676">
        <v>95114</v>
      </c>
      <c r="X2676">
        <v>94517</v>
      </c>
      <c r="Y2676">
        <v>93882</v>
      </c>
      <c r="Z2676">
        <v>93177</v>
      </c>
      <c r="AA2676">
        <v>92378</v>
      </c>
      <c r="AB2676">
        <v>91467</v>
      </c>
      <c r="AC2676">
        <v>90425</v>
      </c>
      <c r="AD2676">
        <v>89246</v>
      </c>
      <c r="AE2676">
        <v>87932</v>
      </c>
      <c r="AF2676">
        <v>86484</v>
      </c>
      <c r="AG2676">
        <v>84897</v>
      </c>
      <c r="AH2676">
        <v>83153</v>
      </c>
      <c r="AI2676">
        <v>81237</v>
      </c>
      <c r="AJ2676">
        <v>79125</v>
      </c>
      <c r="AK2676">
        <v>76799</v>
      </c>
      <c r="AL2676">
        <v>74241</v>
      </c>
      <c r="AM2676">
        <v>71430</v>
      </c>
      <c r="AN2676">
        <v>68358</v>
      </c>
      <c r="AO2676">
        <v>65029</v>
      </c>
      <c r="AP2676">
        <v>61451</v>
      </c>
      <c r="AQ2676">
        <v>57639</v>
      </c>
      <c r="AR2676">
        <v>53604</v>
      </c>
      <c r="AS2676">
        <v>49387</v>
      </c>
      <c r="AT2676">
        <v>45026</v>
      </c>
      <c r="AU2676">
        <v>40554</v>
      </c>
      <c r="AV2676">
        <v>36032</v>
      </c>
      <c r="AW2676">
        <v>31462</v>
      </c>
      <c r="AX2676">
        <v>26935</v>
      </c>
      <c r="AY2676">
        <v>22553</v>
      </c>
      <c r="AZ2676">
        <v>18410</v>
      </c>
      <c r="DC2676">
        <v>38.229999999999997</v>
      </c>
      <c r="DD2676">
        <v>37.270000000000003</v>
      </c>
      <c r="DE2676">
        <v>36.299999999999997</v>
      </c>
      <c r="DF2676">
        <v>35.340000000000003</v>
      </c>
      <c r="DG2676">
        <v>34.380000000000003</v>
      </c>
      <c r="DH2676">
        <v>33.43</v>
      </c>
      <c r="DI2676">
        <v>32.479999999999997</v>
      </c>
      <c r="DJ2676">
        <v>31.53</v>
      </c>
      <c r="DK2676">
        <v>30.59</v>
      </c>
      <c r="DL2676">
        <v>29.65</v>
      </c>
      <c r="DM2676">
        <v>28.72</v>
      </c>
      <c r="DN2676">
        <v>27.8</v>
      </c>
      <c r="DO2676">
        <v>26.88</v>
      </c>
      <c r="DP2676">
        <v>25.97</v>
      </c>
      <c r="DQ2676">
        <v>25.08</v>
      </c>
      <c r="DR2676">
        <v>24.2</v>
      </c>
      <c r="DS2676">
        <v>23.32</v>
      </c>
      <c r="DT2676">
        <v>22.45</v>
      </c>
      <c r="DU2676">
        <v>21.58</v>
      </c>
      <c r="DV2676">
        <v>20.72</v>
      </c>
      <c r="DW2676">
        <v>19.850000000000001</v>
      </c>
      <c r="DX2676">
        <v>19</v>
      </c>
      <c r="DY2676">
        <v>18.16</v>
      </c>
      <c r="DZ2676">
        <v>17.34</v>
      </c>
      <c r="EA2676">
        <v>16.53</v>
      </c>
      <c r="EB2676">
        <v>15.74</v>
      </c>
      <c r="EC2676">
        <v>14.97</v>
      </c>
      <c r="ED2676">
        <v>14.21</v>
      </c>
      <c r="EE2676">
        <v>13.47</v>
      </c>
      <c r="EF2676">
        <v>12.74</v>
      </c>
      <c r="EG2676">
        <v>12.03</v>
      </c>
      <c r="EH2676">
        <v>11.34</v>
      </c>
      <c r="EI2676">
        <v>10.66</v>
      </c>
      <c r="EJ2676">
        <v>10.01</v>
      </c>
      <c r="EK2676">
        <v>9.39</v>
      </c>
      <c r="EL2676">
        <v>8.7899999999999991</v>
      </c>
      <c r="EM2676">
        <v>8.2100000000000009</v>
      </c>
      <c r="EN2676">
        <v>7.66</v>
      </c>
      <c r="EO2676">
        <v>7.14</v>
      </c>
      <c r="EP2676">
        <v>6.64</v>
      </c>
      <c r="EQ2676">
        <v>6.16</v>
      </c>
      <c r="ER2676">
        <v>5.71</v>
      </c>
      <c r="ES2676">
        <v>5.28</v>
      </c>
      <c r="ET2676">
        <v>4.88</v>
      </c>
      <c r="EU2676">
        <v>4.5199999999999996</v>
      </c>
      <c r="EV2676">
        <v>4.1900000000000004</v>
      </c>
      <c r="EW2676">
        <v>3.91</v>
      </c>
      <c r="EX2676">
        <v>3.68</v>
      </c>
    </row>
    <row r="2677" spans="1:157" x14ac:dyDescent="0.25">
      <c r="A2677" t="s">
        <v>2464</v>
      </c>
      <c r="B2677">
        <v>47</v>
      </c>
      <c r="C2677">
        <v>47</v>
      </c>
      <c r="E2677">
        <v>100000</v>
      </c>
      <c r="F2677">
        <v>99900</v>
      </c>
      <c r="G2677">
        <v>99788</v>
      </c>
      <c r="H2677">
        <v>99663</v>
      </c>
      <c r="I2677">
        <v>99525</v>
      </c>
      <c r="J2677">
        <v>99370</v>
      </c>
      <c r="K2677">
        <v>99200</v>
      </c>
      <c r="L2677">
        <v>99013</v>
      </c>
      <c r="M2677">
        <v>98805</v>
      </c>
      <c r="N2677">
        <v>98570</v>
      </c>
      <c r="O2677">
        <v>98306</v>
      </c>
      <c r="P2677">
        <v>98005</v>
      </c>
      <c r="Q2677">
        <v>97653</v>
      </c>
      <c r="R2677">
        <v>97239</v>
      </c>
      <c r="S2677">
        <v>96767</v>
      </c>
      <c r="T2677">
        <v>96250</v>
      </c>
      <c r="U2677">
        <v>95696</v>
      </c>
      <c r="V2677">
        <v>95113</v>
      </c>
      <c r="W2677">
        <v>94505</v>
      </c>
      <c r="X2677">
        <v>93858</v>
      </c>
      <c r="Y2677">
        <v>93141</v>
      </c>
      <c r="Z2677">
        <v>92327</v>
      </c>
      <c r="AA2677">
        <v>91400</v>
      </c>
      <c r="AB2677">
        <v>90340</v>
      </c>
      <c r="AC2677">
        <v>89141</v>
      </c>
      <c r="AD2677">
        <v>87806</v>
      </c>
      <c r="AE2677">
        <v>86335</v>
      </c>
      <c r="AF2677">
        <v>84725</v>
      </c>
      <c r="AG2677">
        <v>82957</v>
      </c>
      <c r="AH2677">
        <v>81013</v>
      </c>
      <c r="AI2677">
        <v>78875</v>
      </c>
      <c r="AJ2677">
        <v>76520</v>
      </c>
      <c r="AK2677">
        <v>73932</v>
      </c>
      <c r="AL2677">
        <v>71094</v>
      </c>
      <c r="AM2677">
        <v>67995</v>
      </c>
      <c r="AN2677">
        <v>64638</v>
      </c>
      <c r="AO2677">
        <v>61035</v>
      </c>
      <c r="AP2677">
        <v>57199</v>
      </c>
      <c r="AQ2677">
        <v>53147</v>
      </c>
      <c r="AR2677">
        <v>48915</v>
      </c>
      <c r="AS2677">
        <v>44543</v>
      </c>
      <c r="AT2677">
        <v>40073</v>
      </c>
      <c r="AU2677">
        <v>35557</v>
      </c>
      <c r="AV2677">
        <v>31006</v>
      </c>
      <c r="AW2677">
        <v>26509</v>
      </c>
      <c r="AX2677">
        <v>22159</v>
      </c>
      <c r="AY2677">
        <v>18060</v>
      </c>
      <c r="DC2677">
        <v>37.15</v>
      </c>
      <c r="DD2677">
        <v>36.18</v>
      </c>
      <c r="DE2677">
        <v>35.22</v>
      </c>
      <c r="DF2677">
        <v>34.270000000000003</v>
      </c>
      <c r="DG2677">
        <v>33.31</v>
      </c>
      <c r="DH2677">
        <v>32.36</v>
      </c>
      <c r="DI2677">
        <v>31.42</v>
      </c>
      <c r="DJ2677">
        <v>30.48</v>
      </c>
      <c r="DK2677">
        <v>29.54</v>
      </c>
      <c r="DL2677">
        <v>28.61</v>
      </c>
      <c r="DM2677">
        <v>27.69</v>
      </c>
      <c r="DN2677">
        <v>26.77</v>
      </c>
      <c r="DO2677">
        <v>25.86</v>
      </c>
      <c r="DP2677">
        <v>24.97</v>
      </c>
      <c r="DQ2677">
        <v>24.09</v>
      </c>
      <c r="DR2677">
        <v>23.22</v>
      </c>
      <c r="DS2677">
        <v>22.35</v>
      </c>
      <c r="DT2677">
        <v>21.48</v>
      </c>
      <c r="DU2677">
        <v>20.62</v>
      </c>
      <c r="DV2677">
        <v>19.760000000000002</v>
      </c>
      <c r="DW2677">
        <v>18.91</v>
      </c>
      <c r="DX2677">
        <v>18.07</v>
      </c>
      <c r="DY2677">
        <v>17.25</v>
      </c>
      <c r="DZ2677">
        <v>16.440000000000001</v>
      </c>
      <c r="EA2677">
        <v>15.66</v>
      </c>
      <c r="EB2677">
        <v>14.89</v>
      </c>
      <c r="EC2677">
        <v>14.13</v>
      </c>
      <c r="ED2677">
        <v>13.39</v>
      </c>
      <c r="EE2677">
        <v>12.67</v>
      </c>
      <c r="EF2677">
        <v>11.96</v>
      </c>
      <c r="EG2677">
        <v>11.27</v>
      </c>
      <c r="EH2677">
        <v>10.6</v>
      </c>
      <c r="EI2677">
        <v>9.9499999999999993</v>
      </c>
      <c r="EJ2677">
        <v>9.33</v>
      </c>
      <c r="EK2677">
        <v>8.73</v>
      </c>
      <c r="EL2677">
        <v>8.16</v>
      </c>
      <c r="EM2677">
        <v>7.61</v>
      </c>
      <c r="EN2677">
        <v>7.09</v>
      </c>
      <c r="EO2677">
        <v>6.59</v>
      </c>
      <c r="EP2677">
        <v>6.12</v>
      </c>
      <c r="EQ2677">
        <v>5.67</v>
      </c>
      <c r="ER2677">
        <v>5.25</v>
      </c>
      <c r="ES2677">
        <v>4.8499999999999996</v>
      </c>
      <c r="ET2677">
        <v>4.49</v>
      </c>
      <c r="EU2677">
        <v>4.17</v>
      </c>
      <c r="EV2677">
        <v>3.89</v>
      </c>
      <c r="EW2677">
        <v>3.65</v>
      </c>
    </row>
    <row r="2678" spans="1:157" x14ac:dyDescent="0.25">
      <c r="A2678" t="s">
        <v>2465</v>
      </c>
      <c r="B2678">
        <v>46</v>
      </c>
      <c r="C2678">
        <v>46</v>
      </c>
      <c r="E2678">
        <v>100000</v>
      </c>
      <c r="F2678">
        <v>99886</v>
      </c>
      <c r="G2678">
        <v>99760</v>
      </c>
      <c r="H2678">
        <v>99618</v>
      </c>
      <c r="I2678">
        <v>99462</v>
      </c>
      <c r="J2678">
        <v>99288</v>
      </c>
      <c r="K2678">
        <v>99098</v>
      </c>
      <c r="L2678">
        <v>98886</v>
      </c>
      <c r="M2678">
        <v>98646</v>
      </c>
      <c r="N2678">
        <v>98378</v>
      </c>
      <c r="O2678">
        <v>98071</v>
      </c>
      <c r="P2678">
        <v>97711</v>
      </c>
      <c r="Q2678">
        <v>97290</v>
      </c>
      <c r="R2678">
        <v>96809</v>
      </c>
      <c r="S2678">
        <v>96281</v>
      </c>
      <c r="T2678">
        <v>95717</v>
      </c>
      <c r="U2678">
        <v>95123</v>
      </c>
      <c r="V2678">
        <v>94504</v>
      </c>
      <c r="W2678">
        <v>93845</v>
      </c>
      <c r="X2678">
        <v>93114</v>
      </c>
      <c r="Y2678">
        <v>92286</v>
      </c>
      <c r="Z2678">
        <v>91342</v>
      </c>
      <c r="AA2678">
        <v>90264</v>
      </c>
      <c r="AB2678">
        <v>89045</v>
      </c>
      <c r="AC2678">
        <v>87688</v>
      </c>
      <c r="AD2678">
        <v>86194</v>
      </c>
      <c r="AE2678">
        <v>84559</v>
      </c>
      <c r="AF2678">
        <v>82767</v>
      </c>
      <c r="AG2678">
        <v>80797</v>
      </c>
      <c r="AH2678">
        <v>78631</v>
      </c>
      <c r="AI2678">
        <v>76248</v>
      </c>
      <c r="AJ2678">
        <v>73630</v>
      </c>
      <c r="AK2678">
        <v>70761</v>
      </c>
      <c r="AL2678">
        <v>67636</v>
      </c>
      <c r="AM2678">
        <v>64253</v>
      </c>
      <c r="AN2678">
        <v>60624</v>
      </c>
      <c r="AO2678">
        <v>56765</v>
      </c>
      <c r="AP2678">
        <v>52693</v>
      </c>
      <c r="AQ2678">
        <v>48450</v>
      </c>
      <c r="AR2678">
        <v>44070</v>
      </c>
      <c r="AS2678">
        <v>39596</v>
      </c>
      <c r="AT2678">
        <v>35089</v>
      </c>
      <c r="AU2678">
        <v>30554</v>
      </c>
      <c r="AV2678">
        <v>26086</v>
      </c>
      <c r="AW2678">
        <v>21776</v>
      </c>
      <c r="AX2678">
        <v>17716</v>
      </c>
      <c r="DC2678">
        <v>36.07</v>
      </c>
      <c r="DD2678">
        <v>35.11</v>
      </c>
      <c r="DE2678">
        <v>34.15</v>
      </c>
      <c r="DF2678">
        <v>33.200000000000003</v>
      </c>
      <c r="DG2678">
        <v>32.25</v>
      </c>
      <c r="DH2678">
        <v>31.3</v>
      </c>
      <c r="DI2678">
        <v>30.36</v>
      </c>
      <c r="DJ2678">
        <v>29.43</v>
      </c>
      <c r="DK2678">
        <v>28.5</v>
      </c>
      <c r="DL2678">
        <v>27.57</v>
      </c>
      <c r="DM2678">
        <v>26.66</v>
      </c>
      <c r="DN2678">
        <v>25.76</v>
      </c>
      <c r="DO2678">
        <v>24.86</v>
      </c>
      <c r="DP2678">
        <v>23.99</v>
      </c>
      <c r="DQ2678">
        <v>23.11</v>
      </c>
      <c r="DR2678">
        <v>22.25</v>
      </c>
      <c r="DS2678">
        <v>21.38</v>
      </c>
      <c r="DT2678">
        <v>20.52</v>
      </c>
      <c r="DU2678">
        <v>19.66</v>
      </c>
      <c r="DV2678">
        <v>18.809999999999999</v>
      </c>
      <c r="DW2678">
        <v>17.98</v>
      </c>
      <c r="DX2678">
        <v>17.16</v>
      </c>
      <c r="DY2678">
        <v>16.350000000000001</v>
      </c>
      <c r="DZ2678">
        <v>15.57</v>
      </c>
      <c r="EA2678">
        <v>14.81</v>
      </c>
      <c r="EB2678">
        <v>14.05</v>
      </c>
      <c r="EC2678">
        <v>13.32</v>
      </c>
      <c r="ED2678">
        <v>12.59</v>
      </c>
      <c r="EE2678">
        <v>11.89</v>
      </c>
      <c r="EF2678">
        <v>11.2</v>
      </c>
      <c r="EG2678">
        <v>10.54</v>
      </c>
      <c r="EH2678">
        <v>9.89</v>
      </c>
      <c r="EI2678">
        <v>9.27</v>
      </c>
      <c r="EJ2678">
        <v>8.68</v>
      </c>
      <c r="EK2678">
        <v>8.11</v>
      </c>
      <c r="EL2678">
        <v>7.56</v>
      </c>
      <c r="EM2678">
        <v>7.05</v>
      </c>
      <c r="EN2678">
        <v>6.55</v>
      </c>
      <c r="EO2678">
        <v>6.08</v>
      </c>
      <c r="EP2678">
        <v>5.64</v>
      </c>
      <c r="EQ2678">
        <v>5.22</v>
      </c>
      <c r="ER2678">
        <v>4.82</v>
      </c>
      <c r="ES2678">
        <v>4.46</v>
      </c>
      <c r="ET2678">
        <v>4.1399999999999997</v>
      </c>
      <c r="EU2678">
        <v>3.86</v>
      </c>
      <c r="EV2678">
        <v>3.63</v>
      </c>
    </row>
    <row r="2679" spans="1:157" x14ac:dyDescent="0.25">
      <c r="A2679" t="s">
        <v>2466</v>
      </c>
      <c r="B2679">
        <v>45</v>
      </c>
      <c r="C2679">
        <v>45</v>
      </c>
      <c r="E2679">
        <v>100000</v>
      </c>
      <c r="F2679">
        <v>99871</v>
      </c>
      <c r="G2679">
        <v>99727</v>
      </c>
      <c r="H2679">
        <v>99568</v>
      </c>
      <c r="I2679">
        <v>99391</v>
      </c>
      <c r="J2679">
        <v>99197</v>
      </c>
      <c r="K2679">
        <v>98981</v>
      </c>
      <c r="L2679">
        <v>98737</v>
      </c>
      <c r="M2679">
        <v>98464</v>
      </c>
      <c r="N2679">
        <v>98151</v>
      </c>
      <c r="O2679">
        <v>97785</v>
      </c>
      <c r="P2679">
        <v>97355</v>
      </c>
      <c r="Q2679">
        <v>96865</v>
      </c>
      <c r="R2679">
        <v>96327</v>
      </c>
      <c r="S2679">
        <v>95752</v>
      </c>
      <c r="T2679">
        <v>95146</v>
      </c>
      <c r="U2679">
        <v>94515</v>
      </c>
      <c r="V2679">
        <v>93844</v>
      </c>
      <c r="W2679">
        <v>93100</v>
      </c>
      <c r="X2679">
        <v>92257</v>
      </c>
      <c r="Y2679">
        <v>91296</v>
      </c>
      <c r="Z2679">
        <v>90199</v>
      </c>
      <c r="AA2679">
        <v>88959</v>
      </c>
      <c r="AB2679">
        <v>87580</v>
      </c>
      <c r="AC2679">
        <v>86063</v>
      </c>
      <c r="AD2679">
        <v>84404</v>
      </c>
      <c r="AE2679">
        <v>82585</v>
      </c>
      <c r="AF2679">
        <v>80591</v>
      </c>
      <c r="AG2679">
        <v>78397</v>
      </c>
      <c r="AH2679">
        <v>75983</v>
      </c>
      <c r="AI2679">
        <v>73336</v>
      </c>
      <c r="AJ2679">
        <v>70436</v>
      </c>
      <c r="AK2679">
        <v>67281</v>
      </c>
      <c r="AL2679">
        <v>63873</v>
      </c>
      <c r="AM2679">
        <v>60220</v>
      </c>
      <c r="AN2679">
        <v>56337</v>
      </c>
      <c r="AO2679">
        <v>52247</v>
      </c>
      <c r="AP2679">
        <v>47989</v>
      </c>
      <c r="AQ2679">
        <v>43604</v>
      </c>
      <c r="AR2679">
        <v>39129</v>
      </c>
      <c r="AS2679">
        <v>34627</v>
      </c>
      <c r="AT2679">
        <v>30111</v>
      </c>
      <c r="AU2679">
        <v>25668</v>
      </c>
      <c r="AV2679">
        <v>21396</v>
      </c>
      <c r="AW2679">
        <v>17383</v>
      </c>
      <c r="DC2679">
        <v>34.99</v>
      </c>
      <c r="DD2679">
        <v>34.03</v>
      </c>
      <c r="DE2679">
        <v>33.08</v>
      </c>
      <c r="DF2679">
        <v>32.130000000000003</v>
      </c>
      <c r="DG2679">
        <v>31.19</v>
      </c>
      <c r="DH2679">
        <v>30.25</v>
      </c>
      <c r="DI2679">
        <v>29.31</v>
      </c>
      <c r="DJ2679">
        <v>28.39</v>
      </c>
      <c r="DK2679">
        <v>27.46</v>
      </c>
      <c r="DL2679">
        <v>26.55</v>
      </c>
      <c r="DM2679">
        <v>25.65</v>
      </c>
      <c r="DN2679">
        <v>24.76</v>
      </c>
      <c r="DO2679">
        <v>23.88</v>
      </c>
      <c r="DP2679">
        <v>23.01</v>
      </c>
      <c r="DQ2679">
        <v>22.15</v>
      </c>
      <c r="DR2679">
        <v>21.28</v>
      </c>
      <c r="DS2679">
        <v>20.420000000000002</v>
      </c>
      <c r="DT2679">
        <v>19.559999999999999</v>
      </c>
      <c r="DU2679">
        <v>18.72</v>
      </c>
      <c r="DV2679">
        <v>17.88</v>
      </c>
      <c r="DW2679">
        <v>17.07</v>
      </c>
      <c r="DX2679">
        <v>16.27</v>
      </c>
      <c r="DY2679">
        <v>15.49</v>
      </c>
      <c r="DZ2679">
        <v>14.72</v>
      </c>
      <c r="EA2679">
        <v>13.97</v>
      </c>
      <c r="EB2679">
        <v>13.24</v>
      </c>
      <c r="EC2679">
        <v>12.52</v>
      </c>
      <c r="ED2679">
        <v>11.82</v>
      </c>
      <c r="EE2679">
        <v>11.13</v>
      </c>
      <c r="EF2679">
        <v>10.47</v>
      </c>
      <c r="EG2679">
        <v>9.83</v>
      </c>
      <c r="EH2679">
        <v>9.2200000000000006</v>
      </c>
      <c r="EI2679">
        <v>8.6199999999999992</v>
      </c>
      <c r="EJ2679">
        <v>8.06</v>
      </c>
      <c r="EK2679">
        <v>7.52</v>
      </c>
      <c r="EL2679">
        <v>7</v>
      </c>
      <c r="EM2679">
        <v>6.51</v>
      </c>
      <c r="EN2679">
        <v>6.04</v>
      </c>
      <c r="EO2679">
        <v>5.6</v>
      </c>
      <c r="EP2679">
        <v>5.18</v>
      </c>
      <c r="EQ2679">
        <v>4.79</v>
      </c>
      <c r="ER2679">
        <v>4.4400000000000004</v>
      </c>
      <c r="ES2679">
        <v>4.12</v>
      </c>
      <c r="ET2679">
        <v>3.84</v>
      </c>
      <c r="EU2679">
        <v>3.61</v>
      </c>
    </row>
    <row r="2680" spans="1:157" x14ac:dyDescent="0.25">
      <c r="A2680" t="s">
        <v>2467</v>
      </c>
      <c r="B2680">
        <v>44</v>
      </c>
      <c r="C2680">
        <v>44</v>
      </c>
      <c r="E2680">
        <v>100000</v>
      </c>
      <c r="F2680">
        <v>99854</v>
      </c>
      <c r="G2680">
        <v>99691</v>
      </c>
      <c r="H2680">
        <v>99511</v>
      </c>
      <c r="I2680">
        <v>99314</v>
      </c>
      <c r="J2680">
        <v>99094</v>
      </c>
      <c r="K2680">
        <v>98845</v>
      </c>
      <c r="L2680">
        <v>98566</v>
      </c>
      <c r="M2680">
        <v>98248</v>
      </c>
      <c r="N2680">
        <v>97874</v>
      </c>
      <c r="O2680">
        <v>97436</v>
      </c>
      <c r="P2680">
        <v>96936</v>
      </c>
      <c r="Q2680">
        <v>96388</v>
      </c>
      <c r="R2680">
        <v>95802</v>
      </c>
      <c r="S2680">
        <v>95185</v>
      </c>
      <c r="T2680">
        <v>94542</v>
      </c>
      <c r="U2680">
        <v>93858</v>
      </c>
      <c r="V2680">
        <v>93101</v>
      </c>
      <c r="W2680">
        <v>92242</v>
      </c>
      <c r="X2680">
        <v>91264</v>
      </c>
      <c r="Y2680">
        <v>90148</v>
      </c>
      <c r="Z2680">
        <v>88887</v>
      </c>
      <c r="AA2680">
        <v>87485</v>
      </c>
      <c r="AB2680">
        <v>85944</v>
      </c>
      <c r="AC2680">
        <v>84260</v>
      </c>
      <c r="AD2680">
        <v>82415</v>
      </c>
      <c r="AE2680">
        <v>80393</v>
      </c>
      <c r="AF2680">
        <v>78173</v>
      </c>
      <c r="AG2680">
        <v>75730</v>
      </c>
      <c r="AH2680">
        <v>73052</v>
      </c>
      <c r="AI2680">
        <v>70122</v>
      </c>
      <c r="AJ2680">
        <v>66935</v>
      </c>
      <c r="AK2680">
        <v>63497</v>
      </c>
      <c r="AL2680">
        <v>59822</v>
      </c>
      <c r="AM2680">
        <v>55918</v>
      </c>
      <c r="AN2680">
        <v>51809</v>
      </c>
      <c r="AO2680">
        <v>47537</v>
      </c>
      <c r="AP2680">
        <v>43143</v>
      </c>
      <c r="AQ2680">
        <v>38671</v>
      </c>
      <c r="AR2680">
        <v>34176</v>
      </c>
      <c r="AS2680">
        <v>29674</v>
      </c>
      <c r="AT2680">
        <v>25260</v>
      </c>
      <c r="AU2680">
        <v>21022</v>
      </c>
      <c r="AV2680">
        <v>17054</v>
      </c>
      <c r="DC2680">
        <v>33.92</v>
      </c>
      <c r="DD2680">
        <v>32.96</v>
      </c>
      <c r="DE2680">
        <v>32.020000000000003</v>
      </c>
      <c r="DF2680">
        <v>31.07</v>
      </c>
      <c r="DG2680">
        <v>30.14</v>
      </c>
      <c r="DH2680">
        <v>29.2</v>
      </c>
      <c r="DI2680">
        <v>28.27</v>
      </c>
      <c r="DJ2680">
        <v>27.35</v>
      </c>
      <c r="DK2680">
        <v>26.44</v>
      </c>
      <c r="DL2680">
        <v>25.54</v>
      </c>
      <c r="DM2680">
        <v>24.65</v>
      </c>
      <c r="DN2680">
        <v>23.78</v>
      </c>
      <c r="DO2680">
        <v>22.91</v>
      </c>
      <c r="DP2680">
        <v>22.04</v>
      </c>
      <c r="DQ2680">
        <v>21.18</v>
      </c>
      <c r="DR2680">
        <v>20.32</v>
      </c>
      <c r="DS2680">
        <v>19.47</v>
      </c>
      <c r="DT2680">
        <v>18.62</v>
      </c>
      <c r="DU2680">
        <v>17.79</v>
      </c>
      <c r="DV2680">
        <v>16.98</v>
      </c>
      <c r="DW2680">
        <v>16.18</v>
      </c>
      <c r="DX2680">
        <v>15.4</v>
      </c>
      <c r="DY2680">
        <v>14.64</v>
      </c>
      <c r="DZ2680">
        <v>13.9</v>
      </c>
      <c r="EA2680">
        <v>13.16</v>
      </c>
      <c r="EB2680">
        <v>12.45</v>
      </c>
      <c r="EC2680">
        <v>11.75</v>
      </c>
      <c r="ED2680">
        <v>11.07</v>
      </c>
      <c r="EE2680">
        <v>10.41</v>
      </c>
      <c r="EF2680">
        <v>9.77</v>
      </c>
      <c r="EG2680">
        <v>9.16</v>
      </c>
      <c r="EH2680">
        <v>8.57</v>
      </c>
      <c r="EI2680">
        <v>8.01</v>
      </c>
      <c r="EJ2680">
        <v>7.47</v>
      </c>
      <c r="EK2680">
        <v>6.96</v>
      </c>
      <c r="EL2680">
        <v>6.47</v>
      </c>
      <c r="EM2680">
        <v>6.01</v>
      </c>
      <c r="EN2680">
        <v>5.57</v>
      </c>
      <c r="EO2680">
        <v>5.15</v>
      </c>
      <c r="EP2680">
        <v>4.76</v>
      </c>
      <c r="EQ2680">
        <v>4.41</v>
      </c>
      <c r="ER2680">
        <v>4.09</v>
      </c>
      <c r="ES2680">
        <v>3.82</v>
      </c>
      <c r="ET2680">
        <v>3.59</v>
      </c>
    </row>
    <row r="2681" spans="1:157" x14ac:dyDescent="0.25">
      <c r="A2681" t="s">
        <v>2468</v>
      </c>
      <c r="B2681">
        <v>43</v>
      </c>
      <c r="C2681">
        <v>43</v>
      </c>
      <c r="E2681">
        <v>100000</v>
      </c>
      <c r="F2681">
        <v>99835</v>
      </c>
      <c r="G2681">
        <v>99651</v>
      </c>
      <c r="H2681">
        <v>99450</v>
      </c>
      <c r="I2681">
        <v>99226</v>
      </c>
      <c r="J2681">
        <v>98973</v>
      </c>
      <c r="K2681">
        <v>98688</v>
      </c>
      <c r="L2681">
        <v>98364</v>
      </c>
      <c r="M2681">
        <v>97983</v>
      </c>
      <c r="N2681">
        <v>97536</v>
      </c>
      <c r="O2681">
        <v>97026</v>
      </c>
      <c r="P2681">
        <v>96467</v>
      </c>
      <c r="Q2681">
        <v>95870</v>
      </c>
      <c r="R2681">
        <v>95241</v>
      </c>
      <c r="S2681">
        <v>94586</v>
      </c>
      <c r="T2681">
        <v>93890</v>
      </c>
      <c r="U2681">
        <v>93118</v>
      </c>
      <c r="V2681">
        <v>92244</v>
      </c>
      <c r="W2681">
        <v>91248</v>
      </c>
      <c r="X2681">
        <v>90112</v>
      </c>
      <c r="Y2681">
        <v>88830</v>
      </c>
      <c r="Z2681">
        <v>87405</v>
      </c>
      <c r="AA2681">
        <v>85839</v>
      </c>
      <c r="AB2681">
        <v>84129</v>
      </c>
      <c r="AC2681">
        <v>82258</v>
      </c>
      <c r="AD2681">
        <v>80209</v>
      </c>
      <c r="AE2681">
        <v>77959</v>
      </c>
      <c r="AF2681">
        <v>75489</v>
      </c>
      <c r="AG2681">
        <v>72780</v>
      </c>
      <c r="AH2681">
        <v>69818</v>
      </c>
      <c r="AI2681">
        <v>66602</v>
      </c>
      <c r="AJ2681">
        <v>63133</v>
      </c>
      <c r="AK2681">
        <v>59429</v>
      </c>
      <c r="AL2681">
        <v>55506</v>
      </c>
      <c r="AM2681">
        <v>51380</v>
      </c>
      <c r="AN2681">
        <v>47094</v>
      </c>
      <c r="AO2681">
        <v>42693</v>
      </c>
      <c r="AP2681">
        <v>38219</v>
      </c>
      <c r="AQ2681">
        <v>33734</v>
      </c>
      <c r="AR2681">
        <v>29249</v>
      </c>
      <c r="AS2681">
        <v>24859</v>
      </c>
      <c r="AT2681">
        <v>20657</v>
      </c>
      <c r="AU2681">
        <v>16730</v>
      </c>
      <c r="DC2681">
        <v>32.85</v>
      </c>
      <c r="DD2681">
        <v>31.9</v>
      </c>
      <c r="DE2681">
        <v>30.96</v>
      </c>
      <c r="DF2681">
        <v>30.02</v>
      </c>
      <c r="DG2681">
        <v>29.09</v>
      </c>
      <c r="DH2681">
        <v>28.16</v>
      </c>
      <c r="DI2681">
        <v>27.24</v>
      </c>
      <c r="DJ2681">
        <v>26.33</v>
      </c>
      <c r="DK2681">
        <v>25.43</v>
      </c>
      <c r="DL2681">
        <v>24.54</v>
      </c>
      <c r="DM2681">
        <v>23.67</v>
      </c>
      <c r="DN2681">
        <v>22.8</v>
      </c>
      <c r="DO2681">
        <v>21.94</v>
      </c>
      <c r="DP2681">
        <v>21.09</v>
      </c>
      <c r="DQ2681">
        <v>20.23</v>
      </c>
      <c r="DR2681">
        <v>19.37</v>
      </c>
      <c r="DS2681">
        <v>18.53</v>
      </c>
      <c r="DT2681">
        <v>17.7</v>
      </c>
      <c r="DU2681">
        <v>16.89</v>
      </c>
      <c r="DV2681">
        <v>16.100000000000001</v>
      </c>
      <c r="DW2681">
        <v>15.32</v>
      </c>
      <c r="DX2681">
        <v>14.56</v>
      </c>
      <c r="DY2681">
        <v>13.82</v>
      </c>
      <c r="DZ2681">
        <v>13.09</v>
      </c>
      <c r="EA2681">
        <v>12.38</v>
      </c>
      <c r="EB2681">
        <v>11.68</v>
      </c>
      <c r="EC2681">
        <v>11</v>
      </c>
      <c r="ED2681">
        <v>10.35</v>
      </c>
      <c r="EE2681">
        <v>9.7100000000000009</v>
      </c>
      <c r="EF2681">
        <v>9.1</v>
      </c>
      <c r="EG2681">
        <v>8.52</v>
      </c>
      <c r="EH2681">
        <v>7.96</v>
      </c>
      <c r="EI2681">
        <v>7.42</v>
      </c>
      <c r="EJ2681">
        <v>6.91</v>
      </c>
      <c r="EK2681">
        <v>6.43</v>
      </c>
      <c r="EL2681">
        <v>5.97</v>
      </c>
      <c r="EM2681">
        <v>5.53</v>
      </c>
      <c r="EN2681">
        <v>5.12</v>
      </c>
      <c r="EO2681">
        <v>4.74</v>
      </c>
      <c r="EP2681">
        <v>4.38</v>
      </c>
      <c r="EQ2681">
        <v>4.07</v>
      </c>
      <c r="ER2681">
        <v>3.8</v>
      </c>
      <c r="ES2681">
        <v>3.57</v>
      </c>
    </row>
    <row r="2682" spans="1:157" x14ac:dyDescent="0.25">
      <c r="A2682" t="s">
        <v>2469</v>
      </c>
      <c r="B2682">
        <v>42</v>
      </c>
      <c r="C2682">
        <v>42</v>
      </c>
      <c r="E2682">
        <v>100000</v>
      </c>
      <c r="F2682">
        <v>99813</v>
      </c>
      <c r="G2682">
        <v>99608</v>
      </c>
      <c r="H2682">
        <v>99380</v>
      </c>
      <c r="I2682">
        <v>99122</v>
      </c>
      <c r="J2682">
        <v>98832</v>
      </c>
      <c r="K2682">
        <v>98501</v>
      </c>
      <c r="L2682">
        <v>98112</v>
      </c>
      <c r="M2682">
        <v>97657</v>
      </c>
      <c r="N2682">
        <v>97137</v>
      </c>
      <c r="O2682">
        <v>96567</v>
      </c>
      <c r="P2682">
        <v>95958</v>
      </c>
      <c r="Q2682">
        <v>95317</v>
      </c>
      <c r="R2682">
        <v>94650</v>
      </c>
      <c r="S2682">
        <v>93940</v>
      </c>
      <c r="T2682">
        <v>93155</v>
      </c>
      <c r="U2682">
        <v>92265</v>
      </c>
      <c r="V2682">
        <v>91251</v>
      </c>
      <c r="W2682">
        <v>90094</v>
      </c>
      <c r="X2682">
        <v>88790</v>
      </c>
      <c r="Y2682">
        <v>87341</v>
      </c>
      <c r="Z2682">
        <v>85750</v>
      </c>
      <c r="AA2682">
        <v>84014</v>
      </c>
      <c r="AB2682">
        <v>82116</v>
      </c>
      <c r="AC2682">
        <v>80038</v>
      </c>
      <c r="AD2682">
        <v>77760</v>
      </c>
      <c r="AE2682">
        <v>75259</v>
      </c>
      <c r="AF2682">
        <v>72522</v>
      </c>
      <c r="AG2682">
        <v>69528</v>
      </c>
      <c r="AH2682">
        <v>66279</v>
      </c>
      <c r="AI2682">
        <v>62782</v>
      </c>
      <c r="AJ2682">
        <v>59048</v>
      </c>
      <c r="AK2682">
        <v>55099</v>
      </c>
      <c r="AL2682">
        <v>50959</v>
      </c>
      <c r="AM2682">
        <v>46662</v>
      </c>
      <c r="AN2682">
        <v>42252</v>
      </c>
      <c r="AO2682">
        <v>37778</v>
      </c>
      <c r="AP2682">
        <v>33298</v>
      </c>
      <c r="AQ2682">
        <v>28833</v>
      </c>
      <c r="AR2682">
        <v>24469</v>
      </c>
      <c r="AS2682">
        <v>20299</v>
      </c>
      <c r="AT2682">
        <v>16415</v>
      </c>
      <c r="DC2682">
        <v>31.79</v>
      </c>
      <c r="DD2682">
        <v>30.85</v>
      </c>
      <c r="DE2682">
        <v>29.91</v>
      </c>
      <c r="DF2682">
        <v>28.98</v>
      </c>
      <c r="DG2682">
        <v>28.05</v>
      </c>
      <c r="DH2682">
        <v>27.13</v>
      </c>
      <c r="DI2682">
        <v>26.22</v>
      </c>
      <c r="DJ2682">
        <v>25.32</v>
      </c>
      <c r="DK2682">
        <v>24.44</v>
      </c>
      <c r="DL2682">
        <v>23.57</v>
      </c>
      <c r="DM2682">
        <v>22.7</v>
      </c>
      <c r="DN2682">
        <v>21.84</v>
      </c>
      <c r="DO2682">
        <v>20.99</v>
      </c>
      <c r="DP2682">
        <v>20.13</v>
      </c>
      <c r="DQ2682">
        <v>19.28</v>
      </c>
      <c r="DR2682">
        <v>18.440000000000001</v>
      </c>
      <c r="DS2682">
        <v>17.61</v>
      </c>
      <c r="DT2682">
        <v>16.8</v>
      </c>
      <c r="DU2682">
        <v>16.010000000000002</v>
      </c>
      <c r="DV2682">
        <v>15.24</v>
      </c>
      <c r="DW2682">
        <v>14.48</v>
      </c>
      <c r="DX2682">
        <v>13.74</v>
      </c>
      <c r="DY2682">
        <v>13.02</v>
      </c>
      <c r="DZ2682">
        <v>12.3</v>
      </c>
      <c r="EA2682">
        <v>11.61</v>
      </c>
      <c r="EB2682">
        <v>10.94</v>
      </c>
      <c r="EC2682">
        <v>10.28</v>
      </c>
      <c r="ED2682">
        <v>9.65</v>
      </c>
      <c r="EE2682">
        <v>9.0500000000000007</v>
      </c>
      <c r="EF2682">
        <v>8.4700000000000006</v>
      </c>
      <c r="EG2682">
        <v>7.91</v>
      </c>
      <c r="EH2682">
        <v>7.38</v>
      </c>
      <c r="EI2682">
        <v>6.87</v>
      </c>
      <c r="EJ2682">
        <v>6.39</v>
      </c>
      <c r="EK2682">
        <v>5.93</v>
      </c>
      <c r="EL2682">
        <v>5.5</v>
      </c>
      <c r="EM2682">
        <v>5.09</v>
      </c>
      <c r="EN2682">
        <v>4.71</v>
      </c>
      <c r="EO2682">
        <v>4.3600000000000003</v>
      </c>
      <c r="EP2682">
        <v>4.05</v>
      </c>
      <c r="EQ2682">
        <v>3.77</v>
      </c>
      <c r="ER2682">
        <v>3.55</v>
      </c>
    </row>
    <row r="2683" spans="1:157" x14ac:dyDescent="0.25">
      <c r="A2683" t="s">
        <v>2470</v>
      </c>
      <c r="B2683">
        <v>41</v>
      </c>
      <c r="C2683">
        <v>41</v>
      </c>
      <c r="E2683">
        <v>100000</v>
      </c>
      <c r="F2683">
        <v>99791</v>
      </c>
      <c r="G2683">
        <v>99558</v>
      </c>
      <c r="H2683">
        <v>99295</v>
      </c>
      <c r="I2683">
        <v>98999</v>
      </c>
      <c r="J2683">
        <v>98662</v>
      </c>
      <c r="K2683">
        <v>98265</v>
      </c>
      <c r="L2683">
        <v>97801</v>
      </c>
      <c r="M2683">
        <v>97271</v>
      </c>
      <c r="N2683">
        <v>96689</v>
      </c>
      <c r="O2683">
        <v>96068</v>
      </c>
      <c r="P2683">
        <v>95415</v>
      </c>
      <c r="Q2683">
        <v>94735</v>
      </c>
      <c r="R2683">
        <v>94012</v>
      </c>
      <c r="S2683">
        <v>93212</v>
      </c>
      <c r="T2683">
        <v>92306</v>
      </c>
      <c r="U2683">
        <v>91274</v>
      </c>
      <c r="V2683">
        <v>90097</v>
      </c>
      <c r="W2683">
        <v>88769</v>
      </c>
      <c r="X2683">
        <v>87296</v>
      </c>
      <c r="Y2683">
        <v>85679</v>
      </c>
      <c r="Z2683">
        <v>83916</v>
      </c>
      <c r="AA2683">
        <v>81990</v>
      </c>
      <c r="AB2683">
        <v>79884</v>
      </c>
      <c r="AC2683">
        <v>77576</v>
      </c>
      <c r="AD2683">
        <v>75044</v>
      </c>
      <c r="AE2683">
        <v>72274</v>
      </c>
      <c r="AF2683">
        <v>69252</v>
      </c>
      <c r="AG2683">
        <v>65971</v>
      </c>
      <c r="AH2683">
        <v>62442</v>
      </c>
      <c r="AI2683">
        <v>58681</v>
      </c>
      <c r="AJ2683">
        <v>54706</v>
      </c>
      <c r="AK2683">
        <v>50543</v>
      </c>
      <c r="AL2683">
        <v>46237</v>
      </c>
      <c r="AM2683">
        <v>41823</v>
      </c>
      <c r="AN2683">
        <v>37347</v>
      </c>
      <c r="AO2683">
        <v>32875</v>
      </c>
      <c r="AP2683">
        <v>28424</v>
      </c>
      <c r="AQ2683">
        <v>24088</v>
      </c>
      <c r="AR2683">
        <v>19953</v>
      </c>
      <c r="AS2683">
        <v>16108</v>
      </c>
      <c r="DC2683">
        <v>30.73</v>
      </c>
      <c r="DD2683">
        <v>29.79</v>
      </c>
      <c r="DE2683">
        <v>28.86</v>
      </c>
      <c r="DF2683">
        <v>27.94</v>
      </c>
      <c r="DG2683">
        <v>27.02</v>
      </c>
      <c r="DH2683">
        <v>26.11</v>
      </c>
      <c r="DI2683">
        <v>25.21</v>
      </c>
      <c r="DJ2683">
        <v>24.33</v>
      </c>
      <c r="DK2683">
        <v>23.46</v>
      </c>
      <c r="DL2683">
        <v>22.6</v>
      </c>
      <c r="DM2683">
        <v>21.74</v>
      </c>
      <c r="DN2683">
        <v>20.89</v>
      </c>
      <c r="DO2683">
        <v>20.03</v>
      </c>
      <c r="DP2683">
        <v>19.18</v>
      </c>
      <c r="DQ2683">
        <v>18.34</v>
      </c>
      <c r="DR2683">
        <v>17.52</v>
      </c>
      <c r="DS2683">
        <v>16.71</v>
      </c>
      <c r="DT2683">
        <v>15.92</v>
      </c>
      <c r="DU2683">
        <v>15.15</v>
      </c>
      <c r="DV2683">
        <v>14.4</v>
      </c>
      <c r="DW2683">
        <v>13.66</v>
      </c>
      <c r="DX2683">
        <v>12.94</v>
      </c>
      <c r="DY2683">
        <v>12.23</v>
      </c>
      <c r="DZ2683">
        <v>11.54</v>
      </c>
      <c r="EA2683">
        <v>10.87</v>
      </c>
      <c r="EB2683">
        <v>10.220000000000001</v>
      </c>
      <c r="EC2683">
        <v>9.59</v>
      </c>
      <c r="ED2683">
        <v>8.99</v>
      </c>
      <c r="EE2683">
        <v>8.41</v>
      </c>
      <c r="EF2683">
        <v>7.86</v>
      </c>
      <c r="EG2683">
        <v>7.33</v>
      </c>
      <c r="EH2683">
        <v>6.83</v>
      </c>
      <c r="EI2683">
        <v>6.35</v>
      </c>
      <c r="EJ2683">
        <v>5.89</v>
      </c>
      <c r="EK2683">
        <v>5.46</v>
      </c>
      <c r="EL2683">
        <v>5.0599999999999996</v>
      </c>
      <c r="EM2683">
        <v>4.68</v>
      </c>
      <c r="EN2683">
        <v>4.33</v>
      </c>
      <c r="EO2683">
        <v>4.0199999999999996</v>
      </c>
      <c r="EP2683">
        <v>3.75</v>
      </c>
      <c r="EQ2683">
        <v>3.53</v>
      </c>
    </row>
    <row r="2684" spans="1:157" x14ac:dyDescent="0.25">
      <c r="A2684" t="s">
        <v>2471</v>
      </c>
      <c r="B2684">
        <v>40</v>
      </c>
      <c r="C2684">
        <v>40</v>
      </c>
      <c r="E2684">
        <v>100000</v>
      </c>
      <c r="F2684">
        <v>99763</v>
      </c>
      <c r="G2684">
        <v>99494</v>
      </c>
      <c r="H2684">
        <v>99192</v>
      </c>
      <c r="I2684">
        <v>98848</v>
      </c>
      <c r="J2684">
        <v>98444</v>
      </c>
      <c r="K2684">
        <v>97969</v>
      </c>
      <c r="L2684">
        <v>97429</v>
      </c>
      <c r="M2684">
        <v>96836</v>
      </c>
      <c r="N2684">
        <v>96203</v>
      </c>
      <c r="O2684">
        <v>95536</v>
      </c>
      <c r="P2684">
        <v>94844</v>
      </c>
      <c r="Q2684">
        <v>94108</v>
      </c>
      <c r="R2684">
        <v>93293</v>
      </c>
      <c r="S2684">
        <v>92369</v>
      </c>
      <c r="T2684">
        <v>91318</v>
      </c>
      <c r="U2684">
        <v>90120</v>
      </c>
      <c r="V2684">
        <v>88769</v>
      </c>
      <c r="W2684">
        <v>87270</v>
      </c>
      <c r="X2684">
        <v>85627</v>
      </c>
      <c r="Y2684">
        <v>83837</v>
      </c>
      <c r="Z2684">
        <v>81882</v>
      </c>
      <c r="AA2684">
        <v>79747</v>
      </c>
      <c r="AB2684">
        <v>77408</v>
      </c>
      <c r="AC2684">
        <v>74846</v>
      </c>
      <c r="AD2684">
        <v>72044</v>
      </c>
      <c r="AE2684">
        <v>68988</v>
      </c>
      <c r="AF2684">
        <v>65678</v>
      </c>
      <c r="AG2684">
        <v>62118</v>
      </c>
      <c r="AH2684">
        <v>58326</v>
      </c>
      <c r="AI2684">
        <v>54327</v>
      </c>
      <c r="AJ2684">
        <v>50142</v>
      </c>
      <c r="AK2684">
        <v>45819</v>
      </c>
      <c r="AL2684">
        <v>41401</v>
      </c>
      <c r="AM2684">
        <v>36928</v>
      </c>
      <c r="AN2684">
        <v>32461</v>
      </c>
      <c r="AO2684">
        <v>28026</v>
      </c>
      <c r="AP2684">
        <v>23713</v>
      </c>
      <c r="AQ2684">
        <v>19615</v>
      </c>
      <c r="AR2684">
        <v>15811</v>
      </c>
      <c r="DC2684">
        <v>29.68</v>
      </c>
      <c r="DD2684">
        <v>28.75</v>
      </c>
      <c r="DE2684">
        <v>27.83</v>
      </c>
      <c r="DF2684">
        <v>26.91</v>
      </c>
      <c r="DG2684">
        <v>26</v>
      </c>
      <c r="DH2684">
        <v>25.11</v>
      </c>
      <c r="DI2684">
        <v>24.23</v>
      </c>
      <c r="DJ2684">
        <v>23.36</v>
      </c>
      <c r="DK2684">
        <v>22.5</v>
      </c>
      <c r="DL2684">
        <v>21.64</v>
      </c>
      <c r="DM2684">
        <v>20.79</v>
      </c>
      <c r="DN2684">
        <v>19.940000000000001</v>
      </c>
      <c r="DO2684">
        <v>19.09</v>
      </c>
      <c r="DP2684">
        <v>18.25</v>
      </c>
      <c r="DQ2684">
        <v>17.43</v>
      </c>
      <c r="DR2684">
        <v>16.62</v>
      </c>
      <c r="DS2684">
        <v>15.84</v>
      </c>
      <c r="DT2684">
        <v>15.07</v>
      </c>
      <c r="DU2684">
        <v>14.32</v>
      </c>
      <c r="DV2684">
        <v>13.59</v>
      </c>
      <c r="DW2684">
        <v>12.87</v>
      </c>
      <c r="DX2684">
        <v>12.16</v>
      </c>
      <c r="DY2684">
        <v>11.47</v>
      </c>
      <c r="DZ2684">
        <v>10.81</v>
      </c>
      <c r="EA2684">
        <v>10.16</v>
      </c>
      <c r="EB2684">
        <v>9.5299999999999994</v>
      </c>
      <c r="EC2684">
        <v>8.94</v>
      </c>
      <c r="ED2684">
        <v>8.36</v>
      </c>
      <c r="EE2684">
        <v>7.81</v>
      </c>
      <c r="EF2684">
        <v>7.29</v>
      </c>
      <c r="EG2684">
        <v>6.79</v>
      </c>
      <c r="EH2684">
        <v>6.31</v>
      </c>
      <c r="EI2684">
        <v>5.86</v>
      </c>
      <c r="EJ2684">
        <v>5.43</v>
      </c>
      <c r="EK2684">
        <v>5.03</v>
      </c>
      <c r="EL2684">
        <v>4.6500000000000004</v>
      </c>
      <c r="EM2684">
        <v>4.3099999999999996</v>
      </c>
      <c r="EN2684">
        <v>4</v>
      </c>
      <c r="EO2684">
        <v>3.73</v>
      </c>
      <c r="EP2684">
        <v>3.51</v>
      </c>
    </row>
    <row r="2685" spans="1:157" x14ac:dyDescent="0.25">
      <c r="A2685" t="s">
        <v>2472</v>
      </c>
      <c r="B2685">
        <v>39</v>
      </c>
      <c r="C2685">
        <v>39</v>
      </c>
      <c r="E2685">
        <v>100000</v>
      </c>
      <c r="F2685">
        <v>99726</v>
      </c>
      <c r="G2685">
        <v>99418</v>
      </c>
      <c r="H2685">
        <v>99067</v>
      </c>
      <c r="I2685">
        <v>98654</v>
      </c>
      <c r="J2685">
        <v>98170</v>
      </c>
      <c r="K2685">
        <v>97618</v>
      </c>
      <c r="L2685">
        <v>97013</v>
      </c>
      <c r="M2685">
        <v>96367</v>
      </c>
      <c r="N2685">
        <v>95688</v>
      </c>
      <c r="O2685">
        <v>94981</v>
      </c>
      <c r="P2685">
        <v>94232</v>
      </c>
      <c r="Q2685">
        <v>93401</v>
      </c>
      <c r="R2685">
        <v>92461</v>
      </c>
      <c r="S2685">
        <v>91391</v>
      </c>
      <c r="T2685">
        <v>90170</v>
      </c>
      <c r="U2685">
        <v>88796</v>
      </c>
      <c r="V2685">
        <v>87271</v>
      </c>
      <c r="W2685">
        <v>85600</v>
      </c>
      <c r="X2685">
        <v>83782</v>
      </c>
      <c r="Y2685">
        <v>81798</v>
      </c>
      <c r="Z2685">
        <v>79632</v>
      </c>
      <c r="AA2685">
        <v>77262</v>
      </c>
      <c r="AB2685">
        <v>74667</v>
      </c>
      <c r="AC2685">
        <v>71832</v>
      </c>
      <c r="AD2685">
        <v>68744</v>
      </c>
      <c r="AE2685">
        <v>65400</v>
      </c>
      <c r="AF2685">
        <v>61811</v>
      </c>
      <c r="AG2685">
        <v>57990</v>
      </c>
      <c r="AH2685">
        <v>53963</v>
      </c>
      <c r="AI2685">
        <v>49758</v>
      </c>
      <c r="AJ2685">
        <v>45417</v>
      </c>
      <c r="AK2685">
        <v>40988</v>
      </c>
      <c r="AL2685">
        <v>36518</v>
      </c>
      <c r="AM2685">
        <v>32060</v>
      </c>
      <c r="AN2685">
        <v>27640</v>
      </c>
      <c r="AO2685">
        <v>23352</v>
      </c>
      <c r="AP2685">
        <v>19283</v>
      </c>
      <c r="AQ2685">
        <v>15521</v>
      </c>
      <c r="DC2685">
        <v>28.64</v>
      </c>
      <c r="DD2685">
        <v>27.72</v>
      </c>
      <c r="DE2685">
        <v>26.8</v>
      </c>
      <c r="DF2685">
        <v>25.89</v>
      </c>
      <c r="DG2685">
        <v>25</v>
      </c>
      <c r="DH2685">
        <v>24.12</v>
      </c>
      <c r="DI2685">
        <v>23.25</v>
      </c>
      <c r="DJ2685">
        <v>22.4</v>
      </c>
      <c r="DK2685">
        <v>21.54</v>
      </c>
      <c r="DL2685">
        <v>20.69</v>
      </c>
      <c r="DM2685">
        <v>19.84</v>
      </c>
      <c r="DN2685">
        <v>19</v>
      </c>
      <c r="DO2685">
        <v>18.16</v>
      </c>
      <c r="DP2685">
        <v>17.34</v>
      </c>
      <c r="DQ2685">
        <v>16.54</v>
      </c>
      <c r="DR2685">
        <v>15.75</v>
      </c>
      <c r="DS2685">
        <v>14.99</v>
      </c>
      <c r="DT2685">
        <v>14.24</v>
      </c>
      <c r="DU2685">
        <v>13.51</v>
      </c>
      <c r="DV2685">
        <v>12.79</v>
      </c>
      <c r="DW2685">
        <v>12.09</v>
      </c>
      <c r="DX2685">
        <v>11.41</v>
      </c>
      <c r="DY2685">
        <v>10.74</v>
      </c>
      <c r="DZ2685">
        <v>10.1</v>
      </c>
      <c r="EA2685">
        <v>9.48</v>
      </c>
      <c r="EB2685">
        <v>8.8800000000000008</v>
      </c>
      <c r="EC2685">
        <v>8.31</v>
      </c>
      <c r="ED2685">
        <v>7.76</v>
      </c>
      <c r="EE2685">
        <v>7.24</v>
      </c>
      <c r="EF2685">
        <v>6.74</v>
      </c>
      <c r="EG2685">
        <v>6.27</v>
      </c>
      <c r="EH2685">
        <v>5.82</v>
      </c>
      <c r="EI2685">
        <v>5.4</v>
      </c>
      <c r="EJ2685">
        <v>5</v>
      </c>
      <c r="EK2685">
        <v>4.62</v>
      </c>
      <c r="EL2685">
        <v>4.28</v>
      </c>
      <c r="EM2685">
        <v>3.98</v>
      </c>
      <c r="EN2685">
        <v>3.71</v>
      </c>
      <c r="EO2685">
        <v>3.49</v>
      </c>
    </row>
    <row r="2686" spans="1:157" x14ac:dyDescent="0.25">
      <c r="A2686" t="s">
        <v>2473</v>
      </c>
      <c r="B2686">
        <v>38</v>
      </c>
      <c r="C2686">
        <v>38</v>
      </c>
      <c r="E2686">
        <v>100000</v>
      </c>
      <c r="F2686">
        <v>99686</v>
      </c>
      <c r="G2686">
        <v>99327</v>
      </c>
      <c r="H2686">
        <v>98906</v>
      </c>
      <c r="I2686">
        <v>98411</v>
      </c>
      <c r="J2686">
        <v>97848</v>
      </c>
      <c r="K2686">
        <v>97230</v>
      </c>
      <c r="L2686">
        <v>96571</v>
      </c>
      <c r="M2686">
        <v>95878</v>
      </c>
      <c r="N2686">
        <v>95158</v>
      </c>
      <c r="O2686">
        <v>94393</v>
      </c>
      <c r="P2686">
        <v>93548</v>
      </c>
      <c r="Q2686">
        <v>92589</v>
      </c>
      <c r="R2686">
        <v>91499</v>
      </c>
      <c r="S2686">
        <v>90256</v>
      </c>
      <c r="T2686">
        <v>88857</v>
      </c>
      <c r="U2686">
        <v>87306</v>
      </c>
      <c r="V2686">
        <v>85607</v>
      </c>
      <c r="W2686">
        <v>83758</v>
      </c>
      <c r="X2686">
        <v>81744</v>
      </c>
      <c r="Y2686">
        <v>79547</v>
      </c>
      <c r="Z2686">
        <v>77145</v>
      </c>
      <c r="AA2686">
        <v>74517</v>
      </c>
      <c r="AB2686">
        <v>71647</v>
      </c>
      <c r="AC2686">
        <v>68524</v>
      </c>
      <c r="AD2686">
        <v>65147</v>
      </c>
      <c r="AE2686">
        <v>61524</v>
      </c>
      <c r="AF2686">
        <v>57676</v>
      </c>
      <c r="AG2686">
        <v>53622</v>
      </c>
      <c r="AH2686">
        <v>49392</v>
      </c>
      <c r="AI2686">
        <v>45035</v>
      </c>
      <c r="AJ2686">
        <v>40595</v>
      </c>
      <c r="AK2686">
        <v>36119</v>
      </c>
      <c r="AL2686">
        <v>31671</v>
      </c>
      <c r="AM2686">
        <v>27269</v>
      </c>
      <c r="AN2686">
        <v>23002</v>
      </c>
      <c r="AO2686">
        <v>18966</v>
      </c>
      <c r="AP2686">
        <v>15239</v>
      </c>
      <c r="DC2686">
        <v>27.6</v>
      </c>
      <c r="DD2686">
        <v>26.69</v>
      </c>
      <c r="DE2686">
        <v>25.78</v>
      </c>
      <c r="DF2686">
        <v>24.89</v>
      </c>
      <c r="DG2686">
        <v>24.01</v>
      </c>
      <c r="DH2686">
        <v>23.15</v>
      </c>
      <c r="DI2686">
        <v>22.29</v>
      </c>
      <c r="DJ2686">
        <v>21.44</v>
      </c>
      <c r="DK2686">
        <v>20.59</v>
      </c>
      <c r="DL2686">
        <v>19.75</v>
      </c>
      <c r="DM2686">
        <v>18.899999999999999</v>
      </c>
      <c r="DN2686">
        <v>18.07</v>
      </c>
      <c r="DO2686">
        <v>17.25</v>
      </c>
      <c r="DP2686">
        <v>16.45</v>
      </c>
      <c r="DQ2686">
        <v>15.67</v>
      </c>
      <c r="DR2686">
        <v>14.91</v>
      </c>
      <c r="DS2686">
        <v>14.16</v>
      </c>
      <c r="DT2686">
        <v>13.44</v>
      </c>
      <c r="DU2686">
        <v>12.72</v>
      </c>
      <c r="DV2686">
        <v>12.02</v>
      </c>
      <c r="DW2686">
        <v>11.34</v>
      </c>
      <c r="DX2686">
        <v>10.68</v>
      </c>
      <c r="DY2686">
        <v>10.039999999999999</v>
      </c>
      <c r="DZ2686">
        <v>9.42</v>
      </c>
      <c r="EA2686">
        <v>8.83</v>
      </c>
      <c r="EB2686">
        <v>8.26</v>
      </c>
      <c r="EC2686">
        <v>7.71</v>
      </c>
      <c r="ED2686">
        <v>7.2</v>
      </c>
      <c r="EE2686">
        <v>6.7</v>
      </c>
      <c r="EF2686">
        <v>6.23</v>
      </c>
      <c r="EG2686">
        <v>5.79</v>
      </c>
      <c r="EH2686">
        <v>5.37</v>
      </c>
      <c r="EI2686">
        <v>4.97</v>
      </c>
      <c r="EJ2686">
        <v>4.5999999999999996</v>
      </c>
      <c r="EK2686">
        <v>4.26</v>
      </c>
      <c r="EL2686">
        <v>3.95</v>
      </c>
      <c r="EM2686">
        <v>3.69</v>
      </c>
      <c r="EN2686">
        <v>3.47</v>
      </c>
    </row>
    <row r="2687" spans="1:157" x14ac:dyDescent="0.25">
      <c r="A2687" t="s">
        <v>2474</v>
      </c>
      <c r="B2687">
        <v>37</v>
      </c>
      <c r="C2687">
        <v>37</v>
      </c>
      <c r="E2687">
        <v>100000</v>
      </c>
      <c r="F2687">
        <v>99634</v>
      </c>
      <c r="G2687">
        <v>99203</v>
      </c>
      <c r="H2687">
        <v>98698</v>
      </c>
      <c r="I2687">
        <v>98123</v>
      </c>
      <c r="J2687">
        <v>97491</v>
      </c>
      <c r="K2687">
        <v>96818</v>
      </c>
      <c r="L2687">
        <v>96111</v>
      </c>
      <c r="M2687">
        <v>95377</v>
      </c>
      <c r="N2687">
        <v>94597</v>
      </c>
      <c r="O2687">
        <v>93735</v>
      </c>
      <c r="P2687">
        <v>92758</v>
      </c>
      <c r="Q2687">
        <v>91647</v>
      </c>
      <c r="R2687">
        <v>90381</v>
      </c>
      <c r="S2687">
        <v>88956</v>
      </c>
      <c r="T2687">
        <v>87378</v>
      </c>
      <c r="U2687">
        <v>85650</v>
      </c>
      <c r="V2687">
        <v>83771</v>
      </c>
      <c r="W2687">
        <v>81725</v>
      </c>
      <c r="X2687">
        <v>79495</v>
      </c>
      <c r="Y2687">
        <v>77059</v>
      </c>
      <c r="Z2687">
        <v>74396</v>
      </c>
      <c r="AA2687">
        <v>71492</v>
      </c>
      <c r="AB2687">
        <v>68332</v>
      </c>
      <c r="AC2687">
        <v>64919</v>
      </c>
      <c r="AD2687">
        <v>61263</v>
      </c>
      <c r="AE2687">
        <v>57382</v>
      </c>
      <c r="AF2687">
        <v>53303</v>
      </c>
      <c r="AG2687">
        <v>49049</v>
      </c>
      <c r="AH2687">
        <v>44672</v>
      </c>
      <c r="AI2687">
        <v>40221</v>
      </c>
      <c r="AJ2687">
        <v>35740</v>
      </c>
      <c r="AK2687">
        <v>31293</v>
      </c>
      <c r="AL2687">
        <v>26909</v>
      </c>
      <c r="AM2687">
        <v>22668</v>
      </c>
      <c r="AN2687">
        <v>18660</v>
      </c>
      <c r="AO2687">
        <v>14969</v>
      </c>
      <c r="DC2687">
        <v>26.58</v>
      </c>
      <c r="DD2687">
        <v>25.68</v>
      </c>
      <c r="DE2687">
        <v>24.79</v>
      </c>
      <c r="DF2687">
        <v>23.91</v>
      </c>
      <c r="DG2687">
        <v>23.05</v>
      </c>
      <c r="DH2687">
        <v>22.19</v>
      </c>
      <c r="DI2687">
        <v>21.34</v>
      </c>
      <c r="DJ2687">
        <v>20.5</v>
      </c>
      <c r="DK2687">
        <v>19.649999999999999</v>
      </c>
      <c r="DL2687">
        <v>18.809999999999999</v>
      </c>
      <c r="DM2687">
        <v>17.98</v>
      </c>
      <c r="DN2687">
        <v>17.16</v>
      </c>
      <c r="DO2687">
        <v>16.36</v>
      </c>
      <c r="DP2687">
        <v>15.59</v>
      </c>
      <c r="DQ2687">
        <v>14.83</v>
      </c>
      <c r="DR2687">
        <v>14.09</v>
      </c>
      <c r="DS2687">
        <v>13.36</v>
      </c>
      <c r="DT2687">
        <v>12.65</v>
      </c>
      <c r="DU2687">
        <v>11.95</v>
      </c>
      <c r="DV2687">
        <v>11.27</v>
      </c>
      <c r="DW2687">
        <v>10.61</v>
      </c>
      <c r="DX2687">
        <v>9.98</v>
      </c>
      <c r="DY2687">
        <v>9.36</v>
      </c>
      <c r="DZ2687">
        <v>8.77</v>
      </c>
      <c r="EA2687">
        <v>8.2100000000000009</v>
      </c>
      <c r="EB2687">
        <v>7.67</v>
      </c>
      <c r="EC2687">
        <v>7.15</v>
      </c>
      <c r="ED2687">
        <v>6.66</v>
      </c>
      <c r="EE2687">
        <v>6.19</v>
      </c>
      <c r="EF2687">
        <v>5.75</v>
      </c>
      <c r="EG2687">
        <v>5.33</v>
      </c>
      <c r="EH2687">
        <v>4.9400000000000004</v>
      </c>
      <c r="EI2687">
        <v>4.57</v>
      </c>
      <c r="EJ2687">
        <v>4.2300000000000004</v>
      </c>
      <c r="EK2687">
        <v>3.93</v>
      </c>
      <c r="EL2687">
        <v>3.67</v>
      </c>
      <c r="EM2687">
        <v>3.45</v>
      </c>
    </row>
    <row r="2688" spans="1:157" x14ac:dyDescent="0.25">
      <c r="A2688" t="s">
        <v>2475</v>
      </c>
      <c r="B2688">
        <v>36</v>
      </c>
      <c r="C2688">
        <v>36</v>
      </c>
      <c r="E2688">
        <v>100000</v>
      </c>
      <c r="F2688">
        <v>99560</v>
      </c>
      <c r="G2688">
        <v>99044</v>
      </c>
      <c r="H2688">
        <v>98455</v>
      </c>
      <c r="I2688">
        <v>97811</v>
      </c>
      <c r="J2688">
        <v>97123</v>
      </c>
      <c r="K2688">
        <v>96400</v>
      </c>
      <c r="L2688">
        <v>95651</v>
      </c>
      <c r="M2688">
        <v>94856</v>
      </c>
      <c r="N2688">
        <v>93976</v>
      </c>
      <c r="O2688">
        <v>92980</v>
      </c>
      <c r="P2688">
        <v>91847</v>
      </c>
      <c r="Q2688">
        <v>90557</v>
      </c>
      <c r="R2688">
        <v>89106</v>
      </c>
      <c r="S2688">
        <v>87499</v>
      </c>
      <c r="T2688">
        <v>85740</v>
      </c>
      <c r="U2688">
        <v>83830</v>
      </c>
      <c r="V2688">
        <v>81751</v>
      </c>
      <c r="W2688">
        <v>79486</v>
      </c>
      <c r="X2688">
        <v>77015</v>
      </c>
      <c r="Y2688">
        <v>74316</v>
      </c>
      <c r="Z2688">
        <v>71374</v>
      </c>
      <c r="AA2688">
        <v>68178</v>
      </c>
      <c r="AB2688">
        <v>64727</v>
      </c>
      <c r="AC2688">
        <v>61034</v>
      </c>
      <c r="AD2688">
        <v>57121</v>
      </c>
      <c r="AE2688">
        <v>53010</v>
      </c>
      <c r="AF2688">
        <v>48734</v>
      </c>
      <c r="AG2688">
        <v>44337</v>
      </c>
      <c r="AH2688">
        <v>39870</v>
      </c>
      <c r="AI2688">
        <v>35384</v>
      </c>
      <c r="AJ2688">
        <v>30937</v>
      </c>
      <c r="AK2688">
        <v>26562</v>
      </c>
      <c r="AL2688">
        <v>22346</v>
      </c>
      <c r="AM2688">
        <v>18369</v>
      </c>
      <c r="AN2688">
        <v>14712</v>
      </c>
      <c r="DC2688">
        <v>25.57</v>
      </c>
      <c r="DD2688">
        <v>24.68</v>
      </c>
      <c r="DE2688">
        <v>23.8</v>
      </c>
      <c r="DF2688">
        <v>22.94</v>
      </c>
      <c r="DG2688">
        <v>22.09</v>
      </c>
      <c r="DH2688">
        <v>21.24</v>
      </c>
      <c r="DI2688">
        <v>20.399999999999999</v>
      </c>
      <c r="DJ2688">
        <v>19.559999999999999</v>
      </c>
      <c r="DK2688">
        <v>18.72</v>
      </c>
      <c r="DL2688">
        <v>17.89</v>
      </c>
      <c r="DM2688">
        <v>17.07</v>
      </c>
      <c r="DN2688">
        <v>16.28</v>
      </c>
      <c r="DO2688">
        <v>15.5</v>
      </c>
      <c r="DP2688">
        <v>14.75</v>
      </c>
      <c r="DQ2688">
        <v>14.01</v>
      </c>
      <c r="DR2688">
        <v>13.28</v>
      </c>
      <c r="DS2688">
        <v>12.58</v>
      </c>
      <c r="DT2688">
        <v>11.88</v>
      </c>
      <c r="DU2688">
        <v>11.21</v>
      </c>
      <c r="DV2688">
        <v>10.55</v>
      </c>
      <c r="DW2688">
        <v>9.92</v>
      </c>
      <c r="DX2688">
        <v>9.3000000000000007</v>
      </c>
      <c r="DY2688">
        <v>8.7200000000000006</v>
      </c>
      <c r="DZ2688">
        <v>8.16</v>
      </c>
      <c r="EA2688">
        <v>7.62</v>
      </c>
      <c r="EB2688">
        <v>7.11</v>
      </c>
      <c r="EC2688">
        <v>6.62</v>
      </c>
      <c r="ED2688">
        <v>6.16</v>
      </c>
      <c r="EE2688">
        <v>5.72</v>
      </c>
      <c r="EF2688">
        <v>5.3</v>
      </c>
      <c r="EG2688">
        <v>4.91</v>
      </c>
      <c r="EH2688">
        <v>4.54</v>
      </c>
      <c r="EI2688">
        <v>4.21</v>
      </c>
      <c r="EJ2688">
        <v>3.91</v>
      </c>
      <c r="EK2688">
        <v>3.65</v>
      </c>
      <c r="EL2688">
        <v>3.43</v>
      </c>
    </row>
    <row r="2689" spans="1:141" x14ac:dyDescent="0.25">
      <c r="A2689" t="s">
        <v>2476</v>
      </c>
      <c r="B2689">
        <v>35</v>
      </c>
      <c r="C2689">
        <v>35</v>
      </c>
      <c r="E2689">
        <v>100000</v>
      </c>
      <c r="F2689">
        <v>99472</v>
      </c>
      <c r="G2689">
        <v>98870</v>
      </c>
      <c r="H2689">
        <v>98211</v>
      </c>
      <c r="I2689">
        <v>97508</v>
      </c>
      <c r="J2689">
        <v>96769</v>
      </c>
      <c r="K2689">
        <v>96003</v>
      </c>
      <c r="L2689">
        <v>95192</v>
      </c>
      <c r="M2689">
        <v>94294</v>
      </c>
      <c r="N2689">
        <v>93278</v>
      </c>
      <c r="O2689">
        <v>92122</v>
      </c>
      <c r="P2689">
        <v>90806</v>
      </c>
      <c r="Q2689">
        <v>89326</v>
      </c>
      <c r="R2689">
        <v>87689</v>
      </c>
      <c r="S2689">
        <v>85898</v>
      </c>
      <c r="T2689">
        <v>83954</v>
      </c>
      <c r="U2689">
        <v>81841</v>
      </c>
      <c r="V2689">
        <v>79540</v>
      </c>
      <c r="W2689">
        <v>77031</v>
      </c>
      <c r="X2689">
        <v>74293</v>
      </c>
      <c r="Y2689">
        <v>71312</v>
      </c>
      <c r="Z2689">
        <v>68074</v>
      </c>
      <c r="AA2689">
        <v>64584</v>
      </c>
      <c r="AB2689">
        <v>60853</v>
      </c>
      <c r="AC2689">
        <v>56903</v>
      </c>
      <c r="AD2689">
        <v>52759</v>
      </c>
      <c r="AE2689">
        <v>48453</v>
      </c>
      <c r="AF2689">
        <v>44037</v>
      </c>
      <c r="AG2689">
        <v>39554</v>
      </c>
      <c r="AH2689">
        <v>35056</v>
      </c>
      <c r="AI2689">
        <v>30610</v>
      </c>
      <c r="AJ2689">
        <v>26240</v>
      </c>
      <c r="AK2689">
        <v>22040</v>
      </c>
      <c r="AL2689">
        <v>18093</v>
      </c>
      <c r="AM2689">
        <v>14471</v>
      </c>
      <c r="DC2689">
        <v>24.57</v>
      </c>
      <c r="DD2689">
        <v>23.7</v>
      </c>
      <c r="DE2689">
        <v>22.84</v>
      </c>
      <c r="DF2689">
        <v>21.99</v>
      </c>
      <c r="DG2689">
        <v>21.15</v>
      </c>
      <c r="DH2689">
        <v>20.3</v>
      </c>
      <c r="DI2689">
        <v>19.46</v>
      </c>
      <c r="DJ2689">
        <v>18.62</v>
      </c>
      <c r="DK2689">
        <v>17.8</v>
      </c>
      <c r="DL2689">
        <v>16.98</v>
      </c>
      <c r="DM2689">
        <v>16.190000000000001</v>
      </c>
      <c r="DN2689">
        <v>15.42</v>
      </c>
      <c r="DO2689">
        <v>14.67</v>
      </c>
      <c r="DP2689">
        <v>13.93</v>
      </c>
      <c r="DQ2689">
        <v>13.21</v>
      </c>
      <c r="DR2689">
        <v>12.5</v>
      </c>
      <c r="DS2689">
        <v>11.81</v>
      </c>
      <c r="DT2689">
        <v>11.14</v>
      </c>
      <c r="DU2689">
        <v>10.49</v>
      </c>
      <c r="DV2689">
        <v>9.86</v>
      </c>
      <c r="DW2689">
        <v>9.25</v>
      </c>
      <c r="DX2689">
        <v>8.66</v>
      </c>
      <c r="DY2689">
        <v>8.1</v>
      </c>
      <c r="DZ2689">
        <v>7.57</v>
      </c>
      <c r="EA2689">
        <v>7.06</v>
      </c>
      <c r="EB2689">
        <v>6.58</v>
      </c>
      <c r="EC2689">
        <v>6.12</v>
      </c>
      <c r="ED2689">
        <v>5.68</v>
      </c>
      <c r="EE2689">
        <v>5.27</v>
      </c>
      <c r="EF2689">
        <v>4.88</v>
      </c>
      <c r="EG2689">
        <v>4.5199999999999996</v>
      </c>
      <c r="EH2689">
        <v>4.18</v>
      </c>
      <c r="EI2689">
        <v>3.89</v>
      </c>
      <c r="EJ2689">
        <v>3.63</v>
      </c>
      <c r="EK2689">
        <v>3.41</v>
      </c>
    </row>
    <row r="2690" spans="1:141" x14ac:dyDescent="0.25">
      <c r="A2690" t="s">
        <v>2477</v>
      </c>
      <c r="B2690">
        <v>34</v>
      </c>
      <c r="C2690">
        <v>34</v>
      </c>
      <c r="E2690">
        <v>100000</v>
      </c>
      <c r="F2690">
        <v>99384</v>
      </c>
      <c r="G2690">
        <v>98709</v>
      </c>
      <c r="H2690">
        <v>97989</v>
      </c>
      <c r="I2690">
        <v>97234</v>
      </c>
      <c r="J2690">
        <v>96450</v>
      </c>
      <c r="K2690">
        <v>95620</v>
      </c>
      <c r="L2690">
        <v>94704</v>
      </c>
      <c r="M2690">
        <v>93666</v>
      </c>
      <c r="N2690">
        <v>92485</v>
      </c>
      <c r="O2690">
        <v>91142</v>
      </c>
      <c r="P2690">
        <v>89632</v>
      </c>
      <c r="Q2690">
        <v>87963</v>
      </c>
      <c r="R2690">
        <v>86138</v>
      </c>
      <c r="S2690">
        <v>84158</v>
      </c>
      <c r="T2690">
        <v>82007</v>
      </c>
      <c r="U2690">
        <v>79668</v>
      </c>
      <c r="V2690">
        <v>77119</v>
      </c>
      <c r="W2690">
        <v>74339</v>
      </c>
      <c r="X2690">
        <v>71314</v>
      </c>
      <c r="Y2690">
        <v>68034</v>
      </c>
      <c r="Z2690">
        <v>64500</v>
      </c>
      <c r="AA2690">
        <v>60727</v>
      </c>
      <c r="AB2690">
        <v>56737</v>
      </c>
      <c r="AC2690">
        <v>52557</v>
      </c>
      <c r="AD2690">
        <v>48219</v>
      </c>
      <c r="AE2690">
        <v>43775</v>
      </c>
      <c r="AF2690">
        <v>39275</v>
      </c>
      <c r="AG2690">
        <v>34764</v>
      </c>
      <c r="AH2690">
        <v>30311</v>
      </c>
      <c r="AI2690">
        <v>25948</v>
      </c>
      <c r="AJ2690">
        <v>21760</v>
      </c>
      <c r="AK2690">
        <v>17833</v>
      </c>
      <c r="AL2690">
        <v>14243</v>
      </c>
      <c r="DC2690">
        <v>23.6</v>
      </c>
      <c r="DD2690">
        <v>22.74</v>
      </c>
      <c r="DE2690">
        <v>21.89</v>
      </c>
      <c r="DF2690">
        <v>21.05</v>
      </c>
      <c r="DG2690">
        <v>20.21</v>
      </c>
      <c r="DH2690">
        <v>19.37</v>
      </c>
      <c r="DI2690">
        <v>18.53</v>
      </c>
      <c r="DJ2690">
        <v>17.71</v>
      </c>
      <c r="DK2690">
        <v>16.899999999999999</v>
      </c>
      <c r="DL2690">
        <v>16.11</v>
      </c>
      <c r="DM2690">
        <v>15.34</v>
      </c>
      <c r="DN2690">
        <v>14.59</v>
      </c>
      <c r="DO2690">
        <v>13.85</v>
      </c>
      <c r="DP2690">
        <v>13.14</v>
      </c>
      <c r="DQ2690">
        <v>12.43</v>
      </c>
      <c r="DR2690">
        <v>11.75</v>
      </c>
      <c r="DS2690">
        <v>11.08</v>
      </c>
      <c r="DT2690">
        <v>10.43</v>
      </c>
      <c r="DU2690">
        <v>9.8000000000000007</v>
      </c>
      <c r="DV2690">
        <v>9.19</v>
      </c>
      <c r="DW2690">
        <v>8.61</v>
      </c>
      <c r="DX2690">
        <v>8.06</v>
      </c>
      <c r="DY2690">
        <v>7.52</v>
      </c>
      <c r="DZ2690">
        <v>7.02</v>
      </c>
      <c r="EA2690">
        <v>6.54</v>
      </c>
      <c r="EB2690">
        <v>6.08</v>
      </c>
      <c r="EC2690">
        <v>5.65</v>
      </c>
      <c r="ED2690">
        <v>5.24</v>
      </c>
      <c r="EE2690">
        <v>4.8499999999999996</v>
      </c>
      <c r="EF2690">
        <v>4.49</v>
      </c>
      <c r="EG2690">
        <v>4.16</v>
      </c>
      <c r="EH2690">
        <v>3.87</v>
      </c>
      <c r="EI2690">
        <v>3.61</v>
      </c>
      <c r="EJ2690">
        <v>3.39</v>
      </c>
    </row>
    <row r="2691" spans="1:141" x14ac:dyDescent="0.25">
      <c r="A2691" t="s">
        <v>2478</v>
      </c>
      <c r="B2691">
        <v>33</v>
      </c>
      <c r="C2691">
        <v>33</v>
      </c>
      <c r="E2691">
        <v>100000</v>
      </c>
      <c r="F2691">
        <v>99308</v>
      </c>
      <c r="G2691">
        <v>98571</v>
      </c>
      <c r="H2691">
        <v>97798</v>
      </c>
      <c r="I2691">
        <v>96996</v>
      </c>
      <c r="J2691">
        <v>96146</v>
      </c>
      <c r="K2691">
        <v>95208</v>
      </c>
      <c r="L2691">
        <v>94147</v>
      </c>
      <c r="M2691">
        <v>92941</v>
      </c>
      <c r="N2691">
        <v>91569</v>
      </c>
      <c r="O2691">
        <v>90027</v>
      </c>
      <c r="P2691">
        <v>88323</v>
      </c>
      <c r="Q2691">
        <v>86462</v>
      </c>
      <c r="R2691">
        <v>84444</v>
      </c>
      <c r="S2691">
        <v>82254</v>
      </c>
      <c r="T2691">
        <v>79873</v>
      </c>
      <c r="U2691">
        <v>77281</v>
      </c>
      <c r="V2691">
        <v>74456</v>
      </c>
      <c r="W2691">
        <v>71385</v>
      </c>
      <c r="X2691">
        <v>68057</v>
      </c>
      <c r="Y2691">
        <v>64478</v>
      </c>
      <c r="Z2691">
        <v>60658</v>
      </c>
      <c r="AA2691">
        <v>56624</v>
      </c>
      <c r="AB2691">
        <v>52403</v>
      </c>
      <c r="AC2691">
        <v>48030</v>
      </c>
      <c r="AD2691">
        <v>43556</v>
      </c>
      <c r="AE2691">
        <v>39031</v>
      </c>
      <c r="AF2691">
        <v>34508</v>
      </c>
      <c r="AG2691">
        <v>30045</v>
      </c>
      <c r="AH2691">
        <v>25681</v>
      </c>
      <c r="AI2691">
        <v>21504</v>
      </c>
      <c r="AJ2691">
        <v>17595</v>
      </c>
      <c r="AK2691">
        <v>14029</v>
      </c>
      <c r="DC2691">
        <v>22.64</v>
      </c>
      <c r="DD2691">
        <v>21.79</v>
      </c>
      <c r="DE2691">
        <v>20.95</v>
      </c>
      <c r="DF2691">
        <v>20.11</v>
      </c>
      <c r="DG2691">
        <v>19.27</v>
      </c>
      <c r="DH2691">
        <v>18.440000000000001</v>
      </c>
      <c r="DI2691">
        <v>17.62</v>
      </c>
      <c r="DJ2691">
        <v>16.809999999999999</v>
      </c>
      <c r="DK2691">
        <v>16.02</v>
      </c>
      <c r="DL2691">
        <v>15.25</v>
      </c>
      <c r="DM2691">
        <v>14.51</v>
      </c>
      <c r="DN2691">
        <v>13.78</v>
      </c>
      <c r="DO2691">
        <v>13.06</v>
      </c>
      <c r="DP2691">
        <v>12.36</v>
      </c>
      <c r="DQ2691">
        <v>11.68</v>
      </c>
      <c r="DR2691">
        <v>11.01</v>
      </c>
      <c r="DS2691">
        <v>10.36</v>
      </c>
      <c r="DT2691">
        <v>9.74</v>
      </c>
      <c r="DU2691">
        <v>9.14</v>
      </c>
      <c r="DV2691">
        <v>8.56</v>
      </c>
      <c r="DW2691">
        <v>8.01</v>
      </c>
      <c r="DX2691">
        <v>7.48</v>
      </c>
      <c r="DY2691">
        <v>6.98</v>
      </c>
      <c r="DZ2691">
        <v>6.5</v>
      </c>
      <c r="EA2691">
        <v>6.04</v>
      </c>
      <c r="EB2691">
        <v>5.61</v>
      </c>
      <c r="EC2691">
        <v>5.21</v>
      </c>
      <c r="ED2691">
        <v>4.82</v>
      </c>
      <c r="EE2691">
        <v>4.47</v>
      </c>
      <c r="EF2691">
        <v>4.1399999999999997</v>
      </c>
      <c r="EG2691">
        <v>3.85</v>
      </c>
      <c r="EH2691">
        <v>3.59</v>
      </c>
      <c r="EI2691">
        <v>3.37</v>
      </c>
    </row>
    <row r="2692" spans="1:141" x14ac:dyDescent="0.25">
      <c r="A2692" t="s">
        <v>2479</v>
      </c>
      <c r="B2692">
        <v>32</v>
      </c>
      <c r="C2692">
        <v>32</v>
      </c>
      <c r="E2692">
        <v>100000</v>
      </c>
      <c r="F2692">
        <v>99244</v>
      </c>
      <c r="G2692">
        <v>98451</v>
      </c>
      <c r="H2692">
        <v>97629</v>
      </c>
      <c r="I2692">
        <v>96760</v>
      </c>
      <c r="J2692">
        <v>95799</v>
      </c>
      <c r="K2692">
        <v>94713</v>
      </c>
      <c r="L2692">
        <v>93480</v>
      </c>
      <c r="M2692">
        <v>92077</v>
      </c>
      <c r="N2692">
        <v>90501</v>
      </c>
      <c r="O2692">
        <v>88760</v>
      </c>
      <c r="P2692">
        <v>86861</v>
      </c>
      <c r="Q2692">
        <v>84802</v>
      </c>
      <c r="R2692">
        <v>82570</v>
      </c>
      <c r="S2692">
        <v>80146</v>
      </c>
      <c r="T2692">
        <v>77508</v>
      </c>
      <c r="U2692">
        <v>74636</v>
      </c>
      <c r="V2692">
        <v>71516</v>
      </c>
      <c r="W2692">
        <v>68137</v>
      </c>
      <c r="X2692">
        <v>64507</v>
      </c>
      <c r="Y2692">
        <v>60639</v>
      </c>
      <c r="Z2692">
        <v>56557</v>
      </c>
      <c r="AA2692">
        <v>52294</v>
      </c>
      <c r="AB2692">
        <v>47880</v>
      </c>
      <c r="AC2692">
        <v>43372</v>
      </c>
      <c r="AD2692">
        <v>38821</v>
      </c>
      <c r="AE2692">
        <v>34276</v>
      </c>
      <c r="AF2692">
        <v>29807</v>
      </c>
      <c r="AG2692">
        <v>25439</v>
      </c>
      <c r="AH2692">
        <v>21268</v>
      </c>
      <c r="AI2692">
        <v>17376</v>
      </c>
      <c r="AJ2692">
        <v>13831</v>
      </c>
      <c r="DC2692">
        <v>21.69</v>
      </c>
      <c r="DD2692">
        <v>20.85</v>
      </c>
      <c r="DE2692">
        <v>20.02</v>
      </c>
      <c r="DF2692">
        <v>19.18</v>
      </c>
      <c r="DG2692">
        <v>18.350000000000001</v>
      </c>
      <c r="DH2692">
        <v>17.53</v>
      </c>
      <c r="DI2692">
        <v>16.72</v>
      </c>
      <c r="DJ2692">
        <v>15.94</v>
      </c>
      <c r="DK2692">
        <v>15.17</v>
      </c>
      <c r="DL2692">
        <v>14.43</v>
      </c>
      <c r="DM2692">
        <v>13.7</v>
      </c>
      <c r="DN2692">
        <v>12.99</v>
      </c>
      <c r="DO2692">
        <v>12.29</v>
      </c>
      <c r="DP2692">
        <v>11.61</v>
      </c>
      <c r="DQ2692">
        <v>10.95</v>
      </c>
      <c r="DR2692">
        <v>10.3</v>
      </c>
      <c r="DS2692">
        <v>9.68</v>
      </c>
      <c r="DT2692">
        <v>9.08</v>
      </c>
      <c r="DU2692">
        <v>8.51</v>
      </c>
      <c r="DV2692">
        <v>7.96</v>
      </c>
      <c r="DW2692">
        <v>7.43</v>
      </c>
      <c r="DX2692">
        <v>6.93</v>
      </c>
      <c r="DY2692">
        <v>6.46</v>
      </c>
      <c r="DZ2692">
        <v>6.01</v>
      </c>
      <c r="EA2692">
        <v>5.58</v>
      </c>
      <c r="EB2692">
        <v>5.17</v>
      </c>
      <c r="EC2692">
        <v>4.79</v>
      </c>
      <c r="ED2692">
        <v>4.4400000000000004</v>
      </c>
      <c r="EE2692">
        <v>4.1100000000000003</v>
      </c>
      <c r="EF2692">
        <v>3.82</v>
      </c>
      <c r="EG2692">
        <v>3.57</v>
      </c>
      <c r="EH2692">
        <v>3.35</v>
      </c>
    </row>
    <row r="2693" spans="1:141" x14ac:dyDescent="0.25">
      <c r="A2693" t="s">
        <v>2480</v>
      </c>
      <c r="B2693">
        <v>31</v>
      </c>
      <c r="C2693">
        <v>31</v>
      </c>
      <c r="E2693">
        <v>100000</v>
      </c>
      <c r="F2693">
        <v>99187</v>
      </c>
      <c r="G2693">
        <v>98344</v>
      </c>
      <c r="H2693">
        <v>97453</v>
      </c>
      <c r="I2693">
        <v>96470</v>
      </c>
      <c r="J2693">
        <v>95357</v>
      </c>
      <c r="K2693">
        <v>94093</v>
      </c>
      <c r="L2693">
        <v>92658</v>
      </c>
      <c r="M2693">
        <v>91047</v>
      </c>
      <c r="N2693">
        <v>89268</v>
      </c>
      <c r="O2693">
        <v>87327</v>
      </c>
      <c r="P2693">
        <v>85226</v>
      </c>
      <c r="Q2693">
        <v>82949</v>
      </c>
      <c r="R2693">
        <v>80479</v>
      </c>
      <c r="S2693">
        <v>77794</v>
      </c>
      <c r="T2693">
        <v>74871</v>
      </c>
      <c r="U2693">
        <v>71699</v>
      </c>
      <c r="V2693">
        <v>68268</v>
      </c>
      <c r="W2693">
        <v>64584</v>
      </c>
      <c r="X2693">
        <v>60663</v>
      </c>
      <c r="Y2693">
        <v>56532</v>
      </c>
      <c r="Z2693">
        <v>52220</v>
      </c>
      <c r="AA2693">
        <v>47765</v>
      </c>
      <c r="AB2693">
        <v>43220</v>
      </c>
      <c r="AC2693">
        <v>38639</v>
      </c>
      <c r="AD2693">
        <v>34073</v>
      </c>
      <c r="AE2693">
        <v>29587</v>
      </c>
      <c r="AF2693">
        <v>25219</v>
      </c>
      <c r="AG2693">
        <v>21051</v>
      </c>
      <c r="AH2693">
        <v>17170</v>
      </c>
      <c r="AI2693">
        <v>13647</v>
      </c>
      <c r="DC2693">
        <v>20.76</v>
      </c>
      <c r="DD2693">
        <v>19.920000000000002</v>
      </c>
      <c r="DE2693">
        <v>19.09</v>
      </c>
      <c r="DF2693">
        <v>18.260000000000002</v>
      </c>
      <c r="DG2693">
        <v>17.440000000000001</v>
      </c>
      <c r="DH2693">
        <v>16.64</v>
      </c>
      <c r="DI2693">
        <v>15.85</v>
      </c>
      <c r="DJ2693">
        <v>15.09</v>
      </c>
      <c r="DK2693">
        <v>14.35</v>
      </c>
      <c r="DL2693">
        <v>13.63</v>
      </c>
      <c r="DM2693">
        <v>12.92</v>
      </c>
      <c r="DN2693">
        <v>12.22</v>
      </c>
      <c r="DO2693">
        <v>11.54</v>
      </c>
      <c r="DP2693">
        <v>10.88</v>
      </c>
      <c r="DQ2693">
        <v>10.24</v>
      </c>
      <c r="DR2693">
        <v>9.6199999999999992</v>
      </c>
      <c r="DS2693">
        <v>9.0299999999999994</v>
      </c>
      <c r="DT2693">
        <v>8.4499999999999993</v>
      </c>
      <c r="DU2693">
        <v>7.91</v>
      </c>
      <c r="DV2693">
        <v>7.39</v>
      </c>
      <c r="DW2693">
        <v>6.89</v>
      </c>
      <c r="DX2693">
        <v>6.42</v>
      </c>
      <c r="DY2693">
        <v>5.97</v>
      </c>
      <c r="DZ2693">
        <v>5.55</v>
      </c>
      <c r="EA2693">
        <v>5.14</v>
      </c>
      <c r="EB2693">
        <v>4.7699999999999996</v>
      </c>
      <c r="EC2693">
        <v>4.41</v>
      </c>
      <c r="ED2693">
        <v>4.09</v>
      </c>
      <c r="EE2693">
        <v>3.8</v>
      </c>
      <c r="EF2693">
        <v>3.55</v>
      </c>
      <c r="EG2693">
        <v>3.33</v>
      </c>
    </row>
    <row r="2694" spans="1:141" x14ac:dyDescent="0.25">
      <c r="A2694" t="s">
        <v>2481</v>
      </c>
      <c r="B2694">
        <v>30</v>
      </c>
      <c r="C2694">
        <v>30</v>
      </c>
      <c r="E2694">
        <v>100000</v>
      </c>
      <c r="F2694">
        <v>99136</v>
      </c>
      <c r="G2694">
        <v>98222</v>
      </c>
      <c r="H2694">
        <v>97213</v>
      </c>
      <c r="I2694">
        <v>96073</v>
      </c>
      <c r="J2694">
        <v>94777</v>
      </c>
      <c r="K2694">
        <v>93307</v>
      </c>
      <c r="L2694">
        <v>91659</v>
      </c>
      <c r="M2694">
        <v>89840</v>
      </c>
      <c r="N2694">
        <v>87857</v>
      </c>
      <c r="O2694">
        <v>85710</v>
      </c>
      <c r="P2694">
        <v>83387</v>
      </c>
      <c r="Q2694">
        <v>80868</v>
      </c>
      <c r="R2694">
        <v>78132</v>
      </c>
      <c r="S2694">
        <v>75158</v>
      </c>
      <c r="T2694">
        <v>71931</v>
      </c>
      <c r="U2694">
        <v>68445</v>
      </c>
      <c r="V2694">
        <v>64704</v>
      </c>
      <c r="W2694">
        <v>60727</v>
      </c>
      <c r="X2694">
        <v>56542</v>
      </c>
      <c r="Y2694">
        <v>52182</v>
      </c>
      <c r="Z2694">
        <v>47680</v>
      </c>
      <c r="AA2694">
        <v>43098</v>
      </c>
      <c r="AB2694">
        <v>38483</v>
      </c>
      <c r="AC2694">
        <v>33892</v>
      </c>
      <c r="AD2694">
        <v>29389</v>
      </c>
      <c r="AE2694">
        <v>25012</v>
      </c>
      <c r="AF2694">
        <v>20851</v>
      </c>
      <c r="AG2694">
        <v>16980</v>
      </c>
      <c r="AH2694">
        <v>13473</v>
      </c>
      <c r="DC2694">
        <v>19.829999999999998</v>
      </c>
      <c r="DD2694">
        <v>19</v>
      </c>
      <c r="DE2694">
        <v>18.170000000000002</v>
      </c>
      <c r="DF2694">
        <v>17.350000000000001</v>
      </c>
      <c r="DG2694">
        <v>16.55</v>
      </c>
      <c r="DH2694">
        <v>15.77</v>
      </c>
      <c r="DI2694">
        <v>15.01</v>
      </c>
      <c r="DJ2694">
        <v>14.27</v>
      </c>
      <c r="DK2694">
        <v>13.55</v>
      </c>
      <c r="DL2694">
        <v>12.85</v>
      </c>
      <c r="DM2694">
        <v>12.15</v>
      </c>
      <c r="DN2694">
        <v>11.48</v>
      </c>
      <c r="DO2694">
        <v>10.82</v>
      </c>
      <c r="DP2694">
        <v>10.18</v>
      </c>
      <c r="DQ2694">
        <v>9.57</v>
      </c>
      <c r="DR2694">
        <v>8.9700000000000006</v>
      </c>
      <c r="DS2694">
        <v>8.4</v>
      </c>
      <c r="DT2694">
        <v>7.86</v>
      </c>
      <c r="DU2694">
        <v>7.34</v>
      </c>
      <c r="DV2694">
        <v>6.85</v>
      </c>
      <c r="DW2694">
        <v>6.38</v>
      </c>
      <c r="DX2694">
        <v>5.93</v>
      </c>
      <c r="DY2694">
        <v>5.51</v>
      </c>
      <c r="DZ2694">
        <v>5.1100000000000003</v>
      </c>
      <c r="EA2694">
        <v>4.74</v>
      </c>
      <c r="EB2694">
        <v>4.3899999999999997</v>
      </c>
      <c r="EC2694">
        <v>4.07</v>
      </c>
      <c r="ED2694">
        <v>3.78</v>
      </c>
      <c r="EE2694">
        <v>3.53</v>
      </c>
      <c r="EF2694">
        <v>3.32</v>
      </c>
    </row>
    <row r="2695" spans="1:141" x14ac:dyDescent="0.25">
      <c r="A2695" t="s">
        <v>2482</v>
      </c>
      <c r="B2695">
        <v>29</v>
      </c>
      <c r="C2695">
        <v>29</v>
      </c>
      <c r="E2695">
        <v>100000</v>
      </c>
      <c r="F2695">
        <v>99062</v>
      </c>
      <c r="G2695">
        <v>98027</v>
      </c>
      <c r="H2695">
        <v>96858</v>
      </c>
      <c r="I2695">
        <v>95530</v>
      </c>
      <c r="J2695">
        <v>94023</v>
      </c>
      <c r="K2695">
        <v>92334</v>
      </c>
      <c r="L2695">
        <v>90472</v>
      </c>
      <c r="M2695">
        <v>88445</v>
      </c>
      <c r="N2695">
        <v>86252</v>
      </c>
      <c r="O2695">
        <v>83879</v>
      </c>
      <c r="P2695">
        <v>81310</v>
      </c>
      <c r="Q2695">
        <v>78521</v>
      </c>
      <c r="R2695">
        <v>75491</v>
      </c>
      <c r="S2695">
        <v>72208</v>
      </c>
      <c r="T2695">
        <v>68663</v>
      </c>
      <c r="U2695">
        <v>64864</v>
      </c>
      <c r="V2695">
        <v>60829</v>
      </c>
      <c r="W2695">
        <v>56588</v>
      </c>
      <c r="X2695">
        <v>52173</v>
      </c>
      <c r="Y2695">
        <v>47625</v>
      </c>
      <c r="Z2695">
        <v>42999</v>
      </c>
      <c r="AA2695">
        <v>38351</v>
      </c>
      <c r="AB2695">
        <v>33732</v>
      </c>
      <c r="AC2695">
        <v>29210</v>
      </c>
      <c r="AD2695">
        <v>24825</v>
      </c>
      <c r="AE2695">
        <v>20661</v>
      </c>
      <c r="AF2695">
        <v>16803</v>
      </c>
      <c r="AG2695">
        <v>13311</v>
      </c>
      <c r="DC2695">
        <v>18.899999999999999</v>
      </c>
      <c r="DD2695">
        <v>18.079999999999998</v>
      </c>
      <c r="DE2695">
        <v>17.260000000000002</v>
      </c>
      <c r="DF2695">
        <v>16.47</v>
      </c>
      <c r="DG2695">
        <v>15.69</v>
      </c>
      <c r="DH2695">
        <v>14.93</v>
      </c>
      <c r="DI2695">
        <v>14.19</v>
      </c>
      <c r="DJ2695">
        <v>13.48</v>
      </c>
      <c r="DK2695">
        <v>12.77</v>
      </c>
      <c r="DL2695">
        <v>12.09</v>
      </c>
      <c r="DM2695">
        <v>11.41</v>
      </c>
      <c r="DN2695">
        <v>10.76</v>
      </c>
      <c r="DO2695">
        <v>10.119999999999999</v>
      </c>
      <c r="DP2695">
        <v>9.51</v>
      </c>
      <c r="DQ2695">
        <v>8.92</v>
      </c>
      <c r="DR2695">
        <v>8.35</v>
      </c>
      <c r="DS2695">
        <v>7.81</v>
      </c>
      <c r="DT2695">
        <v>7.3</v>
      </c>
      <c r="DU2695">
        <v>6.81</v>
      </c>
      <c r="DV2695">
        <v>6.34</v>
      </c>
      <c r="DW2695">
        <v>5.9</v>
      </c>
      <c r="DX2695">
        <v>5.48</v>
      </c>
      <c r="DY2695">
        <v>5.08</v>
      </c>
      <c r="DZ2695">
        <v>4.71</v>
      </c>
      <c r="EA2695">
        <v>4.3600000000000003</v>
      </c>
      <c r="EB2695">
        <v>4.05</v>
      </c>
      <c r="EC2695">
        <v>3.76</v>
      </c>
      <c r="ED2695">
        <v>3.51</v>
      </c>
      <c r="EE2695">
        <v>3.3</v>
      </c>
    </row>
    <row r="2696" spans="1:141" x14ac:dyDescent="0.25">
      <c r="A2696" t="s">
        <v>2483</v>
      </c>
      <c r="B2696">
        <v>28</v>
      </c>
      <c r="C2696">
        <v>28</v>
      </c>
      <c r="E2696">
        <v>100000</v>
      </c>
      <c r="F2696">
        <v>98937</v>
      </c>
      <c r="G2696">
        <v>97737</v>
      </c>
      <c r="H2696">
        <v>96374</v>
      </c>
      <c r="I2696">
        <v>94829</v>
      </c>
      <c r="J2696">
        <v>93097</v>
      </c>
      <c r="K2696">
        <v>91189</v>
      </c>
      <c r="L2696">
        <v>89114</v>
      </c>
      <c r="M2696">
        <v>86872</v>
      </c>
      <c r="N2696">
        <v>84448</v>
      </c>
      <c r="O2696">
        <v>81824</v>
      </c>
      <c r="P2696">
        <v>78979</v>
      </c>
      <c r="Q2696">
        <v>75891</v>
      </c>
      <c r="R2696">
        <v>72547</v>
      </c>
      <c r="S2696">
        <v>68941</v>
      </c>
      <c r="T2696">
        <v>65079</v>
      </c>
      <c r="U2696">
        <v>60982</v>
      </c>
      <c r="V2696">
        <v>56681</v>
      </c>
      <c r="W2696">
        <v>52209</v>
      </c>
      <c r="X2696">
        <v>47608</v>
      </c>
      <c r="Y2696">
        <v>42938</v>
      </c>
      <c r="Z2696">
        <v>38250</v>
      </c>
      <c r="AA2696">
        <v>33601</v>
      </c>
      <c r="AB2696">
        <v>29056</v>
      </c>
      <c r="AC2696">
        <v>24658</v>
      </c>
      <c r="AD2696">
        <v>20493</v>
      </c>
      <c r="AE2696">
        <v>16638</v>
      </c>
      <c r="AF2696">
        <v>13163</v>
      </c>
      <c r="DC2696">
        <v>17.989999999999998</v>
      </c>
      <c r="DD2696">
        <v>17.18</v>
      </c>
      <c r="DE2696">
        <v>16.38</v>
      </c>
      <c r="DF2696">
        <v>15.6</v>
      </c>
      <c r="DG2696">
        <v>14.85</v>
      </c>
      <c r="DH2696">
        <v>14.12</v>
      </c>
      <c r="DI2696">
        <v>13.4</v>
      </c>
      <c r="DJ2696">
        <v>12.7</v>
      </c>
      <c r="DK2696">
        <v>12.02</v>
      </c>
      <c r="DL2696">
        <v>11.35</v>
      </c>
      <c r="DM2696">
        <v>10.7</v>
      </c>
      <c r="DN2696">
        <v>10.06</v>
      </c>
      <c r="DO2696">
        <v>9.4499999999999993</v>
      </c>
      <c r="DP2696">
        <v>8.8699999999999992</v>
      </c>
      <c r="DQ2696">
        <v>8.3000000000000007</v>
      </c>
      <c r="DR2696">
        <v>7.77</v>
      </c>
      <c r="DS2696">
        <v>7.25</v>
      </c>
      <c r="DT2696">
        <v>6.77</v>
      </c>
      <c r="DU2696">
        <v>6.3</v>
      </c>
      <c r="DV2696">
        <v>5.86</v>
      </c>
      <c r="DW2696">
        <v>5.45</v>
      </c>
      <c r="DX2696">
        <v>5.05</v>
      </c>
      <c r="DY2696">
        <v>4.68</v>
      </c>
      <c r="DZ2696">
        <v>4.34</v>
      </c>
      <c r="EA2696">
        <v>4.0199999999999996</v>
      </c>
      <c r="EB2696">
        <v>3.74</v>
      </c>
      <c r="EC2696">
        <v>3.49</v>
      </c>
      <c r="ED2696">
        <v>3.28</v>
      </c>
    </row>
    <row r="2697" spans="1:141" x14ac:dyDescent="0.25">
      <c r="A2697" t="s">
        <v>2484</v>
      </c>
      <c r="B2697">
        <v>27</v>
      </c>
      <c r="C2697">
        <v>27</v>
      </c>
      <c r="E2697">
        <v>100000</v>
      </c>
      <c r="F2697">
        <v>98766</v>
      </c>
      <c r="G2697">
        <v>97366</v>
      </c>
      <c r="H2697">
        <v>95778</v>
      </c>
      <c r="I2697">
        <v>94001</v>
      </c>
      <c r="J2697">
        <v>92043</v>
      </c>
      <c r="K2697">
        <v>89915</v>
      </c>
      <c r="L2697">
        <v>87619</v>
      </c>
      <c r="M2697">
        <v>85139</v>
      </c>
      <c r="N2697">
        <v>82457</v>
      </c>
      <c r="O2697">
        <v>79550</v>
      </c>
      <c r="P2697">
        <v>76399</v>
      </c>
      <c r="Q2697">
        <v>72989</v>
      </c>
      <c r="R2697">
        <v>69314</v>
      </c>
      <c r="S2697">
        <v>65385</v>
      </c>
      <c r="T2697">
        <v>61220</v>
      </c>
      <c r="U2697">
        <v>56853</v>
      </c>
      <c r="V2697">
        <v>52318</v>
      </c>
      <c r="W2697">
        <v>47658</v>
      </c>
      <c r="X2697">
        <v>42934</v>
      </c>
      <c r="Y2697">
        <v>38202</v>
      </c>
      <c r="Z2697">
        <v>33515</v>
      </c>
      <c r="AA2697">
        <v>28944</v>
      </c>
      <c r="AB2697">
        <v>24527</v>
      </c>
      <c r="AC2697">
        <v>20353</v>
      </c>
      <c r="AD2697">
        <v>16500</v>
      </c>
      <c r="AE2697">
        <v>13032</v>
      </c>
      <c r="DC2697">
        <v>17.09</v>
      </c>
      <c r="DD2697">
        <v>16.3</v>
      </c>
      <c r="DE2697">
        <v>15.52</v>
      </c>
      <c r="DF2697">
        <v>14.77</v>
      </c>
      <c r="DG2697">
        <v>14.04</v>
      </c>
      <c r="DH2697">
        <v>13.33</v>
      </c>
      <c r="DI2697">
        <v>12.63</v>
      </c>
      <c r="DJ2697">
        <v>11.95</v>
      </c>
      <c r="DK2697">
        <v>11.28</v>
      </c>
      <c r="DL2697">
        <v>10.64</v>
      </c>
      <c r="DM2697">
        <v>10.01</v>
      </c>
      <c r="DN2697">
        <v>9.4</v>
      </c>
      <c r="DO2697">
        <v>8.81</v>
      </c>
      <c r="DP2697">
        <v>8.25</v>
      </c>
      <c r="DQ2697">
        <v>7.72</v>
      </c>
      <c r="DR2697">
        <v>7.21</v>
      </c>
      <c r="DS2697">
        <v>6.73</v>
      </c>
      <c r="DT2697">
        <v>6.27</v>
      </c>
      <c r="DU2697">
        <v>5.83</v>
      </c>
      <c r="DV2697">
        <v>5.42</v>
      </c>
      <c r="DW2697">
        <v>5.03</v>
      </c>
      <c r="DX2697">
        <v>4.66</v>
      </c>
      <c r="DY2697">
        <v>4.32</v>
      </c>
      <c r="DZ2697">
        <v>4</v>
      </c>
      <c r="EA2697">
        <v>3.72</v>
      </c>
      <c r="EB2697">
        <v>3.47</v>
      </c>
      <c r="EC2697">
        <v>3.26</v>
      </c>
    </row>
    <row r="2698" spans="1:141" x14ac:dyDescent="0.25">
      <c r="A2698" t="s">
        <v>2485</v>
      </c>
      <c r="B2698">
        <v>26</v>
      </c>
      <c r="C2698">
        <v>26</v>
      </c>
      <c r="E2698">
        <v>100000</v>
      </c>
      <c r="F2698">
        <v>98558</v>
      </c>
      <c r="G2698">
        <v>96924</v>
      </c>
      <c r="H2698">
        <v>95096</v>
      </c>
      <c r="I2698">
        <v>93084</v>
      </c>
      <c r="J2698">
        <v>90898</v>
      </c>
      <c r="K2698">
        <v>88541</v>
      </c>
      <c r="L2698">
        <v>85999</v>
      </c>
      <c r="M2698">
        <v>83253</v>
      </c>
      <c r="N2698">
        <v>80278</v>
      </c>
      <c r="O2698">
        <v>77055</v>
      </c>
      <c r="P2698">
        <v>73572</v>
      </c>
      <c r="Q2698">
        <v>69821</v>
      </c>
      <c r="R2698">
        <v>65815</v>
      </c>
      <c r="S2698">
        <v>61574</v>
      </c>
      <c r="T2698">
        <v>57132</v>
      </c>
      <c r="U2698">
        <v>52525</v>
      </c>
      <c r="V2698">
        <v>47798</v>
      </c>
      <c r="W2698">
        <v>43011</v>
      </c>
      <c r="X2698">
        <v>38225</v>
      </c>
      <c r="Y2698">
        <v>33493</v>
      </c>
      <c r="Z2698">
        <v>28884</v>
      </c>
      <c r="AA2698">
        <v>24443</v>
      </c>
      <c r="AB2698">
        <v>20253</v>
      </c>
      <c r="AC2698">
        <v>16394</v>
      </c>
      <c r="AD2698">
        <v>12929</v>
      </c>
      <c r="DC2698">
        <v>16.21</v>
      </c>
      <c r="DD2698">
        <v>15.44</v>
      </c>
      <c r="DE2698">
        <v>14.69</v>
      </c>
      <c r="DF2698">
        <v>13.97</v>
      </c>
      <c r="DG2698">
        <v>13.26</v>
      </c>
      <c r="DH2698">
        <v>12.56</v>
      </c>
      <c r="DI2698">
        <v>11.88</v>
      </c>
      <c r="DJ2698">
        <v>11.22</v>
      </c>
      <c r="DK2698">
        <v>10.57</v>
      </c>
      <c r="DL2698">
        <v>9.9499999999999993</v>
      </c>
      <c r="DM2698">
        <v>9.34</v>
      </c>
      <c r="DN2698">
        <v>8.76</v>
      </c>
      <c r="DO2698">
        <v>8.1999999999999993</v>
      </c>
      <c r="DP2698">
        <v>7.67</v>
      </c>
      <c r="DQ2698">
        <v>7.17</v>
      </c>
      <c r="DR2698">
        <v>6.69</v>
      </c>
      <c r="DS2698">
        <v>6.23</v>
      </c>
      <c r="DT2698">
        <v>5.8</v>
      </c>
      <c r="DU2698">
        <v>5.39</v>
      </c>
      <c r="DV2698">
        <v>5</v>
      </c>
      <c r="DW2698">
        <v>4.63</v>
      </c>
      <c r="DX2698">
        <v>4.29</v>
      </c>
      <c r="DY2698">
        <v>3.98</v>
      </c>
      <c r="DZ2698">
        <v>3.7</v>
      </c>
      <c r="EA2698">
        <v>3.45</v>
      </c>
      <c r="EB2698">
        <v>3.25</v>
      </c>
    </row>
    <row r="2699" spans="1:141" x14ac:dyDescent="0.25">
      <c r="A2699" t="s">
        <v>2486</v>
      </c>
      <c r="B2699">
        <v>25</v>
      </c>
      <c r="C2699">
        <v>25</v>
      </c>
      <c r="E2699">
        <v>100000</v>
      </c>
      <c r="F2699">
        <v>98314</v>
      </c>
      <c r="G2699">
        <v>96429</v>
      </c>
      <c r="H2699">
        <v>94357</v>
      </c>
      <c r="I2699">
        <v>92107</v>
      </c>
      <c r="J2699">
        <v>89681</v>
      </c>
      <c r="K2699">
        <v>87068</v>
      </c>
      <c r="L2699">
        <v>84249</v>
      </c>
      <c r="M2699">
        <v>81200</v>
      </c>
      <c r="N2699">
        <v>77897</v>
      </c>
      <c r="O2699">
        <v>74329</v>
      </c>
      <c r="P2699">
        <v>70494</v>
      </c>
      <c r="Q2699">
        <v>66400</v>
      </c>
      <c r="R2699">
        <v>62071</v>
      </c>
      <c r="S2699">
        <v>57543</v>
      </c>
      <c r="T2699">
        <v>52853</v>
      </c>
      <c r="U2699">
        <v>48047</v>
      </c>
      <c r="V2699">
        <v>43189</v>
      </c>
      <c r="W2699">
        <v>38336</v>
      </c>
      <c r="X2699">
        <v>33546</v>
      </c>
      <c r="Y2699">
        <v>28892</v>
      </c>
      <c r="Z2699">
        <v>24413</v>
      </c>
      <c r="AA2699">
        <v>20200</v>
      </c>
      <c r="AB2699">
        <v>16326</v>
      </c>
      <c r="AC2699">
        <v>12856</v>
      </c>
      <c r="DC2699">
        <v>15.36</v>
      </c>
      <c r="DD2699">
        <v>14.61</v>
      </c>
      <c r="DE2699">
        <v>13.89</v>
      </c>
      <c r="DF2699">
        <v>13.18</v>
      </c>
      <c r="DG2699">
        <v>12.49</v>
      </c>
      <c r="DH2699">
        <v>11.82</v>
      </c>
      <c r="DI2699">
        <v>11.16</v>
      </c>
      <c r="DJ2699">
        <v>10.51</v>
      </c>
      <c r="DK2699">
        <v>9.89</v>
      </c>
      <c r="DL2699">
        <v>9.2899999999999991</v>
      </c>
      <c r="DM2699">
        <v>8.7100000000000009</v>
      </c>
      <c r="DN2699">
        <v>8.16</v>
      </c>
      <c r="DO2699">
        <v>7.63</v>
      </c>
      <c r="DP2699">
        <v>7.13</v>
      </c>
      <c r="DQ2699">
        <v>6.65</v>
      </c>
      <c r="DR2699">
        <v>6.19</v>
      </c>
      <c r="DS2699">
        <v>5.76</v>
      </c>
      <c r="DT2699">
        <v>5.35</v>
      </c>
      <c r="DU2699">
        <v>4.97</v>
      </c>
      <c r="DV2699">
        <v>4.6100000000000003</v>
      </c>
      <c r="DW2699">
        <v>4.2699999999999996</v>
      </c>
      <c r="DX2699">
        <v>3.96</v>
      </c>
      <c r="DY2699">
        <v>3.68</v>
      </c>
      <c r="DZ2699">
        <v>3.44</v>
      </c>
      <c r="EA2699">
        <v>3.23</v>
      </c>
    </row>
    <row r="2700" spans="1:141" x14ac:dyDescent="0.25">
      <c r="A2700" t="s">
        <v>2487</v>
      </c>
      <c r="B2700">
        <v>24</v>
      </c>
      <c r="C2700">
        <v>24</v>
      </c>
      <c r="E2700">
        <v>100000</v>
      </c>
      <c r="F2700">
        <v>98051</v>
      </c>
      <c r="G2700">
        <v>95910</v>
      </c>
      <c r="H2700">
        <v>93587</v>
      </c>
      <c r="I2700">
        <v>91086</v>
      </c>
      <c r="J2700">
        <v>88393</v>
      </c>
      <c r="K2700">
        <v>85489</v>
      </c>
      <c r="L2700">
        <v>82353</v>
      </c>
      <c r="M2700">
        <v>78961</v>
      </c>
      <c r="N2700">
        <v>75299</v>
      </c>
      <c r="O2700">
        <v>71364</v>
      </c>
      <c r="P2700">
        <v>67171</v>
      </c>
      <c r="Q2700">
        <v>62740</v>
      </c>
      <c r="R2700">
        <v>58112</v>
      </c>
      <c r="S2700">
        <v>53327</v>
      </c>
      <c r="T2700">
        <v>48428</v>
      </c>
      <c r="U2700">
        <v>43482</v>
      </c>
      <c r="V2700">
        <v>38551</v>
      </c>
      <c r="W2700">
        <v>33691</v>
      </c>
      <c r="X2700">
        <v>28976</v>
      </c>
      <c r="Y2700">
        <v>24450</v>
      </c>
      <c r="Z2700">
        <v>20200</v>
      </c>
      <c r="AA2700">
        <v>16304</v>
      </c>
      <c r="AB2700">
        <v>12818</v>
      </c>
      <c r="DC2700">
        <v>14.54</v>
      </c>
      <c r="DD2700">
        <v>13.81</v>
      </c>
      <c r="DE2700">
        <v>13.11</v>
      </c>
      <c r="DF2700">
        <v>12.42</v>
      </c>
      <c r="DG2700">
        <v>11.75</v>
      </c>
      <c r="DH2700">
        <v>11.09</v>
      </c>
      <c r="DI2700">
        <v>10.45</v>
      </c>
      <c r="DJ2700">
        <v>9.83</v>
      </c>
      <c r="DK2700">
        <v>9.23</v>
      </c>
      <c r="DL2700">
        <v>8.66</v>
      </c>
      <c r="DM2700">
        <v>8.11</v>
      </c>
      <c r="DN2700">
        <v>7.58</v>
      </c>
      <c r="DO2700">
        <v>7.08</v>
      </c>
      <c r="DP2700">
        <v>6.61</v>
      </c>
      <c r="DQ2700">
        <v>6.16</v>
      </c>
      <c r="DR2700">
        <v>5.73</v>
      </c>
      <c r="DS2700">
        <v>5.32</v>
      </c>
      <c r="DT2700">
        <v>4.9400000000000004</v>
      </c>
      <c r="DU2700">
        <v>4.58</v>
      </c>
      <c r="DV2700">
        <v>4.25</v>
      </c>
      <c r="DW2700">
        <v>3.94</v>
      </c>
      <c r="DX2700">
        <v>3.66</v>
      </c>
      <c r="DY2700">
        <v>3.42</v>
      </c>
      <c r="DZ2700">
        <v>3.21</v>
      </c>
    </row>
    <row r="2701" spans="1:141" x14ac:dyDescent="0.25">
      <c r="A2701" t="s">
        <v>2488</v>
      </c>
      <c r="B2701">
        <v>23</v>
      </c>
      <c r="C2701">
        <v>23</v>
      </c>
      <c r="E2701">
        <v>100000</v>
      </c>
      <c r="F2701">
        <v>97781</v>
      </c>
      <c r="G2701">
        <v>95376</v>
      </c>
      <c r="H2701">
        <v>92789</v>
      </c>
      <c r="I2701">
        <v>90006</v>
      </c>
      <c r="J2701">
        <v>87007</v>
      </c>
      <c r="K2701">
        <v>83770</v>
      </c>
      <c r="L2701">
        <v>80275</v>
      </c>
      <c r="M2701">
        <v>76506</v>
      </c>
      <c r="N2701">
        <v>72459</v>
      </c>
      <c r="O2701">
        <v>68150</v>
      </c>
      <c r="P2701">
        <v>63604</v>
      </c>
      <c r="Q2701">
        <v>58860</v>
      </c>
      <c r="R2701">
        <v>53960</v>
      </c>
      <c r="S2701">
        <v>48954</v>
      </c>
      <c r="T2701">
        <v>43907</v>
      </c>
      <c r="U2701">
        <v>38882</v>
      </c>
      <c r="V2701">
        <v>33937</v>
      </c>
      <c r="W2701">
        <v>29146</v>
      </c>
      <c r="X2701">
        <v>24558</v>
      </c>
      <c r="Y2701">
        <v>20261</v>
      </c>
      <c r="Z2701">
        <v>16327</v>
      </c>
      <c r="AA2701">
        <v>12820</v>
      </c>
      <c r="DC2701">
        <v>13.74</v>
      </c>
      <c r="DD2701">
        <v>13.04</v>
      </c>
      <c r="DE2701">
        <v>12.36</v>
      </c>
      <c r="DF2701">
        <v>11.69</v>
      </c>
      <c r="DG2701">
        <v>11.03</v>
      </c>
      <c r="DH2701">
        <v>10.39</v>
      </c>
      <c r="DI2701">
        <v>9.7799999999999994</v>
      </c>
      <c r="DJ2701">
        <v>9.18</v>
      </c>
      <c r="DK2701">
        <v>8.61</v>
      </c>
      <c r="DL2701">
        <v>8.06</v>
      </c>
      <c r="DM2701">
        <v>7.54</v>
      </c>
      <c r="DN2701">
        <v>7.04</v>
      </c>
      <c r="DO2701">
        <v>6.57</v>
      </c>
      <c r="DP2701">
        <v>6.12</v>
      </c>
      <c r="DQ2701">
        <v>5.7</v>
      </c>
      <c r="DR2701">
        <v>5.29</v>
      </c>
      <c r="DS2701">
        <v>4.91</v>
      </c>
      <c r="DT2701">
        <v>4.5599999999999996</v>
      </c>
      <c r="DU2701">
        <v>4.22</v>
      </c>
      <c r="DV2701">
        <v>3.92</v>
      </c>
      <c r="DW2701">
        <v>3.64</v>
      </c>
      <c r="DX2701">
        <v>3.4</v>
      </c>
      <c r="DY2701">
        <v>3.19</v>
      </c>
    </row>
    <row r="2702" spans="1:141" x14ac:dyDescent="0.25">
      <c r="A2702" t="s">
        <v>2489</v>
      </c>
      <c r="B2702">
        <v>22</v>
      </c>
      <c r="C2702">
        <v>22</v>
      </c>
      <c r="E2702">
        <v>100000</v>
      </c>
      <c r="F2702">
        <v>97502</v>
      </c>
      <c r="G2702">
        <v>94817</v>
      </c>
      <c r="H2702">
        <v>91931</v>
      </c>
      <c r="I2702">
        <v>88826</v>
      </c>
      <c r="J2702">
        <v>85476</v>
      </c>
      <c r="K2702">
        <v>81860</v>
      </c>
      <c r="L2702">
        <v>77969</v>
      </c>
      <c r="M2702">
        <v>73796</v>
      </c>
      <c r="N2702">
        <v>69355</v>
      </c>
      <c r="O2702">
        <v>64676</v>
      </c>
      <c r="P2702">
        <v>59799</v>
      </c>
      <c r="Q2702">
        <v>54768</v>
      </c>
      <c r="R2702">
        <v>49635</v>
      </c>
      <c r="S2702">
        <v>44470</v>
      </c>
      <c r="T2702">
        <v>39334</v>
      </c>
      <c r="U2702">
        <v>34288</v>
      </c>
      <c r="V2702">
        <v>29409</v>
      </c>
      <c r="W2702">
        <v>24744</v>
      </c>
      <c r="X2702">
        <v>20383</v>
      </c>
      <c r="Y2702">
        <v>16402</v>
      </c>
      <c r="Z2702">
        <v>12858</v>
      </c>
      <c r="DC2702">
        <v>12.97</v>
      </c>
      <c r="DD2702">
        <v>12.29</v>
      </c>
      <c r="DE2702">
        <v>11.62</v>
      </c>
      <c r="DF2702">
        <v>10.97</v>
      </c>
      <c r="DG2702">
        <v>10.34</v>
      </c>
      <c r="DH2702">
        <v>9.7200000000000006</v>
      </c>
      <c r="DI2702">
        <v>9.1300000000000008</v>
      </c>
      <c r="DJ2702">
        <v>8.56</v>
      </c>
      <c r="DK2702">
        <v>8.02</v>
      </c>
      <c r="DL2702">
        <v>7.5</v>
      </c>
      <c r="DM2702">
        <v>7</v>
      </c>
      <c r="DN2702">
        <v>6.53</v>
      </c>
      <c r="DO2702">
        <v>6.09</v>
      </c>
      <c r="DP2702">
        <v>5.66</v>
      </c>
      <c r="DQ2702">
        <v>5.26</v>
      </c>
      <c r="DR2702">
        <v>4.8899999999999997</v>
      </c>
      <c r="DS2702">
        <v>4.53</v>
      </c>
      <c r="DT2702">
        <v>4.2</v>
      </c>
      <c r="DU2702">
        <v>3.9</v>
      </c>
      <c r="DV2702">
        <v>3.63</v>
      </c>
      <c r="DW2702">
        <v>3.39</v>
      </c>
      <c r="DX2702">
        <v>3.18</v>
      </c>
    </row>
    <row r="2703" spans="1:141" x14ac:dyDescent="0.25">
      <c r="A2703" t="s">
        <v>2490</v>
      </c>
      <c r="B2703">
        <v>21</v>
      </c>
      <c r="C2703">
        <v>21</v>
      </c>
      <c r="E2703">
        <v>100000</v>
      </c>
      <c r="F2703">
        <v>97204</v>
      </c>
      <c r="G2703">
        <v>94202</v>
      </c>
      <c r="H2703">
        <v>90976</v>
      </c>
      <c r="I2703">
        <v>87499</v>
      </c>
      <c r="J2703">
        <v>83749</v>
      </c>
      <c r="K2703">
        <v>79714</v>
      </c>
      <c r="L2703">
        <v>75396</v>
      </c>
      <c r="M2703">
        <v>70808</v>
      </c>
      <c r="N2703">
        <v>65975</v>
      </c>
      <c r="O2703">
        <v>60946</v>
      </c>
      <c r="P2703">
        <v>55766</v>
      </c>
      <c r="Q2703">
        <v>50486</v>
      </c>
      <c r="R2703">
        <v>45182</v>
      </c>
      <c r="S2703">
        <v>39918</v>
      </c>
      <c r="T2703">
        <v>34753</v>
      </c>
      <c r="U2703">
        <v>29767</v>
      </c>
      <c r="V2703">
        <v>25011</v>
      </c>
      <c r="W2703">
        <v>20573</v>
      </c>
      <c r="X2703">
        <v>16530</v>
      </c>
      <c r="Y2703">
        <v>12940</v>
      </c>
      <c r="DC2703">
        <v>12.22</v>
      </c>
      <c r="DD2703">
        <v>11.56</v>
      </c>
      <c r="DE2703">
        <v>10.91</v>
      </c>
      <c r="DF2703">
        <v>10.28</v>
      </c>
      <c r="DG2703">
        <v>9.67</v>
      </c>
      <c r="DH2703">
        <v>9.08</v>
      </c>
      <c r="DI2703">
        <v>8.51</v>
      </c>
      <c r="DJ2703">
        <v>7.97</v>
      </c>
      <c r="DK2703">
        <v>7.45</v>
      </c>
      <c r="DL2703">
        <v>6.96</v>
      </c>
      <c r="DM2703">
        <v>6.5</v>
      </c>
      <c r="DN2703">
        <v>6.05</v>
      </c>
      <c r="DO2703">
        <v>5.63</v>
      </c>
      <c r="DP2703">
        <v>5.24</v>
      </c>
      <c r="DQ2703">
        <v>4.8600000000000003</v>
      </c>
      <c r="DR2703">
        <v>4.51</v>
      </c>
      <c r="DS2703">
        <v>4.18</v>
      </c>
      <c r="DT2703">
        <v>3.88</v>
      </c>
      <c r="DU2703">
        <v>3.61</v>
      </c>
      <c r="DV2703">
        <v>3.37</v>
      </c>
      <c r="DW2703">
        <v>3.16</v>
      </c>
    </row>
    <row r="2704" spans="1:141" x14ac:dyDescent="0.25">
      <c r="A2704" t="s">
        <v>2491</v>
      </c>
      <c r="B2704">
        <v>20</v>
      </c>
      <c r="C2704">
        <v>20</v>
      </c>
      <c r="E2704">
        <v>100000</v>
      </c>
      <c r="F2704">
        <v>96867</v>
      </c>
      <c r="G2704">
        <v>93502</v>
      </c>
      <c r="H2704">
        <v>89880</v>
      </c>
      <c r="I2704">
        <v>85978</v>
      </c>
      <c r="J2704">
        <v>81783</v>
      </c>
      <c r="K2704">
        <v>77296</v>
      </c>
      <c r="L2704">
        <v>72536</v>
      </c>
      <c r="M2704">
        <v>67533</v>
      </c>
      <c r="N2704">
        <v>62328</v>
      </c>
      <c r="O2704">
        <v>56975</v>
      </c>
      <c r="P2704">
        <v>51529</v>
      </c>
      <c r="Q2704">
        <v>46062</v>
      </c>
      <c r="R2704">
        <v>40647</v>
      </c>
      <c r="S2704">
        <v>35345</v>
      </c>
      <c r="T2704">
        <v>30233</v>
      </c>
      <c r="U2704">
        <v>25367</v>
      </c>
      <c r="V2704">
        <v>20836</v>
      </c>
      <c r="W2704">
        <v>16717</v>
      </c>
      <c r="X2704">
        <v>13067</v>
      </c>
      <c r="DC2704">
        <v>11.49</v>
      </c>
      <c r="DD2704">
        <v>10.85</v>
      </c>
      <c r="DE2704">
        <v>10.220000000000001</v>
      </c>
      <c r="DF2704">
        <v>9.61</v>
      </c>
      <c r="DG2704">
        <v>9.02</v>
      </c>
      <c r="DH2704">
        <v>8.4600000000000009</v>
      </c>
      <c r="DI2704">
        <v>7.92</v>
      </c>
      <c r="DJ2704">
        <v>7.41</v>
      </c>
      <c r="DK2704">
        <v>6.92</v>
      </c>
      <c r="DL2704">
        <v>6.46</v>
      </c>
      <c r="DM2704">
        <v>6.02</v>
      </c>
      <c r="DN2704">
        <v>5.6</v>
      </c>
      <c r="DO2704">
        <v>5.21</v>
      </c>
      <c r="DP2704">
        <v>4.83</v>
      </c>
      <c r="DQ2704">
        <v>4.4800000000000004</v>
      </c>
      <c r="DR2704">
        <v>4.16</v>
      </c>
      <c r="DS2704">
        <v>3.86</v>
      </c>
      <c r="DT2704">
        <v>3.59</v>
      </c>
      <c r="DU2704">
        <v>3.35</v>
      </c>
      <c r="DV2704">
        <v>3.15</v>
      </c>
    </row>
    <row r="2705" spans="1:125" x14ac:dyDescent="0.25">
      <c r="A2705" t="s">
        <v>2492</v>
      </c>
      <c r="B2705">
        <v>19</v>
      </c>
      <c r="C2705">
        <v>19</v>
      </c>
      <c r="E2705">
        <v>100000</v>
      </c>
      <c r="F2705">
        <v>96477</v>
      </c>
      <c r="G2705">
        <v>92689</v>
      </c>
      <c r="H2705">
        <v>88612</v>
      </c>
      <c r="I2705">
        <v>84234</v>
      </c>
      <c r="J2705">
        <v>79556</v>
      </c>
      <c r="K2705">
        <v>74597</v>
      </c>
      <c r="L2705">
        <v>69393</v>
      </c>
      <c r="M2705">
        <v>63990</v>
      </c>
      <c r="N2705">
        <v>58437</v>
      </c>
      <c r="O2705">
        <v>52795</v>
      </c>
      <c r="P2705">
        <v>47143</v>
      </c>
      <c r="Q2705">
        <v>41550</v>
      </c>
      <c r="R2705">
        <v>36084</v>
      </c>
      <c r="S2705">
        <v>30825</v>
      </c>
      <c r="T2705">
        <v>25828</v>
      </c>
      <c r="U2705">
        <v>21185</v>
      </c>
      <c r="V2705">
        <v>16973</v>
      </c>
      <c r="W2705">
        <v>13247</v>
      </c>
      <c r="DC2705">
        <v>10.78</v>
      </c>
      <c r="DD2705">
        <v>10.16</v>
      </c>
      <c r="DE2705">
        <v>9.56</v>
      </c>
      <c r="DF2705">
        <v>8.9700000000000006</v>
      </c>
      <c r="DG2705">
        <v>8.41</v>
      </c>
      <c r="DH2705">
        <v>7.88</v>
      </c>
      <c r="DI2705">
        <v>7.37</v>
      </c>
      <c r="DJ2705">
        <v>6.88</v>
      </c>
      <c r="DK2705">
        <v>6.42</v>
      </c>
      <c r="DL2705">
        <v>5.98</v>
      </c>
      <c r="DM2705">
        <v>5.57</v>
      </c>
      <c r="DN2705">
        <v>5.18</v>
      </c>
      <c r="DO2705">
        <v>4.8099999999999996</v>
      </c>
      <c r="DP2705">
        <v>4.46</v>
      </c>
      <c r="DQ2705">
        <v>4.1399999999999997</v>
      </c>
      <c r="DR2705">
        <v>3.84</v>
      </c>
      <c r="DS2705">
        <v>3.57</v>
      </c>
      <c r="DT2705">
        <v>3.34</v>
      </c>
      <c r="DU2705">
        <v>3.13</v>
      </c>
    </row>
    <row r="2706" spans="1:125" x14ac:dyDescent="0.25">
      <c r="A2706" t="s">
        <v>2493</v>
      </c>
      <c r="B2706">
        <v>18</v>
      </c>
      <c r="C2706">
        <v>18</v>
      </c>
      <c r="E2706">
        <v>100000</v>
      </c>
      <c r="F2706">
        <v>96020</v>
      </c>
      <c r="G2706">
        <v>91740</v>
      </c>
      <c r="H2706">
        <v>87150</v>
      </c>
      <c r="I2706">
        <v>82251</v>
      </c>
      <c r="J2706">
        <v>77063</v>
      </c>
      <c r="K2706">
        <v>71624</v>
      </c>
      <c r="L2706">
        <v>65987</v>
      </c>
      <c r="M2706">
        <v>60205</v>
      </c>
      <c r="N2706">
        <v>54334</v>
      </c>
      <c r="O2706">
        <v>48463</v>
      </c>
      <c r="P2706">
        <v>42664</v>
      </c>
      <c r="Q2706">
        <v>37003</v>
      </c>
      <c r="R2706">
        <v>31568</v>
      </c>
      <c r="S2706">
        <v>26415</v>
      </c>
      <c r="T2706">
        <v>21636</v>
      </c>
      <c r="U2706">
        <v>17310</v>
      </c>
      <c r="V2706">
        <v>13492</v>
      </c>
      <c r="DC2706">
        <v>10.1</v>
      </c>
      <c r="DD2706">
        <v>9.5</v>
      </c>
      <c r="DE2706">
        <v>8.92</v>
      </c>
      <c r="DF2706">
        <v>8.36</v>
      </c>
      <c r="DG2706">
        <v>7.83</v>
      </c>
      <c r="DH2706">
        <v>7.33</v>
      </c>
      <c r="DI2706">
        <v>6.84</v>
      </c>
      <c r="DJ2706">
        <v>6.39</v>
      </c>
      <c r="DK2706">
        <v>5.95</v>
      </c>
      <c r="DL2706">
        <v>5.54</v>
      </c>
      <c r="DM2706">
        <v>5.15</v>
      </c>
      <c r="DN2706">
        <v>4.78</v>
      </c>
      <c r="DO2706">
        <v>4.4400000000000004</v>
      </c>
      <c r="DP2706">
        <v>4.12</v>
      </c>
      <c r="DQ2706">
        <v>3.82</v>
      </c>
      <c r="DR2706">
        <v>3.56</v>
      </c>
      <c r="DS2706">
        <v>3.32</v>
      </c>
      <c r="DT2706">
        <v>3.12</v>
      </c>
    </row>
    <row r="2707" spans="1:125" x14ac:dyDescent="0.25">
      <c r="A2707" t="s">
        <v>2494</v>
      </c>
      <c r="B2707">
        <v>17</v>
      </c>
      <c r="C2707">
        <v>17</v>
      </c>
      <c r="E2707">
        <v>100000</v>
      </c>
      <c r="F2707">
        <v>95484</v>
      </c>
      <c r="G2707">
        <v>90645</v>
      </c>
      <c r="H2707">
        <v>85488</v>
      </c>
      <c r="I2707">
        <v>80033</v>
      </c>
      <c r="J2707">
        <v>74319</v>
      </c>
      <c r="K2707">
        <v>68405</v>
      </c>
      <c r="L2707">
        <v>62349</v>
      </c>
      <c r="M2707">
        <v>56213</v>
      </c>
      <c r="N2707">
        <v>50082</v>
      </c>
      <c r="O2707">
        <v>44036</v>
      </c>
      <c r="P2707">
        <v>38147</v>
      </c>
      <c r="Q2707">
        <v>32497</v>
      </c>
      <c r="R2707">
        <v>27155</v>
      </c>
      <c r="S2707">
        <v>22213</v>
      </c>
      <c r="T2707">
        <v>17746</v>
      </c>
      <c r="U2707">
        <v>13813</v>
      </c>
      <c r="DC2707">
        <v>9.4499999999999993</v>
      </c>
      <c r="DD2707">
        <v>8.8699999999999992</v>
      </c>
      <c r="DE2707">
        <v>8.32</v>
      </c>
      <c r="DF2707">
        <v>7.79</v>
      </c>
      <c r="DG2707">
        <v>7.28</v>
      </c>
      <c r="DH2707">
        <v>6.81</v>
      </c>
      <c r="DI2707">
        <v>6.35</v>
      </c>
      <c r="DJ2707">
        <v>5.92</v>
      </c>
      <c r="DK2707">
        <v>5.51</v>
      </c>
      <c r="DL2707">
        <v>5.12</v>
      </c>
      <c r="DM2707">
        <v>4.76</v>
      </c>
      <c r="DN2707">
        <v>4.42</v>
      </c>
      <c r="DO2707">
        <v>4.0999999999999996</v>
      </c>
      <c r="DP2707">
        <v>3.8</v>
      </c>
      <c r="DQ2707">
        <v>3.54</v>
      </c>
      <c r="DR2707">
        <v>3.3</v>
      </c>
      <c r="DS2707">
        <v>3.1</v>
      </c>
    </row>
    <row r="2708" spans="1:125" x14ac:dyDescent="0.25">
      <c r="A2708" t="s">
        <v>2495</v>
      </c>
      <c r="B2708">
        <v>16</v>
      </c>
      <c r="C2708">
        <v>16</v>
      </c>
      <c r="E2708">
        <v>100000</v>
      </c>
      <c r="F2708">
        <v>94868</v>
      </c>
      <c r="G2708">
        <v>89402</v>
      </c>
      <c r="H2708">
        <v>83631</v>
      </c>
      <c r="I2708">
        <v>77594</v>
      </c>
      <c r="J2708">
        <v>71352</v>
      </c>
      <c r="K2708">
        <v>64968</v>
      </c>
      <c r="L2708">
        <v>58512</v>
      </c>
      <c r="M2708">
        <v>52075</v>
      </c>
      <c r="N2708">
        <v>45732</v>
      </c>
      <c r="O2708">
        <v>39565</v>
      </c>
      <c r="P2708">
        <v>33662</v>
      </c>
      <c r="Q2708">
        <v>28087</v>
      </c>
      <c r="R2708">
        <v>22943</v>
      </c>
      <c r="S2708">
        <v>18306</v>
      </c>
      <c r="T2708">
        <v>14229</v>
      </c>
      <c r="DC2708">
        <v>8.82</v>
      </c>
      <c r="DD2708">
        <v>8.27</v>
      </c>
      <c r="DE2708">
        <v>7.74</v>
      </c>
      <c r="DF2708">
        <v>7.24</v>
      </c>
      <c r="DG2708">
        <v>6.77</v>
      </c>
      <c r="DH2708">
        <v>6.32</v>
      </c>
      <c r="DI2708">
        <v>5.89</v>
      </c>
      <c r="DJ2708">
        <v>5.48</v>
      </c>
      <c r="DK2708">
        <v>5.0999999999999996</v>
      </c>
      <c r="DL2708">
        <v>4.7300000000000004</v>
      </c>
      <c r="DM2708">
        <v>4.3899999999999997</v>
      </c>
      <c r="DN2708">
        <v>4.08</v>
      </c>
      <c r="DO2708">
        <v>3.79</v>
      </c>
      <c r="DP2708">
        <v>3.52</v>
      </c>
      <c r="DQ2708">
        <v>3.29</v>
      </c>
      <c r="DR2708">
        <v>3.09</v>
      </c>
    </row>
    <row r="2709" spans="1:125" x14ac:dyDescent="0.25">
      <c r="A2709" t="s">
        <v>2496</v>
      </c>
      <c r="B2709">
        <v>15</v>
      </c>
      <c r="C2709">
        <v>15</v>
      </c>
      <c r="E2709">
        <v>100000</v>
      </c>
      <c r="F2709">
        <v>94169</v>
      </c>
      <c r="G2709">
        <v>88016</v>
      </c>
      <c r="H2709">
        <v>81592</v>
      </c>
      <c r="I2709">
        <v>74958</v>
      </c>
      <c r="J2709">
        <v>68182</v>
      </c>
      <c r="K2709">
        <v>61338</v>
      </c>
      <c r="L2709">
        <v>54527</v>
      </c>
      <c r="M2709">
        <v>47833</v>
      </c>
      <c r="N2709">
        <v>41328</v>
      </c>
      <c r="O2709">
        <v>35114</v>
      </c>
      <c r="P2709">
        <v>29260</v>
      </c>
      <c r="Q2709">
        <v>23865</v>
      </c>
      <c r="R2709">
        <v>19015</v>
      </c>
      <c r="S2709">
        <v>14762</v>
      </c>
      <c r="DC2709">
        <v>8.2200000000000006</v>
      </c>
      <c r="DD2709">
        <v>7.7</v>
      </c>
      <c r="DE2709">
        <v>7.2</v>
      </c>
      <c r="DF2709">
        <v>6.73</v>
      </c>
      <c r="DG2709">
        <v>6.28</v>
      </c>
      <c r="DH2709">
        <v>5.85</v>
      </c>
      <c r="DI2709">
        <v>5.45</v>
      </c>
      <c r="DJ2709">
        <v>5.07</v>
      </c>
      <c r="DK2709">
        <v>4.71</v>
      </c>
      <c r="DL2709">
        <v>4.37</v>
      </c>
      <c r="DM2709">
        <v>4.0599999999999996</v>
      </c>
      <c r="DN2709">
        <v>3.77</v>
      </c>
      <c r="DO2709">
        <v>3.51</v>
      </c>
      <c r="DP2709">
        <v>3.28</v>
      </c>
      <c r="DQ2709">
        <v>3.07</v>
      </c>
    </row>
    <row r="2710" spans="1:125" x14ac:dyDescent="0.25">
      <c r="A2710" t="s">
        <v>2497</v>
      </c>
      <c r="B2710">
        <v>14</v>
      </c>
      <c r="C2710">
        <v>14</v>
      </c>
      <c r="E2710">
        <v>100000</v>
      </c>
      <c r="F2710">
        <v>93390</v>
      </c>
      <c r="G2710">
        <v>86495</v>
      </c>
      <c r="H2710">
        <v>79387</v>
      </c>
      <c r="I2710">
        <v>72138</v>
      </c>
      <c r="J2710">
        <v>64826</v>
      </c>
      <c r="K2710">
        <v>57560</v>
      </c>
      <c r="L2710">
        <v>50431</v>
      </c>
      <c r="M2710">
        <v>43521</v>
      </c>
      <c r="N2710">
        <v>36926</v>
      </c>
      <c r="O2710">
        <v>30727</v>
      </c>
      <c r="P2710">
        <v>25029</v>
      </c>
      <c r="Q2710">
        <v>19912</v>
      </c>
      <c r="R2710">
        <v>15438</v>
      </c>
      <c r="DC2710">
        <v>7.65</v>
      </c>
      <c r="DD2710">
        <v>7.16</v>
      </c>
      <c r="DE2710">
        <v>6.69</v>
      </c>
      <c r="DF2710">
        <v>6.24</v>
      </c>
      <c r="DG2710">
        <v>5.82</v>
      </c>
      <c r="DH2710">
        <v>5.42</v>
      </c>
      <c r="DI2710">
        <v>5.04</v>
      </c>
      <c r="DJ2710">
        <v>4.6900000000000004</v>
      </c>
      <c r="DK2710">
        <v>4.3499999999999996</v>
      </c>
      <c r="DL2710">
        <v>4.04</v>
      </c>
      <c r="DM2710">
        <v>3.75</v>
      </c>
      <c r="DN2710">
        <v>3.49</v>
      </c>
      <c r="DO2710">
        <v>3.26</v>
      </c>
      <c r="DP2710">
        <v>3.06</v>
      </c>
    </row>
    <row r="2711" spans="1:125" x14ac:dyDescent="0.25">
      <c r="A2711" t="s">
        <v>2498</v>
      </c>
      <c r="B2711">
        <v>13</v>
      </c>
      <c r="C2711">
        <v>13</v>
      </c>
      <c r="E2711">
        <v>100000</v>
      </c>
      <c r="F2711">
        <v>92534</v>
      </c>
      <c r="G2711">
        <v>84846</v>
      </c>
      <c r="H2711">
        <v>77020</v>
      </c>
      <c r="I2711">
        <v>69138</v>
      </c>
      <c r="J2711">
        <v>61317</v>
      </c>
      <c r="K2711">
        <v>53655</v>
      </c>
      <c r="L2711">
        <v>46243</v>
      </c>
      <c r="M2711">
        <v>39186</v>
      </c>
      <c r="N2711">
        <v>32561</v>
      </c>
      <c r="O2711">
        <v>26486</v>
      </c>
      <c r="P2711">
        <v>21045</v>
      </c>
      <c r="Q2711">
        <v>16291</v>
      </c>
      <c r="DC2711">
        <v>7.12</v>
      </c>
      <c r="DD2711">
        <v>6.65</v>
      </c>
      <c r="DE2711">
        <v>6.21</v>
      </c>
      <c r="DF2711">
        <v>5.79</v>
      </c>
      <c r="DG2711">
        <v>5.39</v>
      </c>
      <c r="DH2711">
        <v>5.0199999999999996</v>
      </c>
      <c r="DI2711">
        <v>4.66</v>
      </c>
      <c r="DJ2711">
        <v>4.33</v>
      </c>
      <c r="DK2711">
        <v>4.0199999999999996</v>
      </c>
      <c r="DL2711">
        <v>3.73</v>
      </c>
      <c r="DM2711">
        <v>3.48</v>
      </c>
      <c r="DN2711">
        <v>3.25</v>
      </c>
      <c r="DO2711">
        <v>3.05</v>
      </c>
    </row>
    <row r="2712" spans="1:125" x14ac:dyDescent="0.25">
      <c r="A2712" t="s">
        <v>2499</v>
      </c>
      <c r="B2712">
        <v>12</v>
      </c>
      <c r="C2712">
        <v>12</v>
      </c>
      <c r="E2712">
        <v>100000</v>
      </c>
      <c r="F2712">
        <v>91604</v>
      </c>
      <c r="G2712">
        <v>83064</v>
      </c>
      <c r="H2712">
        <v>74483</v>
      </c>
      <c r="I2712">
        <v>65980</v>
      </c>
      <c r="J2712">
        <v>57665</v>
      </c>
      <c r="K2712">
        <v>49632</v>
      </c>
      <c r="L2712">
        <v>41999</v>
      </c>
      <c r="M2712">
        <v>34855</v>
      </c>
      <c r="N2712">
        <v>28310</v>
      </c>
      <c r="O2712">
        <v>22463</v>
      </c>
      <c r="P2712">
        <v>17368</v>
      </c>
      <c r="DC2712">
        <v>6.61</v>
      </c>
      <c r="DD2712">
        <v>6.17</v>
      </c>
      <c r="DE2712">
        <v>5.76</v>
      </c>
      <c r="DF2712">
        <v>5.36</v>
      </c>
      <c r="DG2712">
        <v>4.99</v>
      </c>
      <c r="DH2712">
        <v>4.6399999999999997</v>
      </c>
      <c r="DI2712">
        <v>4.3099999999999996</v>
      </c>
      <c r="DJ2712">
        <v>4</v>
      </c>
      <c r="DK2712">
        <v>3.72</v>
      </c>
      <c r="DL2712">
        <v>3.46</v>
      </c>
      <c r="DM2712">
        <v>3.23</v>
      </c>
      <c r="DN2712">
        <v>3.03</v>
      </c>
    </row>
    <row r="2713" spans="1:125" x14ac:dyDescent="0.25">
      <c r="A2713" t="s">
        <v>2500</v>
      </c>
      <c r="B2713">
        <v>11</v>
      </c>
      <c r="C2713">
        <v>11</v>
      </c>
      <c r="E2713">
        <v>100000</v>
      </c>
      <c r="F2713">
        <v>90584</v>
      </c>
      <c r="G2713">
        <v>81132</v>
      </c>
      <c r="H2713">
        <v>71788</v>
      </c>
      <c r="I2713">
        <v>62662</v>
      </c>
      <c r="J2713">
        <v>53863</v>
      </c>
      <c r="K2713">
        <v>45515</v>
      </c>
      <c r="L2713">
        <v>37718</v>
      </c>
      <c r="M2713">
        <v>30598</v>
      </c>
      <c r="N2713">
        <v>24242</v>
      </c>
      <c r="O2713">
        <v>18719</v>
      </c>
      <c r="DC2713">
        <v>6.14</v>
      </c>
      <c r="DD2713">
        <v>5.73</v>
      </c>
      <c r="DE2713">
        <v>5.34</v>
      </c>
      <c r="DF2713">
        <v>4.96</v>
      </c>
      <c r="DG2713">
        <v>4.6100000000000003</v>
      </c>
      <c r="DH2713">
        <v>4.29</v>
      </c>
      <c r="DI2713">
        <v>3.98</v>
      </c>
      <c r="DJ2713">
        <v>3.7</v>
      </c>
      <c r="DK2713">
        <v>3.45</v>
      </c>
      <c r="DL2713">
        <v>3.22</v>
      </c>
      <c r="DM2713">
        <v>3.02</v>
      </c>
    </row>
    <row r="2714" spans="1:125" x14ac:dyDescent="0.25">
      <c r="A2714" t="s">
        <v>2501</v>
      </c>
      <c r="B2714">
        <v>10</v>
      </c>
      <c r="C2714">
        <v>10</v>
      </c>
      <c r="E2714">
        <v>100000</v>
      </c>
      <c r="F2714">
        <v>89467</v>
      </c>
      <c r="G2714">
        <v>79063</v>
      </c>
      <c r="H2714">
        <v>68929</v>
      </c>
      <c r="I2714">
        <v>59171</v>
      </c>
      <c r="J2714">
        <v>49932</v>
      </c>
      <c r="K2714">
        <v>41319</v>
      </c>
      <c r="L2714">
        <v>33470</v>
      </c>
      <c r="M2714">
        <v>26487</v>
      </c>
      <c r="N2714">
        <v>20422</v>
      </c>
      <c r="DC2714">
        <v>5.69</v>
      </c>
      <c r="DD2714">
        <v>5.31</v>
      </c>
      <c r="DE2714">
        <v>4.9400000000000004</v>
      </c>
      <c r="DF2714">
        <v>4.59</v>
      </c>
      <c r="DG2714">
        <v>4.2699999999999996</v>
      </c>
      <c r="DH2714">
        <v>3.96</v>
      </c>
      <c r="DI2714">
        <v>3.68</v>
      </c>
      <c r="DJ2714">
        <v>3.43</v>
      </c>
      <c r="DK2714">
        <v>3.2</v>
      </c>
      <c r="DL2714">
        <v>3.01</v>
      </c>
    </row>
    <row r="2715" spans="1:125" x14ac:dyDescent="0.25">
      <c r="A2715" t="s">
        <v>2502</v>
      </c>
      <c r="B2715">
        <v>9</v>
      </c>
      <c r="C2715">
        <v>9</v>
      </c>
      <c r="E2715">
        <v>100000</v>
      </c>
      <c r="F2715">
        <v>88269</v>
      </c>
      <c r="G2715">
        <v>76852</v>
      </c>
      <c r="H2715">
        <v>65888</v>
      </c>
      <c r="I2715">
        <v>55521</v>
      </c>
      <c r="J2715">
        <v>45881</v>
      </c>
      <c r="K2715">
        <v>37112</v>
      </c>
      <c r="L2715">
        <v>29325</v>
      </c>
      <c r="M2715">
        <v>22586</v>
      </c>
      <c r="DC2715">
        <v>5.28</v>
      </c>
      <c r="DD2715">
        <v>4.91</v>
      </c>
      <c r="DE2715">
        <v>4.57</v>
      </c>
      <c r="DF2715">
        <v>4.24</v>
      </c>
      <c r="DG2715">
        <v>3.94</v>
      </c>
      <c r="DH2715">
        <v>3.67</v>
      </c>
      <c r="DI2715">
        <v>3.42</v>
      </c>
      <c r="DJ2715">
        <v>3.19</v>
      </c>
      <c r="DK2715">
        <v>2.99</v>
      </c>
    </row>
    <row r="2716" spans="1:125" x14ac:dyDescent="0.25">
      <c r="A2716" t="s">
        <v>2503</v>
      </c>
      <c r="B2716">
        <v>8</v>
      </c>
      <c r="C2716">
        <v>8</v>
      </c>
      <c r="E2716">
        <v>100000</v>
      </c>
      <c r="F2716">
        <v>86959</v>
      </c>
      <c r="G2716">
        <v>74447</v>
      </c>
      <c r="H2716">
        <v>62649</v>
      </c>
      <c r="I2716">
        <v>51695</v>
      </c>
      <c r="J2716">
        <v>41758</v>
      </c>
      <c r="K2716">
        <v>32951</v>
      </c>
      <c r="L2716">
        <v>25342</v>
      </c>
      <c r="DC2716">
        <v>4.8899999999999997</v>
      </c>
      <c r="DD2716">
        <v>4.54</v>
      </c>
      <c r="DE2716">
        <v>4.22</v>
      </c>
      <c r="DF2716">
        <v>3.93</v>
      </c>
      <c r="DG2716">
        <v>3.65</v>
      </c>
      <c r="DH2716">
        <v>3.4</v>
      </c>
      <c r="DI2716">
        <v>3.18</v>
      </c>
      <c r="DJ2716">
        <v>2.98</v>
      </c>
    </row>
    <row r="2717" spans="1:125" x14ac:dyDescent="0.25">
      <c r="A2717" t="s">
        <v>2504</v>
      </c>
      <c r="B2717">
        <v>7</v>
      </c>
      <c r="C2717">
        <v>7</v>
      </c>
      <c r="E2717">
        <v>100000</v>
      </c>
      <c r="F2717">
        <v>85501</v>
      </c>
      <c r="G2717">
        <v>71841</v>
      </c>
      <c r="H2717">
        <v>59201</v>
      </c>
      <c r="I2717">
        <v>47751</v>
      </c>
      <c r="J2717">
        <v>37630</v>
      </c>
      <c r="K2717">
        <v>28902</v>
      </c>
      <c r="DC2717">
        <v>4.5199999999999996</v>
      </c>
      <c r="DD2717">
        <v>4.2</v>
      </c>
      <c r="DE2717">
        <v>3.91</v>
      </c>
      <c r="DF2717">
        <v>3.64</v>
      </c>
      <c r="DG2717">
        <v>3.39</v>
      </c>
      <c r="DH2717">
        <v>3.16</v>
      </c>
      <c r="DI2717">
        <v>2.97</v>
      </c>
    </row>
    <row r="2718" spans="1:125" x14ac:dyDescent="0.25">
      <c r="A2718" t="s">
        <v>2505</v>
      </c>
      <c r="B2718">
        <v>6</v>
      </c>
      <c r="C2718">
        <v>6</v>
      </c>
      <c r="E2718">
        <v>100000</v>
      </c>
      <c r="F2718">
        <v>83911</v>
      </c>
      <c r="G2718">
        <v>69038</v>
      </c>
      <c r="H2718">
        <v>55612</v>
      </c>
      <c r="I2718">
        <v>43761</v>
      </c>
      <c r="J2718">
        <v>33569</v>
      </c>
      <c r="DC2718">
        <v>4.18</v>
      </c>
      <c r="DD2718">
        <v>3.89</v>
      </c>
      <c r="DE2718">
        <v>3.62</v>
      </c>
      <c r="DF2718">
        <v>3.37</v>
      </c>
      <c r="DG2718">
        <v>3.15</v>
      </c>
      <c r="DH2718">
        <v>2.95</v>
      </c>
    </row>
    <row r="2719" spans="1:125" x14ac:dyDescent="0.25">
      <c r="A2719" t="s">
        <v>2506</v>
      </c>
      <c r="B2719">
        <v>5</v>
      </c>
      <c r="C2719">
        <v>5</v>
      </c>
      <c r="E2719">
        <v>100000</v>
      </c>
      <c r="F2719">
        <v>82165</v>
      </c>
      <c r="G2719">
        <v>66081</v>
      </c>
      <c r="H2719">
        <v>51933</v>
      </c>
      <c r="I2719">
        <v>39781</v>
      </c>
      <c r="DC2719">
        <v>3.87</v>
      </c>
      <c r="DD2719">
        <v>3.6</v>
      </c>
      <c r="DE2719">
        <v>3.36</v>
      </c>
      <c r="DF2719">
        <v>3.14</v>
      </c>
      <c r="DG2719">
        <v>2.94</v>
      </c>
    </row>
    <row r="2720" spans="1:125" x14ac:dyDescent="0.25">
      <c r="A2720" t="s">
        <v>2507</v>
      </c>
      <c r="B2720">
        <v>4</v>
      </c>
      <c r="C2720">
        <v>4</v>
      </c>
      <c r="E2720">
        <v>100000</v>
      </c>
      <c r="F2720">
        <v>80319</v>
      </c>
      <c r="G2720">
        <v>63022</v>
      </c>
      <c r="H2720">
        <v>48219</v>
      </c>
      <c r="DC2720">
        <v>3.59</v>
      </c>
      <c r="DD2720">
        <v>3.34</v>
      </c>
      <c r="DE2720">
        <v>3.12</v>
      </c>
      <c r="DF2720">
        <v>2.93</v>
      </c>
    </row>
    <row r="2721" spans="1:189" x14ac:dyDescent="0.25">
      <c r="A2721" t="s">
        <v>2508</v>
      </c>
      <c r="B2721">
        <v>3</v>
      </c>
      <c r="C2721">
        <v>3</v>
      </c>
      <c r="E2721">
        <v>100000</v>
      </c>
      <c r="F2721">
        <v>78366</v>
      </c>
      <c r="G2721">
        <v>59865</v>
      </c>
      <c r="DC2721">
        <v>3.33</v>
      </c>
      <c r="DD2721">
        <v>3.11</v>
      </c>
      <c r="DE2721">
        <v>2.92</v>
      </c>
    </row>
    <row r="2722" spans="1:189" x14ac:dyDescent="0.25">
      <c r="A2722" t="s">
        <v>2509</v>
      </c>
      <c r="B2722">
        <v>2</v>
      </c>
      <c r="C2722">
        <v>2</v>
      </c>
      <c r="E2722">
        <v>100000</v>
      </c>
      <c r="F2722">
        <v>76303</v>
      </c>
      <c r="DC2722">
        <v>3.1</v>
      </c>
      <c r="DD2722">
        <v>2.9</v>
      </c>
    </row>
    <row r="2723" spans="1:189" x14ac:dyDescent="0.25">
      <c r="A2723" t="s">
        <v>2510</v>
      </c>
      <c r="B2723">
        <v>1</v>
      </c>
      <c r="C2723">
        <v>1</v>
      </c>
      <c r="E2723">
        <v>100000</v>
      </c>
      <c r="DC2723">
        <v>2.89</v>
      </c>
    </row>
    <row r="2724" spans="1:189" x14ac:dyDescent="0.25">
      <c r="A2724" t="s">
        <v>2511</v>
      </c>
      <c r="B2724">
        <v>83</v>
      </c>
      <c r="C2724">
        <v>83</v>
      </c>
      <c r="E2724">
        <v>100000</v>
      </c>
      <c r="F2724">
        <v>99925</v>
      </c>
      <c r="G2724">
        <v>99847</v>
      </c>
      <c r="H2724">
        <v>99764</v>
      </c>
      <c r="I2724">
        <v>99675</v>
      </c>
      <c r="J2724">
        <v>99580</v>
      </c>
      <c r="K2724">
        <v>99478</v>
      </c>
      <c r="L2724">
        <v>99372</v>
      </c>
      <c r="M2724">
        <v>99261</v>
      </c>
      <c r="N2724">
        <v>99148</v>
      </c>
      <c r="O2724">
        <v>99034</v>
      </c>
      <c r="P2724">
        <v>98919</v>
      </c>
      <c r="Q2724">
        <v>98800</v>
      </c>
      <c r="R2724">
        <v>98677</v>
      </c>
      <c r="S2724">
        <v>98546</v>
      </c>
      <c r="T2724">
        <v>98407</v>
      </c>
      <c r="U2724">
        <v>98256</v>
      </c>
      <c r="V2724">
        <v>98094</v>
      </c>
      <c r="W2724">
        <v>97922</v>
      </c>
      <c r="X2724">
        <v>97743</v>
      </c>
      <c r="Y2724">
        <v>97557</v>
      </c>
      <c r="Z2724">
        <v>97365</v>
      </c>
      <c r="AA2724">
        <v>97166</v>
      </c>
      <c r="AB2724">
        <v>96958</v>
      </c>
      <c r="AC2724">
        <v>96738</v>
      </c>
      <c r="AD2724">
        <v>96504</v>
      </c>
      <c r="AE2724">
        <v>96253</v>
      </c>
      <c r="AF2724">
        <v>95985</v>
      </c>
      <c r="AG2724">
        <v>95701</v>
      </c>
      <c r="AH2724">
        <v>95403</v>
      </c>
      <c r="AI2724">
        <v>95093</v>
      </c>
      <c r="AJ2724">
        <v>94770</v>
      </c>
      <c r="AK2724">
        <v>94432</v>
      </c>
      <c r="AL2724">
        <v>94075</v>
      </c>
      <c r="AM2724">
        <v>93692</v>
      </c>
      <c r="AN2724">
        <v>93277</v>
      </c>
      <c r="AO2724">
        <v>92824</v>
      </c>
      <c r="AP2724">
        <v>92329</v>
      </c>
      <c r="AQ2724">
        <v>91791</v>
      </c>
      <c r="AR2724">
        <v>91212</v>
      </c>
      <c r="AS2724">
        <v>90593</v>
      </c>
      <c r="AT2724">
        <v>89939</v>
      </c>
      <c r="AU2724">
        <v>89249</v>
      </c>
      <c r="AV2724">
        <v>88525</v>
      </c>
      <c r="AW2724">
        <v>87763</v>
      </c>
      <c r="AX2724">
        <v>86959</v>
      </c>
      <c r="AY2724">
        <v>86108</v>
      </c>
      <c r="AZ2724">
        <v>85204</v>
      </c>
      <c r="BA2724">
        <v>84240</v>
      </c>
      <c r="BB2724">
        <v>83204</v>
      </c>
      <c r="BC2724">
        <v>82088</v>
      </c>
      <c r="BD2724">
        <v>80886</v>
      </c>
      <c r="BE2724">
        <v>79596</v>
      </c>
      <c r="BF2724">
        <v>78215</v>
      </c>
      <c r="BG2724">
        <v>76742</v>
      </c>
      <c r="BH2724">
        <v>75175</v>
      </c>
      <c r="BI2724">
        <v>73517</v>
      </c>
      <c r="BJ2724">
        <v>71764</v>
      </c>
      <c r="BK2724">
        <v>69911</v>
      </c>
      <c r="BL2724">
        <v>67939</v>
      </c>
      <c r="BM2724">
        <v>65836</v>
      </c>
      <c r="BN2724">
        <v>63594</v>
      </c>
      <c r="BO2724">
        <v>61204</v>
      </c>
      <c r="BP2724">
        <v>58667</v>
      </c>
      <c r="BQ2724">
        <v>55976</v>
      </c>
      <c r="BR2724">
        <v>53143</v>
      </c>
      <c r="BS2724">
        <v>50181</v>
      </c>
      <c r="BT2724">
        <v>47107</v>
      </c>
      <c r="BU2724">
        <v>43935</v>
      </c>
      <c r="BV2724">
        <v>40680</v>
      </c>
      <c r="BW2724">
        <v>37359</v>
      </c>
      <c r="BX2724">
        <v>34001</v>
      </c>
      <c r="BY2724">
        <v>30634</v>
      </c>
      <c r="BZ2724">
        <v>27297</v>
      </c>
      <c r="CA2724">
        <v>24028</v>
      </c>
      <c r="CB2724">
        <v>20876</v>
      </c>
      <c r="CC2724">
        <v>17859</v>
      </c>
      <c r="CD2724">
        <v>15022</v>
      </c>
      <c r="CE2724">
        <v>12404</v>
      </c>
      <c r="CF2724">
        <v>10019</v>
      </c>
      <c r="CG2724">
        <v>7901</v>
      </c>
      <c r="CH2724">
        <v>6071</v>
      </c>
      <c r="CI2724">
        <v>4535</v>
      </c>
      <c r="DC2724">
        <v>62.56</v>
      </c>
      <c r="DD2724">
        <v>61.6</v>
      </c>
      <c r="DE2724">
        <v>60.65</v>
      </c>
      <c r="DF2724">
        <v>59.7</v>
      </c>
      <c r="DG2724">
        <v>58.76</v>
      </c>
      <c r="DH2724">
        <v>57.81</v>
      </c>
      <c r="DI2724">
        <v>56.87</v>
      </c>
      <c r="DJ2724">
        <v>55.93</v>
      </c>
      <c r="DK2724">
        <v>54.99</v>
      </c>
      <c r="DL2724">
        <v>54.05</v>
      </c>
      <c r="DM2724">
        <v>53.12</v>
      </c>
      <c r="DN2724">
        <v>52.18</v>
      </c>
      <c r="DO2724">
        <v>51.24</v>
      </c>
      <c r="DP2724">
        <v>50.3</v>
      </c>
      <c r="DQ2724">
        <v>49.37</v>
      </c>
      <c r="DR2724">
        <v>48.44</v>
      </c>
      <c r="DS2724">
        <v>47.51</v>
      </c>
      <c r="DT2724">
        <v>46.59</v>
      </c>
      <c r="DU2724">
        <v>45.67</v>
      </c>
      <c r="DV2724">
        <v>44.75</v>
      </c>
      <c r="DW2724">
        <v>43.84</v>
      </c>
      <c r="DX2724">
        <v>42.92</v>
      </c>
      <c r="DY2724">
        <v>42.01</v>
      </c>
      <c r="DZ2724">
        <v>41.1</v>
      </c>
      <c r="EA2724">
        <v>40.19</v>
      </c>
      <c r="EB2724">
        <v>39.29</v>
      </c>
      <c r="EC2724">
        <v>38.39</v>
      </c>
      <c r="ED2724">
        <v>37.49</v>
      </c>
      <c r="EE2724">
        <v>36.6</v>
      </c>
      <c r="EF2724">
        <v>35.72</v>
      </c>
      <c r="EG2724">
        <v>34.83</v>
      </c>
      <c r="EH2724">
        <v>33.950000000000003</v>
      </c>
      <c r="EI2724">
        <v>33.07</v>
      </c>
      <c r="EJ2724">
        <v>32.19</v>
      </c>
      <c r="EK2724">
        <v>31.32</v>
      </c>
      <c r="EL2724">
        <v>30.46</v>
      </c>
      <c r="EM2724">
        <v>29.6</v>
      </c>
      <c r="EN2724">
        <v>28.76</v>
      </c>
      <c r="EO2724">
        <v>27.93</v>
      </c>
      <c r="EP2724">
        <v>27.1</v>
      </c>
      <c r="EQ2724">
        <v>26.28</v>
      </c>
      <c r="ER2724">
        <v>25.47</v>
      </c>
      <c r="ES2724">
        <v>24.66</v>
      </c>
      <c r="ET2724">
        <v>23.86</v>
      </c>
      <c r="EU2724">
        <v>23.06</v>
      </c>
      <c r="EV2724">
        <v>22.27</v>
      </c>
      <c r="EW2724">
        <v>21.49</v>
      </c>
      <c r="EX2724">
        <v>20.71</v>
      </c>
      <c r="EY2724">
        <v>19.940000000000001</v>
      </c>
      <c r="EZ2724">
        <v>19.18</v>
      </c>
      <c r="FA2724">
        <v>18.440000000000001</v>
      </c>
      <c r="FB2724">
        <v>17.7</v>
      </c>
      <c r="FC2724">
        <v>16.98</v>
      </c>
      <c r="FD2724">
        <v>16.27</v>
      </c>
      <c r="FE2724">
        <v>15.58</v>
      </c>
      <c r="FF2724">
        <v>14.89</v>
      </c>
      <c r="FG2724">
        <v>14.21</v>
      </c>
      <c r="FH2724">
        <v>13.55</v>
      </c>
      <c r="FI2724">
        <v>12.9</v>
      </c>
      <c r="FJ2724">
        <v>12.26</v>
      </c>
      <c r="FK2724">
        <v>11.63</v>
      </c>
      <c r="FL2724">
        <v>11.02</v>
      </c>
      <c r="FM2724">
        <v>10.43</v>
      </c>
      <c r="FN2724">
        <v>9.86</v>
      </c>
      <c r="FO2724">
        <v>9.31</v>
      </c>
      <c r="FP2724">
        <v>8.7799999999999994</v>
      </c>
      <c r="FQ2724">
        <v>8.27</v>
      </c>
      <c r="FR2724">
        <v>7.78</v>
      </c>
      <c r="FS2724">
        <v>7.31</v>
      </c>
      <c r="FT2724">
        <v>6.85</v>
      </c>
      <c r="FU2724">
        <v>6.41</v>
      </c>
      <c r="FV2724">
        <v>6</v>
      </c>
      <c r="FW2724">
        <v>5.6</v>
      </c>
      <c r="FX2724">
        <v>5.23</v>
      </c>
      <c r="FY2724">
        <v>4.87</v>
      </c>
      <c r="FZ2724">
        <v>4.53</v>
      </c>
      <c r="GA2724">
        <v>4.21</v>
      </c>
      <c r="GB2724">
        <v>3.91</v>
      </c>
      <c r="GC2724">
        <v>3.63</v>
      </c>
      <c r="GD2724">
        <v>3.38</v>
      </c>
      <c r="GE2724">
        <v>3.15</v>
      </c>
      <c r="GF2724">
        <v>2.95</v>
      </c>
      <c r="GG2724">
        <v>2.78</v>
      </c>
    </row>
    <row r="2725" spans="1:189" x14ac:dyDescent="0.25">
      <c r="A2725" t="s">
        <v>2512</v>
      </c>
      <c r="B2725">
        <v>82</v>
      </c>
      <c r="C2725">
        <v>82</v>
      </c>
      <c r="E2725">
        <v>100000</v>
      </c>
      <c r="F2725">
        <v>99920</v>
      </c>
      <c r="G2725">
        <v>99835</v>
      </c>
      <c r="H2725">
        <v>99745</v>
      </c>
      <c r="I2725">
        <v>99648</v>
      </c>
      <c r="J2725">
        <v>99545</v>
      </c>
      <c r="K2725">
        <v>99437</v>
      </c>
      <c r="L2725">
        <v>99325</v>
      </c>
      <c r="M2725">
        <v>99210</v>
      </c>
      <c r="N2725">
        <v>99094</v>
      </c>
      <c r="O2725">
        <v>98977</v>
      </c>
      <c r="P2725">
        <v>98857</v>
      </c>
      <c r="Q2725">
        <v>98731</v>
      </c>
      <c r="R2725">
        <v>98599</v>
      </c>
      <c r="S2725">
        <v>98456</v>
      </c>
      <c r="T2725">
        <v>98303</v>
      </c>
      <c r="U2725">
        <v>98138</v>
      </c>
      <c r="V2725">
        <v>97964</v>
      </c>
      <c r="W2725">
        <v>97781</v>
      </c>
      <c r="X2725">
        <v>97592</v>
      </c>
      <c r="Y2725">
        <v>97396</v>
      </c>
      <c r="Z2725">
        <v>97194</v>
      </c>
      <c r="AA2725">
        <v>96982</v>
      </c>
      <c r="AB2725">
        <v>96757</v>
      </c>
      <c r="AC2725">
        <v>96518</v>
      </c>
      <c r="AD2725">
        <v>96262</v>
      </c>
      <c r="AE2725">
        <v>95988</v>
      </c>
      <c r="AF2725">
        <v>95699</v>
      </c>
      <c r="AG2725">
        <v>95395</v>
      </c>
      <c r="AH2725">
        <v>95079</v>
      </c>
      <c r="AI2725">
        <v>94750</v>
      </c>
      <c r="AJ2725">
        <v>94406</v>
      </c>
      <c r="AK2725">
        <v>94042</v>
      </c>
      <c r="AL2725">
        <v>93652</v>
      </c>
      <c r="AM2725">
        <v>93229</v>
      </c>
      <c r="AN2725">
        <v>92767</v>
      </c>
      <c r="AO2725">
        <v>92263</v>
      </c>
      <c r="AP2725">
        <v>91716</v>
      </c>
      <c r="AQ2725">
        <v>91126</v>
      </c>
      <c r="AR2725">
        <v>90496</v>
      </c>
      <c r="AS2725">
        <v>89829</v>
      </c>
      <c r="AT2725">
        <v>89127</v>
      </c>
      <c r="AU2725">
        <v>88390</v>
      </c>
      <c r="AV2725">
        <v>87614</v>
      </c>
      <c r="AW2725">
        <v>86796</v>
      </c>
      <c r="AX2725">
        <v>85930</v>
      </c>
      <c r="AY2725">
        <v>85011</v>
      </c>
      <c r="AZ2725">
        <v>84030</v>
      </c>
      <c r="BA2725">
        <v>82978</v>
      </c>
      <c r="BB2725">
        <v>81845</v>
      </c>
      <c r="BC2725">
        <v>80625</v>
      </c>
      <c r="BD2725">
        <v>79315</v>
      </c>
      <c r="BE2725">
        <v>77917</v>
      </c>
      <c r="BF2725">
        <v>76423</v>
      </c>
      <c r="BG2725">
        <v>74837</v>
      </c>
      <c r="BH2725">
        <v>73158</v>
      </c>
      <c r="BI2725">
        <v>71386</v>
      </c>
      <c r="BJ2725">
        <v>69513</v>
      </c>
      <c r="BK2725">
        <v>67523</v>
      </c>
      <c r="BL2725">
        <v>65404</v>
      </c>
      <c r="BM2725">
        <v>63147</v>
      </c>
      <c r="BN2725">
        <v>60743</v>
      </c>
      <c r="BO2725">
        <v>58193</v>
      </c>
      <c r="BP2725">
        <v>55494</v>
      </c>
      <c r="BQ2725">
        <v>52652</v>
      </c>
      <c r="BR2725">
        <v>49685</v>
      </c>
      <c r="BS2725">
        <v>46606</v>
      </c>
      <c r="BT2725">
        <v>43435</v>
      </c>
      <c r="BU2725">
        <v>40184</v>
      </c>
      <c r="BV2725">
        <v>36873</v>
      </c>
      <c r="BW2725">
        <v>33527</v>
      </c>
      <c r="BX2725">
        <v>30179</v>
      </c>
      <c r="BY2725">
        <v>26863</v>
      </c>
      <c r="BZ2725">
        <v>23622</v>
      </c>
      <c r="CA2725">
        <v>20499</v>
      </c>
      <c r="CB2725">
        <v>17537</v>
      </c>
      <c r="CC2725">
        <v>14751</v>
      </c>
      <c r="CD2725">
        <v>12180</v>
      </c>
      <c r="CE2725">
        <v>9838</v>
      </c>
      <c r="CF2725">
        <v>7758</v>
      </c>
      <c r="CG2725">
        <v>5961</v>
      </c>
      <c r="CH2725">
        <v>4453</v>
      </c>
      <c r="DC2725">
        <v>61.43</v>
      </c>
      <c r="DD2725">
        <v>60.48</v>
      </c>
      <c r="DE2725">
        <v>59.53</v>
      </c>
      <c r="DF2725">
        <v>58.58</v>
      </c>
      <c r="DG2725">
        <v>57.64</v>
      </c>
      <c r="DH2725">
        <v>56.7</v>
      </c>
      <c r="DI2725">
        <v>55.76</v>
      </c>
      <c r="DJ2725">
        <v>54.82</v>
      </c>
      <c r="DK2725">
        <v>53.88</v>
      </c>
      <c r="DL2725">
        <v>52.95</v>
      </c>
      <c r="DM2725">
        <v>52.01</v>
      </c>
      <c r="DN2725">
        <v>51.07</v>
      </c>
      <c r="DO2725">
        <v>50.13</v>
      </c>
      <c r="DP2725">
        <v>49.2</v>
      </c>
      <c r="DQ2725">
        <v>48.27</v>
      </c>
      <c r="DR2725">
        <v>47.35</v>
      </c>
      <c r="DS2725">
        <v>46.43</v>
      </c>
      <c r="DT2725">
        <v>45.51</v>
      </c>
      <c r="DU2725">
        <v>44.59</v>
      </c>
      <c r="DV2725">
        <v>43.68</v>
      </c>
      <c r="DW2725">
        <v>42.76</v>
      </c>
      <c r="DX2725">
        <v>41.85</v>
      </c>
      <c r="DY2725">
        <v>40.94</v>
      </c>
      <c r="DZ2725">
        <v>40.04</v>
      </c>
      <c r="EA2725">
        <v>39.130000000000003</v>
      </c>
      <c r="EB2725">
        <v>38.24</v>
      </c>
      <c r="EC2725">
        <v>37.340000000000003</v>
      </c>
      <c r="ED2725">
        <v>36.46</v>
      </c>
      <c r="EE2725">
        <v>35.57</v>
      </c>
      <c r="EF2725">
        <v>34.69</v>
      </c>
      <c r="EG2725">
        <v>33.81</v>
      </c>
      <c r="EH2725">
        <v>32.93</v>
      </c>
      <c r="EI2725">
        <v>32.049999999999997</v>
      </c>
      <c r="EJ2725">
        <v>31.18</v>
      </c>
      <c r="EK2725">
        <v>30.32</v>
      </c>
      <c r="EL2725">
        <v>29.47</v>
      </c>
      <c r="EM2725">
        <v>28.63</v>
      </c>
      <c r="EN2725">
        <v>27.8</v>
      </c>
      <c r="EO2725">
        <v>26.97</v>
      </c>
      <c r="EP2725">
        <v>26.16</v>
      </c>
      <c r="EQ2725">
        <v>25.35</v>
      </c>
      <c r="ER2725">
        <v>24.54</v>
      </c>
      <c r="ES2725">
        <v>23.75</v>
      </c>
      <c r="ET2725">
        <v>22.95</v>
      </c>
      <c r="EU2725">
        <v>22.16</v>
      </c>
      <c r="EV2725">
        <v>21.38</v>
      </c>
      <c r="EW2725">
        <v>20.61</v>
      </c>
      <c r="EX2725">
        <v>19.84</v>
      </c>
      <c r="EY2725">
        <v>19.09</v>
      </c>
      <c r="EZ2725">
        <v>18.34</v>
      </c>
      <c r="FA2725">
        <v>17.61</v>
      </c>
      <c r="FB2725">
        <v>16.899999999999999</v>
      </c>
      <c r="FC2725">
        <v>16.190000000000001</v>
      </c>
      <c r="FD2725">
        <v>15.5</v>
      </c>
      <c r="FE2725">
        <v>14.82</v>
      </c>
      <c r="FF2725">
        <v>14.14</v>
      </c>
      <c r="FG2725">
        <v>13.48</v>
      </c>
      <c r="FH2725">
        <v>12.83</v>
      </c>
      <c r="FI2725">
        <v>12.2</v>
      </c>
      <c r="FJ2725">
        <v>11.57</v>
      </c>
      <c r="FK2725">
        <v>10.97</v>
      </c>
      <c r="FL2725">
        <v>10.38</v>
      </c>
      <c r="FM2725">
        <v>9.82</v>
      </c>
      <c r="FN2725">
        <v>9.27</v>
      </c>
      <c r="FO2725">
        <v>8.74</v>
      </c>
      <c r="FP2725">
        <v>8.24</v>
      </c>
      <c r="FQ2725">
        <v>7.75</v>
      </c>
      <c r="FR2725">
        <v>7.28</v>
      </c>
      <c r="FS2725">
        <v>6.83</v>
      </c>
      <c r="FT2725">
        <v>6.39</v>
      </c>
      <c r="FU2725">
        <v>5.98</v>
      </c>
      <c r="FV2725">
        <v>5.59</v>
      </c>
      <c r="FW2725">
        <v>5.22</v>
      </c>
      <c r="FX2725">
        <v>4.87</v>
      </c>
      <c r="FY2725">
        <v>4.53</v>
      </c>
      <c r="FZ2725">
        <v>4.21</v>
      </c>
      <c r="GA2725">
        <v>3.91</v>
      </c>
      <c r="GB2725">
        <v>3.63</v>
      </c>
      <c r="GC2725">
        <v>3.38</v>
      </c>
      <c r="GD2725">
        <v>3.15</v>
      </c>
      <c r="GE2725">
        <v>2.95</v>
      </c>
      <c r="GF2725">
        <v>2.78</v>
      </c>
    </row>
    <row r="2726" spans="1:189" x14ac:dyDescent="0.25">
      <c r="A2726" t="s">
        <v>2513</v>
      </c>
      <c r="B2726">
        <v>81</v>
      </c>
      <c r="C2726">
        <v>81</v>
      </c>
      <c r="E2726">
        <v>100000</v>
      </c>
      <c r="F2726">
        <v>99913</v>
      </c>
      <c r="G2726">
        <v>99821</v>
      </c>
      <c r="H2726">
        <v>99723</v>
      </c>
      <c r="I2726">
        <v>99619</v>
      </c>
      <c r="J2726">
        <v>99509</v>
      </c>
      <c r="K2726">
        <v>99395</v>
      </c>
      <c r="L2726">
        <v>99278</v>
      </c>
      <c r="M2726">
        <v>99161</v>
      </c>
      <c r="N2726">
        <v>99041</v>
      </c>
      <c r="O2726">
        <v>98919</v>
      </c>
      <c r="P2726">
        <v>98792</v>
      </c>
      <c r="Q2726">
        <v>98657</v>
      </c>
      <c r="R2726">
        <v>98513</v>
      </c>
      <c r="S2726">
        <v>98357</v>
      </c>
      <c r="T2726">
        <v>98189</v>
      </c>
      <c r="U2726">
        <v>98011</v>
      </c>
      <c r="V2726">
        <v>97826</v>
      </c>
      <c r="W2726">
        <v>97633</v>
      </c>
      <c r="X2726">
        <v>97434</v>
      </c>
      <c r="Y2726">
        <v>97227</v>
      </c>
      <c r="Z2726">
        <v>97011</v>
      </c>
      <c r="AA2726">
        <v>96782</v>
      </c>
      <c r="AB2726">
        <v>96538</v>
      </c>
      <c r="AC2726">
        <v>96277</v>
      </c>
      <c r="AD2726">
        <v>95998</v>
      </c>
      <c r="AE2726">
        <v>95703</v>
      </c>
      <c r="AF2726">
        <v>95393</v>
      </c>
      <c r="AG2726">
        <v>95072</v>
      </c>
      <c r="AH2726">
        <v>94736</v>
      </c>
      <c r="AI2726">
        <v>94385</v>
      </c>
      <c r="AJ2726">
        <v>94015</v>
      </c>
      <c r="AK2726">
        <v>93617</v>
      </c>
      <c r="AL2726">
        <v>93186</v>
      </c>
      <c r="AM2726">
        <v>92716</v>
      </c>
      <c r="AN2726">
        <v>92202</v>
      </c>
      <c r="AO2726">
        <v>91645</v>
      </c>
      <c r="AP2726">
        <v>91044</v>
      </c>
      <c r="AQ2726">
        <v>90403</v>
      </c>
      <c r="AR2726">
        <v>89724</v>
      </c>
      <c r="AS2726">
        <v>89008</v>
      </c>
      <c r="AT2726">
        <v>88258</v>
      </c>
      <c r="AU2726">
        <v>87468</v>
      </c>
      <c r="AV2726">
        <v>86636</v>
      </c>
      <c r="AW2726">
        <v>85756</v>
      </c>
      <c r="AX2726">
        <v>84821</v>
      </c>
      <c r="AY2726">
        <v>83824</v>
      </c>
      <c r="AZ2726">
        <v>82753</v>
      </c>
      <c r="BA2726">
        <v>81603</v>
      </c>
      <c r="BB2726">
        <v>80366</v>
      </c>
      <c r="BC2726">
        <v>79037</v>
      </c>
      <c r="BD2726">
        <v>77618</v>
      </c>
      <c r="BE2726">
        <v>76106</v>
      </c>
      <c r="BF2726">
        <v>74499</v>
      </c>
      <c r="BG2726">
        <v>72801</v>
      </c>
      <c r="BH2726">
        <v>71008</v>
      </c>
      <c r="BI2726">
        <v>69116</v>
      </c>
      <c r="BJ2726">
        <v>67106</v>
      </c>
      <c r="BK2726">
        <v>64970</v>
      </c>
      <c r="BL2726">
        <v>62697</v>
      </c>
      <c r="BM2726">
        <v>60281</v>
      </c>
      <c r="BN2726">
        <v>57719</v>
      </c>
      <c r="BO2726">
        <v>55009</v>
      </c>
      <c r="BP2726">
        <v>52162</v>
      </c>
      <c r="BQ2726">
        <v>49188</v>
      </c>
      <c r="BR2726">
        <v>46107</v>
      </c>
      <c r="BS2726">
        <v>42936</v>
      </c>
      <c r="BT2726">
        <v>39689</v>
      </c>
      <c r="BU2726">
        <v>36387</v>
      </c>
      <c r="BV2726">
        <v>33055</v>
      </c>
      <c r="BW2726">
        <v>29724</v>
      </c>
      <c r="BX2726">
        <v>26432</v>
      </c>
      <c r="BY2726">
        <v>23216</v>
      </c>
      <c r="BZ2726">
        <v>20125</v>
      </c>
      <c r="CA2726">
        <v>17197</v>
      </c>
      <c r="CB2726">
        <v>14465</v>
      </c>
      <c r="CC2726">
        <v>11944</v>
      </c>
      <c r="CD2726">
        <v>9647</v>
      </c>
      <c r="CE2726">
        <v>7608</v>
      </c>
      <c r="CF2726">
        <v>5845</v>
      </c>
      <c r="CG2726">
        <v>4366</v>
      </c>
      <c r="DC2726">
        <v>60.3</v>
      </c>
      <c r="DD2726">
        <v>59.35</v>
      </c>
      <c r="DE2726">
        <v>58.41</v>
      </c>
      <c r="DF2726">
        <v>57.46</v>
      </c>
      <c r="DG2726">
        <v>56.52</v>
      </c>
      <c r="DH2726">
        <v>55.58</v>
      </c>
      <c r="DI2726">
        <v>54.65</v>
      </c>
      <c r="DJ2726">
        <v>53.71</v>
      </c>
      <c r="DK2726">
        <v>52.77</v>
      </c>
      <c r="DL2726">
        <v>51.84</v>
      </c>
      <c r="DM2726">
        <v>50.9</v>
      </c>
      <c r="DN2726">
        <v>49.97</v>
      </c>
      <c r="DO2726">
        <v>49.03</v>
      </c>
      <c r="DP2726">
        <v>48.1</v>
      </c>
      <c r="DQ2726">
        <v>47.18</v>
      </c>
      <c r="DR2726">
        <v>46.26</v>
      </c>
      <c r="DS2726">
        <v>45.34</v>
      </c>
      <c r="DT2726">
        <v>44.43</v>
      </c>
      <c r="DU2726">
        <v>43.51</v>
      </c>
      <c r="DV2726">
        <v>42.6</v>
      </c>
      <c r="DW2726">
        <v>41.69</v>
      </c>
      <c r="DX2726">
        <v>40.78</v>
      </c>
      <c r="DY2726">
        <v>39.880000000000003</v>
      </c>
      <c r="DZ2726">
        <v>38.979999999999997</v>
      </c>
      <c r="EA2726">
        <v>38.08</v>
      </c>
      <c r="EB2726">
        <v>37.19</v>
      </c>
      <c r="EC2726">
        <v>36.31</v>
      </c>
      <c r="ED2726">
        <v>35.42</v>
      </c>
      <c r="EE2726">
        <v>34.54</v>
      </c>
      <c r="EF2726">
        <v>33.659999999999997</v>
      </c>
      <c r="EG2726">
        <v>32.78</v>
      </c>
      <c r="EH2726">
        <v>31.91</v>
      </c>
      <c r="EI2726">
        <v>31.04</v>
      </c>
      <c r="EJ2726">
        <v>30.19</v>
      </c>
      <c r="EK2726">
        <v>29.34</v>
      </c>
      <c r="EL2726">
        <v>28.5</v>
      </c>
      <c r="EM2726">
        <v>27.67</v>
      </c>
      <c r="EN2726">
        <v>26.85</v>
      </c>
      <c r="EO2726">
        <v>26.03</v>
      </c>
      <c r="EP2726">
        <v>25.23</v>
      </c>
      <c r="EQ2726">
        <v>24.42</v>
      </c>
      <c r="ER2726">
        <v>23.63</v>
      </c>
      <c r="ES2726">
        <v>22.84</v>
      </c>
      <c r="ET2726">
        <v>22.05</v>
      </c>
      <c r="EU2726">
        <v>21.27</v>
      </c>
      <c r="EV2726">
        <v>20.5</v>
      </c>
      <c r="EW2726">
        <v>19.739999999999998</v>
      </c>
      <c r="EX2726">
        <v>18.989999999999998</v>
      </c>
      <c r="EY2726">
        <v>18.25</v>
      </c>
      <c r="EZ2726">
        <v>17.52</v>
      </c>
      <c r="FA2726">
        <v>16.809999999999999</v>
      </c>
      <c r="FB2726">
        <v>16.11</v>
      </c>
      <c r="FC2726">
        <v>15.42</v>
      </c>
      <c r="FD2726">
        <v>14.74</v>
      </c>
      <c r="FE2726">
        <v>14.07</v>
      </c>
      <c r="FF2726">
        <v>13.41</v>
      </c>
      <c r="FG2726">
        <v>12.77</v>
      </c>
      <c r="FH2726">
        <v>12.13</v>
      </c>
      <c r="FI2726">
        <v>11.52</v>
      </c>
      <c r="FJ2726">
        <v>10.92</v>
      </c>
      <c r="FK2726">
        <v>10.33</v>
      </c>
      <c r="FL2726">
        <v>9.77</v>
      </c>
      <c r="FM2726">
        <v>9.23</v>
      </c>
      <c r="FN2726">
        <v>8.6999999999999993</v>
      </c>
      <c r="FO2726">
        <v>8.1999999999999993</v>
      </c>
      <c r="FP2726">
        <v>7.71</v>
      </c>
      <c r="FQ2726">
        <v>7.25</v>
      </c>
      <c r="FR2726">
        <v>6.8</v>
      </c>
      <c r="FS2726">
        <v>6.37</v>
      </c>
      <c r="FT2726">
        <v>5.96</v>
      </c>
      <c r="FU2726">
        <v>5.57</v>
      </c>
      <c r="FV2726">
        <v>5.21</v>
      </c>
      <c r="FW2726">
        <v>4.8600000000000003</v>
      </c>
      <c r="FX2726">
        <v>4.53</v>
      </c>
      <c r="FY2726">
        <v>4.21</v>
      </c>
      <c r="FZ2726">
        <v>3.91</v>
      </c>
      <c r="GA2726">
        <v>3.63</v>
      </c>
      <c r="GB2726">
        <v>3.38</v>
      </c>
      <c r="GC2726">
        <v>3.15</v>
      </c>
      <c r="GD2726">
        <v>2.95</v>
      </c>
      <c r="GE2726">
        <v>2.78</v>
      </c>
    </row>
    <row r="2727" spans="1:189" x14ac:dyDescent="0.25">
      <c r="A2727" t="s">
        <v>2514</v>
      </c>
      <c r="B2727">
        <v>80</v>
      </c>
      <c r="C2727">
        <v>80</v>
      </c>
      <c r="E2727">
        <v>100000</v>
      </c>
      <c r="F2727">
        <v>99906</v>
      </c>
      <c r="G2727">
        <v>99806</v>
      </c>
      <c r="H2727">
        <v>99700</v>
      </c>
      <c r="I2727">
        <v>99588</v>
      </c>
      <c r="J2727">
        <v>99472</v>
      </c>
      <c r="K2727">
        <v>99354</v>
      </c>
      <c r="L2727">
        <v>99234</v>
      </c>
      <c r="M2727">
        <v>99113</v>
      </c>
      <c r="N2727">
        <v>98990</v>
      </c>
      <c r="O2727">
        <v>98860</v>
      </c>
      <c r="P2727">
        <v>98723</v>
      </c>
      <c r="Q2727">
        <v>98576</v>
      </c>
      <c r="R2727">
        <v>98418</v>
      </c>
      <c r="S2727">
        <v>98247</v>
      </c>
      <c r="T2727">
        <v>98066</v>
      </c>
      <c r="U2727">
        <v>97877</v>
      </c>
      <c r="V2727">
        <v>97681</v>
      </c>
      <c r="W2727">
        <v>97479</v>
      </c>
      <c r="X2727">
        <v>97268</v>
      </c>
      <c r="Y2727">
        <v>97048</v>
      </c>
      <c r="Z2727">
        <v>96814</v>
      </c>
      <c r="AA2727">
        <v>96565</v>
      </c>
      <c r="AB2727">
        <v>96299</v>
      </c>
      <c r="AC2727">
        <v>96015</v>
      </c>
      <c r="AD2727">
        <v>95714</v>
      </c>
      <c r="AE2727">
        <v>95398</v>
      </c>
      <c r="AF2727">
        <v>95070</v>
      </c>
      <c r="AG2727">
        <v>94729</v>
      </c>
      <c r="AH2727">
        <v>94372</v>
      </c>
      <c r="AI2727">
        <v>93994</v>
      </c>
      <c r="AJ2727">
        <v>93589</v>
      </c>
      <c r="AK2727">
        <v>93150</v>
      </c>
      <c r="AL2727">
        <v>92671</v>
      </c>
      <c r="AM2727">
        <v>92148</v>
      </c>
      <c r="AN2727">
        <v>91579</v>
      </c>
      <c r="AO2727">
        <v>90967</v>
      </c>
      <c r="AP2727">
        <v>90314</v>
      </c>
      <c r="AQ2727">
        <v>89623</v>
      </c>
      <c r="AR2727">
        <v>88896</v>
      </c>
      <c r="AS2727">
        <v>88131</v>
      </c>
      <c r="AT2727">
        <v>87328</v>
      </c>
      <c r="AU2727">
        <v>86480</v>
      </c>
      <c r="AV2727">
        <v>85585</v>
      </c>
      <c r="AW2727">
        <v>84634</v>
      </c>
      <c r="AX2727">
        <v>83621</v>
      </c>
      <c r="AY2727">
        <v>82534</v>
      </c>
      <c r="AZ2727">
        <v>81364</v>
      </c>
      <c r="BA2727">
        <v>80108</v>
      </c>
      <c r="BB2727">
        <v>78762</v>
      </c>
      <c r="BC2727">
        <v>77323</v>
      </c>
      <c r="BD2727">
        <v>75789</v>
      </c>
      <c r="BE2727">
        <v>74164</v>
      </c>
      <c r="BF2727">
        <v>72445</v>
      </c>
      <c r="BG2727">
        <v>70632</v>
      </c>
      <c r="BH2727">
        <v>68719</v>
      </c>
      <c r="BI2727">
        <v>66691</v>
      </c>
      <c r="BJ2727">
        <v>64536</v>
      </c>
      <c r="BK2727">
        <v>62246</v>
      </c>
      <c r="BL2727">
        <v>59816</v>
      </c>
      <c r="BM2727">
        <v>57242</v>
      </c>
      <c r="BN2727">
        <v>54523</v>
      </c>
      <c r="BO2727">
        <v>51668</v>
      </c>
      <c r="BP2727">
        <v>48693</v>
      </c>
      <c r="BQ2727">
        <v>45608</v>
      </c>
      <c r="BR2727">
        <v>42439</v>
      </c>
      <c r="BS2727">
        <v>39196</v>
      </c>
      <c r="BT2727">
        <v>35903</v>
      </c>
      <c r="BU2727">
        <v>32584</v>
      </c>
      <c r="BV2727">
        <v>29272</v>
      </c>
      <c r="BW2727">
        <v>26001</v>
      </c>
      <c r="BX2727">
        <v>22814</v>
      </c>
      <c r="BY2727">
        <v>19753</v>
      </c>
      <c r="BZ2727">
        <v>16859</v>
      </c>
      <c r="CA2727">
        <v>14163</v>
      </c>
      <c r="CB2727">
        <v>11694</v>
      </c>
      <c r="CC2727">
        <v>9446</v>
      </c>
      <c r="CD2727">
        <v>7449</v>
      </c>
      <c r="CE2727">
        <v>5723</v>
      </c>
      <c r="CF2727">
        <v>4275</v>
      </c>
      <c r="DC2727">
        <v>59.17</v>
      </c>
      <c r="DD2727">
        <v>58.23</v>
      </c>
      <c r="DE2727">
        <v>57.29</v>
      </c>
      <c r="DF2727">
        <v>56.35</v>
      </c>
      <c r="DG2727">
        <v>55.41</v>
      </c>
      <c r="DH2727">
        <v>54.47</v>
      </c>
      <c r="DI2727">
        <v>53.54</v>
      </c>
      <c r="DJ2727">
        <v>52.6</v>
      </c>
      <c r="DK2727">
        <v>51.66</v>
      </c>
      <c r="DL2727">
        <v>50.73</v>
      </c>
      <c r="DM2727">
        <v>49.79</v>
      </c>
      <c r="DN2727">
        <v>48.86</v>
      </c>
      <c r="DO2727">
        <v>47.93</v>
      </c>
      <c r="DP2727">
        <v>47.01</v>
      </c>
      <c r="DQ2727">
        <v>46.09</v>
      </c>
      <c r="DR2727">
        <v>45.18</v>
      </c>
      <c r="DS2727">
        <v>44.26</v>
      </c>
      <c r="DT2727">
        <v>43.35</v>
      </c>
      <c r="DU2727">
        <v>42.44</v>
      </c>
      <c r="DV2727">
        <v>41.53</v>
      </c>
      <c r="DW2727">
        <v>40.619999999999997</v>
      </c>
      <c r="DX2727">
        <v>39.72</v>
      </c>
      <c r="DY2727">
        <v>38.82</v>
      </c>
      <c r="DZ2727">
        <v>37.93</v>
      </c>
      <c r="EA2727">
        <v>37.04</v>
      </c>
      <c r="EB2727">
        <v>36.15</v>
      </c>
      <c r="EC2727">
        <v>35.270000000000003</v>
      </c>
      <c r="ED2727">
        <v>34.39</v>
      </c>
      <c r="EE2727">
        <v>33.51</v>
      </c>
      <c r="EF2727">
        <v>32.64</v>
      </c>
      <c r="EG2727">
        <v>31.77</v>
      </c>
      <c r="EH2727">
        <v>30.9</v>
      </c>
      <c r="EI2727">
        <v>30.05</v>
      </c>
      <c r="EJ2727">
        <v>29.2</v>
      </c>
      <c r="EK2727">
        <v>28.36</v>
      </c>
      <c r="EL2727">
        <v>27.53</v>
      </c>
      <c r="EM2727">
        <v>26.72</v>
      </c>
      <c r="EN2727">
        <v>25.91</v>
      </c>
      <c r="EO2727">
        <v>25.1</v>
      </c>
      <c r="EP2727">
        <v>24.3</v>
      </c>
      <c r="EQ2727">
        <v>23.51</v>
      </c>
      <c r="ER2727">
        <v>22.72</v>
      </c>
      <c r="ES2727">
        <v>21.94</v>
      </c>
      <c r="ET2727">
        <v>21.16</v>
      </c>
      <c r="EU2727">
        <v>20.39</v>
      </c>
      <c r="EV2727">
        <v>19.64</v>
      </c>
      <c r="EW2727">
        <v>18.89</v>
      </c>
      <c r="EX2727">
        <v>18.149999999999999</v>
      </c>
      <c r="EY2727">
        <v>17.43</v>
      </c>
      <c r="EZ2727">
        <v>16.72</v>
      </c>
      <c r="FA2727">
        <v>16.02</v>
      </c>
      <c r="FB2727">
        <v>15.33</v>
      </c>
      <c r="FC2727">
        <v>14.66</v>
      </c>
      <c r="FD2727">
        <v>14</v>
      </c>
      <c r="FE2727">
        <v>13.34</v>
      </c>
      <c r="FF2727">
        <v>12.7</v>
      </c>
      <c r="FG2727">
        <v>12.07</v>
      </c>
      <c r="FH2727">
        <v>11.46</v>
      </c>
      <c r="FI2727">
        <v>10.86</v>
      </c>
      <c r="FJ2727">
        <v>10.28</v>
      </c>
      <c r="FK2727">
        <v>9.7200000000000006</v>
      </c>
      <c r="FL2727">
        <v>9.18</v>
      </c>
      <c r="FM2727">
        <v>8.66</v>
      </c>
      <c r="FN2727">
        <v>8.16</v>
      </c>
      <c r="FO2727">
        <v>7.68</v>
      </c>
      <c r="FP2727">
        <v>7.21</v>
      </c>
      <c r="FQ2727">
        <v>6.77</v>
      </c>
      <c r="FR2727">
        <v>6.34</v>
      </c>
      <c r="FS2727">
        <v>5.94</v>
      </c>
      <c r="FT2727">
        <v>5.55</v>
      </c>
      <c r="FU2727">
        <v>5.19</v>
      </c>
      <c r="FV2727">
        <v>4.84</v>
      </c>
      <c r="FW2727">
        <v>4.5199999999999996</v>
      </c>
      <c r="FX2727">
        <v>4.21</v>
      </c>
      <c r="FY2727">
        <v>3.91</v>
      </c>
      <c r="FZ2727">
        <v>3.63</v>
      </c>
      <c r="GA2727">
        <v>3.38</v>
      </c>
      <c r="GB2727">
        <v>3.15</v>
      </c>
      <c r="GC2727">
        <v>2.95</v>
      </c>
      <c r="GD2727">
        <v>2.78</v>
      </c>
    </row>
    <row r="2728" spans="1:189" x14ac:dyDescent="0.25">
      <c r="A2728" t="s">
        <v>2515</v>
      </c>
      <c r="B2728">
        <v>79</v>
      </c>
      <c r="C2728">
        <v>79</v>
      </c>
      <c r="E2728">
        <v>100000</v>
      </c>
      <c r="F2728">
        <v>99898</v>
      </c>
      <c r="G2728">
        <v>99789</v>
      </c>
      <c r="H2728">
        <v>99676</v>
      </c>
      <c r="I2728">
        <v>99558</v>
      </c>
      <c r="J2728">
        <v>99438</v>
      </c>
      <c r="K2728">
        <v>99317</v>
      </c>
      <c r="L2728">
        <v>99194</v>
      </c>
      <c r="M2728">
        <v>99068</v>
      </c>
      <c r="N2728">
        <v>98937</v>
      </c>
      <c r="O2728">
        <v>98798</v>
      </c>
      <c r="P2728">
        <v>98648</v>
      </c>
      <c r="Q2728">
        <v>98487</v>
      </c>
      <c r="R2728">
        <v>98314</v>
      </c>
      <c r="S2728">
        <v>98130</v>
      </c>
      <c r="T2728">
        <v>97937</v>
      </c>
      <c r="U2728">
        <v>97738</v>
      </c>
      <c r="V2728">
        <v>97532</v>
      </c>
      <c r="W2728">
        <v>97317</v>
      </c>
      <c r="X2728">
        <v>97093</v>
      </c>
      <c r="Y2728">
        <v>96855</v>
      </c>
      <c r="Z2728">
        <v>96601</v>
      </c>
      <c r="AA2728">
        <v>96329</v>
      </c>
      <c r="AB2728">
        <v>96040</v>
      </c>
      <c r="AC2728">
        <v>95733</v>
      </c>
      <c r="AD2728">
        <v>95411</v>
      </c>
      <c r="AE2728">
        <v>95077</v>
      </c>
      <c r="AF2728">
        <v>94729</v>
      </c>
      <c r="AG2728">
        <v>94365</v>
      </c>
      <c r="AH2728">
        <v>93981</v>
      </c>
      <c r="AI2728">
        <v>93568</v>
      </c>
      <c r="AJ2728">
        <v>93120</v>
      </c>
      <c r="AK2728">
        <v>92632</v>
      </c>
      <c r="AL2728">
        <v>92100</v>
      </c>
      <c r="AM2728">
        <v>91521</v>
      </c>
      <c r="AN2728">
        <v>90897</v>
      </c>
      <c r="AO2728">
        <v>90232</v>
      </c>
      <c r="AP2728">
        <v>89529</v>
      </c>
      <c r="AQ2728">
        <v>88788</v>
      </c>
      <c r="AR2728">
        <v>88011</v>
      </c>
      <c r="AS2728">
        <v>87192</v>
      </c>
      <c r="AT2728">
        <v>86330</v>
      </c>
      <c r="AU2728">
        <v>85419</v>
      </c>
      <c r="AV2728">
        <v>84452</v>
      </c>
      <c r="AW2728">
        <v>83423</v>
      </c>
      <c r="AX2728">
        <v>82318</v>
      </c>
      <c r="AY2728">
        <v>81130</v>
      </c>
      <c r="AZ2728">
        <v>79854</v>
      </c>
      <c r="BA2728">
        <v>78488</v>
      </c>
      <c r="BB2728">
        <v>77030</v>
      </c>
      <c r="BC2728">
        <v>75476</v>
      </c>
      <c r="BD2728">
        <v>73830</v>
      </c>
      <c r="BE2728">
        <v>72091</v>
      </c>
      <c r="BF2728">
        <v>70257</v>
      </c>
      <c r="BG2728">
        <v>68325</v>
      </c>
      <c r="BH2728">
        <v>66277</v>
      </c>
      <c r="BI2728">
        <v>64104</v>
      </c>
      <c r="BJ2728">
        <v>61796</v>
      </c>
      <c r="BK2728">
        <v>59351</v>
      </c>
      <c r="BL2728">
        <v>56765</v>
      </c>
      <c r="BM2728">
        <v>54036</v>
      </c>
      <c r="BN2728">
        <v>51175</v>
      </c>
      <c r="BO2728">
        <v>48194</v>
      </c>
      <c r="BP2728">
        <v>45113</v>
      </c>
      <c r="BQ2728">
        <v>41943</v>
      </c>
      <c r="BR2728">
        <v>38706</v>
      </c>
      <c r="BS2728">
        <v>35421</v>
      </c>
      <c r="BT2728">
        <v>32115</v>
      </c>
      <c r="BU2728">
        <v>28821</v>
      </c>
      <c r="BV2728">
        <v>25574</v>
      </c>
      <c r="BW2728">
        <v>22413</v>
      </c>
      <c r="BX2728">
        <v>19384</v>
      </c>
      <c r="BY2728">
        <v>16523</v>
      </c>
      <c r="BZ2728">
        <v>13864</v>
      </c>
      <c r="CA2728">
        <v>11432</v>
      </c>
      <c r="CB2728">
        <v>9234</v>
      </c>
      <c r="CC2728">
        <v>7282</v>
      </c>
      <c r="CD2728">
        <v>5595</v>
      </c>
      <c r="CE2728">
        <v>4179</v>
      </c>
      <c r="DC2728">
        <v>58.05</v>
      </c>
      <c r="DD2728">
        <v>57.11</v>
      </c>
      <c r="DE2728">
        <v>56.17</v>
      </c>
      <c r="DF2728">
        <v>55.23</v>
      </c>
      <c r="DG2728">
        <v>54.3</v>
      </c>
      <c r="DH2728">
        <v>53.36</v>
      </c>
      <c r="DI2728">
        <v>52.43</v>
      </c>
      <c r="DJ2728">
        <v>51.49</v>
      </c>
      <c r="DK2728">
        <v>50.56</v>
      </c>
      <c r="DL2728">
        <v>49.62</v>
      </c>
      <c r="DM2728">
        <v>48.69</v>
      </c>
      <c r="DN2728">
        <v>47.76</v>
      </c>
      <c r="DO2728">
        <v>46.84</v>
      </c>
      <c r="DP2728">
        <v>45.92</v>
      </c>
      <c r="DQ2728">
        <v>45.01</v>
      </c>
      <c r="DR2728">
        <v>44.1</v>
      </c>
      <c r="DS2728">
        <v>43.18</v>
      </c>
      <c r="DT2728">
        <v>42.27</v>
      </c>
      <c r="DU2728">
        <v>41.37</v>
      </c>
      <c r="DV2728">
        <v>40.46</v>
      </c>
      <c r="DW2728">
        <v>39.56</v>
      </c>
      <c r="DX2728">
        <v>38.659999999999997</v>
      </c>
      <c r="DY2728">
        <v>37.770000000000003</v>
      </c>
      <c r="DZ2728">
        <v>36.880000000000003</v>
      </c>
      <c r="EA2728">
        <v>36</v>
      </c>
      <c r="EB2728">
        <v>35.119999999999997</v>
      </c>
      <c r="EC2728">
        <v>34.24</v>
      </c>
      <c r="ED2728">
        <v>33.36</v>
      </c>
      <c r="EE2728">
        <v>32.49</v>
      </c>
      <c r="EF2728">
        <v>31.62</v>
      </c>
      <c r="EG2728">
        <v>30.76</v>
      </c>
      <c r="EH2728">
        <v>29.9</v>
      </c>
      <c r="EI2728">
        <v>29.06</v>
      </c>
      <c r="EJ2728">
        <v>28.22</v>
      </c>
      <c r="EK2728">
        <v>27.4</v>
      </c>
      <c r="EL2728">
        <v>26.58</v>
      </c>
      <c r="EM2728">
        <v>25.78</v>
      </c>
      <c r="EN2728">
        <v>24.98</v>
      </c>
      <c r="EO2728">
        <v>24.18</v>
      </c>
      <c r="EP2728">
        <v>23.39</v>
      </c>
      <c r="EQ2728">
        <v>22.6</v>
      </c>
      <c r="ER2728">
        <v>21.82</v>
      </c>
      <c r="ES2728">
        <v>21.05</v>
      </c>
      <c r="ET2728">
        <v>20.29</v>
      </c>
      <c r="EU2728">
        <v>19.53</v>
      </c>
      <c r="EV2728">
        <v>18.79</v>
      </c>
      <c r="EW2728">
        <v>18.05</v>
      </c>
      <c r="EX2728">
        <v>17.329999999999998</v>
      </c>
      <c r="EY2728">
        <v>16.63</v>
      </c>
      <c r="EZ2728">
        <v>15.93</v>
      </c>
      <c r="FA2728">
        <v>15.25</v>
      </c>
      <c r="FB2728">
        <v>14.58</v>
      </c>
      <c r="FC2728">
        <v>13.92</v>
      </c>
      <c r="FD2728">
        <v>13.27</v>
      </c>
      <c r="FE2728">
        <v>12.63</v>
      </c>
      <c r="FF2728">
        <v>12.01</v>
      </c>
      <c r="FG2728">
        <v>11.4</v>
      </c>
      <c r="FH2728">
        <v>10.8</v>
      </c>
      <c r="FI2728">
        <v>10.23</v>
      </c>
      <c r="FJ2728">
        <v>9.67</v>
      </c>
      <c r="FK2728">
        <v>9.1300000000000008</v>
      </c>
      <c r="FL2728">
        <v>8.6199999999999992</v>
      </c>
      <c r="FM2728">
        <v>8.1199999999999992</v>
      </c>
      <c r="FN2728">
        <v>7.64</v>
      </c>
      <c r="FO2728">
        <v>7.18</v>
      </c>
      <c r="FP2728">
        <v>6.74</v>
      </c>
      <c r="FQ2728">
        <v>6.31</v>
      </c>
      <c r="FR2728">
        <v>5.91</v>
      </c>
      <c r="FS2728">
        <v>5.53</v>
      </c>
      <c r="FT2728">
        <v>5.17</v>
      </c>
      <c r="FU2728">
        <v>4.83</v>
      </c>
      <c r="FV2728">
        <v>4.51</v>
      </c>
      <c r="FW2728">
        <v>4.2</v>
      </c>
      <c r="FX2728">
        <v>3.91</v>
      </c>
      <c r="FY2728">
        <v>3.63</v>
      </c>
      <c r="FZ2728">
        <v>3.38</v>
      </c>
      <c r="GA2728">
        <v>3.15</v>
      </c>
      <c r="GB2728">
        <v>2.95</v>
      </c>
      <c r="GC2728">
        <v>2.78</v>
      </c>
    </row>
    <row r="2729" spans="1:189" x14ac:dyDescent="0.25">
      <c r="A2729" t="s">
        <v>2516</v>
      </c>
      <c r="B2729">
        <v>78</v>
      </c>
      <c r="C2729">
        <v>78</v>
      </c>
      <c r="E2729">
        <v>100000</v>
      </c>
      <c r="F2729">
        <v>99889</v>
      </c>
      <c r="G2729">
        <v>99773</v>
      </c>
      <c r="H2729">
        <v>99654</v>
      </c>
      <c r="I2729">
        <v>99532</v>
      </c>
      <c r="J2729">
        <v>99409</v>
      </c>
      <c r="K2729">
        <v>99284</v>
      </c>
      <c r="L2729">
        <v>99156</v>
      </c>
      <c r="M2729">
        <v>99023</v>
      </c>
      <c r="N2729">
        <v>98882</v>
      </c>
      <c r="O2729">
        <v>98730</v>
      </c>
      <c r="P2729">
        <v>98566</v>
      </c>
      <c r="Q2729">
        <v>98390</v>
      </c>
      <c r="R2729">
        <v>98202</v>
      </c>
      <c r="S2729">
        <v>98007</v>
      </c>
      <c r="T2729">
        <v>97804</v>
      </c>
      <c r="U2729">
        <v>97594</v>
      </c>
      <c r="V2729">
        <v>97376</v>
      </c>
      <c r="W2729">
        <v>97147</v>
      </c>
      <c r="X2729">
        <v>96905</v>
      </c>
      <c r="Y2729">
        <v>96646</v>
      </c>
      <c r="Z2729">
        <v>96369</v>
      </c>
      <c r="AA2729">
        <v>96074</v>
      </c>
      <c r="AB2729">
        <v>95761</v>
      </c>
      <c r="AC2729">
        <v>95433</v>
      </c>
      <c r="AD2729">
        <v>95092</v>
      </c>
      <c r="AE2729">
        <v>94738</v>
      </c>
      <c r="AF2729">
        <v>94367</v>
      </c>
      <c r="AG2729">
        <v>93976</v>
      </c>
      <c r="AH2729">
        <v>93555</v>
      </c>
      <c r="AI2729">
        <v>93099</v>
      </c>
      <c r="AJ2729">
        <v>92602</v>
      </c>
      <c r="AK2729">
        <v>92059</v>
      </c>
      <c r="AL2729">
        <v>91470</v>
      </c>
      <c r="AM2729">
        <v>90835</v>
      </c>
      <c r="AN2729">
        <v>90158</v>
      </c>
      <c r="AO2729">
        <v>89442</v>
      </c>
      <c r="AP2729">
        <v>88688</v>
      </c>
      <c r="AQ2729">
        <v>87896</v>
      </c>
      <c r="AR2729">
        <v>87064</v>
      </c>
      <c r="AS2729">
        <v>86186</v>
      </c>
      <c r="AT2729">
        <v>85259</v>
      </c>
      <c r="AU2729">
        <v>84276</v>
      </c>
      <c r="AV2729">
        <v>83229</v>
      </c>
      <c r="AW2729">
        <v>82107</v>
      </c>
      <c r="AX2729">
        <v>80901</v>
      </c>
      <c r="AY2729">
        <v>79606</v>
      </c>
      <c r="AZ2729">
        <v>78219</v>
      </c>
      <c r="BA2729">
        <v>76741</v>
      </c>
      <c r="BB2729">
        <v>75167</v>
      </c>
      <c r="BC2729">
        <v>73499</v>
      </c>
      <c r="BD2729">
        <v>71740</v>
      </c>
      <c r="BE2729">
        <v>69886</v>
      </c>
      <c r="BF2729">
        <v>67934</v>
      </c>
      <c r="BG2729">
        <v>65866</v>
      </c>
      <c r="BH2729">
        <v>63674</v>
      </c>
      <c r="BI2729">
        <v>61349</v>
      </c>
      <c r="BJ2729">
        <v>58887</v>
      </c>
      <c r="BK2729">
        <v>56287</v>
      </c>
      <c r="BL2729">
        <v>53549</v>
      </c>
      <c r="BM2729">
        <v>50681</v>
      </c>
      <c r="BN2729">
        <v>47698</v>
      </c>
      <c r="BO2729">
        <v>44614</v>
      </c>
      <c r="BP2729">
        <v>41451</v>
      </c>
      <c r="BQ2729">
        <v>38218</v>
      </c>
      <c r="BR2729">
        <v>34943</v>
      </c>
      <c r="BS2729">
        <v>31650</v>
      </c>
      <c r="BT2729">
        <v>28374</v>
      </c>
      <c r="BU2729">
        <v>25149</v>
      </c>
      <c r="BV2729">
        <v>22016</v>
      </c>
      <c r="BW2729">
        <v>19017</v>
      </c>
      <c r="BX2729">
        <v>16191</v>
      </c>
      <c r="BY2729">
        <v>13567</v>
      </c>
      <c r="BZ2729">
        <v>11174</v>
      </c>
      <c r="CA2729">
        <v>9012</v>
      </c>
      <c r="CB2729">
        <v>7107</v>
      </c>
      <c r="CC2729">
        <v>5461</v>
      </c>
      <c r="CD2729">
        <v>4079</v>
      </c>
      <c r="DC2729">
        <v>56.93</v>
      </c>
      <c r="DD2729">
        <v>55.99</v>
      </c>
      <c r="DE2729">
        <v>55.05</v>
      </c>
      <c r="DF2729">
        <v>54.12</v>
      </c>
      <c r="DG2729">
        <v>53.19</v>
      </c>
      <c r="DH2729">
        <v>52.25</v>
      </c>
      <c r="DI2729">
        <v>51.32</v>
      </c>
      <c r="DJ2729">
        <v>50.38</v>
      </c>
      <c r="DK2729">
        <v>49.45</v>
      </c>
      <c r="DL2729">
        <v>48.52</v>
      </c>
      <c r="DM2729">
        <v>47.59</v>
      </c>
      <c r="DN2729">
        <v>46.67</v>
      </c>
      <c r="DO2729">
        <v>45.75</v>
      </c>
      <c r="DP2729">
        <v>44.84</v>
      </c>
      <c r="DQ2729">
        <v>43.93</v>
      </c>
      <c r="DR2729">
        <v>43.02</v>
      </c>
      <c r="DS2729">
        <v>42.11</v>
      </c>
      <c r="DT2729">
        <v>41.2</v>
      </c>
      <c r="DU2729">
        <v>40.299999999999997</v>
      </c>
      <c r="DV2729">
        <v>39.4</v>
      </c>
      <c r="DW2729">
        <v>38.5</v>
      </c>
      <c r="DX2729">
        <v>37.61</v>
      </c>
      <c r="DY2729">
        <v>36.729999999999997</v>
      </c>
      <c r="DZ2729">
        <v>35.840000000000003</v>
      </c>
      <c r="EA2729">
        <v>34.97</v>
      </c>
      <c r="EB2729">
        <v>34.090000000000003</v>
      </c>
      <c r="EC2729">
        <v>33.21</v>
      </c>
      <c r="ED2729">
        <v>32.340000000000003</v>
      </c>
      <c r="EE2729">
        <v>31.48</v>
      </c>
      <c r="EF2729">
        <v>30.61</v>
      </c>
      <c r="EG2729">
        <v>29.76</v>
      </c>
      <c r="EH2729">
        <v>28.92</v>
      </c>
      <c r="EI2729">
        <v>28.09</v>
      </c>
      <c r="EJ2729">
        <v>27.26</v>
      </c>
      <c r="EK2729">
        <v>26.45</v>
      </c>
      <c r="EL2729">
        <v>25.65</v>
      </c>
      <c r="EM2729">
        <v>24.85</v>
      </c>
      <c r="EN2729">
        <v>24.05</v>
      </c>
      <c r="EO2729">
        <v>23.27</v>
      </c>
      <c r="EP2729">
        <v>22.48</v>
      </c>
      <c r="EQ2729">
        <v>21.71</v>
      </c>
      <c r="ER2729">
        <v>20.94</v>
      </c>
      <c r="ES2729">
        <v>20.18</v>
      </c>
      <c r="ET2729">
        <v>19.420000000000002</v>
      </c>
      <c r="EU2729">
        <v>18.68</v>
      </c>
      <c r="EV2729">
        <v>17.95</v>
      </c>
      <c r="EW2729">
        <v>17.239999999999998</v>
      </c>
      <c r="EX2729">
        <v>16.54</v>
      </c>
      <c r="EY2729">
        <v>15.84</v>
      </c>
      <c r="EZ2729">
        <v>15.17</v>
      </c>
      <c r="FA2729">
        <v>14.5</v>
      </c>
      <c r="FB2729">
        <v>13.84</v>
      </c>
      <c r="FC2729">
        <v>13.2</v>
      </c>
      <c r="FD2729">
        <v>12.56</v>
      </c>
      <c r="FE2729">
        <v>11.94</v>
      </c>
      <c r="FF2729">
        <v>11.33</v>
      </c>
      <c r="FG2729">
        <v>10.74</v>
      </c>
      <c r="FH2729">
        <v>10.17</v>
      </c>
      <c r="FI2729">
        <v>9.6199999999999992</v>
      </c>
      <c r="FJ2729">
        <v>9.08</v>
      </c>
      <c r="FK2729">
        <v>8.57</v>
      </c>
      <c r="FL2729">
        <v>8.08</v>
      </c>
      <c r="FM2729">
        <v>7.6</v>
      </c>
      <c r="FN2729">
        <v>7.14</v>
      </c>
      <c r="FO2729">
        <v>6.7</v>
      </c>
      <c r="FP2729">
        <v>6.28</v>
      </c>
      <c r="FQ2729">
        <v>5.89</v>
      </c>
      <c r="FR2729">
        <v>5.51</v>
      </c>
      <c r="FS2729">
        <v>5.15</v>
      </c>
      <c r="FT2729">
        <v>4.8099999999999996</v>
      </c>
      <c r="FU2729">
        <v>4.49</v>
      </c>
      <c r="FV2729">
        <v>4.1900000000000004</v>
      </c>
      <c r="FW2729">
        <v>3.9</v>
      </c>
      <c r="FX2729">
        <v>3.63</v>
      </c>
      <c r="FY2729">
        <v>3.38</v>
      </c>
      <c r="FZ2729">
        <v>3.15</v>
      </c>
      <c r="GA2729">
        <v>2.95</v>
      </c>
      <c r="GB2729">
        <v>2.78</v>
      </c>
    </row>
    <row r="2730" spans="1:189" x14ac:dyDescent="0.25">
      <c r="A2730" t="s">
        <v>2517</v>
      </c>
      <c r="B2730">
        <v>77</v>
      </c>
      <c r="C2730">
        <v>77</v>
      </c>
      <c r="E2730">
        <v>100000</v>
      </c>
      <c r="F2730">
        <v>99881</v>
      </c>
      <c r="G2730">
        <v>99760</v>
      </c>
      <c r="H2730">
        <v>99636</v>
      </c>
      <c r="I2730">
        <v>99511</v>
      </c>
      <c r="J2730">
        <v>99384</v>
      </c>
      <c r="K2730">
        <v>99254</v>
      </c>
      <c r="L2730">
        <v>99119</v>
      </c>
      <c r="M2730">
        <v>98975</v>
      </c>
      <c r="N2730">
        <v>98821</v>
      </c>
      <c r="O2730">
        <v>98654</v>
      </c>
      <c r="P2730">
        <v>98475</v>
      </c>
      <c r="Q2730">
        <v>98285</v>
      </c>
      <c r="R2730">
        <v>98086</v>
      </c>
      <c r="S2730">
        <v>97879</v>
      </c>
      <c r="T2730">
        <v>97666</v>
      </c>
      <c r="U2730">
        <v>97444</v>
      </c>
      <c r="V2730">
        <v>97211</v>
      </c>
      <c r="W2730">
        <v>96964</v>
      </c>
      <c r="X2730">
        <v>96700</v>
      </c>
      <c r="Y2730">
        <v>96418</v>
      </c>
      <c r="Z2730">
        <v>96117</v>
      </c>
      <c r="AA2730">
        <v>95798</v>
      </c>
      <c r="AB2730">
        <v>95464</v>
      </c>
      <c r="AC2730">
        <v>95117</v>
      </c>
      <c r="AD2730">
        <v>94755</v>
      </c>
      <c r="AE2730">
        <v>94378</v>
      </c>
      <c r="AF2730">
        <v>93979</v>
      </c>
      <c r="AG2730">
        <v>93551</v>
      </c>
      <c r="AH2730">
        <v>93087</v>
      </c>
      <c r="AI2730">
        <v>92580</v>
      </c>
      <c r="AJ2730">
        <v>92027</v>
      </c>
      <c r="AK2730">
        <v>91427</v>
      </c>
      <c r="AL2730">
        <v>90781</v>
      </c>
      <c r="AM2730">
        <v>90091</v>
      </c>
      <c r="AN2730">
        <v>89362</v>
      </c>
      <c r="AO2730">
        <v>88594</v>
      </c>
      <c r="AP2730">
        <v>87789</v>
      </c>
      <c r="AQ2730">
        <v>86942</v>
      </c>
      <c r="AR2730">
        <v>86050</v>
      </c>
      <c r="AS2730">
        <v>85106</v>
      </c>
      <c r="AT2730">
        <v>84106</v>
      </c>
      <c r="AU2730">
        <v>83042</v>
      </c>
      <c r="AV2730">
        <v>81901</v>
      </c>
      <c r="AW2730">
        <v>80678</v>
      </c>
      <c r="AX2730">
        <v>79363</v>
      </c>
      <c r="AY2730">
        <v>77956</v>
      </c>
      <c r="AZ2730">
        <v>76456</v>
      </c>
      <c r="BA2730">
        <v>74861</v>
      </c>
      <c r="BB2730">
        <v>73173</v>
      </c>
      <c r="BC2730">
        <v>71392</v>
      </c>
      <c r="BD2730">
        <v>69518</v>
      </c>
      <c r="BE2730">
        <v>67546</v>
      </c>
      <c r="BF2730">
        <v>65458</v>
      </c>
      <c r="BG2730">
        <v>63247</v>
      </c>
      <c r="BH2730">
        <v>60904</v>
      </c>
      <c r="BI2730">
        <v>58425</v>
      </c>
      <c r="BJ2730">
        <v>55811</v>
      </c>
      <c r="BK2730">
        <v>53062</v>
      </c>
      <c r="BL2730">
        <v>50187</v>
      </c>
      <c r="BM2730">
        <v>47201</v>
      </c>
      <c r="BN2730">
        <v>44118</v>
      </c>
      <c r="BO2730">
        <v>40957</v>
      </c>
      <c r="BP2730">
        <v>37734</v>
      </c>
      <c r="BQ2730">
        <v>34468</v>
      </c>
      <c r="BR2730">
        <v>31189</v>
      </c>
      <c r="BS2730">
        <v>27930</v>
      </c>
      <c r="BT2730">
        <v>24729</v>
      </c>
      <c r="BU2730">
        <v>21622</v>
      </c>
      <c r="BV2730">
        <v>18655</v>
      </c>
      <c r="BW2730">
        <v>15862</v>
      </c>
      <c r="BX2730">
        <v>13275</v>
      </c>
      <c r="BY2730">
        <v>10917</v>
      </c>
      <c r="BZ2730">
        <v>8794</v>
      </c>
      <c r="CA2730">
        <v>6924</v>
      </c>
      <c r="CB2730">
        <v>5320</v>
      </c>
      <c r="CC2730">
        <v>3974</v>
      </c>
      <c r="DC2730">
        <v>55.81</v>
      </c>
      <c r="DD2730">
        <v>54.87</v>
      </c>
      <c r="DE2730">
        <v>53.94</v>
      </c>
      <c r="DF2730">
        <v>53.01</v>
      </c>
      <c r="DG2730">
        <v>52.07</v>
      </c>
      <c r="DH2730">
        <v>51.14</v>
      </c>
      <c r="DI2730">
        <v>50.21</v>
      </c>
      <c r="DJ2730">
        <v>49.27</v>
      </c>
      <c r="DK2730">
        <v>48.34</v>
      </c>
      <c r="DL2730">
        <v>47.42</v>
      </c>
      <c r="DM2730">
        <v>46.5</v>
      </c>
      <c r="DN2730">
        <v>45.58</v>
      </c>
      <c r="DO2730">
        <v>44.67</v>
      </c>
      <c r="DP2730">
        <v>43.76</v>
      </c>
      <c r="DQ2730">
        <v>42.85</v>
      </c>
      <c r="DR2730">
        <v>41.94</v>
      </c>
      <c r="DS2730">
        <v>41.04</v>
      </c>
      <c r="DT2730">
        <v>40.130000000000003</v>
      </c>
      <c r="DU2730">
        <v>39.24</v>
      </c>
      <c r="DV2730">
        <v>38.340000000000003</v>
      </c>
      <c r="DW2730">
        <v>37.450000000000003</v>
      </c>
      <c r="DX2730">
        <v>36.57</v>
      </c>
      <c r="DY2730">
        <v>35.69</v>
      </c>
      <c r="DZ2730">
        <v>34.81</v>
      </c>
      <c r="EA2730">
        <v>33.94</v>
      </c>
      <c r="EB2730">
        <v>33.06</v>
      </c>
      <c r="EC2730">
        <v>32.19</v>
      </c>
      <c r="ED2730">
        <v>31.33</v>
      </c>
      <c r="EE2730">
        <v>30.47</v>
      </c>
      <c r="EF2730">
        <v>29.62</v>
      </c>
      <c r="EG2730">
        <v>28.78</v>
      </c>
      <c r="EH2730">
        <v>27.95</v>
      </c>
      <c r="EI2730">
        <v>27.13</v>
      </c>
      <c r="EJ2730">
        <v>26.32</v>
      </c>
      <c r="EK2730">
        <v>25.52</v>
      </c>
      <c r="EL2730">
        <v>24.72</v>
      </c>
      <c r="EM2730">
        <v>23.93</v>
      </c>
      <c r="EN2730">
        <v>23.14</v>
      </c>
      <c r="EO2730">
        <v>22.36</v>
      </c>
      <c r="EP2730">
        <v>21.59</v>
      </c>
      <c r="EQ2730">
        <v>20.83</v>
      </c>
      <c r="ER2730">
        <v>20.07</v>
      </c>
      <c r="ES2730">
        <v>19.32</v>
      </c>
      <c r="ET2730">
        <v>18.579999999999998</v>
      </c>
      <c r="EU2730">
        <v>17.850000000000001</v>
      </c>
      <c r="EV2730">
        <v>17.14</v>
      </c>
      <c r="EW2730">
        <v>16.440000000000001</v>
      </c>
      <c r="EX2730">
        <v>15.75</v>
      </c>
      <c r="EY2730">
        <v>15.08</v>
      </c>
      <c r="EZ2730">
        <v>14.42</v>
      </c>
      <c r="FA2730">
        <v>13.76</v>
      </c>
      <c r="FB2730">
        <v>13.12</v>
      </c>
      <c r="FC2730">
        <v>12.49</v>
      </c>
      <c r="FD2730">
        <v>11.87</v>
      </c>
      <c r="FE2730">
        <v>11.27</v>
      </c>
      <c r="FF2730">
        <v>10.68</v>
      </c>
      <c r="FG2730">
        <v>10.119999999999999</v>
      </c>
      <c r="FH2730">
        <v>9.57</v>
      </c>
      <c r="FI2730">
        <v>9.0399999999999991</v>
      </c>
      <c r="FJ2730">
        <v>8.52</v>
      </c>
      <c r="FK2730">
        <v>8.0299999999999994</v>
      </c>
      <c r="FL2730">
        <v>7.56</v>
      </c>
      <c r="FM2730">
        <v>7.1</v>
      </c>
      <c r="FN2730">
        <v>6.67</v>
      </c>
      <c r="FO2730">
        <v>6.25</v>
      </c>
      <c r="FP2730">
        <v>5.86</v>
      </c>
      <c r="FQ2730">
        <v>5.48</v>
      </c>
      <c r="FR2730">
        <v>5.13</v>
      </c>
      <c r="FS2730">
        <v>4.79</v>
      </c>
      <c r="FT2730">
        <v>4.47</v>
      </c>
      <c r="FU2730">
        <v>4.17</v>
      </c>
      <c r="FV2730">
        <v>3.89</v>
      </c>
      <c r="FW2730">
        <v>3.62</v>
      </c>
      <c r="FX2730">
        <v>3.37</v>
      </c>
      <c r="FY2730">
        <v>3.15</v>
      </c>
      <c r="FZ2730">
        <v>2.95</v>
      </c>
      <c r="GA2730">
        <v>2.78</v>
      </c>
    </row>
    <row r="2731" spans="1:189" x14ac:dyDescent="0.25">
      <c r="A2731" t="s">
        <v>2518</v>
      </c>
      <c r="B2731">
        <v>76</v>
      </c>
      <c r="C2731">
        <v>76</v>
      </c>
      <c r="E2731">
        <v>100000</v>
      </c>
      <c r="F2731">
        <v>99875</v>
      </c>
      <c r="G2731">
        <v>99749</v>
      </c>
      <c r="H2731">
        <v>99622</v>
      </c>
      <c r="I2731">
        <v>99493</v>
      </c>
      <c r="J2731">
        <v>99361</v>
      </c>
      <c r="K2731">
        <v>99224</v>
      </c>
      <c r="L2731">
        <v>99078</v>
      </c>
      <c r="M2731">
        <v>98921</v>
      </c>
      <c r="N2731">
        <v>98752</v>
      </c>
      <c r="O2731">
        <v>98570</v>
      </c>
      <c r="P2731">
        <v>98376</v>
      </c>
      <c r="Q2731">
        <v>98174</v>
      </c>
      <c r="R2731">
        <v>97964</v>
      </c>
      <c r="S2731">
        <v>97746</v>
      </c>
      <c r="T2731">
        <v>97520</v>
      </c>
      <c r="U2731">
        <v>97284</v>
      </c>
      <c r="V2731">
        <v>97032</v>
      </c>
      <c r="W2731">
        <v>96764</v>
      </c>
      <c r="X2731">
        <v>96476</v>
      </c>
      <c r="Y2731">
        <v>96169</v>
      </c>
      <c r="Z2731">
        <v>95844</v>
      </c>
      <c r="AA2731">
        <v>95504</v>
      </c>
      <c r="AB2731">
        <v>95150</v>
      </c>
      <c r="AC2731">
        <v>94782</v>
      </c>
      <c r="AD2731">
        <v>94397</v>
      </c>
      <c r="AE2731">
        <v>93991</v>
      </c>
      <c r="AF2731">
        <v>93555</v>
      </c>
      <c r="AG2731">
        <v>93083</v>
      </c>
      <c r="AH2731">
        <v>92567</v>
      </c>
      <c r="AI2731">
        <v>92003</v>
      </c>
      <c r="AJ2731">
        <v>91392</v>
      </c>
      <c r="AK2731">
        <v>90733</v>
      </c>
      <c r="AL2731">
        <v>90032</v>
      </c>
      <c r="AM2731">
        <v>89289</v>
      </c>
      <c r="AN2731">
        <v>88508</v>
      </c>
      <c r="AO2731">
        <v>87688</v>
      </c>
      <c r="AP2731">
        <v>86826</v>
      </c>
      <c r="AQ2731">
        <v>85918</v>
      </c>
      <c r="AR2731">
        <v>84959</v>
      </c>
      <c r="AS2731">
        <v>83941</v>
      </c>
      <c r="AT2731">
        <v>82860</v>
      </c>
      <c r="AU2731">
        <v>81701</v>
      </c>
      <c r="AV2731">
        <v>80458</v>
      </c>
      <c r="AW2731">
        <v>79124</v>
      </c>
      <c r="AX2731">
        <v>77697</v>
      </c>
      <c r="AY2731">
        <v>76176</v>
      </c>
      <c r="AZ2731">
        <v>74558</v>
      </c>
      <c r="BA2731">
        <v>72849</v>
      </c>
      <c r="BB2731">
        <v>71048</v>
      </c>
      <c r="BC2731">
        <v>69152</v>
      </c>
      <c r="BD2731">
        <v>67159</v>
      </c>
      <c r="BE2731">
        <v>65053</v>
      </c>
      <c r="BF2731">
        <v>62822</v>
      </c>
      <c r="BG2731">
        <v>60462</v>
      </c>
      <c r="BH2731">
        <v>57966</v>
      </c>
      <c r="BI2731">
        <v>55338</v>
      </c>
      <c r="BJ2731">
        <v>52576</v>
      </c>
      <c r="BK2731">
        <v>49693</v>
      </c>
      <c r="BL2731">
        <v>46703</v>
      </c>
      <c r="BM2731">
        <v>43621</v>
      </c>
      <c r="BN2731">
        <v>40465</v>
      </c>
      <c r="BO2731">
        <v>37249</v>
      </c>
      <c r="BP2731">
        <v>33997</v>
      </c>
      <c r="BQ2731">
        <v>30731</v>
      </c>
      <c r="BR2731">
        <v>27492</v>
      </c>
      <c r="BS2731">
        <v>24312</v>
      </c>
      <c r="BT2731">
        <v>21233</v>
      </c>
      <c r="BU2731">
        <v>18296</v>
      </c>
      <c r="BV2731">
        <v>15538</v>
      </c>
      <c r="BW2731">
        <v>12986</v>
      </c>
      <c r="BX2731">
        <v>10665</v>
      </c>
      <c r="BY2731">
        <v>8578</v>
      </c>
      <c r="BZ2731">
        <v>6745</v>
      </c>
      <c r="CA2731">
        <v>5174</v>
      </c>
      <c r="CB2731">
        <v>3865</v>
      </c>
      <c r="DC2731">
        <v>54.69</v>
      </c>
      <c r="DD2731">
        <v>53.76</v>
      </c>
      <c r="DE2731">
        <v>52.83</v>
      </c>
      <c r="DF2731">
        <v>51.9</v>
      </c>
      <c r="DG2731">
        <v>50.96</v>
      </c>
      <c r="DH2731">
        <v>50.03</v>
      </c>
      <c r="DI2731">
        <v>49.1</v>
      </c>
      <c r="DJ2731">
        <v>48.17</v>
      </c>
      <c r="DK2731">
        <v>47.25</v>
      </c>
      <c r="DL2731">
        <v>46.33</v>
      </c>
      <c r="DM2731">
        <v>45.41</v>
      </c>
      <c r="DN2731">
        <v>44.5</v>
      </c>
      <c r="DO2731">
        <v>43.59</v>
      </c>
      <c r="DP2731">
        <v>42.68</v>
      </c>
      <c r="DQ2731">
        <v>41.78</v>
      </c>
      <c r="DR2731">
        <v>40.869999999999997</v>
      </c>
      <c r="DS2731">
        <v>39.97</v>
      </c>
      <c r="DT2731">
        <v>39.07</v>
      </c>
      <c r="DU2731">
        <v>38.18</v>
      </c>
      <c r="DV2731">
        <v>37.29</v>
      </c>
      <c r="DW2731">
        <v>36.409999999999997</v>
      </c>
      <c r="DX2731">
        <v>35.53</v>
      </c>
      <c r="DY2731">
        <v>34.659999999999997</v>
      </c>
      <c r="DZ2731">
        <v>33.78</v>
      </c>
      <c r="EA2731">
        <v>32.909999999999997</v>
      </c>
      <c r="EB2731">
        <v>32.04</v>
      </c>
      <c r="EC2731">
        <v>31.18</v>
      </c>
      <c r="ED2731">
        <v>30.32</v>
      </c>
      <c r="EE2731">
        <v>29.47</v>
      </c>
      <c r="EF2731">
        <v>28.64</v>
      </c>
      <c r="EG2731">
        <v>27.81</v>
      </c>
      <c r="EH2731">
        <v>26.99</v>
      </c>
      <c r="EI2731">
        <v>26.18</v>
      </c>
      <c r="EJ2731">
        <v>25.38</v>
      </c>
      <c r="EK2731">
        <v>24.59</v>
      </c>
      <c r="EL2731">
        <v>23.8</v>
      </c>
      <c r="EM2731">
        <v>23.02</v>
      </c>
      <c r="EN2731">
        <v>22.24</v>
      </c>
      <c r="EO2731">
        <v>21.47</v>
      </c>
      <c r="EP2731">
        <v>20.71</v>
      </c>
      <c r="EQ2731">
        <v>19.96</v>
      </c>
      <c r="ER2731">
        <v>19.21</v>
      </c>
      <c r="ES2731">
        <v>18.48</v>
      </c>
      <c r="ET2731">
        <v>17.75</v>
      </c>
      <c r="EU2731">
        <v>17.04</v>
      </c>
      <c r="EV2731">
        <v>16.350000000000001</v>
      </c>
      <c r="EW2731">
        <v>15.66</v>
      </c>
      <c r="EX2731">
        <v>14.99</v>
      </c>
      <c r="EY2731">
        <v>14.33</v>
      </c>
      <c r="EZ2731">
        <v>13.68</v>
      </c>
      <c r="FA2731">
        <v>13.05</v>
      </c>
      <c r="FB2731">
        <v>12.42</v>
      </c>
      <c r="FC2731">
        <v>11.8</v>
      </c>
      <c r="FD2731">
        <v>11.2</v>
      </c>
      <c r="FE2731">
        <v>10.62</v>
      </c>
      <c r="FF2731">
        <v>10.06</v>
      </c>
      <c r="FG2731">
        <v>9.51</v>
      </c>
      <c r="FH2731">
        <v>8.99</v>
      </c>
      <c r="FI2731">
        <v>8.48</v>
      </c>
      <c r="FJ2731">
        <v>7.99</v>
      </c>
      <c r="FK2731">
        <v>7.52</v>
      </c>
      <c r="FL2731">
        <v>7.07</v>
      </c>
      <c r="FM2731">
        <v>6.63</v>
      </c>
      <c r="FN2731">
        <v>6.22</v>
      </c>
      <c r="FO2731">
        <v>5.83</v>
      </c>
      <c r="FP2731">
        <v>5.45</v>
      </c>
      <c r="FQ2731">
        <v>5.0999999999999996</v>
      </c>
      <c r="FR2731">
        <v>4.7699999999999996</v>
      </c>
      <c r="FS2731">
        <v>4.45</v>
      </c>
      <c r="FT2731">
        <v>4.16</v>
      </c>
      <c r="FU2731">
        <v>3.88</v>
      </c>
      <c r="FV2731">
        <v>3.61</v>
      </c>
      <c r="FW2731">
        <v>3.37</v>
      </c>
      <c r="FX2731">
        <v>3.15</v>
      </c>
      <c r="FY2731">
        <v>2.95</v>
      </c>
      <c r="FZ2731">
        <v>2.78</v>
      </c>
    </row>
    <row r="2732" spans="1:189" x14ac:dyDescent="0.25">
      <c r="A2732" t="s">
        <v>2519</v>
      </c>
      <c r="B2732">
        <v>75</v>
      </c>
      <c r="C2732">
        <v>75</v>
      </c>
      <c r="E2732">
        <v>100000</v>
      </c>
      <c r="F2732">
        <v>99871</v>
      </c>
      <c r="G2732">
        <v>99741</v>
      </c>
      <c r="H2732">
        <v>99610</v>
      </c>
      <c r="I2732">
        <v>99476</v>
      </c>
      <c r="J2732">
        <v>99337</v>
      </c>
      <c r="K2732">
        <v>99189</v>
      </c>
      <c r="L2732">
        <v>99029</v>
      </c>
      <c r="M2732">
        <v>98857</v>
      </c>
      <c r="N2732">
        <v>98672</v>
      </c>
      <c r="O2732">
        <v>98476</v>
      </c>
      <c r="P2732">
        <v>98270</v>
      </c>
      <c r="Q2732">
        <v>98056</v>
      </c>
      <c r="R2732">
        <v>97834</v>
      </c>
      <c r="S2732">
        <v>97605</v>
      </c>
      <c r="T2732">
        <v>97364</v>
      </c>
      <c r="U2732">
        <v>97108</v>
      </c>
      <c r="V2732">
        <v>96835</v>
      </c>
      <c r="W2732">
        <v>96542</v>
      </c>
      <c r="X2732">
        <v>96229</v>
      </c>
      <c r="Y2732">
        <v>95897</v>
      </c>
      <c r="Z2732">
        <v>95551</v>
      </c>
      <c r="AA2732">
        <v>95190</v>
      </c>
      <c r="AB2732">
        <v>94815</v>
      </c>
      <c r="AC2732">
        <v>94423</v>
      </c>
      <c r="AD2732">
        <v>94010</v>
      </c>
      <c r="AE2732">
        <v>93566</v>
      </c>
      <c r="AF2732">
        <v>93085</v>
      </c>
      <c r="AG2732">
        <v>92560</v>
      </c>
      <c r="AH2732">
        <v>91986</v>
      </c>
      <c r="AI2732">
        <v>91363</v>
      </c>
      <c r="AJ2732">
        <v>90692</v>
      </c>
      <c r="AK2732">
        <v>89978</v>
      </c>
      <c r="AL2732">
        <v>89222</v>
      </c>
      <c r="AM2732">
        <v>88427</v>
      </c>
      <c r="AN2732">
        <v>87593</v>
      </c>
      <c r="AO2732">
        <v>86715</v>
      </c>
      <c r="AP2732">
        <v>85791</v>
      </c>
      <c r="AQ2732">
        <v>84816</v>
      </c>
      <c r="AR2732">
        <v>83782</v>
      </c>
      <c r="AS2732">
        <v>82682</v>
      </c>
      <c r="AT2732">
        <v>81504</v>
      </c>
      <c r="AU2732">
        <v>80242</v>
      </c>
      <c r="AV2732">
        <v>78888</v>
      </c>
      <c r="AW2732">
        <v>77441</v>
      </c>
      <c r="AX2732">
        <v>75899</v>
      </c>
      <c r="AY2732">
        <v>74260</v>
      </c>
      <c r="AZ2732">
        <v>72527</v>
      </c>
      <c r="BA2732">
        <v>70705</v>
      </c>
      <c r="BB2732">
        <v>68789</v>
      </c>
      <c r="BC2732">
        <v>66776</v>
      </c>
      <c r="BD2732">
        <v>64649</v>
      </c>
      <c r="BE2732">
        <v>62400</v>
      </c>
      <c r="BF2732">
        <v>60021</v>
      </c>
      <c r="BG2732">
        <v>57509</v>
      </c>
      <c r="BH2732">
        <v>54865</v>
      </c>
      <c r="BI2732">
        <v>52092</v>
      </c>
      <c r="BJ2732">
        <v>49200</v>
      </c>
      <c r="BK2732">
        <v>46205</v>
      </c>
      <c r="BL2732">
        <v>43124</v>
      </c>
      <c r="BM2732">
        <v>39973</v>
      </c>
      <c r="BN2732">
        <v>36765</v>
      </c>
      <c r="BO2732">
        <v>33525</v>
      </c>
      <c r="BP2732">
        <v>30278</v>
      </c>
      <c r="BQ2732">
        <v>27056</v>
      </c>
      <c r="BR2732">
        <v>23900</v>
      </c>
      <c r="BS2732">
        <v>20847</v>
      </c>
      <c r="BT2732">
        <v>17941</v>
      </c>
      <c r="BU2732">
        <v>15216</v>
      </c>
      <c r="BV2732">
        <v>12700</v>
      </c>
      <c r="BW2732">
        <v>10416</v>
      </c>
      <c r="BX2732">
        <v>8365</v>
      </c>
      <c r="BY2732">
        <v>6568</v>
      </c>
      <c r="BZ2732">
        <v>5031</v>
      </c>
      <c r="CA2732">
        <v>3752</v>
      </c>
      <c r="DC2732">
        <v>53.58</v>
      </c>
      <c r="DD2732">
        <v>52.65</v>
      </c>
      <c r="DE2732">
        <v>51.72</v>
      </c>
      <c r="DF2732">
        <v>50.79</v>
      </c>
      <c r="DG2732">
        <v>49.85</v>
      </c>
      <c r="DH2732">
        <v>48.92</v>
      </c>
      <c r="DI2732">
        <v>48</v>
      </c>
      <c r="DJ2732">
        <v>47.07</v>
      </c>
      <c r="DK2732">
        <v>46.15</v>
      </c>
      <c r="DL2732">
        <v>45.24</v>
      </c>
      <c r="DM2732">
        <v>44.33</v>
      </c>
      <c r="DN2732">
        <v>43.42</v>
      </c>
      <c r="DO2732">
        <v>42.51</v>
      </c>
      <c r="DP2732">
        <v>41.61</v>
      </c>
      <c r="DQ2732">
        <v>40.71</v>
      </c>
      <c r="DR2732">
        <v>39.799999999999997</v>
      </c>
      <c r="DS2732">
        <v>38.909999999999997</v>
      </c>
      <c r="DT2732">
        <v>38.020000000000003</v>
      </c>
      <c r="DU2732">
        <v>37.130000000000003</v>
      </c>
      <c r="DV2732">
        <v>36.25</v>
      </c>
      <c r="DW2732">
        <v>35.369999999999997</v>
      </c>
      <c r="DX2732">
        <v>34.5</v>
      </c>
      <c r="DY2732">
        <v>33.630000000000003</v>
      </c>
      <c r="DZ2732">
        <v>32.76</v>
      </c>
      <c r="EA2732">
        <v>31.89</v>
      </c>
      <c r="EB2732">
        <v>31.03</v>
      </c>
      <c r="EC2732">
        <v>30.18</v>
      </c>
      <c r="ED2732">
        <v>29.33</v>
      </c>
      <c r="EE2732">
        <v>28.49</v>
      </c>
      <c r="EF2732">
        <v>27.67</v>
      </c>
      <c r="EG2732">
        <v>26.85</v>
      </c>
      <c r="EH2732">
        <v>26.05</v>
      </c>
      <c r="EI2732">
        <v>25.25</v>
      </c>
      <c r="EJ2732">
        <v>24.46</v>
      </c>
      <c r="EK2732">
        <v>23.68</v>
      </c>
      <c r="EL2732">
        <v>22.9</v>
      </c>
      <c r="EM2732">
        <v>22.12</v>
      </c>
      <c r="EN2732">
        <v>21.36</v>
      </c>
      <c r="EO2732">
        <v>20.6</v>
      </c>
      <c r="EP2732">
        <v>19.84</v>
      </c>
      <c r="EQ2732">
        <v>19.100000000000001</v>
      </c>
      <c r="ER2732">
        <v>18.37</v>
      </c>
      <c r="ES2732">
        <v>17.649999999999999</v>
      </c>
      <c r="ET2732">
        <v>16.95</v>
      </c>
      <c r="EU2732">
        <v>16.25</v>
      </c>
      <c r="EV2732">
        <v>15.57</v>
      </c>
      <c r="EW2732">
        <v>14.91</v>
      </c>
      <c r="EX2732">
        <v>14.25</v>
      </c>
      <c r="EY2732">
        <v>13.6</v>
      </c>
      <c r="EZ2732">
        <v>12.97</v>
      </c>
      <c r="FA2732">
        <v>12.34</v>
      </c>
      <c r="FB2732">
        <v>11.73</v>
      </c>
      <c r="FC2732">
        <v>11.14</v>
      </c>
      <c r="FD2732">
        <v>10.56</v>
      </c>
      <c r="FE2732">
        <v>10</v>
      </c>
      <c r="FF2732">
        <v>9.4600000000000009</v>
      </c>
      <c r="FG2732">
        <v>8.94</v>
      </c>
      <c r="FH2732">
        <v>8.43</v>
      </c>
      <c r="FI2732">
        <v>7.95</v>
      </c>
      <c r="FJ2732">
        <v>7.48</v>
      </c>
      <c r="FK2732">
        <v>7.03</v>
      </c>
      <c r="FL2732">
        <v>6.6</v>
      </c>
      <c r="FM2732">
        <v>6.19</v>
      </c>
      <c r="FN2732">
        <v>5.8</v>
      </c>
      <c r="FO2732">
        <v>5.43</v>
      </c>
      <c r="FP2732">
        <v>5.08</v>
      </c>
      <c r="FQ2732">
        <v>4.75</v>
      </c>
      <c r="FR2732">
        <v>4.4400000000000004</v>
      </c>
      <c r="FS2732">
        <v>4.1399999999999997</v>
      </c>
      <c r="FT2732">
        <v>3.86</v>
      </c>
      <c r="FU2732">
        <v>3.6</v>
      </c>
      <c r="FV2732">
        <v>3.36</v>
      </c>
      <c r="FW2732">
        <v>3.14</v>
      </c>
      <c r="FX2732">
        <v>2.95</v>
      </c>
      <c r="FY2732">
        <v>2.78</v>
      </c>
    </row>
    <row r="2733" spans="1:189" x14ac:dyDescent="0.25">
      <c r="A2733" t="s">
        <v>2520</v>
      </c>
      <c r="B2733">
        <v>74</v>
      </c>
      <c r="C2733">
        <v>74</v>
      </c>
      <c r="E2733">
        <v>100000</v>
      </c>
      <c r="F2733">
        <v>99867</v>
      </c>
      <c r="G2733">
        <v>99734</v>
      </c>
      <c r="H2733">
        <v>99598</v>
      </c>
      <c r="I2733">
        <v>99456</v>
      </c>
      <c r="J2733">
        <v>99306</v>
      </c>
      <c r="K2733">
        <v>99143</v>
      </c>
      <c r="L2733">
        <v>98969</v>
      </c>
      <c r="M2733">
        <v>98781</v>
      </c>
      <c r="N2733">
        <v>98581</v>
      </c>
      <c r="O2733">
        <v>98371</v>
      </c>
      <c r="P2733">
        <v>98154</v>
      </c>
      <c r="Q2733">
        <v>97929</v>
      </c>
      <c r="R2733">
        <v>97695</v>
      </c>
      <c r="S2733">
        <v>97450</v>
      </c>
      <c r="T2733">
        <v>97190</v>
      </c>
      <c r="U2733">
        <v>96911</v>
      </c>
      <c r="V2733">
        <v>96613</v>
      </c>
      <c r="W2733">
        <v>96294</v>
      </c>
      <c r="X2733">
        <v>95957</v>
      </c>
      <c r="Y2733">
        <v>95603</v>
      </c>
      <c r="Z2733">
        <v>95236</v>
      </c>
      <c r="AA2733">
        <v>94854</v>
      </c>
      <c r="AB2733">
        <v>94455</v>
      </c>
      <c r="AC2733">
        <v>94034</v>
      </c>
      <c r="AD2733">
        <v>93582</v>
      </c>
      <c r="AE2733">
        <v>93092</v>
      </c>
      <c r="AF2733">
        <v>92557</v>
      </c>
      <c r="AG2733">
        <v>91973</v>
      </c>
      <c r="AH2733">
        <v>91339</v>
      </c>
      <c r="AI2733">
        <v>90656</v>
      </c>
      <c r="AJ2733">
        <v>89928</v>
      </c>
      <c r="AK2733">
        <v>89159</v>
      </c>
      <c r="AL2733">
        <v>88350</v>
      </c>
      <c r="AM2733">
        <v>87501</v>
      </c>
      <c r="AN2733">
        <v>86608</v>
      </c>
      <c r="AO2733">
        <v>85669</v>
      </c>
      <c r="AP2733">
        <v>84676</v>
      </c>
      <c r="AQ2733">
        <v>83625</v>
      </c>
      <c r="AR2733">
        <v>82508</v>
      </c>
      <c r="AS2733">
        <v>81310</v>
      </c>
      <c r="AT2733">
        <v>80028</v>
      </c>
      <c r="AU2733">
        <v>78654</v>
      </c>
      <c r="AV2733">
        <v>77185</v>
      </c>
      <c r="AW2733">
        <v>75623</v>
      </c>
      <c r="AX2733">
        <v>73963</v>
      </c>
      <c r="AY2733">
        <v>72209</v>
      </c>
      <c r="AZ2733">
        <v>70363</v>
      </c>
      <c r="BA2733">
        <v>68426</v>
      </c>
      <c r="BB2733">
        <v>66393</v>
      </c>
      <c r="BC2733">
        <v>64246</v>
      </c>
      <c r="BD2733">
        <v>61977</v>
      </c>
      <c r="BE2733">
        <v>59581</v>
      </c>
      <c r="BF2733">
        <v>57052</v>
      </c>
      <c r="BG2733">
        <v>54395</v>
      </c>
      <c r="BH2733">
        <v>51609</v>
      </c>
      <c r="BI2733">
        <v>48708</v>
      </c>
      <c r="BJ2733">
        <v>45708</v>
      </c>
      <c r="BK2733">
        <v>42626</v>
      </c>
      <c r="BL2733">
        <v>39480</v>
      </c>
      <c r="BM2733">
        <v>36281</v>
      </c>
      <c r="BN2733">
        <v>33054</v>
      </c>
      <c r="BO2733">
        <v>29824</v>
      </c>
      <c r="BP2733">
        <v>26625</v>
      </c>
      <c r="BQ2733">
        <v>23491</v>
      </c>
      <c r="BR2733">
        <v>20466</v>
      </c>
      <c r="BS2733">
        <v>17589</v>
      </c>
      <c r="BT2733">
        <v>14898</v>
      </c>
      <c r="BU2733">
        <v>12418</v>
      </c>
      <c r="BV2733">
        <v>10170</v>
      </c>
      <c r="BW2733">
        <v>8156</v>
      </c>
      <c r="BX2733">
        <v>6394</v>
      </c>
      <c r="BY2733">
        <v>4890</v>
      </c>
      <c r="BZ2733">
        <v>3642</v>
      </c>
      <c r="DC2733">
        <v>52.47</v>
      </c>
      <c r="DD2733">
        <v>51.54</v>
      </c>
      <c r="DE2733">
        <v>50.61</v>
      </c>
      <c r="DF2733">
        <v>49.68</v>
      </c>
      <c r="DG2733">
        <v>48.75</v>
      </c>
      <c r="DH2733">
        <v>47.82</v>
      </c>
      <c r="DI2733">
        <v>46.9</v>
      </c>
      <c r="DJ2733">
        <v>45.98</v>
      </c>
      <c r="DK2733">
        <v>45.07</v>
      </c>
      <c r="DL2733">
        <v>44.16</v>
      </c>
      <c r="DM2733">
        <v>43.25</v>
      </c>
      <c r="DN2733">
        <v>42.34</v>
      </c>
      <c r="DO2733">
        <v>41.44</v>
      </c>
      <c r="DP2733">
        <v>40.54</v>
      </c>
      <c r="DQ2733">
        <v>39.64</v>
      </c>
      <c r="DR2733">
        <v>38.74</v>
      </c>
      <c r="DS2733">
        <v>37.85</v>
      </c>
      <c r="DT2733">
        <v>36.97</v>
      </c>
      <c r="DU2733">
        <v>36.090000000000003</v>
      </c>
      <c r="DV2733">
        <v>35.21</v>
      </c>
      <c r="DW2733">
        <v>34.340000000000003</v>
      </c>
      <c r="DX2733">
        <v>33.47</v>
      </c>
      <c r="DY2733">
        <v>32.61</v>
      </c>
      <c r="DZ2733">
        <v>31.74</v>
      </c>
      <c r="EA2733">
        <v>30.88</v>
      </c>
      <c r="EB2733">
        <v>30.03</v>
      </c>
      <c r="EC2733">
        <v>29.18</v>
      </c>
      <c r="ED2733">
        <v>28.35</v>
      </c>
      <c r="EE2733">
        <v>27.53</v>
      </c>
      <c r="EF2733">
        <v>26.71</v>
      </c>
      <c r="EG2733">
        <v>25.91</v>
      </c>
      <c r="EH2733">
        <v>25.12</v>
      </c>
      <c r="EI2733">
        <v>24.33</v>
      </c>
      <c r="EJ2733">
        <v>23.55</v>
      </c>
      <c r="EK2733">
        <v>22.77</v>
      </c>
      <c r="EL2733">
        <v>22</v>
      </c>
      <c r="EM2733">
        <v>21.24</v>
      </c>
      <c r="EN2733">
        <v>20.48</v>
      </c>
      <c r="EO2733">
        <v>19.73</v>
      </c>
      <c r="EP2733">
        <v>18.989999999999998</v>
      </c>
      <c r="EQ2733">
        <v>18.260000000000002</v>
      </c>
      <c r="ER2733">
        <v>17.55</v>
      </c>
      <c r="ES2733">
        <v>16.850000000000001</v>
      </c>
      <c r="ET2733">
        <v>16.16</v>
      </c>
      <c r="EU2733">
        <v>15.48</v>
      </c>
      <c r="EV2733">
        <v>14.82</v>
      </c>
      <c r="EW2733">
        <v>14.16</v>
      </c>
      <c r="EX2733">
        <v>13.52</v>
      </c>
      <c r="EY2733">
        <v>12.89</v>
      </c>
      <c r="EZ2733">
        <v>12.27</v>
      </c>
      <c r="FA2733">
        <v>11.66</v>
      </c>
      <c r="FB2733">
        <v>11.07</v>
      </c>
      <c r="FC2733">
        <v>10.5</v>
      </c>
      <c r="FD2733">
        <v>9.94</v>
      </c>
      <c r="FE2733">
        <v>9.4</v>
      </c>
      <c r="FF2733">
        <v>8.8800000000000008</v>
      </c>
      <c r="FG2733">
        <v>8.3800000000000008</v>
      </c>
      <c r="FH2733">
        <v>7.9</v>
      </c>
      <c r="FI2733">
        <v>7.44</v>
      </c>
      <c r="FJ2733">
        <v>6.99</v>
      </c>
      <c r="FK2733">
        <v>6.56</v>
      </c>
      <c r="FL2733">
        <v>6.15</v>
      </c>
      <c r="FM2733">
        <v>5.76</v>
      </c>
      <c r="FN2733">
        <v>5.4</v>
      </c>
      <c r="FO2733">
        <v>5.05</v>
      </c>
      <c r="FP2733">
        <v>4.72</v>
      </c>
      <c r="FQ2733">
        <v>4.41</v>
      </c>
      <c r="FR2733">
        <v>4.12</v>
      </c>
      <c r="FS2733">
        <v>3.84</v>
      </c>
      <c r="FT2733">
        <v>3.58</v>
      </c>
      <c r="FU2733">
        <v>3.34</v>
      </c>
      <c r="FV2733">
        <v>3.13</v>
      </c>
      <c r="FW2733">
        <v>2.93</v>
      </c>
      <c r="FX2733">
        <v>2.77</v>
      </c>
    </row>
    <row r="2734" spans="1:189" x14ac:dyDescent="0.25">
      <c r="A2734" t="s">
        <v>2521</v>
      </c>
      <c r="B2734">
        <v>73</v>
      </c>
      <c r="C2734">
        <v>73</v>
      </c>
      <c r="E2734">
        <v>100000</v>
      </c>
      <c r="F2734">
        <v>99863</v>
      </c>
      <c r="G2734">
        <v>99725</v>
      </c>
      <c r="H2734">
        <v>99581</v>
      </c>
      <c r="I2734">
        <v>99428</v>
      </c>
      <c r="J2734">
        <v>99263</v>
      </c>
      <c r="K2734">
        <v>99086</v>
      </c>
      <c r="L2734">
        <v>98894</v>
      </c>
      <c r="M2734">
        <v>98691</v>
      </c>
      <c r="N2734">
        <v>98478</v>
      </c>
      <c r="O2734">
        <v>98257</v>
      </c>
      <c r="P2734">
        <v>98029</v>
      </c>
      <c r="Q2734">
        <v>97791</v>
      </c>
      <c r="R2734">
        <v>97541</v>
      </c>
      <c r="S2734">
        <v>97276</v>
      </c>
      <c r="T2734">
        <v>96993</v>
      </c>
      <c r="U2734">
        <v>96689</v>
      </c>
      <c r="V2734">
        <v>96365</v>
      </c>
      <c r="W2734">
        <v>96021</v>
      </c>
      <c r="X2734">
        <v>95661</v>
      </c>
      <c r="Y2734">
        <v>95287</v>
      </c>
      <c r="Z2734">
        <v>94898</v>
      </c>
      <c r="AA2734">
        <v>94492</v>
      </c>
      <c r="AB2734">
        <v>94063</v>
      </c>
      <c r="AC2734">
        <v>93602</v>
      </c>
      <c r="AD2734">
        <v>93103</v>
      </c>
      <c r="AE2734">
        <v>92559</v>
      </c>
      <c r="AF2734">
        <v>91964</v>
      </c>
      <c r="AG2734">
        <v>91319</v>
      </c>
      <c r="AH2734">
        <v>90624</v>
      </c>
      <c r="AI2734">
        <v>89883</v>
      </c>
      <c r="AJ2734">
        <v>89100</v>
      </c>
      <c r="AK2734">
        <v>88276</v>
      </c>
      <c r="AL2734">
        <v>87413</v>
      </c>
      <c r="AM2734">
        <v>86505</v>
      </c>
      <c r="AN2734">
        <v>85549</v>
      </c>
      <c r="AO2734">
        <v>84539</v>
      </c>
      <c r="AP2734">
        <v>83471</v>
      </c>
      <c r="AQ2734">
        <v>82335</v>
      </c>
      <c r="AR2734">
        <v>81120</v>
      </c>
      <c r="AS2734">
        <v>79816</v>
      </c>
      <c r="AT2734">
        <v>78422</v>
      </c>
      <c r="AU2734">
        <v>76932</v>
      </c>
      <c r="AV2734">
        <v>75347</v>
      </c>
      <c r="AW2734">
        <v>73667</v>
      </c>
      <c r="AX2734">
        <v>71891</v>
      </c>
      <c r="AY2734">
        <v>70024</v>
      </c>
      <c r="AZ2734">
        <v>68063</v>
      </c>
      <c r="BA2734">
        <v>66009</v>
      </c>
      <c r="BB2734">
        <v>63843</v>
      </c>
      <c r="BC2734">
        <v>61555</v>
      </c>
      <c r="BD2734">
        <v>59140</v>
      </c>
      <c r="BE2734">
        <v>56596</v>
      </c>
      <c r="BF2734">
        <v>53924</v>
      </c>
      <c r="BG2734">
        <v>51127</v>
      </c>
      <c r="BH2734">
        <v>48217</v>
      </c>
      <c r="BI2734">
        <v>45212</v>
      </c>
      <c r="BJ2734">
        <v>42128</v>
      </c>
      <c r="BK2734">
        <v>38985</v>
      </c>
      <c r="BL2734">
        <v>35797</v>
      </c>
      <c r="BM2734">
        <v>32583</v>
      </c>
      <c r="BN2734">
        <v>29371</v>
      </c>
      <c r="BO2734">
        <v>26193</v>
      </c>
      <c r="BP2734">
        <v>23087</v>
      </c>
      <c r="BQ2734">
        <v>20088</v>
      </c>
      <c r="BR2734">
        <v>17243</v>
      </c>
      <c r="BS2734">
        <v>14585</v>
      </c>
      <c r="BT2734">
        <v>12139</v>
      </c>
      <c r="BU2734">
        <v>9928</v>
      </c>
      <c r="BV2734">
        <v>7950</v>
      </c>
      <c r="BW2734">
        <v>6223</v>
      </c>
      <c r="BX2734">
        <v>4752</v>
      </c>
      <c r="BY2734">
        <v>3533</v>
      </c>
      <c r="DC2734">
        <v>51.36</v>
      </c>
      <c r="DD2734">
        <v>50.43</v>
      </c>
      <c r="DE2734">
        <v>49.5</v>
      </c>
      <c r="DF2734">
        <v>48.57</v>
      </c>
      <c r="DG2734">
        <v>47.64</v>
      </c>
      <c r="DH2734">
        <v>46.72</v>
      </c>
      <c r="DI2734">
        <v>45.81</v>
      </c>
      <c r="DJ2734">
        <v>44.89</v>
      </c>
      <c r="DK2734">
        <v>43.98</v>
      </c>
      <c r="DL2734">
        <v>43.08</v>
      </c>
      <c r="DM2734">
        <v>42.17</v>
      </c>
      <c r="DN2734">
        <v>41.27</v>
      </c>
      <c r="DO2734">
        <v>40.369999999999997</v>
      </c>
      <c r="DP2734">
        <v>39.47</v>
      </c>
      <c r="DQ2734">
        <v>38.58</v>
      </c>
      <c r="DR2734">
        <v>37.69</v>
      </c>
      <c r="DS2734">
        <v>36.81</v>
      </c>
      <c r="DT2734">
        <v>35.93</v>
      </c>
      <c r="DU2734">
        <v>35.06</v>
      </c>
      <c r="DV2734">
        <v>34.19</v>
      </c>
      <c r="DW2734">
        <v>33.32</v>
      </c>
      <c r="DX2734">
        <v>32.450000000000003</v>
      </c>
      <c r="DY2734">
        <v>31.59</v>
      </c>
      <c r="DZ2734">
        <v>30.73</v>
      </c>
      <c r="EA2734">
        <v>29.88</v>
      </c>
      <c r="EB2734">
        <v>29.04</v>
      </c>
      <c r="EC2734">
        <v>28.21</v>
      </c>
      <c r="ED2734">
        <v>27.39</v>
      </c>
      <c r="EE2734">
        <v>26.58</v>
      </c>
      <c r="EF2734">
        <v>25.78</v>
      </c>
      <c r="EG2734">
        <v>24.98</v>
      </c>
      <c r="EH2734">
        <v>24.2</v>
      </c>
      <c r="EI2734">
        <v>23.42</v>
      </c>
      <c r="EJ2734">
        <v>22.65</v>
      </c>
      <c r="EK2734">
        <v>21.88</v>
      </c>
      <c r="EL2734">
        <v>21.12</v>
      </c>
      <c r="EM2734">
        <v>20.36</v>
      </c>
      <c r="EN2734">
        <v>19.62</v>
      </c>
      <c r="EO2734">
        <v>18.88</v>
      </c>
      <c r="EP2734">
        <v>18.16</v>
      </c>
      <c r="EQ2734">
        <v>17.45</v>
      </c>
      <c r="ER2734">
        <v>16.75</v>
      </c>
      <c r="ES2734">
        <v>16.059999999999999</v>
      </c>
      <c r="ET2734">
        <v>15.39</v>
      </c>
      <c r="EU2734">
        <v>14.73</v>
      </c>
      <c r="EV2734">
        <v>14.08</v>
      </c>
      <c r="EW2734">
        <v>13.44</v>
      </c>
      <c r="EX2734">
        <v>12.81</v>
      </c>
      <c r="EY2734">
        <v>12.2</v>
      </c>
      <c r="EZ2734">
        <v>11.59</v>
      </c>
      <c r="FA2734">
        <v>11.01</v>
      </c>
      <c r="FB2734">
        <v>10.44</v>
      </c>
      <c r="FC2734">
        <v>9.8800000000000008</v>
      </c>
      <c r="FD2734">
        <v>9.35</v>
      </c>
      <c r="FE2734">
        <v>8.83</v>
      </c>
      <c r="FF2734">
        <v>8.33</v>
      </c>
      <c r="FG2734">
        <v>7.86</v>
      </c>
      <c r="FH2734">
        <v>7.39</v>
      </c>
      <c r="FI2734">
        <v>6.95</v>
      </c>
      <c r="FJ2734">
        <v>6.52</v>
      </c>
      <c r="FK2734">
        <v>6.12</v>
      </c>
      <c r="FL2734">
        <v>5.73</v>
      </c>
      <c r="FM2734">
        <v>5.37</v>
      </c>
      <c r="FN2734">
        <v>5.0199999999999996</v>
      </c>
      <c r="FO2734">
        <v>4.7</v>
      </c>
      <c r="FP2734">
        <v>4.3899999999999997</v>
      </c>
      <c r="FQ2734">
        <v>4.0999999999999996</v>
      </c>
      <c r="FR2734">
        <v>3.83</v>
      </c>
      <c r="FS2734">
        <v>3.57</v>
      </c>
      <c r="FT2734">
        <v>3.33</v>
      </c>
      <c r="FU2734">
        <v>3.11</v>
      </c>
      <c r="FV2734">
        <v>2.92</v>
      </c>
      <c r="FW2734">
        <v>2.76</v>
      </c>
    </row>
    <row r="2735" spans="1:189" x14ac:dyDescent="0.25">
      <c r="A2735" t="s">
        <v>2522</v>
      </c>
      <c r="B2735">
        <v>72</v>
      </c>
      <c r="C2735">
        <v>72</v>
      </c>
      <c r="E2735">
        <v>100000</v>
      </c>
      <c r="F2735">
        <v>99858</v>
      </c>
      <c r="G2735">
        <v>99711</v>
      </c>
      <c r="H2735">
        <v>99556</v>
      </c>
      <c r="I2735">
        <v>99389</v>
      </c>
      <c r="J2735">
        <v>99208</v>
      </c>
      <c r="K2735">
        <v>99014</v>
      </c>
      <c r="L2735">
        <v>98807</v>
      </c>
      <c r="M2735">
        <v>98591</v>
      </c>
      <c r="N2735">
        <v>98366</v>
      </c>
      <c r="O2735">
        <v>98133</v>
      </c>
      <c r="P2735">
        <v>97892</v>
      </c>
      <c r="Q2735">
        <v>97637</v>
      </c>
      <c r="R2735">
        <v>97368</v>
      </c>
      <c r="S2735">
        <v>97080</v>
      </c>
      <c r="T2735">
        <v>96771</v>
      </c>
      <c r="U2735">
        <v>96441</v>
      </c>
      <c r="V2735">
        <v>96091</v>
      </c>
      <c r="W2735">
        <v>95724</v>
      </c>
      <c r="X2735">
        <v>95343</v>
      </c>
      <c r="Y2735">
        <v>94947</v>
      </c>
      <c r="Z2735">
        <v>94533</v>
      </c>
      <c r="AA2735">
        <v>94096</v>
      </c>
      <c r="AB2735">
        <v>93628</v>
      </c>
      <c r="AC2735">
        <v>93120</v>
      </c>
      <c r="AD2735">
        <v>92565</v>
      </c>
      <c r="AE2735">
        <v>91960</v>
      </c>
      <c r="AF2735">
        <v>91303</v>
      </c>
      <c r="AG2735">
        <v>90596</v>
      </c>
      <c r="AH2735">
        <v>89842</v>
      </c>
      <c r="AI2735">
        <v>89045</v>
      </c>
      <c r="AJ2735">
        <v>88207</v>
      </c>
      <c r="AK2735">
        <v>87328</v>
      </c>
      <c r="AL2735">
        <v>86404</v>
      </c>
      <c r="AM2735">
        <v>85432</v>
      </c>
      <c r="AN2735">
        <v>84405</v>
      </c>
      <c r="AO2735">
        <v>83319</v>
      </c>
      <c r="AP2735">
        <v>82164</v>
      </c>
      <c r="AQ2735">
        <v>80930</v>
      </c>
      <c r="AR2735">
        <v>79608</v>
      </c>
      <c r="AS2735">
        <v>78191</v>
      </c>
      <c r="AT2735">
        <v>76680</v>
      </c>
      <c r="AU2735">
        <v>75074</v>
      </c>
      <c r="AV2735">
        <v>73370</v>
      </c>
      <c r="AW2735">
        <v>71574</v>
      </c>
      <c r="AX2735">
        <v>69685</v>
      </c>
      <c r="AY2735">
        <v>67704</v>
      </c>
      <c r="AZ2735">
        <v>65626</v>
      </c>
      <c r="BA2735">
        <v>63440</v>
      </c>
      <c r="BB2735">
        <v>61134</v>
      </c>
      <c r="BC2735">
        <v>58701</v>
      </c>
      <c r="BD2735">
        <v>56140</v>
      </c>
      <c r="BE2735">
        <v>53455</v>
      </c>
      <c r="BF2735">
        <v>50645</v>
      </c>
      <c r="BG2735">
        <v>47727</v>
      </c>
      <c r="BH2735">
        <v>44717</v>
      </c>
      <c r="BI2735">
        <v>41633</v>
      </c>
      <c r="BJ2735">
        <v>38492</v>
      </c>
      <c r="BK2735">
        <v>35312</v>
      </c>
      <c r="BL2735">
        <v>32113</v>
      </c>
      <c r="BM2735">
        <v>28918</v>
      </c>
      <c r="BN2735">
        <v>25763</v>
      </c>
      <c r="BO2735">
        <v>22682</v>
      </c>
      <c r="BP2735">
        <v>19715</v>
      </c>
      <c r="BQ2735">
        <v>16900</v>
      </c>
      <c r="BR2735">
        <v>14276</v>
      </c>
      <c r="BS2735">
        <v>11865</v>
      </c>
      <c r="BT2735">
        <v>9689</v>
      </c>
      <c r="BU2735">
        <v>7747</v>
      </c>
      <c r="BV2735">
        <v>6055</v>
      </c>
      <c r="BW2735">
        <v>4616</v>
      </c>
      <c r="BX2735">
        <v>3426</v>
      </c>
      <c r="DC2735">
        <v>50.25</v>
      </c>
      <c r="DD2735">
        <v>49.32</v>
      </c>
      <c r="DE2735">
        <v>48.39</v>
      </c>
      <c r="DF2735">
        <v>47.47</v>
      </c>
      <c r="DG2735">
        <v>46.55</v>
      </c>
      <c r="DH2735">
        <v>45.63</v>
      </c>
      <c r="DI2735">
        <v>44.72</v>
      </c>
      <c r="DJ2735">
        <v>43.81</v>
      </c>
      <c r="DK2735">
        <v>42.91</v>
      </c>
      <c r="DL2735">
        <v>42</v>
      </c>
      <c r="DM2735">
        <v>41.1</v>
      </c>
      <c r="DN2735">
        <v>40.200000000000003</v>
      </c>
      <c r="DO2735">
        <v>39.31</v>
      </c>
      <c r="DP2735">
        <v>38.409999999999997</v>
      </c>
      <c r="DQ2735">
        <v>37.53</v>
      </c>
      <c r="DR2735">
        <v>36.65</v>
      </c>
      <c r="DS2735">
        <v>35.770000000000003</v>
      </c>
      <c r="DT2735">
        <v>34.9</v>
      </c>
      <c r="DU2735">
        <v>34.03</v>
      </c>
      <c r="DV2735">
        <v>33.159999999999997</v>
      </c>
      <c r="DW2735">
        <v>32.299999999999997</v>
      </c>
      <c r="DX2735">
        <v>31.44</v>
      </c>
      <c r="DY2735">
        <v>30.58</v>
      </c>
      <c r="DZ2735">
        <v>29.73</v>
      </c>
      <c r="EA2735">
        <v>28.89</v>
      </c>
      <c r="EB2735">
        <v>28.06</v>
      </c>
      <c r="EC2735">
        <v>27.24</v>
      </c>
      <c r="ED2735">
        <v>26.44</v>
      </c>
      <c r="EE2735">
        <v>25.64</v>
      </c>
      <c r="EF2735">
        <v>24.85</v>
      </c>
      <c r="EG2735">
        <v>24.07</v>
      </c>
      <c r="EH2735">
        <v>23.29</v>
      </c>
      <c r="EI2735">
        <v>22.52</v>
      </c>
      <c r="EJ2735">
        <v>21.76</v>
      </c>
      <c r="EK2735">
        <v>21</v>
      </c>
      <c r="EL2735">
        <v>20.25</v>
      </c>
      <c r="EM2735">
        <v>19.5</v>
      </c>
      <c r="EN2735">
        <v>18.77</v>
      </c>
      <c r="EO2735">
        <v>18.05</v>
      </c>
      <c r="EP2735">
        <v>17.34</v>
      </c>
      <c r="EQ2735">
        <v>16.649999999999999</v>
      </c>
      <c r="ER2735">
        <v>15.97</v>
      </c>
      <c r="ES2735">
        <v>15.3</v>
      </c>
      <c r="ET2735">
        <v>14.64</v>
      </c>
      <c r="EU2735">
        <v>13.99</v>
      </c>
      <c r="EV2735">
        <v>13.36</v>
      </c>
      <c r="EW2735">
        <v>12.74</v>
      </c>
      <c r="EX2735">
        <v>12.12</v>
      </c>
      <c r="EY2735">
        <v>11.52</v>
      </c>
      <c r="EZ2735">
        <v>10.94</v>
      </c>
      <c r="FA2735">
        <v>10.37</v>
      </c>
      <c r="FB2735">
        <v>9.82</v>
      </c>
      <c r="FC2735">
        <v>9.2899999999999991</v>
      </c>
      <c r="FD2735">
        <v>8.7799999999999994</v>
      </c>
      <c r="FE2735">
        <v>8.2899999999999991</v>
      </c>
      <c r="FF2735">
        <v>7.81</v>
      </c>
      <c r="FG2735">
        <v>7.35</v>
      </c>
      <c r="FH2735">
        <v>6.91</v>
      </c>
      <c r="FI2735">
        <v>6.49</v>
      </c>
      <c r="FJ2735">
        <v>6.09</v>
      </c>
      <c r="FK2735">
        <v>5.7</v>
      </c>
      <c r="FL2735">
        <v>5.34</v>
      </c>
      <c r="FM2735">
        <v>5</v>
      </c>
      <c r="FN2735">
        <v>4.67</v>
      </c>
      <c r="FO2735">
        <v>4.37</v>
      </c>
      <c r="FP2735">
        <v>4.08</v>
      </c>
      <c r="FQ2735">
        <v>3.81</v>
      </c>
      <c r="FR2735">
        <v>3.55</v>
      </c>
      <c r="FS2735">
        <v>3.31</v>
      </c>
      <c r="FT2735">
        <v>3.1</v>
      </c>
      <c r="FU2735">
        <v>2.91</v>
      </c>
      <c r="FV2735">
        <v>2.75</v>
      </c>
    </row>
    <row r="2736" spans="1:189" x14ac:dyDescent="0.25">
      <c r="A2736" t="s">
        <v>2523</v>
      </c>
      <c r="B2736">
        <v>71</v>
      </c>
      <c r="C2736">
        <v>71</v>
      </c>
      <c r="E2736">
        <v>100000</v>
      </c>
      <c r="F2736">
        <v>99850</v>
      </c>
      <c r="G2736">
        <v>99691</v>
      </c>
      <c r="H2736">
        <v>99521</v>
      </c>
      <c r="I2736">
        <v>99338</v>
      </c>
      <c r="J2736">
        <v>99141</v>
      </c>
      <c r="K2736">
        <v>98930</v>
      </c>
      <c r="L2736">
        <v>98710</v>
      </c>
      <c r="M2736">
        <v>98482</v>
      </c>
      <c r="N2736">
        <v>98245</v>
      </c>
      <c r="O2736">
        <v>97999</v>
      </c>
      <c r="P2736">
        <v>97741</v>
      </c>
      <c r="Q2736">
        <v>97467</v>
      </c>
      <c r="R2736">
        <v>97173</v>
      </c>
      <c r="S2736">
        <v>96859</v>
      </c>
      <c r="T2736">
        <v>96523</v>
      </c>
      <c r="U2736">
        <v>96167</v>
      </c>
      <c r="V2736">
        <v>95794</v>
      </c>
      <c r="W2736">
        <v>95406</v>
      </c>
      <c r="X2736">
        <v>95003</v>
      </c>
      <c r="Y2736">
        <v>94581</v>
      </c>
      <c r="Z2736">
        <v>94137</v>
      </c>
      <c r="AA2736">
        <v>93660</v>
      </c>
      <c r="AB2736">
        <v>93142</v>
      </c>
      <c r="AC2736">
        <v>92577</v>
      </c>
      <c r="AD2736">
        <v>91961</v>
      </c>
      <c r="AE2736">
        <v>91292</v>
      </c>
      <c r="AF2736">
        <v>90573</v>
      </c>
      <c r="AG2736">
        <v>89806</v>
      </c>
      <c r="AH2736">
        <v>88995</v>
      </c>
      <c r="AI2736">
        <v>88142</v>
      </c>
      <c r="AJ2736">
        <v>87248</v>
      </c>
      <c r="AK2736">
        <v>86308</v>
      </c>
      <c r="AL2736">
        <v>85320</v>
      </c>
      <c r="AM2736">
        <v>84276</v>
      </c>
      <c r="AN2736">
        <v>83171</v>
      </c>
      <c r="AO2736">
        <v>81998</v>
      </c>
      <c r="AP2736">
        <v>80744</v>
      </c>
      <c r="AQ2736">
        <v>79402</v>
      </c>
      <c r="AR2736">
        <v>77965</v>
      </c>
      <c r="AS2736">
        <v>76431</v>
      </c>
      <c r="AT2736">
        <v>74803</v>
      </c>
      <c r="AU2736">
        <v>73077</v>
      </c>
      <c r="AV2736">
        <v>71258</v>
      </c>
      <c r="AW2736">
        <v>69348</v>
      </c>
      <c r="AX2736">
        <v>67345</v>
      </c>
      <c r="AY2736">
        <v>65248</v>
      </c>
      <c r="AZ2736">
        <v>63039</v>
      </c>
      <c r="BA2736">
        <v>60714</v>
      </c>
      <c r="BB2736">
        <v>58264</v>
      </c>
      <c r="BC2736">
        <v>55687</v>
      </c>
      <c r="BD2736">
        <v>52986</v>
      </c>
      <c r="BE2736">
        <v>50166</v>
      </c>
      <c r="BF2736">
        <v>47239</v>
      </c>
      <c r="BG2736">
        <v>44224</v>
      </c>
      <c r="BH2736">
        <v>41139</v>
      </c>
      <c r="BI2736">
        <v>38002</v>
      </c>
      <c r="BJ2736">
        <v>34829</v>
      </c>
      <c r="BK2736">
        <v>31642</v>
      </c>
      <c r="BL2736">
        <v>28468</v>
      </c>
      <c r="BM2736">
        <v>25335</v>
      </c>
      <c r="BN2736">
        <v>22281</v>
      </c>
      <c r="BO2736">
        <v>19343</v>
      </c>
      <c r="BP2736">
        <v>16563</v>
      </c>
      <c r="BQ2736">
        <v>13971</v>
      </c>
      <c r="BR2736">
        <v>11595</v>
      </c>
      <c r="BS2736">
        <v>9454</v>
      </c>
      <c r="BT2736">
        <v>7548</v>
      </c>
      <c r="BU2736">
        <v>5890</v>
      </c>
      <c r="BV2736">
        <v>4484</v>
      </c>
      <c r="BW2736">
        <v>3323</v>
      </c>
      <c r="DC2736">
        <v>49.14</v>
      </c>
      <c r="DD2736">
        <v>48.22</v>
      </c>
      <c r="DE2736">
        <v>47.29</v>
      </c>
      <c r="DF2736">
        <v>46.37</v>
      </c>
      <c r="DG2736">
        <v>45.46</v>
      </c>
      <c r="DH2736">
        <v>44.55</v>
      </c>
      <c r="DI2736">
        <v>43.64</v>
      </c>
      <c r="DJ2736">
        <v>42.74</v>
      </c>
      <c r="DK2736">
        <v>41.84</v>
      </c>
      <c r="DL2736">
        <v>40.94</v>
      </c>
      <c r="DM2736">
        <v>40.04</v>
      </c>
      <c r="DN2736">
        <v>39.14</v>
      </c>
      <c r="DO2736">
        <v>38.25</v>
      </c>
      <c r="DP2736">
        <v>37.36</v>
      </c>
      <c r="DQ2736">
        <v>36.479999999999997</v>
      </c>
      <c r="DR2736">
        <v>35.61</v>
      </c>
      <c r="DS2736">
        <v>34.74</v>
      </c>
      <c r="DT2736">
        <v>33.869999999999997</v>
      </c>
      <c r="DU2736">
        <v>33.01</v>
      </c>
      <c r="DV2736">
        <v>32.15</v>
      </c>
      <c r="DW2736">
        <v>31.29</v>
      </c>
      <c r="DX2736">
        <v>30.43</v>
      </c>
      <c r="DY2736">
        <v>29.58</v>
      </c>
      <c r="DZ2736">
        <v>28.75</v>
      </c>
      <c r="EA2736">
        <v>27.92</v>
      </c>
      <c r="EB2736">
        <v>27.1</v>
      </c>
      <c r="EC2736">
        <v>26.3</v>
      </c>
      <c r="ED2736">
        <v>25.5</v>
      </c>
      <c r="EE2736">
        <v>24.72</v>
      </c>
      <c r="EF2736">
        <v>23.94</v>
      </c>
      <c r="EG2736">
        <v>23.16</v>
      </c>
      <c r="EH2736">
        <v>22.4</v>
      </c>
      <c r="EI2736">
        <v>21.63</v>
      </c>
      <c r="EJ2736">
        <v>20.88</v>
      </c>
      <c r="EK2736">
        <v>20.13</v>
      </c>
      <c r="EL2736">
        <v>19.39</v>
      </c>
      <c r="EM2736">
        <v>18.66</v>
      </c>
      <c r="EN2736">
        <v>17.940000000000001</v>
      </c>
      <c r="EO2736">
        <v>17.239999999999998</v>
      </c>
      <c r="EP2736">
        <v>16.55</v>
      </c>
      <c r="EQ2736">
        <v>15.87</v>
      </c>
      <c r="ER2736">
        <v>15.2</v>
      </c>
      <c r="ES2736">
        <v>14.55</v>
      </c>
      <c r="ET2736">
        <v>13.91</v>
      </c>
      <c r="EU2736">
        <v>13.28</v>
      </c>
      <c r="EV2736">
        <v>12.66</v>
      </c>
      <c r="EW2736">
        <v>12.05</v>
      </c>
      <c r="EX2736">
        <v>11.45</v>
      </c>
      <c r="EY2736">
        <v>10.87</v>
      </c>
      <c r="EZ2736">
        <v>10.31</v>
      </c>
      <c r="FA2736">
        <v>9.76</v>
      </c>
      <c r="FB2736">
        <v>9.24</v>
      </c>
      <c r="FC2736">
        <v>8.73</v>
      </c>
      <c r="FD2736">
        <v>8.24</v>
      </c>
      <c r="FE2736">
        <v>7.77</v>
      </c>
      <c r="FF2736">
        <v>7.31</v>
      </c>
      <c r="FG2736">
        <v>6.87</v>
      </c>
      <c r="FH2736">
        <v>6.45</v>
      </c>
      <c r="FI2736">
        <v>6.05</v>
      </c>
      <c r="FJ2736">
        <v>5.67</v>
      </c>
      <c r="FK2736">
        <v>5.31</v>
      </c>
      <c r="FL2736">
        <v>4.97</v>
      </c>
      <c r="FM2736">
        <v>4.6500000000000004</v>
      </c>
      <c r="FN2736">
        <v>4.3499999999999996</v>
      </c>
      <c r="FO2736">
        <v>4.0599999999999996</v>
      </c>
      <c r="FP2736">
        <v>3.79</v>
      </c>
      <c r="FQ2736">
        <v>3.53</v>
      </c>
      <c r="FR2736">
        <v>3.3</v>
      </c>
      <c r="FS2736">
        <v>3.09</v>
      </c>
      <c r="FT2736">
        <v>2.9</v>
      </c>
      <c r="FU2736">
        <v>2.74</v>
      </c>
    </row>
    <row r="2737" spans="1:176" x14ac:dyDescent="0.25">
      <c r="A2737" t="s">
        <v>2524</v>
      </c>
      <c r="B2737">
        <v>70</v>
      </c>
      <c r="C2737">
        <v>70</v>
      </c>
      <c r="E2737">
        <v>100000</v>
      </c>
      <c r="F2737">
        <v>99838</v>
      </c>
      <c r="G2737">
        <v>99665</v>
      </c>
      <c r="H2737">
        <v>99478</v>
      </c>
      <c r="I2737">
        <v>99278</v>
      </c>
      <c r="J2737">
        <v>99064</v>
      </c>
      <c r="K2737">
        <v>98840</v>
      </c>
      <c r="L2737">
        <v>98608</v>
      </c>
      <c r="M2737">
        <v>98367</v>
      </c>
      <c r="N2737">
        <v>98117</v>
      </c>
      <c r="O2737">
        <v>97855</v>
      </c>
      <c r="P2737">
        <v>97576</v>
      </c>
      <c r="Q2737">
        <v>97277</v>
      </c>
      <c r="R2737">
        <v>96957</v>
      </c>
      <c r="S2737">
        <v>96615</v>
      </c>
      <c r="T2737">
        <v>96253</v>
      </c>
      <c r="U2737">
        <v>95873</v>
      </c>
      <c r="V2737">
        <v>95478</v>
      </c>
      <c r="W2737">
        <v>95068</v>
      </c>
      <c r="X2737">
        <v>94639</v>
      </c>
      <c r="Y2737">
        <v>94186</v>
      </c>
      <c r="Z2737">
        <v>93700</v>
      </c>
      <c r="AA2737">
        <v>93174</v>
      </c>
      <c r="AB2737">
        <v>92599</v>
      </c>
      <c r="AC2737">
        <v>91971</v>
      </c>
      <c r="AD2737">
        <v>91290</v>
      </c>
      <c r="AE2737">
        <v>90558</v>
      </c>
      <c r="AF2737">
        <v>89778</v>
      </c>
      <c r="AG2737">
        <v>88954</v>
      </c>
      <c r="AH2737">
        <v>88086</v>
      </c>
      <c r="AI2737">
        <v>87176</v>
      </c>
      <c r="AJ2737">
        <v>86220</v>
      </c>
      <c r="AK2737">
        <v>85214</v>
      </c>
      <c r="AL2737">
        <v>84154</v>
      </c>
      <c r="AM2737">
        <v>83031</v>
      </c>
      <c r="AN2737">
        <v>81838</v>
      </c>
      <c r="AO2737">
        <v>80564</v>
      </c>
      <c r="AP2737">
        <v>79201</v>
      </c>
      <c r="AQ2737">
        <v>77744</v>
      </c>
      <c r="AR2737">
        <v>76189</v>
      </c>
      <c r="AS2737">
        <v>74537</v>
      </c>
      <c r="AT2737">
        <v>72788</v>
      </c>
      <c r="AU2737">
        <v>70947</v>
      </c>
      <c r="AV2737">
        <v>69014</v>
      </c>
      <c r="AW2737">
        <v>66991</v>
      </c>
      <c r="AX2737">
        <v>64873</v>
      </c>
      <c r="AY2737">
        <v>62644</v>
      </c>
      <c r="AZ2737">
        <v>60297</v>
      </c>
      <c r="BA2737">
        <v>57829</v>
      </c>
      <c r="BB2737">
        <v>55237</v>
      </c>
      <c r="BC2737">
        <v>52522</v>
      </c>
      <c r="BD2737">
        <v>49690</v>
      </c>
      <c r="BE2737">
        <v>46756</v>
      </c>
      <c r="BF2737">
        <v>43736</v>
      </c>
      <c r="BG2737">
        <v>40650</v>
      </c>
      <c r="BH2737">
        <v>37516</v>
      </c>
      <c r="BI2737">
        <v>34351</v>
      </c>
      <c r="BJ2737">
        <v>31177</v>
      </c>
      <c r="BK2737">
        <v>28018</v>
      </c>
      <c r="BL2737">
        <v>24909</v>
      </c>
      <c r="BM2737">
        <v>21882</v>
      </c>
      <c r="BN2737">
        <v>18975</v>
      </c>
      <c r="BO2737">
        <v>16227</v>
      </c>
      <c r="BP2737">
        <v>13672</v>
      </c>
      <c r="BQ2737">
        <v>11330</v>
      </c>
      <c r="BR2737">
        <v>9225</v>
      </c>
      <c r="BS2737">
        <v>7353</v>
      </c>
      <c r="BT2737">
        <v>5728</v>
      </c>
      <c r="BU2737">
        <v>4353</v>
      </c>
      <c r="BV2737">
        <v>3221</v>
      </c>
      <c r="DC2737">
        <v>48.04</v>
      </c>
      <c r="DD2737">
        <v>47.12</v>
      </c>
      <c r="DE2737">
        <v>46.2</v>
      </c>
      <c r="DF2737">
        <v>45.28</v>
      </c>
      <c r="DG2737">
        <v>44.38</v>
      </c>
      <c r="DH2737">
        <v>43.47</v>
      </c>
      <c r="DI2737">
        <v>42.57</v>
      </c>
      <c r="DJ2737">
        <v>41.67</v>
      </c>
      <c r="DK2737">
        <v>40.770000000000003</v>
      </c>
      <c r="DL2737">
        <v>39.869999999999997</v>
      </c>
      <c r="DM2737">
        <v>38.979999999999997</v>
      </c>
      <c r="DN2737">
        <v>38.090000000000003</v>
      </c>
      <c r="DO2737">
        <v>37.200000000000003</v>
      </c>
      <c r="DP2737">
        <v>36.32</v>
      </c>
      <c r="DQ2737">
        <v>35.450000000000003</v>
      </c>
      <c r="DR2737">
        <v>34.58</v>
      </c>
      <c r="DS2737">
        <v>33.72</v>
      </c>
      <c r="DT2737">
        <v>32.85</v>
      </c>
      <c r="DU2737">
        <v>31.99</v>
      </c>
      <c r="DV2737">
        <v>31.13</v>
      </c>
      <c r="DW2737">
        <v>30.28</v>
      </c>
      <c r="DX2737">
        <v>29.44</v>
      </c>
      <c r="DY2737">
        <v>28.6</v>
      </c>
      <c r="DZ2737">
        <v>27.77</v>
      </c>
      <c r="EA2737">
        <v>26.96</v>
      </c>
      <c r="EB2737">
        <v>26.16</v>
      </c>
      <c r="EC2737">
        <v>25.37</v>
      </c>
      <c r="ED2737">
        <v>24.58</v>
      </c>
      <c r="EE2737">
        <v>23.8</v>
      </c>
      <c r="EF2737">
        <v>23.03</v>
      </c>
      <c r="EG2737">
        <v>22.27</v>
      </c>
      <c r="EH2737">
        <v>21.51</v>
      </c>
      <c r="EI2737">
        <v>20.76</v>
      </c>
      <c r="EJ2737">
        <v>20.010000000000002</v>
      </c>
      <c r="EK2737">
        <v>19.28</v>
      </c>
      <c r="EL2737">
        <v>18.55</v>
      </c>
      <c r="EM2737">
        <v>17.84</v>
      </c>
      <c r="EN2737">
        <v>17.14</v>
      </c>
      <c r="EO2737">
        <v>16.45</v>
      </c>
      <c r="EP2737">
        <v>15.77</v>
      </c>
      <c r="EQ2737">
        <v>15.11</v>
      </c>
      <c r="ER2737">
        <v>14.46</v>
      </c>
      <c r="ES2737">
        <v>13.82</v>
      </c>
      <c r="ET2737">
        <v>13.2</v>
      </c>
      <c r="EU2737">
        <v>12.58</v>
      </c>
      <c r="EV2737">
        <v>11.98</v>
      </c>
      <c r="EW2737">
        <v>11.38</v>
      </c>
      <c r="EX2737">
        <v>10.81</v>
      </c>
      <c r="EY2737">
        <v>10.25</v>
      </c>
      <c r="EZ2737">
        <v>9.7100000000000009</v>
      </c>
      <c r="FA2737">
        <v>9.18</v>
      </c>
      <c r="FB2737">
        <v>8.68</v>
      </c>
      <c r="FC2737">
        <v>8.19</v>
      </c>
      <c r="FD2737">
        <v>7.72</v>
      </c>
      <c r="FE2737">
        <v>7.27</v>
      </c>
      <c r="FF2737">
        <v>6.83</v>
      </c>
      <c r="FG2737">
        <v>6.42</v>
      </c>
      <c r="FH2737">
        <v>6.02</v>
      </c>
      <c r="FI2737">
        <v>5.64</v>
      </c>
      <c r="FJ2737">
        <v>5.28</v>
      </c>
      <c r="FK2737">
        <v>4.9400000000000004</v>
      </c>
      <c r="FL2737">
        <v>4.63</v>
      </c>
      <c r="FM2737">
        <v>4.32</v>
      </c>
      <c r="FN2737">
        <v>4.04</v>
      </c>
      <c r="FO2737">
        <v>3.77</v>
      </c>
      <c r="FP2737">
        <v>3.52</v>
      </c>
      <c r="FQ2737">
        <v>3.28</v>
      </c>
      <c r="FR2737">
        <v>3.07</v>
      </c>
      <c r="FS2737">
        <v>2.89</v>
      </c>
      <c r="FT2737">
        <v>2.73</v>
      </c>
    </row>
    <row r="2738" spans="1:176" x14ac:dyDescent="0.25">
      <c r="A2738" t="s">
        <v>2525</v>
      </c>
      <c r="B2738">
        <v>69</v>
      </c>
      <c r="C2738">
        <v>69</v>
      </c>
      <c r="E2738">
        <v>100000</v>
      </c>
      <c r="F2738">
        <v>99823</v>
      </c>
      <c r="G2738">
        <v>99633</v>
      </c>
      <c r="H2738">
        <v>99429</v>
      </c>
      <c r="I2738">
        <v>99212</v>
      </c>
      <c r="J2738">
        <v>98984</v>
      </c>
      <c r="K2738">
        <v>98748</v>
      </c>
      <c r="L2738">
        <v>98503</v>
      </c>
      <c r="M2738">
        <v>98249</v>
      </c>
      <c r="N2738">
        <v>97982</v>
      </c>
      <c r="O2738">
        <v>97698</v>
      </c>
      <c r="P2738">
        <v>97395</v>
      </c>
      <c r="Q2738">
        <v>97069</v>
      </c>
      <c r="R2738">
        <v>96720</v>
      </c>
      <c r="S2738">
        <v>96351</v>
      </c>
      <c r="T2738">
        <v>95965</v>
      </c>
      <c r="U2738">
        <v>95564</v>
      </c>
      <c r="V2738">
        <v>95146</v>
      </c>
      <c r="W2738">
        <v>94710</v>
      </c>
      <c r="X2738">
        <v>94248</v>
      </c>
      <c r="Y2738">
        <v>93754</v>
      </c>
      <c r="Z2738">
        <v>93218</v>
      </c>
      <c r="AA2738">
        <v>92632</v>
      </c>
      <c r="AB2738">
        <v>91994</v>
      </c>
      <c r="AC2738">
        <v>91301</v>
      </c>
      <c r="AD2738">
        <v>90555</v>
      </c>
      <c r="AE2738">
        <v>89761</v>
      </c>
      <c r="AF2738">
        <v>88923</v>
      </c>
      <c r="AG2738">
        <v>88041</v>
      </c>
      <c r="AH2738">
        <v>87115</v>
      </c>
      <c r="AI2738">
        <v>86143</v>
      </c>
      <c r="AJ2738">
        <v>85119</v>
      </c>
      <c r="AK2738">
        <v>84041</v>
      </c>
      <c r="AL2738">
        <v>82900</v>
      </c>
      <c r="AM2738">
        <v>81689</v>
      </c>
      <c r="AN2738">
        <v>80394</v>
      </c>
      <c r="AO2738">
        <v>79010</v>
      </c>
      <c r="AP2738">
        <v>77531</v>
      </c>
      <c r="AQ2738">
        <v>75954</v>
      </c>
      <c r="AR2738">
        <v>74280</v>
      </c>
      <c r="AS2738">
        <v>72507</v>
      </c>
      <c r="AT2738">
        <v>70643</v>
      </c>
      <c r="AU2738">
        <v>68688</v>
      </c>
      <c r="AV2738">
        <v>66642</v>
      </c>
      <c r="AW2738">
        <v>64504</v>
      </c>
      <c r="AX2738">
        <v>62255</v>
      </c>
      <c r="AY2738">
        <v>59889</v>
      </c>
      <c r="AZ2738">
        <v>57401</v>
      </c>
      <c r="BA2738">
        <v>54791</v>
      </c>
      <c r="BB2738">
        <v>52064</v>
      </c>
      <c r="BC2738">
        <v>49220</v>
      </c>
      <c r="BD2738">
        <v>46277</v>
      </c>
      <c r="BE2738">
        <v>43253</v>
      </c>
      <c r="BF2738">
        <v>40166</v>
      </c>
      <c r="BG2738">
        <v>37036</v>
      </c>
      <c r="BH2738">
        <v>33879</v>
      </c>
      <c r="BI2738">
        <v>30717</v>
      </c>
      <c r="BJ2738">
        <v>27575</v>
      </c>
      <c r="BK2738">
        <v>24487</v>
      </c>
      <c r="BL2738">
        <v>21488</v>
      </c>
      <c r="BM2738">
        <v>18610</v>
      </c>
      <c r="BN2738">
        <v>15896</v>
      </c>
      <c r="BO2738">
        <v>13375</v>
      </c>
      <c r="BP2738">
        <v>11071</v>
      </c>
      <c r="BQ2738">
        <v>9000</v>
      </c>
      <c r="BR2738">
        <v>7162</v>
      </c>
      <c r="BS2738">
        <v>5571</v>
      </c>
      <c r="BT2738">
        <v>4227</v>
      </c>
      <c r="BU2738">
        <v>3122</v>
      </c>
      <c r="DC2738">
        <v>46.94</v>
      </c>
      <c r="DD2738">
        <v>46.02</v>
      </c>
      <c r="DE2738">
        <v>45.11</v>
      </c>
      <c r="DF2738">
        <v>44.2</v>
      </c>
      <c r="DG2738">
        <v>43.3</v>
      </c>
      <c r="DH2738">
        <v>42.4</v>
      </c>
      <c r="DI2738">
        <v>41.5</v>
      </c>
      <c r="DJ2738">
        <v>40.6</v>
      </c>
      <c r="DK2738">
        <v>39.700000000000003</v>
      </c>
      <c r="DL2738">
        <v>38.81</v>
      </c>
      <c r="DM2738">
        <v>37.92</v>
      </c>
      <c r="DN2738">
        <v>37.04</v>
      </c>
      <c r="DO2738">
        <v>36.159999999999997</v>
      </c>
      <c r="DP2738">
        <v>35.29</v>
      </c>
      <c r="DQ2738">
        <v>34.42</v>
      </c>
      <c r="DR2738">
        <v>33.56</v>
      </c>
      <c r="DS2738">
        <v>32.700000000000003</v>
      </c>
      <c r="DT2738">
        <v>31.84</v>
      </c>
      <c r="DU2738">
        <v>30.98</v>
      </c>
      <c r="DV2738">
        <v>30.13</v>
      </c>
      <c r="DW2738">
        <v>29.29</v>
      </c>
      <c r="DX2738">
        <v>28.45</v>
      </c>
      <c r="DY2738">
        <v>27.63</v>
      </c>
      <c r="DZ2738">
        <v>26.82</v>
      </c>
      <c r="EA2738">
        <v>26.02</v>
      </c>
      <c r="EB2738">
        <v>25.23</v>
      </c>
      <c r="EC2738">
        <v>24.45</v>
      </c>
      <c r="ED2738">
        <v>23.67</v>
      </c>
      <c r="EE2738">
        <v>22.91</v>
      </c>
      <c r="EF2738">
        <v>22.14</v>
      </c>
      <c r="EG2738">
        <v>21.39</v>
      </c>
      <c r="EH2738">
        <v>20.64</v>
      </c>
      <c r="EI2738">
        <v>19.899999999999999</v>
      </c>
      <c r="EJ2738">
        <v>19.16</v>
      </c>
      <c r="EK2738">
        <v>18.440000000000001</v>
      </c>
      <c r="EL2738">
        <v>17.73</v>
      </c>
      <c r="EM2738">
        <v>17.03</v>
      </c>
      <c r="EN2738">
        <v>16.350000000000001</v>
      </c>
      <c r="EO2738">
        <v>15.68</v>
      </c>
      <c r="EP2738">
        <v>15.02</v>
      </c>
      <c r="EQ2738">
        <v>14.37</v>
      </c>
      <c r="ER2738">
        <v>13.74</v>
      </c>
      <c r="ES2738">
        <v>13.12</v>
      </c>
      <c r="ET2738">
        <v>12.5</v>
      </c>
      <c r="EU2738">
        <v>11.9</v>
      </c>
      <c r="EV2738">
        <v>11.31</v>
      </c>
      <c r="EW2738">
        <v>10.74</v>
      </c>
      <c r="EX2738">
        <v>10.18</v>
      </c>
      <c r="EY2738">
        <v>9.65</v>
      </c>
      <c r="EZ2738">
        <v>9.1300000000000008</v>
      </c>
      <c r="FA2738">
        <v>8.6199999999999992</v>
      </c>
      <c r="FB2738">
        <v>8.14</v>
      </c>
      <c r="FC2738">
        <v>7.67</v>
      </c>
      <c r="FD2738">
        <v>7.23</v>
      </c>
      <c r="FE2738">
        <v>6.79</v>
      </c>
      <c r="FF2738">
        <v>6.38</v>
      </c>
      <c r="FG2738">
        <v>5.99</v>
      </c>
      <c r="FH2738">
        <v>5.61</v>
      </c>
      <c r="FI2738">
        <v>5.26</v>
      </c>
      <c r="FJ2738">
        <v>4.92</v>
      </c>
      <c r="FK2738">
        <v>4.5999999999999996</v>
      </c>
      <c r="FL2738">
        <v>4.3</v>
      </c>
      <c r="FM2738">
        <v>4.0199999999999996</v>
      </c>
      <c r="FN2738">
        <v>3.75</v>
      </c>
      <c r="FO2738">
        <v>3.5</v>
      </c>
      <c r="FP2738">
        <v>3.27</v>
      </c>
      <c r="FQ2738">
        <v>3.06</v>
      </c>
      <c r="FR2738">
        <v>2.88</v>
      </c>
      <c r="FS2738">
        <v>2.72</v>
      </c>
    </row>
    <row r="2739" spans="1:176" x14ac:dyDescent="0.25">
      <c r="A2739" t="s">
        <v>2526</v>
      </c>
      <c r="B2739">
        <v>68</v>
      </c>
      <c r="C2739">
        <v>68</v>
      </c>
      <c r="E2739">
        <v>100000</v>
      </c>
      <c r="F2739">
        <v>99806</v>
      </c>
      <c r="G2739">
        <v>99597</v>
      </c>
      <c r="H2739">
        <v>99377</v>
      </c>
      <c r="I2739">
        <v>99145</v>
      </c>
      <c r="J2739">
        <v>98905</v>
      </c>
      <c r="K2739">
        <v>98656</v>
      </c>
      <c r="L2739">
        <v>98397</v>
      </c>
      <c r="M2739">
        <v>98126</v>
      </c>
      <c r="N2739">
        <v>97837</v>
      </c>
      <c r="O2739">
        <v>97529</v>
      </c>
      <c r="P2739">
        <v>97197</v>
      </c>
      <c r="Q2739">
        <v>96843</v>
      </c>
      <c r="R2739">
        <v>96467</v>
      </c>
      <c r="S2739">
        <v>96074</v>
      </c>
      <c r="T2739">
        <v>95665</v>
      </c>
      <c r="U2739">
        <v>95240</v>
      </c>
      <c r="V2739">
        <v>94796</v>
      </c>
      <c r="W2739">
        <v>94327</v>
      </c>
      <c r="X2739">
        <v>93824</v>
      </c>
      <c r="Y2739">
        <v>93277</v>
      </c>
      <c r="Z2739">
        <v>92682</v>
      </c>
      <c r="AA2739">
        <v>92031</v>
      </c>
      <c r="AB2739">
        <v>91326</v>
      </c>
      <c r="AC2739">
        <v>90567</v>
      </c>
      <c r="AD2739">
        <v>89759</v>
      </c>
      <c r="AE2739">
        <v>88906</v>
      </c>
      <c r="AF2739">
        <v>88009</v>
      </c>
      <c r="AG2739">
        <v>87069</v>
      </c>
      <c r="AH2739">
        <v>86080</v>
      </c>
      <c r="AI2739">
        <v>85039</v>
      </c>
      <c r="AJ2739">
        <v>83942</v>
      </c>
      <c r="AK2739">
        <v>82782</v>
      </c>
      <c r="AL2739">
        <v>81551</v>
      </c>
      <c r="AM2739">
        <v>80237</v>
      </c>
      <c r="AN2739">
        <v>78831</v>
      </c>
      <c r="AO2739">
        <v>77329</v>
      </c>
      <c r="AP2739">
        <v>75730</v>
      </c>
      <c r="AQ2739">
        <v>74033</v>
      </c>
      <c r="AR2739">
        <v>72238</v>
      </c>
      <c r="AS2739">
        <v>70348</v>
      </c>
      <c r="AT2739">
        <v>68371</v>
      </c>
      <c r="AU2739">
        <v>66303</v>
      </c>
      <c r="AV2739">
        <v>64142</v>
      </c>
      <c r="AW2739">
        <v>61874</v>
      </c>
      <c r="AX2739">
        <v>59489</v>
      </c>
      <c r="AY2739">
        <v>56983</v>
      </c>
      <c r="AZ2739">
        <v>54354</v>
      </c>
      <c r="BA2739">
        <v>51612</v>
      </c>
      <c r="BB2739">
        <v>48758</v>
      </c>
      <c r="BC2739">
        <v>45807</v>
      </c>
      <c r="BD2739">
        <v>42778</v>
      </c>
      <c r="BE2739">
        <v>39690</v>
      </c>
      <c r="BF2739">
        <v>36563</v>
      </c>
      <c r="BG2739">
        <v>33414</v>
      </c>
      <c r="BH2739">
        <v>30263</v>
      </c>
      <c r="BI2739">
        <v>27138</v>
      </c>
      <c r="BJ2739">
        <v>24071</v>
      </c>
      <c r="BK2739">
        <v>21097</v>
      </c>
      <c r="BL2739">
        <v>18251</v>
      </c>
      <c r="BM2739">
        <v>15570</v>
      </c>
      <c r="BN2739">
        <v>13084</v>
      </c>
      <c r="BO2739">
        <v>10815</v>
      </c>
      <c r="BP2739">
        <v>8781</v>
      </c>
      <c r="BQ2739">
        <v>6977</v>
      </c>
      <c r="BR2739">
        <v>5418</v>
      </c>
      <c r="BS2739">
        <v>4103</v>
      </c>
      <c r="BT2739">
        <v>3026</v>
      </c>
      <c r="DC2739">
        <v>45.85</v>
      </c>
      <c r="DD2739">
        <v>44.94</v>
      </c>
      <c r="DE2739">
        <v>44.03</v>
      </c>
      <c r="DF2739">
        <v>43.13</v>
      </c>
      <c r="DG2739">
        <v>42.23</v>
      </c>
      <c r="DH2739">
        <v>41.33</v>
      </c>
      <c r="DI2739">
        <v>40.43</v>
      </c>
      <c r="DJ2739">
        <v>39.54</v>
      </c>
      <c r="DK2739">
        <v>38.64</v>
      </c>
      <c r="DL2739">
        <v>37.76</v>
      </c>
      <c r="DM2739">
        <v>36.880000000000003</v>
      </c>
      <c r="DN2739">
        <v>36</v>
      </c>
      <c r="DO2739">
        <v>35.130000000000003</v>
      </c>
      <c r="DP2739">
        <v>34.26</v>
      </c>
      <c r="DQ2739">
        <v>33.4</v>
      </c>
      <c r="DR2739">
        <v>32.54</v>
      </c>
      <c r="DS2739">
        <v>31.69</v>
      </c>
      <c r="DT2739">
        <v>30.83</v>
      </c>
      <c r="DU2739">
        <v>29.98</v>
      </c>
      <c r="DV2739">
        <v>29.14</v>
      </c>
      <c r="DW2739">
        <v>28.31</v>
      </c>
      <c r="DX2739">
        <v>27.49</v>
      </c>
      <c r="DY2739">
        <v>26.68</v>
      </c>
      <c r="DZ2739">
        <v>25.88</v>
      </c>
      <c r="EA2739">
        <v>25.09</v>
      </c>
      <c r="EB2739">
        <v>24.31</v>
      </c>
      <c r="EC2739">
        <v>23.54</v>
      </c>
      <c r="ED2739">
        <v>22.78</v>
      </c>
      <c r="EE2739">
        <v>22.02</v>
      </c>
      <c r="EF2739">
        <v>21.27</v>
      </c>
      <c r="EG2739">
        <v>20.52</v>
      </c>
      <c r="EH2739">
        <v>19.78</v>
      </c>
      <c r="EI2739">
        <v>19.05</v>
      </c>
      <c r="EJ2739">
        <v>18.329999999999998</v>
      </c>
      <c r="EK2739">
        <v>17.62</v>
      </c>
      <c r="EL2739">
        <v>16.93</v>
      </c>
      <c r="EM2739">
        <v>16.25</v>
      </c>
      <c r="EN2739">
        <v>15.58</v>
      </c>
      <c r="EO2739">
        <v>14.93</v>
      </c>
      <c r="EP2739">
        <v>14.28</v>
      </c>
      <c r="EQ2739">
        <v>13.65</v>
      </c>
      <c r="ER2739">
        <v>13.04</v>
      </c>
      <c r="ES2739">
        <v>12.43</v>
      </c>
      <c r="ET2739">
        <v>11.83</v>
      </c>
      <c r="EU2739">
        <v>11.24</v>
      </c>
      <c r="EV2739">
        <v>10.67</v>
      </c>
      <c r="EW2739">
        <v>10.119999999999999</v>
      </c>
      <c r="EX2739">
        <v>9.59</v>
      </c>
      <c r="EY2739">
        <v>9.07</v>
      </c>
      <c r="EZ2739">
        <v>8.57</v>
      </c>
      <c r="FA2739">
        <v>8.09</v>
      </c>
      <c r="FB2739">
        <v>7.63</v>
      </c>
      <c r="FC2739">
        <v>7.18</v>
      </c>
      <c r="FD2739">
        <v>6.75</v>
      </c>
      <c r="FE2739">
        <v>6.34</v>
      </c>
      <c r="FF2739">
        <v>5.95</v>
      </c>
      <c r="FG2739">
        <v>5.58</v>
      </c>
      <c r="FH2739">
        <v>5.23</v>
      </c>
      <c r="FI2739">
        <v>4.8899999999999997</v>
      </c>
      <c r="FJ2739">
        <v>4.58</v>
      </c>
      <c r="FK2739">
        <v>4.28</v>
      </c>
      <c r="FL2739">
        <v>4</v>
      </c>
      <c r="FM2739">
        <v>3.73</v>
      </c>
      <c r="FN2739">
        <v>3.48</v>
      </c>
      <c r="FO2739">
        <v>3.26</v>
      </c>
      <c r="FP2739">
        <v>3.05</v>
      </c>
      <c r="FQ2739">
        <v>2.86</v>
      </c>
      <c r="FR2739">
        <v>2.71</v>
      </c>
    </row>
    <row r="2740" spans="1:176" x14ac:dyDescent="0.25">
      <c r="A2740" t="s">
        <v>2527</v>
      </c>
      <c r="B2740">
        <v>67</v>
      </c>
      <c r="C2740">
        <v>67</v>
      </c>
      <c r="E2740">
        <v>100000</v>
      </c>
      <c r="F2740">
        <v>99787</v>
      </c>
      <c r="G2740">
        <v>99562</v>
      </c>
      <c r="H2740">
        <v>99327</v>
      </c>
      <c r="I2740">
        <v>99082</v>
      </c>
      <c r="J2740">
        <v>98829</v>
      </c>
      <c r="K2740">
        <v>98566</v>
      </c>
      <c r="L2740">
        <v>98290</v>
      </c>
      <c r="M2740">
        <v>97996</v>
      </c>
      <c r="N2740">
        <v>97682</v>
      </c>
      <c r="O2740">
        <v>97345</v>
      </c>
      <c r="P2740">
        <v>96985</v>
      </c>
      <c r="Q2740">
        <v>96602</v>
      </c>
      <c r="R2740">
        <v>96202</v>
      </c>
      <c r="S2740">
        <v>95786</v>
      </c>
      <c r="T2740">
        <v>95353</v>
      </c>
      <c r="U2740">
        <v>94902</v>
      </c>
      <c r="V2740">
        <v>94424</v>
      </c>
      <c r="W2740">
        <v>93911</v>
      </c>
      <c r="X2740">
        <v>93356</v>
      </c>
      <c r="Y2740">
        <v>92749</v>
      </c>
      <c r="Z2740">
        <v>92087</v>
      </c>
      <c r="AA2740">
        <v>91369</v>
      </c>
      <c r="AB2740">
        <v>90596</v>
      </c>
      <c r="AC2740">
        <v>89775</v>
      </c>
      <c r="AD2740">
        <v>88906</v>
      </c>
      <c r="AE2740">
        <v>87994</v>
      </c>
      <c r="AF2740">
        <v>87037</v>
      </c>
      <c r="AG2740">
        <v>86032</v>
      </c>
      <c r="AH2740">
        <v>84974</v>
      </c>
      <c r="AI2740">
        <v>83858</v>
      </c>
      <c r="AJ2740">
        <v>82679</v>
      </c>
      <c r="AK2740">
        <v>81428</v>
      </c>
      <c r="AL2740">
        <v>80093</v>
      </c>
      <c r="AM2740">
        <v>78666</v>
      </c>
      <c r="AN2740">
        <v>77142</v>
      </c>
      <c r="AO2740">
        <v>75519</v>
      </c>
      <c r="AP2740">
        <v>73798</v>
      </c>
      <c r="AQ2740">
        <v>71980</v>
      </c>
      <c r="AR2740">
        <v>70068</v>
      </c>
      <c r="AS2740">
        <v>68064</v>
      </c>
      <c r="AT2740">
        <v>65974</v>
      </c>
      <c r="AU2740">
        <v>63791</v>
      </c>
      <c r="AV2740">
        <v>61501</v>
      </c>
      <c r="AW2740">
        <v>59098</v>
      </c>
      <c r="AX2740">
        <v>56574</v>
      </c>
      <c r="AY2740">
        <v>53930</v>
      </c>
      <c r="AZ2740">
        <v>51170</v>
      </c>
      <c r="BA2740">
        <v>48304</v>
      </c>
      <c r="BB2740">
        <v>45345</v>
      </c>
      <c r="BC2740">
        <v>42311</v>
      </c>
      <c r="BD2740">
        <v>39222</v>
      </c>
      <c r="BE2740">
        <v>36099</v>
      </c>
      <c r="BF2740">
        <v>32956</v>
      </c>
      <c r="BG2740">
        <v>29818</v>
      </c>
      <c r="BH2740">
        <v>26709</v>
      </c>
      <c r="BI2740">
        <v>23663</v>
      </c>
      <c r="BJ2740">
        <v>20713</v>
      </c>
      <c r="BK2740">
        <v>17896</v>
      </c>
      <c r="BL2740">
        <v>15249</v>
      </c>
      <c r="BM2740">
        <v>12798</v>
      </c>
      <c r="BN2740">
        <v>10565</v>
      </c>
      <c r="BO2740">
        <v>8565</v>
      </c>
      <c r="BP2740">
        <v>6797</v>
      </c>
      <c r="BQ2740">
        <v>5269</v>
      </c>
      <c r="BR2740">
        <v>3984</v>
      </c>
      <c r="BS2740">
        <v>2933</v>
      </c>
      <c r="DC2740">
        <v>44.76</v>
      </c>
      <c r="DD2740">
        <v>43.86</v>
      </c>
      <c r="DE2740">
        <v>42.96</v>
      </c>
      <c r="DF2740">
        <v>42.06</v>
      </c>
      <c r="DG2740">
        <v>41.16</v>
      </c>
      <c r="DH2740">
        <v>40.26</v>
      </c>
      <c r="DI2740">
        <v>39.369999999999997</v>
      </c>
      <c r="DJ2740">
        <v>38.479999999999997</v>
      </c>
      <c r="DK2740">
        <v>37.590000000000003</v>
      </c>
      <c r="DL2740">
        <v>36.71</v>
      </c>
      <c r="DM2740">
        <v>35.840000000000003</v>
      </c>
      <c r="DN2740">
        <v>34.97</v>
      </c>
      <c r="DO2740">
        <v>34.11</v>
      </c>
      <c r="DP2740">
        <v>33.25</v>
      </c>
      <c r="DQ2740">
        <v>32.39</v>
      </c>
      <c r="DR2740">
        <v>31.53</v>
      </c>
      <c r="DS2740">
        <v>30.68</v>
      </c>
      <c r="DT2740">
        <v>29.83</v>
      </c>
      <c r="DU2740">
        <v>28.99</v>
      </c>
      <c r="DV2740">
        <v>28.16</v>
      </c>
      <c r="DW2740">
        <v>27.34</v>
      </c>
      <c r="DX2740">
        <v>26.54</v>
      </c>
      <c r="DY2740">
        <v>25.74</v>
      </c>
      <c r="DZ2740">
        <v>24.96</v>
      </c>
      <c r="EA2740">
        <v>24.18</v>
      </c>
      <c r="EB2740">
        <v>23.41</v>
      </c>
      <c r="EC2740">
        <v>22.65</v>
      </c>
      <c r="ED2740">
        <v>21.89</v>
      </c>
      <c r="EE2740">
        <v>21.14</v>
      </c>
      <c r="EF2740">
        <v>20.399999999999999</v>
      </c>
      <c r="EG2740">
        <v>19.66</v>
      </c>
      <c r="EH2740">
        <v>18.940000000000001</v>
      </c>
      <c r="EI2740">
        <v>18.22</v>
      </c>
      <c r="EJ2740">
        <v>17.52</v>
      </c>
      <c r="EK2740">
        <v>16.829999999999998</v>
      </c>
      <c r="EL2740">
        <v>16.149999999999999</v>
      </c>
      <c r="EM2740">
        <v>15.48</v>
      </c>
      <c r="EN2740">
        <v>14.83</v>
      </c>
      <c r="EO2740">
        <v>14.2</v>
      </c>
      <c r="EP2740">
        <v>13.57</v>
      </c>
      <c r="EQ2740">
        <v>12.95</v>
      </c>
      <c r="ER2740">
        <v>12.35</v>
      </c>
      <c r="ES2740">
        <v>11.75</v>
      </c>
      <c r="ET2740">
        <v>11.17</v>
      </c>
      <c r="EU2740">
        <v>10.61</v>
      </c>
      <c r="EV2740">
        <v>10.06</v>
      </c>
      <c r="EW2740">
        <v>9.5299999999999994</v>
      </c>
      <c r="EX2740">
        <v>9.01</v>
      </c>
      <c r="EY2740">
        <v>8.52</v>
      </c>
      <c r="EZ2740">
        <v>8.0399999999999991</v>
      </c>
      <c r="FA2740">
        <v>7.58</v>
      </c>
      <c r="FB2740">
        <v>7.14</v>
      </c>
      <c r="FC2740">
        <v>6.71</v>
      </c>
      <c r="FD2740">
        <v>6.31</v>
      </c>
      <c r="FE2740">
        <v>5.92</v>
      </c>
      <c r="FF2740">
        <v>5.55</v>
      </c>
      <c r="FG2740">
        <v>5.2</v>
      </c>
      <c r="FH2740">
        <v>4.87</v>
      </c>
      <c r="FI2740">
        <v>4.5599999999999996</v>
      </c>
      <c r="FJ2740">
        <v>4.26</v>
      </c>
      <c r="FK2740">
        <v>3.98</v>
      </c>
      <c r="FL2740">
        <v>3.72</v>
      </c>
      <c r="FM2740">
        <v>3.47</v>
      </c>
      <c r="FN2740">
        <v>3.24</v>
      </c>
      <c r="FO2740">
        <v>3.03</v>
      </c>
      <c r="FP2740">
        <v>2.85</v>
      </c>
      <c r="FQ2740">
        <v>2.69</v>
      </c>
    </row>
    <row r="2741" spans="1:176" x14ac:dyDescent="0.25">
      <c r="A2741" t="s">
        <v>2528</v>
      </c>
      <c r="B2741">
        <v>66</v>
      </c>
      <c r="C2741">
        <v>66</v>
      </c>
      <c r="E2741">
        <v>100000</v>
      </c>
      <c r="F2741">
        <v>99770</v>
      </c>
      <c r="G2741">
        <v>99530</v>
      </c>
      <c r="H2741">
        <v>99281</v>
      </c>
      <c r="I2741">
        <v>99024</v>
      </c>
      <c r="J2741">
        <v>98756</v>
      </c>
      <c r="K2741">
        <v>98475</v>
      </c>
      <c r="L2741">
        <v>98176</v>
      </c>
      <c r="M2741">
        <v>97856</v>
      </c>
      <c r="N2741">
        <v>97513</v>
      </c>
      <c r="O2741">
        <v>97147</v>
      </c>
      <c r="P2741">
        <v>96758</v>
      </c>
      <c r="Q2741">
        <v>96350</v>
      </c>
      <c r="R2741">
        <v>95927</v>
      </c>
      <c r="S2741">
        <v>95486</v>
      </c>
      <c r="T2741">
        <v>95027</v>
      </c>
      <c r="U2741">
        <v>94541</v>
      </c>
      <c r="V2741">
        <v>94019</v>
      </c>
      <c r="W2741">
        <v>93453</v>
      </c>
      <c r="X2741">
        <v>92836</v>
      </c>
      <c r="Y2741">
        <v>92161</v>
      </c>
      <c r="Z2741">
        <v>91430</v>
      </c>
      <c r="AA2741">
        <v>90644</v>
      </c>
      <c r="AB2741">
        <v>89808</v>
      </c>
      <c r="AC2741">
        <v>88925</v>
      </c>
      <c r="AD2741">
        <v>87996</v>
      </c>
      <c r="AE2741">
        <v>87023</v>
      </c>
      <c r="AF2741">
        <v>86001</v>
      </c>
      <c r="AG2741">
        <v>84926</v>
      </c>
      <c r="AH2741">
        <v>83792</v>
      </c>
      <c r="AI2741">
        <v>82593</v>
      </c>
      <c r="AJ2741">
        <v>81321</v>
      </c>
      <c r="AK2741">
        <v>79965</v>
      </c>
      <c r="AL2741">
        <v>78516</v>
      </c>
      <c r="AM2741">
        <v>76969</v>
      </c>
      <c r="AN2741">
        <v>75322</v>
      </c>
      <c r="AO2741">
        <v>73577</v>
      </c>
      <c r="AP2741">
        <v>71734</v>
      </c>
      <c r="AQ2741">
        <v>69798</v>
      </c>
      <c r="AR2741">
        <v>67773</v>
      </c>
      <c r="AS2741">
        <v>65657</v>
      </c>
      <c r="AT2741">
        <v>63452</v>
      </c>
      <c r="AU2741">
        <v>61140</v>
      </c>
      <c r="AV2741">
        <v>58716</v>
      </c>
      <c r="AW2741">
        <v>56175</v>
      </c>
      <c r="AX2741">
        <v>53514</v>
      </c>
      <c r="AY2741">
        <v>50741</v>
      </c>
      <c r="AZ2741">
        <v>47860</v>
      </c>
      <c r="BA2741">
        <v>44892</v>
      </c>
      <c r="BB2741">
        <v>41854</v>
      </c>
      <c r="BC2741">
        <v>38764</v>
      </c>
      <c r="BD2741">
        <v>35643</v>
      </c>
      <c r="BE2741">
        <v>32509</v>
      </c>
      <c r="BF2741">
        <v>29381</v>
      </c>
      <c r="BG2741">
        <v>26289</v>
      </c>
      <c r="BH2741">
        <v>23263</v>
      </c>
      <c r="BI2741">
        <v>20338</v>
      </c>
      <c r="BJ2741">
        <v>17548</v>
      </c>
      <c r="BK2741">
        <v>14932</v>
      </c>
      <c r="BL2741">
        <v>12517</v>
      </c>
      <c r="BM2741">
        <v>10319</v>
      </c>
      <c r="BN2741">
        <v>8355</v>
      </c>
      <c r="BO2741">
        <v>6620</v>
      </c>
      <c r="BP2741">
        <v>5125</v>
      </c>
      <c r="BQ2741">
        <v>3869</v>
      </c>
      <c r="BR2741">
        <v>2843</v>
      </c>
      <c r="DC2741">
        <v>43.69</v>
      </c>
      <c r="DD2741">
        <v>42.79</v>
      </c>
      <c r="DE2741">
        <v>41.89</v>
      </c>
      <c r="DF2741">
        <v>40.99</v>
      </c>
      <c r="DG2741">
        <v>40.1</v>
      </c>
      <c r="DH2741">
        <v>39.21</v>
      </c>
      <c r="DI2741">
        <v>38.32</v>
      </c>
      <c r="DJ2741">
        <v>37.43</v>
      </c>
      <c r="DK2741">
        <v>36.549999999999997</v>
      </c>
      <c r="DL2741">
        <v>35.68</v>
      </c>
      <c r="DM2741">
        <v>34.81</v>
      </c>
      <c r="DN2741">
        <v>33.950000000000003</v>
      </c>
      <c r="DO2741">
        <v>33.090000000000003</v>
      </c>
      <c r="DP2741">
        <v>32.229999999999997</v>
      </c>
      <c r="DQ2741">
        <v>31.38</v>
      </c>
      <c r="DR2741">
        <v>30.53</v>
      </c>
      <c r="DS2741">
        <v>29.68</v>
      </c>
      <c r="DT2741">
        <v>28.85</v>
      </c>
      <c r="DU2741">
        <v>28.02</v>
      </c>
      <c r="DV2741">
        <v>27.2</v>
      </c>
      <c r="DW2741">
        <v>26.4</v>
      </c>
      <c r="DX2741">
        <v>25.6</v>
      </c>
      <c r="DY2741">
        <v>24.82</v>
      </c>
      <c r="DZ2741">
        <v>24.05</v>
      </c>
      <c r="EA2741">
        <v>23.28</v>
      </c>
      <c r="EB2741">
        <v>22.52</v>
      </c>
      <c r="EC2741">
        <v>21.77</v>
      </c>
      <c r="ED2741">
        <v>21.02</v>
      </c>
      <c r="EE2741">
        <v>20.28</v>
      </c>
      <c r="EF2741">
        <v>19.55</v>
      </c>
      <c r="EG2741">
        <v>18.82</v>
      </c>
      <c r="EH2741">
        <v>18.11</v>
      </c>
      <c r="EI2741">
        <v>17.41</v>
      </c>
      <c r="EJ2741">
        <v>16.72</v>
      </c>
      <c r="EK2741">
        <v>16.05</v>
      </c>
      <c r="EL2741">
        <v>15.39</v>
      </c>
      <c r="EM2741">
        <v>14.74</v>
      </c>
      <c r="EN2741">
        <v>14.11</v>
      </c>
      <c r="EO2741">
        <v>13.48</v>
      </c>
      <c r="EP2741">
        <v>12.87</v>
      </c>
      <c r="EQ2741">
        <v>12.27</v>
      </c>
      <c r="ER2741">
        <v>11.68</v>
      </c>
      <c r="ES2741">
        <v>11.1</v>
      </c>
      <c r="ET2741">
        <v>10.54</v>
      </c>
      <c r="EU2741">
        <v>10</v>
      </c>
      <c r="EV2741">
        <v>9.4700000000000006</v>
      </c>
      <c r="EW2741">
        <v>8.9600000000000009</v>
      </c>
      <c r="EX2741">
        <v>8.4700000000000006</v>
      </c>
      <c r="EY2741">
        <v>7.99</v>
      </c>
      <c r="EZ2741">
        <v>7.54</v>
      </c>
      <c r="FA2741">
        <v>7.1</v>
      </c>
      <c r="FB2741">
        <v>6.68</v>
      </c>
      <c r="FC2741">
        <v>6.27</v>
      </c>
      <c r="FD2741">
        <v>5.89</v>
      </c>
      <c r="FE2741">
        <v>5.52</v>
      </c>
      <c r="FF2741">
        <v>5.17</v>
      </c>
      <c r="FG2741">
        <v>4.84</v>
      </c>
      <c r="FH2741">
        <v>4.53</v>
      </c>
      <c r="FI2741">
        <v>4.24</v>
      </c>
      <c r="FJ2741">
        <v>3.96</v>
      </c>
      <c r="FK2741">
        <v>3.7</v>
      </c>
      <c r="FL2741">
        <v>3.45</v>
      </c>
      <c r="FM2741">
        <v>3.23</v>
      </c>
      <c r="FN2741">
        <v>3.02</v>
      </c>
      <c r="FO2741">
        <v>2.84</v>
      </c>
      <c r="FP2741">
        <v>2.68</v>
      </c>
    </row>
    <row r="2742" spans="1:176" x14ac:dyDescent="0.25">
      <c r="A2742" t="s">
        <v>2529</v>
      </c>
      <c r="B2742">
        <v>65</v>
      </c>
      <c r="C2742">
        <v>65</v>
      </c>
      <c r="E2742">
        <v>100000</v>
      </c>
      <c r="F2742">
        <v>99755</v>
      </c>
      <c r="G2742">
        <v>99501</v>
      </c>
      <c r="H2742">
        <v>99239</v>
      </c>
      <c r="I2742">
        <v>98967</v>
      </c>
      <c r="J2742">
        <v>98681</v>
      </c>
      <c r="K2742">
        <v>98377</v>
      </c>
      <c r="L2742">
        <v>98051</v>
      </c>
      <c r="M2742">
        <v>97702</v>
      </c>
      <c r="N2742">
        <v>97329</v>
      </c>
      <c r="O2742">
        <v>96933</v>
      </c>
      <c r="P2742">
        <v>96519</v>
      </c>
      <c r="Q2742">
        <v>96088</v>
      </c>
      <c r="R2742">
        <v>95639</v>
      </c>
      <c r="S2742">
        <v>95171</v>
      </c>
      <c r="T2742">
        <v>94677</v>
      </c>
      <c r="U2742">
        <v>94146</v>
      </c>
      <c r="V2742">
        <v>93570</v>
      </c>
      <c r="W2742">
        <v>92941</v>
      </c>
      <c r="X2742">
        <v>92255</v>
      </c>
      <c r="Y2742">
        <v>91510</v>
      </c>
      <c r="Z2742">
        <v>90710</v>
      </c>
      <c r="AA2742">
        <v>89859</v>
      </c>
      <c r="AB2742">
        <v>88960</v>
      </c>
      <c r="AC2742">
        <v>88016</v>
      </c>
      <c r="AD2742">
        <v>87026</v>
      </c>
      <c r="AE2742">
        <v>85987</v>
      </c>
      <c r="AF2742">
        <v>84894</v>
      </c>
      <c r="AG2742">
        <v>83742</v>
      </c>
      <c r="AH2742">
        <v>82523</v>
      </c>
      <c r="AI2742">
        <v>81230</v>
      </c>
      <c r="AJ2742">
        <v>79851</v>
      </c>
      <c r="AK2742">
        <v>78381</v>
      </c>
      <c r="AL2742">
        <v>76811</v>
      </c>
      <c r="AM2742">
        <v>75140</v>
      </c>
      <c r="AN2742">
        <v>73370</v>
      </c>
      <c r="AO2742">
        <v>71502</v>
      </c>
      <c r="AP2742">
        <v>69541</v>
      </c>
      <c r="AQ2742">
        <v>67491</v>
      </c>
      <c r="AR2742">
        <v>65353</v>
      </c>
      <c r="AS2742">
        <v>63123</v>
      </c>
      <c r="AT2742">
        <v>60790</v>
      </c>
      <c r="AU2742">
        <v>58345</v>
      </c>
      <c r="AV2742">
        <v>55784</v>
      </c>
      <c r="AW2742">
        <v>53108</v>
      </c>
      <c r="AX2742">
        <v>50320</v>
      </c>
      <c r="AY2742">
        <v>47428</v>
      </c>
      <c r="AZ2742">
        <v>44448</v>
      </c>
      <c r="BA2742">
        <v>41405</v>
      </c>
      <c r="BB2742">
        <v>38315</v>
      </c>
      <c r="BC2742">
        <v>35197</v>
      </c>
      <c r="BD2742">
        <v>32069</v>
      </c>
      <c r="BE2742">
        <v>28954</v>
      </c>
      <c r="BF2742">
        <v>25876</v>
      </c>
      <c r="BG2742">
        <v>22870</v>
      </c>
      <c r="BH2742">
        <v>19969</v>
      </c>
      <c r="BI2742">
        <v>17208</v>
      </c>
      <c r="BJ2742">
        <v>14622</v>
      </c>
      <c r="BK2742">
        <v>12240</v>
      </c>
      <c r="BL2742">
        <v>10078</v>
      </c>
      <c r="BM2742">
        <v>8149</v>
      </c>
      <c r="BN2742">
        <v>6448</v>
      </c>
      <c r="BO2742">
        <v>4984</v>
      </c>
      <c r="BP2742">
        <v>3757</v>
      </c>
      <c r="BQ2742">
        <v>2756</v>
      </c>
      <c r="DC2742">
        <v>42.62</v>
      </c>
      <c r="DD2742">
        <v>41.72</v>
      </c>
      <c r="DE2742">
        <v>40.83</v>
      </c>
      <c r="DF2742">
        <v>39.93</v>
      </c>
      <c r="DG2742">
        <v>39.04</v>
      </c>
      <c r="DH2742">
        <v>38.15</v>
      </c>
      <c r="DI2742">
        <v>37.270000000000003</v>
      </c>
      <c r="DJ2742">
        <v>36.39</v>
      </c>
      <c r="DK2742">
        <v>35.520000000000003</v>
      </c>
      <c r="DL2742">
        <v>34.65</v>
      </c>
      <c r="DM2742">
        <v>33.79</v>
      </c>
      <c r="DN2742">
        <v>32.94</v>
      </c>
      <c r="DO2742">
        <v>32.08</v>
      </c>
      <c r="DP2742">
        <v>31.23</v>
      </c>
      <c r="DQ2742">
        <v>30.38</v>
      </c>
      <c r="DR2742">
        <v>29.54</v>
      </c>
      <c r="DS2742">
        <v>28.7</v>
      </c>
      <c r="DT2742">
        <v>27.87</v>
      </c>
      <c r="DU2742">
        <v>27.06</v>
      </c>
      <c r="DV2742">
        <v>26.26</v>
      </c>
      <c r="DW2742">
        <v>25.47</v>
      </c>
      <c r="DX2742">
        <v>24.69</v>
      </c>
      <c r="DY2742">
        <v>23.91</v>
      </c>
      <c r="DZ2742">
        <v>23.15</v>
      </c>
      <c r="EA2742">
        <v>22.39</v>
      </c>
      <c r="EB2742">
        <v>21.64</v>
      </c>
      <c r="EC2742">
        <v>20.9</v>
      </c>
      <c r="ED2742">
        <v>20.16</v>
      </c>
      <c r="EE2742">
        <v>19.43</v>
      </c>
      <c r="EF2742">
        <v>18.71</v>
      </c>
      <c r="EG2742">
        <v>18</v>
      </c>
      <c r="EH2742">
        <v>17.3</v>
      </c>
      <c r="EI2742">
        <v>16.62</v>
      </c>
      <c r="EJ2742">
        <v>15.95</v>
      </c>
      <c r="EK2742">
        <v>15.29</v>
      </c>
      <c r="EL2742">
        <v>14.65</v>
      </c>
      <c r="EM2742">
        <v>14.02</v>
      </c>
      <c r="EN2742">
        <v>13.4</v>
      </c>
      <c r="EO2742">
        <v>12.79</v>
      </c>
      <c r="EP2742">
        <v>12.19</v>
      </c>
      <c r="EQ2742">
        <v>11.61</v>
      </c>
      <c r="ER2742">
        <v>11.03</v>
      </c>
      <c r="ES2742">
        <v>10.47</v>
      </c>
      <c r="ET2742">
        <v>9.93</v>
      </c>
      <c r="EU2742">
        <v>9.41</v>
      </c>
      <c r="EV2742">
        <v>8.9</v>
      </c>
      <c r="EW2742">
        <v>8.41</v>
      </c>
      <c r="EX2742">
        <v>7.94</v>
      </c>
      <c r="EY2742">
        <v>7.49</v>
      </c>
      <c r="EZ2742">
        <v>7.06</v>
      </c>
      <c r="FA2742">
        <v>6.64</v>
      </c>
      <c r="FB2742">
        <v>6.23</v>
      </c>
      <c r="FC2742">
        <v>5.85</v>
      </c>
      <c r="FD2742">
        <v>5.49</v>
      </c>
      <c r="FE2742">
        <v>5.14</v>
      </c>
      <c r="FF2742">
        <v>4.82</v>
      </c>
      <c r="FG2742">
        <v>4.51</v>
      </c>
      <c r="FH2742">
        <v>4.22</v>
      </c>
      <c r="FI2742">
        <v>3.94</v>
      </c>
      <c r="FJ2742">
        <v>3.68</v>
      </c>
      <c r="FK2742">
        <v>3.44</v>
      </c>
      <c r="FL2742">
        <v>3.21</v>
      </c>
      <c r="FM2742">
        <v>3.01</v>
      </c>
      <c r="FN2742">
        <v>2.83</v>
      </c>
      <c r="FO2742">
        <v>2.67</v>
      </c>
    </row>
    <row r="2743" spans="1:176" x14ac:dyDescent="0.25">
      <c r="A2743" t="s">
        <v>2530</v>
      </c>
      <c r="B2743">
        <v>64</v>
      </c>
      <c r="C2743">
        <v>64</v>
      </c>
      <c r="E2743">
        <v>100000</v>
      </c>
      <c r="F2743">
        <v>99741</v>
      </c>
      <c r="G2743">
        <v>99474</v>
      </c>
      <c r="H2743">
        <v>99196</v>
      </c>
      <c r="I2743">
        <v>98905</v>
      </c>
      <c r="J2743">
        <v>98596</v>
      </c>
      <c r="K2743">
        <v>98265</v>
      </c>
      <c r="L2743">
        <v>97909</v>
      </c>
      <c r="M2743">
        <v>97529</v>
      </c>
      <c r="N2743">
        <v>97127</v>
      </c>
      <c r="O2743">
        <v>96705</v>
      </c>
      <c r="P2743">
        <v>96267</v>
      </c>
      <c r="Q2743">
        <v>95810</v>
      </c>
      <c r="R2743">
        <v>95334</v>
      </c>
      <c r="S2743">
        <v>94830</v>
      </c>
      <c r="T2743">
        <v>94290</v>
      </c>
      <c r="U2743">
        <v>93704</v>
      </c>
      <c r="V2743">
        <v>93064</v>
      </c>
      <c r="W2743">
        <v>92365</v>
      </c>
      <c r="X2743">
        <v>91607</v>
      </c>
      <c r="Y2743">
        <v>90792</v>
      </c>
      <c r="Z2743">
        <v>89926</v>
      </c>
      <c r="AA2743">
        <v>89011</v>
      </c>
      <c r="AB2743">
        <v>88051</v>
      </c>
      <c r="AC2743">
        <v>87044</v>
      </c>
      <c r="AD2743">
        <v>85987</v>
      </c>
      <c r="AE2743">
        <v>84876</v>
      </c>
      <c r="AF2743">
        <v>83705</v>
      </c>
      <c r="AG2743">
        <v>82467</v>
      </c>
      <c r="AH2743">
        <v>81153</v>
      </c>
      <c r="AI2743">
        <v>79753</v>
      </c>
      <c r="AJ2743">
        <v>78258</v>
      </c>
      <c r="AK2743">
        <v>76665</v>
      </c>
      <c r="AL2743">
        <v>74970</v>
      </c>
      <c r="AM2743">
        <v>73175</v>
      </c>
      <c r="AN2743">
        <v>71281</v>
      </c>
      <c r="AO2743">
        <v>69295</v>
      </c>
      <c r="AP2743">
        <v>67220</v>
      </c>
      <c r="AQ2743">
        <v>65058</v>
      </c>
      <c r="AR2743">
        <v>62806</v>
      </c>
      <c r="AS2743">
        <v>60449</v>
      </c>
      <c r="AT2743">
        <v>57983</v>
      </c>
      <c r="AU2743">
        <v>55403</v>
      </c>
      <c r="AV2743">
        <v>52708</v>
      </c>
      <c r="AW2743">
        <v>49907</v>
      </c>
      <c r="AX2743">
        <v>47004</v>
      </c>
      <c r="AY2743">
        <v>44017</v>
      </c>
      <c r="AZ2743">
        <v>40965</v>
      </c>
      <c r="BA2743">
        <v>37873</v>
      </c>
      <c r="BB2743">
        <v>34759</v>
      </c>
      <c r="BC2743">
        <v>31638</v>
      </c>
      <c r="BD2743">
        <v>28533</v>
      </c>
      <c r="BE2743">
        <v>25472</v>
      </c>
      <c r="BF2743">
        <v>22486</v>
      </c>
      <c r="BG2743">
        <v>19608</v>
      </c>
      <c r="BH2743">
        <v>16874</v>
      </c>
      <c r="BI2743">
        <v>14319</v>
      </c>
      <c r="BJ2743">
        <v>11969</v>
      </c>
      <c r="BK2743">
        <v>9841</v>
      </c>
      <c r="BL2743">
        <v>7947</v>
      </c>
      <c r="BM2743">
        <v>6279</v>
      </c>
      <c r="BN2743">
        <v>4847</v>
      </c>
      <c r="BO2743">
        <v>3648</v>
      </c>
      <c r="BP2743">
        <v>2673</v>
      </c>
      <c r="DC2743">
        <v>41.55</v>
      </c>
      <c r="DD2743">
        <v>40.659999999999997</v>
      </c>
      <c r="DE2743">
        <v>39.770000000000003</v>
      </c>
      <c r="DF2743">
        <v>38.880000000000003</v>
      </c>
      <c r="DG2743">
        <v>37.99</v>
      </c>
      <c r="DH2743">
        <v>37.11</v>
      </c>
      <c r="DI2743">
        <v>36.229999999999997</v>
      </c>
      <c r="DJ2743">
        <v>35.36</v>
      </c>
      <c r="DK2743">
        <v>34.5</v>
      </c>
      <c r="DL2743">
        <v>33.64</v>
      </c>
      <c r="DM2743">
        <v>32.78</v>
      </c>
      <c r="DN2743">
        <v>31.93</v>
      </c>
      <c r="DO2743">
        <v>31.08</v>
      </c>
      <c r="DP2743">
        <v>30.23</v>
      </c>
      <c r="DQ2743">
        <v>29.39</v>
      </c>
      <c r="DR2743">
        <v>28.55</v>
      </c>
      <c r="DS2743">
        <v>27.73</v>
      </c>
      <c r="DT2743">
        <v>26.92</v>
      </c>
      <c r="DU2743">
        <v>26.12</v>
      </c>
      <c r="DV2743">
        <v>25.33</v>
      </c>
      <c r="DW2743">
        <v>24.55</v>
      </c>
      <c r="DX2743">
        <v>23.78</v>
      </c>
      <c r="DY2743">
        <v>23.02</v>
      </c>
      <c r="DZ2743">
        <v>22.27</v>
      </c>
      <c r="EA2743">
        <v>21.52</v>
      </c>
      <c r="EB2743">
        <v>20.78</v>
      </c>
      <c r="EC2743">
        <v>20.04</v>
      </c>
      <c r="ED2743">
        <v>19.32</v>
      </c>
      <c r="EE2743">
        <v>18.600000000000001</v>
      </c>
      <c r="EF2743">
        <v>17.89</v>
      </c>
      <c r="EG2743">
        <v>17.2</v>
      </c>
      <c r="EH2743">
        <v>16.52</v>
      </c>
      <c r="EI2743">
        <v>15.85</v>
      </c>
      <c r="EJ2743">
        <v>15.2</v>
      </c>
      <c r="EK2743">
        <v>14.56</v>
      </c>
      <c r="EL2743">
        <v>13.93</v>
      </c>
      <c r="EM2743">
        <v>13.32</v>
      </c>
      <c r="EN2743">
        <v>12.71</v>
      </c>
      <c r="EO2743">
        <v>12.12</v>
      </c>
      <c r="EP2743">
        <v>11.53</v>
      </c>
      <c r="EQ2743">
        <v>10.96</v>
      </c>
      <c r="ER2743">
        <v>10.41</v>
      </c>
      <c r="ES2743">
        <v>9.8699999999999992</v>
      </c>
      <c r="ET2743">
        <v>9.35</v>
      </c>
      <c r="EU2743">
        <v>8.85</v>
      </c>
      <c r="EV2743">
        <v>8.36</v>
      </c>
      <c r="EW2743">
        <v>7.9</v>
      </c>
      <c r="EX2743">
        <v>7.45</v>
      </c>
      <c r="EY2743">
        <v>7.01</v>
      </c>
      <c r="EZ2743">
        <v>6.6</v>
      </c>
      <c r="FA2743">
        <v>6.2</v>
      </c>
      <c r="FB2743">
        <v>5.82</v>
      </c>
      <c r="FC2743">
        <v>5.46</v>
      </c>
      <c r="FD2743">
        <v>5.12</v>
      </c>
      <c r="FE2743">
        <v>4.79</v>
      </c>
      <c r="FF2743">
        <v>4.49</v>
      </c>
      <c r="FG2743">
        <v>4.2</v>
      </c>
      <c r="FH2743">
        <v>3.93</v>
      </c>
      <c r="FI2743">
        <v>3.67</v>
      </c>
      <c r="FJ2743">
        <v>3.42</v>
      </c>
      <c r="FK2743">
        <v>3.2</v>
      </c>
      <c r="FL2743">
        <v>3</v>
      </c>
      <c r="FM2743">
        <v>2.82</v>
      </c>
      <c r="FN2743">
        <v>2.66</v>
      </c>
    </row>
    <row r="2744" spans="1:176" x14ac:dyDescent="0.25">
      <c r="A2744" t="s">
        <v>2531</v>
      </c>
      <c r="B2744">
        <v>63</v>
      </c>
      <c r="C2744">
        <v>63</v>
      </c>
      <c r="E2744">
        <v>100000</v>
      </c>
      <c r="F2744">
        <v>99727</v>
      </c>
      <c r="G2744">
        <v>99444</v>
      </c>
      <c r="H2744">
        <v>99148</v>
      </c>
      <c r="I2744">
        <v>98833</v>
      </c>
      <c r="J2744">
        <v>98496</v>
      </c>
      <c r="K2744">
        <v>98134</v>
      </c>
      <c r="L2744">
        <v>97747</v>
      </c>
      <c r="M2744">
        <v>97337</v>
      </c>
      <c r="N2744">
        <v>96908</v>
      </c>
      <c r="O2744">
        <v>96462</v>
      </c>
      <c r="P2744">
        <v>95998</v>
      </c>
      <c r="Q2744">
        <v>95513</v>
      </c>
      <c r="R2744">
        <v>95000</v>
      </c>
      <c r="S2744">
        <v>94450</v>
      </c>
      <c r="T2744">
        <v>93854</v>
      </c>
      <c r="U2744">
        <v>93202</v>
      </c>
      <c r="V2744">
        <v>92491</v>
      </c>
      <c r="W2744">
        <v>91719</v>
      </c>
      <c r="X2744">
        <v>90890</v>
      </c>
      <c r="Y2744">
        <v>90008</v>
      </c>
      <c r="Z2744">
        <v>89077</v>
      </c>
      <c r="AA2744">
        <v>88100</v>
      </c>
      <c r="AB2744">
        <v>87076</v>
      </c>
      <c r="AC2744">
        <v>86001</v>
      </c>
      <c r="AD2744">
        <v>84871</v>
      </c>
      <c r="AE2744">
        <v>83681</v>
      </c>
      <c r="AF2744">
        <v>82423</v>
      </c>
      <c r="AG2744">
        <v>81089</v>
      </c>
      <c r="AH2744">
        <v>79667</v>
      </c>
      <c r="AI2744">
        <v>78149</v>
      </c>
      <c r="AJ2744">
        <v>76530</v>
      </c>
      <c r="AK2744">
        <v>74811</v>
      </c>
      <c r="AL2744">
        <v>72992</v>
      </c>
      <c r="AM2744">
        <v>71073</v>
      </c>
      <c r="AN2744">
        <v>69060</v>
      </c>
      <c r="AO2744">
        <v>66960</v>
      </c>
      <c r="AP2744">
        <v>64773</v>
      </c>
      <c r="AQ2744">
        <v>62498</v>
      </c>
      <c r="AR2744">
        <v>60119</v>
      </c>
      <c r="AS2744">
        <v>57630</v>
      </c>
      <c r="AT2744">
        <v>55030</v>
      </c>
      <c r="AU2744">
        <v>52318</v>
      </c>
      <c r="AV2744">
        <v>49501</v>
      </c>
      <c r="AW2744">
        <v>46587</v>
      </c>
      <c r="AX2744">
        <v>43592</v>
      </c>
      <c r="AY2744">
        <v>40536</v>
      </c>
      <c r="AZ2744">
        <v>37440</v>
      </c>
      <c r="BA2744">
        <v>34328</v>
      </c>
      <c r="BB2744">
        <v>31215</v>
      </c>
      <c r="BC2744">
        <v>28121</v>
      </c>
      <c r="BD2744">
        <v>25076</v>
      </c>
      <c r="BE2744">
        <v>22109</v>
      </c>
      <c r="BF2744">
        <v>19255</v>
      </c>
      <c r="BG2744">
        <v>16547</v>
      </c>
      <c r="BH2744">
        <v>14023</v>
      </c>
      <c r="BI2744">
        <v>11705</v>
      </c>
      <c r="BJ2744">
        <v>9610</v>
      </c>
      <c r="BK2744">
        <v>7748</v>
      </c>
      <c r="BL2744">
        <v>6115</v>
      </c>
      <c r="BM2744">
        <v>4713</v>
      </c>
      <c r="BN2744">
        <v>3543</v>
      </c>
      <c r="BO2744">
        <v>2591</v>
      </c>
      <c r="DC2744">
        <v>40.49</v>
      </c>
      <c r="DD2744">
        <v>39.6</v>
      </c>
      <c r="DE2744">
        <v>38.71</v>
      </c>
      <c r="DF2744">
        <v>37.83</v>
      </c>
      <c r="DG2744">
        <v>36.950000000000003</v>
      </c>
      <c r="DH2744">
        <v>36.07</v>
      </c>
      <c r="DI2744">
        <v>35.200000000000003</v>
      </c>
      <c r="DJ2744">
        <v>34.340000000000003</v>
      </c>
      <c r="DK2744">
        <v>33.479999999999997</v>
      </c>
      <c r="DL2744">
        <v>32.630000000000003</v>
      </c>
      <c r="DM2744">
        <v>31.78</v>
      </c>
      <c r="DN2744">
        <v>30.93</v>
      </c>
      <c r="DO2744">
        <v>30.08</v>
      </c>
      <c r="DP2744">
        <v>29.24</v>
      </c>
      <c r="DQ2744">
        <v>28.41</v>
      </c>
      <c r="DR2744">
        <v>27.59</v>
      </c>
      <c r="DS2744">
        <v>26.78</v>
      </c>
      <c r="DT2744">
        <v>25.98</v>
      </c>
      <c r="DU2744">
        <v>25.19</v>
      </c>
      <c r="DV2744">
        <v>24.42</v>
      </c>
      <c r="DW2744">
        <v>23.65</v>
      </c>
      <c r="DX2744">
        <v>22.89</v>
      </c>
      <c r="DY2744">
        <v>22.14</v>
      </c>
      <c r="DZ2744">
        <v>21.4</v>
      </c>
      <c r="EA2744">
        <v>20.66</v>
      </c>
      <c r="EB2744">
        <v>19.93</v>
      </c>
      <c r="EC2744">
        <v>19.2</v>
      </c>
      <c r="ED2744">
        <v>18.489999999999998</v>
      </c>
      <c r="EE2744">
        <v>17.78</v>
      </c>
      <c r="EF2744">
        <v>17.09</v>
      </c>
      <c r="EG2744">
        <v>16.41</v>
      </c>
      <c r="EH2744">
        <v>15.75</v>
      </c>
      <c r="EI2744">
        <v>15.1</v>
      </c>
      <c r="EJ2744">
        <v>14.47</v>
      </c>
      <c r="EK2744">
        <v>13.84</v>
      </c>
      <c r="EL2744">
        <v>13.23</v>
      </c>
      <c r="EM2744">
        <v>12.63</v>
      </c>
      <c r="EN2744">
        <v>12.04</v>
      </c>
      <c r="EO2744">
        <v>11.46</v>
      </c>
      <c r="EP2744">
        <v>10.89</v>
      </c>
      <c r="EQ2744">
        <v>10.34</v>
      </c>
      <c r="ER2744">
        <v>9.81</v>
      </c>
      <c r="ES2744">
        <v>9.2899999999999991</v>
      </c>
      <c r="ET2744">
        <v>8.7899999999999991</v>
      </c>
      <c r="EU2744">
        <v>8.31</v>
      </c>
      <c r="EV2744">
        <v>7.85</v>
      </c>
      <c r="EW2744">
        <v>7.4</v>
      </c>
      <c r="EX2744">
        <v>6.97</v>
      </c>
      <c r="EY2744">
        <v>6.56</v>
      </c>
      <c r="EZ2744">
        <v>6.16</v>
      </c>
      <c r="FA2744">
        <v>5.78</v>
      </c>
      <c r="FB2744">
        <v>5.43</v>
      </c>
      <c r="FC2744">
        <v>5.09</v>
      </c>
      <c r="FD2744">
        <v>4.7699999999999996</v>
      </c>
      <c r="FE2744">
        <v>4.47</v>
      </c>
      <c r="FF2744">
        <v>4.18</v>
      </c>
      <c r="FG2744">
        <v>3.91</v>
      </c>
      <c r="FH2744">
        <v>3.65</v>
      </c>
      <c r="FI2744">
        <v>3.41</v>
      </c>
      <c r="FJ2744">
        <v>3.19</v>
      </c>
      <c r="FK2744">
        <v>2.99</v>
      </c>
      <c r="FL2744">
        <v>2.81</v>
      </c>
      <c r="FM2744">
        <v>2.65</v>
      </c>
    </row>
    <row r="2745" spans="1:176" x14ac:dyDescent="0.25">
      <c r="A2745" t="s">
        <v>2532</v>
      </c>
      <c r="B2745">
        <v>62</v>
      </c>
      <c r="C2745">
        <v>62</v>
      </c>
      <c r="E2745">
        <v>100000</v>
      </c>
      <c r="F2745">
        <v>99711</v>
      </c>
      <c r="G2745">
        <v>99409</v>
      </c>
      <c r="H2745">
        <v>99089</v>
      </c>
      <c r="I2745">
        <v>98746</v>
      </c>
      <c r="J2745">
        <v>98377</v>
      </c>
      <c r="K2745">
        <v>97983</v>
      </c>
      <c r="L2745">
        <v>97566</v>
      </c>
      <c r="M2745">
        <v>97129</v>
      </c>
      <c r="N2745">
        <v>96675</v>
      </c>
      <c r="O2745">
        <v>96203</v>
      </c>
      <c r="P2745">
        <v>95710</v>
      </c>
      <c r="Q2745">
        <v>95187</v>
      </c>
      <c r="R2745">
        <v>94627</v>
      </c>
      <c r="S2745">
        <v>94020</v>
      </c>
      <c r="T2745">
        <v>93357</v>
      </c>
      <c r="U2745">
        <v>92633</v>
      </c>
      <c r="V2745">
        <v>91847</v>
      </c>
      <c r="W2745">
        <v>91003</v>
      </c>
      <c r="X2745">
        <v>90106</v>
      </c>
      <c r="Y2745">
        <v>89158</v>
      </c>
      <c r="Z2745">
        <v>88164</v>
      </c>
      <c r="AA2745">
        <v>87123</v>
      </c>
      <c r="AB2745">
        <v>86030</v>
      </c>
      <c r="AC2745">
        <v>84881</v>
      </c>
      <c r="AD2745">
        <v>83671</v>
      </c>
      <c r="AE2745">
        <v>82393</v>
      </c>
      <c r="AF2745">
        <v>81038</v>
      </c>
      <c r="AG2745">
        <v>79594</v>
      </c>
      <c r="AH2745">
        <v>78053</v>
      </c>
      <c r="AI2745">
        <v>76410</v>
      </c>
      <c r="AJ2745">
        <v>74664</v>
      </c>
      <c r="AK2745">
        <v>72819</v>
      </c>
      <c r="AL2745">
        <v>70875</v>
      </c>
      <c r="AM2745">
        <v>68837</v>
      </c>
      <c r="AN2745">
        <v>66710</v>
      </c>
      <c r="AO2745">
        <v>64498</v>
      </c>
      <c r="AP2745">
        <v>62198</v>
      </c>
      <c r="AQ2745">
        <v>59797</v>
      </c>
      <c r="AR2745">
        <v>57287</v>
      </c>
      <c r="AS2745">
        <v>54665</v>
      </c>
      <c r="AT2745">
        <v>51936</v>
      </c>
      <c r="AU2745">
        <v>49103</v>
      </c>
      <c r="AV2745">
        <v>46177</v>
      </c>
      <c r="AW2745">
        <v>43174</v>
      </c>
      <c r="AX2745">
        <v>40114</v>
      </c>
      <c r="AY2745">
        <v>37018</v>
      </c>
      <c r="AZ2745">
        <v>33906</v>
      </c>
      <c r="BA2745">
        <v>30799</v>
      </c>
      <c r="BB2745">
        <v>27718</v>
      </c>
      <c r="BC2745">
        <v>24687</v>
      </c>
      <c r="BD2745">
        <v>21740</v>
      </c>
      <c r="BE2745">
        <v>18909</v>
      </c>
      <c r="BF2745">
        <v>16228</v>
      </c>
      <c r="BG2745">
        <v>13732</v>
      </c>
      <c r="BH2745">
        <v>11446</v>
      </c>
      <c r="BI2745">
        <v>9384</v>
      </c>
      <c r="BJ2745">
        <v>7555</v>
      </c>
      <c r="BK2745">
        <v>5953</v>
      </c>
      <c r="BL2745">
        <v>4583</v>
      </c>
      <c r="BM2745">
        <v>3440</v>
      </c>
      <c r="BN2745">
        <v>2513</v>
      </c>
      <c r="DC2745">
        <v>39.44</v>
      </c>
      <c r="DD2745">
        <v>38.549999999999997</v>
      </c>
      <c r="DE2745">
        <v>37.67</v>
      </c>
      <c r="DF2745">
        <v>36.79</v>
      </c>
      <c r="DG2745">
        <v>35.909999999999997</v>
      </c>
      <c r="DH2745">
        <v>35.04</v>
      </c>
      <c r="DI2745">
        <v>34.18</v>
      </c>
      <c r="DJ2745">
        <v>33.33</v>
      </c>
      <c r="DK2745">
        <v>32.479999999999997</v>
      </c>
      <c r="DL2745">
        <v>31.63</v>
      </c>
      <c r="DM2745">
        <v>30.78</v>
      </c>
      <c r="DN2745">
        <v>29.93</v>
      </c>
      <c r="DO2745">
        <v>29.1</v>
      </c>
      <c r="DP2745">
        <v>28.26</v>
      </c>
      <c r="DQ2745">
        <v>27.44</v>
      </c>
      <c r="DR2745">
        <v>26.64</v>
      </c>
      <c r="DS2745">
        <v>25.84</v>
      </c>
      <c r="DT2745">
        <v>25.06</v>
      </c>
      <c r="DU2745">
        <v>24.28</v>
      </c>
      <c r="DV2745">
        <v>23.52</v>
      </c>
      <c r="DW2745">
        <v>22.77</v>
      </c>
      <c r="DX2745">
        <v>22.02</v>
      </c>
      <c r="DY2745">
        <v>21.27</v>
      </c>
      <c r="DZ2745">
        <v>20.54</v>
      </c>
      <c r="EA2745">
        <v>19.809999999999999</v>
      </c>
      <c r="EB2745">
        <v>19.09</v>
      </c>
      <c r="EC2745">
        <v>18.38</v>
      </c>
      <c r="ED2745">
        <v>17.68</v>
      </c>
      <c r="EE2745">
        <v>16.989999999999998</v>
      </c>
      <c r="EF2745">
        <v>16.309999999999999</v>
      </c>
      <c r="EG2745">
        <v>15.65</v>
      </c>
      <c r="EH2745">
        <v>15.01</v>
      </c>
      <c r="EI2745">
        <v>14.38</v>
      </c>
      <c r="EJ2745">
        <v>13.76</v>
      </c>
      <c r="EK2745">
        <v>13.15</v>
      </c>
      <c r="EL2745">
        <v>12.55</v>
      </c>
      <c r="EM2745">
        <v>11.96</v>
      </c>
      <c r="EN2745">
        <v>11.39</v>
      </c>
      <c r="EO2745">
        <v>10.83</v>
      </c>
      <c r="EP2745">
        <v>10.28</v>
      </c>
      <c r="EQ2745">
        <v>9.75</v>
      </c>
      <c r="ER2745">
        <v>9.23</v>
      </c>
      <c r="ES2745">
        <v>8.74</v>
      </c>
      <c r="ET2745">
        <v>8.26</v>
      </c>
      <c r="EU2745">
        <v>7.8</v>
      </c>
      <c r="EV2745">
        <v>7.36</v>
      </c>
      <c r="EW2745">
        <v>6.93</v>
      </c>
      <c r="EX2745">
        <v>6.52</v>
      </c>
      <c r="EY2745">
        <v>6.13</v>
      </c>
      <c r="EZ2745">
        <v>5.75</v>
      </c>
      <c r="FA2745">
        <v>5.4</v>
      </c>
      <c r="FB2745">
        <v>5.0599999999999996</v>
      </c>
      <c r="FC2745">
        <v>4.74</v>
      </c>
      <c r="FD2745">
        <v>4.4400000000000004</v>
      </c>
      <c r="FE2745">
        <v>4.16</v>
      </c>
      <c r="FF2745">
        <v>3.89</v>
      </c>
      <c r="FG2745">
        <v>3.64</v>
      </c>
      <c r="FH2745">
        <v>3.4</v>
      </c>
      <c r="FI2745">
        <v>3.17</v>
      </c>
      <c r="FJ2745">
        <v>2.97</v>
      </c>
      <c r="FK2745">
        <v>2.8</v>
      </c>
      <c r="FL2745">
        <v>2.64</v>
      </c>
    </row>
    <row r="2746" spans="1:176" x14ac:dyDescent="0.25">
      <c r="A2746" t="s">
        <v>2533</v>
      </c>
      <c r="B2746">
        <v>61</v>
      </c>
      <c r="C2746">
        <v>61</v>
      </c>
      <c r="E2746">
        <v>100000</v>
      </c>
      <c r="F2746">
        <v>99691</v>
      </c>
      <c r="G2746">
        <v>99365</v>
      </c>
      <c r="H2746">
        <v>99015</v>
      </c>
      <c r="I2746">
        <v>98641</v>
      </c>
      <c r="J2746">
        <v>98240</v>
      </c>
      <c r="K2746">
        <v>97814</v>
      </c>
      <c r="L2746">
        <v>97369</v>
      </c>
      <c r="M2746">
        <v>96907</v>
      </c>
      <c r="N2746">
        <v>96427</v>
      </c>
      <c r="O2746">
        <v>95925</v>
      </c>
      <c r="P2746">
        <v>95394</v>
      </c>
      <c r="Q2746">
        <v>94824</v>
      </c>
      <c r="R2746">
        <v>94205</v>
      </c>
      <c r="S2746">
        <v>93530</v>
      </c>
      <c r="T2746">
        <v>92793</v>
      </c>
      <c r="U2746">
        <v>91993</v>
      </c>
      <c r="V2746">
        <v>91134</v>
      </c>
      <c r="W2746">
        <v>90220</v>
      </c>
      <c r="X2746">
        <v>89257</v>
      </c>
      <c r="Y2746">
        <v>88245</v>
      </c>
      <c r="Z2746">
        <v>87185</v>
      </c>
      <c r="AA2746">
        <v>86074</v>
      </c>
      <c r="AB2746">
        <v>84906</v>
      </c>
      <c r="AC2746">
        <v>83676</v>
      </c>
      <c r="AD2746">
        <v>82377</v>
      </c>
      <c r="AE2746">
        <v>81001</v>
      </c>
      <c r="AF2746">
        <v>79535</v>
      </c>
      <c r="AG2746">
        <v>77971</v>
      </c>
      <c r="AH2746">
        <v>76303</v>
      </c>
      <c r="AI2746">
        <v>74532</v>
      </c>
      <c r="AJ2746">
        <v>72660</v>
      </c>
      <c r="AK2746">
        <v>70689</v>
      </c>
      <c r="AL2746">
        <v>68626</v>
      </c>
      <c r="AM2746">
        <v>66474</v>
      </c>
      <c r="AN2746">
        <v>64236</v>
      </c>
      <c r="AO2746">
        <v>61910</v>
      </c>
      <c r="AP2746">
        <v>59485</v>
      </c>
      <c r="AQ2746">
        <v>56954</v>
      </c>
      <c r="AR2746">
        <v>54313</v>
      </c>
      <c r="AS2746">
        <v>51563</v>
      </c>
      <c r="AT2746">
        <v>48715</v>
      </c>
      <c r="AU2746">
        <v>45776</v>
      </c>
      <c r="AV2746">
        <v>42764</v>
      </c>
      <c r="AW2746">
        <v>39700</v>
      </c>
      <c r="AX2746">
        <v>36604</v>
      </c>
      <c r="AY2746">
        <v>33496</v>
      </c>
      <c r="AZ2746">
        <v>30392</v>
      </c>
      <c r="BA2746">
        <v>27322</v>
      </c>
      <c r="BB2746">
        <v>24307</v>
      </c>
      <c r="BC2746">
        <v>21379</v>
      </c>
      <c r="BD2746">
        <v>18571</v>
      </c>
      <c r="BE2746">
        <v>15916</v>
      </c>
      <c r="BF2746">
        <v>13449</v>
      </c>
      <c r="BG2746">
        <v>11194</v>
      </c>
      <c r="BH2746">
        <v>9163</v>
      </c>
      <c r="BI2746">
        <v>7367</v>
      </c>
      <c r="BJ2746">
        <v>5796</v>
      </c>
      <c r="BK2746">
        <v>4455</v>
      </c>
      <c r="BL2746">
        <v>3340</v>
      </c>
      <c r="BM2746">
        <v>2436</v>
      </c>
      <c r="DC2746">
        <v>38.39</v>
      </c>
      <c r="DD2746">
        <v>37.51</v>
      </c>
      <c r="DE2746">
        <v>36.630000000000003</v>
      </c>
      <c r="DF2746">
        <v>35.75</v>
      </c>
      <c r="DG2746">
        <v>34.89</v>
      </c>
      <c r="DH2746">
        <v>34.03</v>
      </c>
      <c r="DI2746">
        <v>33.17</v>
      </c>
      <c r="DJ2746">
        <v>32.32</v>
      </c>
      <c r="DK2746">
        <v>31.48</v>
      </c>
      <c r="DL2746">
        <v>30.63</v>
      </c>
      <c r="DM2746">
        <v>29.79</v>
      </c>
      <c r="DN2746">
        <v>28.95</v>
      </c>
      <c r="DO2746">
        <v>28.12</v>
      </c>
      <c r="DP2746">
        <v>27.3</v>
      </c>
      <c r="DQ2746">
        <v>26.5</v>
      </c>
      <c r="DR2746">
        <v>25.7</v>
      </c>
      <c r="DS2746">
        <v>24.92</v>
      </c>
      <c r="DT2746">
        <v>24.15</v>
      </c>
      <c r="DU2746">
        <v>23.39</v>
      </c>
      <c r="DV2746">
        <v>22.64</v>
      </c>
      <c r="DW2746">
        <v>21.89</v>
      </c>
      <c r="DX2746">
        <v>21.15</v>
      </c>
      <c r="DY2746">
        <v>20.420000000000002</v>
      </c>
      <c r="DZ2746">
        <v>19.690000000000001</v>
      </c>
      <c r="EA2746">
        <v>18.98</v>
      </c>
      <c r="EB2746">
        <v>18.27</v>
      </c>
      <c r="EC2746">
        <v>17.57</v>
      </c>
      <c r="ED2746">
        <v>16.88</v>
      </c>
      <c r="EE2746">
        <v>16.21</v>
      </c>
      <c r="EF2746">
        <v>15.56</v>
      </c>
      <c r="EG2746">
        <v>14.91</v>
      </c>
      <c r="EH2746">
        <v>14.28</v>
      </c>
      <c r="EI2746">
        <v>13.67</v>
      </c>
      <c r="EJ2746">
        <v>13.06</v>
      </c>
      <c r="EK2746">
        <v>12.47</v>
      </c>
      <c r="EL2746">
        <v>11.89</v>
      </c>
      <c r="EM2746">
        <v>11.32</v>
      </c>
      <c r="EN2746">
        <v>10.76</v>
      </c>
      <c r="EO2746">
        <v>10.210000000000001</v>
      </c>
      <c r="EP2746">
        <v>9.69</v>
      </c>
      <c r="EQ2746">
        <v>9.18</v>
      </c>
      <c r="ER2746">
        <v>8.68</v>
      </c>
      <c r="ES2746">
        <v>8.2100000000000009</v>
      </c>
      <c r="ET2746">
        <v>7.75</v>
      </c>
      <c r="EU2746">
        <v>7.31</v>
      </c>
      <c r="EV2746">
        <v>6.89</v>
      </c>
      <c r="EW2746">
        <v>6.48</v>
      </c>
      <c r="EX2746">
        <v>6.09</v>
      </c>
      <c r="EY2746">
        <v>5.72</v>
      </c>
      <c r="EZ2746">
        <v>5.37</v>
      </c>
      <c r="FA2746">
        <v>5.03</v>
      </c>
      <c r="FB2746">
        <v>4.72</v>
      </c>
      <c r="FC2746">
        <v>4.42</v>
      </c>
      <c r="FD2746">
        <v>4.1399999999999997</v>
      </c>
      <c r="FE2746">
        <v>3.87</v>
      </c>
      <c r="FF2746">
        <v>3.62</v>
      </c>
      <c r="FG2746">
        <v>3.38</v>
      </c>
      <c r="FH2746">
        <v>3.16</v>
      </c>
      <c r="FI2746">
        <v>2.96</v>
      </c>
      <c r="FJ2746">
        <v>2.79</v>
      </c>
      <c r="FK2746">
        <v>2.64</v>
      </c>
    </row>
    <row r="2747" spans="1:176" x14ac:dyDescent="0.25">
      <c r="A2747" t="s">
        <v>2534</v>
      </c>
      <c r="B2747">
        <v>60</v>
      </c>
      <c r="C2747">
        <v>60</v>
      </c>
      <c r="E2747">
        <v>100000</v>
      </c>
      <c r="F2747">
        <v>99666</v>
      </c>
      <c r="G2747">
        <v>99310</v>
      </c>
      <c r="H2747">
        <v>98928</v>
      </c>
      <c r="I2747">
        <v>98520</v>
      </c>
      <c r="J2747">
        <v>98087</v>
      </c>
      <c r="K2747">
        <v>97634</v>
      </c>
      <c r="L2747">
        <v>97163</v>
      </c>
      <c r="M2747">
        <v>96674</v>
      </c>
      <c r="N2747">
        <v>96163</v>
      </c>
      <c r="O2747">
        <v>95623</v>
      </c>
      <c r="P2747">
        <v>95043</v>
      </c>
      <c r="Q2747">
        <v>94413</v>
      </c>
      <c r="R2747">
        <v>93725</v>
      </c>
      <c r="S2747">
        <v>92974</v>
      </c>
      <c r="T2747">
        <v>92161</v>
      </c>
      <c r="U2747">
        <v>91286</v>
      </c>
      <c r="V2747">
        <v>90356</v>
      </c>
      <c r="W2747">
        <v>89375</v>
      </c>
      <c r="X2747">
        <v>88346</v>
      </c>
      <c r="Y2747">
        <v>87268</v>
      </c>
      <c r="Z2747">
        <v>86138</v>
      </c>
      <c r="AA2747">
        <v>84951</v>
      </c>
      <c r="AB2747">
        <v>83700</v>
      </c>
      <c r="AC2747">
        <v>82380</v>
      </c>
      <c r="AD2747">
        <v>80982</v>
      </c>
      <c r="AE2747">
        <v>79493</v>
      </c>
      <c r="AF2747">
        <v>77906</v>
      </c>
      <c r="AG2747">
        <v>76215</v>
      </c>
      <c r="AH2747">
        <v>74417</v>
      </c>
      <c r="AI2747">
        <v>72518</v>
      </c>
      <c r="AJ2747">
        <v>70519</v>
      </c>
      <c r="AK2747">
        <v>68429</v>
      </c>
      <c r="AL2747">
        <v>66251</v>
      </c>
      <c r="AM2747">
        <v>63988</v>
      </c>
      <c r="AN2747">
        <v>61637</v>
      </c>
      <c r="AO2747">
        <v>59188</v>
      </c>
      <c r="AP2747">
        <v>56633</v>
      </c>
      <c r="AQ2747">
        <v>53971</v>
      </c>
      <c r="AR2747">
        <v>51204</v>
      </c>
      <c r="AS2747">
        <v>48338</v>
      </c>
      <c r="AT2747">
        <v>45386</v>
      </c>
      <c r="AU2747">
        <v>42365</v>
      </c>
      <c r="AV2747">
        <v>39295</v>
      </c>
      <c r="AW2747">
        <v>36199</v>
      </c>
      <c r="AX2747">
        <v>33094</v>
      </c>
      <c r="AY2747">
        <v>30000</v>
      </c>
      <c r="AZ2747">
        <v>26936</v>
      </c>
      <c r="BA2747">
        <v>23936</v>
      </c>
      <c r="BB2747">
        <v>21028</v>
      </c>
      <c r="BC2747">
        <v>18242</v>
      </c>
      <c r="BD2747">
        <v>15613</v>
      </c>
      <c r="BE2747">
        <v>13174</v>
      </c>
      <c r="BF2747">
        <v>10949</v>
      </c>
      <c r="BG2747">
        <v>8949</v>
      </c>
      <c r="BH2747">
        <v>7184</v>
      </c>
      <c r="BI2747">
        <v>5643</v>
      </c>
      <c r="BJ2747">
        <v>4331</v>
      </c>
      <c r="BK2747">
        <v>3242</v>
      </c>
      <c r="BL2747">
        <v>2362</v>
      </c>
      <c r="DC2747">
        <v>37.35</v>
      </c>
      <c r="DD2747">
        <v>36.47</v>
      </c>
      <c r="DE2747">
        <v>35.6</v>
      </c>
      <c r="DF2747">
        <v>34.729999999999997</v>
      </c>
      <c r="DG2747">
        <v>33.869999999999997</v>
      </c>
      <c r="DH2747">
        <v>33.020000000000003</v>
      </c>
      <c r="DI2747">
        <v>32.17</v>
      </c>
      <c r="DJ2747">
        <v>31.33</v>
      </c>
      <c r="DK2747">
        <v>30.48</v>
      </c>
      <c r="DL2747">
        <v>29.64</v>
      </c>
      <c r="DM2747">
        <v>28.81</v>
      </c>
      <c r="DN2747">
        <v>27.98</v>
      </c>
      <c r="DO2747">
        <v>27.16</v>
      </c>
      <c r="DP2747">
        <v>26.36</v>
      </c>
      <c r="DQ2747">
        <v>25.57</v>
      </c>
      <c r="DR2747">
        <v>24.79</v>
      </c>
      <c r="DS2747">
        <v>24.02</v>
      </c>
      <c r="DT2747">
        <v>23.26</v>
      </c>
      <c r="DU2747">
        <v>22.51</v>
      </c>
      <c r="DV2747">
        <v>21.77</v>
      </c>
      <c r="DW2747">
        <v>21.03</v>
      </c>
      <c r="DX2747">
        <v>20.3</v>
      </c>
      <c r="DY2747">
        <v>19.579999999999998</v>
      </c>
      <c r="DZ2747">
        <v>18.86</v>
      </c>
      <c r="EA2747">
        <v>18.16</v>
      </c>
      <c r="EB2747">
        <v>17.46</v>
      </c>
      <c r="EC2747">
        <v>16.78</v>
      </c>
      <c r="ED2747">
        <v>16.11</v>
      </c>
      <c r="EE2747">
        <v>15.46</v>
      </c>
      <c r="EF2747">
        <v>14.82</v>
      </c>
      <c r="EG2747">
        <v>14.19</v>
      </c>
      <c r="EH2747">
        <v>13.58</v>
      </c>
      <c r="EI2747">
        <v>12.98</v>
      </c>
      <c r="EJ2747">
        <v>12.39</v>
      </c>
      <c r="EK2747">
        <v>11.81</v>
      </c>
      <c r="EL2747">
        <v>11.24</v>
      </c>
      <c r="EM2747">
        <v>10.69</v>
      </c>
      <c r="EN2747">
        <v>10.15</v>
      </c>
      <c r="EO2747">
        <v>9.6199999999999992</v>
      </c>
      <c r="EP2747">
        <v>9.1199999999999992</v>
      </c>
      <c r="EQ2747">
        <v>8.6300000000000008</v>
      </c>
      <c r="ER2747">
        <v>8.16</v>
      </c>
      <c r="ES2747">
        <v>7.7</v>
      </c>
      <c r="ET2747">
        <v>7.27</v>
      </c>
      <c r="EU2747">
        <v>6.85</v>
      </c>
      <c r="EV2747">
        <v>6.44</v>
      </c>
      <c r="EW2747">
        <v>6.05</v>
      </c>
      <c r="EX2747">
        <v>5.69</v>
      </c>
      <c r="EY2747">
        <v>5.34</v>
      </c>
      <c r="EZ2747">
        <v>5</v>
      </c>
      <c r="FA2747">
        <v>4.6900000000000004</v>
      </c>
      <c r="FB2747">
        <v>4.4000000000000004</v>
      </c>
      <c r="FC2747">
        <v>4.12</v>
      </c>
      <c r="FD2747">
        <v>3.85</v>
      </c>
      <c r="FE2747">
        <v>3.6</v>
      </c>
      <c r="FF2747">
        <v>3.37</v>
      </c>
      <c r="FG2747">
        <v>3.15</v>
      </c>
      <c r="FH2747">
        <v>2.95</v>
      </c>
      <c r="FI2747">
        <v>2.78</v>
      </c>
      <c r="FJ2747">
        <v>2.62</v>
      </c>
    </row>
    <row r="2748" spans="1:176" x14ac:dyDescent="0.25">
      <c r="A2748" t="s">
        <v>2535</v>
      </c>
      <c r="B2748">
        <v>59</v>
      </c>
      <c r="C2748">
        <v>59</v>
      </c>
      <c r="E2748">
        <v>100000</v>
      </c>
      <c r="F2748">
        <v>99636</v>
      </c>
      <c r="G2748">
        <v>99247</v>
      </c>
      <c r="H2748">
        <v>98831</v>
      </c>
      <c r="I2748">
        <v>98390</v>
      </c>
      <c r="J2748">
        <v>97929</v>
      </c>
      <c r="K2748">
        <v>97449</v>
      </c>
      <c r="L2748">
        <v>96951</v>
      </c>
      <c r="M2748">
        <v>96431</v>
      </c>
      <c r="N2748">
        <v>95881</v>
      </c>
      <c r="O2748">
        <v>95291</v>
      </c>
      <c r="P2748">
        <v>94650</v>
      </c>
      <c r="Q2748">
        <v>93949</v>
      </c>
      <c r="R2748">
        <v>93184</v>
      </c>
      <c r="S2748">
        <v>92355</v>
      </c>
      <c r="T2748">
        <v>91465</v>
      </c>
      <c r="U2748">
        <v>90519</v>
      </c>
      <c r="V2748">
        <v>89520</v>
      </c>
      <c r="W2748">
        <v>88473</v>
      </c>
      <c r="X2748">
        <v>87376</v>
      </c>
      <c r="Y2748">
        <v>86226</v>
      </c>
      <c r="Z2748">
        <v>85019</v>
      </c>
      <c r="AA2748">
        <v>83748</v>
      </c>
      <c r="AB2748">
        <v>82406</v>
      </c>
      <c r="AC2748">
        <v>80985</v>
      </c>
      <c r="AD2748">
        <v>79473</v>
      </c>
      <c r="AE2748">
        <v>77862</v>
      </c>
      <c r="AF2748">
        <v>76146</v>
      </c>
      <c r="AG2748">
        <v>74324</v>
      </c>
      <c r="AH2748">
        <v>72397</v>
      </c>
      <c r="AI2748">
        <v>70371</v>
      </c>
      <c r="AJ2748">
        <v>68252</v>
      </c>
      <c r="AK2748">
        <v>66047</v>
      </c>
      <c r="AL2748">
        <v>63758</v>
      </c>
      <c r="AM2748">
        <v>61382</v>
      </c>
      <c r="AN2748">
        <v>58907</v>
      </c>
      <c r="AO2748">
        <v>56329</v>
      </c>
      <c r="AP2748">
        <v>53645</v>
      </c>
      <c r="AQ2748">
        <v>50859</v>
      </c>
      <c r="AR2748">
        <v>47977</v>
      </c>
      <c r="AS2748">
        <v>45010</v>
      </c>
      <c r="AT2748">
        <v>41979</v>
      </c>
      <c r="AU2748">
        <v>38903</v>
      </c>
      <c r="AV2748">
        <v>35804</v>
      </c>
      <c r="AW2748">
        <v>32704</v>
      </c>
      <c r="AX2748">
        <v>29616</v>
      </c>
      <c r="AY2748">
        <v>26566</v>
      </c>
      <c r="AZ2748">
        <v>23577</v>
      </c>
      <c r="BA2748">
        <v>20685</v>
      </c>
      <c r="BB2748">
        <v>17923</v>
      </c>
      <c r="BC2748">
        <v>15319</v>
      </c>
      <c r="BD2748">
        <v>12908</v>
      </c>
      <c r="BE2748">
        <v>10711</v>
      </c>
      <c r="BF2748">
        <v>8742</v>
      </c>
      <c r="BG2748">
        <v>7006</v>
      </c>
      <c r="BH2748">
        <v>5496</v>
      </c>
      <c r="BI2748">
        <v>4212</v>
      </c>
      <c r="BJ2748">
        <v>3148</v>
      </c>
      <c r="BK2748">
        <v>2289</v>
      </c>
      <c r="DC2748">
        <v>36.31</v>
      </c>
      <c r="DD2748">
        <v>35.44</v>
      </c>
      <c r="DE2748">
        <v>34.58</v>
      </c>
      <c r="DF2748">
        <v>33.72</v>
      </c>
      <c r="DG2748">
        <v>32.869999999999997</v>
      </c>
      <c r="DH2748">
        <v>32.020000000000003</v>
      </c>
      <c r="DI2748">
        <v>31.18</v>
      </c>
      <c r="DJ2748">
        <v>30.34</v>
      </c>
      <c r="DK2748">
        <v>29.5</v>
      </c>
      <c r="DL2748">
        <v>28.66</v>
      </c>
      <c r="DM2748">
        <v>27.84</v>
      </c>
      <c r="DN2748">
        <v>27.02</v>
      </c>
      <c r="DO2748">
        <v>26.22</v>
      </c>
      <c r="DP2748">
        <v>25.43</v>
      </c>
      <c r="DQ2748">
        <v>24.66</v>
      </c>
      <c r="DR2748">
        <v>23.89</v>
      </c>
      <c r="DS2748">
        <v>23.14</v>
      </c>
      <c r="DT2748">
        <v>22.39</v>
      </c>
      <c r="DU2748">
        <v>21.65</v>
      </c>
      <c r="DV2748">
        <v>20.91</v>
      </c>
      <c r="DW2748">
        <v>20.18</v>
      </c>
      <c r="DX2748">
        <v>19.46</v>
      </c>
      <c r="DY2748">
        <v>18.75</v>
      </c>
      <c r="DZ2748">
        <v>18.05</v>
      </c>
      <c r="EA2748">
        <v>17.36</v>
      </c>
      <c r="EB2748">
        <v>16.68</v>
      </c>
      <c r="EC2748">
        <v>16.010000000000002</v>
      </c>
      <c r="ED2748">
        <v>15.36</v>
      </c>
      <c r="EE2748">
        <v>14.73</v>
      </c>
      <c r="EF2748">
        <v>14.11</v>
      </c>
      <c r="EG2748">
        <v>13.5</v>
      </c>
      <c r="EH2748">
        <v>12.9</v>
      </c>
      <c r="EI2748">
        <v>12.31</v>
      </c>
      <c r="EJ2748">
        <v>11.74</v>
      </c>
      <c r="EK2748">
        <v>11.17</v>
      </c>
      <c r="EL2748">
        <v>10.62</v>
      </c>
      <c r="EM2748">
        <v>10.09</v>
      </c>
      <c r="EN2748">
        <v>9.56</v>
      </c>
      <c r="EO2748">
        <v>9.06</v>
      </c>
      <c r="EP2748">
        <v>8.58</v>
      </c>
      <c r="EQ2748">
        <v>8.11</v>
      </c>
      <c r="ER2748">
        <v>7.66</v>
      </c>
      <c r="ES2748">
        <v>7.22</v>
      </c>
      <c r="ET2748">
        <v>6.81</v>
      </c>
      <c r="EU2748">
        <v>6.4</v>
      </c>
      <c r="EV2748">
        <v>6.02</v>
      </c>
      <c r="EW2748">
        <v>5.65</v>
      </c>
      <c r="EX2748">
        <v>5.31</v>
      </c>
      <c r="EY2748">
        <v>4.9800000000000004</v>
      </c>
      <c r="EZ2748">
        <v>4.67</v>
      </c>
      <c r="FA2748">
        <v>4.38</v>
      </c>
      <c r="FB2748">
        <v>4.0999999999999996</v>
      </c>
      <c r="FC2748">
        <v>3.84</v>
      </c>
      <c r="FD2748">
        <v>3.59</v>
      </c>
      <c r="FE2748">
        <v>3.35</v>
      </c>
      <c r="FF2748">
        <v>3.14</v>
      </c>
      <c r="FG2748">
        <v>2.94</v>
      </c>
      <c r="FH2748">
        <v>2.77</v>
      </c>
      <c r="FI2748">
        <v>2.62</v>
      </c>
    </row>
    <row r="2749" spans="1:176" x14ac:dyDescent="0.25">
      <c r="A2749" t="s">
        <v>2536</v>
      </c>
      <c r="B2749">
        <v>58</v>
      </c>
      <c r="C2749">
        <v>58</v>
      </c>
      <c r="E2749">
        <v>100000</v>
      </c>
      <c r="F2749">
        <v>99602</v>
      </c>
      <c r="G2749">
        <v>99178</v>
      </c>
      <c r="H2749">
        <v>98729</v>
      </c>
      <c r="I2749">
        <v>98259</v>
      </c>
      <c r="J2749">
        <v>97771</v>
      </c>
      <c r="K2749">
        <v>97264</v>
      </c>
      <c r="L2749">
        <v>96734</v>
      </c>
      <c r="M2749">
        <v>96174</v>
      </c>
      <c r="N2749">
        <v>95573</v>
      </c>
      <c r="O2749">
        <v>94920</v>
      </c>
      <c r="P2749">
        <v>94207</v>
      </c>
      <c r="Q2749">
        <v>93428</v>
      </c>
      <c r="R2749">
        <v>92583</v>
      </c>
      <c r="S2749">
        <v>91676</v>
      </c>
      <c r="T2749">
        <v>90713</v>
      </c>
      <c r="U2749">
        <v>89697</v>
      </c>
      <c r="V2749">
        <v>88630</v>
      </c>
      <c r="W2749">
        <v>87514</v>
      </c>
      <c r="X2749">
        <v>86345</v>
      </c>
      <c r="Y2749">
        <v>85116</v>
      </c>
      <c r="Z2749">
        <v>83824</v>
      </c>
      <c r="AA2749">
        <v>82460</v>
      </c>
      <c r="AB2749">
        <v>81016</v>
      </c>
      <c r="AC2749">
        <v>79480</v>
      </c>
      <c r="AD2749">
        <v>77844</v>
      </c>
      <c r="AE2749">
        <v>76103</v>
      </c>
      <c r="AF2749">
        <v>74254</v>
      </c>
      <c r="AG2749">
        <v>72301</v>
      </c>
      <c r="AH2749">
        <v>70246</v>
      </c>
      <c r="AI2749">
        <v>68099</v>
      </c>
      <c r="AJ2749">
        <v>65865</v>
      </c>
      <c r="AK2749">
        <v>63549</v>
      </c>
      <c r="AL2749">
        <v>61148</v>
      </c>
      <c r="AM2749">
        <v>58648</v>
      </c>
      <c r="AN2749">
        <v>56045</v>
      </c>
      <c r="AO2749">
        <v>53339</v>
      </c>
      <c r="AP2749">
        <v>50531</v>
      </c>
      <c r="AQ2749">
        <v>47632</v>
      </c>
      <c r="AR2749">
        <v>44652</v>
      </c>
      <c r="AS2749">
        <v>41608</v>
      </c>
      <c r="AT2749">
        <v>38526</v>
      </c>
      <c r="AU2749">
        <v>35425</v>
      </c>
      <c r="AV2749">
        <v>32325</v>
      </c>
      <c r="AW2749">
        <v>29245</v>
      </c>
      <c r="AX2749">
        <v>26206</v>
      </c>
      <c r="AY2749">
        <v>23232</v>
      </c>
      <c r="AZ2749">
        <v>20356</v>
      </c>
      <c r="BA2749">
        <v>17613</v>
      </c>
      <c r="BB2749">
        <v>15035</v>
      </c>
      <c r="BC2749">
        <v>12650</v>
      </c>
      <c r="BD2749">
        <v>10482</v>
      </c>
      <c r="BE2749">
        <v>8542</v>
      </c>
      <c r="BF2749">
        <v>6836</v>
      </c>
      <c r="BG2749">
        <v>5353</v>
      </c>
      <c r="BH2749">
        <v>4097</v>
      </c>
      <c r="BI2749">
        <v>3057</v>
      </c>
      <c r="BJ2749">
        <v>2220</v>
      </c>
      <c r="DC2749">
        <v>35.29</v>
      </c>
      <c r="DD2749">
        <v>34.43</v>
      </c>
      <c r="DE2749">
        <v>33.57</v>
      </c>
      <c r="DF2749">
        <v>32.72</v>
      </c>
      <c r="DG2749">
        <v>31.87</v>
      </c>
      <c r="DH2749">
        <v>31.03</v>
      </c>
      <c r="DI2749">
        <v>30.19</v>
      </c>
      <c r="DJ2749">
        <v>29.35</v>
      </c>
      <c r="DK2749">
        <v>28.52</v>
      </c>
      <c r="DL2749">
        <v>27.7</v>
      </c>
      <c r="DM2749">
        <v>26.88</v>
      </c>
      <c r="DN2749">
        <v>26.08</v>
      </c>
      <c r="DO2749">
        <v>25.3</v>
      </c>
      <c r="DP2749">
        <v>24.52</v>
      </c>
      <c r="DQ2749">
        <v>23.76</v>
      </c>
      <c r="DR2749">
        <v>23.01</v>
      </c>
      <c r="DS2749">
        <v>22.26</v>
      </c>
      <c r="DT2749">
        <v>21.53</v>
      </c>
      <c r="DU2749">
        <v>20.79</v>
      </c>
      <c r="DV2749">
        <v>20.07</v>
      </c>
      <c r="DW2749">
        <v>19.350000000000001</v>
      </c>
      <c r="DX2749">
        <v>18.64</v>
      </c>
      <c r="DY2749">
        <v>17.940000000000001</v>
      </c>
      <c r="DZ2749">
        <v>17.25</v>
      </c>
      <c r="EA2749">
        <v>16.579999999999998</v>
      </c>
      <c r="EB2749">
        <v>15.91</v>
      </c>
      <c r="EC2749">
        <v>15.27</v>
      </c>
      <c r="ED2749">
        <v>14.63</v>
      </c>
      <c r="EE2749">
        <v>14.02</v>
      </c>
      <c r="EF2749">
        <v>13.41</v>
      </c>
      <c r="EG2749">
        <v>12.82</v>
      </c>
      <c r="EH2749">
        <v>12.24</v>
      </c>
      <c r="EI2749">
        <v>11.66</v>
      </c>
      <c r="EJ2749">
        <v>11.1</v>
      </c>
      <c r="EK2749">
        <v>10.55</v>
      </c>
      <c r="EL2749">
        <v>10.02</v>
      </c>
      <c r="EM2749">
        <v>9.5</v>
      </c>
      <c r="EN2749">
        <v>9.01</v>
      </c>
      <c r="EO2749">
        <v>8.52</v>
      </c>
      <c r="EP2749">
        <v>8.06</v>
      </c>
      <c r="EQ2749">
        <v>7.61</v>
      </c>
      <c r="ER2749">
        <v>7.18</v>
      </c>
      <c r="ES2749">
        <v>6.76</v>
      </c>
      <c r="ET2749">
        <v>6.37</v>
      </c>
      <c r="EU2749">
        <v>5.98</v>
      </c>
      <c r="EV2749">
        <v>5.62</v>
      </c>
      <c r="EW2749">
        <v>5.27</v>
      </c>
      <c r="EX2749">
        <v>4.95</v>
      </c>
      <c r="EY2749">
        <v>4.6399999999999997</v>
      </c>
      <c r="EZ2749">
        <v>4.3499999999999996</v>
      </c>
      <c r="FA2749">
        <v>4.08</v>
      </c>
      <c r="FB2749">
        <v>3.82</v>
      </c>
      <c r="FC2749">
        <v>3.57</v>
      </c>
      <c r="FD2749">
        <v>3.34</v>
      </c>
      <c r="FE2749">
        <v>3.13</v>
      </c>
      <c r="FF2749">
        <v>2.93</v>
      </c>
      <c r="FG2749">
        <v>2.76</v>
      </c>
      <c r="FH2749">
        <v>2.61</v>
      </c>
    </row>
    <row r="2750" spans="1:176" x14ac:dyDescent="0.25">
      <c r="A2750" t="s">
        <v>2537</v>
      </c>
      <c r="B2750">
        <v>57</v>
      </c>
      <c r="C2750">
        <v>57</v>
      </c>
      <c r="E2750">
        <v>100000</v>
      </c>
      <c r="F2750">
        <v>99567</v>
      </c>
      <c r="G2750">
        <v>99109</v>
      </c>
      <c r="H2750">
        <v>98630</v>
      </c>
      <c r="I2750">
        <v>98133</v>
      </c>
      <c r="J2750">
        <v>97616</v>
      </c>
      <c r="K2750">
        <v>97076</v>
      </c>
      <c r="L2750">
        <v>96505</v>
      </c>
      <c r="M2750">
        <v>95893</v>
      </c>
      <c r="N2750">
        <v>95228</v>
      </c>
      <c r="O2750">
        <v>94502</v>
      </c>
      <c r="P2750">
        <v>93709</v>
      </c>
      <c r="Q2750">
        <v>92848</v>
      </c>
      <c r="R2750">
        <v>91923</v>
      </c>
      <c r="S2750">
        <v>90942</v>
      </c>
      <c r="T2750">
        <v>89908</v>
      </c>
      <c r="U2750">
        <v>88822</v>
      </c>
      <c r="V2750">
        <v>87687</v>
      </c>
      <c r="W2750">
        <v>86496</v>
      </c>
      <c r="X2750">
        <v>85247</v>
      </c>
      <c r="Y2750">
        <v>83931</v>
      </c>
      <c r="Z2750">
        <v>82545</v>
      </c>
      <c r="AA2750">
        <v>81078</v>
      </c>
      <c r="AB2750">
        <v>79517</v>
      </c>
      <c r="AC2750">
        <v>77855</v>
      </c>
      <c r="AD2750">
        <v>76087</v>
      </c>
      <c r="AE2750">
        <v>74212</v>
      </c>
      <c r="AF2750">
        <v>72231</v>
      </c>
      <c r="AG2750">
        <v>70149</v>
      </c>
      <c r="AH2750">
        <v>67973</v>
      </c>
      <c r="AI2750">
        <v>65711</v>
      </c>
      <c r="AJ2750">
        <v>63365</v>
      </c>
      <c r="AK2750">
        <v>60936</v>
      </c>
      <c r="AL2750">
        <v>58411</v>
      </c>
      <c r="AM2750">
        <v>55784</v>
      </c>
      <c r="AN2750">
        <v>53053</v>
      </c>
      <c r="AO2750">
        <v>50224</v>
      </c>
      <c r="AP2750">
        <v>47306</v>
      </c>
      <c r="AQ2750">
        <v>44310</v>
      </c>
      <c r="AR2750">
        <v>41257</v>
      </c>
      <c r="AS2750">
        <v>38165</v>
      </c>
      <c r="AT2750">
        <v>35061</v>
      </c>
      <c r="AU2750">
        <v>31963</v>
      </c>
      <c r="AV2750">
        <v>28887</v>
      </c>
      <c r="AW2750">
        <v>25858</v>
      </c>
      <c r="AX2750">
        <v>22899</v>
      </c>
      <c r="AY2750">
        <v>20042</v>
      </c>
      <c r="AZ2750">
        <v>17317</v>
      </c>
      <c r="BA2750">
        <v>14760</v>
      </c>
      <c r="BB2750">
        <v>12403</v>
      </c>
      <c r="BC2750">
        <v>10262</v>
      </c>
      <c r="BD2750">
        <v>8350</v>
      </c>
      <c r="BE2750">
        <v>6672</v>
      </c>
      <c r="BF2750">
        <v>5216</v>
      </c>
      <c r="BG2750">
        <v>3985</v>
      </c>
      <c r="BH2750">
        <v>2970</v>
      </c>
      <c r="BI2750">
        <v>2153</v>
      </c>
      <c r="DC2750">
        <v>34.270000000000003</v>
      </c>
      <c r="DD2750">
        <v>33.42</v>
      </c>
      <c r="DE2750">
        <v>32.57</v>
      </c>
      <c r="DF2750">
        <v>31.73</v>
      </c>
      <c r="DG2750">
        <v>30.89</v>
      </c>
      <c r="DH2750">
        <v>30.05</v>
      </c>
      <c r="DI2750">
        <v>29.21</v>
      </c>
      <c r="DJ2750">
        <v>28.38</v>
      </c>
      <c r="DK2750">
        <v>27.56</v>
      </c>
      <c r="DL2750">
        <v>26.75</v>
      </c>
      <c r="DM2750">
        <v>25.95</v>
      </c>
      <c r="DN2750">
        <v>25.16</v>
      </c>
      <c r="DO2750">
        <v>24.39</v>
      </c>
      <c r="DP2750">
        <v>23.63</v>
      </c>
      <c r="DQ2750">
        <v>22.88</v>
      </c>
      <c r="DR2750">
        <v>22.14</v>
      </c>
      <c r="DS2750">
        <v>21.41</v>
      </c>
      <c r="DT2750">
        <v>20.68</v>
      </c>
      <c r="DU2750">
        <v>19.95</v>
      </c>
      <c r="DV2750">
        <v>19.239999999999998</v>
      </c>
      <c r="DW2750">
        <v>18.53</v>
      </c>
      <c r="DX2750">
        <v>17.84</v>
      </c>
      <c r="DY2750">
        <v>17.149999999999999</v>
      </c>
      <c r="DZ2750">
        <v>16.48</v>
      </c>
      <c r="EA2750">
        <v>15.82</v>
      </c>
      <c r="EB2750">
        <v>15.17</v>
      </c>
      <c r="EC2750">
        <v>14.54</v>
      </c>
      <c r="ED2750">
        <v>13.93</v>
      </c>
      <c r="EE2750">
        <v>13.33</v>
      </c>
      <c r="EF2750">
        <v>12.74</v>
      </c>
      <c r="EG2750">
        <v>12.16</v>
      </c>
      <c r="EH2750">
        <v>11.59</v>
      </c>
      <c r="EI2750">
        <v>11.03</v>
      </c>
      <c r="EJ2750">
        <v>10.49</v>
      </c>
      <c r="EK2750">
        <v>9.9600000000000009</v>
      </c>
      <c r="EL2750">
        <v>9.4499999999999993</v>
      </c>
      <c r="EM2750">
        <v>8.9499999999999993</v>
      </c>
      <c r="EN2750">
        <v>8.4700000000000006</v>
      </c>
      <c r="EO2750">
        <v>8.01</v>
      </c>
      <c r="EP2750">
        <v>7.57</v>
      </c>
      <c r="EQ2750">
        <v>7.14</v>
      </c>
      <c r="ER2750">
        <v>6.73</v>
      </c>
      <c r="ES2750">
        <v>6.33</v>
      </c>
      <c r="ET2750">
        <v>5.95</v>
      </c>
      <c r="EU2750">
        <v>5.59</v>
      </c>
      <c r="EV2750">
        <v>5.24</v>
      </c>
      <c r="EW2750">
        <v>4.92</v>
      </c>
      <c r="EX2750">
        <v>4.62</v>
      </c>
      <c r="EY2750">
        <v>4.33</v>
      </c>
      <c r="EZ2750">
        <v>4.0599999999999996</v>
      </c>
      <c r="FA2750">
        <v>3.8</v>
      </c>
      <c r="FB2750">
        <v>3.56</v>
      </c>
      <c r="FC2750">
        <v>3.32</v>
      </c>
      <c r="FD2750">
        <v>3.11</v>
      </c>
      <c r="FE2750">
        <v>2.92</v>
      </c>
      <c r="FF2750">
        <v>2.75</v>
      </c>
      <c r="FG2750">
        <v>2.6</v>
      </c>
    </row>
    <row r="2751" spans="1:176" x14ac:dyDescent="0.25">
      <c r="A2751" t="s">
        <v>2538</v>
      </c>
      <c r="B2751">
        <v>56</v>
      </c>
      <c r="C2751">
        <v>56</v>
      </c>
      <c r="E2751">
        <v>100000</v>
      </c>
      <c r="F2751">
        <v>99532</v>
      </c>
      <c r="G2751">
        <v>99044</v>
      </c>
      <c r="H2751">
        <v>98537</v>
      </c>
      <c r="I2751">
        <v>98010</v>
      </c>
      <c r="J2751">
        <v>97460</v>
      </c>
      <c r="K2751">
        <v>96879</v>
      </c>
      <c r="L2751">
        <v>96255</v>
      </c>
      <c r="M2751">
        <v>95577</v>
      </c>
      <c r="N2751">
        <v>94837</v>
      </c>
      <c r="O2751">
        <v>94029</v>
      </c>
      <c r="P2751">
        <v>93153</v>
      </c>
      <c r="Q2751">
        <v>92210</v>
      </c>
      <c r="R2751">
        <v>91210</v>
      </c>
      <c r="S2751">
        <v>90156</v>
      </c>
      <c r="T2751">
        <v>89051</v>
      </c>
      <c r="U2751">
        <v>87895</v>
      </c>
      <c r="V2751">
        <v>86683</v>
      </c>
      <c r="W2751">
        <v>85411</v>
      </c>
      <c r="X2751">
        <v>84074</v>
      </c>
      <c r="Y2751">
        <v>82663</v>
      </c>
      <c r="Z2751">
        <v>81171</v>
      </c>
      <c r="AA2751">
        <v>79586</v>
      </c>
      <c r="AB2751">
        <v>77898</v>
      </c>
      <c r="AC2751">
        <v>76102</v>
      </c>
      <c r="AD2751">
        <v>74199</v>
      </c>
      <c r="AE2751">
        <v>72190</v>
      </c>
      <c r="AF2751">
        <v>70079</v>
      </c>
      <c r="AG2751">
        <v>67875</v>
      </c>
      <c r="AH2751">
        <v>65583</v>
      </c>
      <c r="AI2751">
        <v>63208</v>
      </c>
      <c r="AJ2751">
        <v>60750</v>
      </c>
      <c r="AK2751">
        <v>58198</v>
      </c>
      <c r="AL2751">
        <v>55545</v>
      </c>
      <c r="AM2751">
        <v>52791</v>
      </c>
      <c r="AN2751">
        <v>49939</v>
      </c>
      <c r="AO2751">
        <v>47001</v>
      </c>
      <c r="AP2751">
        <v>43988</v>
      </c>
      <c r="AQ2751">
        <v>40922</v>
      </c>
      <c r="AR2751">
        <v>37823</v>
      </c>
      <c r="AS2751">
        <v>34712</v>
      </c>
      <c r="AT2751">
        <v>31615</v>
      </c>
      <c r="AU2751">
        <v>28544</v>
      </c>
      <c r="AV2751">
        <v>25523</v>
      </c>
      <c r="AW2751">
        <v>22578</v>
      </c>
      <c r="AX2751">
        <v>19738</v>
      </c>
      <c r="AY2751">
        <v>17035</v>
      </c>
      <c r="AZ2751">
        <v>14498</v>
      </c>
      <c r="BA2751">
        <v>12164</v>
      </c>
      <c r="BB2751">
        <v>10051</v>
      </c>
      <c r="BC2751">
        <v>8166</v>
      </c>
      <c r="BD2751">
        <v>6514</v>
      </c>
      <c r="BE2751">
        <v>5085</v>
      </c>
      <c r="BF2751">
        <v>3879</v>
      </c>
      <c r="BG2751">
        <v>2886</v>
      </c>
      <c r="BH2751">
        <v>2090</v>
      </c>
      <c r="DC2751">
        <v>33.270000000000003</v>
      </c>
      <c r="DD2751">
        <v>32.42</v>
      </c>
      <c r="DE2751">
        <v>31.58</v>
      </c>
      <c r="DF2751">
        <v>30.74</v>
      </c>
      <c r="DG2751">
        <v>29.9</v>
      </c>
      <c r="DH2751">
        <v>29.07</v>
      </c>
      <c r="DI2751">
        <v>28.24</v>
      </c>
      <c r="DJ2751">
        <v>27.42</v>
      </c>
      <c r="DK2751">
        <v>26.61</v>
      </c>
      <c r="DL2751">
        <v>25.82</v>
      </c>
      <c r="DM2751">
        <v>25.03</v>
      </c>
      <c r="DN2751">
        <v>24.26</v>
      </c>
      <c r="DO2751">
        <v>23.51</v>
      </c>
      <c r="DP2751">
        <v>22.76</v>
      </c>
      <c r="DQ2751">
        <v>22.02</v>
      </c>
      <c r="DR2751">
        <v>21.29</v>
      </c>
      <c r="DS2751">
        <v>20.56</v>
      </c>
      <c r="DT2751">
        <v>19.84</v>
      </c>
      <c r="DU2751">
        <v>19.13</v>
      </c>
      <c r="DV2751">
        <v>18.420000000000002</v>
      </c>
      <c r="DW2751">
        <v>17.73</v>
      </c>
      <c r="DX2751">
        <v>17.05</v>
      </c>
      <c r="DY2751">
        <v>16.38</v>
      </c>
      <c r="DZ2751">
        <v>15.72</v>
      </c>
      <c r="EA2751">
        <v>15.08</v>
      </c>
      <c r="EB2751">
        <v>14.45</v>
      </c>
      <c r="EC2751">
        <v>13.84</v>
      </c>
      <c r="ED2751">
        <v>13.24</v>
      </c>
      <c r="EE2751">
        <v>12.66</v>
      </c>
      <c r="EF2751">
        <v>12.08</v>
      </c>
      <c r="EG2751">
        <v>11.52</v>
      </c>
      <c r="EH2751">
        <v>10.96</v>
      </c>
      <c r="EI2751">
        <v>10.42</v>
      </c>
      <c r="EJ2751">
        <v>9.9</v>
      </c>
      <c r="EK2751">
        <v>9.39</v>
      </c>
      <c r="EL2751">
        <v>8.89</v>
      </c>
      <c r="EM2751">
        <v>8.42</v>
      </c>
      <c r="EN2751">
        <v>7.96</v>
      </c>
      <c r="EO2751">
        <v>7.52</v>
      </c>
      <c r="EP2751">
        <v>7.1</v>
      </c>
      <c r="EQ2751">
        <v>6.69</v>
      </c>
      <c r="ER2751">
        <v>6.29</v>
      </c>
      <c r="ES2751">
        <v>5.92</v>
      </c>
      <c r="ET2751">
        <v>5.56</v>
      </c>
      <c r="EU2751">
        <v>5.22</v>
      </c>
      <c r="EV2751">
        <v>4.8899999999999997</v>
      </c>
      <c r="EW2751">
        <v>4.59</v>
      </c>
      <c r="EX2751">
        <v>4.3099999999999996</v>
      </c>
      <c r="EY2751">
        <v>4.04</v>
      </c>
      <c r="EZ2751">
        <v>3.78</v>
      </c>
      <c r="FA2751">
        <v>3.54</v>
      </c>
      <c r="FB2751">
        <v>3.31</v>
      </c>
      <c r="FC2751">
        <v>3.1</v>
      </c>
      <c r="FD2751">
        <v>2.91</v>
      </c>
      <c r="FE2751">
        <v>2.74</v>
      </c>
      <c r="FF2751">
        <v>2.59</v>
      </c>
    </row>
    <row r="2752" spans="1:176" x14ac:dyDescent="0.25">
      <c r="A2752" t="s">
        <v>2539</v>
      </c>
      <c r="B2752">
        <v>55</v>
      </c>
      <c r="C2752">
        <v>55</v>
      </c>
      <c r="E2752">
        <v>100000</v>
      </c>
      <c r="F2752">
        <v>99501</v>
      </c>
      <c r="G2752">
        <v>98984</v>
      </c>
      <c r="H2752">
        <v>98447</v>
      </c>
      <c r="I2752">
        <v>97887</v>
      </c>
      <c r="J2752">
        <v>97294</v>
      </c>
      <c r="K2752">
        <v>96658</v>
      </c>
      <c r="L2752">
        <v>95967</v>
      </c>
      <c r="M2752">
        <v>95213</v>
      </c>
      <c r="N2752">
        <v>94389</v>
      </c>
      <c r="O2752">
        <v>93495</v>
      </c>
      <c r="P2752">
        <v>92536</v>
      </c>
      <c r="Q2752">
        <v>91516</v>
      </c>
      <c r="R2752">
        <v>90442</v>
      </c>
      <c r="S2752">
        <v>89316</v>
      </c>
      <c r="T2752">
        <v>88139</v>
      </c>
      <c r="U2752">
        <v>86906</v>
      </c>
      <c r="V2752">
        <v>85611</v>
      </c>
      <c r="W2752">
        <v>84250</v>
      </c>
      <c r="X2752">
        <v>82815</v>
      </c>
      <c r="Y2752">
        <v>81297</v>
      </c>
      <c r="Z2752">
        <v>79686</v>
      </c>
      <c r="AA2752">
        <v>77971</v>
      </c>
      <c r="AB2752">
        <v>76147</v>
      </c>
      <c r="AC2752">
        <v>74215</v>
      </c>
      <c r="AD2752">
        <v>72176</v>
      </c>
      <c r="AE2752">
        <v>70036</v>
      </c>
      <c r="AF2752">
        <v>67802</v>
      </c>
      <c r="AG2752">
        <v>65482</v>
      </c>
      <c r="AH2752">
        <v>63077</v>
      </c>
      <c r="AI2752">
        <v>60589</v>
      </c>
      <c r="AJ2752">
        <v>58007</v>
      </c>
      <c r="AK2752">
        <v>55329</v>
      </c>
      <c r="AL2752">
        <v>52550</v>
      </c>
      <c r="AM2752">
        <v>49676</v>
      </c>
      <c r="AN2752">
        <v>46717</v>
      </c>
      <c r="AO2752">
        <v>43686</v>
      </c>
      <c r="AP2752">
        <v>40605</v>
      </c>
      <c r="AQ2752">
        <v>37497</v>
      </c>
      <c r="AR2752">
        <v>34382</v>
      </c>
      <c r="AS2752">
        <v>31281</v>
      </c>
      <c r="AT2752">
        <v>28215</v>
      </c>
      <c r="AU2752">
        <v>25202</v>
      </c>
      <c r="AV2752">
        <v>22268</v>
      </c>
      <c r="AW2752">
        <v>19445</v>
      </c>
      <c r="AX2752">
        <v>16762</v>
      </c>
      <c r="AY2752">
        <v>14249</v>
      </c>
      <c r="AZ2752">
        <v>11937</v>
      </c>
      <c r="BA2752">
        <v>9847</v>
      </c>
      <c r="BB2752">
        <v>7989</v>
      </c>
      <c r="BC2752">
        <v>6364</v>
      </c>
      <c r="BD2752">
        <v>4960</v>
      </c>
      <c r="BE2752">
        <v>3777</v>
      </c>
      <c r="BF2752">
        <v>2806</v>
      </c>
      <c r="BG2752">
        <v>2028</v>
      </c>
      <c r="DC2752">
        <v>32.28</v>
      </c>
      <c r="DD2752">
        <v>31.44</v>
      </c>
      <c r="DE2752">
        <v>30.6</v>
      </c>
      <c r="DF2752">
        <v>29.76</v>
      </c>
      <c r="DG2752">
        <v>28.93</v>
      </c>
      <c r="DH2752">
        <v>28.1</v>
      </c>
      <c r="DI2752">
        <v>27.28</v>
      </c>
      <c r="DJ2752">
        <v>26.48</v>
      </c>
      <c r="DK2752">
        <v>25.68</v>
      </c>
      <c r="DL2752">
        <v>24.9</v>
      </c>
      <c r="DM2752">
        <v>24.14</v>
      </c>
      <c r="DN2752">
        <v>23.38</v>
      </c>
      <c r="DO2752">
        <v>22.64</v>
      </c>
      <c r="DP2752">
        <v>21.9</v>
      </c>
      <c r="DQ2752">
        <v>21.17</v>
      </c>
      <c r="DR2752">
        <v>20.440000000000001</v>
      </c>
      <c r="DS2752">
        <v>19.73</v>
      </c>
      <c r="DT2752">
        <v>19.02</v>
      </c>
      <c r="DU2752">
        <v>18.32</v>
      </c>
      <c r="DV2752">
        <v>17.63</v>
      </c>
      <c r="DW2752">
        <v>16.95</v>
      </c>
      <c r="DX2752">
        <v>16.28</v>
      </c>
      <c r="DY2752">
        <v>15.63</v>
      </c>
      <c r="DZ2752">
        <v>14.99</v>
      </c>
      <c r="EA2752">
        <v>14.36</v>
      </c>
      <c r="EB2752">
        <v>13.76</v>
      </c>
      <c r="EC2752">
        <v>13.16</v>
      </c>
      <c r="ED2752">
        <v>12.58</v>
      </c>
      <c r="EE2752">
        <v>12.01</v>
      </c>
      <c r="EF2752">
        <v>11.45</v>
      </c>
      <c r="EG2752">
        <v>10.89</v>
      </c>
      <c r="EH2752">
        <v>10.36</v>
      </c>
      <c r="EI2752">
        <v>9.83</v>
      </c>
      <c r="EJ2752">
        <v>9.33</v>
      </c>
      <c r="EK2752">
        <v>8.84</v>
      </c>
      <c r="EL2752">
        <v>8.3699999999999992</v>
      </c>
      <c r="EM2752">
        <v>7.91</v>
      </c>
      <c r="EN2752">
        <v>7.48</v>
      </c>
      <c r="EO2752">
        <v>7.05</v>
      </c>
      <c r="EP2752">
        <v>6.65</v>
      </c>
      <c r="EQ2752">
        <v>6.26</v>
      </c>
      <c r="ER2752">
        <v>5.88</v>
      </c>
      <c r="ES2752">
        <v>5.53</v>
      </c>
      <c r="ET2752">
        <v>5.19</v>
      </c>
      <c r="EU2752">
        <v>4.87</v>
      </c>
      <c r="EV2752">
        <v>4.57</v>
      </c>
      <c r="EW2752">
        <v>4.29</v>
      </c>
      <c r="EX2752">
        <v>4.0199999999999996</v>
      </c>
      <c r="EY2752">
        <v>3.76</v>
      </c>
      <c r="EZ2752">
        <v>3.52</v>
      </c>
      <c r="FA2752">
        <v>3.3</v>
      </c>
      <c r="FB2752">
        <v>3.09</v>
      </c>
      <c r="FC2752">
        <v>2.9</v>
      </c>
      <c r="FD2752">
        <v>2.73</v>
      </c>
      <c r="FE2752">
        <v>2.58</v>
      </c>
    </row>
    <row r="2753" spans="1:160" x14ac:dyDescent="0.25">
      <c r="A2753" t="s">
        <v>2540</v>
      </c>
      <c r="B2753">
        <v>54</v>
      </c>
      <c r="C2753">
        <v>54</v>
      </c>
      <c r="E2753">
        <v>100000</v>
      </c>
      <c r="F2753">
        <v>99472</v>
      </c>
      <c r="G2753">
        <v>98924</v>
      </c>
      <c r="H2753">
        <v>98353</v>
      </c>
      <c r="I2753">
        <v>97749</v>
      </c>
      <c r="J2753">
        <v>97100</v>
      </c>
      <c r="K2753">
        <v>96396</v>
      </c>
      <c r="L2753">
        <v>95626</v>
      </c>
      <c r="M2753">
        <v>94786</v>
      </c>
      <c r="N2753">
        <v>93875</v>
      </c>
      <c r="O2753">
        <v>92897</v>
      </c>
      <c r="P2753">
        <v>91859</v>
      </c>
      <c r="Q2753">
        <v>90764</v>
      </c>
      <c r="R2753">
        <v>89616</v>
      </c>
      <c r="S2753">
        <v>88416</v>
      </c>
      <c r="T2753">
        <v>87161</v>
      </c>
      <c r="U2753">
        <v>85843</v>
      </c>
      <c r="V2753">
        <v>84457</v>
      </c>
      <c r="W2753">
        <v>82997</v>
      </c>
      <c r="X2753">
        <v>81454</v>
      </c>
      <c r="Y2753">
        <v>79815</v>
      </c>
      <c r="Z2753">
        <v>78072</v>
      </c>
      <c r="AA2753">
        <v>76220</v>
      </c>
      <c r="AB2753">
        <v>74257</v>
      </c>
      <c r="AC2753">
        <v>72189</v>
      </c>
      <c r="AD2753">
        <v>70018</v>
      </c>
      <c r="AE2753">
        <v>67754</v>
      </c>
      <c r="AF2753">
        <v>65403</v>
      </c>
      <c r="AG2753">
        <v>62970</v>
      </c>
      <c r="AH2753">
        <v>60452</v>
      </c>
      <c r="AI2753">
        <v>57841</v>
      </c>
      <c r="AJ2753">
        <v>55133</v>
      </c>
      <c r="AK2753">
        <v>52329</v>
      </c>
      <c r="AL2753">
        <v>49432</v>
      </c>
      <c r="AM2753">
        <v>46452</v>
      </c>
      <c r="AN2753">
        <v>43402</v>
      </c>
      <c r="AO2753">
        <v>40306</v>
      </c>
      <c r="AP2753">
        <v>37186</v>
      </c>
      <c r="AQ2753">
        <v>34066</v>
      </c>
      <c r="AR2753">
        <v>30964</v>
      </c>
      <c r="AS2753">
        <v>27897</v>
      </c>
      <c r="AT2753">
        <v>24892</v>
      </c>
      <c r="AU2753">
        <v>21970</v>
      </c>
      <c r="AV2753">
        <v>19161</v>
      </c>
      <c r="AW2753">
        <v>16498</v>
      </c>
      <c r="AX2753">
        <v>14008</v>
      </c>
      <c r="AY2753">
        <v>11720</v>
      </c>
      <c r="AZ2753">
        <v>9654</v>
      </c>
      <c r="BA2753">
        <v>7819</v>
      </c>
      <c r="BB2753">
        <v>6220</v>
      </c>
      <c r="BC2753">
        <v>4840</v>
      </c>
      <c r="BD2753">
        <v>3681</v>
      </c>
      <c r="BE2753">
        <v>2729</v>
      </c>
      <c r="BF2753">
        <v>1970</v>
      </c>
      <c r="DC2753">
        <v>31.29</v>
      </c>
      <c r="DD2753">
        <v>30.46</v>
      </c>
      <c r="DE2753">
        <v>29.62</v>
      </c>
      <c r="DF2753">
        <v>28.79</v>
      </c>
      <c r="DG2753">
        <v>27.96</v>
      </c>
      <c r="DH2753">
        <v>27.15</v>
      </c>
      <c r="DI2753">
        <v>26.34</v>
      </c>
      <c r="DJ2753">
        <v>25.55</v>
      </c>
      <c r="DK2753">
        <v>24.77</v>
      </c>
      <c r="DL2753">
        <v>24.01</v>
      </c>
      <c r="DM2753">
        <v>23.26</v>
      </c>
      <c r="DN2753">
        <v>22.51</v>
      </c>
      <c r="DO2753">
        <v>21.78</v>
      </c>
      <c r="DP2753">
        <v>21.05</v>
      </c>
      <c r="DQ2753">
        <v>20.329999999999998</v>
      </c>
      <c r="DR2753">
        <v>19.62</v>
      </c>
      <c r="DS2753">
        <v>18.91</v>
      </c>
      <c r="DT2753">
        <v>18.21</v>
      </c>
      <c r="DU2753">
        <v>17.52</v>
      </c>
      <c r="DV2753">
        <v>16.850000000000001</v>
      </c>
      <c r="DW2753">
        <v>16.18</v>
      </c>
      <c r="DX2753">
        <v>15.53</v>
      </c>
      <c r="DY2753">
        <v>14.9</v>
      </c>
      <c r="DZ2753">
        <v>14.28</v>
      </c>
      <c r="EA2753">
        <v>13.67</v>
      </c>
      <c r="EB2753">
        <v>13.08</v>
      </c>
      <c r="EC2753">
        <v>12.5</v>
      </c>
      <c r="ED2753">
        <v>11.93</v>
      </c>
      <c r="EE2753">
        <v>11.37</v>
      </c>
      <c r="EF2753">
        <v>10.83</v>
      </c>
      <c r="EG2753">
        <v>10.29</v>
      </c>
      <c r="EH2753">
        <v>9.77</v>
      </c>
      <c r="EI2753">
        <v>9.27</v>
      </c>
      <c r="EJ2753">
        <v>8.7799999999999994</v>
      </c>
      <c r="EK2753">
        <v>8.32</v>
      </c>
      <c r="EL2753">
        <v>7.87</v>
      </c>
      <c r="EM2753">
        <v>7.43</v>
      </c>
      <c r="EN2753">
        <v>7.01</v>
      </c>
      <c r="EO2753">
        <v>6.61</v>
      </c>
      <c r="EP2753">
        <v>6.22</v>
      </c>
      <c r="EQ2753">
        <v>5.85</v>
      </c>
      <c r="ER2753">
        <v>5.5</v>
      </c>
      <c r="ES2753">
        <v>5.16</v>
      </c>
      <c r="ET2753">
        <v>4.84</v>
      </c>
      <c r="EU2753">
        <v>4.54</v>
      </c>
      <c r="EV2753">
        <v>4.26</v>
      </c>
      <c r="EW2753">
        <v>4</v>
      </c>
      <c r="EX2753">
        <v>3.75</v>
      </c>
      <c r="EY2753">
        <v>3.51</v>
      </c>
      <c r="EZ2753">
        <v>3.28</v>
      </c>
      <c r="FA2753">
        <v>3.07</v>
      </c>
      <c r="FB2753">
        <v>2.89</v>
      </c>
      <c r="FC2753">
        <v>2.72</v>
      </c>
      <c r="FD2753">
        <v>2.57</v>
      </c>
    </row>
    <row r="2754" spans="1:160" x14ac:dyDescent="0.25">
      <c r="A2754" t="s">
        <v>2541</v>
      </c>
      <c r="B2754">
        <v>53</v>
      </c>
      <c r="C2754">
        <v>53</v>
      </c>
      <c r="E2754">
        <v>100000</v>
      </c>
      <c r="F2754">
        <v>99441</v>
      </c>
      <c r="G2754">
        <v>98858</v>
      </c>
      <c r="H2754">
        <v>98242</v>
      </c>
      <c r="I2754">
        <v>97581</v>
      </c>
      <c r="J2754">
        <v>96863</v>
      </c>
      <c r="K2754">
        <v>96077</v>
      </c>
      <c r="L2754">
        <v>95220</v>
      </c>
      <c r="M2754">
        <v>94291</v>
      </c>
      <c r="N2754">
        <v>93294</v>
      </c>
      <c r="O2754">
        <v>92235</v>
      </c>
      <c r="P2754">
        <v>91121</v>
      </c>
      <c r="Q2754">
        <v>89950</v>
      </c>
      <c r="R2754">
        <v>88727</v>
      </c>
      <c r="S2754">
        <v>87447</v>
      </c>
      <c r="T2754">
        <v>86106</v>
      </c>
      <c r="U2754">
        <v>84696</v>
      </c>
      <c r="V2754">
        <v>83209</v>
      </c>
      <c r="W2754">
        <v>81639</v>
      </c>
      <c r="X2754">
        <v>79973</v>
      </c>
      <c r="Y2754">
        <v>78200</v>
      </c>
      <c r="Z2754">
        <v>76318</v>
      </c>
      <c r="AA2754">
        <v>74326</v>
      </c>
      <c r="AB2754">
        <v>72225</v>
      </c>
      <c r="AC2754">
        <v>70024</v>
      </c>
      <c r="AD2754">
        <v>67728</v>
      </c>
      <c r="AE2754">
        <v>65347</v>
      </c>
      <c r="AF2754">
        <v>62884</v>
      </c>
      <c r="AG2754">
        <v>60337</v>
      </c>
      <c r="AH2754">
        <v>57696</v>
      </c>
      <c r="AI2754">
        <v>54960</v>
      </c>
      <c r="AJ2754">
        <v>52127</v>
      </c>
      <c r="AK2754">
        <v>49205</v>
      </c>
      <c r="AL2754">
        <v>46204</v>
      </c>
      <c r="AM2754">
        <v>43136</v>
      </c>
      <c r="AN2754">
        <v>40024</v>
      </c>
      <c r="AO2754">
        <v>36893</v>
      </c>
      <c r="AP2754">
        <v>33763</v>
      </c>
      <c r="AQ2754">
        <v>30659</v>
      </c>
      <c r="AR2754">
        <v>27596</v>
      </c>
      <c r="AS2754">
        <v>24594</v>
      </c>
      <c r="AT2754">
        <v>21683</v>
      </c>
      <c r="AU2754">
        <v>18889</v>
      </c>
      <c r="AV2754">
        <v>16243</v>
      </c>
      <c r="AW2754">
        <v>13774</v>
      </c>
      <c r="AX2754">
        <v>11511</v>
      </c>
      <c r="AY2754">
        <v>9469</v>
      </c>
      <c r="AZ2754">
        <v>7658</v>
      </c>
      <c r="BA2754">
        <v>6081</v>
      </c>
      <c r="BB2754">
        <v>4726</v>
      </c>
      <c r="BC2754">
        <v>3588</v>
      </c>
      <c r="BD2754">
        <v>2656</v>
      </c>
      <c r="BE2754">
        <v>1914</v>
      </c>
      <c r="DC2754">
        <v>30.31</v>
      </c>
      <c r="DD2754">
        <v>29.48</v>
      </c>
      <c r="DE2754">
        <v>28.65</v>
      </c>
      <c r="DF2754">
        <v>27.83</v>
      </c>
      <c r="DG2754">
        <v>27.01</v>
      </c>
      <c r="DH2754">
        <v>26.21</v>
      </c>
      <c r="DI2754">
        <v>25.42</v>
      </c>
      <c r="DJ2754">
        <v>24.64</v>
      </c>
      <c r="DK2754">
        <v>23.88</v>
      </c>
      <c r="DL2754">
        <v>23.13</v>
      </c>
      <c r="DM2754">
        <v>22.39</v>
      </c>
      <c r="DN2754">
        <v>21.66</v>
      </c>
      <c r="DO2754">
        <v>20.94</v>
      </c>
      <c r="DP2754">
        <v>20.22</v>
      </c>
      <c r="DQ2754">
        <v>19.510000000000002</v>
      </c>
      <c r="DR2754">
        <v>18.8</v>
      </c>
      <c r="DS2754">
        <v>18.11</v>
      </c>
      <c r="DT2754">
        <v>17.420000000000002</v>
      </c>
      <c r="DU2754">
        <v>16.75</v>
      </c>
      <c r="DV2754">
        <v>16.09</v>
      </c>
      <c r="DW2754">
        <v>15.44</v>
      </c>
      <c r="DX2754">
        <v>14.81</v>
      </c>
      <c r="DY2754">
        <v>14.19</v>
      </c>
      <c r="DZ2754">
        <v>13.59</v>
      </c>
      <c r="EA2754">
        <v>13</v>
      </c>
      <c r="EB2754">
        <v>12.42</v>
      </c>
      <c r="EC2754">
        <v>11.86</v>
      </c>
      <c r="ED2754">
        <v>11.3</v>
      </c>
      <c r="EE2754">
        <v>10.76</v>
      </c>
      <c r="EF2754">
        <v>10.23</v>
      </c>
      <c r="EG2754">
        <v>9.7100000000000009</v>
      </c>
      <c r="EH2754">
        <v>9.2100000000000009</v>
      </c>
      <c r="EI2754">
        <v>8.73</v>
      </c>
      <c r="EJ2754">
        <v>8.27</v>
      </c>
      <c r="EK2754">
        <v>7.82</v>
      </c>
      <c r="EL2754">
        <v>7.39</v>
      </c>
      <c r="EM2754">
        <v>6.97</v>
      </c>
      <c r="EN2754">
        <v>6.57</v>
      </c>
      <c r="EO2754">
        <v>6.19</v>
      </c>
      <c r="EP2754">
        <v>5.82</v>
      </c>
      <c r="EQ2754">
        <v>5.47</v>
      </c>
      <c r="ER2754">
        <v>5.13</v>
      </c>
      <c r="ES2754">
        <v>4.82</v>
      </c>
      <c r="ET2754">
        <v>4.5199999999999996</v>
      </c>
      <c r="EU2754">
        <v>4.24</v>
      </c>
      <c r="EV2754">
        <v>3.98</v>
      </c>
      <c r="EW2754">
        <v>3.73</v>
      </c>
      <c r="EX2754">
        <v>3.49</v>
      </c>
      <c r="EY2754">
        <v>3.27</v>
      </c>
      <c r="EZ2754">
        <v>3.06</v>
      </c>
      <c r="FA2754">
        <v>2.87</v>
      </c>
      <c r="FB2754">
        <v>2.71</v>
      </c>
      <c r="FC2754">
        <v>2.56</v>
      </c>
    </row>
    <row r="2755" spans="1:160" x14ac:dyDescent="0.25">
      <c r="A2755" t="s">
        <v>2542</v>
      </c>
      <c r="B2755">
        <v>52</v>
      </c>
      <c r="C2755">
        <v>52</v>
      </c>
      <c r="E2755">
        <v>100000</v>
      </c>
      <c r="F2755">
        <v>99405</v>
      </c>
      <c r="G2755">
        <v>98777</v>
      </c>
      <c r="H2755">
        <v>98102</v>
      </c>
      <c r="I2755">
        <v>97369</v>
      </c>
      <c r="J2755">
        <v>96569</v>
      </c>
      <c r="K2755">
        <v>95694</v>
      </c>
      <c r="L2755">
        <v>94745</v>
      </c>
      <c r="M2755">
        <v>93728</v>
      </c>
      <c r="N2755">
        <v>92648</v>
      </c>
      <c r="O2755">
        <v>91512</v>
      </c>
      <c r="P2755">
        <v>90321</v>
      </c>
      <c r="Q2755">
        <v>89074</v>
      </c>
      <c r="R2755">
        <v>87769</v>
      </c>
      <c r="S2755">
        <v>86401</v>
      </c>
      <c r="T2755">
        <v>84966</v>
      </c>
      <c r="U2755">
        <v>83453</v>
      </c>
      <c r="V2755">
        <v>81855</v>
      </c>
      <c r="W2755">
        <v>80160</v>
      </c>
      <c r="X2755">
        <v>78358</v>
      </c>
      <c r="Y2755">
        <v>76445</v>
      </c>
      <c r="Z2755">
        <v>74421</v>
      </c>
      <c r="AA2755">
        <v>72289</v>
      </c>
      <c r="AB2755">
        <v>70054</v>
      </c>
      <c r="AC2755">
        <v>67727</v>
      </c>
      <c r="AD2755">
        <v>65314</v>
      </c>
      <c r="AE2755">
        <v>62820</v>
      </c>
      <c r="AF2755">
        <v>60243</v>
      </c>
      <c r="AG2755">
        <v>57574</v>
      </c>
      <c r="AH2755">
        <v>54808</v>
      </c>
      <c r="AI2755">
        <v>51947</v>
      </c>
      <c r="AJ2755">
        <v>48998</v>
      </c>
      <c r="AK2755">
        <v>45974</v>
      </c>
      <c r="AL2755">
        <v>42887</v>
      </c>
      <c r="AM2755">
        <v>39760</v>
      </c>
      <c r="AN2755">
        <v>36615</v>
      </c>
      <c r="AO2755">
        <v>33478</v>
      </c>
      <c r="AP2755">
        <v>30369</v>
      </c>
      <c r="AQ2755">
        <v>27306</v>
      </c>
      <c r="AR2755">
        <v>24311</v>
      </c>
      <c r="AS2755">
        <v>21407</v>
      </c>
      <c r="AT2755">
        <v>18628</v>
      </c>
      <c r="AU2755">
        <v>15999</v>
      </c>
      <c r="AV2755">
        <v>13549</v>
      </c>
      <c r="AW2755">
        <v>11308</v>
      </c>
      <c r="AX2755">
        <v>9291</v>
      </c>
      <c r="AY2755">
        <v>7505</v>
      </c>
      <c r="AZ2755">
        <v>5949</v>
      </c>
      <c r="BA2755">
        <v>4616</v>
      </c>
      <c r="BB2755">
        <v>3499</v>
      </c>
      <c r="BC2755">
        <v>2587</v>
      </c>
      <c r="BD2755">
        <v>1862</v>
      </c>
      <c r="DC2755">
        <v>29.34</v>
      </c>
      <c r="DD2755">
        <v>28.52</v>
      </c>
      <c r="DE2755">
        <v>27.69</v>
      </c>
      <c r="DF2755">
        <v>26.88</v>
      </c>
      <c r="DG2755">
        <v>26.08</v>
      </c>
      <c r="DH2755">
        <v>25.29</v>
      </c>
      <c r="DI2755">
        <v>24.52</v>
      </c>
      <c r="DJ2755">
        <v>23.76</v>
      </c>
      <c r="DK2755">
        <v>23.01</v>
      </c>
      <c r="DL2755">
        <v>22.27</v>
      </c>
      <c r="DM2755">
        <v>21.54</v>
      </c>
      <c r="DN2755">
        <v>20.82</v>
      </c>
      <c r="DO2755">
        <v>20.11</v>
      </c>
      <c r="DP2755">
        <v>19.399999999999999</v>
      </c>
      <c r="DQ2755">
        <v>18.7</v>
      </c>
      <c r="DR2755">
        <v>18</v>
      </c>
      <c r="DS2755">
        <v>17.32</v>
      </c>
      <c r="DT2755">
        <v>16.649999999999999</v>
      </c>
      <c r="DU2755">
        <v>15.99</v>
      </c>
      <c r="DV2755">
        <v>15.35</v>
      </c>
      <c r="DW2755">
        <v>14.72</v>
      </c>
      <c r="DX2755">
        <v>14.1</v>
      </c>
      <c r="DY2755">
        <v>13.51</v>
      </c>
      <c r="DZ2755">
        <v>12.92</v>
      </c>
      <c r="EA2755">
        <v>12.35</v>
      </c>
      <c r="EB2755">
        <v>11.79</v>
      </c>
      <c r="EC2755">
        <v>11.23</v>
      </c>
      <c r="ED2755">
        <v>10.69</v>
      </c>
      <c r="EE2755">
        <v>10.17</v>
      </c>
      <c r="EF2755">
        <v>9.65</v>
      </c>
      <c r="EG2755">
        <v>9.16</v>
      </c>
      <c r="EH2755">
        <v>8.68</v>
      </c>
      <c r="EI2755">
        <v>8.2200000000000006</v>
      </c>
      <c r="EJ2755">
        <v>7.77</v>
      </c>
      <c r="EK2755">
        <v>7.34</v>
      </c>
      <c r="EL2755">
        <v>6.93</v>
      </c>
      <c r="EM2755">
        <v>6.53</v>
      </c>
      <c r="EN2755">
        <v>6.15</v>
      </c>
      <c r="EO2755">
        <v>5.79</v>
      </c>
      <c r="EP2755">
        <v>5.44</v>
      </c>
      <c r="EQ2755">
        <v>5.1100000000000003</v>
      </c>
      <c r="ER2755">
        <v>4.79</v>
      </c>
      <c r="ES2755">
        <v>4.5</v>
      </c>
      <c r="ET2755">
        <v>4.22</v>
      </c>
      <c r="EU2755">
        <v>3.96</v>
      </c>
      <c r="EV2755">
        <v>3.71</v>
      </c>
      <c r="EW2755">
        <v>3.48</v>
      </c>
      <c r="EX2755">
        <v>3.25</v>
      </c>
      <c r="EY2755">
        <v>3.05</v>
      </c>
      <c r="EZ2755">
        <v>2.86</v>
      </c>
      <c r="FA2755">
        <v>2.7</v>
      </c>
      <c r="FB2755">
        <v>2.5499999999999998</v>
      </c>
    </row>
    <row r="2756" spans="1:160" x14ac:dyDescent="0.25">
      <c r="A2756" t="s">
        <v>2543</v>
      </c>
      <c r="B2756">
        <v>51</v>
      </c>
      <c r="C2756">
        <v>51</v>
      </c>
      <c r="E2756">
        <v>100000</v>
      </c>
      <c r="F2756">
        <v>99358</v>
      </c>
      <c r="G2756">
        <v>98670</v>
      </c>
      <c r="H2756">
        <v>97922</v>
      </c>
      <c r="I2756">
        <v>97105</v>
      </c>
      <c r="J2756">
        <v>96213</v>
      </c>
      <c r="K2756">
        <v>95244</v>
      </c>
      <c r="L2756">
        <v>94206</v>
      </c>
      <c r="M2756">
        <v>93104</v>
      </c>
      <c r="N2756">
        <v>91945</v>
      </c>
      <c r="O2756">
        <v>90730</v>
      </c>
      <c r="P2756">
        <v>89461</v>
      </c>
      <c r="Q2756">
        <v>88131</v>
      </c>
      <c r="R2756">
        <v>86736</v>
      </c>
      <c r="S2756">
        <v>85273</v>
      </c>
      <c r="T2756">
        <v>83734</v>
      </c>
      <c r="U2756">
        <v>82107</v>
      </c>
      <c r="V2756">
        <v>80382</v>
      </c>
      <c r="W2756">
        <v>78549</v>
      </c>
      <c r="X2756">
        <v>76605</v>
      </c>
      <c r="Y2756">
        <v>74547</v>
      </c>
      <c r="Z2756">
        <v>72383</v>
      </c>
      <c r="AA2756">
        <v>70115</v>
      </c>
      <c r="AB2756">
        <v>67754</v>
      </c>
      <c r="AC2756">
        <v>65309</v>
      </c>
      <c r="AD2756">
        <v>62782</v>
      </c>
      <c r="AE2756">
        <v>60175</v>
      </c>
      <c r="AF2756">
        <v>57476</v>
      </c>
      <c r="AG2756">
        <v>54681</v>
      </c>
      <c r="AH2756">
        <v>51791</v>
      </c>
      <c r="AI2756">
        <v>48815</v>
      </c>
      <c r="AJ2756">
        <v>45765</v>
      </c>
      <c r="AK2756">
        <v>42658</v>
      </c>
      <c r="AL2756">
        <v>39515</v>
      </c>
      <c r="AM2756">
        <v>36358</v>
      </c>
      <c r="AN2756">
        <v>33211</v>
      </c>
      <c r="AO2756">
        <v>30096</v>
      </c>
      <c r="AP2756">
        <v>27032</v>
      </c>
      <c r="AQ2756">
        <v>24041</v>
      </c>
      <c r="AR2756">
        <v>21146</v>
      </c>
      <c r="AS2756">
        <v>18376</v>
      </c>
      <c r="AT2756">
        <v>15764</v>
      </c>
      <c r="AU2756">
        <v>13334</v>
      </c>
      <c r="AV2756">
        <v>11114</v>
      </c>
      <c r="AW2756">
        <v>9120</v>
      </c>
      <c r="AX2756">
        <v>7357</v>
      </c>
      <c r="AY2756">
        <v>5825</v>
      </c>
      <c r="AZ2756">
        <v>4512</v>
      </c>
      <c r="BA2756">
        <v>3415</v>
      </c>
      <c r="BB2756">
        <v>2521</v>
      </c>
      <c r="BC2756">
        <v>1811</v>
      </c>
      <c r="DC2756">
        <v>28.38</v>
      </c>
      <c r="DD2756">
        <v>27.56</v>
      </c>
      <c r="DE2756">
        <v>26.75</v>
      </c>
      <c r="DF2756">
        <v>25.95</v>
      </c>
      <c r="DG2756">
        <v>25.16</v>
      </c>
      <c r="DH2756">
        <v>24.39</v>
      </c>
      <c r="DI2756">
        <v>23.63</v>
      </c>
      <c r="DJ2756">
        <v>22.89</v>
      </c>
      <c r="DK2756">
        <v>22.15</v>
      </c>
      <c r="DL2756">
        <v>21.43</v>
      </c>
      <c r="DM2756">
        <v>20.71</v>
      </c>
      <c r="DN2756">
        <v>19.989999999999998</v>
      </c>
      <c r="DO2756">
        <v>19.29</v>
      </c>
      <c r="DP2756">
        <v>18.59</v>
      </c>
      <c r="DQ2756">
        <v>17.899999999999999</v>
      </c>
      <c r="DR2756">
        <v>17.22</v>
      </c>
      <c r="DS2756">
        <v>16.55</v>
      </c>
      <c r="DT2756">
        <v>15.9</v>
      </c>
      <c r="DU2756">
        <v>15.26</v>
      </c>
      <c r="DV2756">
        <v>14.63</v>
      </c>
      <c r="DW2756">
        <v>14.02</v>
      </c>
      <c r="DX2756">
        <v>13.43</v>
      </c>
      <c r="DY2756">
        <v>12.84</v>
      </c>
      <c r="DZ2756">
        <v>12.27</v>
      </c>
      <c r="EA2756">
        <v>11.71</v>
      </c>
      <c r="EB2756">
        <v>11.17</v>
      </c>
      <c r="EC2756">
        <v>10.63</v>
      </c>
      <c r="ED2756">
        <v>10.1</v>
      </c>
      <c r="EE2756">
        <v>9.59</v>
      </c>
      <c r="EF2756">
        <v>9.1</v>
      </c>
      <c r="EG2756">
        <v>8.6300000000000008</v>
      </c>
      <c r="EH2756">
        <v>8.17</v>
      </c>
      <c r="EI2756">
        <v>7.73</v>
      </c>
      <c r="EJ2756">
        <v>7.3</v>
      </c>
      <c r="EK2756">
        <v>6.89</v>
      </c>
      <c r="EL2756">
        <v>6.5</v>
      </c>
      <c r="EM2756">
        <v>6.12</v>
      </c>
      <c r="EN2756">
        <v>5.75</v>
      </c>
      <c r="EO2756">
        <v>5.41</v>
      </c>
      <c r="EP2756">
        <v>5.08</v>
      </c>
      <c r="EQ2756">
        <v>4.7699999999999996</v>
      </c>
      <c r="ER2756">
        <v>4.4800000000000004</v>
      </c>
      <c r="ES2756">
        <v>4.2</v>
      </c>
      <c r="ET2756">
        <v>3.94</v>
      </c>
      <c r="EU2756">
        <v>3.7</v>
      </c>
      <c r="EV2756">
        <v>3.46</v>
      </c>
      <c r="EW2756">
        <v>3.24</v>
      </c>
      <c r="EX2756">
        <v>3.04</v>
      </c>
      <c r="EY2756">
        <v>2.85</v>
      </c>
      <c r="EZ2756">
        <v>2.69</v>
      </c>
      <c r="FA2756">
        <v>2.54</v>
      </c>
    </row>
    <row r="2757" spans="1:160" x14ac:dyDescent="0.25">
      <c r="A2757" t="s">
        <v>2544</v>
      </c>
      <c r="B2757">
        <v>50</v>
      </c>
      <c r="C2757">
        <v>50</v>
      </c>
      <c r="E2757">
        <v>100000</v>
      </c>
      <c r="F2757">
        <v>99297</v>
      </c>
      <c r="G2757">
        <v>98534</v>
      </c>
      <c r="H2757">
        <v>97699</v>
      </c>
      <c r="I2757">
        <v>96788</v>
      </c>
      <c r="J2757">
        <v>95800</v>
      </c>
      <c r="K2757">
        <v>94739</v>
      </c>
      <c r="L2757">
        <v>93615</v>
      </c>
      <c r="M2757">
        <v>92431</v>
      </c>
      <c r="N2757">
        <v>91192</v>
      </c>
      <c r="O2757">
        <v>89897</v>
      </c>
      <c r="P2757">
        <v>88543</v>
      </c>
      <c r="Q2757">
        <v>87121</v>
      </c>
      <c r="R2757">
        <v>85629</v>
      </c>
      <c r="S2757">
        <v>84059</v>
      </c>
      <c r="T2757">
        <v>82404</v>
      </c>
      <c r="U2757">
        <v>80648</v>
      </c>
      <c r="V2757">
        <v>78783</v>
      </c>
      <c r="W2757">
        <v>76806</v>
      </c>
      <c r="X2757">
        <v>74715</v>
      </c>
      <c r="Y2757">
        <v>72514</v>
      </c>
      <c r="Z2757">
        <v>70212</v>
      </c>
      <c r="AA2757">
        <v>67817</v>
      </c>
      <c r="AB2757">
        <v>65337</v>
      </c>
      <c r="AC2757">
        <v>62778</v>
      </c>
      <c r="AD2757">
        <v>60138</v>
      </c>
      <c r="AE2757">
        <v>57408</v>
      </c>
      <c r="AF2757">
        <v>54583</v>
      </c>
      <c r="AG2757">
        <v>51665</v>
      </c>
      <c r="AH2757">
        <v>48661</v>
      </c>
      <c r="AI2757">
        <v>45585</v>
      </c>
      <c r="AJ2757">
        <v>42454</v>
      </c>
      <c r="AK2757">
        <v>39292</v>
      </c>
      <c r="AL2757">
        <v>36122</v>
      </c>
      <c r="AM2757">
        <v>32965</v>
      </c>
      <c r="AN2757">
        <v>29843</v>
      </c>
      <c r="AO2757">
        <v>26777</v>
      </c>
      <c r="AP2757">
        <v>23787</v>
      </c>
      <c r="AQ2757">
        <v>20899</v>
      </c>
      <c r="AR2757">
        <v>18141</v>
      </c>
      <c r="AS2757">
        <v>15541</v>
      </c>
      <c r="AT2757">
        <v>13130</v>
      </c>
      <c r="AU2757">
        <v>10930</v>
      </c>
      <c r="AV2757">
        <v>8957</v>
      </c>
      <c r="AW2757">
        <v>7216</v>
      </c>
      <c r="AX2757">
        <v>5707</v>
      </c>
      <c r="AY2757">
        <v>4415</v>
      </c>
      <c r="AZ2757">
        <v>3336</v>
      </c>
      <c r="BA2757">
        <v>2458</v>
      </c>
      <c r="BB2757">
        <v>1764</v>
      </c>
      <c r="DC2757">
        <v>27.43</v>
      </c>
      <c r="DD2757">
        <v>26.62</v>
      </c>
      <c r="DE2757">
        <v>25.82</v>
      </c>
      <c r="DF2757">
        <v>25.04</v>
      </c>
      <c r="DG2757">
        <v>24.27</v>
      </c>
      <c r="DH2757">
        <v>23.51</v>
      </c>
      <c r="DI2757">
        <v>22.77</v>
      </c>
      <c r="DJ2757">
        <v>22.04</v>
      </c>
      <c r="DK2757">
        <v>21.31</v>
      </c>
      <c r="DL2757">
        <v>20.6</v>
      </c>
      <c r="DM2757">
        <v>19.89</v>
      </c>
      <c r="DN2757">
        <v>19.18</v>
      </c>
      <c r="DO2757">
        <v>18.489999999999998</v>
      </c>
      <c r="DP2757">
        <v>17.8</v>
      </c>
      <c r="DQ2757">
        <v>17.12</v>
      </c>
      <c r="DR2757">
        <v>16.46</v>
      </c>
      <c r="DS2757">
        <v>15.81</v>
      </c>
      <c r="DT2757">
        <v>15.17</v>
      </c>
      <c r="DU2757">
        <v>14.55</v>
      </c>
      <c r="DV2757">
        <v>13.94</v>
      </c>
      <c r="DW2757">
        <v>13.35</v>
      </c>
      <c r="DX2757">
        <v>12.77</v>
      </c>
      <c r="DY2757">
        <v>12.2</v>
      </c>
      <c r="DZ2757">
        <v>11.64</v>
      </c>
      <c r="EA2757">
        <v>11.1</v>
      </c>
      <c r="EB2757">
        <v>10.56</v>
      </c>
      <c r="EC2757">
        <v>10.039999999999999</v>
      </c>
      <c r="ED2757">
        <v>9.5399999999999991</v>
      </c>
      <c r="EE2757">
        <v>9.0500000000000007</v>
      </c>
      <c r="EF2757">
        <v>8.57</v>
      </c>
      <c r="EG2757">
        <v>8.1199999999999992</v>
      </c>
      <c r="EH2757">
        <v>7.68</v>
      </c>
      <c r="EI2757">
        <v>7.26</v>
      </c>
      <c r="EJ2757">
        <v>6.85</v>
      </c>
      <c r="EK2757">
        <v>6.46</v>
      </c>
      <c r="EL2757">
        <v>6.08</v>
      </c>
      <c r="EM2757">
        <v>5.72</v>
      </c>
      <c r="EN2757">
        <v>5.38</v>
      </c>
      <c r="EO2757">
        <v>5.05</v>
      </c>
      <c r="EP2757">
        <v>4.75</v>
      </c>
      <c r="EQ2757">
        <v>4.46</v>
      </c>
      <c r="ER2757">
        <v>4.18</v>
      </c>
      <c r="ES2757">
        <v>3.93</v>
      </c>
      <c r="ET2757">
        <v>3.68</v>
      </c>
      <c r="EU2757">
        <v>3.45</v>
      </c>
      <c r="EV2757">
        <v>3.23</v>
      </c>
      <c r="EW2757">
        <v>3.02</v>
      </c>
      <c r="EX2757">
        <v>2.84</v>
      </c>
      <c r="EY2757">
        <v>2.68</v>
      </c>
      <c r="EZ2757">
        <v>2.5299999999999998</v>
      </c>
    </row>
    <row r="2758" spans="1:160" x14ac:dyDescent="0.25">
      <c r="A2758" t="s">
        <v>2545</v>
      </c>
      <c r="B2758">
        <v>49</v>
      </c>
      <c r="C2758">
        <v>49</v>
      </c>
      <c r="E2758">
        <v>100000</v>
      </c>
      <c r="F2758">
        <v>99220</v>
      </c>
      <c r="G2758">
        <v>98368</v>
      </c>
      <c r="H2758">
        <v>97436</v>
      </c>
      <c r="I2758">
        <v>96427</v>
      </c>
      <c r="J2758">
        <v>95344</v>
      </c>
      <c r="K2758">
        <v>94195</v>
      </c>
      <c r="L2758">
        <v>92987</v>
      </c>
      <c r="M2758">
        <v>91721</v>
      </c>
      <c r="N2758">
        <v>90400</v>
      </c>
      <c r="O2758">
        <v>89018</v>
      </c>
      <c r="P2758">
        <v>87570</v>
      </c>
      <c r="Q2758">
        <v>86048</v>
      </c>
      <c r="R2758">
        <v>84447</v>
      </c>
      <c r="S2758">
        <v>82758</v>
      </c>
      <c r="T2758">
        <v>80971</v>
      </c>
      <c r="U2758">
        <v>79073</v>
      </c>
      <c r="V2758">
        <v>77060</v>
      </c>
      <c r="W2758">
        <v>74934</v>
      </c>
      <c r="X2758">
        <v>72698</v>
      </c>
      <c r="Y2758">
        <v>70358</v>
      </c>
      <c r="Z2758">
        <v>67927</v>
      </c>
      <c r="AA2758">
        <v>65411</v>
      </c>
      <c r="AB2758">
        <v>62816</v>
      </c>
      <c r="AC2758">
        <v>60142</v>
      </c>
      <c r="AD2758">
        <v>57378</v>
      </c>
      <c r="AE2758">
        <v>54522</v>
      </c>
      <c r="AF2758">
        <v>51575</v>
      </c>
      <c r="AG2758">
        <v>48542</v>
      </c>
      <c r="AH2758">
        <v>45439</v>
      </c>
      <c r="AI2758">
        <v>42283</v>
      </c>
      <c r="AJ2758">
        <v>39099</v>
      </c>
      <c r="AK2758">
        <v>35913</v>
      </c>
      <c r="AL2758">
        <v>32745</v>
      </c>
      <c r="AM2758">
        <v>29616</v>
      </c>
      <c r="AN2758">
        <v>26545</v>
      </c>
      <c r="AO2758">
        <v>23555</v>
      </c>
      <c r="AP2758">
        <v>20670</v>
      </c>
      <c r="AQ2758">
        <v>17921</v>
      </c>
      <c r="AR2758">
        <v>15335</v>
      </c>
      <c r="AS2758">
        <v>12937</v>
      </c>
      <c r="AT2758">
        <v>10757</v>
      </c>
      <c r="AU2758">
        <v>8804</v>
      </c>
      <c r="AV2758">
        <v>7083</v>
      </c>
      <c r="AW2758">
        <v>5594</v>
      </c>
      <c r="AX2758">
        <v>4323</v>
      </c>
      <c r="AY2758">
        <v>3262</v>
      </c>
      <c r="AZ2758">
        <v>2400</v>
      </c>
      <c r="BA2758">
        <v>1719</v>
      </c>
      <c r="DC2758">
        <v>26.49</v>
      </c>
      <c r="DD2758">
        <v>25.69</v>
      </c>
      <c r="DE2758">
        <v>24.91</v>
      </c>
      <c r="DF2758">
        <v>24.14</v>
      </c>
      <c r="DG2758">
        <v>23.39</v>
      </c>
      <c r="DH2758">
        <v>22.65</v>
      </c>
      <c r="DI2758">
        <v>21.92</v>
      </c>
      <c r="DJ2758">
        <v>21.2</v>
      </c>
      <c r="DK2758">
        <v>20.49</v>
      </c>
      <c r="DL2758">
        <v>19.78</v>
      </c>
      <c r="DM2758">
        <v>19.079999999999998</v>
      </c>
      <c r="DN2758">
        <v>18.38</v>
      </c>
      <c r="DO2758">
        <v>17.7</v>
      </c>
      <c r="DP2758">
        <v>17.03</v>
      </c>
      <c r="DQ2758">
        <v>16.36</v>
      </c>
      <c r="DR2758">
        <v>15.71</v>
      </c>
      <c r="DS2758">
        <v>15.08</v>
      </c>
      <c r="DT2758">
        <v>14.46</v>
      </c>
      <c r="DU2758">
        <v>13.86</v>
      </c>
      <c r="DV2758">
        <v>13.27</v>
      </c>
      <c r="DW2758">
        <v>12.69</v>
      </c>
      <c r="DX2758">
        <v>12.13</v>
      </c>
      <c r="DY2758">
        <v>11.58</v>
      </c>
      <c r="DZ2758">
        <v>11.03</v>
      </c>
      <c r="EA2758">
        <v>10.5</v>
      </c>
      <c r="EB2758">
        <v>9.98</v>
      </c>
      <c r="EC2758">
        <v>9.48</v>
      </c>
      <c r="ED2758">
        <v>8.99</v>
      </c>
      <c r="EE2758">
        <v>8.52</v>
      </c>
      <c r="EF2758">
        <v>8.07</v>
      </c>
      <c r="EG2758">
        <v>7.64</v>
      </c>
      <c r="EH2758">
        <v>7.22</v>
      </c>
      <c r="EI2758">
        <v>6.81</v>
      </c>
      <c r="EJ2758">
        <v>6.42</v>
      </c>
      <c r="EK2758">
        <v>6.05</v>
      </c>
      <c r="EL2758">
        <v>5.69</v>
      </c>
      <c r="EM2758">
        <v>5.35</v>
      </c>
      <c r="EN2758">
        <v>5.03</v>
      </c>
      <c r="EO2758">
        <v>4.72</v>
      </c>
      <c r="EP2758">
        <v>4.4400000000000004</v>
      </c>
      <c r="EQ2758">
        <v>4.17</v>
      </c>
      <c r="ER2758">
        <v>3.91</v>
      </c>
      <c r="ES2758">
        <v>3.67</v>
      </c>
      <c r="ET2758">
        <v>3.43</v>
      </c>
      <c r="EU2758">
        <v>3.21</v>
      </c>
      <c r="EV2758">
        <v>3.01</v>
      </c>
      <c r="EW2758">
        <v>2.83</v>
      </c>
      <c r="EX2758">
        <v>2.67</v>
      </c>
      <c r="EY2758">
        <v>2.5299999999999998</v>
      </c>
    </row>
    <row r="2759" spans="1:160" x14ac:dyDescent="0.25">
      <c r="A2759" t="s">
        <v>2546</v>
      </c>
      <c r="B2759">
        <v>48</v>
      </c>
      <c r="C2759">
        <v>48</v>
      </c>
      <c r="E2759">
        <v>100000</v>
      </c>
      <c r="F2759">
        <v>99128</v>
      </c>
      <c r="G2759">
        <v>98177</v>
      </c>
      <c r="H2759">
        <v>97144</v>
      </c>
      <c r="I2759">
        <v>96037</v>
      </c>
      <c r="J2759">
        <v>94864</v>
      </c>
      <c r="K2759">
        <v>93628</v>
      </c>
      <c r="L2759">
        <v>92335</v>
      </c>
      <c r="M2759">
        <v>90985</v>
      </c>
      <c r="N2759">
        <v>89574</v>
      </c>
      <c r="O2759">
        <v>88095</v>
      </c>
      <c r="P2759">
        <v>86545</v>
      </c>
      <c r="Q2759">
        <v>84911</v>
      </c>
      <c r="R2759">
        <v>83188</v>
      </c>
      <c r="S2759">
        <v>81365</v>
      </c>
      <c r="T2759">
        <v>79432</v>
      </c>
      <c r="U2759">
        <v>77383</v>
      </c>
      <c r="V2759">
        <v>75218</v>
      </c>
      <c r="W2759">
        <v>72943</v>
      </c>
      <c r="X2759">
        <v>70565</v>
      </c>
      <c r="Y2759">
        <v>68094</v>
      </c>
      <c r="Z2759">
        <v>65541</v>
      </c>
      <c r="AA2759">
        <v>62909</v>
      </c>
      <c r="AB2759">
        <v>60197</v>
      </c>
      <c r="AC2759">
        <v>57399</v>
      </c>
      <c r="AD2759">
        <v>54508</v>
      </c>
      <c r="AE2759">
        <v>51528</v>
      </c>
      <c r="AF2759">
        <v>48465</v>
      </c>
      <c r="AG2759">
        <v>45334</v>
      </c>
      <c r="AH2759">
        <v>42151</v>
      </c>
      <c r="AI2759">
        <v>38944</v>
      </c>
      <c r="AJ2759">
        <v>35736</v>
      </c>
      <c r="AK2759">
        <v>32555</v>
      </c>
      <c r="AL2759">
        <v>29416</v>
      </c>
      <c r="AM2759">
        <v>26340</v>
      </c>
      <c r="AN2759">
        <v>23348</v>
      </c>
      <c r="AO2759">
        <v>20465</v>
      </c>
      <c r="AP2759">
        <v>17721</v>
      </c>
      <c r="AQ2759">
        <v>15145</v>
      </c>
      <c r="AR2759">
        <v>12762</v>
      </c>
      <c r="AS2759">
        <v>10595</v>
      </c>
      <c r="AT2759">
        <v>8661</v>
      </c>
      <c r="AU2759">
        <v>6960</v>
      </c>
      <c r="AV2759">
        <v>5489</v>
      </c>
      <c r="AW2759">
        <v>4236</v>
      </c>
      <c r="AX2759">
        <v>3193</v>
      </c>
      <c r="AY2759">
        <v>2347</v>
      </c>
      <c r="AZ2759">
        <v>1678</v>
      </c>
      <c r="DC2759">
        <v>25.57</v>
      </c>
      <c r="DD2759">
        <v>24.79</v>
      </c>
      <c r="DE2759">
        <v>24.02</v>
      </c>
      <c r="DF2759">
        <v>23.27</v>
      </c>
      <c r="DG2759">
        <v>22.53</v>
      </c>
      <c r="DH2759">
        <v>21.81</v>
      </c>
      <c r="DI2759">
        <v>21.09</v>
      </c>
      <c r="DJ2759">
        <v>20.38</v>
      </c>
      <c r="DK2759">
        <v>19.670000000000002</v>
      </c>
      <c r="DL2759">
        <v>18.97</v>
      </c>
      <c r="DM2759">
        <v>18.28</v>
      </c>
      <c r="DN2759">
        <v>17.600000000000001</v>
      </c>
      <c r="DO2759">
        <v>16.93</v>
      </c>
      <c r="DP2759">
        <v>16.27</v>
      </c>
      <c r="DQ2759">
        <v>15.63</v>
      </c>
      <c r="DR2759">
        <v>14.99</v>
      </c>
      <c r="DS2759">
        <v>14.38</v>
      </c>
      <c r="DT2759">
        <v>13.78</v>
      </c>
      <c r="DU2759">
        <v>13.19</v>
      </c>
      <c r="DV2759">
        <v>12.62</v>
      </c>
      <c r="DW2759">
        <v>12.06</v>
      </c>
      <c r="DX2759">
        <v>11.51</v>
      </c>
      <c r="DY2759">
        <v>10.97</v>
      </c>
      <c r="DZ2759">
        <v>10.44</v>
      </c>
      <c r="EA2759">
        <v>9.92</v>
      </c>
      <c r="EB2759">
        <v>9.42</v>
      </c>
      <c r="EC2759">
        <v>8.94</v>
      </c>
      <c r="ED2759">
        <v>8.4700000000000006</v>
      </c>
      <c r="EE2759">
        <v>8.02</v>
      </c>
      <c r="EF2759">
        <v>7.59</v>
      </c>
      <c r="EG2759">
        <v>7.18</v>
      </c>
      <c r="EH2759">
        <v>6.78</v>
      </c>
      <c r="EI2759">
        <v>6.39</v>
      </c>
      <c r="EJ2759">
        <v>6.02</v>
      </c>
      <c r="EK2759">
        <v>5.66</v>
      </c>
      <c r="EL2759">
        <v>5.32</v>
      </c>
      <c r="EM2759">
        <v>5</v>
      </c>
      <c r="EN2759">
        <v>4.7</v>
      </c>
      <c r="EO2759">
        <v>4.42</v>
      </c>
      <c r="EP2759">
        <v>4.1500000000000004</v>
      </c>
      <c r="EQ2759">
        <v>3.89</v>
      </c>
      <c r="ER2759">
        <v>3.65</v>
      </c>
      <c r="ES2759">
        <v>3.42</v>
      </c>
      <c r="ET2759">
        <v>3.2</v>
      </c>
      <c r="EU2759">
        <v>3</v>
      </c>
      <c r="EV2759">
        <v>2.82</v>
      </c>
      <c r="EW2759">
        <v>2.66</v>
      </c>
      <c r="EX2759">
        <v>2.52</v>
      </c>
    </row>
    <row r="2760" spans="1:160" x14ac:dyDescent="0.25">
      <c r="A2760" t="s">
        <v>2547</v>
      </c>
      <c r="B2760">
        <v>47</v>
      </c>
      <c r="C2760">
        <v>47</v>
      </c>
      <c r="E2760">
        <v>100000</v>
      </c>
      <c r="F2760">
        <v>99026</v>
      </c>
      <c r="G2760">
        <v>97970</v>
      </c>
      <c r="H2760">
        <v>96837</v>
      </c>
      <c r="I2760">
        <v>95636</v>
      </c>
      <c r="J2760">
        <v>94373</v>
      </c>
      <c r="K2760">
        <v>93050</v>
      </c>
      <c r="L2760">
        <v>91669</v>
      </c>
      <c r="M2760">
        <v>90226</v>
      </c>
      <c r="N2760">
        <v>88716</v>
      </c>
      <c r="O2760">
        <v>87132</v>
      </c>
      <c r="P2760">
        <v>85466</v>
      </c>
      <c r="Q2760">
        <v>83707</v>
      </c>
      <c r="R2760">
        <v>81846</v>
      </c>
      <c r="S2760">
        <v>79873</v>
      </c>
      <c r="T2760">
        <v>77786</v>
      </c>
      <c r="U2760">
        <v>75581</v>
      </c>
      <c r="V2760">
        <v>73264</v>
      </c>
      <c r="W2760">
        <v>70844</v>
      </c>
      <c r="X2760">
        <v>68333</v>
      </c>
      <c r="Y2760">
        <v>65737</v>
      </c>
      <c r="Z2760">
        <v>63065</v>
      </c>
      <c r="AA2760">
        <v>60315</v>
      </c>
      <c r="AB2760">
        <v>57477</v>
      </c>
      <c r="AC2760">
        <v>54550</v>
      </c>
      <c r="AD2760">
        <v>51533</v>
      </c>
      <c r="AE2760">
        <v>48437</v>
      </c>
      <c r="AF2760">
        <v>45275</v>
      </c>
      <c r="AG2760">
        <v>42065</v>
      </c>
      <c r="AH2760">
        <v>38831</v>
      </c>
      <c r="AI2760">
        <v>35602</v>
      </c>
      <c r="AJ2760">
        <v>32400</v>
      </c>
      <c r="AK2760">
        <v>29249</v>
      </c>
      <c r="AL2760">
        <v>26165</v>
      </c>
      <c r="AM2760">
        <v>23169</v>
      </c>
      <c r="AN2760">
        <v>20285</v>
      </c>
      <c r="AO2760">
        <v>17545</v>
      </c>
      <c r="AP2760">
        <v>14974</v>
      </c>
      <c r="AQ2760">
        <v>12602</v>
      </c>
      <c r="AR2760">
        <v>10450</v>
      </c>
      <c r="AS2760">
        <v>8530</v>
      </c>
      <c r="AT2760">
        <v>6846</v>
      </c>
      <c r="AU2760">
        <v>5393</v>
      </c>
      <c r="AV2760">
        <v>4156</v>
      </c>
      <c r="AW2760">
        <v>3129</v>
      </c>
      <c r="AX2760">
        <v>2297</v>
      </c>
      <c r="AY2760">
        <v>1641</v>
      </c>
      <c r="DC2760">
        <v>24.66</v>
      </c>
      <c r="DD2760">
        <v>23.9</v>
      </c>
      <c r="DE2760">
        <v>23.15</v>
      </c>
      <c r="DF2760">
        <v>22.42</v>
      </c>
      <c r="DG2760">
        <v>21.69</v>
      </c>
      <c r="DH2760">
        <v>20.98</v>
      </c>
      <c r="DI2760">
        <v>20.27</v>
      </c>
      <c r="DJ2760">
        <v>19.57</v>
      </c>
      <c r="DK2760">
        <v>18.87</v>
      </c>
      <c r="DL2760">
        <v>18.18</v>
      </c>
      <c r="DM2760">
        <v>17.510000000000002</v>
      </c>
      <c r="DN2760">
        <v>16.84</v>
      </c>
      <c r="DO2760">
        <v>16.18</v>
      </c>
      <c r="DP2760">
        <v>15.54</v>
      </c>
      <c r="DQ2760">
        <v>14.91</v>
      </c>
      <c r="DR2760">
        <v>14.29</v>
      </c>
      <c r="DS2760">
        <v>13.7</v>
      </c>
      <c r="DT2760">
        <v>13.11</v>
      </c>
      <c r="DU2760">
        <v>12.55</v>
      </c>
      <c r="DV2760">
        <v>11.99</v>
      </c>
      <c r="DW2760">
        <v>11.44</v>
      </c>
      <c r="DX2760">
        <v>10.91</v>
      </c>
      <c r="DY2760">
        <v>10.38</v>
      </c>
      <c r="DZ2760">
        <v>9.8699999999999992</v>
      </c>
      <c r="EA2760">
        <v>9.3699999999999992</v>
      </c>
      <c r="EB2760">
        <v>8.89</v>
      </c>
      <c r="EC2760">
        <v>8.43</v>
      </c>
      <c r="ED2760">
        <v>7.98</v>
      </c>
      <c r="EE2760">
        <v>7.55</v>
      </c>
      <c r="EF2760">
        <v>7.14</v>
      </c>
      <c r="EG2760">
        <v>6.74</v>
      </c>
      <c r="EH2760">
        <v>6.36</v>
      </c>
      <c r="EI2760">
        <v>5.99</v>
      </c>
      <c r="EJ2760">
        <v>5.63</v>
      </c>
      <c r="EK2760">
        <v>5.3</v>
      </c>
      <c r="EL2760">
        <v>4.9800000000000004</v>
      </c>
      <c r="EM2760">
        <v>4.68</v>
      </c>
      <c r="EN2760">
        <v>4.4000000000000004</v>
      </c>
      <c r="EO2760">
        <v>4.13</v>
      </c>
      <c r="EP2760">
        <v>3.88</v>
      </c>
      <c r="EQ2760">
        <v>3.64</v>
      </c>
      <c r="ER2760">
        <v>3.41</v>
      </c>
      <c r="ES2760">
        <v>3.19</v>
      </c>
      <c r="ET2760">
        <v>2.99</v>
      </c>
      <c r="EU2760">
        <v>2.81</v>
      </c>
      <c r="EV2760">
        <v>2.65</v>
      </c>
      <c r="EW2760">
        <v>2.5099999999999998</v>
      </c>
    </row>
    <row r="2761" spans="1:160" x14ac:dyDescent="0.25">
      <c r="A2761" t="s">
        <v>2548</v>
      </c>
      <c r="B2761">
        <v>46</v>
      </c>
      <c r="C2761">
        <v>46</v>
      </c>
      <c r="E2761">
        <v>100000</v>
      </c>
      <c r="F2761">
        <v>98918</v>
      </c>
      <c r="G2761">
        <v>97759</v>
      </c>
      <c r="H2761">
        <v>96528</v>
      </c>
      <c r="I2761">
        <v>95235</v>
      </c>
      <c r="J2761">
        <v>93881</v>
      </c>
      <c r="K2761">
        <v>92468</v>
      </c>
      <c r="L2761">
        <v>90991</v>
      </c>
      <c r="M2761">
        <v>89445</v>
      </c>
      <c r="N2761">
        <v>87826</v>
      </c>
      <c r="O2761">
        <v>86123</v>
      </c>
      <c r="P2761">
        <v>84328</v>
      </c>
      <c r="Q2761">
        <v>82426</v>
      </c>
      <c r="R2761">
        <v>80411</v>
      </c>
      <c r="S2761">
        <v>78280</v>
      </c>
      <c r="T2761">
        <v>76032</v>
      </c>
      <c r="U2761">
        <v>73671</v>
      </c>
      <c r="V2761">
        <v>71206</v>
      </c>
      <c r="W2761">
        <v>68649</v>
      </c>
      <c r="X2761">
        <v>66010</v>
      </c>
      <c r="Y2761">
        <v>63293</v>
      </c>
      <c r="Z2761">
        <v>60500</v>
      </c>
      <c r="AA2761">
        <v>57621</v>
      </c>
      <c r="AB2761">
        <v>54653</v>
      </c>
      <c r="AC2761">
        <v>51598</v>
      </c>
      <c r="AD2761">
        <v>48464</v>
      </c>
      <c r="AE2761">
        <v>45268</v>
      </c>
      <c r="AF2761">
        <v>42026</v>
      </c>
      <c r="AG2761">
        <v>38765</v>
      </c>
      <c r="AH2761">
        <v>35510</v>
      </c>
      <c r="AI2761">
        <v>32287</v>
      </c>
      <c r="AJ2761">
        <v>29118</v>
      </c>
      <c r="AK2761">
        <v>26022</v>
      </c>
      <c r="AL2761">
        <v>23019</v>
      </c>
      <c r="AM2761">
        <v>20133</v>
      </c>
      <c r="AN2761">
        <v>17392</v>
      </c>
      <c r="AO2761">
        <v>14826</v>
      </c>
      <c r="AP2761">
        <v>12460</v>
      </c>
      <c r="AQ2761">
        <v>10319</v>
      </c>
      <c r="AR2761">
        <v>8412</v>
      </c>
      <c r="AS2761">
        <v>6742</v>
      </c>
      <c r="AT2761">
        <v>5304</v>
      </c>
      <c r="AU2761">
        <v>4083</v>
      </c>
      <c r="AV2761">
        <v>3070</v>
      </c>
      <c r="AW2761">
        <v>2251</v>
      </c>
      <c r="AX2761">
        <v>1607</v>
      </c>
      <c r="DC2761">
        <v>23.78</v>
      </c>
      <c r="DD2761">
        <v>23.04</v>
      </c>
      <c r="DE2761">
        <v>22.3</v>
      </c>
      <c r="DF2761">
        <v>21.58</v>
      </c>
      <c r="DG2761">
        <v>20.87</v>
      </c>
      <c r="DH2761">
        <v>20.16</v>
      </c>
      <c r="DI2761">
        <v>19.46</v>
      </c>
      <c r="DJ2761">
        <v>18.77</v>
      </c>
      <c r="DK2761">
        <v>18.09</v>
      </c>
      <c r="DL2761">
        <v>17.41</v>
      </c>
      <c r="DM2761">
        <v>16.739999999999998</v>
      </c>
      <c r="DN2761">
        <v>16.09</v>
      </c>
      <c r="DO2761">
        <v>15.45</v>
      </c>
      <c r="DP2761">
        <v>14.82</v>
      </c>
      <c r="DQ2761">
        <v>14.21</v>
      </c>
      <c r="DR2761">
        <v>13.62</v>
      </c>
      <c r="DS2761">
        <v>13.04</v>
      </c>
      <c r="DT2761">
        <v>12.47</v>
      </c>
      <c r="DU2761">
        <v>11.92</v>
      </c>
      <c r="DV2761">
        <v>11.38</v>
      </c>
      <c r="DW2761">
        <v>10.84</v>
      </c>
      <c r="DX2761">
        <v>10.32</v>
      </c>
      <c r="DY2761">
        <v>9.81</v>
      </c>
      <c r="DZ2761">
        <v>9.32</v>
      </c>
      <c r="EA2761">
        <v>8.84</v>
      </c>
      <c r="EB2761">
        <v>8.3800000000000008</v>
      </c>
      <c r="EC2761">
        <v>7.93</v>
      </c>
      <c r="ED2761">
        <v>7.51</v>
      </c>
      <c r="EE2761">
        <v>7.1</v>
      </c>
      <c r="EF2761">
        <v>6.7</v>
      </c>
      <c r="EG2761">
        <v>6.32</v>
      </c>
      <c r="EH2761">
        <v>5.96</v>
      </c>
      <c r="EI2761">
        <v>5.6</v>
      </c>
      <c r="EJ2761">
        <v>5.27</v>
      </c>
      <c r="EK2761">
        <v>4.95</v>
      </c>
      <c r="EL2761">
        <v>4.66</v>
      </c>
      <c r="EM2761">
        <v>4.38</v>
      </c>
      <c r="EN2761">
        <v>4.1100000000000003</v>
      </c>
      <c r="EO2761">
        <v>3.86</v>
      </c>
      <c r="EP2761">
        <v>3.62</v>
      </c>
      <c r="EQ2761">
        <v>3.4</v>
      </c>
      <c r="ER2761">
        <v>3.18</v>
      </c>
      <c r="ES2761">
        <v>2.98</v>
      </c>
      <c r="ET2761">
        <v>2.8</v>
      </c>
      <c r="EU2761">
        <v>2.64</v>
      </c>
      <c r="EV2761">
        <v>2.5</v>
      </c>
    </row>
    <row r="2762" spans="1:160" x14ac:dyDescent="0.25">
      <c r="A2762" t="s">
        <v>2549</v>
      </c>
      <c r="B2762">
        <v>45</v>
      </c>
      <c r="C2762">
        <v>45</v>
      </c>
      <c r="E2762">
        <v>100000</v>
      </c>
      <c r="F2762">
        <v>98811</v>
      </c>
      <c r="G2762">
        <v>97551</v>
      </c>
      <c r="H2762">
        <v>96224</v>
      </c>
      <c r="I2762">
        <v>94837</v>
      </c>
      <c r="J2762">
        <v>93389</v>
      </c>
      <c r="K2762">
        <v>91876</v>
      </c>
      <c r="L2762">
        <v>90293</v>
      </c>
      <c r="M2762">
        <v>88634</v>
      </c>
      <c r="N2762">
        <v>86892</v>
      </c>
      <c r="O2762">
        <v>85055</v>
      </c>
      <c r="P2762">
        <v>83114</v>
      </c>
      <c r="Q2762">
        <v>81053</v>
      </c>
      <c r="R2762">
        <v>78874</v>
      </c>
      <c r="S2762">
        <v>76578</v>
      </c>
      <c r="T2762">
        <v>74170</v>
      </c>
      <c r="U2762">
        <v>71657</v>
      </c>
      <c r="V2762">
        <v>69051</v>
      </c>
      <c r="W2762">
        <v>66364</v>
      </c>
      <c r="X2762">
        <v>63600</v>
      </c>
      <c r="Y2762">
        <v>60759</v>
      </c>
      <c r="Z2762">
        <v>57836</v>
      </c>
      <c r="AA2762">
        <v>54823</v>
      </c>
      <c r="AB2762">
        <v>51725</v>
      </c>
      <c r="AC2762">
        <v>48551</v>
      </c>
      <c r="AD2762">
        <v>45316</v>
      </c>
      <c r="AE2762">
        <v>42039</v>
      </c>
      <c r="AF2762">
        <v>38747</v>
      </c>
      <c r="AG2762">
        <v>35464</v>
      </c>
      <c r="AH2762">
        <v>32216</v>
      </c>
      <c r="AI2762">
        <v>29027</v>
      </c>
      <c r="AJ2762">
        <v>25913</v>
      </c>
      <c r="AK2762">
        <v>22900</v>
      </c>
      <c r="AL2762">
        <v>20007</v>
      </c>
      <c r="AM2762">
        <v>17265</v>
      </c>
      <c r="AN2762">
        <v>14699</v>
      </c>
      <c r="AO2762">
        <v>12338</v>
      </c>
      <c r="AP2762">
        <v>10204</v>
      </c>
      <c r="AQ2762">
        <v>8308</v>
      </c>
      <c r="AR2762">
        <v>6650</v>
      </c>
      <c r="AS2762">
        <v>5224</v>
      </c>
      <c r="AT2762">
        <v>4017</v>
      </c>
      <c r="AU2762">
        <v>3017</v>
      </c>
      <c r="AV2762">
        <v>2209</v>
      </c>
      <c r="AW2762">
        <v>1575</v>
      </c>
      <c r="DC2762">
        <v>22.92</v>
      </c>
      <c r="DD2762">
        <v>22.19</v>
      </c>
      <c r="DE2762">
        <v>21.47</v>
      </c>
      <c r="DF2762">
        <v>20.76</v>
      </c>
      <c r="DG2762">
        <v>20.059999999999999</v>
      </c>
      <c r="DH2762">
        <v>19.36</v>
      </c>
      <c r="DI2762">
        <v>18.670000000000002</v>
      </c>
      <c r="DJ2762">
        <v>17.989999999999998</v>
      </c>
      <c r="DK2762">
        <v>17.32</v>
      </c>
      <c r="DL2762">
        <v>16.649999999999999</v>
      </c>
      <c r="DM2762">
        <v>16</v>
      </c>
      <c r="DN2762">
        <v>15.36</v>
      </c>
      <c r="DO2762">
        <v>14.74</v>
      </c>
      <c r="DP2762">
        <v>14.13</v>
      </c>
      <c r="DQ2762">
        <v>13.54</v>
      </c>
      <c r="DR2762">
        <v>12.97</v>
      </c>
      <c r="DS2762">
        <v>12.4</v>
      </c>
      <c r="DT2762">
        <v>11.85</v>
      </c>
      <c r="DU2762">
        <v>11.31</v>
      </c>
      <c r="DV2762">
        <v>10.78</v>
      </c>
      <c r="DW2762">
        <v>10.26</v>
      </c>
      <c r="DX2762">
        <v>9.76</v>
      </c>
      <c r="DY2762">
        <v>9.27</v>
      </c>
      <c r="DZ2762">
        <v>8.7899999999999991</v>
      </c>
      <c r="EA2762">
        <v>8.33</v>
      </c>
      <c r="EB2762">
        <v>7.89</v>
      </c>
      <c r="EC2762">
        <v>7.47</v>
      </c>
      <c r="ED2762">
        <v>7.06</v>
      </c>
      <c r="EE2762">
        <v>6.67</v>
      </c>
      <c r="EF2762">
        <v>6.29</v>
      </c>
      <c r="EG2762">
        <v>5.92</v>
      </c>
      <c r="EH2762">
        <v>5.58</v>
      </c>
      <c r="EI2762">
        <v>5.24</v>
      </c>
      <c r="EJ2762">
        <v>4.93</v>
      </c>
      <c r="EK2762">
        <v>4.63</v>
      </c>
      <c r="EL2762">
        <v>4.3600000000000003</v>
      </c>
      <c r="EM2762">
        <v>4.09</v>
      </c>
      <c r="EN2762">
        <v>3.85</v>
      </c>
      <c r="EO2762">
        <v>3.61</v>
      </c>
      <c r="EP2762">
        <v>3.39</v>
      </c>
      <c r="EQ2762">
        <v>3.17</v>
      </c>
      <c r="ER2762">
        <v>2.98</v>
      </c>
      <c r="ES2762">
        <v>2.8</v>
      </c>
      <c r="ET2762">
        <v>2.64</v>
      </c>
      <c r="EU2762">
        <v>2.5</v>
      </c>
    </row>
    <row r="2763" spans="1:160" x14ac:dyDescent="0.25">
      <c r="A2763" t="s">
        <v>2550</v>
      </c>
      <c r="B2763">
        <v>44</v>
      </c>
      <c r="C2763">
        <v>44</v>
      </c>
      <c r="E2763">
        <v>100000</v>
      </c>
      <c r="F2763">
        <v>98706</v>
      </c>
      <c r="G2763">
        <v>97347</v>
      </c>
      <c r="H2763">
        <v>95922</v>
      </c>
      <c r="I2763">
        <v>94437</v>
      </c>
      <c r="J2763">
        <v>92886</v>
      </c>
      <c r="K2763">
        <v>91263</v>
      </c>
      <c r="L2763">
        <v>89562</v>
      </c>
      <c r="M2763">
        <v>87776</v>
      </c>
      <c r="N2763">
        <v>85896</v>
      </c>
      <c r="O2763">
        <v>83908</v>
      </c>
      <c r="P2763">
        <v>81803</v>
      </c>
      <c r="Q2763">
        <v>79574</v>
      </c>
      <c r="R2763">
        <v>77225</v>
      </c>
      <c r="S2763">
        <v>74763</v>
      </c>
      <c r="T2763">
        <v>72199</v>
      </c>
      <c r="U2763">
        <v>69541</v>
      </c>
      <c r="V2763">
        <v>66801</v>
      </c>
      <c r="W2763">
        <v>63985</v>
      </c>
      <c r="X2763">
        <v>61096</v>
      </c>
      <c r="Y2763">
        <v>58121</v>
      </c>
      <c r="Z2763">
        <v>55061</v>
      </c>
      <c r="AA2763">
        <v>51917</v>
      </c>
      <c r="AB2763">
        <v>48697</v>
      </c>
      <c r="AC2763">
        <v>45420</v>
      </c>
      <c r="AD2763">
        <v>42104</v>
      </c>
      <c r="AE2763">
        <v>38776</v>
      </c>
      <c r="AF2763">
        <v>35462</v>
      </c>
      <c r="AG2763">
        <v>32188</v>
      </c>
      <c r="AH2763">
        <v>28973</v>
      </c>
      <c r="AI2763">
        <v>25841</v>
      </c>
      <c r="AJ2763">
        <v>22810</v>
      </c>
      <c r="AK2763">
        <v>19909</v>
      </c>
      <c r="AL2763">
        <v>17161</v>
      </c>
      <c r="AM2763">
        <v>14595</v>
      </c>
      <c r="AN2763">
        <v>12235</v>
      </c>
      <c r="AO2763">
        <v>10106</v>
      </c>
      <c r="AP2763">
        <v>8216</v>
      </c>
      <c r="AQ2763">
        <v>6568</v>
      </c>
      <c r="AR2763">
        <v>5153</v>
      </c>
      <c r="AS2763">
        <v>3956</v>
      </c>
      <c r="AT2763">
        <v>2968</v>
      </c>
      <c r="AU2763">
        <v>2172</v>
      </c>
      <c r="AV2763">
        <v>1546</v>
      </c>
      <c r="DC2763">
        <v>22.08</v>
      </c>
      <c r="DD2763">
        <v>21.36</v>
      </c>
      <c r="DE2763">
        <v>20.65</v>
      </c>
      <c r="DF2763">
        <v>19.95</v>
      </c>
      <c r="DG2763">
        <v>19.260000000000002</v>
      </c>
      <c r="DH2763">
        <v>18.57</v>
      </c>
      <c r="DI2763">
        <v>17.89</v>
      </c>
      <c r="DJ2763">
        <v>17.22</v>
      </c>
      <c r="DK2763">
        <v>16.559999999999999</v>
      </c>
      <c r="DL2763">
        <v>15.91</v>
      </c>
      <c r="DM2763">
        <v>15.28</v>
      </c>
      <c r="DN2763">
        <v>14.66</v>
      </c>
      <c r="DO2763">
        <v>14.06</v>
      </c>
      <c r="DP2763">
        <v>13.47</v>
      </c>
      <c r="DQ2763">
        <v>12.89</v>
      </c>
      <c r="DR2763">
        <v>12.33</v>
      </c>
      <c r="DS2763">
        <v>11.79</v>
      </c>
      <c r="DT2763">
        <v>11.25</v>
      </c>
      <c r="DU2763">
        <v>10.72</v>
      </c>
      <c r="DV2763">
        <v>10.210000000000001</v>
      </c>
      <c r="DW2763">
        <v>9.6999999999999993</v>
      </c>
      <c r="DX2763">
        <v>9.2100000000000009</v>
      </c>
      <c r="DY2763">
        <v>8.74</v>
      </c>
      <c r="DZ2763">
        <v>8.2899999999999991</v>
      </c>
      <c r="EA2763">
        <v>7.85</v>
      </c>
      <c r="EB2763">
        <v>7.43</v>
      </c>
      <c r="EC2763">
        <v>7.02</v>
      </c>
      <c r="ED2763">
        <v>6.63</v>
      </c>
      <c r="EE2763">
        <v>6.26</v>
      </c>
      <c r="EF2763">
        <v>5.9</v>
      </c>
      <c r="EG2763">
        <v>5.55</v>
      </c>
      <c r="EH2763">
        <v>5.22</v>
      </c>
      <c r="EI2763">
        <v>4.91</v>
      </c>
      <c r="EJ2763">
        <v>4.6100000000000003</v>
      </c>
      <c r="EK2763">
        <v>4.34</v>
      </c>
      <c r="EL2763">
        <v>4.08</v>
      </c>
      <c r="EM2763">
        <v>3.83</v>
      </c>
      <c r="EN2763">
        <v>3.6</v>
      </c>
      <c r="EO2763">
        <v>3.37</v>
      </c>
      <c r="EP2763">
        <v>3.16</v>
      </c>
      <c r="EQ2763">
        <v>2.97</v>
      </c>
      <c r="ER2763">
        <v>2.79</v>
      </c>
      <c r="ES2763">
        <v>2.63</v>
      </c>
      <c r="ET2763">
        <v>2.4900000000000002</v>
      </c>
    </row>
    <row r="2764" spans="1:160" x14ac:dyDescent="0.25">
      <c r="A2764" t="s">
        <v>2551</v>
      </c>
      <c r="B2764">
        <v>43</v>
      </c>
      <c r="C2764">
        <v>43</v>
      </c>
      <c r="E2764">
        <v>100000</v>
      </c>
      <c r="F2764">
        <v>98603</v>
      </c>
      <c r="G2764">
        <v>97142</v>
      </c>
      <c r="H2764">
        <v>95616</v>
      </c>
      <c r="I2764">
        <v>94024</v>
      </c>
      <c r="J2764">
        <v>92358</v>
      </c>
      <c r="K2764">
        <v>90613</v>
      </c>
      <c r="L2764">
        <v>88780</v>
      </c>
      <c r="M2764">
        <v>86851</v>
      </c>
      <c r="N2764">
        <v>84814</v>
      </c>
      <c r="O2764">
        <v>82658</v>
      </c>
      <c r="P2764">
        <v>80378</v>
      </c>
      <c r="Q2764">
        <v>77973</v>
      </c>
      <c r="R2764">
        <v>75454</v>
      </c>
      <c r="S2764">
        <v>72831</v>
      </c>
      <c r="T2764">
        <v>70118</v>
      </c>
      <c r="U2764">
        <v>67323</v>
      </c>
      <c r="V2764">
        <v>64451</v>
      </c>
      <c r="W2764">
        <v>61507</v>
      </c>
      <c r="X2764">
        <v>58479</v>
      </c>
      <c r="Y2764">
        <v>55366</v>
      </c>
      <c r="Z2764">
        <v>52171</v>
      </c>
      <c r="AA2764">
        <v>48904</v>
      </c>
      <c r="AB2764">
        <v>45579</v>
      </c>
      <c r="AC2764">
        <v>42220</v>
      </c>
      <c r="AD2764">
        <v>38853</v>
      </c>
      <c r="AE2764">
        <v>35504</v>
      </c>
      <c r="AF2764">
        <v>32198</v>
      </c>
      <c r="AG2764">
        <v>28958</v>
      </c>
      <c r="AH2764">
        <v>25802</v>
      </c>
      <c r="AI2764">
        <v>22754</v>
      </c>
      <c r="AJ2764">
        <v>19836</v>
      </c>
      <c r="AK2764">
        <v>17081</v>
      </c>
      <c r="AL2764">
        <v>14510</v>
      </c>
      <c r="AM2764">
        <v>12151</v>
      </c>
      <c r="AN2764">
        <v>10023</v>
      </c>
      <c r="AO2764">
        <v>8139</v>
      </c>
      <c r="AP2764">
        <v>6497</v>
      </c>
      <c r="AQ2764">
        <v>5091</v>
      </c>
      <c r="AR2764">
        <v>3904</v>
      </c>
      <c r="AS2764">
        <v>2924</v>
      </c>
      <c r="AT2764">
        <v>2138</v>
      </c>
      <c r="AU2764">
        <v>1521</v>
      </c>
      <c r="DC2764">
        <v>21.25</v>
      </c>
      <c r="DD2764">
        <v>20.55</v>
      </c>
      <c r="DE2764">
        <v>19.850000000000001</v>
      </c>
      <c r="DF2764">
        <v>19.16</v>
      </c>
      <c r="DG2764">
        <v>18.47</v>
      </c>
      <c r="DH2764">
        <v>17.8</v>
      </c>
      <c r="DI2764">
        <v>17.13</v>
      </c>
      <c r="DJ2764">
        <v>16.47</v>
      </c>
      <c r="DK2764">
        <v>15.83</v>
      </c>
      <c r="DL2764">
        <v>15.19</v>
      </c>
      <c r="DM2764">
        <v>14.58</v>
      </c>
      <c r="DN2764">
        <v>13.98</v>
      </c>
      <c r="DO2764">
        <v>13.39</v>
      </c>
      <c r="DP2764">
        <v>12.82</v>
      </c>
      <c r="DQ2764">
        <v>12.27</v>
      </c>
      <c r="DR2764">
        <v>11.72</v>
      </c>
      <c r="DS2764">
        <v>11.19</v>
      </c>
      <c r="DT2764">
        <v>10.66</v>
      </c>
      <c r="DU2764">
        <v>10.15</v>
      </c>
      <c r="DV2764">
        <v>9.65</v>
      </c>
      <c r="DW2764">
        <v>9.17</v>
      </c>
      <c r="DX2764">
        <v>8.6999999999999993</v>
      </c>
      <c r="DY2764">
        <v>8.24</v>
      </c>
      <c r="DZ2764">
        <v>7.81</v>
      </c>
      <c r="EA2764">
        <v>7.39</v>
      </c>
      <c r="EB2764">
        <v>6.99</v>
      </c>
      <c r="EC2764">
        <v>6.6</v>
      </c>
      <c r="ED2764">
        <v>6.23</v>
      </c>
      <c r="EE2764">
        <v>5.87</v>
      </c>
      <c r="EF2764">
        <v>5.52</v>
      </c>
      <c r="EG2764">
        <v>5.19</v>
      </c>
      <c r="EH2764">
        <v>4.8899999999999997</v>
      </c>
      <c r="EI2764">
        <v>4.59</v>
      </c>
      <c r="EJ2764">
        <v>4.32</v>
      </c>
      <c r="EK2764">
        <v>4.0599999999999996</v>
      </c>
      <c r="EL2764">
        <v>3.82</v>
      </c>
      <c r="EM2764">
        <v>3.58</v>
      </c>
      <c r="EN2764">
        <v>3.36</v>
      </c>
      <c r="EO2764">
        <v>3.15</v>
      </c>
      <c r="EP2764">
        <v>2.96</v>
      </c>
      <c r="EQ2764">
        <v>2.78</v>
      </c>
      <c r="ER2764">
        <v>2.62</v>
      </c>
      <c r="ES2764">
        <v>2.48</v>
      </c>
    </row>
    <row r="2765" spans="1:160" x14ac:dyDescent="0.25">
      <c r="A2765" t="s">
        <v>2552</v>
      </c>
      <c r="B2765">
        <v>42</v>
      </c>
      <c r="C2765">
        <v>42</v>
      </c>
      <c r="E2765">
        <v>100000</v>
      </c>
      <c r="F2765">
        <v>98498</v>
      </c>
      <c r="G2765">
        <v>96931</v>
      </c>
      <c r="H2765">
        <v>95293</v>
      </c>
      <c r="I2765">
        <v>93582</v>
      </c>
      <c r="J2765">
        <v>91790</v>
      </c>
      <c r="K2765">
        <v>89908</v>
      </c>
      <c r="L2765">
        <v>87927</v>
      </c>
      <c r="M2765">
        <v>85835</v>
      </c>
      <c r="N2765">
        <v>83624</v>
      </c>
      <c r="O2765">
        <v>81287</v>
      </c>
      <c r="P2765">
        <v>78827</v>
      </c>
      <c r="Q2765">
        <v>76246</v>
      </c>
      <c r="R2765">
        <v>73560</v>
      </c>
      <c r="S2765">
        <v>70785</v>
      </c>
      <c r="T2765">
        <v>67930</v>
      </c>
      <c r="U2765">
        <v>64999</v>
      </c>
      <c r="V2765">
        <v>61996</v>
      </c>
      <c r="W2765">
        <v>58910</v>
      </c>
      <c r="X2765">
        <v>55741</v>
      </c>
      <c r="Y2765">
        <v>52490</v>
      </c>
      <c r="Z2765">
        <v>49170</v>
      </c>
      <c r="AA2765">
        <v>45795</v>
      </c>
      <c r="AB2765">
        <v>42388</v>
      </c>
      <c r="AC2765">
        <v>38978</v>
      </c>
      <c r="AD2765">
        <v>35589</v>
      </c>
      <c r="AE2765">
        <v>32249</v>
      </c>
      <c r="AF2765">
        <v>28979</v>
      </c>
      <c r="AG2765">
        <v>25798</v>
      </c>
      <c r="AH2765">
        <v>22727</v>
      </c>
      <c r="AI2765">
        <v>19793</v>
      </c>
      <c r="AJ2765">
        <v>17023</v>
      </c>
      <c r="AK2765">
        <v>14446</v>
      </c>
      <c r="AL2765">
        <v>12083</v>
      </c>
      <c r="AM2765">
        <v>9956</v>
      </c>
      <c r="AN2765">
        <v>8074</v>
      </c>
      <c r="AO2765">
        <v>6437</v>
      </c>
      <c r="AP2765">
        <v>5037</v>
      </c>
      <c r="AQ2765">
        <v>3857</v>
      </c>
      <c r="AR2765">
        <v>2886</v>
      </c>
      <c r="AS2765">
        <v>2107</v>
      </c>
      <c r="AT2765">
        <v>1498</v>
      </c>
      <c r="DC2765">
        <v>20.440000000000001</v>
      </c>
      <c r="DD2765">
        <v>19.739999999999998</v>
      </c>
      <c r="DE2765">
        <v>19.05</v>
      </c>
      <c r="DF2765">
        <v>18.37</v>
      </c>
      <c r="DG2765">
        <v>17.7</v>
      </c>
      <c r="DH2765">
        <v>17.04</v>
      </c>
      <c r="DI2765">
        <v>16.38</v>
      </c>
      <c r="DJ2765">
        <v>15.74</v>
      </c>
      <c r="DK2765">
        <v>15.11</v>
      </c>
      <c r="DL2765">
        <v>14.5</v>
      </c>
      <c r="DM2765">
        <v>13.9</v>
      </c>
      <c r="DN2765">
        <v>13.32</v>
      </c>
      <c r="DO2765">
        <v>12.75</v>
      </c>
      <c r="DP2765">
        <v>12.2</v>
      </c>
      <c r="DQ2765">
        <v>11.66</v>
      </c>
      <c r="DR2765">
        <v>11.13</v>
      </c>
      <c r="DS2765">
        <v>10.61</v>
      </c>
      <c r="DT2765">
        <v>10.1</v>
      </c>
      <c r="DU2765">
        <v>9.6</v>
      </c>
      <c r="DV2765">
        <v>9.1199999999999992</v>
      </c>
      <c r="DW2765">
        <v>8.65</v>
      </c>
      <c r="DX2765">
        <v>8.1999999999999993</v>
      </c>
      <c r="DY2765">
        <v>7.77</v>
      </c>
      <c r="DZ2765">
        <v>7.35</v>
      </c>
      <c r="EA2765">
        <v>6.95</v>
      </c>
      <c r="EB2765">
        <v>6.57</v>
      </c>
      <c r="EC2765">
        <v>6.2</v>
      </c>
      <c r="ED2765">
        <v>5.84</v>
      </c>
      <c r="EE2765">
        <v>5.5</v>
      </c>
      <c r="EF2765">
        <v>5.17</v>
      </c>
      <c r="EG2765">
        <v>4.8600000000000003</v>
      </c>
      <c r="EH2765">
        <v>4.57</v>
      </c>
      <c r="EI2765">
        <v>4.3</v>
      </c>
      <c r="EJ2765">
        <v>4.04</v>
      </c>
      <c r="EK2765">
        <v>3.8</v>
      </c>
      <c r="EL2765">
        <v>3.57</v>
      </c>
      <c r="EM2765">
        <v>3.35</v>
      </c>
      <c r="EN2765">
        <v>3.14</v>
      </c>
      <c r="EO2765">
        <v>2.95</v>
      </c>
      <c r="EP2765">
        <v>2.77</v>
      </c>
      <c r="EQ2765">
        <v>2.62</v>
      </c>
      <c r="ER2765">
        <v>2.48</v>
      </c>
    </row>
    <row r="2766" spans="1:160" x14ac:dyDescent="0.25">
      <c r="A2766" t="s">
        <v>2553</v>
      </c>
      <c r="B2766">
        <v>41</v>
      </c>
      <c r="C2766">
        <v>41</v>
      </c>
      <c r="E2766">
        <v>100000</v>
      </c>
      <c r="F2766">
        <v>98387</v>
      </c>
      <c r="G2766">
        <v>96705</v>
      </c>
      <c r="H2766">
        <v>94943</v>
      </c>
      <c r="I2766">
        <v>93100</v>
      </c>
      <c r="J2766">
        <v>91166</v>
      </c>
      <c r="K2766">
        <v>89129</v>
      </c>
      <c r="L2766">
        <v>86980</v>
      </c>
      <c r="M2766">
        <v>84708</v>
      </c>
      <c r="N2766">
        <v>82310</v>
      </c>
      <c r="O2766">
        <v>79786</v>
      </c>
      <c r="P2766">
        <v>77144</v>
      </c>
      <c r="Q2766">
        <v>74392</v>
      </c>
      <c r="R2766">
        <v>71549</v>
      </c>
      <c r="S2766">
        <v>68627</v>
      </c>
      <c r="T2766">
        <v>65633</v>
      </c>
      <c r="U2766">
        <v>62566</v>
      </c>
      <c r="V2766">
        <v>59418</v>
      </c>
      <c r="W2766">
        <v>56187</v>
      </c>
      <c r="X2766">
        <v>52878</v>
      </c>
      <c r="Y2766">
        <v>49498</v>
      </c>
      <c r="Z2766">
        <v>46069</v>
      </c>
      <c r="AA2766">
        <v>42611</v>
      </c>
      <c r="AB2766">
        <v>39152</v>
      </c>
      <c r="AC2766">
        <v>35720</v>
      </c>
      <c r="AD2766">
        <v>32341</v>
      </c>
      <c r="AE2766">
        <v>29037</v>
      </c>
      <c r="AF2766">
        <v>25826</v>
      </c>
      <c r="AG2766">
        <v>22732</v>
      </c>
      <c r="AH2766">
        <v>19776</v>
      </c>
      <c r="AI2766">
        <v>16992</v>
      </c>
      <c r="AJ2766">
        <v>14402</v>
      </c>
      <c r="AK2766">
        <v>12033</v>
      </c>
      <c r="AL2766">
        <v>9903</v>
      </c>
      <c r="AM2766">
        <v>8023</v>
      </c>
      <c r="AN2766">
        <v>6388</v>
      </c>
      <c r="AO2766">
        <v>4992</v>
      </c>
      <c r="AP2766">
        <v>3818</v>
      </c>
      <c r="AQ2766">
        <v>2853</v>
      </c>
      <c r="AR2766">
        <v>2080</v>
      </c>
      <c r="AS2766">
        <v>1477</v>
      </c>
      <c r="DC2766">
        <v>19.64</v>
      </c>
      <c r="DD2766">
        <v>18.96</v>
      </c>
      <c r="DE2766">
        <v>18.28</v>
      </c>
      <c r="DF2766">
        <v>17.61</v>
      </c>
      <c r="DG2766">
        <v>16.95</v>
      </c>
      <c r="DH2766">
        <v>16.29</v>
      </c>
      <c r="DI2766">
        <v>15.66</v>
      </c>
      <c r="DJ2766">
        <v>15.03</v>
      </c>
      <c r="DK2766">
        <v>14.42</v>
      </c>
      <c r="DL2766">
        <v>13.83</v>
      </c>
      <c r="DM2766">
        <v>13.25</v>
      </c>
      <c r="DN2766">
        <v>12.68</v>
      </c>
      <c r="DO2766">
        <v>12.13</v>
      </c>
      <c r="DP2766">
        <v>11.6</v>
      </c>
      <c r="DQ2766">
        <v>11.07</v>
      </c>
      <c r="DR2766">
        <v>10.55</v>
      </c>
      <c r="DS2766">
        <v>10.039999999999999</v>
      </c>
      <c r="DT2766">
        <v>9.5500000000000007</v>
      </c>
      <c r="DU2766">
        <v>9.07</v>
      </c>
      <c r="DV2766">
        <v>8.61</v>
      </c>
      <c r="DW2766">
        <v>8.16</v>
      </c>
      <c r="DX2766">
        <v>7.73</v>
      </c>
      <c r="DY2766">
        <v>7.32</v>
      </c>
      <c r="DZ2766">
        <v>6.92</v>
      </c>
      <c r="EA2766">
        <v>6.54</v>
      </c>
      <c r="EB2766">
        <v>6.17</v>
      </c>
      <c r="EC2766">
        <v>5.81</v>
      </c>
      <c r="ED2766">
        <v>5.47</v>
      </c>
      <c r="EE2766">
        <v>5.15</v>
      </c>
      <c r="EF2766">
        <v>4.84</v>
      </c>
      <c r="EG2766">
        <v>4.55</v>
      </c>
      <c r="EH2766">
        <v>4.28</v>
      </c>
      <c r="EI2766">
        <v>4.03</v>
      </c>
      <c r="EJ2766">
        <v>3.79</v>
      </c>
      <c r="EK2766">
        <v>3.56</v>
      </c>
      <c r="EL2766">
        <v>3.34</v>
      </c>
      <c r="EM2766">
        <v>3.13</v>
      </c>
      <c r="EN2766">
        <v>2.94</v>
      </c>
      <c r="EO2766">
        <v>2.77</v>
      </c>
      <c r="EP2766">
        <v>2.61</v>
      </c>
      <c r="EQ2766">
        <v>2.4700000000000002</v>
      </c>
    </row>
    <row r="2767" spans="1:160" x14ac:dyDescent="0.25">
      <c r="A2767" t="s">
        <v>2554</v>
      </c>
      <c r="B2767">
        <v>40</v>
      </c>
      <c r="C2767">
        <v>40</v>
      </c>
      <c r="E2767">
        <v>100000</v>
      </c>
      <c r="F2767">
        <v>98267</v>
      </c>
      <c r="G2767">
        <v>96455</v>
      </c>
      <c r="H2767">
        <v>94556</v>
      </c>
      <c r="I2767">
        <v>92565</v>
      </c>
      <c r="J2767">
        <v>90470</v>
      </c>
      <c r="K2767">
        <v>88259</v>
      </c>
      <c r="L2767">
        <v>85923</v>
      </c>
      <c r="M2767">
        <v>83457</v>
      </c>
      <c r="N2767">
        <v>80865</v>
      </c>
      <c r="O2767">
        <v>78153</v>
      </c>
      <c r="P2767">
        <v>75334</v>
      </c>
      <c r="Q2767">
        <v>72418</v>
      </c>
      <c r="R2767">
        <v>69424</v>
      </c>
      <c r="S2767">
        <v>66358</v>
      </c>
      <c r="T2767">
        <v>63225</v>
      </c>
      <c r="U2767">
        <v>60009</v>
      </c>
      <c r="V2767">
        <v>56711</v>
      </c>
      <c r="W2767">
        <v>53337</v>
      </c>
      <c r="X2767">
        <v>49895</v>
      </c>
      <c r="Y2767">
        <v>46405</v>
      </c>
      <c r="Z2767">
        <v>42891</v>
      </c>
      <c r="AA2767">
        <v>39380</v>
      </c>
      <c r="AB2767">
        <v>35899</v>
      </c>
      <c r="AC2767">
        <v>32477</v>
      </c>
      <c r="AD2767">
        <v>29134</v>
      </c>
      <c r="AE2767">
        <v>25891</v>
      </c>
      <c r="AF2767">
        <v>22768</v>
      </c>
      <c r="AG2767">
        <v>19790</v>
      </c>
      <c r="AH2767">
        <v>16984</v>
      </c>
      <c r="AI2767">
        <v>14381</v>
      </c>
      <c r="AJ2767">
        <v>12000</v>
      </c>
      <c r="AK2767">
        <v>9867</v>
      </c>
      <c r="AL2767">
        <v>7984</v>
      </c>
      <c r="AM2767">
        <v>6350</v>
      </c>
      <c r="AN2767">
        <v>4956</v>
      </c>
      <c r="AO2767">
        <v>3786</v>
      </c>
      <c r="AP2767">
        <v>2825</v>
      </c>
      <c r="AQ2767">
        <v>2057</v>
      </c>
      <c r="AR2767">
        <v>1459</v>
      </c>
      <c r="DC2767">
        <v>18.86</v>
      </c>
      <c r="DD2767">
        <v>18.18</v>
      </c>
      <c r="DE2767">
        <v>17.510000000000002</v>
      </c>
      <c r="DF2767">
        <v>16.86</v>
      </c>
      <c r="DG2767">
        <v>16.21</v>
      </c>
      <c r="DH2767">
        <v>15.57</v>
      </c>
      <c r="DI2767">
        <v>14.95</v>
      </c>
      <c r="DJ2767">
        <v>14.34</v>
      </c>
      <c r="DK2767">
        <v>13.75</v>
      </c>
      <c r="DL2767">
        <v>13.18</v>
      </c>
      <c r="DM2767">
        <v>12.62</v>
      </c>
      <c r="DN2767">
        <v>12.07</v>
      </c>
      <c r="DO2767">
        <v>11.53</v>
      </c>
      <c r="DP2767">
        <v>11.01</v>
      </c>
      <c r="DQ2767">
        <v>10.5</v>
      </c>
      <c r="DR2767">
        <v>9.99</v>
      </c>
      <c r="DS2767">
        <v>9.5</v>
      </c>
      <c r="DT2767">
        <v>9.02</v>
      </c>
      <c r="DU2767">
        <v>8.56</v>
      </c>
      <c r="DV2767">
        <v>8.1199999999999992</v>
      </c>
      <c r="DW2767">
        <v>7.69</v>
      </c>
      <c r="DX2767">
        <v>7.28</v>
      </c>
      <c r="DY2767">
        <v>6.89</v>
      </c>
      <c r="DZ2767">
        <v>6.5</v>
      </c>
      <c r="EA2767">
        <v>6.14</v>
      </c>
      <c r="EB2767">
        <v>5.78</v>
      </c>
      <c r="EC2767">
        <v>5.45</v>
      </c>
      <c r="ED2767">
        <v>5.13</v>
      </c>
      <c r="EE2767">
        <v>4.82</v>
      </c>
      <c r="EF2767">
        <v>4.53</v>
      </c>
      <c r="EG2767">
        <v>4.2699999999999996</v>
      </c>
      <c r="EH2767">
        <v>4.01</v>
      </c>
      <c r="EI2767">
        <v>3.77</v>
      </c>
      <c r="EJ2767">
        <v>3.54</v>
      </c>
      <c r="EK2767">
        <v>3.33</v>
      </c>
      <c r="EL2767">
        <v>3.12</v>
      </c>
      <c r="EM2767">
        <v>2.93</v>
      </c>
      <c r="EN2767">
        <v>2.76</v>
      </c>
      <c r="EO2767">
        <v>2.6</v>
      </c>
      <c r="EP2767">
        <v>2.46</v>
      </c>
    </row>
    <row r="2768" spans="1:160" x14ac:dyDescent="0.25">
      <c r="A2768" t="s">
        <v>2555</v>
      </c>
      <c r="B2768">
        <v>39</v>
      </c>
      <c r="C2768">
        <v>39</v>
      </c>
      <c r="E2768">
        <v>100000</v>
      </c>
      <c r="F2768">
        <v>98132</v>
      </c>
      <c r="G2768">
        <v>96178</v>
      </c>
      <c r="H2768">
        <v>94123</v>
      </c>
      <c r="I2768">
        <v>91965</v>
      </c>
      <c r="J2768">
        <v>89689</v>
      </c>
      <c r="K2768">
        <v>87283</v>
      </c>
      <c r="L2768">
        <v>84745</v>
      </c>
      <c r="M2768">
        <v>82077</v>
      </c>
      <c r="N2768">
        <v>79290</v>
      </c>
      <c r="O2768">
        <v>76394</v>
      </c>
      <c r="P2768">
        <v>73406</v>
      </c>
      <c r="Q2768">
        <v>70333</v>
      </c>
      <c r="R2768">
        <v>67190</v>
      </c>
      <c r="S2768">
        <v>63979</v>
      </c>
      <c r="T2768">
        <v>60692</v>
      </c>
      <c r="U2768">
        <v>57323</v>
      </c>
      <c r="V2768">
        <v>53877</v>
      </c>
      <c r="W2768">
        <v>50367</v>
      </c>
      <c r="X2768">
        <v>46812</v>
      </c>
      <c r="Y2768">
        <v>43234</v>
      </c>
      <c r="Z2768">
        <v>39666</v>
      </c>
      <c r="AA2768">
        <v>36132</v>
      </c>
      <c r="AB2768">
        <v>32661</v>
      </c>
      <c r="AC2768">
        <v>29275</v>
      </c>
      <c r="AD2768">
        <v>25993</v>
      </c>
      <c r="AE2768">
        <v>22838</v>
      </c>
      <c r="AF2768">
        <v>19832</v>
      </c>
      <c r="AG2768">
        <v>17005</v>
      </c>
      <c r="AH2768">
        <v>14382</v>
      </c>
      <c r="AI2768">
        <v>11989</v>
      </c>
      <c r="AJ2768">
        <v>9845</v>
      </c>
      <c r="AK2768">
        <v>7958</v>
      </c>
      <c r="AL2768">
        <v>6322</v>
      </c>
      <c r="AM2768">
        <v>4930</v>
      </c>
      <c r="AN2768">
        <v>3760</v>
      </c>
      <c r="AO2768">
        <v>2803</v>
      </c>
      <c r="AP2768">
        <v>2039</v>
      </c>
      <c r="AQ2768">
        <v>1444</v>
      </c>
      <c r="DC2768">
        <v>18.09</v>
      </c>
      <c r="DD2768">
        <v>17.420000000000002</v>
      </c>
      <c r="DE2768">
        <v>16.77</v>
      </c>
      <c r="DF2768">
        <v>16.12</v>
      </c>
      <c r="DG2768">
        <v>15.49</v>
      </c>
      <c r="DH2768">
        <v>14.87</v>
      </c>
      <c r="DI2768">
        <v>14.26</v>
      </c>
      <c r="DJ2768">
        <v>13.68</v>
      </c>
      <c r="DK2768">
        <v>13.11</v>
      </c>
      <c r="DL2768">
        <v>12.55</v>
      </c>
      <c r="DM2768">
        <v>12.01</v>
      </c>
      <c r="DN2768">
        <v>11.47</v>
      </c>
      <c r="DO2768">
        <v>10.95</v>
      </c>
      <c r="DP2768">
        <v>10.44</v>
      </c>
      <c r="DQ2768">
        <v>9.94</v>
      </c>
      <c r="DR2768">
        <v>9.4499999999999993</v>
      </c>
      <c r="DS2768">
        <v>8.98</v>
      </c>
      <c r="DT2768">
        <v>8.52</v>
      </c>
      <c r="DU2768">
        <v>8.08</v>
      </c>
      <c r="DV2768">
        <v>7.65</v>
      </c>
      <c r="DW2768">
        <v>7.25</v>
      </c>
      <c r="DX2768">
        <v>6.85</v>
      </c>
      <c r="DY2768">
        <v>6.48</v>
      </c>
      <c r="DZ2768">
        <v>6.11</v>
      </c>
      <c r="EA2768">
        <v>5.76</v>
      </c>
      <c r="EB2768">
        <v>5.42</v>
      </c>
      <c r="EC2768">
        <v>5.0999999999999996</v>
      </c>
      <c r="ED2768">
        <v>4.8</v>
      </c>
      <c r="EE2768">
        <v>4.5199999999999996</v>
      </c>
      <c r="EF2768">
        <v>4.25</v>
      </c>
      <c r="EG2768">
        <v>4</v>
      </c>
      <c r="EH2768">
        <v>3.76</v>
      </c>
      <c r="EI2768">
        <v>3.53</v>
      </c>
      <c r="EJ2768">
        <v>3.32</v>
      </c>
      <c r="EK2768">
        <v>3.11</v>
      </c>
      <c r="EL2768">
        <v>2.92</v>
      </c>
      <c r="EM2768">
        <v>2.75</v>
      </c>
      <c r="EN2768">
        <v>2.6</v>
      </c>
      <c r="EO2768">
        <v>2.46</v>
      </c>
    </row>
    <row r="2769" spans="1:144" x14ac:dyDescent="0.25">
      <c r="A2769" t="s">
        <v>2556</v>
      </c>
      <c r="B2769">
        <v>38</v>
      </c>
      <c r="C2769">
        <v>38</v>
      </c>
      <c r="E2769">
        <v>100000</v>
      </c>
      <c r="F2769">
        <v>97982</v>
      </c>
      <c r="G2769">
        <v>95866</v>
      </c>
      <c r="H2769">
        <v>93636</v>
      </c>
      <c r="I2769">
        <v>91288</v>
      </c>
      <c r="J2769">
        <v>88808</v>
      </c>
      <c r="K2769">
        <v>86192</v>
      </c>
      <c r="L2769">
        <v>83444</v>
      </c>
      <c r="M2769">
        <v>80572</v>
      </c>
      <c r="N2769">
        <v>77593</v>
      </c>
      <c r="O2769">
        <v>74522</v>
      </c>
      <c r="P2769">
        <v>71370</v>
      </c>
      <c r="Q2769">
        <v>68143</v>
      </c>
      <c r="R2769">
        <v>64848</v>
      </c>
      <c r="S2769">
        <v>61478</v>
      </c>
      <c r="T2769">
        <v>58032</v>
      </c>
      <c r="U2769">
        <v>54509</v>
      </c>
      <c r="V2769">
        <v>50924</v>
      </c>
      <c r="W2769">
        <v>47296</v>
      </c>
      <c r="X2769">
        <v>43651</v>
      </c>
      <c r="Y2769">
        <v>40017</v>
      </c>
      <c r="Z2769">
        <v>36425</v>
      </c>
      <c r="AA2769">
        <v>32900</v>
      </c>
      <c r="AB2769">
        <v>29465</v>
      </c>
      <c r="AC2769">
        <v>26140</v>
      </c>
      <c r="AD2769">
        <v>22946</v>
      </c>
      <c r="AE2769">
        <v>19908</v>
      </c>
      <c r="AF2769">
        <v>17054</v>
      </c>
      <c r="AG2769">
        <v>14410</v>
      </c>
      <c r="AH2769">
        <v>11999</v>
      </c>
      <c r="AI2769">
        <v>9843</v>
      </c>
      <c r="AJ2769">
        <v>7947</v>
      </c>
      <c r="AK2769">
        <v>6307</v>
      </c>
      <c r="AL2769">
        <v>4912</v>
      </c>
      <c r="AM2769">
        <v>3744</v>
      </c>
      <c r="AN2769">
        <v>2787</v>
      </c>
      <c r="AO2769">
        <v>2025</v>
      </c>
      <c r="AP2769">
        <v>1433</v>
      </c>
      <c r="DC2769">
        <v>17.329999999999998</v>
      </c>
      <c r="DD2769">
        <v>16.68</v>
      </c>
      <c r="DE2769">
        <v>16.04</v>
      </c>
      <c r="DF2769">
        <v>15.41</v>
      </c>
      <c r="DG2769">
        <v>14.79</v>
      </c>
      <c r="DH2769">
        <v>14.19</v>
      </c>
      <c r="DI2769">
        <v>13.6</v>
      </c>
      <c r="DJ2769">
        <v>13.04</v>
      </c>
      <c r="DK2769">
        <v>12.48</v>
      </c>
      <c r="DL2769">
        <v>11.94</v>
      </c>
      <c r="DM2769">
        <v>11.41</v>
      </c>
      <c r="DN2769">
        <v>10.9</v>
      </c>
      <c r="DO2769">
        <v>10.39</v>
      </c>
      <c r="DP2769">
        <v>9.89</v>
      </c>
      <c r="DQ2769">
        <v>9.41</v>
      </c>
      <c r="DR2769">
        <v>8.93</v>
      </c>
      <c r="DS2769">
        <v>8.48</v>
      </c>
      <c r="DT2769">
        <v>8.0399999999999991</v>
      </c>
      <c r="DU2769">
        <v>7.62</v>
      </c>
      <c r="DV2769">
        <v>7.21</v>
      </c>
      <c r="DW2769">
        <v>6.82</v>
      </c>
      <c r="DX2769">
        <v>6.45</v>
      </c>
      <c r="DY2769">
        <v>6.08</v>
      </c>
      <c r="DZ2769">
        <v>5.74</v>
      </c>
      <c r="EA2769">
        <v>5.4</v>
      </c>
      <c r="EB2769">
        <v>5.08</v>
      </c>
      <c r="EC2769">
        <v>4.78</v>
      </c>
      <c r="ED2769">
        <v>4.5</v>
      </c>
      <c r="EE2769">
        <v>4.2300000000000004</v>
      </c>
      <c r="EF2769">
        <v>3.98</v>
      </c>
      <c r="EG2769">
        <v>3.75</v>
      </c>
      <c r="EH2769">
        <v>3.52</v>
      </c>
      <c r="EI2769">
        <v>3.31</v>
      </c>
      <c r="EJ2769">
        <v>3.1</v>
      </c>
      <c r="EK2769">
        <v>2.92</v>
      </c>
      <c r="EL2769">
        <v>2.74</v>
      </c>
      <c r="EM2769">
        <v>2.59</v>
      </c>
      <c r="EN2769">
        <v>2.4500000000000002</v>
      </c>
    </row>
    <row r="2770" spans="1:144" x14ac:dyDescent="0.25">
      <c r="A2770" t="s">
        <v>2557</v>
      </c>
      <c r="B2770">
        <v>37</v>
      </c>
      <c r="C2770">
        <v>37</v>
      </c>
      <c r="E2770">
        <v>100000</v>
      </c>
      <c r="F2770">
        <v>97812</v>
      </c>
      <c r="G2770">
        <v>95513</v>
      </c>
      <c r="H2770">
        <v>93084</v>
      </c>
      <c r="I2770">
        <v>90523</v>
      </c>
      <c r="J2770">
        <v>87823</v>
      </c>
      <c r="K2770">
        <v>84986</v>
      </c>
      <c r="L2770">
        <v>82025</v>
      </c>
      <c r="M2770">
        <v>78952</v>
      </c>
      <c r="N2770">
        <v>75789</v>
      </c>
      <c r="O2770">
        <v>72547</v>
      </c>
      <c r="P2770">
        <v>69234</v>
      </c>
      <c r="Q2770">
        <v>65848</v>
      </c>
      <c r="R2770">
        <v>62388</v>
      </c>
      <c r="S2770">
        <v>58852</v>
      </c>
      <c r="T2770">
        <v>55247</v>
      </c>
      <c r="U2770">
        <v>51578</v>
      </c>
      <c r="V2770">
        <v>47870</v>
      </c>
      <c r="W2770">
        <v>44149</v>
      </c>
      <c r="X2770">
        <v>40444</v>
      </c>
      <c r="Y2770">
        <v>36785</v>
      </c>
      <c r="Z2770">
        <v>33200</v>
      </c>
      <c r="AA2770">
        <v>29710</v>
      </c>
      <c r="AB2770">
        <v>26335</v>
      </c>
      <c r="AC2770">
        <v>23098</v>
      </c>
      <c r="AD2770">
        <v>20021</v>
      </c>
      <c r="AE2770">
        <v>17135</v>
      </c>
      <c r="AF2770">
        <v>14464</v>
      </c>
      <c r="AG2770">
        <v>12033</v>
      </c>
      <c r="AH2770">
        <v>9860</v>
      </c>
      <c r="AI2770">
        <v>7953</v>
      </c>
      <c r="AJ2770">
        <v>6304</v>
      </c>
      <c r="AK2770">
        <v>4906</v>
      </c>
      <c r="AL2770">
        <v>3734</v>
      </c>
      <c r="AM2770">
        <v>2778</v>
      </c>
      <c r="AN2770">
        <v>2016</v>
      </c>
      <c r="AO2770">
        <v>1425</v>
      </c>
      <c r="DC2770">
        <v>16.59</v>
      </c>
      <c r="DD2770">
        <v>15.95</v>
      </c>
      <c r="DE2770">
        <v>15.32</v>
      </c>
      <c r="DF2770">
        <v>14.71</v>
      </c>
      <c r="DG2770">
        <v>14.11</v>
      </c>
      <c r="DH2770">
        <v>13.53</v>
      </c>
      <c r="DI2770">
        <v>12.97</v>
      </c>
      <c r="DJ2770">
        <v>12.42</v>
      </c>
      <c r="DK2770">
        <v>11.88</v>
      </c>
      <c r="DL2770">
        <v>11.35</v>
      </c>
      <c r="DM2770">
        <v>10.84</v>
      </c>
      <c r="DN2770">
        <v>10.33</v>
      </c>
      <c r="DO2770">
        <v>9.84</v>
      </c>
      <c r="DP2770">
        <v>9.36</v>
      </c>
      <c r="DQ2770">
        <v>8.89</v>
      </c>
      <c r="DR2770">
        <v>8.44</v>
      </c>
      <c r="DS2770">
        <v>8</v>
      </c>
      <c r="DT2770">
        <v>7.58</v>
      </c>
      <c r="DU2770">
        <v>7.18</v>
      </c>
      <c r="DV2770">
        <v>6.79</v>
      </c>
      <c r="DW2770">
        <v>6.42</v>
      </c>
      <c r="DX2770">
        <v>6.06</v>
      </c>
      <c r="DY2770">
        <v>5.71</v>
      </c>
      <c r="DZ2770">
        <v>5.38</v>
      </c>
      <c r="EA2770">
        <v>5.0599999999999996</v>
      </c>
      <c r="EB2770">
        <v>4.76</v>
      </c>
      <c r="EC2770">
        <v>4.4800000000000004</v>
      </c>
      <c r="ED2770">
        <v>4.22</v>
      </c>
      <c r="EE2770">
        <v>3.97</v>
      </c>
      <c r="EF2770">
        <v>3.73</v>
      </c>
      <c r="EG2770">
        <v>3.51</v>
      </c>
      <c r="EH2770">
        <v>3.3</v>
      </c>
      <c r="EI2770">
        <v>3.09</v>
      </c>
      <c r="EJ2770">
        <v>2.91</v>
      </c>
      <c r="EK2770">
        <v>2.74</v>
      </c>
      <c r="EL2770">
        <v>2.58</v>
      </c>
      <c r="EM2770">
        <v>2.44</v>
      </c>
    </row>
    <row r="2771" spans="1:144" x14ac:dyDescent="0.25">
      <c r="A2771" t="s">
        <v>2558</v>
      </c>
      <c r="B2771">
        <v>36</v>
      </c>
      <c r="C2771">
        <v>36</v>
      </c>
      <c r="E2771">
        <v>100000</v>
      </c>
      <c r="F2771">
        <v>97619</v>
      </c>
      <c r="G2771">
        <v>95110</v>
      </c>
      <c r="H2771">
        <v>92457</v>
      </c>
      <c r="I2771">
        <v>89664</v>
      </c>
      <c r="J2771">
        <v>86733</v>
      </c>
      <c r="K2771">
        <v>83672</v>
      </c>
      <c r="L2771">
        <v>80499</v>
      </c>
      <c r="M2771">
        <v>77234</v>
      </c>
      <c r="N2771">
        <v>73891</v>
      </c>
      <c r="O2771">
        <v>70479</v>
      </c>
      <c r="P2771">
        <v>66999</v>
      </c>
      <c r="Q2771">
        <v>63439</v>
      </c>
      <c r="R2771">
        <v>59805</v>
      </c>
      <c r="S2771">
        <v>56103</v>
      </c>
      <c r="T2771">
        <v>52345</v>
      </c>
      <c r="U2771">
        <v>48549</v>
      </c>
      <c r="V2771">
        <v>44742</v>
      </c>
      <c r="W2771">
        <v>40957</v>
      </c>
      <c r="X2771">
        <v>37224</v>
      </c>
      <c r="Y2771">
        <v>33569</v>
      </c>
      <c r="Z2771">
        <v>30017</v>
      </c>
      <c r="AA2771">
        <v>26586</v>
      </c>
      <c r="AB2771">
        <v>23297</v>
      </c>
      <c r="AC2771">
        <v>20177</v>
      </c>
      <c r="AD2771">
        <v>17252</v>
      </c>
      <c r="AE2771">
        <v>14550</v>
      </c>
      <c r="AF2771">
        <v>12092</v>
      </c>
      <c r="AG2771">
        <v>9900</v>
      </c>
      <c r="AH2771">
        <v>7976</v>
      </c>
      <c r="AI2771">
        <v>6317</v>
      </c>
      <c r="AJ2771">
        <v>4909</v>
      </c>
      <c r="AK2771">
        <v>3734</v>
      </c>
      <c r="AL2771">
        <v>2775</v>
      </c>
      <c r="AM2771">
        <v>2012</v>
      </c>
      <c r="AN2771">
        <v>1421</v>
      </c>
      <c r="DC2771">
        <v>15.87</v>
      </c>
      <c r="DD2771">
        <v>15.24</v>
      </c>
      <c r="DE2771">
        <v>14.63</v>
      </c>
      <c r="DF2771">
        <v>14.04</v>
      </c>
      <c r="DG2771">
        <v>13.46</v>
      </c>
      <c r="DH2771">
        <v>12.9</v>
      </c>
      <c r="DI2771">
        <v>12.35</v>
      </c>
      <c r="DJ2771">
        <v>11.82</v>
      </c>
      <c r="DK2771">
        <v>11.3</v>
      </c>
      <c r="DL2771">
        <v>10.79</v>
      </c>
      <c r="DM2771">
        <v>10.28</v>
      </c>
      <c r="DN2771">
        <v>9.7899999999999991</v>
      </c>
      <c r="DO2771">
        <v>9.31</v>
      </c>
      <c r="DP2771">
        <v>8.85</v>
      </c>
      <c r="DQ2771">
        <v>8.4</v>
      </c>
      <c r="DR2771">
        <v>7.97</v>
      </c>
      <c r="DS2771">
        <v>7.55</v>
      </c>
      <c r="DT2771">
        <v>7.15</v>
      </c>
      <c r="DU2771">
        <v>6.76</v>
      </c>
      <c r="DV2771">
        <v>6.39</v>
      </c>
      <c r="DW2771">
        <v>6.03</v>
      </c>
      <c r="DX2771">
        <v>5.69</v>
      </c>
      <c r="DY2771">
        <v>5.36</v>
      </c>
      <c r="DZ2771">
        <v>5.04</v>
      </c>
      <c r="EA2771">
        <v>4.75</v>
      </c>
      <c r="EB2771">
        <v>4.47</v>
      </c>
      <c r="EC2771">
        <v>4.2</v>
      </c>
      <c r="ED2771">
        <v>3.96</v>
      </c>
      <c r="EE2771">
        <v>3.72</v>
      </c>
      <c r="EF2771">
        <v>3.5</v>
      </c>
      <c r="EG2771">
        <v>3.29</v>
      </c>
      <c r="EH2771">
        <v>3.09</v>
      </c>
      <c r="EI2771">
        <v>2.9</v>
      </c>
      <c r="EJ2771">
        <v>2.73</v>
      </c>
      <c r="EK2771">
        <v>2.58</v>
      </c>
      <c r="EL2771">
        <v>2.44</v>
      </c>
    </row>
    <row r="2772" spans="1:144" x14ac:dyDescent="0.25">
      <c r="A2772" t="s">
        <v>2559</v>
      </c>
      <c r="B2772">
        <v>35</v>
      </c>
      <c r="C2772">
        <v>35</v>
      </c>
      <c r="E2772">
        <v>100000</v>
      </c>
      <c r="F2772">
        <v>97398</v>
      </c>
      <c r="G2772">
        <v>94653</v>
      </c>
      <c r="H2772">
        <v>91755</v>
      </c>
      <c r="I2772">
        <v>88717</v>
      </c>
      <c r="J2772">
        <v>85548</v>
      </c>
      <c r="K2772">
        <v>82264</v>
      </c>
      <c r="L2772">
        <v>78887</v>
      </c>
      <c r="M2772">
        <v>75431</v>
      </c>
      <c r="N2772">
        <v>71909</v>
      </c>
      <c r="O2772">
        <v>68320</v>
      </c>
      <c r="P2772">
        <v>64657</v>
      </c>
      <c r="Q2772">
        <v>60914</v>
      </c>
      <c r="R2772">
        <v>57103</v>
      </c>
      <c r="S2772">
        <v>53240</v>
      </c>
      <c r="T2772">
        <v>49347</v>
      </c>
      <c r="U2772">
        <v>45445</v>
      </c>
      <c r="V2772">
        <v>41570</v>
      </c>
      <c r="W2772">
        <v>37753</v>
      </c>
      <c r="X2772">
        <v>34021</v>
      </c>
      <c r="Y2772">
        <v>30396</v>
      </c>
      <c r="Z2772">
        <v>26901</v>
      </c>
      <c r="AA2772">
        <v>23555</v>
      </c>
      <c r="AB2772">
        <v>20381</v>
      </c>
      <c r="AC2772">
        <v>17412</v>
      </c>
      <c r="AD2772">
        <v>14671</v>
      </c>
      <c r="AE2772">
        <v>12182</v>
      </c>
      <c r="AF2772">
        <v>9963</v>
      </c>
      <c r="AG2772">
        <v>8020</v>
      </c>
      <c r="AH2772">
        <v>6344</v>
      </c>
      <c r="AI2772">
        <v>4927</v>
      </c>
      <c r="AJ2772">
        <v>3743</v>
      </c>
      <c r="AK2772">
        <v>2780</v>
      </c>
      <c r="AL2772">
        <v>2014</v>
      </c>
      <c r="AM2772">
        <v>1421</v>
      </c>
      <c r="DC2772">
        <v>15.16</v>
      </c>
      <c r="DD2772">
        <v>14.56</v>
      </c>
      <c r="DE2772">
        <v>13.96</v>
      </c>
      <c r="DF2772">
        <v>13.39</v>
      </c>
      <c r="DG2772">
        <v>12.83</v>
      </c>
      <c r="DH2772">
        <v>12.29</v>
      </c>
      <c r="DI2772">
        <v>11.76</v>
      </c>
      <c r="DJ2772">
        <v>11.24</v>
      </c>
      <c r="DK2772">
        <v>10.73</v>
      </c>
      <c r="DL2772">
        <v>10.23</v>
      </c>
      <c r="DM2772">
        <v>9.74</v>
      </c>
      <c r="DN2772">
        <v>9.27</v>
      </c>
      <c r="DO2772">
        <v>8.81</v>
      </c>
      <c r="DP2772">
        <v>8.36</v>
      </c>
      <c r="DQ2772">
        <v>7.93</v>
      </c>
      <c r="DR2772">
        <v>7.52</v>
      </c>
      <c r="DS2772">
        <v>7.12</v>
      </c>
      <c r="DT2772">
        <v>6.74</v>
      </c>
      <c r="DU2772">
        <v>6.37</v>
      </c>
      <c r="DV2772">
        <v>6.01</v>
      </c>
      <c r="DW2772">
        <v>5.67</v>
      </c>
      <c r="DX2772">
        <v>5.34</v>
      </c>
      <c r="DY2772">
        <v>5.03</v>
      </c>
      <c r="DZ2772">
        <v>4.7300000000000004</v>
      </c>
      <c r="EA2772">
        <v>4.45</v>
      </c>
      <c r="EB2772">
        <v>4.1900000000000004</v>
      </c>
      <c r="EC2772">
        <v>3.94</v>
      </c>
      <c r="ED2772">
        <v>3.71</v>
      </c>
      <c r="EE2772">
        <v>3.49</v>
      </c>
      <c r="EF2772">
        <v>3.28</v>
      </c>
      <c r="EG2772">
        <v>3.08</v>
      </c>
      <c r="EH2772">
        <v>2.89</v>
      </c>
      <c r="EI2772">
        <v>2.72</v>
      </c>
      <c r="EJ2772">
        <v>2.57</v>
      </c>
      <c r="EK2772">
        <v>2.4300000000000002</v>
      </c>
    </row>
    <row r="2773" spans="1:144" x14ac:dyDescent="0.25">
      <c r="A2773" t="s">
        <v>2560</v>
      </c>
      <c r="B2773">
        <v>34</v>
      </c>
      <c r="C2773">
        <v>34</v>
      </c>
      <c r="E2773">
        <v>100000</v>
      </c>
      <c r="F2773">
        <v>97147</v>
      </c>
      <c r="G2773">
        <v>94143</v>
      </c>
      <c r="H2773">
        <v>90984</v>
      </c>
      <c r="I2773">
        <v>87694</v>
      </c>
      <c r="J2773">
        <v>84289</v>
      </c>
      <c r="K2773">
        <v>80786</v>
      </c>
      <c r="L2773">
        <v>77206</v>
      </c>
      <c r="M2773">
        <v>73558</v>
      </c>
      <c r="N2773">
        <v>69847</v>
      </c>
      <c r="O2773">
        <v>66063</v>
      </c>
      <c r="P2773">
        <v>62206</v>
      </c>
      <c r="Q2773">
        <v>58275</v>
      </c>
      <c r="R2773">
        <v>54293</v>
      </c>
      <c r="S2773">
        <v>50285</v>
      </c>
      <c r="T2773">
        <v>46278</v>
      </c>
      <c r="U2773">
        <v>42302</v>
      </c>
      <c r="V2773">
        <v>38388</v>
      </c>
      <c r="W2773">
        <v>34567</v>
      </c>
      <c r="X2773">
        <v>30862</v>
      </c>
      <c r="Y2773">
        <v>27290</v>
      </c>
      <c r="Z2773">
        <v>23876</v>
      </c>
      <c r="AA2773">
        <v>20643</v>
      </c>
      <c r="AB2773">
        <v>17620</v>
      </c>
      <c r="AC2773">
        <v>14833</v>
      </c>
      <c r="AD2773">
        <v>12305</v>
      </c>
      <c r="AE2773">
        <v>10055</v>
      </c>
      <c r="AF2773">
        <v>8086</v>
      </c>
      <c r="AG2773">
        <v>6392</v>
      </c>
      <c r="AH2773">
        <v>4958</v>
      </c>
      <c r="AI2773">
        <v>3764</v>
      </c>
      <c r="AJ2773">
        <v>2792</v>
      </c>
      <c r="AK2773">
        <v>2022</v>
      </c>
      <c r="AL2773">
        <v>1425</v>
      </c>
      <c r="DC2773">
        <v>14.48</v>
      </c>
      <c r="DD2773">
        <v>13.89</v>
      </c>
      <c r="DE2773">
        <v>13.32</v>
      </c>
      <c r="DF2773">
        <v>12.76</v>
      </c>
      <c r="DG2773">
        <v>12.22</v>
      </c>
      <c r="DH2773">
        <v>11.7</v>
      </c>
      <c r="DI2773">
        <v>11.18</v>
      </c>
      <c r="DJ2773">
        <v>10.68</v>
      </c>
      <c r="DK2773">
        <v>10.18</v>
      </c>
      <c r="DL2773">
        <v>9.6999999999999993</v>
      </c>
      <c r="DM2773">
        <v>9.2200000000000006</v>
      </c>
      <c r="DN2773">
        <v>8.76</v>
      </c>
      <c r="DO2773">
        <v>8.32</v>
      </c>
      <c r="DP2773">
        <v>7.89</v>
      </c>
      <c r="DQ2773">
        <v>7.48</v>
      </c>
      <c r="DR2773">
        <v>7.09</v>
      </c>
      <c r="DS2773">
        <v>6.71</v>
      </c>
      <c r="DT2773">
        <v>6.34</v>
      </c>
      <c r="DU2773">
        <v>5.99</v>
      </c>
      <c r="DV2773">
        <v>5.65</v>
      </c>
      <c r="DW2773">
        <v>5.32</v>
      </c>
      <c r="DX2773">
        <v>5.01</v>
      </c>
      <c r="DY2773">
        <v>4.71</v>
      </c>
      <c r="DZ2773">
        <v>4.4400000000000004</v>
      </c>
      <c r="EA2773">
        <v>4.18</v>
      </c>
      <c r="EB2773">
        <v>3.93</v>
      </c>
      <c r="EC2773">
        <v>3.7</v>
      </c>
      <c r="ED2773">
        <v>3.48</v>
      </c>
      <c r="EE2773">
        <v>3.27</v>
      </c>
      <c r="EF2773">
        <v>3.07</v>
      </c>
      <c r="EG2773">
        <v>2.89</v>
      </c>
      <c r="EH2773">
        <v>2.72</v>
      </c>
      <c r="EI2773">
        <v>2.57</v>
      </c>
      <c r="EJ2773">
        <v>2.4300000000000002</v>
      </c>
    </row>
    <row r="2774" spans="1:144" x14ac:dyDescent="0.25">
      <c r="A2774" t="s">
        <v>2561</v>
      </c>
      <c r="B2774">
        <v>33</v>
      </c>
      <c r="C2774">
        <v>33</v>
      </c>
      <c r="E2774">
        <v>100000</v>
      </c>
      <c r="F2774">
        <v>96871</v>
      </c>
      <c r="G2774">
        <v>93588</v>
      </c>
      <c r="H2774">
        <v>90159</v>
      </c>
      <c r="I2774">
        <v>86616</v>
      </c>
      <c r="J2774">
        <v>82976</v>
      </c>
      <c r="K2774">
        <v>79257</v>
      </c>
      <c r="L2774">
        <v>75469</v>
      </c>
      <c r="M2774">
        <v>71619</v>
      </c>
      <c r="N2774">
        <v>67699</v>
      </c>
      <c r="O2774">
        <v>63706</v>
      </c>
      <c r="P2774">
        <v>59647</v>
      </c>
      <c r="Q2774">
        <v>55532</v>
      </c>
      <c r="R2774">
        <v>51394</v>
      </c>
      <c r="S2774">
        <v>47262</v>
      </c>
      <c r="T2774">
        <v>43171</v>
      </c>
      <c r="U2774">
        <v>39149</v>
      </c>
      <c r="V2774">
        <v>35225</v>
      </c>
      <c r="W2774">
        <v>31425</v>
      </c>
      <c r="X2774">
        <v>27768</v>
      </c>
      <c r="Y2774">
        <v>24274</v>
      </c>
      <c r="Z2774">
        <v>20970</v>
      </c>
      <c r="AA2774">
        <v>17884</v>
      </c>
      <c r="AB2774">
        <v>15042</v>
      </c>
      <c r="AC2774">
        <v>12468</v>
      </c>
      <c r="AD2774">
        <v>10178</v>
      </c>
      <c r="AE2774">
        <v>8179</v>
      </c>
      <c r="AF2774">
        <v>6459</v>
      </c>
      <c r="AG2774">
        <v>5006</v>
      </c>
      <c r="AH2774">
        <v>3796</v>
      </c>
      <c r="AI2774">
        <v>2814</v>
      </c>
      <c r="AJ2774">
        <v>2036</v>
      </c>
      <c r="AK2774">
        <v>1435</v>
      </c>
      <c r="DC2774">
        <v>13.82</v>
      </c>
      <c r="DD2774">
        <v>13.25</v>
      </c>
      <c r="DE2774">
        <v>12.7</v>
      </c>
      <c r="DF2774">
        <v>12.16</v>
      </c>
      <c r="DG2774">
        <v>11.64</v>
      </c>
      <c r="DH2774">
        <v>11.13</v>
      </c>
      <c r="DI2774">
        <v>10.62</v>
      </c>
      <c r="DJ2774">
        <v>10.130000000000001</v>
      </c>
      <c r="DK2774">
        <v>9.65</v>
      </c>
      <c r="DL2774">
        <v>9.18</v>
      </c>
      <c r="DM2774">
        <v>8.7200000000000006</v>
      </c>
      <c r="DN2774">
        <v>8.2799999999999994</v>
      </c>
      <c r="DO2774">
        <v>7.86</v>
      </c>
      <c r="DP2774">
        <v>7.45</v>
      </c>
      <c r="DQ2774">
        <v>7.06</v>
      </c>
      <c r="DR2774">
        <v>6.68</v>
      </c>
      <c r="DS2774">
        <v>6.32</v>
      </c>
      <c r="DT2774">
        <v>5.96</v>
      </c>
      <c r="DU2774">
        <v>5.63</v>
      </c>
      <c r="DV2774">
        <v>5.3</v>
      </c>
      <c r="DW2774">
        <v>4.99</v>
      </c>
      <c r="DX2774">
        <v>4.7</v>
      </c>
      <c r="DY2774">
        <v>4.42</v>
      </c>
      <c r="DZ2774">
        <v>4.17</v>
      </c>
      <c r="EA2774">
        <v>3.92</v>
      </c>
      <c r="EB2774">
        <v>3.69</v>
      </c>
      <c r="EC2774">
        <v>3.47</v>
      </c>
      <c r="ED2774">
        <v>3.26</v>
      </c>
      <c r="EE2774">
        <v>3.07</v>
      </c>
      <c r="EF2774">
        <v>2.88</v>
      </c>
      <c r="EG2774">
        <v>2.71</v>
      </c>
      <c r="EH2774">
        <v>2.56</v>
      </c>
      <c r="EI2774">
        <v>2.42</v>
      </c>
    </row>
    <row r="2775" spans="1:144" x14ac:dyDescent="0.25">
      <c r="A2775" t="s">
        <v>2562</v>
      </c>
      <c r="B2775">
        <v>32</v>
      </c>
      <c r="C2775">
        <v>32</v>
      </c>
      <c r="E2775">
        <v>100000</v>
      </c>
      <c r="F2775">
        <v>96572</v>
      </c>
      <c r="G2775">
        <v>93000</v>
      </c>
      <c r="H2775">
        <v>89298</v>
      </c>
      <c r="I2775">
        <v>85502</v>
      </c>
      <c r="J2775">
        <v>81627</v>
      </c>
      <c r="K2775">
        <v>77683</v>
      </c>
      <c r="L2775">
        <v>73676</v>
      </c>
      <c r="M2775">
        <v>69599</v>
      </c>
      <c r="N2775">
        <v>65453</v>
      </c>
      <c r="O2775">
        <v>61244</v>
      </c>
      <c r="P2775">
        <v>56985</v>
      </c>
      <c r="Q2775">
        <v>52700</v>
      </c>
      <c r="R2775">
        <v>48425</v>
      </c>
      <c r="S2775">
        <v>44199</v>
      </c>
      <c r="T2775">
        <v>40053</v>
      </c>
      <c r="U2775">
        <v>36013</v>
      </c>
      <c r="V2775">
        <v>32103</v>
      </c>
      <c r="W2775">
        <v>28344</v>
      </c>
      <c r="X2775">
        <v>24760</v>
      </c>
      <c r="Y2775">
        <v>21372</v>
      </c>
      <c r="Z2775">
        <v>18213</v>
      </c>
      <c r="AA2775">
        <v>15306</v>
      </c>
      <c r="AB2775">
        <v>12675</v>
      </c>
      <c r="AC2775">
        <v>10339</v>
      </c>
      <c r="AD2775">
        <v>8300</v>
      </c>
      <c r="AE2775">
        <v>6549</v>
      </c>
      <c r="AF2775">
        <v>5072</v>
      </c>
      <c r="AG2775">
        <v>3843</v>
      </c>
      <c r="AH2775">
        <v>2846</v>
      </c>
      <c r="AI2775">
        <v>2058</v>
      </c>
      <c r="AJ2775">
        <v>1449</v>
      </c>
      <c r="DC2775">
        <v>13.18</v>
      </c>
      <c r="DD2775">
        <v>12.63</v>
      </c>
      <c r="DE2775">
        <v>12.1</v>
      </c>
      <c r="DF2775">
        <v>11.58</v>
      </c>
      <c r="DG2775">
        <v>11.07</v>
      </c>
      <c r="DH2775">
        <v>10.57</v>
      </c>
      <c r="DI2775">
        <v>10.08</v>
      </c>
      <c r="DJ2775">
        <v>9.6</v>
      </c>
      <c r="DK2775">
        <v>9.14</v>
      </c>
      <c r="DL2775">
        <v>8.68</v>
      </c>
      <c r="DM2775">
        <v>8.25</v>
      </c>
      <c r="DN2775">
        <v>7.82</v>
      </c>
      <c r="DO2775">
        <v>7.42</v>
      </c>
      <c r="DP2775">
        <v>7.03</v>
      </c>
      <c r="DQ2775">
        <v>6.66</v>
      </c>
      <c r="DR2775">
        <v>6.29</v>
      </c>
      <c r="DS2775">
        <v>5.94</v>
      </c>
      <c r="DT2775">
        <v>5.61</v>
      </c>
      <c r="DU2775">
        <v>5.28</v>
      </c>
      <c r="DV2775">
        <v>4.9800000000000004</v>
      </c>
      <c r="DW2775">
        <v>4.68</v>
      </c>
      <c r="DX2775">
        <v>4.41</v>
      </c>
      <c r="DY2775">
        <v>4.1500000000000004</v>
      </c>
      <c r="DZ2775">
        <v>3.91</v>
      </c>
      <c r="EA2775">
        <v>3.68</v>
      </c>
      <c r="EB2775">
        <v>3.46</v>
      </c>
      <c r="EC2775">
        <v>3.26</v>
      </c>
      <c r="ED2775">
        <v>3.06</v>
      </c>
      <c r="EE2775">
        <v>2.88</v>
      </c>
      <c r="EF2775">
        <v>2.71</v>
      </c>
      <c r="EG2775">
        <v>2.56</v>
      </c>
      <c r="EH2775">
        <v>2.42</v>
      </c>
    </row>
    <row r="2776" spans="1:144" x14ac:dyDescent="0.25">
      <c r="A2776" t="s">
        <v>2563</v>
      </c>
      <c r="B2776">
        <v>31</v>
      </c>
      <c r="C2776">
        <v>31</v>
      </c>
      <c r="E2776">
        <v>100000</v>
      </c>
      <c r="F2776">
        <v>96259</v>
      </c>
      <c r="G2776">
        <v>92391</v>
      </c>
      <c r="H2776">
        <v>88414</v>
      </c>
      <c r="I2776">
        <v>84362</v>
      </c>
      <c r="J2776">
        <v>80243</v>
      </c>
      <c r="K2776">
        <v>76060</v>
      </c>
      <c r="L2776">
        <v>71807</v>
      </c>
      <c r="M2776">
        <v>67485</v>
      </c>
      <c r="N2776">
        <v>63103</v>
      </c>
      <c r="O2776">
        <v>58676</v>
      </c>
      <c r="P2776">
        <v>54230</v>
      </c>
      <c r="Q2776">
        <v>49794</v>
      </c>
      <c r="R2776">
        <v>45412</v>
      </c>
      <c r="S2776">
        <v>41119</v>
      </c>
      <c r="T2776">
        <v>36946</v>
      </c>
      <c r="U2776">
        <v>32911</v>
      </c>
      <c r="V2776">
        <v>29035</v>
      </c>
      <c r="W2776">
        <v>25343</v>
      </c>
      <c r="X2776">
        <v>21860</v>
      </c>
      <c r="Y2776">
        <v>18613</v>
      </c>
      <c r="Z2776">
        <v>15630</v>
      </c>
      <c r="AA2776">
        <v>12933</v>
      </c>
      <c r="AB2776">
        <v>10540</v>
      </c>
      <c r="AC2776">
        <v>8455</v>
      </c>
      <c r="AD2776">
        <v>6666</v>
      </c>
      <c r="AE2776">
        <v>5158</v>
      </c>
      <c r="AF2776">
        <v>3905</v>
      </c>
      <c r="AG2776">
        <v>2891</v>
      </c>
      <c r="AH2776">
        <v>2088</v>
      </c>
      <c r="AI2776">
        <v>1470</v>
      </c>
      <c r="DC2776">
        <v>12.57</v>
      </c>
      <c r="DD2776">
        <v>12.04</v>
      </c>
      <c r="DE2776">
        <v>11.52</v>
      </c>
      <c r="DF2776">
        <v>11.01</v>
      </c>
      <c r="DG2776">
        <v>10.52</v>
      </c>
      <c r="DH2776">
        <v>10.029999999999999</v>
      </c>
      <c r="DI2776">
        <v>9.56</v>
      </c>
      <c r="DJ2776">
        <v>9.09</v>
      </c>
      <c r="DK2776">
        <v>8.64</v>
      </c>
      <c r="DL2776">
        <v>8.2100000000000009</v>
      </c>
      <c r="DM2776">
        <v>7.79</v>
      </c>
      <c r="DN2776">
        <v>7.39</v>
      </c>
      <c r="DO2776">
        <v>7</v>
      </c>
      <c r="DP2776">
        <v>6.63</v>
      </c>
      <c r="DQ2776">
        <v>6.27</v>
      </c>
      <c r="DR2776">
        <v>5.92</v>
      </c>
      <c r="DS2776">
        <v>5.59</v>
      </c>
      <c r="DT2776">
        <v>5.27</v>
      </c>
      <c r="DU2776">
        <v>4.96</v>
      </c>
      <c r="DV2776">
        <v>4.67</v>
      </c>
      <c r="DW2776">
        <v>4.4000000000000004</v>
      </c>
      <c r="DX2776">
        <v>4.1399999999999997</v>
      </c>
      <c r="DY2776">
        <v>3.9</v>
      </c>
      <c r="DZ2776">
        <v>3.67</v>
      </c>
      <c r="EA2776">
        <v>3.46</v>
      </c>
      <c r="EB2776">
        <v>3.25</v>
      </c>
      <c r="EC2776">
        <v>3.05</v>
      </c>
      <c r="ED2776">
        <v>2.87</v>
      </c>
      <c r="EE2776">
        <v>2.71</v>
      </c>
      <c r="EF2776">
        <v>2.5499999999999998</v>
      </c>
      <c r="EG2776">
        <v>2.42</v>
      </c>
    </row>
    <row r="2777" spans="1:144" x14ac:dyDescent="0.25">
      <c r="A2777" t="s">
        <v>2564</v>
      </c>
      <c r="B2777">
        <v>30</v>
      </c>
      <c r="C2777">
        <v>30</v>
      </c>
      <c r="E2777">
        <v>100000</v>
      </c>
      <c r="F2777">
        <v>95938</v>
      </c>
      <c r="G2777">
        <v>91772</v>
      </c>
      <c r="H2777">
        <v>87515</v>
      </c>
      <c r="I2777">
        <v>83195</v>
      </c>
      <c r="J2777">
        <v>78814</v>
      </c>
      <c r="K2777">
        <v>74361</v>
      </c>
      <c r="L2777">
        <v>69841</v>
      </c>
      <c r="M2777">
        <v>65261</v>
      </c>
      <c r="N2777">
        <v>60640</v>
      </c>
      <c r="O2777">
        <v>56006</v>
      </c>
      <c r="P2777">
        <v>51393</v>
      </c>
      <c r="Q2777">
        <v>46834</v>
      </c>
      <c r="R2777">
        <v>42373</v>
      </c>
      <c r="S2777">
        <v>38041</v>
      </c>
      <c r="T2777">
        <v>33863</v>
      </c>
      <c r="U2777">
        <v>29854</v>
      </c>
      <c r="V2777">
        <v>26038</v>
      </c>
      <c r="W2777">
        <v>22441</v>
      </c>
      <c r="X2777">
        <v>19094</v>
      </c>
      <c r="Y2777">
        <v>16021</v>
      </c>
      <c r="Z2777">
        <v>13246</v>
      </c>
      <c r="AA2777">
        <v>10788</v>
      </c>
      <c r="AB2777">
        <v>8646</v>
      </c>
      <c r="AC2777">
        <v>6811</v>
      </c>
      <c r="AD2777">
        <v>5266</v>
      </c>
      <c r="AE2777">
        <v>3985</v>
      </c>
      <c r="AF2777">
        <v>2947</v>
      </c>
      <c r="AG2777">
        <v>2128</v>
      </c>
      <c r="AH2777">
        <v>1497</v>
      </c>
      <c r="DC2777">
        <v>11.97</v>
      </c>
      <c r="DD2777">
        <v>11.46</v>
      </c>
      <c r="DE2777">
        <v>10.96</v>
      </c>
      <c r="DF2777">
        <v>10.47</v>
      </c>
      <c r="DG2777">
        <v>9.98</v>
      </c>
      <c r="DH2777">
        <v>9.51</v>
      </c>
      <c r="DI2777">
        <v>9.0500000000000007</v>
      </c>
      <c r="DJ2777">
        <v>8.6</v>
      </c>
      <c r="DK2777">
        <v>8.17</v>
      </c>
      <c r="DL2777">
        <v>7.76</v>
      </c>
      <c r="DM2777">
        <v>7.36</v>
      </c>
      <c r="DN2777">
        <v>6.97</v>
      </c>
      <c r="DO2777">
        <v>6.6</v>
      </c>
      <c r="DP2777">
        <v>6.25</v>
      </c>
      <c r="DQ2777">
        <v>5.9</v>
      </c>
      <c r="DR2777">
        <v>5.57</v>
      </c>
      <c r="DS2777">
        <v>5.25</v>
      </c>
      <c r="DT2777">
        <v>4.9400000000000004</v>
      </c>
      <c r="DU2777">
        <v>4.66</v>
      </c>
      <c r="DV2777">
        <v>4.3899999999999997</v>
      </c>
      <c r="DW2777">
        <v>4.13</v>
      </c>
      <c r="DX2777">
        <v>3.89</v>
      </c>
      <c r="DY2777">
        <v>3.67</v>
      </c>
      <c r="DZ2777">
        <v>3.45</v>
      </c>
      <c r="EA2777">
        <v>3.24</v>
      </c>
      <c r="EB2777">
        <v>3.05</v>
      </c>
      <c r="EC2777">
        <v>2.87</v>
      </c>
      <c r="ED2777">
        <v>2.7</v>
      </c>
      <c r="EE2777">
        <v>2.5499999999999998</v>
      </c>
      <c r="EF2777">
        <v>2.41</v>
      </c>
    </row>
    <row r="2778" spans="1:144" x14ac:dyDescent="0.25">
      <c r="A2778" t="s">
        <v>2565</v>
      </c>
      <c r="B2778">
        <v>29</v>
      </c>
      <c r="C2778">
        <v>29</v>
      </c>
      <c r="E2778">
        <v>100000</v>
      </c>
      <c r="F2778">
        <v>95612</v>
      </c>
      <c r="G2778">
        <v>91139</v>
      </c>
      <c r="H2778">
        <v>86587</v>
      </c>
      <c r="I2778">
        <v>81980</v>
      </c>
      <c r="J2778">
        <v>77303</v>
      </c>
      <c r="K2778">
        <v>72558</v>
      </c>
      <c r="L2778">
        <v>67753</v>
      </c>
      <c r="M2778">
        <v>62911</v>
      </c>
      <c r="N2778">
        <v>58062</v>
      </c>
      <c r="O2778">
        <v>53241</v>
      </c>
      <c r="P2778">
        <v>48488</v>
      </c>
      <c r="Q2778">
        <v>43835</v>
      </c>
      <c r="R2778">
        <v>39322</v>
      </c>
      <c r="S2778">
        <v>34974</v>
      </c>
      <c r="T2778">
        <v>30813</v>
      </c>
      <c r="U2778">
        <v>26855</v>
      </c>
      <c r="V2778">
        <v>23127</v>
      </c>
      <c r="W2778">
        <v>19662</v>
      </c>
      <c r="X2778">
        <v>16486</v>
      </c>
      <c r="Y2778">
        <v>13620</v>
      </c>
      <c r="Z2778">
        <v>11084</v>
      </c>
      <c r="AA2778">
        <v>8877</v>
      </c>
      <c r="AB2778">
        <v>6988</v>
      </c>
      <c r="AC2778">
        <v>5399</v>
      </c>
      <c r="AD2778">
        <v>4082</v>
      </c>
      <c r="AE2778">
        <v>3017</v>
      </c>
      <c r="AF2778">
        <v>2177</v>
      </c>
      <c r="AG2778">
        <v>1531</v>
      </c>
      <c r="DC2778">
        <v>11.4</v>
      </c>
      <c r="DD2778">
        <v>10.9</v>
      </c>
      <c r="DE2778">
        <v>10.42</v>
      </c>
      <c r="DF2778">
        <v>9.94</v>
      </c>
      <c r="DG2778">
        <v>9.4700000000000006</v>
      </c>
      <c r="DH2778">
        <v>9.01</v>
      </c>
      <c r="DI2778">
        <v>8.57</v>
      </c>
      <c r="DJ2778">
        <v>8.14</v>
      </c>
      <c r="DK2778">
        <v>7.73</v>
      </c>
      <c r="DL2778">
        <v>7.33</v>
      </c>
      <c r="DM2778">
        <v>6.95</v>
      </c>
      <c r="DN2778">
        <v>6.58</v>
      </c>
      <c r="DO2778">
        <v>6.22</v>
      </c>
      <c r="DP2778">
        <v>5.88</v>
      </c>
      <c r="DQ2778">
        <v>5.55</v>
      </c>
      <c r="DR2778">
        <v>5.23</v>
      </c>
      <c r="DS2778">
        <v>4.93</v>
      </c>
      <c r="DT2778">
        <v>4.6399999999999997</v>
      </c>
      <c r="DU2778">
        <v>4.37</v>
      </c>
      <c r="DV2778">
        <v>4.12</v>
      </c>
      <c r="DW2778">
        <v>3.88</v>
      </c>
      <c r="DX2778">
        <v>3.66</v>
      </c>
      <c r="DY2778">
        <v>3.44</v>
      </c>
      <c r="DZ2778">
        <v>3.24</v>
      </c>
      <c r="EA2778">
        <v>3.04</v>
      </c>
      <c r="EB2778">
        <v>2.86</v>
      </c>
      <c r="EC2778">
        <v>2.7</v>
      </c>
      <c r="ED2778">
        <v>2.5499999999999998</v>
      </c>
      <c r="EE2778">
        <v>2.41</v>
      </c>
    </row>
    <row r="2779" spans="1:144" x14ac:dyDescent="0.25">
      <c r="A2779" t="s">
        <v>2566</v>
      </c>
      <c r="B2779">
        <v>28</v>
      </c>
      <c r="C2779">
        <v>28</v>
      </c>
      <c r="E2779">
        <v>100000</v>
      </c>
      <c r="F2779">
        <v>95274</v>
      </c>
      <c r="G2779">
        <v>90478</v>
      </c>
      <c r="H2779">
        <v>85608</v>
      </c>
      <c r="I2779">
        <v>80677</v>
      </c>
      <c r="J2779">
        <v>75678</v>
      </c>
      <c r="K2779">
        <v>70619</v>
      </c>
      <c r="L2779">
        <v>65526</v>
      </c>
      <c r="M2779">
        <v>60430</v>
      </c>
      <c r="N2779">
        <v>55371</v>
      </c>
      <c r="O2779">
        <v>50392</v>
      </c>
      <c r="P2779">
        <v>45528</v>
      </c>
      <c r="Q2779">
        <v>40808</v>
      </c>
      <c r="R2779">
        <v>36266</v>
      </c>
      <c r="S2779">
        <v>31925</v>
      </c>
      <c r="T2779">
        <v>27805</v>
      </c>
      <c r="U2779">
        <v>23929</v>
      </c>
      <c r="V2779">
        <v>20328</v>
      </c>
      <c r="W2779">
        <v>17032</v>
      </c>
      <c r="X2779">
        <v>14061</v>
      </c>
      <c r="Y2779">
        <v>11434</v>
      </c>
      <c r="Z2779">
        <v>9152</v>
      </c>
      <c r="AA2779">
        <v>7199</v>
      </c>
      <c r="AB2779">
        <v>5557</v>
      </c>
      <c r="AC2779">
        <v>4199</v>
      </c>
      <c r="AD2779">
        <v>3102</v>
      </c>
      <c r="AE2779">
        <v>2237</v>
      </c>
      <c r="AF2779">
        <v>1572</v>
      </c>
      <c r="DC2779">
        <v>10.85</v>
      </c>
      <c r="DD2779">
        <v>10.37</v>
      </c>
      <c r="DE2779">
        <v>9.89</v>
      </c>
      <c r="DF2779">
        <v>9.42</v>
      </c>
      <c r="DG2779">
        <v>8.9700000000000006</v>
      </c>
      <c r="DH2779">
        <v>8.5299999999999994</v>
      </c>
      <c r="DI2779">
        <v>8.1</v>
      </c>
      <c r="DJ2779">
        <v>7.69</v>
      </c>
      <c r="DK2779">
        <v>7.3</v>
      </c>
      <c r="DL2779">
        <v>6.92</v>
      </c>
      <c r="DM2779">
        <v>6.56</v>
      </c>
      <c r="DN2779">
        <v>6.2</v>
      </c>
      <c r="DO2779">
        <v>5.86</v>
      </c>
      <c r="DP2779">
        <v>5.53</v>
      </c>
      <c r="DQ2779">
        <v>5.22</v>
      </c>
      <c r="DR2779">
        <v>4.92</v>
      </c>
      <c r="DS2779">
        <v>4.63</v>
      </c>
      <c r="DT2779">
        <v>4.3600000000000003</v>
      </c>
      <c r="DU2779">
        <v>4.1100000000000003</v>
      </c>
      <c r="DV2779">
        <v>3.87</v>
      </c>
      <c r="DW2779">
        <v>3.65</v>
      </c>
      <c r="DX2779">
        <v>3.44</v>
      </c>
      <c r="DY2779">
        <v>3.23</v>
      </c>
      <c r="DZ2779">
        <v>3.04</v>
      </c>
      <c r="EA2779">
        <v>2.86</v>
      </c>
      <c r="EB2779">
        <v>2.7</v>
      </c>
      <c r="EC2779">
        <v>2.54</v>
      </c>
      <c r="ED2779">
        <v>2.41</v>
      </c>
    </row>
    <row r="2780" spans="1:144" x14ac:dyDescent="0.25">
      <c r="A2780" t="s">
        <v>2567</v>
      </c>
      <c r="B2780">
        <v>27</v>
      </c>
      <c r="C2780">
        <v>27</v>
      </c>
      <c r="E2780">
        <v>100000</v>
      </c>
      <c r="F2780">
        <v>94917</v>
      </c>
      <c r="G2780">
        <v>89770</v>
      </c>
      <c r="H2780">
        <v>84541</v>
      </c>
      <c r="I2780">
        <v>79253</v>
      </c>
      <c r="J2780">
        <v>73909</v>
      </c>
      <c r="K2780">
        <v>68530</v>
      </c>
      <c r="L2780">
        <v>63154</v>
      </c>
      <c r="M2780">
        <v>57823</v>
      </c>
      <c r="N2780">
        <v>52583</v>
      </c>
      <c r="O2780">
        <v>47473</v>
      </c>
      <c r="P2780">
        <v>42526</v>
      </c>
      <c r="Q2780">
        <v>37763</v>
      </c>
      <c r="R2780">
        <v>33215</v>
      </c>
      <c r="S2780">
        <v>28905</v>
      </c>
      <c r="T2780">
        <v>24859</v>
      </c>
      <c r="U2780">
        <v>21104</v>
      </c>
      <c r="V2780">
        <v>17668</v>
      </c>
      <c r="W2780">
        <v>14576</v>
      </c>
      <c r="X2780">
        <v>11845</v>
      </c>
      <c r="Y2780">
        <v>9474</v>
      </c>
      <c r="Z2780">
        <v>7448</v>
      </c>
      <c r="AA2780">
        <v>5746</v>
      </c>
      <c r="AB2780">
        <v>4339</v>
      </c>
      <c r="AC2780">
        <v>3203</v>
      </c>
      <c r="AD2780">
        <v>2309</v>
      </c>
      <c r="AE2780">
        <v>1622</v>
      </c>
      <c r="DC2780">
        <v>10.32</v>
      </c>
      <c r="DD2780">
        <v>9.84</v>
      </c>
      <c r="DE2780">
        <v>9.3800000000000008</v>
      </c>
      <c r="DF2780">
        <v>8.93</v>
      </c>
      <c r="DG2780">
        <v>8.49</v>
      </c>
      <c r="DH2780">
        <v>8.07</v>
      </c>
      <c r="DI2780">
        <v>7.66</v>
      </c>
      <c r="DJ2780">
        <v>7.27</v>
      </c>
      <c r="DK2780">
        <v>6.89</v>
      </c>
      <c r="DL2780">
        <v>6.53</v>
      </c>
      <c r="DM2780">
        <v>6.18</v>
      </c>
      <c r="DN2780">
        <v>5.84</v>
      </c>
      <c r="DO2780">
        <v>5.52</v>
      </c>
      <c r="DP2780">
        <v>5.2</v>
      </c>
      <c r="DQ2780">
        <v>4.9000000000000004</v>
      </c>
      <c r="DR2780">
        <v>4.62</v>
      </c>
      <c r="DS2780">
        <v>4.3499999999999996</v>
      </c>
      <c r="DT2780">
        <v>4.0999999999999996</v>
      </c>
      <c r="DU2780">
        <v>3.87</v>
      </c>
      <c r="DV2780">
        <v>3.64</v>
      </c>
      <c r="DW2780">
        <v>3.43</v>
      </c>
      <c r="DX2780">
        <v>3.23</v>
      </c>
      <c r="DY2780">
        <v>3.03</v>
      </c>
      <c r="DZ2780">
        <v>2.86</v>
      </c>
      <c r="EA2780">
        <v>2.69</v>
      </c>
      <c r="EB2780">
        <v>2.54</v>
      </c>
      <c r="EC2780">
        <v>2.4</v>
      </c>
    </row>
    <row r="2781" spans="1:144" x14ac:dyDescent="0.25">
      <c r="A2781" t="s">
        <v>2568</v>
      </c>
      <c r="B2781">
        <v>26</v>
      </c>
      <c r="C2781">
        <v>26</v>
      </c>
      <c r="E2781">
        <v>100000</v>
      </c>
      <c r="F2781">
        <v>94527</v>
      </c>
      <c r="G2781">
        <v>88982</v>
      </c>
      <c r="H2781">
        <v>83357</v>
      </c>
      <c r="I2781">
        <v>77686</v>
      </c>
      <c r="J2781">
        <v>71984</v>
      </c>
      <c r="K2781">
        <v>66288</v>
      </c>
      <c r="L2781">
        <v>60647</v>
      </c>
      <c r="M2781">
        <v>55108</v>
      </c>
      <c r="N2781">
        <v>49716</v>
      </c>
      <c r="O2781">
        <v>44502</v>
      </c>
      <c r="P2781">
        <v>39494</v>
      </c>
      <c r="Q2781">
        <v>34710</v>
      </c>
      <c r="R2781">
        <v>30181</v>
      </c>
      <c r="S2781">
        <v>25935</v>
      </c>
      <c r="T2781">
        <v>22004</v>
      </c>
      <c r="U2781">
        <v>18410</v>
      </c>
      <c r="V2781">
        <v>15177</v>
      </c>
      <c r="W2781">
        <v>12325</v>
      </c>
      <c r="X2781">
        <v>9852</v>
      </c>
      <c r="Y2781">
        <v>7740</v>
      </c>
      <c r="Z2781">
        <v>5968</v>
      </c>
      <c r="AA2781">
        <v>4504</v>
      </c>
      <c r="AB2781">
        <v>3323</v>
      </c>
      <c r="AC2781">
        <v>2394</v>
      </c>
      <c r="AD2781">
        <v>1681</v>
      </c>
      <c r="DC2781">
        <v>9.8000000000000007</v>
      </c>
      <c r="DD2781">
        <v>9.34</v>
      </c>
      <c r="DE2781">
        <v>8.89</v>
      </c>
      <c r="DF2781">
        <v>8.4499999999999993</v>
      </c>
      <c r="DG2781">
        <v>8.0299999999999994</v>
      </c>
      <c r="DH2781">
        <v>7.63</v>
      </c>
      <c r="DI2781">
        <v>7.24</v>
      </c>
      <c r="DJ2781">
        <v>6.87</v>
      </c>
      <c r="DK2781">
        <v>6.51</v>
      </c>
      <c r="DL2781">
        <v>6.16</v>
      </c>
      <c r="DM2781">
        <v>5.82</v>
      </c>
      <c r="DN2781">
        <v>5.5</v>
      </c>
      <c r="DO2781">
        <v>5.19</v>
      </c>
      <c r="DP2781">
        <v>4.8899999999999997</v>
      </c>
      <c r="DQ2781">
        <v>4.6100000000000003</v>
      </c>
      <c r="DR2781">
        <v>4.34</v>
      </c>
      <c r="DS2781">
        <v>4.09</v>
      </c>
      <c r="DT2781">
        <v>3.86</v>
      </c>
      <c r="DU2781">
        <v>3.64</v>
      </c>
      <c r="DV2781">
        <v>3.42</v>
      </c>
      <c r="DW2781">
        <v>3.22</v>
      </c>
      <c r="DX2781">
        <v>3.03</v>
      </c>
      <c r="DY2781">
        <v>2.85</v>
      </c>
      <c r="DZ2781">
        <v>2.69</v>
      </c>
      <c r="EA2781">
        <v>2.54</v>
      </c>
      <c r="EB2781">
        <v>2.4</v>
      </c>
    </row>
    <row r="2782" spans="1:144" x14ac:dyDescent="0.25">
      <c r="A2782" t="s">
        <v>2569</v>
      </c>
      <c r="B2782">
        <v>25</v>
      </c>
      <c r="C2782">
        <v>25</v>
      </c>
      <c r="E2782">
        <v>100000</v>
      </c>
      <c r="F2782">
        <v>94083</v>
      </c>
      <c r="G2782">
        <v>88095</v>
      </c>
      <c r="H2782">
        <v>82040</v>
      </c>
      <c r="I2782">
        <v>75968</v>
      </c>
      <c r="J2782">
        <v>69909</v>
      </c>
      <c r="K2782">
        <v>63912</v>
      </c>
      <c r="L2782">
        <v>58031</v>
      </c>
      <c r="M2782">
        <v>52311</v>
      </c>
      <c r="N2782">
        <v>46790</v>
      </c>
      <c r="O2782">
        <v>41495</v>
      </c>
      <c r="P2782">
        <v>36446</v>
      </c>
      <c r="Q2782">
        <v>31666</v>
      </c>
      <c r="R2782">
        <v>27189</v>
      </c>
      <c r="S2782">
        <v>23048</v>
      </c>
      <c r="T2782">
        <v>19272</v>
      </c>
      <c r="U2782">
        <v>15878</v>
      </c>
      <c r="V2782">
        <v>12885</v>
      </c>
      <c r="W2782">
        <v>10293</v>
      </c>
      <c r="X2782">
        <v>8082</v>
      </c>
      <c r="Y2782">
        <v>6228</v>
      </c>
      <c r="Z2782">
        <v>4699</v>
      </c>
      <c r="AA2782">
        <v>3466</v>
      </c>
      <c r="AB2782">
        <v>2496</v>
      </c>
      <c r="AC2782">
        <v>1752</v>
      </c>
      <c r="DC2782">
        <v>9.2899999999999991</v>
      </c>
      <c r="DD2782">
        <v>8.85</v>
      </c>
      <c r="DE2782">
        <v>8.41</v>
      </c>
      <c r="DF2782">
        <v>8</v>
      </c>
      <c r="DG2782">
        <v>7.6</v>
      </c>
      <c r="DH2782">
        <v>7.21</v>
      </c>
      <c r="DI2782">
        <v>6.84</v>
      </c>
      <c r="DJ2782">
        <v>6.49</v>
      </c>
      <c r="DK2782">
        <v>6.14</v>
      </c>
      <c r="DL2782">
        <v>5.81</v>
      </c>
      <c r="DM2782">
        <v>5.48</v>
      </c>
      <c r="DN2782">
        <v>5.17</v>
      </c>
      <c r="DO2782">
        <v>4.88</v>
      </c>
      <c r="DP2782">
        <v>4.5999999999999996</v>
      </c>
      <c r="DQ2782">
        <v>4.33</v>
      </c>
      <c r="DR2782">
        <v>4.09</v>
      </c>
      <c r="DS2782">
        <v>3.85</v>
      </c>
      <c r="DT2782">
        <v>3.63</v>
      </c>
      <c r="DU2782">
        <v>3.42</v>
      </c>
      <c r="DV2782">
        <v>3.22</v>
      </c>
      <c r="DW2782">
        <v>3.03</v>
      </c>
      <c r="DX2782">
        <v>2.85</v>
      </c>
      <c r="DY2782">
        <v>2.69</v>
      </c>
      <c r="DZ2782">
        <v>2.54</v>
      </c>
      <c r="EA2782">
        <v>2.4</v>
      </c>
    </row>
    <row r="2783" spans="1:144" x14ac:dyDescent="0.25">
      <c r="A2783" t="s">
        <v>2570</v>
      </c>
      <c r="B2783">
        <v>24</v>
      </c>
      <c r="C2783">
        <v>24</v>
      </c>
      <c r="E2783">
        <v>100000</v>
      </c>
      <c r="F2783">
        <v>93583</v>
      </c>
      <c r="G2783">
        <v>87110</v>
      </c>
      <c r="H2783">
        <v>80600</v>
      </c>
      <c r="I2783">
        <v>74120</v>
      </c>
      <c r="J2783">
        <v>67714</v>
      </c>
      <c r="K2783">
        <v>61436</v>
      </c>
      <c r="L2783">
        <v>55338</v>
      </c>
      <c r="M2783">
        <v>49459</v>
      </c>
      <c r="N2783">
        <v>43829</v>
      </c>
      <c r="O2783">
        <v>38470</v>
      </c>
      <c r="P2783">
        <v>33405</v>
      </c>
      <c r="Q2783">
        <v>28659</v>
      </c>
      <c r="R2783">
        <v>24275</v>
      </c>
      <c r="S2783">
        <v>20281</v>
      </c>
      <c r="T2783">
        <v>16700</v>
      </c>
      <c r="U2783">
        <v>13545</v>
      </c>
      <c r="V2783">
        <v>10813</v>
      </c>
      <c r="W2783">
        <v>8486</v>
      </c>
      <c r="X2783">
        <v>6536</v>
      </c>
      <c r="Y2783">
        <v>4928</v>
      </c>
      <c r="Z2783">
        <v>3634</v>
      </c>
      <c r="AA2783">
        <v>2616</v>
      </c>
      <c r="AB2783">
        <v>1836</v>
      </c>
      <c r="DC2783">
        <v>8.81</v>
      </c>
      <c r="DD2783">
        <v>8.3800000000000008</v>
      </c>
      <c r="DE2783">
        <v>7.96</v>
      </c>
      <c r="DF2783">
        <v>7.57</v>
      </c>
      <c r="DG2783">
        <v>7.18</v>
      </c>
      <c r="DH2783">
        <v>6.82</v>
      </c>
      <c r="DI2783">
        <v>6.46</v>
      </c>
      <c r="DJ2783">
        <v>6.12</v>
      </c>
      <c r="DK2783">
        <v>5.79</v>
      </c>
      <c r="DL2783">
        <v>5.47</v>
      </c>
      <c r="DM2783">
        <v>5.16</v>
      </c>
      <c r="DN2783">
        <v>4.8600000000000003</v>
      </c>
      <c r="DO2783">
        <v>4.59</v>
      </c>
      <c r="DP2783">
        <v>4.33</v>
      </c>
      <c r="DQ2783">
        <v>4.08</v>
      </c>
      <c r="DR2783">
        <v>3.85</v>
      </c>
      <c r="DS2783">
        <v>3.63</v>
      </c>
      <c r="DT2783">
        <v>3.41</v>
      </c>
      <c r="DU2783">
        <v>3.21</v>
      </c>
      <c r="DV2783">
        <v>3.02</v>
      </c>
      <c r="DW2783">
        <v>2.85</v>
      </c>
      <c r="DX2783">
        <v>2.68</v>
      </c>
      <c r="DY2783">
        <v>2.5299999999999998</v>
      </c>
      <c r="DZ2783">
        <v>2.4</v>
      </c>
    </row>
    <row r="2784" spans="1:144" x14ac:dyDescent="0.25">
      <c r="A2784" t="s">
        <v>2571</v>
      </c>
      <c r="B2784">
        <v>23</v>
      </c>
      <c r="C2784">
        <v>23</v>
      </c>
      <c r="E2784">
        <v>100000</v>
      </c>
      <c r="F2784">
        <v>93029</v>
      </c>
      <c r="G2784">
        <v>86035</v>
      </c>
      <c r="H2784">
        <v>79054</v>
      </c>
      <c r="I2784">
        <v>72171</v>
      </c>
      <c r="J2784">
        <v>65434</v>
      </c>
      <c r="K2784">
        <v>58894</v>
      </c>
      <c r="L2784">
        <v>52597</v>
      </c>
      <c r="M2784">
        <v>46573</v>
      </c>
      <c r="N2784">
        <v>40848</v>
      </c>
      <c r="O2784">
        <v>35446</v>
      </c>
      <c r="P2784">
        <v>30393</v>
      </c>
      <c r="Q2784">
        <v>25723</v>
      </c>
      <c r="R2784">
        <v>21474</v>
      </c>
      <c r="S2784">
        <v>17668</v>
      </c>
      <c r="T2784">
        <v>14323</v>
      </c>
      <c r="U2784">
        <v>11429</v>
      </c>
      <c r="V2784">
        <v>8964</v>
      </c>
      <c r="W2784">
        <v>6901</v>
      </c>
      <c r="X2784">
        <v>5201</v>
      </c>
      <c r="Y2784">
        <v>3833</v>
      </c>
      <c r="Z2784">
        <v>2759</v>
      </c>
      <c r="AA2784">
        <v>1936</v>
      </c>
      <c r="DC2784">
        <v>8.34</v>
      </c>
      <c r="DD2784">
        <v>7.93</v>
      </c>
      <c r="DE2784">
        <v>7.54</v>
      </c>
      <c r="DF2784">
        <v>7.16</v>
      </c>
      <c r="DG2784">
        <v>6.79</v>
      </c>
      <c r="DH2784">
        <v>6.44</v>
      </c>
      <c r="DI2784">
        <v>6.1</v>
      </c>
      <c r="DJ2784">
        <v>5.77</v>
      </c>
      <c r="DK2784">
        <v>5.45</v>
      </c>
      <c r="DL2784">
        <v>5.14</v>
      </c>
      <c r="DM2784">
        <v>4.8499999999999996</v>
      </c>
      <c r="DN2784">
        <v>4.58</v>
      </c>
      <c r="DO2784">
        <v>4.32</v>
      </c>
      <c r="DP2784">
        <v>4.07</v>
      </c>
      <c r="DQ2784">
        <v>3.84</v>
      </c>
      <c r="DR2784">
        <v>3.62</v>
      </c>
      <c r="DS2784">
        <v>3.41</v>
      </c>
      <c r="DT2784">
        <v>3.21</v>
      </c>
      <c r="DU2784">
        <v>3.02</v>
      </c>
      <c r="DV2784">
        <v>2.85</v>
      </c>
      <c r="DW2784">
        <v>2.68</v>
      </c>
      <c r="DX2784">
        <v>2.5299999999999998</v>
      </c>
      <c r="DY2784">
        <v>2.4</v>
      </c>
    </row>
    <row r="2785" spans="1:128" x14ac:dyDescent="0.25">
      <c r="A2785" t="s">
        <v>2572</v>
      </c>
      <c r="B2785">
        <v>22</v>
      </c>
      <c r="C2785">
        <v>22</v>
      </c>
      <c r="E2785">
        <v>100000</v>
      </c>
      <c r="F2785">
        <v>92426</v>
      </c>
      <c r="G2785">
        <v>84885</v>
      </c>
      <c r="H2785">
        <v>77430</v>
      </c>
      <c r="I2785">
        <v>70152</v>
      </c>
      <c r="J2785">
        <v>63097</v>
      </c>
      <c r="K2785">
        <v>56308</v>
      </c>
      <c r="L2785">
        <v>49821</v>
      </c>
      <c r="M2785">
        <v>43663</v>
      </c>
      <c r="N2785">
        <v>37860</v>
      </c>
      <c r="O2785">
        <v>32442</v>
      </c>
      <c r="P2785">
        <v>27442</v>
      </c>
      <c r="Q2785">
        <v>22892</v>
      </c>
      <c r="R2785">
        <v>18820</v>
      </c>
      <c r="S2785">
        <v>15246</v>
      </c>
      <c r="T2785">
        <v>12160</v>
      </c>
      <c r="U2785">
        <v>9533</v>
      </c>
      <c r="V2785">
        <v>7335</v>
      </c>
      <c r="W2785">
        <v>5526</v>
      </c>
      <c r="X2785">
        <v>4072</v>
      </c>
      <c r="Y2785">
        <v>2930</v>
      </c>
      <c r="Z2785">
        <v>2056</v>
      </c>
      <c r="DC2785">
        <v>7.9</v>
      </c>
      <c r="DD2785">
        <v>7.51</v>
      </c>
      <c r="DE2785">
        <v>7.13</v>
      </c>
      <c r="DF2785">
        <v>6.77</v>
      </c>
      <c r="DG2785">
        <v>6.42</v>
      </c>
      <c r="DH2785">
        <v>6.08</v>
      </c>
      <c r="DI2785">
        <v>5.75</v>
      </c>
      <c r="DJ2785">
        <v>5.44</v>
      </c>
      <c r="DK2785">
        <v>5.13</v>
      </c>
      <c r="DL2785">
        <v>4.84</v>
      </c>
      <c r="DM2785">
        <v>4.57</v>
      </c>
      <c r="DN2785">
        <v>4.3099999999999996</v>
      </c>
      <c r="DO2785">
        <v>4.0599999999999996</v>
      </c>
      <c r="DP2785">
        <v>3.83</v>
      </c>
      <c r="DQ2785">
        <v>3.62</v>
      </c>
      <c r="DR2785">
        <v>3.41</v>
      </c>
      <c r="DS2785">
        <v>3.21</v>
      </c>
      <c r="DT2785">
        <v>3.02</v>
      </c>
      <c r="DU2785">
        <v>2.84</v>
      </c>
      <c r="DV2785">
        <v>2.68</v>
      </c>
      <c r="DW2785">
        <v>2.5299999999999998</v>
      </c>
      <c r="DX2785">
        <v>2.4</v>
      </c>
    </row>
    <row r="2786" spans="1:128" x14ac:dyDescent="0.25">
      <c r="A2786" t="s">
        <v>2573</v>
      </c>
      <c r="B2786">
        <v>21</v>
      </c>
      <c r="C2786">
        <v>21</v>
      </c>
      <c r="E2786">
        <v>100000</v>
      </c>
      <c r="F2786">
        <v>91785</v>
      </c>
      <c r="G2786">
        <v>83683</v>
      </c>
      <c r="H2786">
        <v>75753</v>
      </c>
      <c r="I2786">
        <v>68088</v>
      </c>
      <c r="J2786">
        <v>60719</v>
      </c>
      <c r="K2786">
        <v>53685</v>
      </c>
      <c r="L2786">
        <v>47013</v>
      </c>
      <c r="M2786">
        <v>40734</v>
      </c>
      <c r="N2786">
        <v>34878</v>
      </c>
      <c r="O2786">
        <v>29485</v>
      </c>
      <c r="P2786">
        <v>24583</v>
      </c>
      <c r="Q2786">
        <v>20196</v>
      </c>
      <c r="R2786">
        <v>16348</v>
      </c>
      <c r="S2786">
        <v>13031</v>
      </c>
      <c r="T2786">
        <v>10212</v>
      </c>
      <c r="U2786">
        <v>7854</v>
      </c>
      <c r="V2786">
        <v>5915</v>
      </c>
      <c r="W2786">
        <v>4357</v>
      </c>
      <c r="X2786">
        <v>3135</v>
      </c>
      <c r="Y2786">
        <v>2199</v>
      </c>
      <c r="DC2786">
        <v>7.48</v>
      </c>
      <c r="DD2786">
        <v>7.1</v>
      </c>
      <c r="DE2786">
        <v>6.74</v>
      </c>
      <c r="DF2786">
        <v>6.4</v>
      </c>
      <c r="DG2786">
        <v>6.06</v>
      </c>
      <c r="DH2786">
        <v>5.73</v>
      </c>
      <c r="DI2786">
        <v>5.42</v>
      </c>
      <c r="DJ2786">
        <v>5.12</v>
      </c>
      <c r="DK2786">
        <v>4.83</v>
      </c>
      <c r="DL2786">
        <v>4.5599999999999996</v>
      </c>
      <c r="DM2786">
        <v>4.3</v>
      </c>
      <c r="DN2786">
        <v>4.0599999999999996</v>
      </c>
      <c r="DO2786">
        <v>3.83</v>
      </c>
      <c r="DP2786">
        <v>3.61</v>
      </c>
      <c r="DQ2786">
        <v>3.4</v>
      </c>
      <c r="DR2786">
        <v>3.21</v>
      </c>
      <c r="DS2786">
        <v>3.02</v>
      </c>
      <c r="DT2786">
        <v>2.84</v>
      </c>
      <c r="DU2786">
        <v>2.68</v>
      </c>
      <c r="DV2786">
        <v>2.5299999999999998</v>
      </c>
      <c r="DW2786">
        <v>2.39</v>
      </c>
    </row>
    <row r="2787" spans="1:128" x14ac:dyDescent="0.25">
      <c r="A2787" t="s">
        <v>2574</v>
      </c>
      <c r="B2787">
        <v>20</v>
      </c>
      <c r="C2787">
        <v>20</v>
      </c>
      <c r="E2787">
        <v>100000</v>
      </c>
      <c r="F2787">
        <v>91117</v>
      </c>
      <c r="G2787">
        <v>82444</v>
      </c>
      <c r="H2787">
        <v>74038</v>
      </c>
      <c r="I2787">
        <v>65981</v>
      </c>
      <c r="J2787">
        <v>58297</v>
      </c>
      <c r="K2787">
        <v>51015</v>
      </c>
      <c r="L2787">
        <v>44168</v>
      </c>
      <c r="M2787">
        <v>37791</v>
      </c>
      <c r="N2787">
        <v>31924</v>
      </c>
      <c r="O2787">
        <v>26601</v>
      </c>
      <c r="P2787">
        <v>21843</v>
      </c>
      <c r="Q2787">
        <v>17670</v>
      </c>
      <c r="R2787">
        <v>14074</v>
      </c>
      <c r="S2787">
        <v>11023</v>
      </c>
      <c r="T2787">
        <v>8475</v>
      </c>
      <c r="U2787">
        <v>6381</v>
      </c>
      <c r="V2787">
        <v>4699</v>
      </c>
      <c r="W2787">
        <v>3380</v>
      </c>
      <c r="X2787">
        <v>2372</v>
      </c>
      <c r="DC2787">
        <v>7.08</v>
      </c>
      <c r="DD2787">
        <v>6.72</v>
      </c>
      <c r="DE2787">
        <v>6.37</v>
      </c>
      <c r="DF2787">
        <v>6.04</v>
      </c>
      <c r="DG2787">
        <v>5.72</v>
      </c>
      <c r="DH2787">
        <v>5.4</v>
      </c>
      <c r="DI2787">
        <v>5.0999999999999996</v>
      </c>
      <c r="DJ2787">
        <v>4.82</v>
      </c>
      <c r="DK2787">
        <v>4.55</v>
      </c>
      <c r="DL2787">
        <v>4.29</v>
      </c>
      <c r="DM2787">
        <v>4.05</v>
      </c>
      <c r="DN2787">
        <v>3.82</v>
      </c>
      <c r="DO2787">
        <v>3.61</v>
      </c>
      <c r="DP2787">
        <v>3.4</v>
      </c>
      <c r="DQ2787">
        <v>3.2</v>
      </c>
      <c r="DR2787">
        <v>3.02</v>
      </c>
      <c r="DS2787">
        <v>2.84</v>
      </c>
      <c r="DT2787">
        <v>2.68</v>
      </c>
      <c r="DU2787">
        <v>2.5299999999999998</v>
      </c>
      <c r="DV2787">
        <v>2.39</v>
      </c>
    </row>
    <row r="2788" spans="1:128" x14ac:dyDescent="0.25">
      <c r="A2788" t="s">
        <v>2575</v>
      </c>
      <c r="B2788">
        <v>19</v>
      </c>
      <c r="C2788">
        <v>19</v>
      </c>
      <c r="E2788">
        <v>100000</v>
      </c>
      <c r="F2788">
        <v>90426</v>
      </c>
      <c r="G2788">
        <v>81170</v>
      </c>
      <c r="H2788">
        <v>72275</v>
      </c>
      <c r="I2788">
        <v>63816</v>
      </c>
      <c r="J2788">
        <v>55808</v>
      </c>
      <c r="K2788">
        <v>48284</v>
      </c>
      <c r="L2788">
        <v>41281</v>
      </c>
      <c r="M2788">
        <v>34847</v>
      </c>
      <c r="N2788">
        <v>29016</v>
      </c>
      <c r="O2788">
        <v>23813</v>
      </c>
      <c r="P2788">
        <v>19255</v>
      </c>
      <c r="Q2788">
        <v>15327</v>
      </c>
      <c r="R2788">
        <v>11996</v>
      </c>
      <c r="S2788">
        <v>9219</v>
      </c>
      <c r="T2788">
        <v>6939</v>
      </c>
      <c r="U2788">
        <v>5110</v>
      </c>
      <c r="V2788">
        <v>3675</v>
      </c>
      <c r="W2788">
        <v>2579</v>
      </c>
      <c r="DC2788">
        <v>6.7</v>
      </c>
      <c r="DD2788">
        <v>6.35</v>
      </c>
      <c r="DE2788">
        <v>6.02</v>
      </c>
      <c r="DF2788">
        <v>5.7</v>
      </c>
      <c r="DG2788">
        <v>5.39</v>
      </c>
      <c r="DH2788">
        <v>5.09</v>
      </c>
      <c r="DI2788">
        <v>4.8099999999999996</v>
      </c>
      <c r="DJ2788">
        <v>4.54</v>
      </c>
      <c r="DK2788">
        <v>4.28</v>
      </c>
      <c r="DL2788">
        <v>4.04</v>
      </c>
      <c r="DM2788">
        <v>3.82</v>
      </c>
      <c r="DN2788">
        <v>3.6</v>
      </c>
      <c r="DO2788">
        <v>3.4</v>
      </c>
      <c r="DP2788">
        <v>3.2</v>
      </c>
      <c r="DQ2788">
        <v>3.01</v>
      </c>
      <c r="DR2788">
        <v>2.84</v>
      </c>
      <c r="DS2788">
        <v>2.68</v>
      </c>
      <c r="DT2788">
        <v>2.5299999999999998</v>
      </c>
      <c r="DU2788">
        <v>2.39</v>
      </c>
    </row>
    <row r="2789" spans="1:128" x14ac:dyDescent="0.25">
      <c r="A2789" t="s">
        <v>2576</v>
      </c>
      <c r="B2789">
        <v>18</v>
      </c>
      <c r="C2789">
        <v>18</v>
      </c>
      <c r="E2789">
        <v>100000</v>
      </c>
      <c r="F2789">
        <v>89710</v>
      </c>
      <c r="G2789">
        <v>79846</v>
      </c>
      <c r="H2789">
        <v>70440</v>
      </c>
      <c r="I2789">
        <v>61562</v>
      </c>
      <c r="J2789">
        <v>53227</v>
      </c>
      <c r="K2789">
        <v>45477</v>
      </c>
      <c r="L2789">
        <v>38361</v>
      </c>
      <c r="M2789">
        <v>31919</v>
      </c>
      <c r="N2789">
        <v>26178</v>
      </c>
      <c r="O2789">
        <v>21158</v>
      </c>
      <c r="P2789">
        <v>16835</v>
      </c>
      <c r="Q2789">
        <v>13169</v>
      </c>
      <c r="R2789">
        <v>10115</v>
      </c>
      <c r="S2789">
        <v>7610</v>
      </c>
      <c r="T2789">
        <v>5603</v>
      </c>
      <c r="U2789">
        <v>4030</v>
      </c>
      <c r="V2789">
        <v>2828</v>
      </c>
      <c r="DC2789">
        <v>6.33</v>
      </c>
      <c r="DD2789">
        <v>6</v>
      </c>
      <c r="DE2789">
        <v>5.68</v>
      </c>
      <c r="DF2789">
        <v>5.38</v>
      </c>
      <c r="DG2789">
        <v>5.08</v>
      </c>
      <c r="DH2789">
        <v>4.8</v>
      </c>
      <c r="DI2789">
        <v>4.53</v>
      </c>
      <c r="DJ2789">
        <v>4.2699999999999996</v>
      </c>
      <c r="DK2789">
        <v>4.04</v>
      </c>
      <c r="DL2789">
        <v>3.81</v>
      </c>
      <c r="DM2789">
        <v>3.6</v>
      </c>
      <c r="DN2789">
        <v>3.39</v>
      </c>
      <c r="DO2789">
        <v>3.2</v>
      </c>
      <c r="DP2789">
        <v>3.01</v>
      </c>
      <c r="DQ2789">
        <v>2.84</v>
      </c>
      <c r="DR2789">
        <v>2.68</v>
      </c>
      <c r="DS2789">
        <v>2.5299999999999998</v>
      </c>
      <c r="DT2789">
        <v>2.39</v>
      </c>
    </row>
    <row r="2790" spans="1:128" x14ac:dyDescent="0.25">
      <c r="A2790" t="s">
        <v>2577</v>
      </c>
      <c r="B2790">
        <v>17</v>
      </c>
      <c r="C2790">
        <v>17</v>
      </c>
      <c r="E2790">
        <v>100000</v>
      </c>
      <c r="F2790">
        <v>88953</v>
      </c>
      <c r="G2790">
        <v>78445</v>
      </c>
      <c r="H2790">
        <v>68499</v>
      </c>
      <c r="I2790">
        <v>59190</v>
      </c>
      <c r="J2790">
        <v>50539</v>
      </c>
      <c r="K2790">
        <v>42603</v>
      </c>
      <c r="L2790">
        <v>35423</v>
      </c>
      <c r="M2790">
        <v>29033</v>
      </c>
      <c r="N2790">
        <v>23450</v>
      </c>
      <c r="O2790">
        <v>18652</v>
      </c>
      <c r="P2790">
        <v>14586</v>
      </c>
      <c r="Q2790">
        <v>11197</v>
      </c>
      <c r="R2790">
        <v>8420</v>
      </c>
      <c r="S2790">
        <v>6197</v>
      </c>
      <c r="T2790">
        <v>4458</v>
      </c>
      <c r="U2790">
        <v>3129</v>
      </c>
      <c r="DC2790">
        <v>5.99</v>
      </c>
      <c r="DD2790">
        <v>5.67</v>
      </c>
      <c r="DE2790">
        <v>5.36</v>
      </c>
      <c r="DF2790">
        <v>5.07</v>
      </c>
      <c r="DG2790">
        <v>4.78</v>
      </c>
      <c r="DH2790">
        <v>4.5199999999999996</v>
      </c>
      <c r="DI2790">
        <v>4.2699999999999996</v>
      </c>
      <c r="DJ2790">
        <v>4.03</v>
      </c>
      <c r="DK2790">
        <v>3.81</v>
      </c>
      <c r="DL2790">
        <v>3.59</v>
      </c>
      <c r="DM2790">
        <v>3.39</v>
      </c>
      <c r="DN2790">
        <v>3.2</v>
      </c>
      <c r="DO2790">
        <v>3.01</v>
      </c>
      <c r="DP2790">
        <v>2.84</v>
      </c>
      <c r="DQ2790">
        <v>2.68</v>
      </c>
      <c r="DR2790">
        <v>2.5299999999999998</v>
      </c>
      <c r="DS2790">
        <v>2.39</v>
      </c>
    </row>
    <row r="2791" spans="1:128" x14ac:dyDescent="0.25">
      <c r="A2791" t="s">
        <v>2578</v>
      </c>
      <c r="B2791">
        <v>16</v>
      </c>
      <c r="C2791">
        <v>16</v>
      </c>
      <c r="E2791">
        <v>100000</v>
      </c>
      <c r="F2791">
        <v>88138</v>
      </c>
      <c r="G2791">
        <v>76938</v>
      </c>
      <c r="H2791">
        <v>66425</v>
      </c>
      <c r="I2791">
        <v>56685</v>
      </c>
      <c r="J2791">
        <v>47754</v>
      </c>
      <c r="K2791">
        <v>39681</v>
      </c>
      <c r="L2791">
        <v>32500</v>
      </c>
      <c r="M2791">
        <v>26235</v>
      </c>
      <c r="N2791">
        <v>20855</v>
      </c>
      <c r="O2791">
        <v>16304</v>
      </c>
      <c r="P2791">
        <v>12513</v>
      </c>
      <c r="Q2791">
        <v>9406</v>
      </c>
      <c r="R2791">
        <v>6920</v>
      </c>
      <c r="S2791">
        <v>4977</v>
      </c>
      <c r="T2791">
        <v>3494</v>
      </c>
      <c r="DC2791">
        <v>5.65</v>
      </c>
      <c r="DD2791">
        <v>5.35</v>
      </c>
      <c r="DE2791">
        <v>5.05</v>
      </c>
      <c r="DF2791">
        <v>4.7699999999999996</v>
      </c>
      <c r="DG2791">
        <v>4.51</v>
      </c>
      <c r="DH2791">
        <v>4.26</v>
      </c>
      <c r="DI2791">
        <v>4.0199999999999996</v>
      </c>
      <c r="DJ2791">
        <v>3.8</v>
      </c>
      <c r="DK2791">
        <v>3.59</v>
      </c>
      <c r="DL2791">
        <v>3.39</v>
      </c>
      <c r="DM2791">
        <v>3.19</v>
      </c>
      <c r="DN2791">
        <v>3.01</v>
      </c>
      <c r="DO2791">
        <v>2.84</v>
      </c>
      <c r="DP2791">
        <v>2.68</v>
      </c>
      <c r="DQ2791">
        <v>2.5299999999999998</v>
      </c>
      <c r="DR2791">
        <v>2.39</v>
      </c>
    </row>
    <row r="2792" spans="1:128" x14ac:dyDescent="0.25">
      <c r="A2792" t="s">
        <v>2579</v>
      </c>
      <c r="B2792">
        <v>15</v>
      </c>
      <c r="C2792">
        <v>15</v>
      </c>
      <c r="E2792">
        <v>100000</v>
      </c>
      <c r="F2792">
        <v>87247</v>
      </c>
      <c r="G2792">
        <v>75304</v>
      </c>
      <c r="H2792">
        <v>64206</v>
      </c>
      <c r="I2792">
        <v>54062</v>
      </c>
      <c r="J2792">
        <v>44897</v>
      </c>
      <c r="K2792">
        <v>36750</v>
      </c>
      <c r="L2792">
        <v>29646</v>
      </c>
      <c r="M2792">
        <v>23554</v>
      </c>
      <c r="N2792">
        <v>18404</v>
      </c>
      <c r="O2792">
        <v>14122</v>
      </c>
      <c r="P2792">
        <v>10614</v>
      </c>
      <c r="Q2792">
        <v>7807</v>
      </c>
      <c r="R2792">
        <v>5614</v>
      </c>
      <c r="S2792">
        <v>3941</v>
      </c>
      <c r="DC2792">
        <v>5.34</v>
      </c>
      <c r="DD2792">
        <v>5.04</v>
      </c>
      <c r="DE2792">
        <v>4.76</v>
      </c>
      <c r="DF2792">
        <v>4.5</v>
      </c>
      <c r="DG2792">
        <v>4.25</v>
      </c>
      <c r="DH2792">
        <v>4.0199999999999996</v>
      </c>
      <c r="DI2792">
        <v>3.8</v>
      </c>
      <c r="DJ2792">
        <v>3.59</v>
      </c>
      <c r="DK2792">
        <v>3.39</v>
      </c>
      <c r="DL2792">
        <v>3.19</v>
      </c>
      <c r="DM2792">
        <v>3.01</v>
      </c>
      <c r="DN2792">
        <v>2.84</v>
      </c>
      <c r="DO2792">
        <v>2.68</v>
      </c>
      <c r="DP2792">
        <v>2.5299999999999998</v>
      </c>
      <c r="DQ2792">
        <v>2.39</v>
      </c>
    </row>
    <row r="2793" spans="1:128" x14ac:dyDescent="0.25">
      <c r="A2793" t="s">
        <v>2580</v>
      </c>
      <c r="B2793">
        <v>14</v>
      </c>
      <c r="C2793">
        <v>14</v>
      </c>
      <c r="E2793">
        <v>100000</v>
      </c>
      <c r="F2793">
        <v>86269</v>
      </c>
      <c r="G2793">
        <v>73537</v>
      </c>
      <c r="H2793">
        <v>61866</v>
      </c>
      <c r="I2793">
        <v>51353</v>
      </c>
      <c r="J2793">
        <v>42012</v>
      </c>
      <c r="K2793">
        <v>33872</v>
      </c>
      <c r="L2793">
        <v>26896</v>
      </c>
      <c r="M2793">
        <v>21006</v>
      </c>
      <c r="N2793">
        <v>16110</v>
      </c>
      <c r="O2793">
        <v>12108</v>
      </c>
      <c r="P2793">
        <v>8906</v>
      </c>
      <c r="Q2793">
        <v>6403</v>
      </c>
      <c r="R2793">
        <v>4494</v>
      </c>
      <c r="DC2793">
        <v>5.03</v>
      </c>
      <c r="DD2793">
        <v>4.76</v>
      </c>
      <c r="DE2793">
        <v>4.49</v>
      </c>
      <c r="DF2793">
        <v>4.24</v>
      </c>
      <c r="DG2793">
        <v>4.01</v>
      </c>
      <c r="DH2793">
        <v>3.79</v>
      </c>
      <c r="DI2793">
        <v>3.58</v>
      </c>
      <c r="DJ2793">
        <v>3.38</v>
      </c>
      <c r="DK2793">
        <v>3.19</v>
      </c>
      <c r="DL2793">
        <v>3.01</v>
      </c>
      <c r="DM2793">
        <v>2.84</v>
      </c>
      <c r="DN2793">
        <v>2.68</v>
      </c>
      <c r="DO2793">
        <v>2.5299999999999998</v>
      </c>
      <c r="DP2793">
        <v>2.39</v>
      </c>
    </row>
    <row r="2794" spans="1:128" x14ac:dyDescent="0.25">
      <c r="A2794" t="s">
        <v>2581</v>
      </c>
      <c r="B2794">
        <v>13</v>
      </c>
      <c r="C2794">
        <v>13</v>
      </c>
      <c r="E2794">
        <v>100000</v>
      </c>
      <c r="F2794">
        <v>85203</v>
      </c>
      <c r="G2794">
        <v>71667</v>
      </c>
      <c r="H2794">
        <v>59439</v>
      </c>
      <c r="I2794">
        <v>48606</v>
      </c>
      <c r="J2794">
        <v>39170</v>
      </c>
      <c r="K2794">
        <v>31088</v>
      </c>
      <c r="L2794">
        <v>24266</v>
      </c>
      <c r="M2794">
        <v>18604</v>
      </c>
      <c r="N2794">
        <v>13976</v>
      </c>
      <c r="O2794">
        <v>10281</v>
      </c>
      <c r="P2794">
        <v>7393</v>
      </c>
      <c r="Q2794">
        <v>5189</v>
      </c>
      <c r="DC2794">
        <v>4.75</v>
      </c>
      <c r="DD2794">
        <v>4.4800000000000004</v>
      </c>
      <c r="DE2794">
        <v>4.24</v>
      </c>
      <c r="DF2794">
        <v>4.01</v>
      </c>
      <c r="DG2794">
        <v>3.79</v>
      </c>
      <c r="DH2794">
        <v>3.58</v>
      </c>
      <c r="DI2794">
        <v>3.38</v>
      </c>
      <c r="DJ2794">
        <v>3.19</v>
      </c>
      <c r="DK2794">
        <v>3.01</v>
      </c>
      <c r="DL2794">
        <v>2.84</v>
      </c>
      <c r="DM2794">
        <v>2.68</v>
      </c>
      <c r="DN2794">
        <v>2.5299999999999998</v>
      </c>
      <c r="DO2794">
        <v>2.39</v>
      </c>
    </row>
    <row r="2795" spans="1:128" x14ac:dyDescent="0.25">
      <c r="A2795" t="s">
        <v>2582</v>
      </c>
      <c r="B2795">
        <v>12</v>
      </c>
      <c r="C2795">
        <v>12</v>
      </c>
      <c r="E2795">
        <v>100000</v>
      </c>
      <c r="F2795">
        <v>84077</v>
      </c>
      <c r="G2795">
        <v>69723</v>
      </c>
      <c r="H2795">
        <v>56969</v>
      </c>
      <c r="I2795">
        <v>45893</v>
      </c>
      <c r="J2795">
        <v>36408</v>
      </c>
      <c r="K2795">
        <v>28408</v>
      </c>
      <c r="L2795">
        <v>21768</v>
      </c>
      <c r="M2795">
        <v>16350</v>
      </c>
      <c r="N2795">
        <v>12024</v>
      </c>
      <c r="O2795">
        <v>8649</v>
      </c>
      <c r="P2795">
        <v>6073</v>
      </c>
      <c r="DC2795">
        <v>4.4800000000000004</v>
      </c>
      <c r="DD2795">
        <v>4.2300000000000004</v>
      </c>
      <c r="DE2795">
        <v>4</v>
      </c>
      <c r="DF2795">
        <v>3.78</v>
      </c>
      <c r="DG2795">
        <v>3.58</v>
      </c>
      <c r="DH2795">
        <v>3.38</v>
      </c>
      <c r="DI2795">
        <v>3.19</v>
      </c>
      <c r="DJ2795">
        <v>3.01</v>
      </c>
      <c r="DK2795">
        <v>2.84</v>
      </c>
      <c r="DL2795">
        <v>2.68</v>
      </c>
      <c r="DM2795">
        <v>2.5299999999999998</v>
      </c>
      <c r="DN2795">
        <v>2.39</v>
      </c>
    </row>
    <row r="2796" spans="1:128" x14ac:dyDescent="0.25">
      <c r="A2796" t="s">
        <v>2583</v>
      </c>
      <c r="B2796">
        <v>11</v>
      </c>
      <c r="C2796">
        <v>11</v>
      </c>
      <c r="E2796">
        <v>100000</v>
      </c>
      <c r="F2796">
        <v>82895</v>
      </c>
      <c r="G2796">
        <v>67728</v>
      </c>
      <c r="H2796">
        <v>54518</v>
      </c>
      <c r="I2796">
        <v>43240</v>
      </c>
      <c r="J2796">
        <v>33726</v>
      </c>
      <c r="K2796">
        <v>25835</v>
      </c>
      <c r="L2796">
        <v>19397</v>
      </c>
      <c r="M2796">
        <v>14263</v>
      </c>
      <c r="N2796">
        <v>10258</v>
      </c>
      <c r="O2796">
        <v>7206</v>
      </c>
      <c r="DC2796">
        <v>4.2300000000000004</v>
      </c>
      <c r="DD2796">
        <v>4</v>
      </c>
      <c r="DE2796">
        <v>3.78</v>
      </c>
      <c r="DF2796">
        <v>3.57</v>
      </c>
      <c r="DG2796">
        <v>3.38</v>
      </c>
      <c r="DH2796">
        <v>3.19</v>
      </c>
      <c r="DI2796">
        <v>3.01</v>
      </c>
      <c r="DJ2796">
        <v>2.84</v>
      </c>
      <c r="DK2796">
        <v>2.68</v>
      </c>
      <c r="DL2796">
        <v>2.5299999999999998</v>
      </c>
      <c r="DM2796">
        <v>2.39</v>
      </c>
    </row>
    <row r="2797" spans="1:128" x14ac:dyDescent="0.25">
      <c r="A2797" t="s">
        <v>2584</v>
      </c>
      <c r="B2797">
        <v>10</v>
      </c>
      <c r="C2797">
        <v>10</v>
      </c>
      <c r="E2797">
        <v>100000</v>
      </c>
      <c r="F2797">
        <v>81677</v>
      </c>
      <c r="G2797">
        <v>65747</v>
      </c>
      <c r="H2797">
        <v>52107</v>
      </c>
      <c r="I2797">
        <v>40636</v>
      </c>
      <c r="J2797">
        <v>31119</v>
      </c>
      <c r="K2797">
        <v>23360</v>
      </c>
      <c r="L2797">
        <v>17173</v>
      </c>
      <c r="M2797">
        <v>12352</v>
      </c>
      <c r="N2797">
        <v>8677</v>
      </c>
      <c r="DC2797">
        <v>3.99</v>
      </c>
      <c r="DD2797">
        <v>3.78</v>
      </c>
      <c r="DE2797">
        <v>3.57</v>
      </c>
      <c r="DF2797">
        <v>3.37</v>
      </c>
      <c r="DG2797">
        <v>3.19</v>
      </c>
      <c r="DH2797">
        <v>3.01</v>
      </c>
      <c r="DI2797">
        <v>2.84</v>
      </c>
      <c r="DJ2797">
        <v>2.68</v>
      </c>
      <c r="DK2797">
        <v>2.5299999999999998</v>
      </c>
      <c r="DL2797">
        <v>2.4</v>
      </c>
    </row>
    <row r="2798" spans="1:128" x14ac:dyDescent="0.25">
      <c r="A2798" t="s">
        <v>2585</v>
      </c>
      <c r="B2798">
        <v>9</v>
      </c>
      <c r="C2798">
        <v>9</v>
      </c>
      <c r="E2798">
        <v>100000</v>
      </c>
      <c r="F2798">
        <v>80476</v>
      </c>
      <c r="G2798">
        <v>63788</v>
      </c>
      <c r="H2798">
        <v>49711</v>
      </c>
      <c r="I2798">
        <v>38067</v>
      </c>
      <c r="J2798">
        <v>28570</v>
      </c>
      <c r="K2798">
        <v>21002</v>
      </c>
      <c r="L2798">
        <v>15104</v>
      </c>
      <c r="M2798">
        <v>10614</v>
      </c>
      <c r="DC2798">
        <v>3.77</v>
      </c>
      <c r="DD2798">
        <v>3.57</v>
      </c>
      <c r="DE2798">
        <v>3.37</v>
      </c>
      <c r="DF2798">
        <v>3.19</v>
      </c>
      <c r="DG2798">
        <v>3.01</v>
      </c>
      <c r="DH2798">
        <v>2.84</v>
      </c>
      <c r="DI2798">
        <v>2.68</v>
      </c>
      <c r="DJ2798">
        <v>2.54</v>
      </c>
      <c r="DK2798">
        <v>2.4</v>
      </c>
    </row>
    <row r="2799" spans="1:128" x14ac:dyDescent="0.25">
      <c r="A2799" t="s">
        <v>2586</v>
      </c>
      <c r="B2799">
        <v>8</v>
      </c>
      <c r="C2799">
        <v>8</v>
      </c>
      <c r="E2799">
        <v>100000</v>
      </c>
      <c r="F2799">
        <v>79250</v>
      </c>
      <c r="G2799">
        <v>61774</v>
      </c>
      <c r="H2799">
        <v>47274</v>
      </c>
      <c r="I2799">
        <v>35484</v>
      </c>
      <c r="J2799">
        <v>26084</v>
      </c>
      <c r="K2799">
        <v>18761</v>
      </c>
      <c r="L2799">
        <v>13184</v>
      </c>
      <c r="DC2799">
        <v>3.57</v>
      </c>
      <c r="DD2799">
        <v>3.37</v>
      </c>
      <c r="DE2799">
        <v>3.18</v>
      </c>
      <c r="DF2799">
        <v>3.01</v>
      </c>
      <c r="DG2799">
        <v>2.84</v>
      </c>
      <c r="DH2799">
        <v>2.68</v>
      </c>
      <c r="DI2799">
        <v>2.54</v>
      </c>
      <c r="DJ2799">
        <v>2.4</v>
      </c>
    </row>
    <row r="2800" spans="1:128" x14ac:dyDescent="0.25">
      <c r="A2800" t="s">
        <v>2587</v>
      </c>
      <c r="B2800">
        <v>7</v>
      </c>
      <c r="C2800">
        <v>7</v>
      </c>
      <c r="E2800">
        <v>100000</v>
      </c>
      <c r="F2800">
        <v>77941</v>
      </c>
      <c r="G2800">
        <v>59665</v>
      </c>
      <c r="H2800">
        <v>44760</v>
      </c>
      <c r="I2800">
        <v>32913</v>
      </c>
      <c r="J2800">
        <v>23677</v>
      </c>
      <c r="K2800">
        <v>16644</v>
      </c>
      <c r="DC2800">
        <v>3.37</v>
      </c>
      <c r="DD2800">
        <v>3.18</v>
      </c>
      <c r="DE2800">
        <v>3.01</v>
      </c>
      <c r="DF2800">
        <v>2.84</v>
      </c>
      <c r="DG2800">
        <v>2.68</v>
      </c>
      <c r="DH2800">
        <v>2.54</v>
      </c>
      <c r="DI2800">
        <v>2.4</v>
      </c>
    </row>
    <row r="2801" spans="1:189" x14ac:dyDescent="0.25">
      <c r="A2801" t="s">
        <v>2588</v>
      </c>
      <c r="B2801">
        <v>6</v>
      </c>
      <c r="C2801">
        <v>6</v>
      </c>
      <c r="E2801">
        <v>100000</v>
      </c>
      <c r="F2801">
        <v>76550</v>
      </c>
      <c r="G2801">
        <v>57454</v>
      </c>
      <c r="H2801">
        <v>42229</v>
      </c>
      <c r="I2801">
        <v>30394</v>
      </c>
      <c r="J2801">
        <v>21373</v>
      </c>
      <c r="DC2801">
        <v>3.19</v>
      </c>
      <c r="DD2801">
        <v>3.01</v>
      </c>
      <c r="DE2801">
        <v>2.84</v>
      </c>
      <c r="DF2801">
        <v>2.69</v>
      </c>
      <c r="DG2801">
        <v>2.54</v>
      </c>
      <c r="DH2801">
        <v>2.4</v>
      </c>
    </row>
    <row r="2802" spans="1:189" x14ac:dyDescent="0.25">
      <c r="A2802" t="s">
        <v>2589</v>
      </c>
      <c r="B2802">
        <v>5</v>
      </c>
      <c r="C2802">
        <v>5</v>
      </c>
      <c r="E2802">
        <v>100000</v>
      </c>
      <c r="F2802">
        <v>75064</v>
      </c>
      <c r="G2802">
        <v>55207</v>
      </c>
      <c r="H2802">
        <v>39723</v>
      </c>
      <c r="I2802">
        <v>27954</v>
      </c>
      <c r="DC2802">
        <v>3.01</v>
      </c>
      <c r="DD2802">
        <v>2.84</v>
      </c>
      <c r="DE2802">
        <v>2.69</v>
      </c>
      <c r="DF2802">
        <v>2.54</v>
      </c>
      <c r="DG2802">
        <v>2.4</v>
      </c>
    </row>
    <row r="2803" spans="1:189" x14ac:dyDescent="0.25">
      <c r="A2803" t="s">
        <v>2590</v>
      </c>
      <c r="B2803">
        <v>4</v>
      </c>
      <c r="C2803">
        <v>4</v>
      </c>
      <c r="E2803">
        <v>100000</v>
      </c>
      <c r="F2803">
        <v>73567</v>
      </c>
      <c r="G2803">
        <v>52977</v>
      </c>
      <c r="H2803">
        <v>37275</v>
      </c>
      <c r="DC2803">
        <v>2.85</v>
      </c>
      <c r="DD2803">
        <v>2.69</v>
      </c>
      <c r="DE2803">
        <v>2.54</v>
      </c>
      <c r="DF2803">
        <v>2.4</v>
      </c>
    </row>
    <row r="2804" spans="1:189" x14ac:dyDescent="0.25">
      <c r="A2804" t="s">
        <v>2591</v>
      </c>
      <c r="B2804">
        <v>3</v>
      </c>
      <c r="C2804">
        <v>3</v>
      </c>
      <c r="E2804">
        <v>100000</v>
      </c>
      <c r="F2804">
        <v>72044</v>
      </c>
      <c r="G2804">
        <v>50742</v>
      </c>
      <c r="DC2804">
        <v>2.69</v>
      </c>
      <c r="DD2804">
        <v>2.54</v>
      </c>
      <c r="DE2804">
        <v>2.4</v>
      </c>
    </row>
    <row r="2805" spans="1:189" x14ac:dyDescent="0.25">
      <c r="A2805" t="s">
        <v>2592</v>
      </c>
      <c r="B2805">
        <v>2</v>
      </c>
      <c r="C2805">
        <v>2</v>
      </c>
      <c r="E2805">
        <v>100000</v>
      </c>
      <c r="F2805">
        <v>70476</v>
      </c>
      <c r="DC2805">
        <v>2.5499999999999998</v>
      </c>
      <c r="DD2805">
        <v>2.41</v>
      </c>
    </row>
    <row r="2806" spans="1:189" x14ac:dyDescent="0.25">
      <c r="A2806" t="s">
        <v>2593</v>
      </c>
      <c r="B2806">
        <v>1</v>
      </c>
      <c r="C2806">
        <v>1</v>
      </c>
      <c r="E2806">
        <v>100000</v>
      </c>
      <c r="DC2806">
        <v>2.41</v>
      </c>
    </row>
    <row r="2807" spans="1:189" x14ac:dyDescent="0.25">
      <c r="A2807" t="s">
        <v>2594</v>
      </c>
      <c r="B2807">
        <v>83</v>
      </c>
      <c r="C2807">
        <v>83</v>
      </c>
      <c r="E2807">
        <v>100000</v>
      </c>
      <c r="F2807">
        <v>99935</v>
      </c>
      <c r="G2807">
        <v>99870</v>
      </c>
      <c r="H2807">
        <v>99804</v>
      </c>
      <c r="I2807">
        <v>99736</v>
      </c>
      <c r="J2807">
        <v>99665</v>
      </c>
      <c r="K2807">
        <v>99591</v>
      </c>
      <c r="L2807">
        <v>99515</v>
      </c>
      <c r="M2807">
        <v>99437</v>
      </c>
      <c r="N2807">
        <v>99358</v>
      </c>
      <c r="O2807">
        <v>99279</v>
      </c>
      <c r="P2807">
        <v>99201</v>
      </c>
      <c r="Q2807">
        <v>99122</v>
      </c>
      <c r="R2807">
        <v>99043</v>
      </c>
      <c r="S2807">
        <v>98962</v>
      </c>
      <c r="T2807">
        <v>98879</v>
      </c>
      <c r="U2807">
        <v>98792</v>
      </c>
      <c r="V2807">
        <v>98703</v>
      </c>
      <c r="W2807">
        <v>98609</v>
      </c>
      <c r="X2807">
        <v>98510</v>
      </c>
      <c r="Y2807">
        <v>98407</v>
      </c>
      <c r="Z2807">
        <v>98298</v>
      </c>
      <c r="AA2807">
        <v>98184</v>
      </c>
      <c r="AB2807">
        <v>98063</v>
      </c>
      <c r="AC2807">
        <v>97935</v>
      </c>
      <c r="AD2807">
        <v>97800</v>
      </c>
      <c r="AE2807">
        <v>97656</v>
      </c>
      <c r="AF2807">
        <v>97502</v>
      </c>
      <c r="AG2807">
        <v>97338</v>
      </c>
      <c r="AH2807">
        <v>97163</v>
      </c>
      <c r="AI2807">
        <v>96976</v>
      </c>
      <c r="AJ2807">
        <v>96775</v>
      </c>
      <c r="AK2807">
        <v>96559</v>
      </c>
      <c r="AL2807">
        <v>96323</v>
      </c>
      <c r="AM2807">
        <v>96065</v>
      </c>
      <c r="AN2807">
        <v>95782</v>
      </c>
      <c r="AO2807">
        <v>95469</v>
      </c>
      <c r="AP2807">
        <v>95126</v>
      </c>
      <c r="AQ2807">
        <v>94754</v>
      </c>
      <c r="AR2807">
        <v>94353</v>
      </c>
      <c r="AS2807">
        <v>93928</v>
      </c>
      <c r="AT2807">
        <v>93479</v>
      </c>
      <c r="AU2807">
        <v>93007</v>
      </c>
      <c r="AV2807">
        <v>92508</v>
      </c>
      <c r="AW2807">
        <v>91977</v>
      </c>
      <c r="AX2807">
        <v>91407</v>
      </c>
      <c r="AY2807">
        <v>90792</v>
      </c>
      <c r="AZ2807">
        <v>90126</v>
      </c>
      <c r="BA2807">
        <v>89403</v>
      </c>
      <c r="BB2807">
        <v>88616</v>
      </c>
      <c r="BC2807">
        <v>87759</v>
      </c>
      <c r="BD2807">
        <v>86829</v>
      </c>
      <c r="BE2807">
        <v>85823</v>
      </c>
      <c r="BF2807">
        <v>84735</v>
      </c>
      <c r="BG2807">
        <v>83557</v>
      </c>
      <c r="BH2807">
        <v>82283</v>
      </c>
      <c r="BI2807">
        <v>80909</v>
      </c>
      <c r="BJ2807">
        <v>79425</v>
      </c>
      <c r="BK2807">
        <v>77823</v>
      </c>
      <c r="BL2807">
        <v>76081</v>
      </c>
      <c r="BM2807">
        <v>74188</v>
      </c>
      <c r="BN2807">
        <v>72129</v>
      </c>
      <c r="BO2807">
        <v>69895</v>
      </c>
      <c r="BP2807">
        <v>67479</v>
      </c>
      <c r="BQ2807">
        <v>64871</v>
      </c>
      <c r="BR2807">
        <v>62081</v>
      </c>
      <c r="BS2807">
        <v>59118</v>
      </c>
      <c r="BT2807">
        <v>55998</v>
      </c>
      <c r="BU2807">
        <v>52738</v>
      </c>
      <c r="BV2807">
        <v>49346</v>
      </c>
      <c r="BW2807">
        <v>45839</v>
      </c>
      <c r="BX2807">
        <v>42240</v>
      </c>
      <c r="BY2807">
        <v>38571</v>
      </c>
      <c r="BZ2807">
        <v>34870</v>
      </c>
      <c r="CA2807">
        <v>31175</v>
      </c>
      <c r="CB2807">
        <v>27536</v>
      </c>
      <c r="CC2807">
        <v>23977</v>
      </c>
      <c r="CD2807">
        <v>20552</v>
      </c>
      <c r="CE2807">
        <v>17317</v>
      </c>
      <c r="CF2807">
        <v>14291</v>
      </c>
      <c r="CG2807">
        <v>11529</v>
      </c>
      <c r="CH2807">
        <v>9070</v>
      </c>
      <c r="CI2807">
        <v>6942</v>
      </c>
      <c r="DC2807">
        <v>65.83</v>
      </c>
      <c r="DD2807">
        <v>64.87</v>
      </c>
      <c r="DE2807">
        <v>63.91</v>
      </c>
      <c r="DF2807">
        <v>62.95</v>
      </c>
      <c r="DG2807">
        <v>61.99</v>
      </c>
      <c r="DH2807">
        <v>61.04</v>
      </c>
      <c r="DI2807">
        <v>60.08</v>
      </c>
      <c r="DJ2807">
        <v>59.13</v>
      </c>
      <c r="DK2807">
        <v>58.17</v>
      </c>
      <c r="DL2807">
        <v>57.22</v>
      </c>
      <c r="DM2807">
        <v>56.27</v>
      </c>
      <c r="DN2807">
        <v>55.31</v>
      </c>
      <c r="DO2807">
        <v>54.35</v>
      </c>
      <c r="DP2807">
        <v>53.4</v>
      </c>
      <c r="DQ2807">
        <v>52.44</v>
      </c>
      <c r="DR2807">
        <v>51.48</v>
      </c>
      <c r="DS2807">
        <v>50.53</v>
      </c>
      <c r="DT2807">
        <v>49.57</v>
      </c>
      <c r="DU2807">
        <v>48.62</v>
      </c>
      <c r="DV2807">
        <v>47.67</v>
      </c>
      <c r="DW2807">
        <v>46.72</v>
      </c>
      <c r="DX2807">
        <v>45.77</v>
      </c>
      <c r="DY2807">
        <v>44.82</v>
      </c>
      <c r="DZ2807">
        <v>43.88</v>
      </c>
      <c r="EA2807">
        <v>42.93</v>
      </c>
      <c r="EB2807">
        <v>41.99</v>
      </c>
      <c r="EC2807">
        <v>41.05</v>
      </c>
      <c r="ED2807">
        <v>40.119999999999997</v>
      </c>
      <c r="EE2807">
        <v>39.18</v>
      </c>
      <c r="EF2807">
        <v>38.25</v>
      </c>
      <c r="EG2807">
        <v>37.33</v>
      </c>
      <c r="EH2807">
        <v>36.4</v>
      </c>
      <c r="EI2807">
        <v>35.479999999999997</v>
      </c>
      <c r="EJ2807">
        <v>34.57</v>
      </c>
      <c r="EK2807">
        <v>33.659999999999997</v>
      </c>
      <c r="EL2807">
        <v>32.76</v>
      </c>
      <c r="EM2807">
        <v>31.86</v>
      </c>
      <c r="EN2807">
        <v>30.98</v>
      </c>
      <c r="EO2807">
        <v>30.1</v>
      </c>
      <c r="EP2807">
        <v>29.22</v>
      </c>
      <c r="EQ2807">
        <v>28.35</v>
      </c>
      <c r="ER2807">
        <v>27.49</v>
      </c>
      <c r="ES2807">
        <v>26.62</v>
      </c>
      <c r="ET2807">
        <v>25.76</v>
      </c>
      <c r="EU2807">
        <v>24.91</v>
      </c>
      <c r="EV2807">
        <v>24.06</v>
      </c>
      <c r="EW2807">
        <v>23.22</v>
      </c>
      <c r="EX2807">
        <v>22.39</v>
      </c>
      <c r="EY2807">
        <v>21.57</v>
      </c>
      <c r="EZ2807">
        <v>20.75</v>
      </c>
      <c r="FA2807">
        <v>19.95</v>
      </c>
      <c r="FB2807">
        <v>19.16</v>
      </c>
      <c r="FC2807">
        <v>18.38</v>
      </c>
      <c r="FD2807">
        <v>17.61</v>
      </c>
      <c r="FE2807">
        <v>16.850000000000001</v>
      </c>
      <c r="FF2807">
        <v>16.100000000000001</v>
      </c>
      <c r="FG2807">
        <v>15.37</v>
      </c>
      <c r="FH2807">
        <v>14.64</v>
      </c>
      <c r="FI2807">
        <v>13.94</v>
      </c>
      <c r="FJ2807">
        <v>13.24</v>
      </c>
      <c r="FK2807">
        <v>12.57</v>
      </c>
      <c r="FL2807">
        <v>11.91</v>
      </c>
      <c r="FM2807">
        <v>11.28</v>
      </c>
      <c r="FN2807">
        <v>10.66</v>
      </c>
      <c r="FO2807">
        <v>10.07</v>
      </c>
      <c r="FP2807">
        <v>9.5</v>
      </c>
      <c r="FQ2807">
        <v>8.9499999999999993</v>
      </c>
      <c r="FR2807">
        <v>8.42</v>
      </c>
      <c r="FS2807">
        <v>7.91</v>
      </c>
      <c r="FT2807">
        <v>7.42</v>
      </c>
      <c r="FU2807">
        <v>6.95</v>
      </c>
      <c r="FV2807">
        <v>6.5</v>
      </c>
      <c r="FW2807">
        <v>6.07</v>
      </c>
      <c r="FX2807">
        <v>5.67</v>
      </c>
      <c r="FY2807">
        <v>5.28</v>
      </c>
      <c r="FZ2807">
        <v>4.91</v>
      </c>
      <c r="GA2807">
        <v>4.57</v>
      </c>
      <c r="GB2807">
        <v>4.24</v>
      </c>
      <c r="GC2807">
        <v>3.94</v>
      </c>
      <c r="GD2807">
        <v>3.67</v>
      </c>
      <c r="GE2807">
        <v>3.43</v>
      </c>
      <c r="GF2807">
        <v>3.22</v>
      </c>
      <c r="GG2807">
        <v>3.06</v>
      </c>
    </row>
    <row r="2808" spans="1:189" x14ac:dyDescent="0.25">
      <c r="A2808" t="s">
        <v>2595</v>
      </c>
      <c r="B2808">
        <v>82</v>
      </c>
      <c r="C2808">
        <v>82</v>
      </c>
      <c r="E2808">
        <v>100000</v>
      </c>
      <c r="F2808">
        <v>99933</v>
      </c>
      <c r="G2808">
        <v>99865</v>
      </c>
      <c r="H2808">
        <v>99796</v>
      </c>
      <c r="I2808">
        <v>99723</v>
      </c>
      <c r="J2808">
        <v>99648</v>
      </c>
      <c r="K2808">
        <v>99570</v>
      </c>
      <c r="L2808">
        <v>99491</v>
      </c>
      <c r="M2808">
        <v>99410</v>
      </c>
      <c r="N2808">
        <v>99330</v>
      </c>
      <c r="O2808">
        <v>99251</v>
      </c>
      <c r="P2808">
        <v>99171</v>
      </c>
      <c r="Q2808">
        <v>99090</v>
      </c>
      <c r="R2808">
        <v>99008</v>
      </c>
      <c r="S2808">
        <v>98923</v>
      </c>
      <c r="T2808">
        <v>98836</v>
      </c>
      <c r="U2808">
        <v>98745</v>
      </c>
      <c r="V2808">
        <v>98649</v>
      </c>
      <c r="W2808">
        <v>98549</v>
      </c>
      <c r="X2808">
        <v>98444</v>
      </c>
      <c r="Y2808">
        <v>98334</v>
      </c>
      <c r="Z2808">
        <v>98217</v>
      </c>
      <c r="AA2808">
        <v>98094</v>
      </c>
      <c r="AB2808">
        <v>97964</v>
      </c>
      <c r="AC2808">
        <v>97826</v>
      </c>
      <c r="AD2808">
        <v>97680</v>
      </c>
      <c r="AE2808">
        <v>97523</v>
      </c>
      <c r="AF2808">
        <v>97357</v>
      </c>
      <c r="AG2808">
        <v>97179</v>
      </c>
      <c r="AH2808">
        <v>96989</v>
      </c>
      <c r="AI2808">
        <v>96785</v>
      </c>
      <c r="AJ2808">
        <v>96565</v>
      </c>
      <c r="AK2808">
        <v>96325</v>
      </c>
      <c r="AL2808">
        <v>96063</v>
      </c>
      <c r="AM2808">
        <v>95775</v>
      </c>
      <c r="AN2808">
        <v>95457</v>
      </c>
      <c r="AO2808">
        <v>95108</v>
      </c>
      <c r="AP2808">
        <v>94729</v>
      </c>
      <c r="AQ2808">
        <v>94321</v>
      </c>
      <c r="AR2808">
        <v>93889</v>
      </c>
      <c r="AS2808">
        <v>93432</v>
      </c>
      <c r="AT2808">
        <v>92952</v>
      </c>
      <c r="AU2808">
        <v>92445</v>
      </c>
      <c r="AV2808">
        <v>91904</v>
      </c>
      <c r="AW2808">
        <v>91325</v>
      </c>
      <c r="AX2808">
        <v>90700</v>
      </c>
      <c r="AY2808">
        <v>90023</v>
      </c>
      <c r="AZ2808">
        <v>89288</v>
      </c>
      <c r="BA2808">
        <v>88489</v>
      </c>
      <c r="BB2808">
        <v>87620</v>
      </c>
      <c r="BC2808">
        <v>86676</v>
      </c>
      <c r="BD2808">
        <v>85655</v>
      </c>
      <c r="BE2808">
        <v>84552</v>
      </c>
      <c r="BF2808">
        <v>83359</v>
      </c>
      <c r="BG2808">
        <v>82069</v>
      </c>
      <c r="BH2808">
        <v>80677</v>
      </c>
      <c r="BI2808">
        <v>79176</v>
      </c>
      <c r="BJ2808">
        <v>77556</v>
      </c>
      <c r="BK2808">
        <v>75797</v>
      </c>
      <c r="BL2808">
        <v>73887</v>
      </c>
      <c r="BM2808">
        <v>71811</v>
      </c>
      <c r="BN2808">
        <v>69561</v>
      </c>
      <c r="BO2808">
        <v>67129</v>
      </c>
      <c r="BP2808">
        <v>64508</v>
      </c>
      <c r="BQ2808">
        <v>61703</v>
      </c>
      <c r="BR2808">
        <v>58727</v>
      </c>
      <c r="BS2808">
        <v>55595</v>
      </c>
      <c r="BT2808">
        <v>52324</v>
      </c>
      <c r="BU2808">
        <v>48927</v>
      </c>
      <c r="BV2808">
        <v>45417</v>
      </c>
      <c r="BW2808">
        <v>41816</v>
      </c>
      <c r="BX2808">
        <v>38153</v>
      </c>
      <c r="BY2808">
        <v>34458</v>
      </c>
      <c r="BZ2808">
        <v>30776</v>
      </c>
      <c r="CA2808">
        <v>27154</v>
      </c>
      <c r="CB2808">
        <v>23644</v>
      </c>
      <c r="CC2808">
        <v>20267</v>
      </c>
      <c r="CD2808">
        <v>17077</v>
      </c>
      <c r="CE2808">
        <v>14093</v>
      </c>
      <c r="CF2808">
        <v>11369</v>
      </c>
      <c r="CG2808">
        <v>8945</v>
      </c>
      <c r="CH2808">
        <v>6846</v>
      </c>
      <c r="DC2808">
        <v>64.73</v>
      </c>
      <c r="DD2808">
        <v>63.77</v>
      </c>
      <c r="DE2808">
        <v>62.82</v>
      </c>
      <c r="DF2808">
        <v>61.86</v>
      </c>
      <c r="DG2808">
        <v>60.9</v>
      </c>
      <c r="DH2808">
        <v>59.95</v>
      </c>
      <c r="DI2808">
        <v>59</v>
      </c>
      <c r="DJ2808">
        <v>58.04</v>
      </c>
      <c r="DK2808">
        <v>57.09</v>
      </c>
      <c r="DL2808">
        <v>56.14</v>
      </c>
      <c r="DM2808">
        <v>55.18</v>
      </c>
      <c r="DN2808">
        <v>54.22</v>
      </c>
      <c r="DO2808">
        <v>53.27</v>
      </c>
      <c r="DP2808">
        <v>52.31</v>
      </c>
      <c r="DQ2808">
        <v>51.36</v>
      </c>
      <c r="DR2808">
        <v>50.4</v>
      </c>
      <c r="DS2808">
        <v>49.45</v>
      </c>
      <c r="DT2808">
        <v>48.49</v>
      </c>
      <c r="DU2808">
        <v>47.54</v>
      </c>
      <c r="DV2808">
        <v>46.59</v>
      </c>
      <c r="DW2808">
        <v>45.64</v>
      </c>
      <c r="DX2808">
        <v>44.7</v>
      </c>
      <c r="DY2808">
        <v>43.75</v>
      </c>
      <c r="DZ2808">
        <v>42.81</v>
      </c>
      <c r="EA2808">
        <v>41.87</v>
      </c>
      <c r="EB2808">
        <v>40.93</v>
      </c>
      <c r="EC2808">
        <v>40</v>
      </c>
      <c r="ED2808">
        <v>39.07</v>
      </c>
      <c r="EE2808">
        <v>38.14</v>
      </c>
      <c r="EF2808">
        <v>37.21</v>
      </c>
      <c r="EG2808">
        <v>36.29</v>
      </c>
      <c r="EH2808">
        <v>35.369999999999997</v>
      </c>
      <c r="EI2808">
        <v>34.46</v>
      </c>
      <c r="EJ2808">
        <v>33.549999999999997</v>
      </c>
      <c r="EK2808">
        <v>32.65</v>
      </c>
      <c r="EL2808">
        <v>31.75</v>
      </c>
      <c r="EM2808">
        <v>30.87</v>
      </c>
      <c r="EN2808">
        <v>29.99</v>
      </c>
      <c r="EO2808">
        <v>29.12</v>
      </c>
      <c r="EP2808">
        <v>28.25</v>
      </c>
      <c r="EQ2808">
        <v>27.39</v>
      </c>
      <c r="ER2808">
        <v>26.52</v>
      </c>
      <c r="ES2808">
        <v>25.67</v>
      </c>
      <c r="ET2808">
        <v>24.82</v>
      </c>
      <c r="EU2808">
        <v>23.97</v>
      </c>
      <c r="EV2808">
        <v>23.13</v>
      </c>
      <c r="EW2808">
        <v>22.3</v>
      </c>
      <c r="EX2808">
        <v>21.48</v>
      </c>
      <c r="EY2808">
        <v>20.67</v>
      </c>
      <c r="EZ2808">
        <v>19.87</v>
      </c>
      <c r="FA2808">
        <v>19.079999999999998</v>
      </c>
      <c r="FB2808">
        <v>18.3</v>
      </c>
      <c r="FC2808">
        <v>17.53</v>
      </c>
      <c r="FD2808">
        <v>16.78</v>
      </c>
      <c r="FE2808">
        <v>16.03</v>
      </c>
      <c r="FF2808">
        <v>15.3</v>
      </c>
      <c r="FG2808">
        <v>14.58</v>
      </c>
      <c r="FH2808">
        <v>13.88</v>
      </c>
      <c r="FI2808">
        <v>13.19</v>
      </c>
      <c r="FJ2808">
        <v>12.52</v>
      </c>
      <c r="FK2808">
        <v>11.86</v>
      </c>
      <c r="FL2808">
        <v>11.23</v>
      </c>
      <c r="FM2808">
        <v>10.62</v>
      </c>
      <c r="FN2808">
        <v>10.029999999999999</v>
      </c>
      <c r="FO2808">
        <v>9.4600000000000009</v>
      </c>
      <c r="FP2808">
        <v>8.92</v>
      </c>
      <c r="FQ2808">
        <v>8.39</v>
      </c>
      <c r="FR2808">
        <v>7.89</v>
      </c>
      <c r="FS2808">
        <v>7.4</v>
      </c>
      <c r="FT2808">
        <v>6.93</v>
      </c>
      <c r="FU2808">
        <v>6.49</v>
      </c>
      <c r="FV2808">
        <v>6.06</v>
      </c>
      <c r="FW2808">
        <v>5.66</v>
      </c>
      <c r="FX2808">
        <v>5.27</v>
      </c>
      <c r="FY2808">
        <v>4.91</v>
      </c>
      <c r="FZ2808">
        <v>4.57</v>
      </c>
      <c r="GA2808">
        <v>4.24</v>
      </c>
      <c r="GB2808">
        <v>3.94</v>
      </c>
      <c r="GC2808">
        <v>3.67</v>
      </c>
      <c r="GD2808">
        <v>3.43</v>
      </c>
      <c r="GE2808">
        <v>3.22</v>
      </c>
      <c r="GF2808">
        <v>3.06</v>
      </c>
    </row>
    <row r="2809" spans="1:189" x14ac:dyDescent="0.25">
      <c r="A2809" t="s">
        <v>2596</v>
      </c>
      <c r="B2809">
        <v>81</v>
      </c>
      <c r="C2809">
        <v>81</v>
      </c>
      <c r="E2809">
        <v>100000</v>
      </c>
      <c r="F2809">
        <v>99930</v>
      </c>
      <c r="G2809">
        <v>99858</v>
      </c>
      <c r="H2809">
        <v>99785</v>
      </c>
      <c r="I2809">
        <v>99708</v>
      </c>
      <c r="J2809">
        <v>99629</v>
      </c>
      <c r="K2809">
        <v>99548</v>
      </c>
      <c r="L2809">
        <v>99466</v>
      </c>
      <c r="M2809">
        <v>99385</v>
      </c>
      <c r="N2809">
        <v>99304</v>
      </c>
      <c r="O2809">
        <v>99223</v>
      </c>
      <c r="P2809">
        <v>99141</v>
      </c>
      <c r="Q2809">
        <v>99057</v>
      </c>
      <c r="R2809">
        <v>98971</v>
      </c>
      <c r="S2809">
        <v>98882</v>
      </c>
      <c r="T2809">
        <v>98790</v>
      </c>
      <c r="U2809">
        <v>98693</v>
      </c>
      <c r="V2809">
        <v>98591</v>
      </c>
      <c r="W2809">
        <v>98485</v>
      </c>
      <c r="X2809">
        <v>98373</v>
      </c>
      <c r="Y2809">
        <v>98254</v>
      </c>
      <c r="Z2809">
        <v>98129</v>
      </c>
      <c r="AA2809">
        <v>97996</v>
      </c>
      <c r="AB2809">
        <v>97856</v>
      </c>
      <c r="AC2809">
        <v>97707</v>
      </c>
      <c r="AD2809">
        <v>97548</v>
      </c>
      <c r="AE2809">
        <v>97378</v>
      </c>
      <c r="AF2809">
        <v>97198</v>
      </c>
      <c r="AG2809">
        <v>97004</v>
      </c>
      <c r="AH2809">
        <v>96797</v>
      </c>
      <c r="AI2809">
        <v>96573</v>
      </c>
      <c r="AJ2809">
        <v>96330</v>
      </c>
      <c r="AK2809">
        <v>96063</v>
      </c>
      <c r="AL2809">
        <v>95770</v>
      </c>
      <c r="AM2809">
        <v>95447</v>
      </c>
      <c r="AN2809">
        <v>95092</v>
      </c>
      <c r="AO2809">
        <v>94706</v>
      </c>
      <c r="AP2809">
        <v>94292</v>
      </c>
      <c r="AQ2809">
        <v>93851</v>
      </c>
      <c r="AR2809">
        <v>93387</v>
      </c>
      <c r="AS2809">
        <v>92898</v>
      </c>
      <c r="AT2809">
        <v>92382</v>
      </c>
      <c r="AU2809">
        <v>91833</v>
      </c>
      <c r="AV2809">
        <v>91244</v>
      </c>
      <c r="AW2809">
        <v>90609</v>
      </c>
      <c r="AX2809">
        <v>89920</v>
      </c>
      <c r="AY2809">
        <v>89174</v>
      </c>
      <c r="AZ2809">
        <v>88362</v>
      </c>
      <c r="BA2809">
        <v>87480</v>
      </c>
      <c r="BB2809">
        <v>86523</v>
      </c>
      <c r="BC2809">
        <v>85487</v>
      </c>
      <c r="BD2809">
        <v>84369</v>
      </c>
      <c r="BE2809">
        <v>83160</v>
      </c>
      <c r="BF2809">
        <v>81854</v>
      </c>
      <c r="BG2809">
        <v>80445</v>
      </c>
      <c r="BH2809">
        <v>78926</v>
      </c>
      <c r="BI2809">
        <v>77288</v>
      </c>
      <c r="BJ2809">
        <v>75511</v>
      </c>
      <c r="BK2809">
        <v>73583</v>
      </c>
      <c r="BL2809">
        <v>71491</v>
      </c>
      <c r="BM2809">
        <v>69224</v>
      </c>
      <c r="BN2809">
        <v>66776</v>
      </c>
      <c r="BO2809">
        <v>64141</v>
      </c>
      <c r="BP2809">
        <v>61324</v>
      </c>
      <c r="BQ2809">
        <v>58335</v>
      </c>
      <c r="BR2809">
        <v>55192</v>
      </c>
      <c r="BS2809">
        <v>51912</v>
      </c>
      <c r="BT2809">
        <v>48507</v>
      </c>
      <c r="BU2809">
        <v>44995</v>
      </c>
      <c r="BV2809">
        <v>41395</v>
      </c>
      <c r="BW2809">
        <v>37734</v>
      </c>
      <c r="BX2809">
        <v>34049</v>
      </c>
      <c r="BY2809">
        <v>30378</v>
      </c>
      <c r="BZ2809">
        <v>26775</v>
      </c>
      <c r="CA2809">
        <v>23287</v>
      </c>
      <c r="CB2809">
        <v>19961</v>
      </c>
      <c r="CC2809">
        <v>16818</v>
      </c>
      <c r="CD2809">
        <v>13880</v>
      </c>
      <c r="CE2809">
        <v>11197</v>
      </c>
      <c r="CF2809">
        <v>8809</v>
      </c>
      <c r="CG2809">
        <v>6742</v>
      </c>
      <c r="DC2809">
        <v>63.63</v>
      </c>
      <c r="DD2809">
        <v>62.68</v>
      </c>
      <c r="DE2809">
        <v>61.72</v>
      </c>
      <c r="DF2809">
        <v>60.77</v>
      </c>
      <c r="DG2809">
        <v>59.81</v>
      </c>
      <c r="DH2809">
        <v>58.86</v>
      </c>
      <c r="DI2809">
        <v>57.91</v>
      </c>
      <c r="DJ2809">
        <v>56.96</v>
      </c>
      <c r="DK2809">
        <v>56</v>
      </c>
      <c r="DL2809">
        <v>55.05</v>
      </c>
      <c r="DM2809">
        <v>54.09</v>
      </c>
      <c r="DN2809">
        <v>53.14</v>
      </c>
      <c r="DO2809">
        <v>52.18</v>
      </c>
      <c r="DP2809">
        <v>51.23</v>
      </c>
      <c r="DQ2809">
        <v>50.27</v>
      </c>
      <c r="DR2809">
        <v>49.32</v>
      </c>
      <c r="DS2809">
        <v>48.37</v>
      </c>
      <c r="DT2809">
        <v>47.42</v>
      </c>
      <c r="DU2809">
        <v>46.47</v>
      </c>
      <c r="DV2809">
        <v>45.52</v>
      </c>
      <c r="DW2809">
        <v>44.57</v>
      </c>
      <c r="DX2809">
        <v>43.63</v>
      </c>
      <c r="DY2809">
        <v>42.69</v>
      </c>
      <c r="DZ2809">
        <v>41.75</v>
      </c>
      <c r="EA2809">
        <v>40.81</v>
      </c>
      <c r="EB2809">
        <v>39.880000000000003</v>
      </c>
      <c r="EC2809">
        <v>38.950000000000003</v>
      </c>
      <c r="ED2809">
        <v>38.020000000000003</v>
      </c>
      <c r="EE2809">
        <v>37.090000000000003</v>
      </c>
      <c r="EF2809">
        <v>36.17</v>
      </c>
      <c r="EG2809">
        <v>35.25</v>
      </c>
      <c r="EH2809">
        <v>34.340000000000003</v>
      </c>
      <c r="EI2809">
        <v>33.43</v>
      </c>
      <c r="EJ2809">
        <v>32.54</v>
      </c>
      <c r="EK2809">
        <v>31.64</v>
      </c>
      <c r="EL2809">
        <v>30.76</v>
      </c>
      <c r="EM2809">
        <v>29.88</v>
      </c>
      <c r="EN2809">
        <v>29.01</v>
      </c>
      <c r="EO2809">
        <v>28.15</v>
      </c>
      <c r="EP2809">
        <v>27.28</v>
      </c>
      <c r="EQ2809">
        <v>26.42</v>
      </c>
      <c r="ER2809">
        <v>25.57</v>
      </c>
      <c r="ES2809">
        <v>24.72</v>
      </c>
      <c r="ET2809">
        <v>23.88</v>
      </c>
      <c r="EU2809">
        <v>23.04</v>
      </c>
      <c r="EV2809">
        <v>22.21</v>
      </c>
      <c r="EW2809">
        <v>21.39</v>
      </c>
      <c r="EX2809">
        <v>20.59</v>
      </c>
      <c r="EY2809">
        <v>19.79</v>
      </c>
      <c r="EZ2809">
        <v>19</v>
      </c>
      <c r="FA2809">
        <v>18.23</v>
      </c>
      <c r="FB2809">
        <v>17.46</v>
      </c>
      <c r="FC2809">
        <v>16.71</v>
      </c>
      <c r="FD2809">
        <v>15.97</v>
      </c>
      <c r="FE2809">
        <v>15.24</v>
      </c>
      <c r="FF2809">
        <v>14.52</v>
      </c>
      <c r="FG2809">
        <v>13.82</v>
      </c>
      <c r="FH2809">
        <v>13.13</v>
      </c>
      <c r="FI2809">
        <v>12.46</v>
      </c>
      <c r="FJ2809">
        <v>11.81</v>
      </c>
      <c r="FK2809">
        <v>11.18</v>
      </c>
      <c r="FL2809">
        <v>10.57</v>
      </c>
      <c r="FM2809">
        <v>9.99</v>
      </c>
      <c r="FN2809">
        <v>9.42</v>
      </c>
      <c r="FO2809">
        <v>8.8800000000000008</v>
      </c>
      <c r="FP2809">
        <v>8.36</v>
      </c>
      <c r="FQ2809">
        <v>7.85</v>
      </c>
      <c r="FR2809">
        <v>7.37</v>
      </c>
      <c r="FS2809">
        <v>6.91</v>
      </c>
      <c r="FT2809">
        <v>6.46</v>
      </c>
      <c r="FU2809">
        <v>6.04</v>
      </c>
      <c r="FV2809">
        <v>5.64</v>
      </c>
      <c r="FW2809">
        <v>5.26</v>
      </c>
      <c r="FX2809">
        <v>4.91</v>
      </c>
      <c r="FY2809">
        <v>4.57</v>
      </c>
      <c r="FZ2809">
        <v>4.24</v>
      </c>
      <c r="GA2809">
        <v>3.94</v>
      </c>
      <c r="GB2809">
        <v>3.67</v>
      </c>
      <c r="GC2809">
        <v>3.43</v>
      </c>
      <c r="GD2809">
        <v>3.22</v>
      </c>
      <c r="GE2809">
        <v>3.06</v>
      </c>
    </row>
    <row r="2810" spans="1:189" x14ac:dyDescent="0.25">
      <c r="A2810" t="s">
        <v>2597</v>
      </c>
      <c r="B2810">
        <v>80</v>
      </c>
      <c r="C2810">
        <v>80</v>
      </c>
      <c r="E2810">
        <v>100000</v>
      </c>
      <c r="F2810">
        <v>99926</v>
      </c>
      <c r="G2810">
        <v>99850</v>
      </c>
      <c r="H2810">
        <v>99772</v>
      </c>
      <c r="I2810">
        <v>99691</v>
      </c>
      <c r="J2810">
        <v>99609</v>
      </c>
      <c r="K2810">
        <v>99526</v>
      </c>
      <c r="L2810">
        <v>99443</v>
      </c>
      <c r="M2810">
        <v>99361</v>
      </c>
      <c r="N2810">
        <v>99278</v>
      </c>
      <c r="O2810">
        <v>99195</v>
      </c>
      <c r="P2810">
        <v>99110</v>
      </c>
      <c r="Q2810">
        <v>99023</v>
      </c>
      <c r="R2810">
        <v>98933</v>
      </c>
      <c r="S2810">
        <v>98839</v>
      </c>
      <c r="T2810">
        <v>98740</v>
      </c>
      <c r="U2810">
        <v>98637</v>
      </c>
      <c r="V2810">
        <v>98529</v>
      </c>
      <c r="W2810">
        <v>98415</v>
      </c>
      <c r="X2810">
        <v>98295</v>
      </c>
      <c r="Y2810">
        <v>98167</v>
      </c>
      <c r="Z2810">
        <v>98032</v>
      </c>
      <c r="AA2810">
        <v>97889</v>
      </c>
      <c r="AB2810">
        <v>97738</v>
      </c>
      <c r="AC2810">
        <v>97576</v>
      </c>
      <c r="AD2810">
        <v>97403</v>
      </c>
      <c r="AE2810">
        <v>97219</v>
      </c>
      <c r="AF2810">
        <v>97023</v>
      </c>
      <c r="AG2810">
        <v>96812</v>
      </c>
      <c r="AH2810">
        <v>96585</v>
      </c>
      <c r="AI2810">
        <v>96337</v>
      </c>
      <c r="AJ2810">
        <v>96066</v>
      </c>
      <c r="AK2810">
        <v>95768</v>
      </c>
      <c r="AL2810">
        <v>95439</v>
      </c>
      <c r="AM2810">
        <v>95078</v>
      </c>
      <c r="AN2810">
        <v>94686</v>
      </c>
      <c r="AO2810">
        <v>94264</v>
      </c>
      <c r="AP2810">
        <v>93816</v>
      </c>
      <c r="AQ2810">
        <v>93344</v>
      </c>
      <c r="AR2810">
        <v>92847</v>
      </c>
      <c r="AS2810">
        <v>92322</v>
      </c>
      <c r="AT2810">
        <v>91763</v>
      </c>
      <c r="AU2810">
        <v>91164</v>
      </c>
      <c r="AV2810">
        <v>90518</v>
      </c>
      <c r="AW2810">
        <v>89819</v>
      </c>
      <c r="AX2810">
        <v>89061</v>
      </c>
      <c r="AY2810">
        <v>88236</v>
      </c>
      <c r="AZ2810">
        <v>87339</v>
      </c>
      <c r="BA2810">
        <v>86369</v>
      </c>
      <c r="BB2810">
        <v>85319</v>
      </c>
      <c r="BC2810">
        <v>84186</v>
      </c>
      <c r="BD2810">
        <v>82961</v>
      </c>
      <c r="BE2810">
        <v>81639</v>
      </c>
      <c r="BF2810">
        <v>80213</v>
      </c>
      <c r="BG2810">
        <v>78676</v>
      </c>
      <c r="BH2810">
        <v>77019</v>
      </c>
      <c r="BI2810">
        <v>75224</v>
      </c>
      <c r="BJ2810">
        <v>73278</v>
      </c>
      <c r="BK2810">
        <v>71168</v>
      </c>
      <c r="BL2810">
        <v>68885</v>
      </c>
      <c r="BM2810">
        <v>66421</v>
      </c>
      <c r="BN2810">
        <v>63772</v>
      </c>
      <c r="BO2810">
        <v>60942</v>
      </c>
      <c r="BP2810">
        <v>57943</v>
      </c>
      <c r="BQ2810">
        <v>54789</v>
      </c>
      <c r="BR2810">
        <v>51500</v>
      </c>
      <c r="BS2810">
        <v>48089</v>
      </c>
      <c r="BT2810">
        <v>44573</v>
      </c>
      <c r="BU2810">
        <v>40974</v>
      </c>
      <c r="BV2810">
        <v>37318</v>
      </c>
      <c r="BW2810">
        <v>33640</v>
      </c>
      <c r="BX2810">
        <v>29984</v>
      </c>
      <c r="BY2810">
        <v>26397</v>
      </c>
      <c r="BZ2810">
        <v>22932</v>
      </c>
      <c r="CA2810">
        <v>19632</v>
      </c>
      <c r="CB2810">
        <v>16541</v>
      </c>
      <c r="CC2810">
        <v>13652</v>
      </c>
      <c r="CD2810">
        <v>11013</v>
      </c>
      <c r="CE2810">
        <v>8664</v>
      </c>
      <c r="CF2810">
        <v>6631</v>
      </c>
      <c r="DC2810">
        <v>62.54</v>
      </c>
      <c r="DD2810">
        <v>61.58</v>
      </c>
      <c r="DE2810">
        <v>60.63</v>
      </c>
      <c r="DF2810">
        <v>59.68</v>
      </c>
      <c r="DG2810">
        <v>58.73</v>
      </c>
      <c r="DH2810">
        <v>57.77</v>
      </c>
      <c r="DI2810">
        <v>56.82</v>
      </c>
      <c r="DJ2810">
        <v>55.87</v>
      </c>
      <c r="DK2810">
        <v>54.91</v>
      </c>
      <c r="DL2810">
        <v>53.96</v>
      </c>
      <c r="DM2810">
        <v>53</v>
      </c>
      <c r="DN2810">
        <v>52.05</v>
      </c>
      <c r="DO2810">
        <v>51.09</v>
      </c>
      <c r="DP2810">
        <v>50.14</v>
      </c>
      <c r="DQ2810">
        <v>49.19</v>
      </c>
      <c r="DR2810">
        <v>48.24</v>
      </c>
      <c r="DS2810">
        <v>47.29</v>
      </c>
      <c r="DT2810">
        <v>46.34</v>
      </c>
      <c r="DU2810">
        <v>45.39</v>
      </c>
      <c r="DV2810">
        <v>44.45</v>
      </c>
      <c r="DW2810">
        <v>43.5</v>
      </c>
      <c r="DX2810">
        <v>42.56</v>
      </c>
      <c r="DY2810">
        <v>41.62</v>
      </c>
      <c r="DZ2810">
        <v>40.69</v>
      </c>
      <c r="EA2810">
        <v>39.75</v>
      </c>
      <c r="EB2810">
        <v>38.82</v>
      </c>
      <c r="EC2810">
        <v>37.9</v>
      </c>
      <c r="ED2810">
        <v>36.97</v>
      </c>
      <c r="EE2810">
        <v>36.049999999999997</v>
      </c>
      <c r="EF2810">
        <v>35.130000000000003</v>
      </c>
      <c r="EG2810">
        <v>34.22</v>
      </c>
      <c r="EH2810">
        <v>33.32</v>
      </c>
      <c r="EI2810">
        <v>32.42</v>
      </c>
      <c r="EJ2810">
        <v>31.53</v>
      </c>
      <c r="EK2810">
        <v>30.65</v>
      </c>
      <c r="EL2810">
        <v>29.77</v>
      </c>
      <c r="EM2810">
        <v>28.9</v>
      </c>
      <c r="EN2810">
        <v>28.04</v>
      </c>
      <c r="EO2810">
        <v>27.18</v>
      </c>
      <c r="EP2810">
        <v>26.32</v>
      </c>
      <c r="EQ2810">
        <v>25.47</v>
      </c>
      <c r="ER2810">
        <v>24.62</v>
      </c>
      <c r="ES2810">
        <v>23.78</v>
      </c>
      <c r="ET2810">
        <v>22.95</v>
      </c>
      <c r="EU2810">
        <v>22.12</v>
      </c>
      <c r="EV2810">
        <v>21.3</v>
      </c>
      <c r="EW2810">
        <v>20.5</v>
      </c>
      <c r="EX2810">
        <v>19.7</v>
      </c>
      <c r="EY2810">
        <v>18.920000000000002</v>
      </c>
      <c r="EZ2810">
        <v>18.149999999999999</v>
      </c>
      <c r="FA2810">
        <v>17.38</v>
      </c>
      <c r="FB2810">
        <v>16.63</v>
      </c>
      <c r="FC2810">
        <v>15.9</v>
      </c>
      <c r="FD2810">
        <v>15.17</v>
      </c>
      <c r="FE2810">
        <v>14.46</v>
      </c>
      <c r="FF2810">
        <v>13.76</v>
      </c>
      <c r="FG2810">
        <v>13.07</v>
      </c>
      <c r="FH2810">
        <v>12.41</v>
      </c>
      <c r="FI2810">
        <v>11.76</v>
      </c>
      <c r="FJ2810">
        <v>11.13</v>
      </c>
      <c r="FK2810">
        <v>10.53</v>
      </c>
      <c r="FL2810">
        <v>9.94</v>
      </c>
      <c r="FM2810">
        <v>9.3800000000000008</v>
      </c>
      <c r="FN2810">
        <v>8.84</v>
      </c>
      <c r="FO2810">
        <v>8.32</v>
      </c>
      <c r="FP2810">
        <v>7.82</v>
      </c>
      <c r="FQ2810">
        <v>7.34</v>
      </c>
      <c r="FR2810">
        <v>6.88</v>
      </c>
      <c r="FS2810">
        <v>6.44</v>
      </c>
      <c r="FT2810">
        <v>6.02</v>
      </c>
      <c r="FU2810">
        <v>5.63</v>
      </c>
      <c r="FV2810">
        <v>5.25</v>
      </c>
      <c r="FW2810">
        <v>4.9000000000000004</v>
      </c>
      <c r="FX2810">
        <v>4.5599999999999996</v>
      </c>
      <c r="FY2810">
        <v>4.24</v>
      </c>
      <c r="FZ2810">
        <v>3.94</v>
      </c>
      <c r="GA2810">
        <v>3.67</v>
      </c>
      <c r="GB2810">
        <v>3.43</v>
      </c>
      <c r="GC2810">
        <v>3.22</v>
      </c>
      <c r="GD2810">
        <v>3.06</v>
      </c>
    </row>
    <row r="2811" spans="1:189" x14ac:dyDescent="0.25">
      <c r="A2811" t="s">
        <v>2598</v>
      </c>
      <c r="B2811">
        <v>79</v>
      </c>
      <c r="C2811">
        <v>79</v>
      </c>
      <c r="E2811">
        <v>100000</v>
      </c>
      <c r="F2811">
        <v>99922</v>
      </c>
      <c r="G2811">
        <v>99841</v>
      </c>
      <c r="H2811">
        <v>99759</v>
      </c>
      <c r="I2811">
        <v>99675</v>
      </c>
      <c r="J2811">
        <v>99591</v>
      </c>
      <c r="K2811">
        <v>99507</v>
      </c>
      <c r="L2811">
        <v>99423</v>
      </c>
      <c r="M2811">
        <v>99339</v>
      </c>
      <c r="N2811">
        <v>99254</v>
      </c>
      <c r="O2811">
        <v>99168</v>
      </c>
      <c r="P2811">
        <v>99080</v>
      </c>
      <c r="Q2811">
        <v>98988</v>
      </c>
      <c r="R2811">
        <v>98892</v>
      </c>
      <c r="S2811">
        <v>98792</v>
      </c>
      <c r="T2811">
        <v>98688</v>
      </c>
      <c r="U2811">
        <v>98578</v>
      </c>
      <c r="V2811">
        <v>98462</v>
      </c>
      <c r="W2811">
        <v>98340</v>
      </c>
      <c r="X2811">
        <v>98210</v>
      </c>
      <c r="Y2811">
        <v>98073</v>
      </c>
      <c r="Z2811">
        <v>97928</v>
      </c>
      <c r="AA2811">
        <v>97773</v>
      </c>
      <c r="AB2811">
        <v>97608</v>
      </c>
      <c r="AC2811">
        <v>97433</v>
      </c>
      <c r="AD2811">
        <v>97246</v>
      </c>
      <c r="AE2811">
        <v>97046</v>
      </c>
      <c r="AF2811">
        <v>96832</v>
      </c>
      <c r="AG2811">
        <v>96600</v>
      </c>
      <c r="AH2811">
        <v>96349</v>
      </c>
      <c r="AI2811">
        <v>96073</v>
      </c>
      <c r="AJ2811">
        <v>95770</v>
      </c>
      <c r="AK2811">
        <v>95435</v>
      </c>
      <c r="AL2811">
        <v>95068</v>
      </c>
      <c r="AM2811">
        <v>94669</v>
      </c>
      <c r="AN2811">
        <v>94240</v>
      </c>
      <c r="AO2811">
        <v>93784</v>
      </c>
      <c r="AP2811">
        <v>93303</v>
      </c>
      <c r="AQ2811">
        <v>92798</v>
      </c>
      <c r="AR2811">
        <v>92264</v>
      </c>
      <c r="AS2811">
        <v>91696</v>
      </c>
      <c r="AT2811">
        <v>91087</v>
      </c>
      <c r="AU2811">
        <v>90430</v>
      </c>
      <c r="AV2811">
        <v>89719</v>
      </c>
      <c r="AW2811">
        <v>88949</v>
      </c>
      <c r="AX2811">
        <v>88111</v>
      </c>
      <c r="AY2811">
        <v>87202</v>
      </c>
      <c r="AZ2811">
        <v>86216</v>
      </c>
      <c r="BA2811">
        <v>85151</v>
      </c>
      <c r="BB2811">
        <v>84004</v>
      </c>
      <c r="BC2811">
        <v>82763</v>
      </c>
      <c r="BD2811">
        <v>81424</v>
      </c>
      <c r="BE2811">
        <v>79981</v>
      </c>
      <c r="BF2811">
        <v>78426</v>
      </c>
      <c r="BG2811">
        <v>76751</v>
      </c>
      <c r="BH2811">
        <v>74937</v>
      </c>
      <c r="BI2811">
        <v>72972</v>
      </c>
      <c r="BJ2811">
        <v>70844</v>
      </c>
      <c r="BK2811">
        <v>68544</v>
      </c>
      <c r="BL2811">
        <v>66065</v>
      </c>
      <c r="BM2811">
        <v>63401</v>
      </c>
      <c r="BN2811">
        <v>60558</v>
      </c>
      <c r="BO2811">
        <v>57548</v>
      </c>
      <c r="BP2811">
        <v>54387</v>
      </c>
      <c r="BQ2811">
        <v>51090</v>
      </c>
      <c r="BR2811">
        <v>47672</v>
      </c>
      <c r="BS2811">
        <v>44153</v>
      </c>
      <c r="BT2811">
        <v>40554</v>
      </c>
      <c r="BU2811">
        <v>36904</v>
      </c>
      <c r="BV2811">
        <v>33236</v>
      </c>
      <c r="BW2811">
        <v>29592</v>
      </c>
      <c r="BX2811">
        <v>26024</v>
      </c>
      <c r="BY2811">
        <v>22580</v>
      </c>
      <c r="BZ2811">
        <v>19307</v>
      </c>
      <c r="CA2811">
        <v>16246</v>
      </c>
      <c r="CB2811">
        <v>13408</v>
      </c>
      <c r="CC2811">
        <v>10816</v>
      </c>
      <c r="CD2811">
        <v>8509</v>
      </c>
      <c r="CE2811">
        <v>6512</v>
      </c>
      <c r="DC2811">
        <v>61.44</v>
      </c>
      <c r="DD2811">
        <v>60.49</v>
      </c>
      <c r="DE2811">
        <v>59.54</v>
      </c>
      <c r="DF2811">
        <v>58.59</v>
      </c>
      <c r="DG2811">
        <v>57.64</v>
      </c>
      <c r="DH2811">
        <v>56.68</v>
      </c>
      <c r="DI2811">
        <v>55.73</v>
      </c>
      <c r="DJ2811">
        <v>54.78</v>
      </c>
      <c r="DK2811">
        <v>53.82</v>
      </c>
      <c r="DL2811">
        <v>52.87</v>
      </c>
      <c r="DM2811">
        <v>51.92</v>
      </c>
      <c r="DN2811">
        <v>50.96</v>
      </c>
      <c r="DO2811">
        <v>50.01</v>
      </c>
      <c r="DP2811">
        <v>49.06</v>
      </c>
      <c r="DQ2811">
        <v>48.1</v>
      </c>
      <c r="DR2811">
        <v>47.16</v>
      </c>
      <c r="DS2811">
        <v>46.21</v>
      </c>
      <c r="DT2811">
        <v>45.26</v>
      </c>
      <c r="DU2811">
        <v>44.32</v>
      </c>
      <c r="DV2811">
        <v>43.37</v>
      </c>
      <c r="DW2811">
        <v>42.43</v>
      </c>
      <c r="DX2811">
        <v>41.5</v>
      </c>
      <c r="DY2811">
        <v>40.56</v>
      </c>
      <c r="DZ2811">
        <v>39.630000000000003</v>
      </c>
      <c r="EA2811">
        <v>38.700000000000003</v>
      </c>
      <c r="EB2811">
        <v>37.770000000000003</v>
      </c>
      <c r="EC2811">
        <v>36.85</v>
      </c>
      <c r="ED2811">
        <v>35.93</v>
      </c>
      <c r="EE2811">
        <v>35.020000000000003</v>
      </c>
      <c r="EF2811">
        <v>34.11</v>
      </c>
      <c r="EG2811">
        <v>33.200000000000003</v>
      </c>
      <c r="EH2811">
        <v>32.31</v>
      </c>
      <c r="EI2811">
        <v>31.42</v>
      </c>
      <c r="EJ2811">
        <v>30.54</v>
      </c>
      <c r="EK2811">
        <v>29.66</v>
      </c>
      <c r="EL2811">
        <v>28.8</v>
      </c>
      <c r="EM2811">
        <v>27.93</v>
      </c>
      <c r="EN2811">
        <v>27.07</v>
      </c>
      <c r="EO2811">
        <v>26.22</v>
      </c>
      <c r="EP2811">
        <v>25.37</v>
      </c>
      <c r="EQ2811">
        <v>24.52</v>
      </c>
      <c r="ER2811">
        <v>23.68</v>
      </c>
      <c r="ES2811">
        <v>22.85</v>
      </c>
      <c r="ET2811">
        <v>22.03</v>
      </c>
      <c r="EU2811">
        <v>21.21</v>
      </c>
      <c r="EV2811">
        <v>20.41</v>
      </c>
      <c r="EW2811">
        <v>19.62</v>
      </c>
      <c r="EX2811">
        <v>18.84</v>
      </c>
      <c r="EY2811">
        <v>18.07</v>
      </c>
      <c r="EZ2811">
        <v>17.309999999999999</v>
      </c>
      <c r="FA2811">
        <v>16.559999999999999</v>
      </c>
      <c r="FB2811">
        <v>15.82</v>
      </c>
      <c r="FC2811">
        <v>15.1</v>
      </c>
      <c r="FD2811">
        <v>14.39</v>
      </c>
      <c r="FE2811">
        <v>13.69</v>
      </c>
      <c r="FF2811">
        <v>13.01</v>
      </c>
      <c r="FG2811">
        <v>12.35</v>
      </c>
      <c r="FH2811">
        <v>11.7</v>
      </c>
      <c r="FI2811">
        <v>11.08</v>
      </c>
      <c r="FJ2811">
        <v>10.48</v>
      </c>
      <c r="FK2811">
        <v>9.9</v>
      </c>
      <c r="FL2811">
        <v>9.34</v>
      </c>
      <c r="FM2811">
        <v>8.8000000000000007</v>
      </c>
      <c r="FN2811">
        <v>8.2799999999999994</v>
      </c>
      <c r="FO2811">
        <v>7.78</v>
      </c>
      <c r="FP2811">
        <v>7.31</v>
      </c>
      <c r="FQ2811">
        <v>6.85</v>
      </c>
      <c r="FR2811">
        <v>6.41</v>
      </c>
      <c r="FS2811">
        <v>6</v>
      </c>
      <c r="FT2811">
        <v>5.6</v>
      </c>
      <c r="FU2811">
        <v>5.23</v>
      </c>
      <c r="FV2811">
        <v>4.88</v>
      </c>
      <c r="FW2811">
        <v>4.55</v>
      </c>
      <c r="FX2811">
        <v>4.24</v>
      </c>
      <c r="FY2811">
        <v>3.94</v>
      </c>
      <c r="FZ2811">
        <v>3.67</v>
      </c>
      <c r="GA2811">
        <v>3.43</v>
      </c>
      <c r="GB2811">
        <v>3.22</v>
      </c>
      <c r="GC2811">
        <v>3.06</v>
      </c>
    </row>
    <row r="2812" spans="1:189" x14ac:dyDescent="0.25">
      <c r="A2812" t="s">
        <v>2599</v>
      </c>
      <c r="B2812">
        <v>78</v>
      </c>
      <c r="C2812">
        <v>78</v>
      </c>
      <c r="E2812">
        <v>100000</v>
      </c>
      <c r="F2812">
        <v>99917</v>
      </c>
      <c r="G2812">
        <v>99833</v>
      </c>
      <c r="H2812">
        <v>99747</v>
      </c>
      <c r="I2812">
        <v>99661</v>
      </c>
      <c r="J2812">
        <v>99576</v>
      </c>
      <c r="K2812">
        <v>99490</v>
      </c>
      <c r="L2812">
        <v>99405</v>
      </c>
      <c r="M2812">
        <v>99319</v>
      </c>
      <c r="N2812">
        <v>99232</v>
      </c>
      <c r="O2812">
        <v>99142</v>
      </c>
      <c r="P2812">
        <v>99049</v>
      </c>
      <c r="Q2812">
        <v>98952</v>
      </c>
      <c r="R2812">
        <v>98850</v>
      </c>
      <c r="S2812">
        <v>98743</v>
      </c>
      <c r="T2812">
        <v>98632</v>
      </c>
      <c r="U2812">
        <v>98514</v>
      </c>
      <c r="V2812">
        <v>98390</v>
      </c>
      <c r="W2812">
        <v>98258</v>
      </c>
      <c r="X2812">
        <v>98119</v>
      </c>
      <c r="Y2812">
        <v>97971</v>
      </c>
      <c r="Z2812">
        <v>97814</v>
      </c>
      <c r="AA2812">
        <v>97646</v>
      </c>
      <c r="AB2812">
        <v>97467</v>
      </c>
      <c r="AC2812">
        <v>97277</v>
      </c>
      <c r="AD2812">
        <v>97074</v>
      </c>
      <c r="AE2812">
        <v>96856</v>
      </c>
      <c r="AF2812">
        <v>96621</v>
      </c>
      <c r="AG2812">
        <v>96365</v>
      </c>
      <c r="AH2812">
        <v>96085</v>
      </c>
      <c r="AI2812">
        <v>95776</v>
      </c>
      <c r="AJ2812">
        <v>95436</v>
      </c>
      <c r="AK2812">
        <v>95062</v>
      </c>
      <c r="AL2812">
        <v>94656</v>
      </c>
      <c r="AM2812">
        <v>94219</v>
      </c>
      <c r="AN2812">
        <v>93756</v>
      </c>
      <c r="AO2812">
        <v>93267</v>
      </c>
      <c r="AP2812">
        <v>92752</v>
      </c>
      <c r="AQ2812">
        <v>92209</v>
      </c>
      <c r="AR2812">
        <v>91631</v>
      </c>
      <c r="AS2812">
        <v>91012</v>
      </c>
      <c r="AT2812">
        <v>90345</v>
      </c>
      <c r="AU2812">
        <v>89622</v>
      </c>
      <c r="AV2812">
        <v>88840</v>
      </c>
      <c r="AW2812">
        <v>87989</v>
      </c>
      <c r="AX2812">
        <v>87065</v>
      </c>
      <c r="AY2812">
        <v>86065</v>
      </c>
      <c r="AZ2812">
        <v>84985</v>
      </c>
      <c r="BA2812">
        <v>83822</v>
      </c>
      <c r="BB2812">
        <v>82565</v>
      </c>
      <c r="BC2812">
        <v>81209</v>
      </c>
      <c r="BD2812">
        <v>79749</v>
      </c>
      <c r="BE2812">
        <v>78177</v>
      </c>
      <c r="BF2812">
        <v>76483</v>
      </c>
      <c r="BG2812">
        <v>74651</v>
      </c>
      <c r="BH2812">
        <v>72666</v>
      </c>
      <c r="BI2812">
        <v>70520</v>
      </c>
      <c r="BJ2812">
        <v>68202</v>
      </c>
      <c r="BK2812">
        <v>65707</v>
      </c>
      <c r="BL2812">
        <v>63029</v>
      </c>
      <c r="BM2812">
        <v>60173</v>
      </c>
      <c r="BN2812">
        <v>57152</v>
      </c>
      <c r="BO2812">
        <v>53983</v>
      </c>
      <c r="BP2812">
        <v>50681</v>
      </c>
      <c r="BQ2812">
        <v>47258</v>
      </c>
      <c r="BR2812">
        <v>43735</v>
      </c>
      <c r="BS2812">
        <v>40137</v>
      </c>
      <c r="BT2812">
        <v>36491</v>
      </c>
      <c r="BU2812">
        <v>32833</v>
      </c>
      <c r="BV2812">
        <v>29204</v>
      </c>
      <c r="BW2812">
        <v>25653</v>
      </c>
      <c r="BX2812">
        <v>22233</v>
      </c>
      <c r="BY2812">
        <v>18985</v>
      </c>
      <c r="BZ2812">
        <v>15954</v>
      </c>
      <c r="CA2812">
        <v>13147</v>
      </c>
      <c r="CB2812">
        <v>10606</v>
      </c>
      <c r="CC2812">
        <v>8344</v>
      </c>
      <c r="CD2812">
        <v>6386</v>
      </c>
      <c r="DC2812">
        <v>60.35</v>
      </c>
      <c r="DD2812">
        <v>59.4</v>
      </c>
      <c r="DE2812">
        <v>58.45</v>
      </c>
      <c r="DF2812">
        <v>57.5</v>
      </c>
      <c r="DG2812">
        <v>56.55</v>
      </c>
      <c r="DH2812">
        <v>55.59</v>
      </c>
      <c r="DI2812">
        <v>54.64</v>
      </c>
      <c r="DJ2812">
        <v>53.69</v>
      </c>
      <c r="DK2812">
        <v>52.73</v>
      </c>
      <c r="DL2812">
        <v>51.78</v>
      </c>
      <c r="DM2812">
        <v>50.83</v>
      </c>
      <c r="DN2812">
        <v>49.87</v>
      </c>
      <c r="DO2812">
        <v>48.92</v>
      </c>
      <c r="DP2812">
        <v>47.97</v>
      </c>
      <c r="DQ2812">
        <v>47.02</v>
      </c>
      <c r="DR2812">
        <v>46.08</v>
      </c>
      <c r="DS2812">
        <v>45.13</v>
      </c>
      <c r="DT2812">
        <v>44.19</v>
      </c>
      <c r="DU2812">
        <v>43.25</v>
      </c>
      <c r="DV2812">
        <v>42.31</v>
      </c>
      <c r="DW2812">
        <v>41.37</v>
      </c>
      <c r="DX2812">
        <v>40.43</v>
      </c>
      <c r="DY2812">
        <v>39.5</v>
      </c>
      <c r="DZ2812">
        <v>38.57</v>
      </c>
      <c r="EA2812">
        <v>37.65</v>
      </c>
      <c r="EB2812">
        <v>36.729999999999997</v>
      </c>
      <c r="EC2812">
        <v>35.81</v>
      </c>
      <c r="ED2812">
        <v>34.89</v>
      </c>
      <c r="EE2812">
        <v>33.99</v>
      </c>
      <c r="EF2812">
        <v>33.08</v>
      </c>
      <c r="EG2812">
        <v>32.19</v>
      </c>
      <c r="EH2812">
        <v>31.3</v>
      </c>
      <c r="EI2812">
        <v>30.42</v>
      </c>
      <c r="EJ2812">
        <v>29.55</v>
      </c>
      <c r="EK2812">
        <v>28.69</v>
      </c>
      <c r="EL2812">
        <v>27.82</v>
      </c>
      <c r="EM2812">
        <v>26.97</v>
      </c>
      <c r="EN2812">
        <v>26.11</v>
      </c>
      <c r="EO2812">
        <v>25.27</v>
      </c>
      <c r="EP2812">
        <v>24.42</v>
      </c>
      <c r="EQ2812">
        <v>23.58</v>
      </c>
      <c r="ER2812">
        <v>22.76</v>
      </c>
      <c r="ES2812">
        <v>21.93</v>
      </c>
      <c r="ET2812">
        <v>21.12</v>
      </c>
      <c r="EU2812">
        <v>20.32</v>
      </c>
      <c r="EV2812">
        <v>19.53</v>
      </c>
      <c r="EW2812">
        <v>18.75</v>
      </c>
      <c r="EX2812">
        <v>17.989999999999998</v>
      </c>
      <c r="EY2812">
        <v>17.23</v>
      </c>
      <c r="EZ2812">
        <v>16.48</v>
      </c>
      <c r="FA2812">
        <v>15.75</v>
      </c>
      <c r="FB2812">
        <v>15.03</v>
      </c>
      <c r="FC2812">
        <v>14.32</v>
      </c>
      <c r="FD2812">
        <v>13.63</v>
      </c>
      <c r="FE2812">
        <v>12.95</v>
      </c>
      <c r="FF2812">
        <v>12.29</v>
      </c>
      <c r="FG2812">
        <v>11.65</v>
      </c>
      <c r="FH2812">
        <v>11.03</v>
      </c>
      <c r="FI2812">
        <v>10.43</v>
      </c>
      <c r="FJ2812">
        <v>9.85</v>
      </c>
      <c r="FK2812">
        <v>9.2899999999999991</v>
      </c>
      <c r="FL2812">
        <v>8.76</v>
      </c>
      <c r="FM2812">
        <v>8.24</v>
      </c>
      <c r="FN2812">
        <v>7.75</v>
      </c>
      <c r="FO2812">
        <v>7.27</v>
      </c>
      <c r="FP2812">
        <v>6.82</v>
      </c>
      <c r="FQ2812">
        <v>6.38</v>
      </c>
      <c r="FR2812">
        <v>5.97</v>
      </c>
      <c r="FS2812">
        <v>5.58</v>
      </c>
      <c r="FT2812">
        <v>5.21</v>
      </c>
      <c r="FU2812">
        <v>4.87</v>
      </c>
      <c r="FV2812">
        <v>4.54</v>
      </c>
      <c r="FW2812">
        <v>4.2300000000000004</v>
      </c>
      <c r="FX2812">
        <v>3.94</v>
      </c>
      <c r="FY2812">
        <v>3.67</v>
      </c>
      <c r="FZ2812">
        <v>3.43</v>
      </c>
      <c r="GA2812">
        <v>3.22</v>
      </c>
      <c r="GB2812">
        <v>3.06</v>
      </c>
    </row>
    <row r="2813" spans="1:189" x14ac:dyDescent="0.25">
      <c r="A2813" t="s">
        <v>2600</v>
      </c>
      <c r="B2813">
        <v>77</v>
      </c>
      <c r="C2813">
        <v>77</v>
      </c>
      <c r="E2813">
        <v>100000</v>
      </c>
      <c r="F2813">
        <v>99913</v>
      </c>
      <c r="G2813">
        <v>99825</v>
      </c>
      <c r="H2813">
        <v>99738</v>
      </c>
      <c r="I2813">
        <v>99651</v>
      </c>
      <c r="J2813">
        <v>99564</v>
      </c>
      <c r="K2813">
        <v>99477</v>
      </c>
      <c r="L2813">
        <v>99390</v>
      </c>
      <c r="M2813">
        <v>99301</v>
      </c>
      <c r="N2813">
        <v>99210</v>
      </c>
      <c r="O2813">
        <v>99115</v>
      </c>
      <c r="P2813">
        <v>99016</v>
      </c>
      <c r="Q2813">
        <v>98913</v>
      </c>
      <c r="R2813">
        <v>98805</v>
      </c>
      <c r="S2813">
        <v>98691</v>
      </c>
      <c r="T2813">
        <v>98572</v>
      </c>
      <c r="U2813">
        <v>98446</v>
      </c>
      <c r="V2813">
        <v>98312</v>
      </c>
      <c r="W2813">
        <v>98170</v>
      </c>
      <c r="X2813">
        <v>98020</v>
      </c>
      <c r="Y2813">
        <v>97860</v>
      </c>
      <c r="Z2813">
        <v>97689</v>
      </c>
      <c r="AA2813">
        <v>97507</v>
      </c>
      <c r="AB2813">
        <v>97314</v>
      </c>
      <c r="AC2813">
        <v>97107</v>
      </c>
      <c r="AD2813">
        <v>96885</v>
      </c>
      <c r="AE2813">
        <v>96646</v>
      </c>
      <c r="AF2813">
        <v>96386</v>
      </c>
      <c r="AG2813">
        <v>96101</v>
      </c>
      <c r="AH2813">
        <v>95787</v>
      </c>
      <c r="AI2813">
        <v>95441</v>
      </c>
      <c r="AJ2813">
        <v>95060</v>
      </c>
      <c r="AK2813">
        <v>94647</v>
      </c>
      <c r="AL2813">
        <v>94203</v>
      </c>
      <c r="AM2813">
        <v>93731</v>
      </c>
      <c r="AN2813">
        <v>93234</v>
      </c>
      <c r="AO2813">
        <v>92710</v>
      </c>
      <c r="AP2813">
        <v>92158</v>
      </c>
      <c r="AQ2813">
        <v>91570</v>
      </c>
      <c r="AR2813">
        <v>90940</v>
      </c>
      <c r="AS2813">
        <v>90261</v>
      </c>
      <c r="AT2813">
        <v>89528</v>
      </c>
      <c r="AU2813">
        <v>88732</v>
      </c>
      <c r="AV2813">
        <v>87868</v>
      </c>
      <c r="AW2813">
        <v>86931</v>
      </c>
      <c r="AX2813">
        <v>85916</v>
      </c>
      <c r="AY2813">
        <v>84821</v>
      </c>
      <c r="AZ2813">
        <v>83640</v>
      </c>
      <c r="BA2813">
        <v>82367</v>
      </c>
      <c r="BB2813">
        <v>80995</v>
      </c>
      <c r="BC2813">
        <v>79518</v>
      </c>
      <c r="BD2813">
        <v>77927</v>
      </c>
      <c r="BE2813">
        <v>76216</v>
      </c>
      <c r="BF2813">
        <v>74364</v>
      </c>
      <c r="BG2813">
        <v>72362</v>
      </c>
      <c r="BH2813">
        <v>70195</v>
      </c>
      <c r="BI2813">
        <v>67859</v>
      </c>
      <c r="BJ2813">
        <v>65348</v>
      </c>
      <c r="BK2813">
        <v>62655</v>
      </c>
      <c r="BL2813">
        <v>59787</v>
      </c>
      <c r="BM2813">
        <v>56755</v>
      </c>
      <c r="BN2813">
        <v>53577</v>
      </c>
      <c r="BO2813">
        <v>50270</v>
      </c>
      <c r="BP2813">
        <v>46844</v>
      </c>
      <c r="BQ2813">
        <v>43321</v>
      </c>
      <c r="BR2813">
        <v>39722</v>
      </c>
      <c r="BS2813">
        <v>36081</v>
      </c>
      <c r="BT2813">
        <v>32432</v>
      </c>
      <c r="BU2813">
        <v>28818</v>
      </c>
      <c r="BV2813">
        <v>25287</v>
      </c>
      <c r="BW2813">
        <v>21888</v>
      </c>
      <c r="BX2813">
        <v>18668</v>
      </c>
      <c r="BY2813">
        <v>15664</v>
      </c>
      <c r="BZ2813">
        <v>12891</v>
      </c>
      <c r="CA2813">
        <v>10383</v>
      </c>
      <c r="CB2813">
        <v>8169</v>
      </c>
      <c r="CC2813">
        <v>6252</v>
      </c>
      <c r="DC2813">
        <v>59.25</v>
      </c>
      <c r="DD2813">
        <v>58.31</v>
      </c>
      <c r="DE2813">
        <v>57.36</v>
      </c>
      <c r="DF2813">
        <v>56.41</v>
      </c>
      <c r="DG2813">
        <v>55.45</v>
      </c>
      <c r="DH2813">
        <v>54.5</v>
      </c>
      <c r="DI2813">
        <v>53.55</v>
      </c>
      <c r="DJ2813">
        <v>52.6</v>
      </c>
      <c r="DK2813">
        <v>51.64</v>
      </c>
      <c r="DL2813">
        <v>50.69</v>
      </c>
      <c r="DM2813">
        <v>49.74</v>
      </c>
      <c r="DN2813">
        <v>48.79</v>
      </c>
      <c r="DO2813">
        <v>47.84</v>
      </c>
      <c r="DP2813">
        <v>46.89</v>
      </c>
      <c r="DQ2813">
        <v>45.94</v>
      </c>
      <c r="DR2813">
        <v>45</v>
      </c>
      <c r="DS2813">
        <v>44.05</v>
      </c>
      <c r="DT2813">
        <v>43.11</v>
      </c>
      <c r="DU2813">
        <v>42.18</v>
      </c>
      <c r="DV2813">
        <v>41.24</v>
      </c>
      <c r="DW2813">
        <v>40.31</v>
      </c>
      <c r="DX2813">
        <v>39.380000000000003</v>
      </c>
      <c r="DY2813">
        <v>38.450000000000003</v>
      </c>
      <c r="DZ2813">
        <v>37.520000000000003</v>
      </c>
      <c r="EA2813">
        <v>36.6</v>
      </c>
      <c r="EB2813">
        <v>35.69</v>
      </c>
      <c r="EC2813">
        <v>34.770000000000003</v>
      </c>
      <c r="ED2813">
        <v>33.86</v>
      </c>
      <c r="EE2813">
        <v>32.96</v>
      </c>
      <c r="EF2813">
        <v>32.07</v>
      </c>
      <c r="EG2813">
        <v>31.18</v>
      </c>
      <c r="EH2813">
        <v>30.31</v>
      </c>
      <c r="EI2813">
        <v>29.44</v>
      </c>
      <c r="EJ2813">
        <v>28.57</v>
      </c>
      <c r="EK2813">
        <v>27.72</v>
      </c>
      <c r="EL2813">
        <v>26.86</v>
      </c>
      <c r="EM2813">
        <v>26.01</v>
      </c>
      <c r="EN2813">
        <v>25.16</v>
      </c>
      <c r="EO2813">
        <v>24.32</v>
      </c>
      <c r="EP2813">
        <v>23.49</v>
      </c>
      <c r="EQ2813">
        <v>22.66</v>
      </c>
      <c r="ER2813">
        <v>21.84</v>
      </c>
      <c r="ES2813">
        <v>21.03</v>
      </c>
      <c r="ET2813">
        <v>20.23</v>
      </c>
      <c r="EU2813">
        <v>19.45</v>
      </c>
      <c r="EV2813">
        <v>18.670000000000002</v>
      </c>
      <c r="EW2813">
        <v>17.899999999999999</v>
      </c>
      <c r="EX2813">
        <v>17.149999999999999</v>
      </c>
      <c r="EY2813">
        <v>16.41</v>
      </c>
      <c r="EZ2813">
        <v>15.68</v>
      </c>
      <c r="FA2813">
        <v>14.96</v>
      </c>
      <c r="FB2813">
        <v>14.25</v>
      </c>
      <c r="FC2813">
        <v>13.56</v>
      </c>
      <c r="FD2813">
        <v>12.89</v>
      </c>
      <c r="FE2813">
        <v>12.23</v>
      </c>
      <c r="FF2813">
        <v>11.59</v>
      </c>
      <c r="FG2813">
        <v>10.97</v>
      </c>
      <c r="FH2813">
        <v>10.38</v>
      </c>
      <c r="FI2813">
        <v>9.8000000000000007</v>
      </c>
      <c r="FJ2813">
        <v>9.25</v>
      </c>
      <c r="FK2813">
        <v>8.7200000000000006</v>
      </c>
      <c r="FL2813">
        <v>8.1999999999999993</v>
      </c>
      <c r="FM2813">
        <v>7.71</v>
      </c>
      <c r="FN2813">
        <v>7.24</v>
      </c>
      <c r="FO2813">
        <v>6.78</v>
      </c>
      <c r="FP2813">
        <v>6.35</v>
      </c>
      <c r="FQ2813">
        <v>5.94</v>
      </c>
      <c r="FR2813">
        <v>5.56</v>
      </c>
      <c r="FS2813">
        <v>5.19</v>
      </c>
      <c r="FT2813">
        <v>4.8499999999999996</v>
      </c>
      <c r="FU2813">
        <v>4.5199999999999996</v>
      </c>
      <c r="FV2813">
        <v>4.22</v>
      </c>
      <c r="FW2813">
        <v>3.93</v>
      </c>
      <c r="FX2813">
        <v>3.67</v>
      </c>
      <c r="FY2813">
        <v>3.43</v>
      </c>
      <c r="FZ2813">
        <v>3.22</v>
      </c>
      <c r="GA2813">
        <v>3.06</v>
      </c>
    </row>
    <row r="2814" spans="1:189" x14ac:dyDescent="0.25">
      <c r="A2814" t="s">
        <v>2601</v>
      </c>
      <c r="B2814">
        <v>76</v>
      </c>
      <c r="C2814">
        <v>76</v>
      </c>
      <c r="E2814">
        <v>100000</v>
      </c>
      <c r="F2814">
        <v>99910</v>
      </c>
      <c r="G2814">
        <v>99820</v>
      </c>
      <c r="H2814">
        <v>99731</v>
      </c>
      <c r="I2814">
        <v>99643</v>
      </c>
      <c r="J2814">
        <v>99555</v>
      </c>
      <c r="K2814">
        <v>99466</v>
      </c>
      <c r="L2814">
        <v>99376</v>
      </c>
      <c r="M2814">
        <v>99283</v>
      </c>
      <c r="N2814">
        <v>99187</v>
      </c>
      <c r="O2814">
        <v>99087</v>
      </c>
      <c r="P2814">
        <v>98982</v>
      </c>
      <c r="Q2814">
        <v>98872</v>
      </c>
      <c r="R2814">
        <v>98756</v>
      </c>
      <c r="S2814">
        <v>98635</v>
      </c>
      <c r="T2814">
        <v>98507</v>
      </c>
      <c r="U2814">
        <v>98371</v>
      </c>
      <c r="V2814">
        <v>98227</v>
      </c>
      <c r="W2814">
        <v>98074</v>
      </c>
      <c r="X2814">
        <v>97911</v>
      </c>
      <c r="Y2814">
        <v>97737</v>
      </c>
      <c r="Z2814">
        <v>97553</v>
      </c>
      <c r="AA2814">
        <v>97356</v>
      </c>
      <c r="AB2814">
        <v>97145</v>
      </c>
      <c r="AC2814">
        <v>96919</v>
      </c>
      <c r="AD2814">
        <v>96676</v>
      </c>
      <c r="AE2814">
        <v>96411</v>
      </c>
      <c r="AF2814">
        <v>96122</v>
      </c>
      <c r="AG2814">
        <v>95802</v>
      </c>
      <c r="AH2814">
        <v>95450</v>
      </c>
      <c r="AI2814">
        <v>95063</v>
      </c>
      <c r="AJ2814">
        <v>94642</v>
      </c>
      <c r="AK2814">
        <v>94190</v>
      </c>
      <c r="AL2814">
        <v>93710</v>
      </c>
      <c r="AM2814">
        <v>93204</v>
      </c>
      <c r="AN2814">
        <v>92671</v>
      </c>
      <c r="AO2814">
        <v>92110</v>
      </c>
      <c r="AP2814">
        <v>91512</v>
      </c>
      <c r="AQ2814">
        <v>90871</v>
      </c>
      <c r="AR2814">
        <v>90181</v>
      </c>
      <c r="AS2814">
        <v>89435</v>
      </c>
      <c r="AT2814">
        <v>88627</v>
      </c>
      <c r="AU2814">
        <v>87749</v>
      </c>
      <c r="AV2814">
        <v>86798</v>
      </c>
      <c r="AW2814">
        <v>85769</v>
      </c>
      <c r="AX2814">
        <v>84657</v>
      </c>
      <c r="AY2814">
        <v>83461</v>
      </c>
      <c r="AZ2814">
        <v>82170</v>
      </c>
      <c r="BA2814">
        <v>80781</v>
      </c>
      <c r="BB2814">
        <v>79286</v>
      </c>
      <c r="BC2814">
        <v>77678</v>
      </c>
      <c r="BD2814">
        <v>75948</v>
      </c>
      <c r="BE2814">
        <v>74079</v>
      </c>
      <c r="BF2814">
        <v>72056</v>
      </c>
      <c r="BG2814">
        <v>69873</v>
      </c>
      <c r="BH2814">
        <v>67517</v>
      </c>
      <c r="BI2814">
        <v>64988</v>
      </c>
      <c r="BJ2814">
        <v>62280</v>
      </c>
      <c r="BK2814">
        <v>59399</v>
      </c>
      <c r="BL2814">
        <v>56358</v>
      </c>
      <c r="BM2814">
        <v>53170</v>
      </c>
      <c r="BN2814">
        <v>49857</v>
      </c>
      <c r="BO2814">
        <v>46430</v>
      </c>
      <c r="BP2814">
        <v>42907</v>
      </c>
      <c r="BQ2814">
        <v>39311</v>
      </c>
      <c r="BR2814">
        <v>35675</v>
      </c>
      <c r="BS2814">
        <v>32035</v>
      </c>
      <c r="BT2814">
        <v>28435</v>
      </c>
      <c r="BU2814">
        <v>24924</v>
      </c>
      <c r="BV2814">
        <v>21548</v>
      </c>
      <c r="BW2814">
        <v>18354</v>
      </c>
      <c r="BX2814">
        <v>15381</v>
      </c>
      <c r="BY2814">
        <v>12637</v>
      </c>
      <c r="BZ2814">
        <v>10164</v>
      </c>
      <c r="CA2814">
        <v>7983</v>
      </c>
      <c r="CB2814">
        <v>6109</v>
      </c>
      <c r="DC2814">
        <v>58.16</v>
      </c>
      <c r="DD2814">
        <v>57.21</v>
      </c>
      <c r="DE2814">
        <v>56.26</v>
      </c>
      <c r="DF2814">
        <v>55.31</v>
      </c>
      <c r="DG2814">
        <v>54.36</v>
      </c>
      <c r="DH2814">
        <v>53.41</v>
      </c>
      <c r="DI2814">
        <v>52.46</v>
      </c>
      <c r="DJ2814">
        <v>51.51</v>
      </c>
      <c r="DK2814">
        <v>50.55</v>
      </c>
      <c r="DL2814">
        <v>49.6</v>
      </c>
      <c r="DM2814">
        <v>48.65</v>
      </c>
      <c r="DN2814">
        <v>47.7</v>
      </c>
      <c r="DO2814">
        <v>46.75</v>
      </c>
      <c r="DP2814">
        <v>45.81</v>
      </c>
      <c r="DQ2814">
        <v>44.86</v>
      </c>
      <c r="DR2814">
        <v>43.92</v>
      </c>
      <c r="DS2814">
        <v>42.98</v>
      </c>
      <c r="DT2814">
        <v>42.04</v>
      </c>
      <c r="DU2814">
        <v>41.11</v>
      </c>
      <c r="DV2814">
        <v>40.18</v>
      </c>
      <c r="DW2814">
        <v>39.25</v>
      </c>
      <c r="DX2814">
        <v>38.32</v>
      </c>
      <c r="DY2814">
        <v>37.4</v>
      </c>
      <c r="DZ2814">
        <v>36.479999999999997</v>
      </c>
      <c r="EA2814">
        <v>35.56</v>
      </c>
      <c r="EB2814">
        <v>34.65</v>
      </c>
      <c r="EC2814">
        <v>33.74</v>
      </c>
      <c r="ED2814">
        <v>32.840000000000003</v>
      </c>
      <c r="EE2814">
        <v>31.95</v>
      </c>
      <c r="EF2814">
        <v>31.07</v>
      </c>
      <c r="EG2814">
        <v>30.19</v>
      </c>
      <c r="EH2814">
        <v>29.32</v>
      </c>
      <c r="EI2814">
        <v>28.46</v>
      </c>
      <c r="EJ2814">
        <v>27.61</v>
      </c>
      <c r="EK2814">
        <v>26.75</v>
      </c>
      <c r="EL2814">
        <v>25.9</v>
      </c>
      <c r="EM2814">
        <v>25.06</v>
      </c>
      <c r="EN2814">
        <v>24.22</v>
      </c>
      <c r="EO2814">
        <v>23.39</v>
      </c>
      <c r="EP2814">
        <v>22.56</v>
      </c>
      <c r="EQ2814">
        <v>21.74</v>
      </c>
      <c r="ER2814">
        <v>20.94</v>
      </c>
      <c r="ES2814">
        <v>20.14</v>
      </c>
      <c r="ET2814">
        <v>19.36</v>
      </c>
      <c r="EU2814">
        <v>18.579999999999998</v>
      </c>
      <c r="EV2814">
        <v>17.82</v>
      </c>
      <c r="EW2814">
        <v>17.07</v>
      </c>
      <c r="EX2814">
        <v>16.329999999999998</v>
      </c>
      <c r="EY2814">
        <v>15.6</v>
      </c>
      <c r="EZ2814">
        <v>14.89</v>
      </c>
      <c r="FA2814">
        <v>14.19</v>
      </c>
      <c r="FB2814">
        <v>13.5</v>
      </c>
      <c r="FC2814">
        <v>12.83</v>
      </c>
      <c r="FD2814">
        <v>12.17</v>
      </c>
      <c r="FE2814">
        <v>11.54</v>
      </c>
      <c r="FF2814">
        <v>10.92</v>
      </c>
      <c r="FG2814">
        <v>10.33</v>
      </c>
      <c r="FH2814">
        <v>9.75</v>
      </c>
      <c r="FI2814">
        <v>9.1999999999999993</v>
      </c>
      <c r="FJ2814">
        <v>8.67</v>
      </c>
      <c r="FK2814">
        <v>8.16</v>
      </c>
      <c r="FL2814">
        <v>7.67</v>
      </c>
      <c r="FM2814">
        <v>7.2</v>
      </c>
      <c r="FN2814">
        <v>6.75</v>
      </c>
      <c r="FO2814">
        <v>6.32</v>
      </c>
      <c r="FP2814">
        <v>5.92</v>
      </c>
      <c r="FQ2814">
        <v>5.53</v>
      </c>
      <c r="FR2814">
        <v>5.17</v>
      </c>
      <c r="FS2814">
        <v>4.83</v>
      </c>
      <c r="FT2814">
        <v>4.5</v>
      </c>
      <c r="FU2814">
        <v>4.2</v>
      </c>
      <c r="FV2814">
        <v>3.92</v>
      </c>
      <c r="FW2814">
        <v>3.66</v>
      </c>
      <c r="FX2814">
        <v>3.43</v>
      </c>
      <c r="FY2814">
        <v>3.22</v>
      </c>
      <c r="FZ2814">
        <v>3.06</v>
      </c>
    </row>
    <row r="2815" spans="1:189" x14ac:dyDescent="0.25">
      <c r="A2815" t="s">
        <v>2602</v>
      </c>
      <c r="B2815">
        <v>75</v>
      </c>
      <c r="C2815">
        <v>75</v>
      </c>
      <c r="E2815">
        <v>100000</v>
      </c>
      <c r="F2815">
        <v>99908</v>
      </c>
      <c r="G2815">
        <v>99817</v>
      </c>
      <c r="H2815">
        <v>99727</v>
      </c>
      <c r="I2815">
        <v>99637</v>
      </c>
      <c r="J2815">
        <v>99547</v>
      </c>
      <c r="K2815">
        <v>99455</v>
      </c>
      <c r="L2815">
        <v>99361</v>
      </c>
      <c r="M2815">
        <v>99263</v>
      </c>
      <c r="N2815">
        <v>99161</v>
      </c>
      <c r="O2815">
        <v>99055</v>
      </c>
      <c r="P2815">
        <v>98943</v>
      </c>
      <c r="Q2815">
        <v>98826</v>
      </c>
      <c r="R2815">
        <v>98702</v>
      </c>
      <c r="S2815">
        <v>98572</v>
      </c>
      <c r="T2815">
        <v>98434</v>
      </c>
      <c r="U2815">
        <v>98288</v>
      </c>
      <c r="V2815">
        <v>98132</v>
      </c>
      <c r="W2815">
        <v>97967</v>
      </c>
      <c r="X2815">
        <v>97790</v>
      </c>
      <c r="Y2815">
        <v>97602</v>
      </c>
      <c r="Z2815">
        <v>97401</v>
      </c>
      <c r="AA2815">
        <v>97187</v>
      </c>
      <c r="AB2815">
        <v>96957</v>
      </c>
      <c r="AC2815">
        <v>96710</v>
      </c>
      <c r="AD2815">
        <v>96441</v>
      </c>
      <c r="AE2815">
        <v>96146</v>
      </c>
      <c r="AF2815">
        <v>95821</v>
      </c>
      <c r="AG2815">
        <v>95462</v>
      </c>
      <c r="AH2815">
        <v>95068</v>
      </c>
      <c r="AI2815">
        <v>94640</v>
      </c>
      <c r="AJ2815">
        <v>94180</v>
      </c>
      <c r="AK2815">
        <v>93692</v>
      </c>
      <c r="AL2815">
        <v>93177</v>
      </c>
      <c r="AM2815">
        <v>92635</v>
      </c>
      <c r="AN2815">
        <v>92063</v>
      </c>
      <c r="AO2815">
        <v>91456</v>
      </c>
      <c r="AP2815">
        <v>90804</v>
      </c>
      <c r="AQ2815">
        <v>90102</v>
      </c>
      <c r="AR2815">
        <v>89344</v>
      </c>
      <c r="AS2815">
        <v>88522</v>
      </c>
      <c r="AT2815">
        <v>87631</v>
      </c>
      <c r="AU2815">
        <v>86665</v>
      </c>
      <c r="AV2815">
        <v>85621</v>
      </c>
      <c r="AW2815">
        <v>84495</v>
      </c>
      <c r="AX2815">
        <v>83282</v>
      </c>
      <c r="AY2815">
        <v>81974</v>
      </c>
      <c r="AZ2815">
        <v>80566</v>
      </c>
      <c r="BA2815">
        <v>79054</v>
      </c>
      <c r="BB2815">
        <v>77428</v>
      </c>
      <c r="BC2815">
        <v>75680</v>
      </c>
      <c r="BD2815">
        <v>73791</v>
      </c>
      <c r="BE2815">
        <v>71751</v>
      </c>
      <c r="BF2815">
        <v>69548</v>
      </c>
      <c r="BG2815">
        <v>67175</v>
      </c>
      <c r="BH2815">
        <v>64628</v>
      </c>
      <c r="BI2815">
        <v>61904</v>
      </c>
      <c r="BJ2815">
        <v>59009</v>
      </c>
      <c r="BK2815">
        <v>55957</v>
      </c>
      <c r="BL2815">
        <v>52763</v>
      </c>
      <c r="BM2815">
        <v>49443</v>
      </c>
      <c r="BN2815">
        <v>46013</v>
      </c>
      <c r="BO2815">
        <v>42492</v>
      </c>
      <c r="BP2815">
        <v>38901</v>
      </c>
      <c r="BQ2815">
        <v>35272</v>
      </c>
      <c r="BR2815">
        <v>31642</v>
      </c>
      <c r="BS2815">
        <v>28055</v>
      </c>
      <c r="BT2815">
        <v>24563</v>
      </c>
      <c r="BU2815">
        <v>21212</v>
      </c>
      <c r="BV2815">
        <v>18044</v>
      </c>
      <c r="BW2815">
        <v>15100</v>
      </c>
      <c r="BX2815">
        <v>12390</v>
      </c>
      <c r="BY2815">
        <v>9947</v>
      </c>
      <c r="BZ2815">
        <v>7801</v>
      </c>
      <c r="CA2815">
        <v>5959</v>
      </c>
      <c r="DC2815">
        <v>57.07</v>
      </c>
      <c r="DD2815">
        <v>56.12</v>
      </c>
      <c r="DE2815">
        <v>55.17</v>
      </c>
      <c r="DF2815">
        <v>54.22</v>
      </c>
      <c r="DG2815">
        <v>53.27</v>
      </c>
      <c r="DH2815">
        <v>52.32</v>
      </c>
      <c r="DI2815">
        <v>51.37</v>
      </c>
      <c r="DJ2815">
        <v>50.41</v>
      </c>
      <c r="DK2815">
        <v>49.46</v>
      </c>
      <c r="DL2815">
        <v>48.51</v>
      </c>
      <c r="DM2815">
        <v>47.57</v>
      </c>
      <c r="DN2815">
        <v>46.62</v>
      </c>
      <c r="DO2815">
        <v>45.67</v>
      </c>
      <c r="DP2815">
        <v>44.73</v>
      </c>
      <c r="DQ2815">
        <v>43.79</v>
      </c>
      <c r="DR2815">
        <v>42.85</v>
      </c>
      <c r="DS2815">
        <v>41.91</v>
      </c>
      <c r="DT2815">
        <v>40.98</v>
      </c>
      <c r="DU2815">
        <v>40.049999999999997</v>
      </c>
      <c r="DV2815">
        <v>39.119999999999997</v>
      </c>
      <c r="DW2815">
        <v>38.19</v>
      </c>
      <c r="DX2815">
        <v>37.270000000000003</v>
      </c>
      <c r="DY2815">
        <v>36.35</v>
      </c>
      <c r="DZ2815">
        <v>35.44</v>
      </c>
      <c r="EA2815">
        <v>34.53</v>
      </c>
      <c r="EB2815">
        <v>33.619999999999997</v>
      </c>
      <c r="EC2815">
        <v>32.72</v>
      </c>
      <c r="ED2815">
        <v>31.83</v>
      </c>
      <c r="EE2815">
        <v>30.95</v>
      </c>
      <c r="EF2815">
        <v>30.07</v>
      </c>
      <c r="EG2815">
        <v>29.21</v>
      </c>
      <c r="EH2815">
        <v>28.35</v>
      </c>
      <c r="EI2815">
        <v>27.49</v>
      </c>
      <c r="EJ2815">
        <v>26.64</v>
      </c>
      <c r="EK2815">
        <v>25.8</v>
      </c>
      <c r="EL2815">
        <v>24.95</v>
      </c>
      <c r="EM2815">
        <v>24.12</v>
      </c>
      <c r="EN2815">
        <v>23.29</v>
      </c>
      <c r="EO2815">
        <v>22.46</v>
      </c>
      <c r="EP2815">
        <v>21.65</v>
      </c>
      <c r="EQ2815">
        <v>20.85</v>
      </c>
      <c r="ER2815">
        <v>20.05</v>
      </c>
      <c r="ES2815">
        <v>19.27</v>
      </c>
      <c r="ET2815">
        <v>18.5</v>
      </c>
      <c r="EU2815">
        <v>17.739999999999998</v>
      </c>
      <c r="EV2815">
        <v>16.989999999999998</v>
      </c>
      <c r="EW2815">
        <v>16.25</v>
      </c>
      <c r="EX2815">
        <v>15.53</v>
      </c>
      <c r="EY2815">
        <v>14.82</v>
      </c>
      <c r="EZ2815">
        <v>14.12</v>
      </c>
      <c r="FA2815">
        <v>13.43</v>
      </c>
      <c r="FB2815">
        <v>12.76</v>
      </c>
      <c r="FC2815">
        <v>12.11</v>
      </c>
      <c r="FD2815">
        <v>11.48</v>
      </c>
      <c r="FE2815">
        <v>10.87</v>
      </c>
      <c r="FF2815">
        <v>10.27</v>
      </c>
      <c r="FG2815">
        <v>9.6999999999999993</v>
      </c>
      <c r="FH2815">
        <v>9.16</v>
      </c>
      <c r="FI2815">
        <v>8.6300000000000008</v>
      </c>
      <c r="FJ2815">
        <v>8.1199999999999992</v>
      </c>
      <c r="FK2815">
        <v>7.63</v>
      </c>
      <c r="FL2815">
        <v>7.16</v>
      </c>
      <c r="FM2815">
        <v>6.72</v>
      </c>
      <c r="FN2815">
        <v>6.29</v>
      </c>
      <c r="FO2815">
        <v>5.89</v>
      </c>
      <c r="FP2815">
        <v>5.5</v>
      </c>
      <c r="FQ2815">
        <v>5.14</v>
      </c>
      <c r="FR2815">
        <v>4.8</v>
      </c>
      <c r="FS2815">
        <v>4.4800000000000004</v>
      </c>
      <c r="FT2815">
        <v>4.18</v>
      </c>
      <c r="FU2815">
        <v>3.9</v>
      </c>
      <c r="FV2815">
        <v>3.64</v>
      </c>
      <c r="FW2815">
        <v>3.42</v>
      </c>
      <c r="FX2815">
        <v>3.22</v>
      </c>
      <c r="FY2815">
        <v>3.06</v>
      </c>
    </row>
    <row r="2816" spans="1:189" x14ac:dyDescent="0.25">
      <c r="A2816" t="s">
        <v>2603</v>
      </c>
      <c r="B2816">
        <v>74</v>
      </c>
      <c r="C2816">
        <v>74</v>
      </c>
      <c r="E2816">
        <v>100000</v>
      </c>
      <c r="F2816">
        <v>99906</v>
      </c>
      <c r="G2816">
        <v>99814</v>
      </c>
      <c r="H2816">
        <v>99723</v>
      </c>
      <c r="I2816">
        <v>99632</v>
      </c>
      <c r="J2816">
        <v>99538</v>
      </c>
      <c r="K2816">
        <v>99442</v>
      </c>
      <c r="L2816">
        <v>99343</v>
      </c>
      <c r="M2816">
        <v>99240</v>
      </c>
      <c r="N2816">
        <v>99131</v>
      </c>
      <c r="O2816">
        <v>99018</v>
      </c>
      <c r="P2816">
        <v>98899</v>
      </c>
      <c r="Q2816">
        <v>98773</v>
      </c>
      <c r="R2816">
        <v>98641</v>
      </c>
      <c r="S2816">
        <v>98500</v>
      </c>
      <c r="T2816">
        <v>98351</v>
      </c>
      <c r="U2816">
        <v>98193</v>
      </c>
      <c r="V2816">
        <v>98025</v>
      </c>
      <c r="W2816">
        <v>97846</v>
      </c>
      <c r="X2816">
        <v>97654</v>
      </c>
      <c r="Y2816">
        <v>97450</v>
      </c>
      <c r="Z2816">
        <v>97232</v>
      </c>
      <c r="AA2816">
        <v>96999</v>
      </c>
      <c r="AB2816">
        <v>96746</v>
      </c>
      <c r="AC2816">
        <v>96473</v>
      </c>
      <c r="AD2816">
        <v>96172</v>
      </c>
      <c r="AE2816">
        <v>95841</v>
      </c>
      <c r="AF2816">
        <v>95477</v>
      </c>
      <c r="AG2816">
        <v>95076</v>
      </c>
      <c r="AH2816">
        <v>94640</v>
      </c>
      <c r="AI2816">
        <v>94172</v>
      </c>
      <c r="AJ2816">
        <v>93675</v>
      </c>
      <c r="AK2816">
        <v>93151</v>
      </c>
      <c r="AL2816">
        <v>92600</v>
      </c>
      <c r="AM2816">
        <v>92018</v>
      </c>
      <c r="AN2816">
        <v>91400</v>
      </c>
      <c r="AO2816">
        <v>90737</v>
      </c>
      <c r="AP2816">
        <v>90024</v>
      </c>
      <c r="AQ2816">
        <v>89253</v>
      </c>
      <c r="AR2816">
        <v>88418</v>
      </c>
      <c r="AS2816">
        <v>87513</v>
      </c>
      <c r="AT2816">
        <v>86532</v>
      </c>
      <c r="AU2816">
        <v>85473</v>
      </c>
      <c r="AV2816">
        <v>84330</v>
      </c>
      <c r="AW2816">
        <v>83101</v>
      </c>
      <c r="AX2816">
        <v>81776</v>
      </c>
      <c r="AY2816">
        <v>80351</v>
      </c>
      <c r="AZ2816">
        <v>78819</v>
      </c>
      <c r="BA2816">
        <v>77176</v>
      </c>
      <c r="BB2816">
        <v>75409</v>
      </c>
      <c r="BC2816">
        <v>73502</v>
      </c>
      <c r="BD2816">
        <v>71443</v>
      </c>
      <c r="BE2816">
        <v>69222</v>
      </c>
      <c r="BF2816">
        <v>66830</v>
      </c>
      <c r="BG2816">
        <v>64267</v>
      </c>
      <c r="BH2816">
        <v>61526</v>
      </c>
      <c r="BI2816">
        <v>58617</v>
      </c>
      <c r="BJ2816">
        <v>55554</v>
      </c>
      <c r="BK2816">
        <v>52351</v>
      </c>
      <c r="BL2816">
        <v>49028</v>
      </c>
      <c r="BM2816">
        <v>45594</v>
      </c>
      <c r="BN2816">
        <v>42074</v>
      </c>
      <c r="BO2816">
        <v>38489</v>
      </c>
      <c r="BP2816">
        <v>34869</v>
      </c>
      <c r="BQ2816">
        <v>31251</v>
      </c>
      <c r="BR2816">
        <v>27679</v>
      </c>
      <c r="BS2816">
        <v>24206</v>
      </c>
      <c r="BT2816">
        <v>20877</v>
      </c>
      <c r="BU2816">
        <v>17738</v>
      </c>
      <c r="BV2816">
        <v>14823</v>
      </c>
      <c r="BW2816">
        <v>12144</v>
      </c>
      <c r="BX2816">
        <v>9736</v>
      </c>
      <c r="BY2816">
        <v>7621</v>
      </c>
      <c r="BZ2816">
        <v>5813</v>
      </c>
      <c r="DC2816">
        <v>55.98</v>
      </c>
      <c r="DD2816">
        <v>55.03</v>
      </c>
      <c r="DE2816">
        <v>54.08</v>
      </c>
      <c r="DF2816">
        <v>53.13</v>
      </c>
      <c r="DG2816">
        <v>52.18</v>
      </c>
      <c r="DH2816">
        <v>51.23</v>
      </c>
      <c r="DI2816">
        <v>50.27</v>
      </c>
      <c r="DJ2816">
        <v>49.32</v>
      </c>
      <c r="DK2816">
        <v>48.38</v>
      </c>
      <c r="DL2816">
        <v>47.43</v>
      </c>
      <c r="DM2816">
        <v>46.48</v>
      </c>
      <c r="DN2816">
        <v>45.54</v>
      </c>
      <c r="DO2816">
        <v>44.59</v>
      </c>
      <c r="DP2816">
        <v>43.65</v>
      </c>
      <c r="DQ2816">
        <v>42.71</v>
      </c>
      <c r="DR2816">
        <v>41.78</v>
      </c>
      <c r="DS2816">
        <v>40.85</v>
      </c>
      <c r="DT2816">
        <v>39.909999999999997</v>
      </c>
      <c r="DU2816">
        <v>38.99</v>
      </c>
      <c r="DV2816">
        <v>38.06</v>
      </c>
      <c r="DW2816">
        <v>37.14</v>
      </c>
      <c r="DX2816">
        <v>36.22</v>
      </c>
      <c r="DY2816">
        <v>35.31</v>
      </c>
      <c r="DZ2816">
        <v>34.4</v>
      </c>
      <c r="EA2816">
        <v>33.5</v>
      </c>
      <c r="EB2816">
        <v>32.6</v>
      </c>
      <c r="EC2816">
        <v>31.71</v>
      </c>
      <c r="ED2816">
        <v>30.83</v>
      </c>
      <c r="EE2816">
        <v>29.96</v>
      </c>
      <c r="EF2816">
        <v>29.09</v>
      </c>
      <c r="EG2816">
        <v>28.23</v>
      </c>
      <c r="EH2816">
        <v>27.38</v>
      </c>
      <c r="EI2816">
        <v>26.53</v>
      </c>
      <c r="EJ2816">
        <v>25.69</v>
      </c>
      <c r="EK2816">
        <v>24.85</v>
      </c>
      <c r="EL2816">
        <v>24.01</v>
      </c>
      <c r="EM2816">
        <v>23.18</v>
      </c>
      <c r="EN2816">
        <v>22.36</v>
      </c>
      <c r="EO2816">
        <v>21.55</v>
      </c>
      <c r="EP2816">
        <v>20.75</v>
      </c>
      <c r="EQ2816">
        <v>19.96</v>
      </c>
      <c r="ER2816">
        <v>19.18</v>
      </c>
      <c r="ES2816">
        <v>18.41</v>
      </c>
      <c r="ET2816">
        <v>17.66</v>
      </c>
      <c r="EU2816">
        <v>16.91</v>
      </c>
      <c r="EV2816">
        <v>16.170000000000002</v>
      </c>
      <c r="EW2816">
        <v>15.45</v>
      </c>
      <c r="EX2816">
        <v>14.74</v>
      </c>
      <c r="EY2816">
        <v>14.05</v>
      </c>
      <c r="EZ2816">
        <v>13.36</v>
      </c>
      <c r="FA2816">
        <v>12.7</v>
      </c>
      <c r="FB2816">
        <v>12.05</v>
      </c>
      <c r="FC2816">
        <v>11.42</v>
      </c>
      <c r="FD2816">
        <v>10.81</v>
      </c>
      <c r="FE2816">
        <v>10.220000000000001</v>
      </c>
      <c r="FF2816">
        <v>9.65</v>
      </c>
      <c r="FG2816">
        <v>9.11</v>
      </c>
      <c r="FH2816">
        <v>8.58</v>
      </c>
      <c r="FI2816">
        <v>8.08</v>
      </c>
      <c r="FJ2816">
        <v>7.59</v>
      </c>
      <c r="FK2816">
        <v>7.13</v>
      </c>
      <c r="FL2816">
        <v>6.68</v>
      </c>
      <c r="FM2816">
        <v>6.26</v>
      </c>
      <c r="FN2816">
        <v>5.85</v>
      </c>
      <c r="FO2816">
        <v>5.47</v>
      </c>
      <c r="FP2816">
        <v>5.12</v>
      </c>
      <c r="FQ2816">
        <v>4.78</v>
      </c>
      <c r="FR2816">
        <v>4.46</v>
      </c>
      <c r="FS2816">
        <v>4.16</v>
      </c>
      <c r="FT2816">
        <v>3.88</v>
      </c>
      <c r="FU2816">
        <v>3.63</v>
      </c>
      <c r="FV2816">
        <v>3.4</v>
      </c>
      <c r="FW2816">
        <v>3.2</v>
      </c>
      <c r="FX2816">
        <v>3.05</v>
      </c>
    </row>
    <row r="2817" spans="1:179" x14ac:dyDescent="0.25">
      <c r="A2817" t="s">
        <v>2604</v>
      </c>
      <c r="B2817">
        <v>73</v>
      </c>
      <c r="C2817">
        <v>73</v>
      </c>
      <c r="E2817">
        <v>100000</v>
      </c>
      <c r="F2817">
        <v>99905</v>
      </c>
      <c r="G2817">
        <v>99812</v>
      </c>
      <c r="H2817">
        <v>99719</v>
      </c>
      <c r="I2817">
        <v>99624</v>
      </c>
      <c r="J2817">
        <v>99527</v>
      </c>
      <c r="K2817">
        <v>99426</v>
      </c>
      <c r="L2817">
        <v>99320</v>
      </c>
      <c r="M2817">
        <v>99211</v>
      </c>
      <c r="N2817">
        <v>99095</v>
      </c>
      <c r="O2817">
        <v>98974</v>
      </c>
      <c r="P2817">
        <v>98847</v>
      </c>
      <c r="Q2817">
        <v>98712</v>
      </c>
      <c r="R2817">
        <v>98569</v>
      </c>
      <c r="S2817">
        <v>98418</v>
      </c>
      <c r="T2817">
        <v>98257</v>
      </c>
      <c r="U2817">
        <v>98086</v>
      </c>
      <c r="V2817">
        <v>97904</v>
      </c>
      <c r="W2817">
        <v>97709</v>
      </c>
      <c r="X2817">
        <v>97502</v>
      </c>
      <c r="Y2817">
        <v>97280</v>
      </c>
      <c r="Z2817">
        <v>97042</v>
      </c>
      <c r="AA2817">
        <v>96785</v>
      </c>
      <c r="AB2817">
        <v>96506</v>
      </c>
      <c r="AC2817">
        <v>96201</v>
      </c>
      <c r="AD2817">
        <v>95864</v>
      </c>
      <c r="AE2817">
        <v>95493</v>
      </c>
      <c r="AF2817">
        <v>95085</v>
      </c>
      <c r="AG2817">
        <v>94642</v>
      </c>
      <c r="AH2817">
        <v>94165</v>
      </c>
      <c r="AI2817">
        <v>93659</v>
      </c>
      <c r="AJ2817">
        <v>93126</v>
      </c>
      <c r="AK2817">
        <v>92565</v>
      </c>
      <c r="AL2817">
        <v>91974</v>
      </c>
      <c r="AM2817">
        <v>91345</v>
      </c>
      <c r="AN2817">
        <v>90671</v>
      </c>
      <c r="AO2817">
        <v>89945</v>
      </c>
      <c r="AP2817">
        <v>89161</v>
      </c>
      <c r="AQ2817">
        <v>88313</v>
      </c>
      <c r="AR2817">
        <v>87394</v>
      </c>
      <c r="AS2817">
        <v>86398</v>
      </c>
      <c r="AT2817">
        <v>85323</v>
      </c>
      <c r="AU2817">
        <v>84164</v>
      </c>
      <c r="AV2817">
        <v>82918</v>
      </c>
      <c r="AW2817">
        <v>81577</v>
      </c>
      <c r="AX2817">
        <v>80134</v>
      </c>
      <c r="AY2817">
        <v>78584</v>
      </c>
      <c r="AZ2817">
        <v>76920</v>
      </c>
      <c r="BA2817">
        <v>75135</v>
      </c>
      <c r="BB2817">
        <v>73210</v>
      </c>
      <c r="BC2817">
        <v>71132</v>
      </c>
      <c r="BD2817">
        <v>68893</v>
      </c>
      <c r="BE2817">
        <v>66484</v>
      </c>
      <c r="BF2817">
        <v>63903</v>
      </c>
      <c r="BG2817">
        <v>61148</v>
      </c>
      <c r="BH2817">
        <v>58224</v>
      </c>
      <c r="BI2817">
        <v>55149</v>
      </c>
      <c r="BJ2817">
        <v>51938</v>
      </c>
      <c r="BK2817">
        <v>48608</v>
      </c>
      <c r="BL2817">
        <v>45175</v>
      </c>
      <c r="BM2817">
        <v>41655</v>
      </c>
      <c r="BN2817">
        <v>38075</v>
      </c>
      <c r="BO2817">
        <v>34466</v>
      </c>
      <c r="BP2817">
        <v>30862</v>
      </c>
      <c r="BQ2817">
        <v>27307</v>
      </c>
      <c r="BR2817">
        <v>23852</v>
      </c>
      <c r="BS2817">
        <v>20547</v>
      </c>
      <c r="BT2817">
        <v>17433</v>
      </c>
      <c r="BU2817">
        <v>14550</v>
      </c>
      <c r="BV2817">
        <v>11902</v>
      </c>
      <c r="BW2817">
        <v>9526</v>
      </c>
      <c r="BX2817">
        <v>7446</v>
      </c>
      <c r="BY2817">
        <v>5668</v>
      </c>
      <c r="DC2817">
        <v>54.89</v>
      </c>
      <c r="DD2817">
        <v>53.94</v>
      </c>
      <c r="DE2817">
        <v>52.99</v>
      </c>
      <c r="DF2817">
        <v>52.04</v>
      </c>
      <c r="DG2817">
        <v>51.08</v>
      </c>
      <c r="DH2817">
        <v>50.13</v>
      </c>
      <c r="DI2817">
        <v>49.18</v>
      </c>
      <c r="DJ2817">
        <v>48.24</v>
      </c>
      <c r="DK2817">
        <v>47.29</v>
      </c>
      <c r="DL2817">
        <v>46.34</v>
      </c>
      <c r="DM2817">
        <v>45.4</v>
      </c>
      <c r="DN2817">
        <v>44.46</v>
      </c>
      <c r="DO2817">
        <v>43.52</v>
      </c>
      <c r="DP2817">
        <v>42.58</v>
      </c>
      <c r="DQ2817">
        <v>41.64</v>
      </c>
      <c r="DR2817">
        <v>40.71</v>
      </c>
      <c r="DS2817">
        <v>39.78</v>
      </c>
      <c r="DT2817">
        <v>38.86</v>
      </c>
      <c r="DU2817">
        <v>37.93</v>
      </c>
      <c r="DV2817">
        <v>37.01</v>
      </c>
      <c r="DW2817">
        <v>36.090000000000003</v>
      </c>
      <c r="DX2817">
        <v>35.18</v>
      </c>
      <c r="DY2817">
        <v>34.270000000000003</v>
      </c>
      <c r="DZ2817">
        <v>33.369999999999997</v>
      </c>
      <c r="EA2817">
        <v>32.479999999999997</v>
      </c>
      <c r="EB2817">
        <v>31.59</v>
      </c>
      <c r="EC2817">
        <v>30.71</v>
      </c>
      <c r="ED2817">
        <v>29.84</v>
      </c>
      <c r="EE2817">
        <v>28.98</v>
      </c>
      <c r="EF2817">
        <v>28.12</v>
      </c>
      <c r="EG2817">
        <v>27.27</v>
      </c>
      <c r="EH2817">
        <v>26.42</v>
      </c>
      <c r="EI2817">
        <v>25.58</v>
      </c>
      <c r="EJ2817">
        <v>24.74</v>
      </c>
      <c r="EK2817">
        <v>23.91</v>
      </c>
      <c r="EL2817">
        <v>23.08</v>
      </c>
      <c r="EM2817">
        <v>22.26</v>
      </c>
      <c r="EN2817">
        <v>21.46</v>
      </c>
      <c r="EO2817">
        <v>20.66</v>
      </c>
      <c r="EP2817">
        <v>19.87</v>
      </c>
      <c r="EQ2817">
        <v>19.09</v>
      </c>
      <c r="ER2817">
        <v>18.329999999999998</v>
      </c>
      <c r="ES2817">
        <v>17.57</v>
      </c>
      <c r="ET2817">
        <v>16.829999999999998</v>
      </c>
      <c r="EU2817">
        <v>16.100000000000001</v>
      </c>
      <c r="EV2817">
        <v>15.38</v>
      </c>
      <c r="EW2817">
        <v>14.67</v>
      </c>
      <c r="EX2817">
        <v>13.98</v>
      </c>
      <c r="EY2817">
        <v>13.3</v>
      </c>
      <c r="EZ2817">
        <v>12.63</v>
      </c>
      <c r="FA2817">
        <v>11.99</v>
      </c>
      <c r="FB2817">
        <v>11.36</v>
      </c>
      <c r="FC2817">
        <v>10.76</v>
      </c>
      <c r="FD2817">
        <v>10.17</v>
      </c>
      <c r="FE2817">
        <v>9.61</v>
      </c>
      <c r="FF2817">
        <v>9.06</v>
      </c>
      <c r="FG2817">
        <v>8.5399999999999991</v>
      </c>
      <c r="FH2817">
        <v>8.0399999999999991</v>
      </c>
      <c r="FI2817">
        <v>7.55</v>
      </c>
      <c r="FJ2817">
        <v>7.09</v>
      </c>
      <c r="FK2817">
        <v>6.65</v>
      </c>
      <c r="FL2817">
        <v>6.22</v>
      </c>
      <c r="FM2817">
        <v>5.82</v>
      </c>
      <c r="FN2817">
        <v>5.44</v>
      </c>
      <c r="FO2817">
        <v>5.09</v>
      </c>
      <c r="FP2817">
        <v>4.75</v>
      </c>
      <c r="FQ2817">
        <v>4.4400000000000004</v>
      </c>
      <c r="FR2817">
        <v>4.1399999999999997</v>
      </c>
      <c r="FS2817">
        <v>3.86</v>
      </c>
      <c r="FT2817">
        <v>3.61</v>
      </c>
      <c r="FU2817">
        <v>3.38</v>
      </c>
      <c r="FV2817">
        <v>3.19</v>
      </c>
      <c r="FW2817">
        <v>3.04</v>
      </c>
    </row>
    <row r="2818" spans="1:179" x14ac:dyDescent="0.25">
      <c r="A2818" t="s">
        <v>2605</v>
      </c>
      <c r="B2818">
        <v>72</v>
      </c>
      <c r="C2818">
        <v>72</v>
      </c>
      <c r="E2818">
        <v>100000</v>
      </c>
      <c r="F2818">
        <v>99904</v>
      </c>
      <c r="G2818">
        <v>99809</v>
      </c>
      <c r="H2818">
        <v>99712</v>
      </c>
      <c r="I2818">
        <v>99613</v>
      </c>
      <c r="J2818">
        <v>99511</v>
      </c>
      <c r="K2818">
        <v>99404</v>
      </c>
      <c r="L2818">
        <v>99292</v>
      </c>
      <c r="M2818">
        <v>99175</v>
      </c>
      <c r="N2818">
        <v>99052</v>
      </c>
      <c r="O2818">
        <v>98922</v>
      </c>
      <c r="P2818">
        <v>98785</v>
      </c>
      <c r="Q2818">
        <v>98640</v>
      </c>
      <c r="R2818">
        <v>98486</v>
      </c>
      <c r="S2818">
        <v>98323</v>
      </c>
      <c r="T2818">
        <v>98149</v>
      </c>
      <c r="U2818">
        <v>97963</v>
      </c>
      <c r="V2818">
        <v>97766</v>
      </c>
      <c r="W2818">
        <v>97555</v>
      </c>
      <c r="X2818">
        <v>97329</v>
      </c>
      <c r="Y2818">
        <v>97087</v>
      </c>
      <c r="Z2818">
        <v>96826</v>
      </c>
      <c r="AA2818">
        <v>96542</v>
      </c>
      <c r="AB2818">
        <v>96231</v>
      </c>
      <c r="AC2818">
        <v>95888</v>
      </c>
      <c r="AD2818">
        <v>95510</v>
      </c>
      <c r="AE2818">
        <v>95095</v>
      </c>
      <c r="AF2818">
        <v>94643</v>
      </c>
      <c r="AG2818">
        <v>94159</v>
      </c>
      <c r="AH2818">
        <v>93644</v>
      </c>
      <c r="AI2818">
        <v>93101</v>
      </c>
      <c r="AJ2818">
        <v>92530</v>
      </c>
      <c r="AK2818">
        <v>91928</v>
      </c>
      <c r="AL2818">
        <v>91289</v>
      </c>
      <c r="AM2818">
        <v>90603</v>
      </c>
      <c r="AN2818">
        <v>89866</v>
      </c>
      <c r="AO2818">
        <v>89069</v>
      </c>
      <c r="AP2818">
        <v>88207</v>
      </c>
      <c r="AQ2818">
        <v>87273</v>
      </c>
      <c r="AR2818">
        <v>86262</v>
      </c>
      <c r="AS2818">
        <v>85171</v>
      </c>
      <c r="AT2818">
        <v>83996</v>
      </c>
      <c r="AU2818">
        <v>82733</v>
      </c>
      <c r="AV2818">
        <v>81374</v>
      </c>
      <c r="AW2818">
        <v>79914</v>
      </c>
      <c r="AX2818">
        <v>78346</v>
      </c>
      <c r="AY2818">
        <v>76664</v>
      </c>
      <c r="AZ2818">
        <v>74858</v>
      </c>
      <c r="BA2818">
        <v>72914</v>
      </c>
      <c r="BB2818">
        <v>70818</v>
      </c>
      <c r="BC2818">
        <v>68561</v>
      </c>
      <c r="BD2818">
        <v>66134</v>
      </c>
      <c r="BE2818">
        <v>63538</v>
      </c>
      <c r="BF2818">
        <v>60765</v>
      </c>
      <c r="BG2818">
        <v>57830</v>
      </c>
      <c r="BH2818">
        <v>54741</v>
      </c>
      <c r="BI2818">
        <v>51522</v>
      </c>
      <c r="BJ2818">
        <v>48187</v>
      </c>
      <c r="BK2818">
        <v>44751</v>
      </c>
      <c r="BL2818">
        <v>41235</v>
      </c>
      <c r="BM2818">
        <v>37660</v>
      </c>
      <c r="BN2818">
        <v>34060</v>
      </c>
      <c r="BO2818">
        <v>30472</v>
      </c>
      <c r="BP2818">
        <v>26936</v>
      </c>
      <c r="BQ2818">
        <v>23503</v>
      </c>
      <c r="BR2818">
        <v>20221</v>
      </c>
      <c r="BS2818">
        <v>17134</v>
      </c>
      <c r="BT2818">
        <v>14279</v>
      </c>
      <c r="BU2818">
        <v>11665</v>
      </c>
      <c r="BV2818">
        <v>9321</v>
      </c>
      <c r="BW2818">
        <v>7273</v>
      </c>
      <c r="BX2818">
        <v>5528</v>
      </c>
      <c r="DC2818">
        <v>53.79</v>
      </c>
      <c r="DD2818">
        <v>52.84</v>
      </c>
      <c r="DE2818">
        <v>51.89</v>
      </c>
      <c r="DF2818">
        <v>50.94</v>
      </c>
      <c r="DG2818">
        <v>49.99</v>
      </c>
      <c r="DH2818">
        <v>49.04</v>
      </c>
      <c r="DI2818">
        <v>48.1</v>
      </c>
      <c r="DJ2818">
        <v>47.15</v>
      </c>
      <c r="DK2818">
        <v>46.2</v>
      </c>
      <c r="DL2818">
        <v>45.26</v>
      </c>
      <c r="DM2818">
        <v>44.32</v>
      </c>
      <c r="DN2818">
        <v>43.38</v>
      </c>
      <c r="DO2818">
        <v>42.44</v>
      </c>
      <c r="DP2818">
        <v>41.51</v>
      </c>
      <c r="DQ2818">
        <v>40.58</v>
      </c>
      <c r="DR2818">
        <v>39.65</v>
      </c>
      <c r="DS2818">
        <v>38.72</v>
      </c>
      <c r="DT2818">
        <v>37.799999999999997</v>
      </c>
      <c r="DU2818">
        <v>36.880000000000003</v>
      </c>
      <c r="DV2818">
        <v>35.97</v>
      </c>
      <c r="DW2818">
        <v>35.049999999999997</v>
      </c>
      <c r="DX2818">
        <v>34.15</v>
      </c>
      <c r="DY2818">
        <v>33.25</v>
      </c>
      <c r="DZ2818">
        <v>32.35</v>
      </c>
      <c r="EA2818">
        <v>31.47</v>
      </c>
      <c r="EB2818">
        <v>30.59</v>
      </c>
      <c r="EC2818">
        <v>29.72</v>
      </c>
      <c r="ED2818">
        <v>28.86</v>
      </c>
      <c r="EE2818">
        <v>28</v>
      </c>
      <c r="EF2818">
        <v>27.16</v>
      </c>
      <c r="EG2818">
        <v>26.31</v>
      </c>
      <c r="EH2818">
        <v>25.47</v>
      </c>
      <c r="EI2818">
        <v>24.63</v>
      </c>
      <c r="EJ2818">
        <v>23.8</v>
      </c>
      <c r="EK2818">
        <v>22.98</v>
      </c>
      <c r="EL2818">
        <v>22.16</v>
      </c>
      <c r="EM2818">
        <v>21.36</v>
      </c>
      <c r="EN2818">
        <v>20.56</v>
      </c>
      <c r="EO2818">
        <v>19.78</v>
      </c>
      <c r="EP2818">
        <v>19</v>
      </c>
      <c r="EQ2818">
        <v>18.239999999999998</v>
      </c>
      <c r="ER2818">
        <v>17.489999999999998</v>
      </c>
      <c r="ES2818">
        <v>16.75</v>
      </c>
      <c r="ET2818">
        <v>16.02</v>
      </c>
      <c r="EU2818">
        <v>15.3</v>
      </c>
      <c r="EV2818">
        <v>14.6</v>
      </c>
      <c r="EW2818">
        <v>13.91</v>
      </c>
      <c r="EX2818">
        <v>13.23</v>
      </c>
      <c r="EY2818">
        <v>12.57</v>
      </c>
      <c r="EZ2818">
        <v>11.93</v>
      </c>
      <c r="FA2818">
        <v>11.3</v>
      </c>
      <c r="FB2818">
        <v>10.7</v>
      </c>
      <c r="FC2818">
        <v>10.119999999999999</v>
      </c>
      <c r="FD2818">
        <v>9.56</v>
      </c>
      <c r="FE2818">
        <v>9.01</v>
      </c>
      <c r="FF2818">
        <v>8.5</v>
      </c>
      <c r="FG2818">
        <v>7.99</v>
      </c>
      <c r="FH2818">
        <v>7.51</v>
      </c>
      <c r="FI2818">
        <v>7.05</v>
      </c>
      <c r="FJ2818">
        <v>6.61</v>
      </c>
      <c r="FK2818">
        <v>6.19</v>
      </c>
      <c r="FL2818">
        <v>5.79</v>
      </c>
      <c r="FM2818">
        <v>5.42</v>
      </c>
      <c r="FN2818">
        <v>5.0599999999999996</v>
      </c>
      <c r="FO2818">
        <v>4.7300000000000004</v>
      </c>
      <c r="FP2818">
        <v>4.41</v>
      </c>
      <c r="FQ2818">
        <v>4.12</v>
      </c>
      <c r="FR2818">
        <v>3.84</v>
      </c>
      <c r="FS2818">
        <v>3.59</v>
      </c>
      <c r="FT2818">
        <v>3.37</v>
      </c>
      <c r="FU2818">
        <v>3.18</v>
      </c>
      <c r="FV2818">
        <v>3.02</v>
      </c>
    </row>
    <row r="2819" spans="1:179" x14ac:dyDescent="0.25">
      <c r="A2819" t="s">
        <v>2606</v>
      </c>
      <c r="B2819">
        <v>71</v>
      </c>
      <c r="C2819">
        <v>71</v>
      </c>
      <c r="E2819">
        <v>100000</v>
      </c>
      <c r="F2819">
        <v>99902</v>
      </c>
      <c r="G2819">
        <v>99803</v>
      </c>
      <c r="H2819">
        <v>99703</v>
      </c>
      <c r="I2819">
        <v>99598</v>
      </c>
      <c r="J2819">
        <v>99490</v>
      </c>
      <c r="K2819">
        <v>99376</v>
      </c>
      <c r="L2819">
        <v>99257</v>
      </c>
      <c r="M2819">
        <v>99132</v>
      </c>
      <c r="N2819">
        <v>99000</v>
      </c>
      <c r="O2819">
        <v>98861</v>
      </c>
      <c r="P2819">
        <v>98714</v>
      </c>
      <c r="Q2819">
        <v>98557</v>
      </c>
      <c r="R2819">
        <v>98391</v>
      </c>
      <c r="S2819">
        <v>98214</v>
      </c>
      <c r="T2819">
        <v>98026</v>
      </c>
      <c r="U2819">
        <v>97824</v>
      </c>
      <c r="V2819">
        <v>97610</v>
      </c>
      <c r="W2819">
        <v>97380</v>
      </c>
      <c r="X2819">
        <v>97134</v>
      </c>
      <c r="Y2819">
        <v>96869</v>
      </c>
      <c r="Z2819">
        <v>96580</v>
      </c>
      <c r="AA2819">
        <v>96263</v>
      </c>
      <c r="AB2819">
        <v>95914</v>
      </c>
      <c r="AC2819">
        <v>95529</v>
      </c>
      <c r="AD2819">
        <v>95106</v>
      </c>
      <c r="AE2819">
        <v>94646</v>
      </c>
      <c r="AF2819">
        <v>94153</v>
      </c>
      <c r="AG2819">
        <v>93629</v>
      </c>
      <c r="AH2819">
        <v>93077</v>
      </c>
      <c r="AI2819">
        <v>92496</v>
      </c>
      <c r="AJ2819">
        <v>91884</v>
      </c>
      <c r="AK2819">
        <v>91233</v>
      </c>
      <c r="AL2819">
        <v>90536</v>
      </c>
      <c r="AM2819">
        <v>89786</v>
      </c>
      <c r="AN2819">
        <v>88976</v>
      </c>
      <c r="AO2819">
        <v>88100</v>
      </c>
      <c r="AP2819">
        <v>87151</v>
      </c>
      <c r="AQ2819">
        <v>86125</v>
      </c>
      <c r="AR2819">
        <v>85018</v>
      </c>
      <c r="AS2819">
        <v>83825</v>
      </c>
      <c r="AT2819">
        <v>82546</v>
      </c>
      <c r="AU2819">
        <v>81170</v>
      </c>
      <c r="AV2819">
        <v>79691</v>
      </c>
      <c r="AW2819">
        <v>78105</v>
      </c>
      <c r="AX2819">
        <v>76404</v>
      </c>
      <c r="AY2819">
        <v>74580</v>
      </c>
      <c r="AZ2819">
        <v>72615</v>
      </c>
      <c r="BA2819">
        <v>70501</v>
      </c>
      <c r="BB2819">
        <v>68226</v>
      </c>
      <c r="BC2819">
        <v>65782</v>
      </c>
      <c r="BD2819">
        <v>63169</v>
      </c>
      <c r="BE2819">
        <v>60382</v>
      </c>
      <c r="BF2819">
        <v>57432</v>
      </c>
      <c r="BG2819">
        <v>54334</v>
      </c>
      <c r="BH2819">
        <v>51104</v>
      </c>
      <c r="BI2819">
        <v>47764</v>
      </c>
      <c r="BJ2819">
        <v>44327</v>
      </c>
      <c r="BK2819">
        <v>40812</v>
      </c>
      <c r="BL2819">
        <v>37245</v>
      </c>
      <c r="BM2819">
        <v>33654</v>
      </c>
      <c r="BN2819">
        <v>30080</v>
      </c>
      <c r="BO2819">
        <v>26565</v>
      </c>
      <c r="BP2819">
        <v>23155</v>
      </c>
      <c r="BQ2819">
        <v>19899</v>
      </c>
      <c r="BR2819">
        <v>16839</v>
      </c>
      <c r="BS2819">
        <v>14014</v>
      </c>
      <c r="BT2819">
        <v>11429</v>
      </c>
      <c r="BU2819">
        <v>9120</v>
      </c>
      <c r="BV2819">
        <v>7104</v>
      </c>
      <c r="BW2819">
        <v>5389</v>
      </c>
      <c r="DC2819">
        <v>52.7</v>
      </c>
      <c r="DD2819">
        <v>51.75</v>
      </c>
      <c r="DE2819">
        <v>50.8</v>
      </c>
      <c r="DF2819">
        <v>49.85</v>
      </c>
      <c r="DG2819">
        <v>48.9</v>
      </c>
      <c r="DH2819">
        <v>47.96</v>
      </c>
      <c r="DI2819">
        <v>47.01</v>
      </c>
      <c r="DJ2819">
        <v>46.07</v>
      </c>
      <c r="DK2819">
        <v>45.12</v>
      </c>
      <c r="DL2819">
        <v>44.18</v>
      </c>
      <c r="DM2819">
        <v>43.24</v>
      </c>
      <c r="DN2819">
        <v>42.31</v>
      </c>
      <c r="DO2819">
        <v>41.37</v>
      </c>
      <c r="DP2819">
        <v>40.44</v>
      </c>
      <c r="DQ2819">
        <v>39.520000000000003</v>
      </c>
      <c r="DR2819">
        <v>38.590000000000003</v>
      </c>
      <c r="DS2819">
        <v>37.67</v>
      </c>
      <c r="DT2819">
        <v>36.75</v>
      </c>
      <c r="DU2819">
        <v>35.840000000000003</v>
      </c>
      <c r="DV2819">
        <v>34.93</v>
      </c>
      <c r="DW2819">
        <v>34.020000000000003</v>
      </c>
      <c r="DX2819">
        <v>33.119999999999997</v>
      </c>
      <c r="DY2819">
        <v>32.229999999999997</v>
      </c>
      <c r="DZ2819">
        <v>31.34</v>
      </c>
      <c r="EA2819">
        <v>30.47</v>
      </c>
      <c r="EB2819">
        <v>29.6</v>
      </c>
      <c r="EC2819">
        <v>28.74</v>
      </c>
      <c r="ED2819">
        <v>27.89</v>
      </c>
      <c r="EE2819">
        <v>27.04</v>
      </c>
      <c r="EF2819">
        <v>26.2</v>
      </c>
      <c r="EG2819">
        <v>25.36</v>
      </c>
      <c r="EH2819">
        <v>24.53</v>
      </c>
      <c r="EI2819">
        <v>23.7</v>
      </c>
      <c r="EJ2819">
        <v>22.88</v>
      </c>
      <c r="EK2819">
        <v>22.06</v>
      </c>
      <c r="EL2819">
        <v>21.26</v>
      </c>
      <c r="EM2819">
        <v>20.47</v>
      </c>
      <c r="EN2819">
        <v>19.68</v>
      </c>
      <c r="EO2819">
        <v>18.91</v>
      </c>
      <c r="EP2819">
        <v>18.149999999999999</v>
      </c>
      <c r="EQ2819">
        <v>17.399999999999999</v>
      </c>
      <c r="ER2819">
        <v>16.670000000000002</v>
      </c>
      <c r="ES2819">
        <v>15.94</v>
      </c>
      <c r="ET2819">
        <v>15.23</v>
      </c>
      <c r="EU2819">
        <v>14.53</v>
      </c>
      <c r="EV2819">
        <v>13.84</v>
      </c>
      <c r="EW2819">
        <v>13.16</v>
      </c>
      <c r="EX2819">
        <v>12.51</v>
      </c>
      <c r="EY2819">
        <v>11.87</v>
      </c>
      <c r="EZ2819">
        <v>11.25</v>
      </c>
      <c r="FA2819">
        <v>10.64</v>
      </c>
      <c r="FB2819">
        <v>10.06</v>
      </c>
      <c r="FC2819">
        <v>9.51</v>
      </c>
      <c r="FD2819">
        <v>8.9700000000000006</v>
      </c>
      <c r="FE2819">
        <v>8.4499999999999993</v>
      </c>
      <c r="FF2819">
        <v>7.95</v>
      </c>
      <c r="FG2819">
        <v>7.48</v>
      </c>
      <c r="FH2819">
        <v>7.02</v>
      </c>
      <c r="FI2819">
        <v>6.58</v>
      </c>
      <c r="FJ2819">
        <v>6.16</v>
      </c>
      <c r="FK2819">
        <v>5.76</v>
      </c>
      <c r="FL2819">
        <v>5.39</v>
      </c>
      <c r="FM2819">
        <v>5.04</v>
      </c>
      <c r="FN2819">
        <v>4.7</v>
      </c>
      <c r="FO2819">
        <v>4.3899999999999997</v>
      </c>
      <c r="FP2819">
        <v>4.0999999999999996</v>
      </c>
      <c r="FQ2819">
        <v>3.82</v>
      </c>
      <c r="FR2819">
        <v>3.57</v>
      </c>
      <c r="FS2819">
        <v>3.35</v>
      </c>
      <c r="FT2819">
        <v>3.16</v>
      </c>
      <c r="FU2819">
        <v>3.01</v>
      </c>
    </row>
    <row r="2820" spans="1:179" x14ac:dyDescent="0.25">
      <c r="A2820" t="s">
        <v>2607</v>
      </c>
      <c r="B2820">
        <v>70</v>
      </c>
      <c r="C2820">
        <v>70</v>
      </c>
      <c r="E2820">
        <v>100000</v>
      </c>
      <c r="F2820">
        <v>99899</v>
      </c>
      <c r="G2820">
        <v>99796</v>
      </c>
      <c r="H2820">
        <v>99690</v>
      </c>
      <c r="I2820">
        <v>99579</v>
      </c>
      <c r="J2820">
        <v>99464</v>
      </c>
      <c r="K2820">
        <v>99343</v>
      </c>
      <c r="L2820">
        <v>99216</v>
      </c>
      <c r="M2820">
        <v>99082</v>
      </c>
      <c r="N2820">
        <v>98940</v>
      </c>
      <c r="O2820">
        <v>98790</v>
      </c>
      <c r="P2820">
        <v>98631</v>
      </c>
      <c r="Q2820">
        <v>98462</v>
      </c>
      <c r="R2820">
        <v>98282</v>
      </c>
      <c r="S2820">
        <v>98091</v>
      </c>
      <c r="T2820">
        <v>97886</v>
      </c>
      <c r="U2820">
        <v>97668</v>
      </c>
      <c r="V2820">
        <v>97435</v>
      </c>
      <c r="W2820">
        <v>97184</v>
      </c>
      <c r="X2820">
        <v>96914</v>
      </c>
      <c r="Y2820">
        <v>96620</v>
      </c>
      <c r="Z2820">
        <v>96298</v>
      </c>
      <c r="AA2820">
        <v>95942</v>
      </c>
      <c r="AB2820">
        <v>95550</v>
      </c>
      <c r="AC2820">
        <v>95119</v>
      </c>
      <c r="AD2820">
        <v>94651</v>
      </c>
      <c r="AE2820">
        <v>94149</v>
      </c>
      <c r="AF2820">
        <v>93616</v>
      </c>
      <c r="AG2820">
        <v>93054</v>
      </c>
      <c r="AH2820">
        <v>92463</v>
      </c>
      <c r="AI2820">
        <v>91840</v>
      </c>
      <c r="AJ2820">
        <v>91178</v>
      </c>
      <c r="AK2820">
        <v>90469</v>
      </c>
      <c r="AL2820">
        <v>89706</v>
      </c>
      <c r="AM2820">
        <v>88883</v>
      </c>
      <c r="AN2820">
        <v>87993</v>
      </c>
      <c r="AO2820">
        <v>87029</v>
      </c>
      <c r="AP2820">
        <v>85987</v>
      </c>
      <c r="AQ2820">
        <v>84863</v>
      </c>
      <c r="AR2820">
        <v>83655</v>
      </c>
      <c r="AS2820">
        <v>82357</v>
      </c>
      <c r="AT2820">
        <v>80963</v>
      </c>
      <c r="AU2820">
        <v>79466</v>
      </c>
      <c r="AV2820">
        <v>77862</v>
      </c>
      <c r="AW2820">
        <v>76143</v>
      </c>
      <c r="AX2820">
        <v>74299</v>
      </c>
      <c r="AY2820">
        <v>72316</v>
      </c>
      <c r="AZ2820">
        <v>70181</v>
      </c>
      <c r="BA2820">
        <v>67888</v>
      </c>
      <c r="BB2820">
        <v>65427</v>
      </c>
      <c r="BC2820">
        <v>62797</v>
      </c>
      <c r="BD2820">
        <v>59996</v>
      </c>
      <c r="BE2820">
        <v>57034</v>
      </c>
      <c r="BF2820">
        <v>53924</v>
      </c>
      <c r="BG2820">
        <v>50688</v>
      </c>
      <c r="BH2820">
        <v>47341</v>
      </c>
      <c r="BI2820">
        <v>43901</v>
      </c>
      <c r="BJ2820">
        <v>40389</v>
      </c>
      <c r="BK2820">
        <v>36827</v>
      </c>
      <c r="BL2820">
        <v>33249</v>
      </c>
      <c r="BM2820">
        <v>29689</v>
      </c>
      <c r="BN2820">
        <v>26192</v>
      </c>
      <c r="BO2820">
        <v>22808</v>
      </c>
      <c r="BP2820">
        <v>19579</v>
      </c>
      <c r="BQ2820">
        <v>16549</v>
      </c>
      <c r="BR2820">
        <v>13752</v>
      </c>
      <c r="BS2820">
        <v>11200</v>
      </c>
      <c r="BT2820">
        <v>8922</v>
      </c>
      <c r="BU2820">
        <v>6938</v>
      </c>
      <c r="BV2820">
        <v>5254</v>
      </c>
      <c r="DC2820">
        <v>51.6</v>
      </c>
      <c r="DD2820">
        <v>50.66</v>
      </c>
      <c r="DE2820">
        <v>49.71</v>
      </c>
      <c r="DF2820">
        <v>48.76</v>
      </c>
      <c r="DG2820">
        <v>47.81</v>
      </c>
      <c r="DH2820">
        <v>46.87</v>
      </c>
      <c r="DI2820">
        <v>45.93</v>
      </c>
      <c r="DJ2820">
        <v>44.98</v>
      </c>
      <c r="DK2820">
        <v>44.04</v>
      </c>
      <c r="DL2820">
        <v>43.11</v>
      </c>
      <c r="DM2820">
        <v>42.17</v>
      </c>
      <c r="DN2820">
        <v>41.24</v>
      </c>
      <c r="DO2820">
        <v>40.31</v>
      </c>
      <c r="DP2820">
        <v>39.380000000000003</v>
      </c>
      <c r="DQ2820">
        <v>38.46</v>
      </c>
      <c r="DR2820">
        <v>37.54</v>
      </c>
      <c r="DS2820">
        <v>36.619999999999997</v>
      </c>
      <c r="DT2820">
        <v>35.71</v>
      </c>
      <c r="DU2820">
        <v>34.799999999999997</v>
      </c>
      <c r="DV2820">
        <v>33.89</v>
      </c>
      <c r="DW2820">
        <v>32.99</v>
      </c>
      <c r="DX2820">
        <v>32.1</v>
      </c>
      <c r="DY2820">
        <v>31.22</v>
      </c>
      <c r="DZ2820">
        <v>30.35</v>
      </c>
      <c r="EA2820">
        <v>29.48</v>
      </c>
      <c r="EB2820">
        <v>28.62</v>
      </c>
      <c r="EC2820">
        <v>27.77</v>
      </c>
      <c r="ED2820">
        <v>26.93</v>
      </c>
      <c r="EE2820">
        <v>26.09</v>
      </c>
      <c r="EF2820">
        <v>25.25</v>
      </c>
      <c r="EG2820">
        <v>24.42</v>
      </c>
      <c r="EH2820">
        <v>23.59</v>
      </c>
      <c r="EI2820">
        <v>22.77</v>
      </c>
      <c r="EJ2820">
        <v>21.96</v>
      </c>
      <c r="EK2820">
        <v>21.16</v>
      </c>
      <c r="EL2820">
        <v>20.37</v>
      </c>
      <c r="EM2820">
        <v>19.59</v>
      </c>
      <c r="EN2820">
        <v>18.82</v>
      </c>
      <c r="EO2820">
        <v>18.07</v>
      </c>
      <c r="EP2820">
        <v>17.32</v>
      </c>
      <c r="EQ2820">
        <v>16.579999999999998</v>
      </c>
      <c r="ER2820">
        <v>15.86</v>
      </c>
      <c r="ES2820">
        <v>15.15</v>
      </c>
      <c r="ET2820">
        <v>14.45</v>
      </c>
      <c r="EU2820">
        <v>13.77</v>
      </c>
      <c r="EV2820">
        <v>13.1</v>
      </c>
      <c r="EW2820">
        <v>12.44</v>
      </c>
      <c r="EX2820">
        <v>11.81</v>
      </c>
      <c r="EY2820">
        <v>11.19</v>
      </c>
      <c r="EZ2820">
        <v>10.59</v>
      </c>
      <c r="FA2820">
        <v>10.01</v>
      </c>
      <c r="FB2820">
        <v>9.4600000000000009</v>
      </c>
      <c r="FC2820">
        <v>8.92</v>
      </c>
      <c r="FD2820">
        <v>8.41</v>
      </c>
      <c r="FE2820">
        <v>7.91</v>
      </c>
      <c r="FF2820">
        <v>7.44</v>
      </c>
      <c r="FG2820">
        <v>6.98</v>
      </c>
      <c r="FH2820">
        <v>6.54</v>
      </c>
      <c r="FI2820">
        <v>6.13</v>
      </c>
      <c r="FJ2820">
        <v>5.73</v>
      </c>
      <c r="FK2820">
        <v>5.36</v>
      </c>
      <c r="FL2820">
        <v>5.01</v>
      </c>
      <c r="FM2820">
        <v>4.68</v>
      </c>
      <c r="FN2820">
        <v>4.37</v>
      </c>
      <c r="FO2820">
        <v>4.08</v>
      </c>
      <c r="FP2820">
        <v>3.8</v>
      </c>
      <c r="FQ2820">
        <v>3.56</v>
      </c>
      <c r="FR2820">
        <v>3.34</v>
      </c>
      <c r="FS2820">
        <v>3.15</v>
      </c>
      <c r="FT2820">
        <v>3</v>
      </c>
    </row>
    <row r="2821" spans="1:179" x14ac:dyDescent="0.25">
      <c r="A2821" t="s">
        <v>2608</v>
      </c>
      <c r="B2821">
        <v>69</v>
      </c>
      <c r="C2821">
        <v>69</v>
      </c>
      <c r="E2821">
        <v>100000</v>
      </c>
      <c r="F2821">
        <v>99894</v>
      </c>
      <c r="G2821">
        <v>99786</v>
      </c>
      <c r="H2821">
        <v>99674</v>
      </c>
      <c r="I2821">
        <v>99557</v>
      </c>
      <c r="J2821">
        <v>99434</v>
      </c>
      <c r="K2821">
        <v>99304</v>
      </c>
      <c r="L2821">
        <v>99168</v>
      </c>
      <c r="M2821">
        <v>99024</v>
      </c>
      <c r="N2821">
        <v>98872</v>
      </c>
      <c r="O2821">
        <v>98710</v>
      </c>
      <c r="P2821">
        <v>98538</v>
      </c>
      <c r="Q2821">
        <v>98355</v>
      </c>
      <c r="R2821">
        <v>98160</v>
      </c>
      <c r="S2821">
        <v>97952</v>
      </c>
      <c r="T2821">
        <v>97730</v>
      </c>
      <c r="U2821">
        <v>97493</v>
      </c>
      <c r="V2821">
        <v>97239</v>
      </c>
      <c r="W2821">
        <v>96964</v>
      </c>
      <c r="X2821">
        <v>96665</v>
      </c>
      <c r="Y2821">
        <v>96336</v>
      </c>
      <c r="Z2821">
        <v>95974</v>
      </c>
      <c r="AA2821">
        <v>95575</v>
      </c>
      <c r="AB2821">
        <v>95136</v>
      </c>
      <c r="AC2821">
        <v>94659</v>
      </c>
      <c r="AD2821">
        <v>94148</v>
      </c>
      <c r="AE2821">
        <v>93605</v>
      </c>
      <c r="AF2821">
        <v>93033</v>
      </c>
      <c r="AG2821">
        <v>92432</v>
      </c>
      <c r="AH2821">
        <v>91798</v>
      </c>
      <c r="AI2821">
        <v>91125</v>
      </c>
      <c r="AJ2821">
        <v>90404</v>
      </c>
      <c r="AK2821">
        <v>89628</v>
      </c>
      <c r="AL2821">
        <v>88791</v>
      </c>
      <c r="AM2821">
        <v>87887</v>
      </c>
      <c r="AN2821">
        <v>86907</v>
      </c>
      <c r="AO2821">
        <v>85849</v>
      </c>
      <c r="AP2821">
        <v>84709</v>
      </c>
      <c r="AQ2821">
        <v>83483</v>
      </c>
      <c r="AR2821">
        <v>82169</v>
      </c>
      <c r="AS2821">
        <v>80755</v>
      </c>
      <c r="AT2821">
        <v>79241</v>
      </c>
      <c r="AU2821">
        <v>77617</v>
      </c>
      <c r="AV2821">
        <v>75879</v>
      </c>
      <c r="AW2821">
        <v>74017</v>
      </c>
      <c r="AX2821">
        <v>72015</v>
      </c>
      <c r="AY2821">
        <v>69861</v>
      </c>
      <c r="AZ2821">
        <v>67547</v>
      </c>
      <c r="BA2821">
        <v>65070</v>
      </c>
      <c r="BB2821">
        <v>62424</v>
      </c>
      <c r="BC2821">
        <v>59608</v>
      </c>
      <c r="BD2821">
        <v>56634</v>
      </c>
      <c r="BE2821">
        <v>53515</v>
      </c>
      <c r="BF2821">
        <v>50269</v>
      </c>
      <c r="BG2821">
        <v>46919</v>
      </c>
      <c r="BH2821">
        <v>43475</v>
      </c>
      <c r="BI2821">
        <v>39965</v>
      </c>
      <c r="BJ2821">
        <v>36411</v>
      </c>
      <c r="BK2821">
        <v>32842</v>
      </c>
      <c r="BL2821">
        <v>29300</v>
      </c>
      <c r="BM2821">
        <v>25822</v>
      </c>
      <c r="BN2821">
        <v>22461</v>
      </c>
      <c r="BO2821">
        <v>19261</v>
      </c>
      <c r="BP2821">
        <v>16261</v>
      </c>
      <c r="BQ2821">
        <v>13496</v>
      </c>
      <c r="BR2821">
        <v>10974</v>
      </c>
      <c r="BS2821">
        <v>8728</v>
      </c>
      <c r="BT2821">
        <v>6775</v>
      </c>
      <c r="BU2821">
        <v>5123</v>
      </c>
      <c r="DC2821">
        <v>50.51</v>
      </c>
      <c r="DD2821">
        <v>49.56</v>
      </c>
      <c r="DE2821">
        <v>48.62</v>
      </c>
      <c r="DF2821">
        <v>47.67</v>
      </c>
      <c r="DG2821">
        <v>46.73</v>
      </c>
      <c r="DH2821">
        <v>45.78</v>
      </c>
      <c r="DI2821">
        <v>44.84</v>
      </c>
      <c r="DJ2821">
        <v>43.9</v>
      </c>
      <c r="DK2821">
        <v>42.97</v>
      </c>
      <c r="DL2821">
        <v>42.03</v>
      </c>
      <c r="DM2821">
        <v>41.1</v>
      </c>
      <c r="DN2821">
        <v>40.17</v>
      </c>
      <c r="DO2821">
        <v>39.25</v>
      </c>
      <c r="DP2821">
        <v>38.32</v>
      </c>
      <c r="DQ2821">
        <v>37.4</v>
      </c>
      <c r="DR2821">
        <v>36.49</v>
      </c>
      <c r="DS2821">
        <v>35.57</v>
      </c>
      <c r="DT2821">
        <v>34.67</v>
      </c>
      <c r="DU2821">
        <v>33.76</v>
      </c>
      <c r="DV2821">
        <v>32.869999999999997</v>
      </c>
      <c r="DW2821">
        <v>31.98</v>
      </c>
      <c r="DX2821">
        <v>31.09</v>
      </c>
      <c r="DY2821">
        <v>30.22</v>
      </c>
      <c r="DZ2821">
        <v>29.36</v>
      </c>
      <c r="EA2821">
        <v>28.51</v>
      </c>
      <c r="EB2821">
        <v>27.66</v>
      </c>
      <c r="EC2821">
        <v>26.81</v>
      </c>
      <c r="ED2821">
        <v>25.98</v>
      </c>
      <c r="EE2821">
        <v>25.14</v>
      </c>
      <c r="EF2821">
        <v>24.31</v>
      </c>
      <c r="EG2821">
        <v>23.49</v>
      </c>
      <c r="EH2821">
        <v>22.67</v>
      </c>
      <c r="EI2821">
        <v>21.86</v>
      </c>
      <c r="EJ2821">
        <v>21.07</v>
      </c>
      <c r="EK2821">
        <v>20.28</v>
      </c>
      <c r="EL2821">
        <v>19.5</v>
      </c>
      <c r="EM2821">
        <v>18.73</v>
      </c>
      <c r="EN2821">
        <v>17.98</v>
      </c>
      <c r="EO2821">
        <v>17.239999999999998</v>
      </c>
      <c r="EP2821">
        <v>16.5</v>
      </c>
      <c r="EQ2821">
        <v>15.78</v>
      </c>
      <c r="ER2821">
        <v>15.08</v>
      </c>
      <c r="ES2821">
        <v>14.38</v>
      </c>
      <c r="ET2821">
        <v>13.7</v>
      </c>
      <c r="EU2821">
        <v>13.03</v>
      </c>
      <c r="EV2821">
        <v>12.38</v>
      </c>
      <c r="EW2821">
        <v>11.75</v>
      </c>
      <c r="EX2821">
        <v>11.13</v>
      </c>
      <c r="EY2821">
        <v>10.54</v>
      </c>
      <c r="EZ2821">
        <v>9.9600000000000009</v>
      </c>
      <c r="FA2821">
        <v>9.41</v>
      </c>
      <c r="FB2821">
        <v>8.8800000000000008</v>
      </c>
      <c r="FC2821">
        <v>8.36</v>
      </c>
      <c r="FD2821">
        <v>7.87</v>
      </c>
      <c r="FE2821">
        <v>7.4</v>
      </c>
      <c r="FF2821">
        <v>6.94</v>
      </c>
      <c r="FG2821">
        <v>6.51</v>
      </c>
      <c r="FH2821">
        <v>6.1</v>
      </c>
      <c r="FI2821">
        <v>5.7</v>
      </c>
      <c r="FJ2821">
        <v>5.33</v>
      </c>
      <c r="FK2821">
        <v>4.9800000000000004</v>
      </c>
      <c r="FL2821">
        <v>4.66</v>
      </c>
      <c r="FM2821">
        <v>4.3499999999999996</v>
      </c>
      <c r="FN2821">
        <v>4.0599999999999996</v>
      </c>
      <c r="FO2821">
        <v>3.78</v>
      </c>
      <c r="FP2821">
        <v>3.54</v>
      </c>
      <c r="FQ2821">
        <v>3.32</v>
      </c>
      <c r="FR2821">
        <v>3.13</v>
      </c>
      <c r="FS2821">
        <v>2.98</v>
      </c>
    </row>
    <row r="2822" spans="1:179" x14ac:dyDescent="0.25">
      <c r="A2822" t="s">
        <v>2609</v>
      </c>
      <c r="B2822">
        <v>68</v>
      </c>
      <c r="C2822">
        <v>68</v>
      </c>
      <c r="E2822">
        <v>100000</v>
      </c>
      <c r="F2822">
        <v>99889</v>
      </c>
      <c r="G2822">
        <v>99774</v>
      </c>
      <c r="H2822">
        <v>99655</v>
      </c>
      <c r="I2822">
        <v>99530</v>
      </c>
      <c r="J2822">
        <v>99399</v>
      </c>
      <c r="K2822">
        <v>99260</v>
      </c>
      <c r="L2822">
        <v>99114</v>
      </c>
      <c r="M2822">
        <v>98959</v>
      </c>
      <c r="N2822">
        <v>98794</v>
      </c>
      <c r="O2822">
        <v>98620</v>
      </c>
      <c r="P2822">
        <v>98434</v>
      </c>
      <c r="Q2822">
        <v>98235</v>
      </c>
      <c r="R2822">
        <v>98024</v>
      </c>
      <c r="S2822">
        <v>97798</v>
      </c>
      <c r="T2822">
        <v>97557</v>
      </c>
      <c r="U2822">
        <v>97298</v>
      </c>
      <c r="V2822">
        <v>97018</v>
      </c>
      <c r="W2822">
        <v>96714</v>
      </c>
      <c r="X2822">
        <v>96380</v>
      </c>
      <c r="Y2822">
        <v>96011</v>
      </c>
      <c r="Z2822">
        <v>95604</v>
      </c>
      <c r="AA2822">
        <v>95157</v>
      </c>
      <c r="AB2822">
        <v>94672</v>
      </c>
      <c r="AC2822">
        <v>94151</v>
      </c>
      <c r="AD2822">
        <v>93598</v>
      </c>
      <c r="AE2822">
        <v>93016</v>
      </c>
      <c r="AF2822">
        <v>92404</v>
      </c>
      <c r="AG2822">
        <v>91760</v>
      </c>
      <c r="AH2822">
        <v>91074</v>
      </c>
      <c r="AI2822">
        <v>90341</v>
      </c>
      <c r="AJ2822">
        <v>89552</v>
      </c>
      <c r="AK2822">
        <v>88701</v>
      </c>
      <c r="AL2822">
        <v>87782</v>
      </c>
      <c r="AM2822">
        <v>86787</v>
      </c>
      <c r="AN2822">
        <v>85713</v>
      </c>
      <c r="AO2822">
        <v>84556</v>
      </c>
      <c r="AP2822">
        <v>83312</v>
      </c>
      <c r="AQ2822">
        <v>81979</v>
      </c>
      <c r="AR2822">
        <v>80548</v>
      </c>
      <c r="AS2822">
        <v>79014</v>
      </c>
      <c r="AT2822">
        <v>77372</v>
      </c>
      <c r="AU2822">
        <v>75614</v>
      </c>
      <c r="AV2822">
        <v>73733</v>
      </c>
      <c r="AW2822">
        <v>71713</v>
      </c>
      <c r="AX2822">
        <v>69540</v>
      </c>
      <c r="AY2822">
        <v>67209</v>
      </c>
      <c r="AZ2822">
        <v>64711</v>
      </c>
      <c r="BA2822">
        <v>62050</v>
      </c>
      <c r="BB2822">
        <v>59220</v>
      </c>
      <c r="BC2822">
        <v>56233</v>
      </c>
      <c r="BD2822">
        <v>53104</v>
      </c>
      <c r="BE2822">
        <v>49852</v>
      </c>
      <c r="BF2822">
        <v>46495</v>
      </c>
      <c r="BG2822">
        <v>43053</v>
      </c>
      <c r="BH2822">
        <v>39542</v>
      </c>
      <c r="BI2822">
        <v>35994</v>
      </c>
      <c r="BJ2822">
        <v>32438</v>
      </c>
      <c r="BK2822">
        <v>28910</v>
      </c>
      <c r="BL2822">
        <v>25454</v>
      </c>
      <c r="BM2822">
        <v>22116</v>
      </c>
      <c r="BN2822">
        <v>18943</v>
      </c>
      <c r="BO2822">
        <v>15975</v>
      </c>
      <c r="BP2822">
        <v>13242</v>
      </c>
      <c r="BQ2822">
        <v>10754</v>
      </c>
      <c r="BR2822">
        <v>8538</v>
      </c>
      <c r="BS2822">
        <v>6618</v>
      </c>
      <c r="BT2822">
        <v>4994</v>
      </c>
      <c r="DC2822">
        <v>49.42</v>
      </c>
      <c r="DD2822">
        <v>48.47</v>
      </c>
      <c r="DE2822">
        <v>47.53</v>
      </c>
      <c r="DF2822">
        <v>46.59</v>
      </c>
      <c r="DG2822">
        <v>45.64</v>
      </c>
      <c r="DH2822">
        <v>44.7</v>
      </c>
      <c r="DI2822">
        <v>43.76</v>
      </c>
      <c r="DJ2822">
        <v>42.83</v>
      </c>
      <c r="DK2822">
        <v>41.89</v>
      </c>
      <c r="DL2822">
        <v>40.96</v>
      </c>
      <c r="DM2822">
        <v>40.04</v>
      </c>
      <c r="DN2822">
        <v>39.11</v>
      </c>
      <c r="DO2822">
        <v>38.19</v>
      </c>
      <c r="DP2822">
        <v>37.270000000000003</v>
      </c>
      <c r="DQ2822">
        <v>36.35</v>
      </c>
      <c r="DR2822">
        <v>35.44</v>
      </c>
      <c r="DS2822">
        <v>34.54</v>
      </c>
      <c r="DT2822">
        <v>33.630000000000003</v>
      </c>
      <c r="DU2822">
        <v>32.74</v>
      </c>
      <c r="DV2822">
        <v>31.85</v>
      </c>
      <c r="DW2822">
        <v>30.97</v>
      </c>
      <c r="DX2822">
        <v>30.1</v>
      </c>
      <c r="DY2822">
        <v>29.24</v>
      </c>
      <c r="DZ2822">
        <v>28.39</v>
      </c>
      <c r="EA2822">
        <v>27.54</v>
      </c>
      <c r="EB2822">
        <v>26.7</v>
      </c>
      <c r="EC2822">
        <v>25.86</v>
      </c>
      <c r="ED2822">
        <v>25.03</v>
      </c>
      <c r="EE2822">
        <v>24.2</v>
      </c>
      <c r="EF2822">
        <v>23.38</v>
      </c>
      <c r="EG2822">
        <v>22.57</v>
      </c>
      <c r="EH2822">
        <v>21.76</v>
      </c>
      <c r="EI2822">
        <v>20.97</v>
      </c>
      <c r="EJ2822">
        <v>20.18</v>
      </c>
      <c r="EK2822">
        <v>19.41</v>
      </c>
      <c r="EL2822">
        <v>18.64</v>
      </c>
      <c r="EM2822">
        <v>17.89</v>
      </c>
      <c r="EN2822">
        <v>17.149999999999999</v>
      </c>
      <c r="EO2822">
        <v>16.420000000000002</v>
      </c>
      <c r="EP2822">
        <v>15.71</v>
      </c>
      <c r="EQ2822">
        <v>15</v>
      </c>
      <c r="ER2822">
        <v>14.31</v>
      </c>
      <c r="ES2822">
        <v>13.63</v>
      </c>
      <c r="ET2822">
        <v>12.96</v>
      </c>
      <c r="EU2822">
        <v>12.32</v>
      </c>
      <c r="EV2822">
        <v>11.68</v>
      </c>
      <c r="EW2822">
        <v>11.07</v>
      </c>
      <c r="EX2822">
        <v>10.48</v>
      </c>
      <c r="EY2822">
        <v>9.91</v>
      </c>
      <c r="EZ2822">
        <v>9.36</v>
      </c>
      <c r="FA2822">
        <v>8.83</v>
      </c>
      <c r="FB2822">
        <v>8.32</v>
      </c>
      <c r="FC2822">
        <v>7.83</v>
      </c>
      <c r="FD2822">
        <v>7.36</v>
      </c>
      <c r="FE2822">
        <v>6.91</v>
      </c>
      <c r="FF2822">
        <v>6.48</v>
      </c>
      <c r="FG2822">
        <v>6.07</v>
      </c>
      <c r="FH2822">
        <v>5.68</v>
      </c>
      <c r="FI2822">
        <v>5.31</v>
      </c>
      <c r="FJ2822">
        <v>4.96</v>
      </c>
      <c r="FK2822">
        <v>4.63</v>
      </c>
      <c r="FL2822">
        <v>4.33</v>
      </c>
      <c r="FM2822">
        <v>4.04</v>
      </c>
      <c r="FN2822">
        <v>3.77</v>
      </c>
      <c r="FO2822">
        <v>3.52</v>
      </c>
      <c r="FP2822">
        <v>3.31</v>
      </c>
      <c r="FQ2822">
        <v>3.12</v>
      </c>
      <c r="FR2822">
        <v>2.97</v>
      </c>
    </row>
    <row r="2823" spans="1:179" x14ac:dyDescent="0.25">
      <c r="A2823" t="s">
        <v>2610</v>
      </c>
      <c r="B2823">
        <v>67</v>
      </c>
      <c r="C2823">
        <v>67</v>
      </c>
      <c r="E2823">
        <v>100000</v>
      </c>
      <c r="F2823">
        <v>99882</v>
      </c>
      <c r="G2823">
        <v>99761</v>
      </c>
      <c r="H2823">
        <v>99633</v>
      </c>
      <c r="I2823">
        <v>99500</v>
      </c>
      <c r="J2823">
        <v>99359</v>
      </c>
      <c r="K2823">
        <v>99210</v>
      </c>
      <c r="L2823">
        <v>99053</v>
      </c>
      <c r="M2823">
        <v>98885</v>
      </c>
      <c r="N2823">
        <v>98708</v>
      </c>
      <c r="O2823">
        <v>98519</v>
      </c>
      <c r="P2823">
        <v>98317</v>
      </c>
      <c r="Q2823">
        <v>98102</v>
      </c>
      <c r="R2823">
        <v>97872</v>
      </c>
      <c r="S2823">
        <v>97627</v>
      </c>
      <c r="T2823">
        <v>97363</v>
      </c>
      <c r="U2823">
        <v>97079</v>
      </c>
      <c r="V2823">
        <v>96769</v>
      </c>
      <c r="W2823">
        <v>96429</v>
      </c>
      <c r="X2823">
        <v>96054</v>
      </c>
      <c r="Y2823">
        <v>95639</v>
      </c>
      <c r="Z2823">
        <v>95184</v>
      </c>
      <c r="AA2823">
        <v>94689</v>
      </c>
      <c r="AB2823">
        <v>94158</v>
      </c>
      <c r="AC2823">
        <v>93596</v>
      </c>
      <c r="AD2823">
        <v>93003</v>
      </c>
      <c r="AE2823">
        <v>92380</v>
      </c>
      <c r="AF2823">
        <v>91725</v>
      </c>
      <c r="AG2823">
        <v>91028</v>
      </c>
      <c r="AH2823">
        <v>90282</v>
      </c>
      <c r="AI2823">
        <v>89479</v>
      </c>
      <c r="AJ2823">
        <v>88614</v>
      </c>
      <c r="AK2823">
        <v>87679</v>
      </c>
      <c r="AL2823">
        <v>86669</v>
      </c>
      <c r="AM2823">
        <v>85579</v>
      </c>
      <c r="AN2823">
        <v>84404</v>
      </c>
      <c r="AO2823">
        <v>83143</v>
      </c>
      <c r="AP2823">
        <v>81792</v>
      </c>
      <c r="AQ2823">
        <v>80342</v>
      </c>
      <c r="AR2823">
        <v>78789</v>
      </c>
      <c r="AS2823">
        <v>77126</v>
      </c>
      <c r="AT2823">
        <v>75350</v>
      </c>
      <c r="AU2823">
        <v>73450</v>
      </c>
      <c r="AV2823">
        <v>71409</v>
      </c>
      <c r="AW2823">
        <v>69219</v>
      </c>
      <c r="AX2823">
        <v>66868</v>
      </c>
      <c r="AY2823">
        <v>64354</v>
      </c>
      <c r="AZ2823">
        <v>61674</v>
      </c>
      <c r="BA2823">
        <v>58831</v>
      </c>
      <c r="BB2823">
        <v>55832</v>
      </c>
      <c r="BC2823">
        <v>52693</v>
      </c>
      <c r="BD2823">
        <v>49434</v>
      </c>
      <c r="BE2823">
        <v>46075</v>
      </c>
      <c r="BF2823">
        <v>42629</v>
      </c>
      <c r="BG2823">
        <v>39123</v>
      </c>
      <c r="BH2823">
        <v>35579</v>
      </c>
      <c r="BI2823">
        <v>32034</v>
      </c>
      <c r="BJ2823">
        <v>28522</v>
      </c>
      <c r="BK2823">
        <v>25086</v>
      </c>
      <c r="BL2823">
        <v>21775</v>
      </c>
      <c r="BM2823">
        <v>18628</v>
      </c>
      <c r="BN2823">
        <v>15690</v>
      </c>
      <c r="BO2823">
        <v>12991</v>
      </c>
      <c r="BP2823">
        <v>10536</v>
      </c>
      <c r="BQ2823">
        <v>8354</v>
      </c>
      <c r="BR2823">
        <v>6463</v>
      </c>
      <c r="BS2823">
        <v>4869</v>
      </c>
      <c r="DC2823">
        <v>48.33</v>
      </c>
      <c r="DD2823">
        <v>47.38</v>
      </c>
      <c r="DE2823">
        <v>46.44</v>
      </c>
      <c r="DF2823">
        <v>45.5</v>
      </c>
      <c r="DG2823">
        <v>44.56</v>
      </c>
      <c r="DH2823">
        <v>43.62</v>
      </c>
      <c r="DI2823">
        <v>42.69</v>
      </c>
      <c r="DJ2823">
        <v>41.76</v>
      </c>
      <c r="DK2823">
        <v>40.83</v>
      </c>
      <c r="DL2823">
        <v>39.9</v>
      </c>
      <c r="DM2823">
        <v>38.97</v>
      </c>
      <c r="DN2823">
        <v>38.049999999999997</v>
      </c>
      <c r="DO2823">
        <v>37.130000000000003</v>
      </c>
      <c r="DP2823">
        <v>36.22</v>
      </c>
      <c r="DQ2823">
        <v>35.31</v>
      </c>
      <c r="DR2823">
        <v>34.4</v>
      </c>
      <c r="DS2823">
        <v>33.5</v>
      </c>
      <c r="DT2823">
        <v>32.61</v>
      </c>
      <c r="DU2823">
        <v>31.72</v>
      </c>
      <c r="DV2823">
        <v>30.84</v>
      </c>
      <c r="DW2823">
        <v>29.98</v>
      </c>
      <c r="DX2823">
        <v>29.12</v>
      </c>
      <c r="DY2823">
        <v>28.27</v>
      </c>
      <c r="DZ2823">
        <v>27.42</v>
      </c>
      <c r="EA2823">
        <v>26.59</v>
      </c>
      <c r="EB2823">
        <v>25.75</v>
      </c>
      <c r="EC2823">
        <v>24.92</v>
      </c>
      <c r="ED2823">
        <v>24.1</v>
      </c>
      <c r="EE2823">
        <v>23.28</v>
      </c>
      <c r="EF2823">
        <v>22.47</v>
      </c>
      <c r="EG2823">
        <v>21.66</v>
      </c>
      <c r="EH2823">
        <v>20.87</v>
      </c>
      <c r="EI2823">
        <v>20.09</v>
      </c>
      <c r="EJ2823">
        <v>19.309999999999999</v>
      </c>
      <c r="EK2823">
        <v>18.55</v>
      </c>
      <c r="EL2823">
        <v>17.809999999999999</v>
      </c>
      <c r="EM2823">
        <v>17.07</v>
      </c>
      <c r="EN2823">
        <v>16.34</v>
      </c>
      <c r="EO2823">
        <v>15.63</v>
      </c>
      <c r="EP2823">
        <v>14.93</v>
      </c>
      <c r="EQ2823">
        <v>14.24</v>
      </c>
      <c r="ER2823">
        <v>13.56</v>
      </c>
      <c r="ES2823">
        <v>12.9</v>
      </c>
      <c r="ET2823">
        <v>12.25</v>
      </c>
      <c r="EU2823">
        <v>11.62</v>
      </c>
      <c r="EV2823">
        <v>11.02</v>
      </c>
      <c r="EW2823">
        <v>10.43</v>
      </c>
      <c r="EX2823">
        <v>9.86</v>
      </c>
      <c r="EY2823">
        <v>9.31</v>
      </c>
      <c r="EZ2823">
        <v>8.7799999999999994</v>
      </c>
      <c r="FA2823">
        <v>8.2799999999999994</v>
      </c>
      <c r="FB2823">
        <v>7.79</v>
      </c>
      <c r="FC2823">
        <v>7.32</v>
      </c>
      <c r="FD2823">
        <v>6.87</v>
      </c>
      <c r="FE2823">
        <v>6.44</v>
      </c>
      <c r="FF2823">
        <v>6.03</v>
      </c>
      <c r="FG2823">
        <v>5.65</v>
      </c>
      <c r="FH2823">
        <v>5.28</v>
      </c>
      <c r="FI2823">
        <v>4.9400000000000004</v>
      </c>
      <c r="FJ2823">
        <v>4.6100000000000003</v>
      </c>
      <c r="FK2823">
        <v>4.3</v>
      </c>
      <c r="FL2823">
        <v>4.0199999999999996</v>
      </c>
      <c r="FM2823">
        <v>3.75</v>
      </c>
      <c r="FN2823">
        <v>3.5</v>
      </c>
      <c r="FO2823">
        <v>3.29</v>
      </c>
      <c r="FP2823">
        <v>3.11</v>
      </c>
      <c r="FQ2823">
        <v>2.96</v>
      </c>
    </row>
    <row r="2824" spans="1:179" x14ac:dyDescent="0.25">
      <c r="A2824" t="s">
        <v>2611</v>
      </c>
      <c r="B2824">
        <v>66</v>
      </c>
      <c r="C2824">
        <v>66</v>
      </c>
      <c r="E2824">
        <v>100000</v>
      </c>
      <c r="F2824">
        <v>99875</v>
      </c>
      <c r="G2824">
        <v>99745</v>
      </c>
      <c r="H2824">
        <v>99609</v>
      </c>
      <c r="I2824">
        <v>99466</v>
      </c>
      <c r="J2824">
        <v>99315</v>
      </c>
      <c r="K2824">
        <v>99155</v>
      </c>
      <c r="L2824">
        <v>98984</v>
      </c>
      <c r="M2824">
        <v>98804</v>
      </c>
      <c r="N2824">
        <v>98611</v>
      </c>
      <c r="O2824">
        <v>98406</v>
      </c>
      <c r="P2824">
        <v>98187</v>
      </c>
      <c r="Q2824">
        <v>97954</v>
      </c>
      <c r="R2824">
        <v>97704</v>
      </c>
      <c r="S2824">
        <v>97436</v>
      </c>
      <c r="T2824">
        <v>97147</v>
      </c>
      <c r="U2824">
        <v>96831</v>
      </c>
      <c r="V2824">
        <v>96485</v>
      </c>
      <c r="W2824">
        <v>96103</v>
      </c>
      <c r="X2824">
        <v>95681</v>
      </c>
      <c r="Y2824">
        <v>95217</v>
      </c>
      <c r="Z2824">
        <v>94714</v>
      </c>
      <c r="AA2824">
        <v>94173</v>
      </c>
      <c r="AB2824">
        <v>93599</v>
      </c>
      <c r="AC2824">
        <v>92996</v>
      </c>
      <c r="AD2824">
        <v>92362</v>
      </c>
      <c r="AE2824">
        <v>91695</v>
      </c>
      <c r="AF2824">
        <v>90986</v>
      </c>
      <c r="AG2824">
        <v>90227</v>
      </c>
      <c r="AH2824">
        <v>89411</v>
      </c>
      <c r="AI2824">
        <v>88531</v>
      </c>
      <c r="AJ2824">
        <v>87581</v>
      </c>
      <c r="AK2824">
        <v>86554</v>
      </c>
      <c r="AL2824">
        <v>85447</v>
      </c>
      <c r="AM2824">
        <v>84255</v>
      </c>
      <c r="AN2824">
        <v>82976</v>
      </c>
      <c r="AO2824">
        <v>81606</v>
      </c>
      <c r="AP2824">
        <v>80137</v>
      </c>
      <c r="AQ2824">
        <v>78564</v>
      </c>
      <c r="AR2824">
        <v>76883</v>
      </c>
      <c r="AS2824">
        <v>75085</v>
      </c>
      <c r="AT2824">
        <v>73166</v>
      </c>
      <c r="AU2824">
        <v>71106</v>
      </c>
      <c r="AV2824">
        <v>68897</v>
      </c>
      <c r="AW2824">
        <v>66529</v>
      </c>
      <c r="AX2824">
        <v>63997</v>
      </c>
      <c r="AY2824">
        <v>61302</v>
      </c>
      <c r="AZ2824">
        <v>58442</v>
      </c>
      <c r="BA2824">
        <v>55432</v>
      </c>
      <c r="BB2824">
        <v>52284</v>
      </c>
      <c r="BC2824">
        <v>49017</v>
      </c>
      <c r="BD2824">
        <v>45654</v>
      </c>
      <c r="BE2824">
        <v>42209</v>
      </c>
      <c r="BF2824">
        <v>38704</v>
      </c>
      <c r="BG2824">
        <v>35169</v>
      </c>
      <c r="BH2824">
        <v>31633</v>
      </c>
      <c r="BI2824">
        <v>28137</v>
      </c>
      <c r="BJ2824">
        <v>24721</v>
      </c>
      <c r="BK2824">
        <v>21433</v>
      </c>
      <c r="BL2824">
        <v>18318</v>
      </c>
      <c r="BM2824">
        <v>15408</v>
      </c>
      <c r="BN2824">
        <v>12741</v>
      </c>
      <c r="BO2824">
        <v>10321</v>
      </c>
      <c r="BP2824">
        <v>8172</v>
      </c>
      <c r="BQ2824">
        <v>6314</v>
      </c>
      <c r="BR2824">
        <v>4748</v>
      </c>
      <c r="DC2824">
        <v>47.24</v>
      </c>
      <c r="DD2824">
        <v>46.3</v>
      </c>
      <c r="DE2824">
        <v>45.36</v>
      </c>
      <c r="DF2824">
        <v>44.42</v>
      </c>
      <c r="DG2824">
        <v>43.48</v>
      </c>
      <c r="DH2824">
        <v>42.55</v>
      </c>
      <c r="DI2824">
        <v>41.62</v>
      </c>
      <c r="DJ2824">
        <v>40.69</v>
      </c>
      <c r="DK2824">
        <v>39.76</v>
      </c>
      <c r="DL2824">
        <v>38.840000000000003</v>
      </c>
      <c r="DM2824">
        <v>37.92</v>
      </c>
      <c r="DN2824">
        <v>37</v>
      </c>
      <c r="DO2824">
        <v>36.090000000000003</v>
      </c>
      <c r="DP2824">
        <v>35.18</v>
      </c>
      <c r="DQ2824">
        <v>34.270000000000003</v>
      </c>
      <c r="DR2824">
        <v>33.369999999999997</v>
      </c>
      <c r="DS2824">
        <v>32.479999999999997</v>
      </c>
      <c r="DT2824">
        <v>31.6</v>
      </c>
      <c r="DU2824">
        <v>30.72</v>
      </c>
      <c r="DV2824">
        <v>29.85</v>
      </c>
      <c r="DW2824">
        <v>29</v>
      </c>
      <c r="DX2824">
        <v>28.15</v>
      </c>
      <c r="DY2824">
        <v>27.31</v>
      </c>
      <c r="DZ2824">
        <v>26.47</v>
      </c>
      <c r="EA2824">
        <v>25.64</v>
      </c>
      <c r="EB2824">
        <v>24.81</v>
      </c>
      <c r="EC2824">
        <v>23.99</v>
      </c>
      <c r="ED2824">
        <v>23.17</v>
      </c>
      <c r="EE2824">
        <v>22.36</v>
      </c>
      <c r="EF2824">
        <v>21.56</v>
      </c>
      <c r="EG2824">
        <v>20.77</v>
      </c>
      <c r="EH2824">
        <v>19.989999999999998</v>
      </c>
      <c r="EI2824">
        <v>19.22</v>
      </c>
      <c r="EJ2824">
        <v>18.46</v>
      </c>
      <c r="EK2824">
        <v>17.72</v>
      </c>
      <c r="EL2824">
        <v>16.98</v>
      </c>
      <c r="EM2824">
        <v>16.260000000000002</v>
      </c>
      <c r="EN2824">
        <v>15.55</v>
      </c>
      <c r="EO2824">
        <v>14.85</v>
      </c>
      <c r="EP2824">
        <v>14.16</v>
      </c>
      <c r="EQ2824">
        <v>13.49</v>
      </c>
      <c r="ER2824">
        <v>12.83</v>
      </c>
      <c r="ES2824">
        <v>12.19</v>
      </c>
      <c r="ET2824">
        <v>11.56</v>
      </c>
      <c r="EU2824">
        <v>10.96</v>
      </c>
      <c r="EV2824">
        <v>10.37</v>
      </c>
      <c r="EW2824">
        <v>9.81</v>
      </c>
      <c r="EX2824">
        <v>9.26</v>
      </c>
      <c r="EY2824">
        <v>8.74</v>
      </c>
      <c r="EZ2824">
        <v>8.23</v>
      </c>
      <c r="FA2824">
        <v>7.75</v>
      </c>
      <c r="FB2824">
        <v>7.28</v>
      </c>
      <c r="FC2824">
        <v>6.84</v>
      </c>
      <c r="FD2824">
        <v>6.41</v>
      </c>
      <c r="FE2824">
        <v>6</v>
      </c>
      <c r="FF2824">
        <v>5.62</v>
      </c>
      <c r="FG2824">
        <v>5.26</v>
      </c>
      <c r="FH2824">
        <v>4.91</v>
      </c>
      <c r="FI2824">
        <v>4.59</v>
      </c>
      <c r="FJ2824">
        <v>4.28</v>
      </c>
      <c r="FK2824">
        <v>4</v>
      </c>
      <c r="FL2824">
        <v>3.73</v>
      </c>
      <c r="FM2824">
        <v>3.49</v>
      </c>
      <c r="FN2824">
        <v>3.28</v>
      </c>
      <c r="FO2824">
        <v>3.09</v>
      </c>
      <c r="FP2824">
        <v>2.95</v>
      </c>
    </row>
    <row r="2825" spans="1:179" x14ac:dyDescent="0.25">
      <c r="A2825" t="s">
        <v>2612</v>
      </c>
      <c r="B2825">
        <v>65</v>
      </c>
      <c r="C2825">
        <v>65</v>
      </c>
      <c r="E2825">
        <v>100000</v>
      </c>
      <c r="F2825">
        <v>99867</v>
      </c>
      <c r="G2825">
        <v>99728</v>
      </c>
      <c r="H2825">
        <v>99583</v>
      </c>
      <c r="I2825">
        <v>99429</v>
      </c>
      <c r="J2825">
        <v>99266</v>
      </c>
      <c r="K2825">
        <v>99093</v>
      </c>
      <c r="L2825">
        <v>98909</v>
      </c>
      <c r="M2825">
        <v>98713</v>
      </c>
      <c r="N2825">
        <v>98504</v>
      </c>
      <c r="O2825">
        <v>98282</v>
      </c>
      <c r="P2825">
        <v>98044</v>
      </c>
      <c r="Q2825">
        <v>97790</v>
      </c>
      <c r="R2825">
        <v>97517</v>
      </c>
      <c r="S2825">
        <v>97222</v>
      </c>
      <c r="T2825">
        <v>96902</v>
      </c>
      <c r="U2825">
        <v>96549</v>
      </c>
      <c r="V2825">
        <v>96160</v>
      </c>
      <c r="W2825">
        <v>95730</v>
      </c>
      <c r="X2825">
        <v>95258</v>
      </c>
      <c r="Y2825">
        <v>94745</v>
      </c>
      <c r="Z2825">
        <v>94194</v>
      </c>
      <c r="AA2825">
        <v>93610</v>
      </c>
      <c r="AB2825">
        <v>92995</v>
      </c>
      <c r="AC2825">
        <v>92350</v>
      </c>
      <c r="AD2825">
        <v>91670</v>
      </c>
      <c r="AE2825">
        <v>90949</v>
      </c>
      <c r="AF2825">
        <v>90177</v>
      </c>
      <c r="AG2825">
        <v>89348</v>
      </c>
      <c r="AH2825">
        <v>88453</v>
      </c>
      <c r="AI2825">
        <v>87487</v>
      </c>
      <c r="AJ2825">
        <v>86444</v>
      </c>
      <c r="AK2825">
        <v>85319</v>
      </c>
      <c r="AL2825">
        <v>84110</v>
      </c>
      <c r="AM2825">
        <v>82812</v>
      </c>
      <c r="AN2825">
        <v>81423</v>
      </c>
      <c r="AO2825">
        <v>79934</v>
      </c>
      <c r="AP2825">
        <v>78342</v>
      </c>
      <c r="AQ2825">
        <v>76640</v>
      </c>
      <c r="AR2825">
        <v>74824</v>
      </c>
      <c r="AS2825">
        <v>72883</v>
      </c>
      <c r="AT2825">
        <v>70804</v>
      </c>
      <c r="AU2825">
        <v>68576</v>
      </c>
      <c r="AV2825">
        <v>66189</v>
      </c>
      <c r="AW2825">
        <v>63641</v>
      </c>
      <c r="AX2825">
        <v>60930</v>
      </c>
      <c r="AY2825">
        <v>58056</v>
      </c>
      <c r="AZ2825">
        <v>55031</v>
      </c>
      <c r="BA2825">
        <v>51874</v>
      </c>
      <c r="BB2825">
        <v>48602</v>
      </c>
      <c r="BC2825">
        <v>45234</v>
      </c>
      <c r="BD2825">
        <v>41789</v>
      </c>
      <c r="BE2825">
        <v>38289</v>
      </c>
      <c r="BF2825">
        <v>34759</v>
      </c>
      <c r="BG2825">
        <v>31236</v>
      </c>
      <c r="BH2825">
        <v>27754</v>
      </c>
      <c r="BI2825">
        <v>24359</v>
      </c>
      <c r="BJ2825">
        <v>21096</v>
      </c>
      <c r="BK2825">
        <v>18007</v>
      </c>
      <c r="BL2825">
        <v>15131</v>
      </c>
      <c r="BM2825">
        <v>12494</v>
      </c>
      <c r="BN2825">
        <v>10107</v>
      </c>
      <c r="BO2825">
        <v>7994</v>
      </c>
      <c r="BP2825">
        <v>6166</v>
      </c>
      <c r="BQ2825">
        <v>4631</v>
      </c>
      <c r="DC2825">
        <v>46.15</v>
      </c>
      <c r="DD2825">
        <v>45.21</v>
      </c>
      <c r="DE2825">
        <v>44.28</v>
      </c>
      <c r="DF2825">
        <v>43.34</v>
      </c>
      <c r="DG2825">
        <v>42.41</v>
      </c>
      <c r="DH2825">
        <v>41.47</v>
      </c>
      <c r="DI2825">
        <v>40.549999999999997</v>
      </c>
      <c r="DJ2825">
        <v>39.619999999999997</v>
      </c>
      <c r="DK2825">
        <v>38.700000000000003</v>
      </c>
      <c r="DL2825">
        <v>37.78</v>
      </c>
      <c r="DM2825">
        <v>36.86</v>
      </c>
      <c r="DN2825">
        <v>35.950000000000003</v>
      </c>
      <c r="DO2825">
        <v>35.04</v>
      </c>
      <c r="DP2825">
        <v>34.14</v>
      </c>
      <c r="DQ2825">
        <v>33.24</v>
      </c>
      <c r="DR2825">
        <v>32.35</v>
      </c>
      <c r="DS2825">
        <v>31.47</v>
      </c>
      <c r="DT2825">
        <v>30.59</v>
      </c>
      <c r="DU2825">
        <v>29.73</v>
      </c>
      <c r="DV2825">
        <v>28.87</v>
      </c>
      <c r="DW2825">
        <v>28.03</v>
      </c>
      <c r="DX2825">
        <v>27.19</v>
      </c>
      <c r="DY2825">
        <v>26.35</v>
      </c>
      <c r="DZ2825">
        <v>25.52</v>
      </c>
      <c r="EA2825">
        <v>24.7</v>
      </c>
      <c r="EB2825">
        <v>23.88</v>
      </c>
      <c r="EC2825">
        <v>23.06</v>
      </c>
      <c r="ED2825">
        <v>22.26</v>
      </c>
      <c r="EE2825">
        <v>21.46</v>
      </c>
      <c r="EF2825">
        <v>20.67</v>
      </c>
      <c r="EG2825">
        <v>19.89</v>
      </c>
      <c r="EH2825">
        <v>19.13</v>
      </c>
      <c r="EI2825">
        <v>18.37</v>
      </c>
      <c r="EJ2825">
        <v>17.63</v>
      </c>
      <c r="EK2825">
        <v>16.899999999999999</v>
      </c>
      <c r="EL2825">
        <v>16.18</v>
      </c>
      <c r="EM2825">
        <v>15.47</v>
      </c>
      <c r="EN2825">
        <v>14.78</v>
      </c>
      <c r="EO2825">
        <v>14.09</v>
      </c>
      <c r="EP2825">
        <v>13.42</v>
      </c>
      <c r="EQ2825">
        <v>12.77</v>
      </c>
      <c r="ER2825">
        <v>12.13</v>
      </c>
      <c r="ES2825">
        <v>11.5</v>
      </c>
      <c r="ET2825">
        <v>10.9</v>
      </c>
      <c r="EU2825">
        <v>10.32</v>
      </c>
      <c r="EV2825">
        <v>9.75</v>
      </c>
      <c r="EW2825">
        <v>9.2100000000000009</v>
      </c>
      <c r="EX2825">
        <v>8.69</v>
      </c>
      <c r="EY2825">
        <v>8.19</v>
      </c>
      <c r="EZ2825">
        <v>7.71</v>
      </c>
      <c r="FA2825">
        <v>7.24</v>
      </c>
      <c r="FB2825">
        <v>6.8</v>
      </c>
      <c r="FC2825">
        <v>6.38</v>
      </c>
      <c r="FD2825">
        <v>5.97</v>
      </c>
      <c r="FE2825">
        <v>5.59</v>
      </c>
      <c r="FF2825">
        <v>5.23</v>
      </c>
      <c r="FG2825">
        <v>4.8899999999999997</v>
      </c>
      <c r="FH2825">
        <v>4.57</v>
      </c>
      <c r="FI2825">
        <v>4.26</v>
      </c>
      <c r="FJ2825">
        <v>3.98</v>
      </c>
      <c r="FK2825">
        <v>3.71</v>
      </c>
      <c r="FL2825">
        <v>3.47</v>
      </c>
      <c r="FM2825">
        <v>3.26</v>
      </c>
      <c r="FN2825">
        <v>3.08</v>
      </c>
      <c r="FO2825">
        <v>2.93</v>
      </c>
    </row>
    <row r="2826" spans="1:179" x14ac:dyDescent="0.25">
      <c r="A2826" t="s">
        <v>2613</v>
      </c>
      <c r="B2826">
        <v>64</v>
      </c>
      <c r="C2826">
        <v>64</v>
      </c>
      <c r="E2826">
        <v>100000</v>
      </c>
      <c r="F2826">
        <v>99858</v>
      </c>
      <c r="G2826">
        <v>99709</v>
      </c>
      <c r="H2826">
        <v>99553</v>
      </c>
      <c r="I2826">
        <v>99387</v>
      </c>
      <c r="J2826">
        <v>99211</v>
      </c>
      <c r="K2826">
        <v>99023</v>
      </c>
      <c r="L2826">
        <v>98824</v>
      </c>
      <c r="M2826">
        <v>98612</v>
      </c>
      <c r="N2826">
        <v>98385</v>
      </c>
      <c r="O2826">
        <v>98144</v>
      </c>
      <c r="P2826">
        <v>97885</v>
      </c>
      <c r="Q2826">
        <v>97608</v>
      </c>
      <c r="R2826">
        <v>97308</v>
      </c>
      <c r="S2826">
        <v>96981</v>
      </c>
      <c r="T2826">
        <v>96622</v>
      </c>
      <c r="U2826">
        <v>96226</v>
      </c>
      <c r="V2826">
        <v>95788</v>
      </c>
      <c r="W2826">
        <v>95307</v>
      </c>
      <c r="X2826">
        <v>94784</v>
      </c>
      <c r="Y2826">
        <v>94223</v>
      </c>
      <c r="Z2826">
        <v>93628</v>
      </c>
      <c r="AA2826">
        <v>93002</v>
      </c>
      <c r="AB2826">
        <v>92345</v>
      </c>
      <c r="AC2826">
        <v>91653</v>
      </c>
      <c r="AD2826">
        <v>90919</v>
      </c>
      <c r="AE2826">
        <v>90134</v>
      </c>
      <c r="AF2826">
        <v>89290</v>
      </c>
      <c r="AG2826">
        <v>88380</v>
      </c>
      <c r="AH2826">
        <v>87399</v>
      </c>
      <c r="AI2826">
        <v>86338</v>
      </c>
      <c r="AJ2826">
        <v>85196</v>
      </c>
      <c r="AK2826">
        <v>83968</v>
      </c>
      <c r="AL2826">
        <v>82652</v>
      </c>
      <c r="AM2826">
        <v>81243</v>
      </c>
      <c r="AN2826">
        <v>79735</v>
      </c>
      <c r="AO2826">
        <v>78122</v>
      </c>
      <c r="AP2826">
        <v>76400</v>
      </c>
      <c r="AQ2826">
        <v>74563</v>
      </c>
      <c r="AR2826">
        <v>72603</v>
      </c>
      <c r="AS2826">
        <v>70503</v>
      </c>
      <c r="AT2826">
        <v>68255</v>
      </c>
      <c r="AU2826">
        <v>65851</v>
      </c>
      <c r="AV2826">
        <v>63285</v>
      </c>
      <c r="AW2826">
        <v>60559</v>
      </c>
      <c r="AX2826">
        <v>57671</v>
      </c>
      <c r="AY2826">
        <v>54635</v>
      </c>
      <c r="AZ2826">
        <v>51466</v>
      </c>
      <c r="BA2826">
        <v>48188</v>
      </c>
      <c r="BB2826">
        <v>44817</v>
      </c>
      <c r="BC2826">
        <v>41371</v>
      </c>
      <c r="BD2826">
        <v>37875</v>
      </c>
      <c r="BE2826">
        <v>34354</v>
      </c>
      <c r="BF2826">
        <v>30841</v>
      </c>
      <c r="BG2826">
        <v>27376</v>
      </c>
      <c r="BH2826">
        <v>24000</v>
      </c>
      <c r="BI2826">
        <v>20762</v>
      </c>
      <c r="BJ2826">
        <v>17702</v>
      </c>
      <c r="BK2826">
        <v>14854</v>
      </c>
      <c r="BL2826">
        <v>12253</v>
      </c>
      <c r="BM2826">
        <v>9896</v>
      </c>
      <c r="BN2826">
        <v>7815</v>
      </c>
      <c r="BO2826">
        <v>6022</v>
      </c>
      <c r="BP2826">
        <v>4515</v>
      </c>
      <c r="DC2826">
        <v>45.07</v>
      </c>
      <c r="DD2826">
        <v>44.13</v>
      </c>
      <c r="DE2826">
        <v>43.2</v>
      </c>
      <c r="DF2826">
        <v>42.26</v>
      </c>
      <c r="DG2826">
        <v>41.33</v>
      </c>
      <c r="DH2826">
        <v>40.409999999999997</v>
      </c>
      <c r="DI2826">
        <v>39.479999999999997</v>
      </c>
      <c r="DJ2826">
        <v>38.56</v>
      </c>
      <c r="DK2826">
        <v>37.64</v>
      </c>
      <c r="DL2826">
        <v>36.729999999999997</v>
      </c>
      <c r="DM2826">
        <v>35.82</v>
      </c>
      <c r="DN2826">
        <v>34.909999999999997</v>
      </c>
      <c r="DO2826">
        <v>34.01</v>
      </c>
      <c r="DP2826">
        <v>33.11</v>
      </c>
      <c r="DQ2826">
        <v>32.22</v>
      </c>
      <c r="DR2826">
        <v>31.34</v>
      </c>
      <c r="DS2826">
        <v>30.47</v>
      </c>
      <c r="DT2826">
        <v>29.6</v>
      </c>
      <c r="DU2826">
        <v>28.75</v>
      </c>
      <c r="DV2826">
        <v>27.91</v>
      </c>
      <c r="DW2826">
        <v>27.07</v>
      </c>
      <c r="DX2826">
        <v>26.24</v>
      </c>
      <c r="DY2826">
        <v>25.41</v>
      </c>
      <c r="DZ2826">
        <v>24.59</v>
      </c>
      <c r="EA2826">
        <v>23.77</v>
      </c>
      <c r="EB2826">
        <v>22.96</v>
      </c>
      <c r="EC2826">
        <v>22.15</v>
      </c>
      <c r="ED2826">
        <v>21.36</v>
      </c>
      <c r="EE2826">
        <v>20.57</v>
      </c>
      <c r="EF2826">
        <v>19.8</v>
      </c>
      <c r="EG2826">
        <v>19.04</v>
      </c>
      <c r="EH2826">
        <v>18.28</v>
      </c>
      <c r="EI2826">
        <v>17.54</v>
      </c>
      <c r="EJ2826">
        <v>16.82</v>
      </c>
      <c r="EK2826">
        <v>16.100000000000001</v>
      </c>
      <c r="EL2826">
        <v>15.39</v>
      </c>
      <c r="EM2826">
        <v>14.7</v>
      </c>
      <c r="EN2826">
        <v>14.02</v>
      </c>
      <c r="EO2826">
        <v>13.35</v>
      </c>
      <c r="EP2826">
        <v>12.7</v>
      </c>
      <c r="EQ2826">
        <v>12.06</v>
      </c>
      <c r="ER2826">
        <v>11.45</v>
      </c>
      <c r="ES2826">
        <v>10.84</v>
      </c>
      <c r="ET2826">
        <v>10.26</v>
      </c>
      <c r="EU2826">
        <v>9.6999999999999993</v>
      </c>
      <c r="EV2826">
        <v>9.16</v>
      </c>
      <c r="EW2826">
        <v>8.65</v>
      </c>
      <c r="EX2826">
        <v>8.15</v>
      </c>
      <c r="EY2826">
        <v>7.67</v>
      </c>
      <c r="EZ2826">
        <v>7.21</v>
      </c>
      <c r="FA2826">
        <v>6.77</v>
      </c>
      <c r="FB2826">
        <v>6.34</v>
      </c>
      <c r="FC2826">
        <v>5.94</v>
      </c>
      <c r="FD2826">
        <v>5.56</v>
      </c>
      <c r="FE2826">
        <v>5.2</v>
      </c>
      <c r="FF2826">
        <v>4.87</v>
      </c>
      <c r="FG2826">
        <v>4.55</v>
      </c>
      <c r="FH2826">
        <v>4.25</v>
      </c>
      <c r="FI2826">
        <v>3.96</v>
      </c>
      <c r="FJ2826">
        <v>3.7</v>
      </c>
      <c r="FK2826">
        <v>3.46</v>
      </c>
      <c r="FL2826">
        <v>3.25</v>
      </c>
      <c r="FM2826">
        <v>3.07</v>
      </c>
      <c r="FN2826">
        <v>2.93</v>
      </c>
    </row>
    <row r="2827" spans="1:179" x14ac:dyDescent="0.25">
      <c r="A2827" t="s">
        <v>2614</v>
      </c>
      <c r="B2827">
        <v>63</v>
      </c>
      <c r="C2827">
        <v>63</v>
      </c>
      <c r="E2827">
        <v>100000</v>
      </c>
      <c r="F2827">
        <v>99848</v>
      </c>
      <c r="G2827">
        <v>99688</v>
      </c>
      <c r="H2827">
        <v>99519</v>
      </c>
      <c r="I2827">
        <v>99340</v>
      </c>
      <c r="J2827">
        <v>99149</v>
      </c>
      <c r="K2827">
        <v>98947</v>
      </c>
      <c r="L2827">
        <v>98731</v>
      </c>
      <c r="M2827">
        <v>98500</v>
      </c>
      <c r="N2827">
        <v>98254</v>
      </c>
      <c r="O2827">
        <v>97991</v>
      </c>
      <c r="P2827">
        <v>97709</v>
      </c>
      <c r="Q2827">
        <v>97403</v>
      </c>
      <c r="R2827">
        <v>97071</v>
      </c>
      <c r="S2827">
        <v>96705</v>
      </c>
      <c r="T2827">
        <v>96302</v>
      </c>
      <c r="U2827">
        <v>95856</v>
      </c>
      <c r="V2827">
        <v>95366</v>
      </c>
      <c r="W2827">
        <v>94833</v>
      </c>
      <c r="X2827">
        <v>94261</v>
      </c>
      <c r="Y2827">
        <v>93655</v>
      </c>
      <c r="Z2827">
        <v>93017</v>
      </c>
      <c r="AA2827">
        <v>92348</v>
      </c>
      <c r="AB2827">
        <v>91644</v>
      </c>
      <c r="AC2827">
        <v>90896</v>
      </c>
      <c r="AD2827">
        <v>90097</v>
      </c>
      <c r="AE2827">
        <v>89239</v>
      </c>
      <c r="AF2827">
        <v>88314</v>
      </c>
      <c r="AG2827">
        <v>87317</v>
      </c>
      <c r="AH2827">
        <v>86239</v>
      </c>
      <c r="AI2827">
        <v>85078</v>
      </c>
      <c r="AJ2827">
        <v>83832</v>
      </c>
      <c r="AK2827">
        <v>82496</v>
      </c>
      <c r="AL2827">
        <v>81068</v>
      </c>
      <c r="AM2827">
        <v>79539</v>
      </c>
      <c r="AN2827">
        <v>77906</v>
      </c>
      <c r="AO2827">
        <v>76164</v>
      </c>
      <c r="AP2827">
        <v>74305</v>
      </c>
      <c r="AQ2827">
        <v>72325</v>
      </c>
      <c r="AR2827">
        <v>70205</v>
      </c>
      <c r="AS2827">
        <v>67936</v>
      </c>
      <c r="AT2827">
        <v>65514</v>
      </c>
      <c r="AU2827">
        <v>62930</v>
      </c>
      <c r="AV2827">
        <v>60188</v>
      </c>
      <c r="AW2827">
        <v>57288</v>
      </c>
      <c r="AX2827">
        <v>54239</v>
      </c>
      <c r="AY2827">
        <v>51063</v>
      </c>
      <c r="AZ2827">
        <v>47775</v>
      </c>
      <c r="BA2827">
        <v>44402</v>
      </c>
      <c r="BB2827">
        <v>40957</v>
      </c>
      <c r="BC2827">
        <v>37464</v>
      </c>
      <c r="BD2827">
        <v>33951</v>
      </c>
      <c r="BE2827">
        <v>30451</v>
      </c>
      <c r="BF2827">
        <v>27001</v>
      </c>
      <c r="BG2827">
        <v>23646</v>
      </c>
      <c r="BH2827">
        <v>20430</v>
      </c>
      <c r="BI2827">
        <v>17399</v>
      </c>
      <c r="BJ2827">
        <v>14583</v>
      </c>
      <c r="BK2827">
        <v>12012</v>
      </c>
      <c r="BL2827">
        <v>9691</v>
      </c>
      <c r="BM2827">
        <v>7641</v>
      </c>
      <c r="BN2827">
        <v>5878</v>
      </c>
      <c r="BO2827">
        <v>4402</v>
      </c>
      <c r="DC2827">
        <v>43.99</v>
      </c>
      <c r="DD2827">
        <v>43.05</v>
      </c>
      <c r="DE2827">
        <v>42.12</v>
      </c>
      <c r="DF2827">
        <v>41.19</v>
      </c>
      <c r="DG2827">
        <v>40.26</v>
      </c>
      <c r="DH2827">
        <v>39.340000000000003</v>
      </c>
      <c r="DI2827">
        <v>38.42</v>
      </c>
      <c r="DJ2827">
        <v>37.5</v>
      </c>
      <c r="DK2827">
        <v>36.590000000000003</v>
      </c>
      <c r="DL2827">
        <v>35.68</v>
      </c>
      <c r="DM2827">
        <v>34.78</v>
      </c>
      <c r="DN2827">
        <v>33.869999999999997</v>
      </c>
      <c r="DO2827">
        <v>32.979999999999997</v>
      </c>
      <c r="DP2827">
        <v>32.090000000000003</v>
      </c>
      <c r="DQ2827">
        <v>31.21</v>
      </c>
      <c r="DR2827">
        <v>30.34</v>
      </c>
      <c r="DS2827">
        <v>29.48</v>
      </c>
      <c r="DT2827">
        <v>28.63</v>
      </c>
      <c r="DU2827">
        <v>27.78</v>
      </c>
      <c r="DV2827">
        <v>26.95</v>
      </c>
      <c r="DW2827">
        <v>26.12</v>
      </c>
      <c r="DX2827">
        <v>25.3</v>
      </c>
      <c r="DY2827">
        <v>24.48</v>
      </c>
      <c r="DZ2827">
        <v>23.66</v>
      </c>
      <c r="EA2827">
        <v>22.85</v>
      </c>
      <c r="EB2827">
        <v>22.05</v>
      </c>
      <c r="EC2827">
        <v>21.26</v>
      </c>
      <c r="ED2827">
        <v>20.47</v>
      </c>
      <c r="EE2827">
        <v>19.7</v>
      </c>
      <c r="EF2827">
        <v>18.940000000000001</v>
      </c>
      <c r="EG2827">
        <v>18.190000000000001</v>
      </c>
      <c r="EH2827">
        <v>17.46</v>
      </c>
      <c r="EI2827">
        <v>16.73</v>
      </c>
      <c r="EJ2827">
        <v>16.02</v>
      </c>
      <c r="EK2827">
        <v>15.32</v>
      </c>
      <c r="EL2827">
        <v>14.63</v>
      </c>
      <c r="EM2827">
        <v>13.95</v>
      </c>
      <c r="EN2827">
        <v>13.29</v>
      </c>
      <c r="EO2827">
        <v>12.64</v>
      </c>
      <c r="EP2827">
        <v>12</v>
      </c>
      <c r="EQ2827">
        <v>11.39</v>
      </c>
      <c r="ER2827">
        <v>10.79</v>
      </c>
      <c r="ES2827">
        <v>10.210000000000001</v>
      </c>
      <c r="ET2827">
        <v>9.65</v>
      </c>
      <c r="EU2827">
        <v>9.1199999999999992</v>
      </c>
      <c r="EV2827">
        <v>8.6</v>
      </c>
      <c r="EW2827">
        <v>8.1</v>
      </c>
      <c r="EX2827">
        <v>7.63</v>
      </c>
      <c r="EY2827">
        <v>7.17</v>
      </c>
      <c r="EZ2827">
        <v>6.73</v>
      </c>
      <c r="FA2827">
        <v>6.31</v>
      </c>
      <c r="FB2827">
        <v>5.91</v>
      </c>
      <c r="FC2827">
        <v>5.53</v>
      </c>
      <c r="FD2827">
        <v>5.18</v>
      </c>
      <c r="FE2827">
        <v>4.84</v>
      </c>
      <c r="FF2827">
        <v>4.53</v>
      </c>
      <c r="FG2827">
        <v>4.2300000000000004</v>
      </c>
      <c r="FH2827">
        <v>3.95</v>
      </c>
      <c r="FI2827">
        <v>3.68</v>
      </c>
      <c r="FJ2827">
        <v>3.45</v>
      </c>
      <c r="FK2827">
        <v>3.24</v>
      </c>
      <c r="FL2827">
        <v>3.06</v>
      </c>
      <c r="FM2827">
        <v>2.92</v>
      </c>
    </row>
    <row r="2828" spans="1:179" x14ac:dyDescent="0.25">
      <c r="A2828" t="s">
        <v>2615</v>
      </c>
      <c r="B2828">
        <v>62</v>
      </c>
      <c r="C2828">
        <v>62</v>
      </c>
      <c r="E2828">
        <v>100000</v>
      </c>
      <c r="F2828">
        <v>99836</v>
      </c>
      <c r="G2828">
        <v>99664</v>
      </c>
      <c r="H2828">
        <v>99482</v>
      </c>
      <c r="I2828">
        <v>99288</v>
      </c>
      <c r="J2828">
        <v>99081</v>
      </c>
      <c r="K2828">
        <v>98861</v>
      </c>
      <c r="L2828">
        <v>98627</v>
      </c>
      <c r="M2828">
        <v>98376</v>
      </c>
      <c r="N2828">
        <v>98109</v>
      </c>
      <c r="O2828">
        <v>97821</v>
      </c>
      <c r="P2828">
        <v>97511</v>
      </c>
      <c r="Q2828">
        <v>97172</v>
      </c>
      <c r="R2828">
        <v>96800</v>
      </c>
      <c r="S2828">
        <v>96388</v>
      </c>
      <c r="T2828">
        <v>95934</v>
      </c>
      <c r="U2828">
        <v>95435</v>
      </c>
      <c r="V2828">
        <v>94892</v>
      </c>
      <c r="W2828">
        <v>94309</v>
      </c>
      <c r="X2828">
        <v>93691</v>
      </c>
      <c r="Y2828">
        <v>93042</v>
      </c>
      <c r="Z2828">
        <v>92361</v>
      </c>
      <c r="AA2828">
        <v>91643</v>
      </c>
      <c r="AB2828">
        <v>90882</v>
      </c>
      <c r="AC2828">
        <v>90069</v>
      </c>
      <c r="AD2828">
        <v>89195</v>
      </c>
      <c r="AE2828">
        <v>88255</v>
      </c>
      <c r="AF2828">
        <v>87241</v>
      </c>
      <c r="AG2828">
        <v>86147</v>
      </c>
      <c r="AH2828">
        <v>84968</v>
      </c>
      <c r="AI2828">
        <v>83702</v>
      </c>
      <c r="AJ2828">
        <v>82346</v>
      </c>
      <c r="AK2828">
        <v>80898</v>
      </c>
      <c r="AL2828">
        <v>79349</v>
      </c>
      <c r="AM2828">
        <v>77695</v>
      </c>
      <c r="AN2828">
        <v>75931</v>
      </c>
      <c r="AO2828">
        <v>74052</v>
      </c>
      <c r="AP2828">
        <v>72050</v>
      </c>
      <c r="AQ2828">
        <v>69909</v>
      </c>
      <c r="AR2828">
        <v>67622</v>
      </c>
      <c r="AS2828">
        <v>65178</v>
      </c>
      <c r="AT2828">
        <v>62578</v>
      </c>
      <c r="AU2828">
        <v>59820</v>
      </c>
      <c r="AV2828">
        <v>56905</v>
      </c>
      <c r="AW2828">
        <v>53847</v>
      </c>
      <c r="AX2828">
        <v>50660</v>
      </c>
      <c r="AY2828">
        <v>47368</v>
      </c>
      <c r="AZ2828">
        <v>43988</v>
      </c>
      <c r="BA2828">
        <v>40545</v>
      </c>
      <c r="BB2828">
        <v>37056</v>
      </c>
      <c r="BC2828">
        <v>33550</v>
      </c>
      <c r="BD2828">
        <v>30063</v>
      </c>
      <c r="BE2828">
        <v>26631</v>
      </c>
      <c r="BF2828">
        <v>23295</v>
      </c>
      <c r="BG2828">
        <v>20105</v>
      </c>
      <c r="BH2828">
        <v>17099</v>
      </c>
      <c r="BI2828">
        <v>14314</v>
      </c>
      <c r="BJ2828">
        <v>11776</v>
      </c>
      <c r="BK2828">
        <v>9486</v>
      </c>
      <c r="BL2828">
        <v>7471</v>
      </c>
      <c r="BM2828">
        <v>5738</v>
      </c>
      <c r="BN2828">
        <v>4290</v>
      </c>
      <c r="DC2828">
        <v>42.91</v>
      </c>
      <c r="DD2828">
        <v>41.98</v>
      </c>
      <c r="DE2828">
        <v>41.05</v>
      </c>
      <c r="DF2828">
        <v>40.119999999999997</v>
      </c>
      <c r="DG2828">
        <v>39.200000000000003</v>
      </c>
      <c r="DH2828">
        <v>38.28</v>
      </c>
      <c r="DI2828">
        <v>37.36</v>
      </c>
      <c r="DJ2828">
        <v>36.450000000000003</v>
      </c>
      <c r="DK2828">
        <v>35.54</v>
      </c>
      <c r="DL2828">
        <v>34.64</v>
      </c>
      <c r="DM2828">
        <v>33.74</v>
      </c>
      <c r="DN2828">
        <v>32.85</v>
      </c>
      <c r="DO2828">
        <v>31.96</v>
      </c>
      <c r="DP2828">
        <v>31.08</v>
      </c>
      <c r="DQ2828">
        <v>30.21</v>
      </c>
      <c r="DR2828">
        <v>29.35</v>
      </c>
      <c r="DS2828">
        <v>28.5</v>
      </c>
      <c r="DT2828">
        <v>27.66</v>
      </c>
      <c r="DU2828">
        <v>26.83</v>
      </c>
      <c r="DV2828">
        <v>26</v>
      </c>
      <c r="DW2828">
        <v>25.18</v>
      </c>
      <c r="DX2828">
        <v>24.36</v>
      </c>
      <c r="DY2828">
        <v>23.55</v>
      </c>
      <c r="DZ2828">
        <v>22.74</v>
      </c>
      <c r="EA2828">
        <v>21.94</v>
      </c>
      <c r="EB2828">
        <v>21.15</v>
      </c>
      <c r="EC2828">
        <v>20.37</v>
      </c>
      <c r="ED2828">
        <v>19.61</v>
      </c>
      <c r="EE2828">
        <v>18.850000000000001</v>
      </c>
      <c r="EF2828">
        <v>18.100000000000001</v>
      </c>
      <c r="EG2828">
        <v>17.37</v>
      </c>
      <c r="EH2828">
        <v>16.649999999999999</v>
      </c>
      <c r="EI2828">
        <v>15.94</v>
      </c>
      <c r="EJ2828">
        <v>15.24</v>
      </c>
      <c r="EK2828">
        <v>14.55</v>
      </c>
      <c r="EL2828">
        <v>13.88</v>
      </c>
      <c r="EM2828">
        <v>13.22</v>
      </c>
      <c r="EN2828">
        <v>12.57</v>
      </c>
      <c r="EO2828">
        <v>11.94</v>
      </c>
      <c r="EP2828">
        <v>11.33</v>
      </c>
      <c r="EQ2828">
        <v>10.73</v>
      </c>
      <c r="ER2828">
        <v>10.16</v>
      </c>
      <c r="ES2828">
        <v>9.6</v>
      </c>
      <c r="ET2828">
        <v>9.07</v>
      </c>
      <c r="EU2828">
        <v>8.56</v>
      </c>
      <c r="EV2828">
        <v>8.06</v>
      </c>
      <c r="EW2828">
        <v>7.59</v>
      </c>
      <c r="EX2828">
        <v>7.13</v>
      </c>
      <c r="EY2828">
        <v>6.7</v>
      </c>
      <c r="EZ2828">
        <v>6.28</v>
      </c>
      <c r="FA2828">
        <v>5.88</v>
      </c>
      <c r="FB2828">
        <v>5.51</v>
      </c>
      <c r="FC2828">
        <v>5.15</v>
      </c>
      <c r="FD2828">
        <v>4.82</v>
      </c>
      <c r="FE2828">
        <v>4.5</v>
      </c>
      <c r="FF2828">
        <v>4.21</v>
      </c>
      <c r="FG2828">
        <v>3.93</v>
      </c>
      <c r="FH2828">
        <v>3.67</v>
      </c>
      <c r="FI2828">
        <v>3.43</v>
      </c>
      <c r="FJ2828">
        <v>3.23</v>
      </c>
      <c r="FK2828">
        <v>3.05</v>
      </c>
      <c r="FL2828">
        <v>2.91</v>
      </c>
    </row>
    <row r="2829" spans="1:179" x14ac:dyDescent="0.25">
      <c r="A2829" t="s">
        <v>2616</v>
      </c>
      <c r="B2829">
        <v>61</v>
      </c>
      <c r="C2829">
        <v>61</v>
      </c>
      <c r="E2829">
        <v>100000</v>
      </c>
      <c r="F2829">
        <v>99824</v>
      </c>
      <c r="G2829">
        <v>99637</v>
      </c>
      <c r="H2829">
        <v>99440</v>
      </c>
      <c r="I2829">
        <v>99230</v>
      </c>
      <c r="J2829">
        <v>99006</v>
      </c>
      <c r="K2829">
        <v>98767</v>
      </c>
      <c r="L2829">
        <v>98512</v>
      </c>
      <c r="M2829">
        <v>98240</v>
      </c>
      <c r="N2829">
        <v>97947</v>
      </c>
      <c r="O2829">
        <v>97631</v>
      </c>
      <c r="P2829">
        <v>97286</v>
      </c>
      <c r="Q2829">
        <v>96907</v>
      </c>
      <c r="R2829">
        <v>96488</v>
      </c>
      <c r="S2829">
        <v>96025</v>
      </c>
      <c r="T2829">
        <v>95516</v>
      </c>
      <c r="U2829">
        <v>94962</v>
      </c>
      <c r="V2829">
        <v>94368</v>
      </c>
      <c r="W2829">
        <v>93739</v>
      </c>
      <c r="X2829">
        <v>93077</v>
      </c>
      <c r="Y2829">
        <v>92383</v>
      </c>
      <c r="Z2829">
        <v>91653</v>
      </c>
      <c r="AA2829">
        <v>90878</v>
      </c>
      <c r="AB2829">
        <v>90050</v>
      </c>
      <c r="AC2829">
        <v>89161</v>
      </c>
      <c r="AD2829">
        <v>88204</v>
      </c>
      <c r="AE2829">
        <v>87174</v>
      </c>
      <c r="AF2829">
        <v>86062</v>
      </c>
      <c r="AG2829">
        <v>84865</v>
      </c>
      <c r="AH2829">
        <v>83579</v>
      </c>
      <c r="AI2829">
        <v>82203</v>
      </c>
      <c r="AJ2829">
        <v>80734</v>
      </c>
      <c r="AK2829">
        <v>79164</v>
      </c>
      <c r="AL2829">
        <v>77489</v>
      </c>
      <c r="AM2829">
        <v>75703</v>
      </c>
      <c r="AN2829">
        <v>73802</v>
      </c>
      <c r="AO2829">
        <v>71779</v>
      </c>
      <c r="AP2829">
        <v>69617</v>
      </c>
      <c r="AQ2829">
        <v>67309</v>
      </c>
      <c r="AR2829">
        <v>64848</v>
      </c>
      <c r="AS2829">
        <v>62227</v>
      </c>
      <c r="AT2829">
        <v>59454</v>
      </c>
      <c r="AU2829">
        <v>56525</v>
      </c>
      <c r="AV2829">
        <v>53455</v>
      </c>
      <c r="AW2829">
        <v>50261</v>
      </c>
      <c r="AX2829">
        <v>46963</v>
      </c>
      <c r="AY2829">
        <v>43582</v>
      </c>
      <c r="AZ2829">
        <v>40135</v>
      </c>
      <c r="BA2829">
        <v>36653</v>
      </c>
      <c r="BB2829">
        <v>33155</v>
      </c>
      <c r="BC2829">
        <v>29679</v>
      </c>
      <c r="BD2829">
        <v>26264</v>
      </c>
      <c r="BE2829">
        <v>22950</v>
      </c>
      <c r="BF2829">
        <v>19783</v>
      </c>
      <c r="BG2829">
        <v>16806</v>
      </c>
      <c r="BH2829">
        <v>14049</v>
      </c>
      <c r="BI2829">
        <v>11542</v>
      </c>
      <c r="BJ2829">
        <v>9286</v>
      </c>
      <c r="BK2829">
        <v>7302</v>
      </c>
      <c r="BL2829">
        <v>5602</v>
      </c>
      <c r="BM2829">
        <v>4181</v>
      </c>
      <c r="DC2829">
        <v>41.83</v>
      </c>
      <c r="DD2829">
        <v>40.9</v>
      </c>
      <c r="DE2829">
        <v>39.979999999999997</v>
      </c>
      <c r="DF2829">
        <v>39.06</v>
      </c>
      <c r="DG2829">
        <v>38.14</v>
      </c>
      <c r="DH2829">
        <v>37.229999999999997</v>
      </c>
      <c r="DI2829">
        <v>36.31</v>
      </c>
      <c r="DJ2829">
        <v>35.409999999999997</v>
      </c>
      <c r="DK2829">
        <v>34.5</v>
      </c>
      <c r="DL2829">
        <v>33.6</v>
      </c>
      <c r="DM2829">
        <v>32.71</v>
      </c>
      <c r="DN2829">
        <v>31.83</v>
      </c>
      <c r="DO2829">
        <v>30.95</v>
      </c>
      <c r="DP2829">
        <v>30.08</v>
      </c>
      <c r="DQ2829">
        <v>29.22</v>
      </c>
      <c r="DR2829">
        <v>28.38</v>
      </c>
      <c r="DS2829">
        <v>27.54</v>
      </c>
      <c r="DT2829">
        <v>26.71</v>
      </c>
      <c r="DU2829">
        <v>25.89</v>
      </c>
      <c r="DV2829">
        <v>25.07</v>
      </c>
      <c r="DW2829">
        <v>24.25</v>
      </c>
      <c r="DX2829">
        <v>23.44</v>
      </c>
      <c r="DY2829">
        <v>22.64</v>
      </c>
      <c r="DZ2829">
        <v>21.84</v>
      </c>
      <c r="EA2829">
        <v>21.05</v>
      </c>
      <c r="EB2829">
        <v>20.27</v>
      </c>
      <c r="EC2829">
        <v>19.510000000000002</v>
      </c>
      <c r="ED2829">
        <v>18.75</v>
      </c>
      <c r="EE2829">
        <v>18.010000000000002</v>
      </c>
      <c r="EF2829">
        <v>17.28</v>
      </c>
      <c r="EG2829">
        <v>16.559999999999999</v>
      </c>
      <c r="EH2829">
        <v>15.85</v>
      </c>
      <c r="EI2829">
        <v>15.16</v>
      </c>
      <c r="EJ2829">
        <v>14.48</v>
      </c>
      <c r="EK2829">
        <v>13.81</v>
      </c>
      <c r="EL2829">
        <v>13.15</v>
      </c>
      <c r="EM2829">
        <v>12.5</v>
      </c>
      <c r="EN2829">
        <v>11.88</v>
      </c>
      <c r="EO2829">
        <v>11.27</v>
      </c>
      <c r="EP2829">
        <v>10.68</v>
      </c>
      <c r="EQ2829">
        <v>10.1</v>
      </c>
      <c r="ER2829">
        <v>9.5500000000000007</v>
      </c>
      <c r="ES2829">
        <v>9.02</v>
      </c>
      <c r="ET2829">
        <v>8.51</v>
      </c>
      <c r="EU2829">
        <v>8.02</v>
      </c>
      <c r="EV2829">
        <v>7.55</v>
      </c>
      <c r="EW2829">
        <v>7.09</v>
      </c>
      <c r="EX2829">
        <v>6.66</v>
      </c>
      <c r="EY2829">
        <v>6.25</v>
      </c>
      <c r="EZ2829">
        <v>5.85</v>
      </c>
      <c r="FA2829">
        <v>5.48</v>
      </c>
      <c r="FB2829">
        <v>5.13</v>
      </c>
      <c r="FC2829">
        <v>4.8</v>
      </c>
      <c r="FD2829">
        <v>4.4800000000000004</v>
      </c>
      <c r="FE2829">
        <v>4.1900000000000004</v>
      </c>
      <c r="FF2829">
        <v>3.91</v>
      </c>
      <c r="FG2829">
        <v>3.65</v>
      </c>
      <c r="FH2829">
        <v>3.42</v>
      </c>
      <c r="FI2829">
        <v>3.21</v>
      </c>
      <c r="FJ2829">
        <v>3.04</v>
      </c>
      <c r="FK2829">
        <v>2.9</v>
      </c>
    </row>
    <row r="2830" spans="1:179" x14ac:dyDescent="0.25">
      <c r="A2830" t="s">
        <v>2617</v>
      </c>
      <c r="B2830">
        <v>60</v>
      </c>
      <c r="C2830">
        <v>60</v>
      </c>
      <c r="E2830">
        <v>100000</v>
      </c>
      <c r="F2830">
        <v>99810</v>
      </c>
      <c r="G2830">
        <v>99608</v>
      </c>
      <c r="H2830">
        <v>99394</v>
      </c>
      <c r="I2830">
        <v>99166</v>
      </c>
      <c r="J2830">
        <v>98923</v>
      </c>
      <c r="K2830">
        <v>98663</v>
      </c>
      <c r="L2830">
        <v>98386</v>
      </c>
      <c r="M2830">
        <v>98088</v>
      </c>
      <c r="N2830">
        <v>97766</v>
      </c>
      <c r="O2830">
        <v>97415</v>
      </c>
      <c r="P2830">
        <v>97029</v>
      </c>
      <c r="Q2830">
        <v>96601</v>
      </c>
      <c r="R2830">
        <v>96129</v>
      </c>
      <c r="S2830">
        <v>95610</v>
      </c>
      <c r="T2830">
        <v>95046</v>
      </c>
      <c r="U2830">
        <v>94441</v>
      </c>
      <c r="V2830">
        <v>93799</v>
      </c>
      <c r="W2830">
        <v>93125</v>
      </c>
      <c r="X2830">
        <v>92418</v>
      </c>
      <c r="Y2830">
        <v>91674</v>
      </c>
      <c r="Z2830">
        <v>90885</v>
      </c>
      <c r="AA2830">
        <v>90042</v>
      </c>
      <c r="AB2830">
        <v>89137</v>
      </c>
      <c r="AC2830">
        <v>88164</v>
      </c>
      <c r="AD2830">
        <v>87115</v>
      </c>
      <c r="AE2830">
        <v>85985</v>
      </c>
      <c r="AF2830">
        <v>84770</v>
      </c>
      <c r="AG2830">
        <v>83465</v>
      </c>
      <c r="AH2830">
        <v>82069</v>
      </c>
      <c r="AI2830">
        <v>80578</v>
      </c>
      <c r="AJ2830">
        <v>78986</v>
      </c>
      <c r="AK2830">
        <v>77289</v>
      </c>
      <c r="AL2830">
        <v>75482</v>
      </c>
      <c r="AM2830">
        <v>73559</v>
      </c>
      <c r="AN2830">
        <v>71514</v>
      </c>
      <c r="AO2830">
        <v>69331</v>
      </c>
      <c r="AP2830">
        <v>67002</v>
      </c>
      <c r="AQ2830">
        <v>64520</v>
      </c>
      <c r="AR2830">
        <v>61883</v>
      </c>
      <c r="AS2830">
        <v>59091</v>
      </c>
      <c r="AT2830">
        <v>56149</v>
      </c>
      <c r="AU2830">
        <v>53067</v>
      </c>
      <c r="AV2830">
        <v>49865</v>
      </c>
      <c r="AW2830">
        <v>46562</v>
      </c>
      <c r="AX2830">
        <v>43178</v>
      </c>
      <c r="AY2830">
        <v>39734</v>
      </c>
      <c r="AZ2830">
        <v>36251</v>
      </c>
      <c r="BA2830">
        <v>32764</v>
      </c>
      <c r="BB2830">
        <v>29300</v>
      </c>
      <c r="BC2830">
        <v>25900</v>
      </c>
      <c r="BD2830">
        <v>22608</v>
      </c>
      <c r="BE2830">
        <v>19467</v>
      </c>
      <c r="BF2830">
        <v>16515</v>
      </c>
      <c r="BG2830">
        <v>13790</v>
      </c>
      <c r="BH2830">
        <v>11313</v>
      </c>
      <c r="BI2830">
        <v>9089</v>
      </c>
      <c r="BJ2830">
        <v>7138</v>
      </c>
      <c r="BK2830">
        <v>5467</v>
      </c>
      <c r="BL2830">
        <v>4075</v>
      </c>
      <c r="DC2830">
        <v>40.76</v>
      </c>
      <c r="DD2830">
        <v>39.840000000000003</v>
      </c>
      <c r="DE2830">
        <v>38.92</v>
      </c>
      <c r="DF2830">
        <v>38</v>
      </c>
      <c r="DG2830">
        <v>37.08</v>
      </c>
      <c r="DH2830">
        <v>36.17</v>
      </c>
      <c r="DI2830">
        <v>35.270000000000003</v>
      </c>
      <c r="DJ2830">
        <v>34.369999999999997</v>
      </c>
      <c r="DK2830">
        <v>33.47</v>
      </c>
      <c r="DL2830">
        <v>32.58</v>
      </c>
      <c r="DM2830">
        <v>31.69</v>
      </c>
      <c r="DN2830">
        <v>30.82</v>
      </c>
      <c r="DO2830">
        <v>29.95</v>
      </c>
      <c r="DP2830">
        <v>29.1</v>
      </c>
      <c r="DQ2830">
        <v>28.25</v>
      </c>
      <c r="DR2830">
        <v>27.42</v>
      </c>
      <c r="DS2830">
        <v>26.59</v>
      </c>
      <c r="DT2830">
        <v>25.77</v>
      </c>
      <c r="DU2830">
        <v>24.95</v>
      </c>
      <c r="DV2830">
        <v>24.14</v>
      </c>
      <c r="DW2830">
        <v>23.33</v>
      </c>
      <c r="DX2830">
        <v>22.53</v>
      </c>
      <c r="DY2830">
        <v>21.73</v>
      </c>
      <c r="DZ2830">
        <v>20.95</v>
      </c>
      <c r="EA2830">
        <v>20.170000000000002</v>
      </c>
      <c r="EB2830">
        <v>19.41</v>
      </c>
      <c r="EC2830">
        <v>18.66</v>
      </c>
      <c r="ED2830">
        <v>17.920000000000002</v>
      </c>
      <c r="EE2830">
        <v>17.190000000000001</v>
      </c>
      <c r="EF2830">
        <v>16.48</v>
      </c>
      <c r="EG2830">
        <v>15.77</v>
      </c>
      <c r="EH2830">
        <v>15.08</v>
      </c>
      <c r="EI2830">
        <v>14.4</v>
      </c>
      <c r="EJ2830">
        <v>13.73</v>
      </c>
      <c r="EK2830">
        <v>13.08</v>
      </c>
      <c r="EL2830">
        <v>12.44</v>
      </c>
      <c r="EM2830">
        <v>11.81</v>
      </c>
      <c r="EN2830">
        <v>11.21</v>
      </c>
      <c r="EO2830">
        <v>10.62</v>
      </c>
      <c r="EP2830">
        <v>10.050000000000001</v>
      </c>
      <c r="EQ2830">
        <v>9.5</v>
      </c>
      <c r="ER2830">
        <v>8.9700000000000006</v>
      </c>
      <c r="ES2830">
        <v>8.4700000000000006</v>
      </c>
      <c r="ET2830">
        <v>7.98</v>
      </c>
      <c r="EU2830">
        <v>7.51</v>
      </c>
      <c r="EV2830">
        <v>7.06</v>
      </c>
      <c r="EW2830">
        <v>6.63</v>
      </c>
      <c r="EX2830">
        <v>6.21</v>
      </c>
      <c r="EY2830">
        <v>5.82</v>
      </c>
      <c r="EZ2830">
        <v>5.45</v>
      </c>
      <c r="FA2830">
        <v>5.0999999999999996</v>
      </c>
      <c r="FB2830">
        <v>4.7699999999999996</v>
      </c>
      <c r="FC2830">
        <v>4.46</v>
      </c>
      <c r="FD2830">
        <v>4.17</v>
      </c>
      <c r="FE2830">
        <v>3.89</v>
      </c>
      <c r="FF2830">
        <v>3.64</v>
      </c>
      <c r="FG2830">
        <v>3.41</v>
      </c>
      <c r="FH2830">
        <v>3.2</v>
      </c>
      <c r="FI2830">
        <v>3.02</v>
      </c>
      <c r="FJ2830">
        <v>2.89</v>
      </c>
    </row>
    <row r="2831" spans="1:179" x14ac:dyDescent="0.25">
      <c r="A2831" t="s">
        <v>2618</v>
      </c>
      <c r="B2831">
        <v>59</v>
      </c>
      <c r="C2831">
        <v>59</v>
      </c>
      <c r="E2831">
        <v>100000</v>
      </c>
      <c r="F2831">
        <v>99794</v>
      </c>
      <c r="G2831">
        <v>99575</v>
      </c>
      <c r="H2831">
        <v>99343</v>
      </c>
      <c r="I2831">
        <v>99095</v>
      </c>
      <c r="J2831">
        <v>98831</v>
      </c>
      <c r="K2831">
        <v>98548</v>
      </c>
      <c r="L2831">
        <v>98245</v>
      </c>
      <c r="M2831">
        <v>97917</v>
      </c>
      <c r="N2831">
        <v>97559</v>
      </c>
      <c r="O2831">
        <v>97166</v>
      </c>
      <c r="P2831">
        <v>96731</v>
      </c>
      <c r="Q2831">
        <v>96249</v>
      </c>
      <c r="R2831">
        <v>95720</v>
      </c>
      <c r="S2831">
        <v>95144</v>
      </c>
      <c r="T2831">
        <v>94527</v>
      </c>
      <c r="U2831">
        <v>93874</v>
      </c>
      <c r="V2831">
        <v>93186</v>
      </c>
      <c r="W2831">
        <v>92466</v>
      </c>
      <c r="X2831">
        <v>91708</v>
      </c>
      <c r="Y2831">
        <v>90904</v>
      </c>
      <c r="Z2831">
        <v>90046</v>
      </c>
      <c r="AA2831">
        <v>89125</v>
      </c>
      <c r="AB2831">
        <v>88134</v>
      </c>
      <c r="AC2831">
        <v>87068</v>
      </c>
      <c r="AD2831">
        <v>85919</v>
      </c>
      <c r="AE2831">
        <v>84685</v>
      </c>
      <c r="AF2831">
        <v>83360</v>
      </c>
      <c r="AG2831">
        <v>81943</v>
      </c>
      <c r="AH2831">
        <v>80431</v>
      </c>
      <c r="AI2831">
        <v>78817</v>
      </c>
      <c r="AJ2831">
        <v>77097</v>
      </c>
      <c r="AK2831">
        <v>75267</v>
      </c>
      <c r="AL2831">
        <v>73323</v>
      </c>
      <c r="AM2831">
        <v>71255</v>
      </c>
      <c r="AN2831">
        <v>69050</v>
      </c>
      <c r="AO2831">
        <v>66700</v>
      </c>
      <c r="AP2831">
        <v>64197</v>
      </c>
      <c r="AQ2831">
        <v>61541</v>
      </c>
      <c r="AR2831">
        <v>58734</v>
      </c>
      <c r="AS2831">
        <v>55775</v>
      </c>
      <c r="AT2831">
        <v>52683</v>
      </c>
      <c r="AU2831">
        <v>49472</v>
      </c>
      <c r="AV2831">
        <v>46163</v>
      </c>
      <c r="AW2831">
        <v>42778</v>
      </c>
      <c r="AX2831">
        <v>39335</v>
      </c>
      <c r="AY2831">
        <v>35859</v>
      </c>
      <c r="AZ2831">
        <v>32376</v>
      </c>
      <c r="BA2831">
        <v>28927</v>
      </c>
      <c r="BB2831">
        <v>25544</v>
      </c>
      <c r="BC2831">
        <v>22270</v>
      </c>
      <c r="BD2831">
        <v>19154</v>
      </c>
      <c r="BE2831">
        <v>16231</v>
      </c>
      <c r="BF2831">
        <v>13534</v>
      </c>
      <c r="BG2831">
        <v>11089</v>
      </c>
      <c r="BH2831">
        <v>8896</v>
      </c>
      <c r="BI2831">
        <v>6976</v>
      </c>
      <c r="BJ2831">
        <v>5336</v>
      </c>
      <c r="BK2831">
        <v>3971</v>
      </c>
      <c r="DC2831">
        <v>39.69</v>
      </c>
      <c r="DD2831">
        <v>38.770000000000003</v>
      </c>
      <c r="DE2831">
        <v>37.86</v>
      </c>
      <c r="DF2831">
        <v>36.94</v>
      </c>
      <c r="DG2831">
        <v>36.03</v>
      </c>
      <c r="DH2831">
        <v>35.130000000000003</v>
      </c>
      <c r="DI2831">
        <v>34.229999999999997</v>
      </c>
      <c r="DJ2831">
        <v>33.33</v>
      </c>
      <c r="DK2831">
        <v>32.44</v>
      </c>
      <c r="DL2831">
        <v>31.56</v>
      </c>
      <c r="DM2831">
        <v>30.69</v>
      </c>
      <c r="DN2831">
        <v>29.82</v>
      </c>
      <c r="DO2831">
        <v>28.97</v>
      </c>
      <c r="DP2831">
        <v>28.13</v>
      </c>
      <c r="DQ2831">
        <v>27.29</v>
      </c>
      <c r="DR2831">
        <v>26.47</v>
      </c>
      <c r="DS2831">
        <v>25.65</v>
      </c>
      <c r="DT2831">
        <v>24.83</v>
      </c>
      <c r="DU2831">
        <v>24.02</v>
      </c>
      <c r="DV2831">
        <v>23.22</v>
      </c>
      <c r="DW2831">
        <v>22.42</v>
      </c>
      <c r="DX2831">
        <v>21.63</v>
      </c>
      <c r="DY2831">
        <v>20.85</v>
      </c>
      <c r="DZ2831">
        <v>20.07</v>
      </c>
      <c r="EA2831">
        <v>19.309999999999999</v>
      </c>
      <c r="EB2831">
        <v>18.57</v>
      </c>
      <c r="EC2831">
        <v>17.829999999999998</v>
      </c>
      <c r="ED2831">
        <v>17.100000000000001</v>
      </c>
      <c r="EE2831">
        <v>16.39</v>
      </c>
      <c r="EF2831">
        <v>15.69</v>
      </c>
      <c r="EG2831">
        <v>15</v>
      </c>
      <c r="EH2831">
        <v>14.33</v>
      </c>
      <c r="EI2831">
        <v>13.66</v>
      </c>
      <c r="EJ2831">
        <v>13.01</v>
      </c>
      <c r="EK2831">
        <v>12.37</v>
      </c>
      <c r="EL2831">
        <v>11.75</v>
      </c>
      <c r="EM2831">
        <v>11.15</v>
      </c>
      <c r="EN2831">
        <v>10.56</v>
      </c>
      <c r="EO2831">
        <v>10</v>
      </c>
      <c r="EP2831">
        <v>9.4499999999999993</v>
      </c>
      <c r="EQ2831">
        <v>8.93</v>
      </c>
      <c r="ER2831">
        <v>8.42</v>
      </c>
      <c r="ES2831">
        <v>7.94</v>
      </c>
      <c r="ET2831">
        <v>7.47</v>
      </c>
      <c r="EU2831">
        <v>7.02</v>
      </c>
      <c r="EV2831">
        <v>6.59</v>
      </c>
      <c r="EW2831">
        <v>6.18</v>
      </c>
      <c r="EX2831">
        <v>5.79</v>
      </c>
      <c r="EY2831">
        <v>5.42</v>
      </c>
      <c r="EZ2831">
        <v>5.08</v>
      </c>
      <c r="FA2831">
        <v>4.75</v>
      </c>
      <c r="FB2831">
        <v>4.4400000000000004</v>
      </c>
      <c r="FC2831">
        <v>4.1500000000000004</v>
      </c>
      <c r="FD2831">
        <v>3.88</v>
      </c>
      <c r="FE2831">
        <v>3.62</v>
      </c>
      <c r="FF2831">
        <v>3.39</v>
      </c>
      <c r="FG2831">
        <v>3.19</v>
      </c>
      <c r="FH2831">
        <v>3.02</v>
      </c>
      <c r="FI2831">
        <v>2.88</v>
      </c>
    </row>
    <row r="2832" spans="1:179" x14ac:dyDescent="0.25">
      <c r="A2832" t="s">
        <v>2619</v>
      </c>
      <c r="B2832">
        <v>58</v>
      </c>
      <c r="C2832">
        <v>58</v>
      </c>
      <c r="E2832">
        <v>100000</v>
      </c>
      <c r="F2832">
        <v>99777</v>
      </c>
      <c r="G2832">
        <v>99539</v>
      </c>
      <c r="H2832">
        <v>99287</v>
      </c>
      <c r="I2832">
        <v>99018</v>
      </c>
      <c r="J2832">
        <v>98730</v>
      </c>
      <c r="K2832">
        <v>98421</v>
      </c>
      <c r="L2832">
        <v>98086</v>
      </c>
      <c r="M2832">
        <v>97722</v>
      </c>
      <c r="N2832">
        <v>97321</v>
      </c>
      <c r="O2832">
        <v>96877</v>
      </c>
      <c r="P2832">
        <v>96387</v>
      </c>
      <c r="Q2832">
        <v>95847</v>
      </c>
      <c r="R2832">
        <v>95259</v>
      </c>
      <c r="S2832">
        <v>94630</v>
      </c>
      <c r="T2832">
        <v>93964</v>
      </c>
      <c r="U2832">
        <v>93263</v>
      </c>
      <c r="V2832">
        <v>92529</v>
      </c>
      <c r="W2832">
        <v>91756</v>
      </c>
      <c r="X2832">
        <v>90938</v>
      </c>
      <c r="Y2832">
        <v>90064</v>
      </c>
      <c r="Z2832">
        <v>89127</v>
      </c>
      <c r="AA2832">
        <v>88118</v>
      </c>
      <c r="AB2832">
        <v>87034</v>
      </c>
      <c r="AC2832">
        <v>85866</v>
      </c>
      <c r="AD2832">
        <v>84610</v>
      </c>
      <c r="AE2832">
        <v>83266</v>
      </c>
      <c r="AF2832">
        <v>81828</v>
      </c>
      <c r="AG2832">
        <v>80295</v>
      </c>
      <c r="AH2832">
        <v>78658</v>
      </c>
      <c r="AI2832">
        <v>76915</v>
      </c>
      <c r="AJ2832">
        <v>75062</v>
      </c>
      <c r="AK2832">
        <v>73094</v>
      </c>
      <c r="AL2832">
        <v>71004</v>
      </c>
      <c r="AM2832">
        <v>68776</v>
      </c>
      <c r="AN2832">
        <v>66404</v>
      </c>
      <c r="AO2832">
        <v>63882</v>
      </c>
      <c r="AP2832">
        <v>61206</v>
      </c>
      <c r="AQ2832">
        <v>58381</v>
      </c>
      <c r="AR2832">
        <v>55409</v>
      </c>
      <c r="AS2832">
        <v>52302</v>
      </c>
      <c r="AT2832">
        <v>49083</v>
      </c>
      <c r="AU2832">
        <v>45769</v>
      </c>
      <c r="AV2832">
        <v>42382</v>
      </c>
      <c r="AW2832">
        <v>38941</v>
      </c>
      <c r="AX2832">
        <v>35469</v>
      </c>
      <c r="AY2832">
        <v>31997</v>
      </c>
      <c r="AZ2832">
        <v>28556</v>
      </c>
      <c r="BA2832">
        <v>25192</v>
      </c>
      <c r="BB2832">
        <v>21940</v>
      </c>
      <c r="BC2832">
        <v>18846</v>
      </c>
      <c r="BD2832">
        <v>15952</v>
      </c>
      <c r="BE2832">
        <v>13284</v>
      </c>
      <c r="BF2832">
        <v>10868</v>
      </c>
      <c r="BG2832">
        <v>8708</v>
      </c>
      <c r="BH2832">
        <v>6817</v>
      </c>
      <c r="BI2832">
        <v>5207</v>
      </c>
      <c r="BJ2832">
        <v>3870</v>
      </c>
      <c r="DC2832">
        <v>38.630000000000003</v>
      </c>
      <c r="DD2832">
        <v>37.71</v>
      </c>
      <c r="DE2832">
        <v>36.799999999999997</v>
      </c>
      <c r="DF2832">
        <v>35.89</v>
      </c>
      <c r="DG2832">
        <v>34.99</v>
      </c>
      <c r="DH2832">
        <v>34.090000000000003</v>
      </c>
      <c r="DI2832">
        <v>33.200000000000003</v>
      </c>
      <c r="DJ2832">
        <v>32.31</v>
      </c>
      <c r="DK2832">
        <v>31.43</v>
      </c>
      <c r="DL2832">
        <v>30.55</v>
      </c>
      <c r="DM2832">
        <v>29.69</v>
      </c>
      <c r="DN2832">
        <v>28.84</v>
      </c>
      <c r="DO2832">
        <v>28</v>
      </c>
      <c r="DP2832">
        <v>27.17</v>
      </c>
      <c r="DQ2832">
        <v>26.35</v>
      </c>
      <c r="DR2832">
        <v>25.53</v>
      </c>
      <c r="DS2832">
        <v>24.72</v>
      </c>
      <c r="DT2832">
        <v>23.91</v>
      </c>
      <c r="DU2832">
        <v>23.11</v>
      </c>
      <c r="DV2832">
        <v>22.31</v>
      </c>
      <c r="DW2832">
        <v>21.52</v>
      </c>
      <c r="DX2832">
        <v>20.74</v>
      </c>
      <c r="DY2832">
        <v>19.97</v>
      </c>
      <c r="DZ2832">
        <v>19.22</v>
      </c>
      <c r="EA2832">
        <v>18.47</v>
      </c>
      <c r="EB2832">
        <v>17.739999999999998</v>
      </c>
      <c r="EC2832">
        <v>17.02</v>
      </c>
      <c r="ED2832">
        <v>16.309999999999999</v>
      </c>
      <c r="EE2832">
        <v>15.61</v>
      </c>
      <c r="EF2832">
        <v>14.92</v>
      </c>
      <c r="EG2832">
        <v>14.25</v>
      </c>
      <c r="EH2832">
        <v>13.59</v>
      </c>
      <c r="EI2832">
        <v>12.94</v>
      </c>
      <c r="EJ2832">
        <v>12.31</v>
      </c>
      <c r="EK2832">
        <v>11.69</v>
      </c>
      <c r="EL2832">
        <v>11.09</v>
      </c>
      <c r="EM2832">
        <v>10.51</v>
      </c>
      <c r="EN2832">
        <v>9.9499999999999993</v>
      </c>
      <c r="EO2832">
        <v>9.4</v>
      </c>
      <c r="EP2832">
        <v>8.8800000000000008</v>
      </c>
      <c r="EQ2832">
        <v>8.3800000000000008</v>
      </c>
      <c r="ER2832">
        <v>7.89</v>
      </c>
      <c r="ES2832">
        <v>7.43</v>
      </c>
      <c r="ET2832">
        <v>6.98</v>
      </c>
      <c r="EU2832">
        <v>6.56</v>
      </c>
      <c r="EV2832">
        <v>6.15</v>
      </c>
      <c r="EW2832">
        <v>5.76</v>
      </c>
      <c r="EX2832">
        <v>5.4</v>
      </c>
      <c r="EY2832">
        <v>5.05</v>
      </c>
      <c r="EZ2832">
        <v>4.7300000000000004</v>
      </c>
      <c r="FA2832">
        <v>4.42</v>
      </c>
      <c r="FB2832">
        <v>4.13</v>
      </c>
      <c r="FC2832">
        <v>3.86</v>
      </c>
      <c r="FD2832">
        <v>3.61</v>
      </c>
      <c r="FE2832">
        <v>3.38</v>
      </c>
      <c r="FF2832">
        <v>3.18</v>
      </c>
      <c r="FG2832">
        <v>3</v>
      </c>
      <c r="FH2832">
        <v>2.87</v>
      </c>
    </row>
    <row r="2833" spans="1:163" x14ac:dyDescent="0.25">
      <c r="A2833" t="s">
        <v>2620</v>
      </c>
      <c r="B2833">
        <v>57</v>
      </c>
      <c r="C2833">
        <v>57</v>
      </c>
      <c r="E2833">
        <v>100000</v>
      </c>
      <c r="F2833">
        <v>99757</v>
      </c>
      <c r="G2833">
        <v>99500</v>
      </c>
      <c r="H2833">
        <v>99225</v>
      </c>
      <c r="I2833">
        <v>98932</v>
      </c>
      <c r="J2833">
        <v>98617</v>
      </c>
      <c r="K2833">
        <v>98276</v>
      </c>
      <c r="L2833">
        <v>97904</v>
      </c>
      <c r="M2833">
        <v>97495</v>
      </c>
      <c r="N2833">
        <v>97043</v>
      </c>
      <c r="O2833">
        <v>96543</v>
      </c>
      <c r="P2833">
        <v>95993</v>
      </c>
      <c r="Q2833">
        <v>95394</v>
      </c>
      <c r="R2833">
        <v>94751</v>
      </c>
      <c r="S2833">
        <v>94072</v>
      </c>
      <c r="T2833">
        <v>93358</v>
      </c>
      <c r="U2833">
        <v>92609</v>
      </c>
      <c r="V2833">
        <v>91822</v>
      </c>
      <c r="W2833">
        <v>90987</v>
      </c>
      <c r="X2833">
        <v>90097</v>
      </c>
      <c r="Y2833">
        <v>89143</v>
      </c>
      <c r="Z2833">
        <v>88117</v>
      </c>
      <c r="AA2833">
        <v>87013</v>
      </c>
      <c r="AB2833">
        <v>85825</v>
      </c>
      <c r="AC2833">
        <v>84550</v>
      </c>
      <c r="AD2833">
        <v>83184</v>
      </c>
      <c r="AE2833">
        <v>81724</v>
      </c>
      <c r="AF2833">
        <v>80169</v>
      </c>
      <c r="AG2833">
        <v>78510</v>
      </c>
      <c r="AH2833">
        <v>76744</v>
      </c>
      <c r="AI2833">
        <v>74867</v>
      </c>
      <c r="AJ2833">
        <v>72875</v>
      </c>
      <c r="AK2833">
        <v>70761</v>
      </c>
      <c r="AL2833">
        <v>68511</v>
      </c>
      <c r="AM2833">
        <v>66117</v>
      </c>
      <c r="AN2833">
        <v>63573</v>
      </c>
      <c r="AO2833">
        <v>60878</v>
      </c>
      <c r="AP2833">
        <v>58035</v>
      </c>
      <c r="AQ2833">
        <v>55047</v>
      </c>
      <c r="AR2833">
        <v>51930</v>
      </c>
      <c r="AS2833">
        <v>48699</v>
      </c>
      <c r="AT2833">
        <v>45380</v>
      </c>
      <c r="AU2833">
        <v>41991</v>
      </c>
      <c r="AV2833">
        <v>38551</v>
      </c>
      <c r="AW2833">
        <v>35086</v>
      </c>
      <c r="AX2833">
        <v>31622</v>
      </c>
      <c r="AY2833">
        <v>28196</v>
      </c>
      <c r="AZ2833">
        <v>24844</v>
      </c>
      <c r="BA2833">
        <v>21615</v>
      </c>
      <c r="BB2833">
        <v>18545</v>
      </c>
      <c r="BC2833">
        <v>15676</v>
      </c>
      <c r="BD2833">
        <v>13038</v>
      </c>
      <c r="BE2833">
        <v>10653</v>
      </c>
      <c r="BF2833">
        <v>8522</v>
      </c>
      <c r="BG2833">
        <v>6664</v>
      </c>
      <c r="BH2833">
        <v>5081</v>
      </c>
      <c r="BI2833">
        <v>3771</v>
      </c>
      <c r="DC2833">
        <v>37.57</v>
      </c>
      <c r="DD2833">
        <v>36.659999999999997</v>
      </c>
      <c r="DE2833">
        <v>35.75</v>
      </c>
      <c r="DF2833">
        <v>34.85</v>
      </c>
      <c r="DG2833">
        <v>33.950000000000003</v>
      </c>
      <c r="DH2833">
        <v>33.06</v>
      </c>
      <c r="DI2833">
        <v>32.17</v>
      </c>
      <c r="DJ2833">
        <v>31.29</v>
      </c>
      <c r="DK2833">
        <v>30.42</v>
      </c>
      <c r="DL2833">
        <v>29.56</v>
      </c>
      <c r="DM2833">
        <v>28.71</v>
      </c>
      <c r="DN2833">
        <v>27.87</v>
      </c>
      <c r="DO2833">
        <v>27.04</v>
      </c>
      <c r="DP2833">
        <v>26.22</v>
      </c>
      <c r="DQ2833">
        <v>25.41</v>
      </c>
      <c r="DR2833">
        <v>24.6</v>
      </c>
      <c r="DS2833">
        <v>23.79</v>
      </c>
      <c r="DT2833">
        <v>22.99</v>
      </c>
      <c r="DU2833">
        <v>22.2</v>
      </c>
      <c r="DV2833">
        <v>21.42</v>
      </c>
      <c r="DW2833">
        <v>20.64</v>
      </c>
      <c r="DX2833">
        <v>19.87</v>
      </c>
      <c r="DY2833">
        <v>19.12</v>
      </c>
      <c r="DZ2833">
        <v>18.38</v>
      </c>
      <c r="EA2833">
        <v>17.649999999999999</v>
      </c>
      <c r="EB2833">
        <v>16.93</v>
      </c>
      <c r="EC2833">
        <v>16.22</v>
      </c>
      <c r="ED2833">
        <v>15.53</v>
      </c>
      <c r="EE2833">
        <v>14.84</v>
      </c>
      <c r="EF2833">
        <v>14.17</v>
      </c>
      <c r="EG2833">
        <v>13.52</v>
      </c>
      <c r="EH2833">
        <v>12.87</v>
      </c>
      <c r="EI2833">
        <v>12.24</v>
      </c>
      <c r="EJ2833">
        <v>11.63</v>
      </c>
      <c r="EK2833">
        <v>11.03</v>
      </c>
      <c r="EL2833">
        <v>10.45</v>
      </c>
      <c r="EM2833">
        <v>9.89</v>
      </c>
      <c r="EN2833">
        <v>9.35</v>
      </c>
      <c r="EO2833">
        <v>8.83</v>
      </c>
      <c r="EP2833">
        <v>8.33</v>
      </c>
      <c r="EQ2833">
        <v>7.85</v>
      </c>
      <c r="ER2833">
        <v>7.39</v>
      </c>
      <c r="ES2833">
        <v>6.95</v>
      </c>
      <c r="ET2833">
        <v>6.52</v>
      </c>
      <c r="EU2833">
        <v>6.12</v>
      </c>
      <c r="EV2833">
        <v>5.73</v>
      </c>
      <c r="EW2833">
        <v>5.37</v>
      </c>
      <c r="EX2833">
        <v>5.03</v>
      </c>
      <c r="EY2833">
        <v>4.7</v>
      </c>
      <c r="EZ2833">
        <v>4.4000000000000004</v>
      </c>
      <c r="FA2833">
        <v>4.1100000000000003</v>
      </c>
      <c r="FB2833">
        <v>3.84</v>
      </c>
      <c r="FC2833">
        <v>3.59</v>
      </c>
      <c r="FD2833">
        <v>3.37</v>
      </c>
      <c r="FE2833">
        <v>3.16</v>
      </c>
      <c r="FF2833">
        <v>2.99</v>
      </c>
      <c r="FG2833">
        <v>2.86</v>
      </c>
    </row>
    <row r="2834" spans="1:163" x14ac:dyDescent="0.25">
      <c r="A2834" t="s">
        <v>2621</v>
      </c>
      <c r="B2834">
        <v>56</v>
      </c>
      <c r="C2834">
        <v>56</v>
      </c>
      <c r="E2834">
        <v>100000</v>
      </c>
      <c r="F2834">
        <v>99736</v>
      </c>
      <c r="G2834">
        <v>99456</v>
      </c>
      <c r="H2834">
        <v>99157</v>
      </c>
      <c r="I2834">
        <v>98836</v>
      </c>
      <c r="J2834">
        <v>98489</v>
      </c>
      <c r="K2834">
        <v>98110</v>
      </c>
      <c r="L2834">
        <v>97692</v>
      </c>
      <c r="M2834">
        <v>97231</v>
      </c>
      <c r="N2834">
        <v>96721</v>
      </c>
      <c r="O2834">
        <v>96159</v>
      </c>
      <c r="P2834">
        <v>95549</v>
      </c>
      <c r="Q2834">
        <v>94893</v>
      </c>
      <c r="R2834">
        <v>94200</v>
      </c>
      <c r="S2834">
        <v>93471</v>
      </c>
      <c r="T2834">
        <v>92708</v>
      </c>
      <c r="U2834">
        <v>91906</v>
      </c>
      <c r="V2834">
        <v>91055</v>
      </c>
      <c r="W2834">
        <v>90148</v>
      </c>
      <c r="X2834">
        <v>89176</v>
      </c>
      <c r="Y2834">
        <v>88131</v>
      </c>
      <c r="Z2834">
        <v>87009</v>
      </c>
      <c r="AA2834">
        <v>85800</v>
      </c>
      <c r="AB2834">
        <v>84503</v>
      </c>
      <c r="AC2834">
        <v>83116</v>
      </c>
      <c r="AD2834">
        <v>81634</v>
      </c>
      <c r="AE2834">
        <v>80056</v>
      </c>
      <c r="AF2834">
        <v>78375</v>
      </c>
      <c r="AG2834">
        <v>76585</v>
      </c>
      <c r="AH2834">
        <v>74684</v>
      </c>
      <c r="AI2834">
        <v>72667</v>
      </c>
      <c r="AJ2834">
        <v>70529</v>
      </c>
      <c r="AK2834">
        <v>68255</v>
      </c>
      <c r="AL2834">
        <v>65839</v>
      </c>
      <c r="AM2834">
        <v>63273</v>
      </c>
      <c r="AN2834">
        <v>60558</v>
      </c>
      <c r="AO2834">
        <v>57697</v>
      </c>
      <c r="AP2834">
        <v>54693</v>
      </c>
      <c r="AQ2834">
        <v>51562</v>
      </c>
      <c r="AR2834">
        <v>48324</v>
      </c>
      <c r="AS2834">
        <v>44996</v>
      </c>
      <c r="AT2834">
        <v>41605</v>
      </c>
      <c r="AU2834">
        <v>38167</v>
      </c>
      <c r="AV2834">
        <v>34706</v>
      </c>
      <c r="AW2834">
        <v>31253</v>
      </c>
      <c r="AX2834">
        <v>27840</v>
      </c>
      <c r="AY2834">
        <v>24507</v>
      </c>
      <c r="AZ2834">
        <v>21294</v>
      </c>
      <c r="BA2834">
        <v>18250</v>
      </c>
      <c r="BB2834">
        <v>15407</v>
      </c>
      <c r="BC2834">
        <v>12796</v>
      </c>
      <c r="BD2834">
        <v>10443</v>
      </c>
      <c r="BE2834">
        <v>8342</v>
      </c>
      <c r="BF2834">
        <v>6512</v>
      </c>
      <c r="BG2834">
        <v>4959</v>
      </c>
      <c r="BH2834">
        <v>3674</v>
      </c>
      <c r="DC2834">
        <v>36.51</v>
      </c>
      <c r="DD2834">
        <v>35.61</v>
      </c>
      <c r="DE2834">
        <v>34.71</v>
      </c>
      <c r="DF2834">
        <v>33.81</v>
      </c>
      <c r="DG2834">
        <v>32.92</v>
      </c>
      <c r="DH2834">
        <v>32.03</v>
      </c>
      <c r="DI2834">
        <v>31.16</v>
      </c>
      <c r="DJ2834">
        <v>30.29</v>
      </c>
      <c r="DK2834">
        <v>29.43</v>
      </c>
      <c r="DL2834">
        <v>28.58</v>
      </c>
      <c r="DM2834">
        <v>27.74</v>
      </c>
      <c r="DN2834">
        <v>26.92</v>
      </c>
      <c r="DO2834">
        <v>26.1</v>
      </c>
      <c r="DP2834">
        <v>25.29</v>
      </c>
      <c r="DQ2834">
        <v>24.48</v>
      </c>
      <c r="DR2834">
        <v>23.68</v>
      </c>
      <c r="DS2834">
        <v>22.88</v>
      </c>
      <c r="DT2834">
        <v>22.09</v>
      </c>
      <c r="DU2834">
        <v>21.31</v>
      </c>
      <c r="DV2834">
        <v>20.54</v>
      </c>
      <c r="DW2834">
        <v>19.77</v>
      </c>
      <c r="DX2834">
        <v>19.02</v>
      </c>
      <c r="DY2834">
        <v>18.28</v>
      </c>
      <c r="DZ2834">
        <v>17.559999999999999</v>
      </c>
      <c r="EA2834">
        <v>16.84</v>
      </c>
      <c r="EB2834">
        <v>16.14</v>
      </c>
      <c r="EC2834">
        <v>15.44</v>
      </c>
      <c r="ED2834">
        <v>14.77</v>
      </c>
      <c r="EE2834">
        <v>14.1</v>
      </c>
      <c r="EF2834">
        <v>13.45</v>
      </c>
      <c r="EG2834">
        <v>12.8</v>
      </c>
      <c r="EH2834">
        <v>12.18</v>
      </c>
      <c r="EI2834">
        <v>11.57</v>
      </c>
      <c r="EJ2834">
        <v>10.97</v>
      </c>
      <c r="EK2834">
        <v>10.4</v>
      </c>
      <c r="EL2834">
        <v>9.84</v>
      </c>
      <c r="EM2834">
        <v>9.3000000000000007</v>
      </c>
      <c r="EN2834">
        <v>8.7899999999999991</v>
      </c>
      <c r="EO2834">
        <v>8.2899999999999991</v>
      </c>
      <c r="EP2834">
        <v>7.81</v>
      </c>
      <c r="EQ2834">
        <v>7.35</v>
      </c>
      <c r="ER2834">
        <v>6.91</v>
      </c>
      <c r="ES2834">
        <v>6.49</v>
      </c>
      <c r="ET2834">
        <v>6.09</v>
      </c>
      <c r="EU2834">
        <v>5.7</v>
      </c>
      <c r="EV2834">
        <v>5.34</v>
      </c>
      <c r="EW2834">
        <v>5</v>
      </c>
      <c r="EX2834">
        <v>4.68</v>
      </c>
      <c r="EY2834">
        <v>4.38</v>
      </c>
      <c r="EZ2834">
        <v>4.09</v>
      </c>
      <c r="FA2834">
        <v>3.83</v>
      </c>
      <c r="FB2834">
        <v>3.58</v>
      </c>
      <c r="FC2834">
        <v>3.35</v>
      </c>
      <c r="FD2834">
        <v>3.15</v>
      </c>
      <c r="FE2834">
        <v>2.98</v>
      </c>
      <c r="FF2834">
        <v>2.85</v>
      </c>
    </row>
    <row r="2835" spans="1:163" x14ac:dyDescent="0.25">
      <c r="A2835" t="s">
        <v>2622</v>
      </c>
      <c r="B2835">
        <v>55</v>
      </c>
      <c r="C2835">
        <v>55</v>
      </c>
      <c r="E2835">
        <v>100000</v>
      </c>
      <c r="F2835">
        <v>99714</v>
      </c>
      <c r="G2835">
        <v>99408</v>
      </c>
      <c r="H2835">
        <v>99081</v>
      </c>
      <c r="I2835">
        <v>98726</v>
      </c>
      <c r="J2835">
        <v>98340</v>
      </c>
      <c r="K2835">
        <v>97914</v>
      </c>
      <c r="L2835">
        <v>97443</v>
      </c>
      <c r="M2835">
        <v>96922</v>
      </c>
      <c r="N2835">
        <v>96349</v>
      </c>
      <c r="O2835">
        <v>95726</v>
      </c>
      <c r="P2835">
        <v>95058</v>
      </c>
      <c r="Q2835">
        <v>94350</v>
      </c>
      <c r="R2835">
        <v>93607</v>
      </c>
      <c r="S2835">
        <v>92828</v>
      </c>
      <c r="T2835">
        <v>92010</v>
      </c>
      <c r="U2835">
        <v>91143</v>
      </c>
      <c r="V2835">
        <v>90219</v>
      </c>
      <c r="W2835">
        <v>89228</v>
      </c>
      <c r="X2835">
        <v>88165</v>
      </c>
      <c r="Y2835">
        <v>87021</v>
      </c>
      <c r="Z2835">
        <v>85793</v>
      </c>
      <c r="AA2835">
        <v>84474</v>
      </c>
      <c r="AB2835">
        <v>83064</v>
      </c>
      <c r="AC2835">
        <v>81559</v>
      </c>
      <c r="AD2835">
        <v>79957</v>
      </c>
      <c r="AE2835">
        <v>78252</v>
      </c>
      <c r="AF2835">
        <v>76439</v>
      </c>
      <c r="AG2835">
        <v>74514</v>
      </c>
      <c r="AH2835">
        <v>72472</v>
      </c>
      <c r="AI2835">
        <v>70309</v>
      </c>
      <c r="AJ2835">
        <v>68011</v>
      </c>
      <c r="AK2835">
        <v>65570</v>
      </c>
      <c r="AL2835">
        <v>62983</v>
      </c>
      <c r="AM2835">
        <v>60247</v>
      </c>
      <c r="AN2835">
        <v>57367</v>
      </c>
      <c r="AO2835">
        <v>54347</v>
      </c>
      <c r="AP2835">
        <v>51203</v>
      </c>
      <c r="AQ2835">
        <v>47954</v>
      </c>
      <c r="AR2835">
        <v>44622</v>
      </c>
      <c r="AS2835">
        <v>41225</v>
      </c>
      <c r="AT2835">
        <v>37789</v>
      </c>
      <c r="AU2835">
        <v>34334</v>
      </c>
      <c r="AV2835">
        <v>30889</v>
      </c>
      <c r="AW2835">
        <v>27490</v>
      </c>
      <c r="AX2835">
        <v>24174</v>
      </c>
      <c r="AY2835">
        <v>20983</v>
      </c>
      <c r="AZ2835">
        <v>17959</v>
      </c>
      <c r="BA2835">
        <v>15145</v>
      </c>
      <c r="BB2835">
        <v>12562</v>
      </c>
      <c r="BC2835">
        <v>10236</v>
      </c>
      <c r="BD2835">
        <v>8166</v>
      </c>
      <c r="BE2835">
        <v>6366</v>
      </c>
      <c r="BF2835">
        <v>4839</v>
      </c>
      <c r="BG2835">
        <v>3581</v>
      </c>
      <c r="DC2835">
        <v>35.47</v>
      </c>
      <c r="DD2835">
        <v>34.57</v>
      </c>
      <c r="DE2835">
        <v>33.67</v>
      </c>
      <c r="DF2835">
        <v>32.78</v>
      </c>
      <c r="DG2835">
        <v>31.9</v>
      </c>
      <c r="DH2835">
        <v>31.02</v>
      </c>
      <c r="DI2835">
        <v>30.15</v>
      </c>
      <c r="DJ2835">
        <v>29.3</v>
      </c>
      <c r="DK2835">
        <v>28.45</v>
      </c>
      <c r="DL2835">
        <v>27.62</v>
      </c>
      <c r="DM2835">
        <v>26.79</v>
      </c>
      <c r="DN2835">
        <v>25.98</v>
      </c>
      <c r="DO2835">
        <v>25.17</v>
      </c>
      <c r="DP2835">
        <v>24.36</v>
      </c>
      <c r="DQ2835">
        <v>23.56</v>
      </c>
      <c r="DR2835">
        <v>22.77</v>
      </c>
      <c r="DS2835">
        <v>21.98</v>
      </c>
      <c r="DT2835">
        <v>21.2</v>
      </c>
      <c r="DU2835">
        <v>20.43</v>
      </c>
      <c r="DV2835">
        <v>19.670000000000002</v>
      </c>
      <c r="DW2835">
        <v>18.920000000000002</v>
      </c>
      <c r="DX2835">
        <v>18.190000000000001</v>
      </c>
      <c r="DY2835">
        <v>17.46</v>
      </c>
      <c r="DZ2835">
        <v>16.75</v>
      </c>
      <c r="EA2835">
        <v>16.05</v>
      </c>
      <c r="EB2835">
        <v>15.36</v>
      </c>
      <c r="EC2835">
        <v>14.69</v>
      </c>
      <c r="ED2835">
        <v>14.02</v>
      </c>
      <c r="EE2835">
        <v>13.37</v>
      </c>
      <c r="EF2835">
        <v>12.74</v>
      </c>
      <c r="EG2835">
        <v>12.11</v>
      </c>
      <c r="EH2835">
        <v>11.5</v>
      </c>
      <c r="EI2835">
        <v>10.91</v>
      </c>
      <c r="EJ2835">
        <v>10.34</v>
      </c>
      <c r="EK2835">
        <v>9.7899999999999991</v>
      </c>
      <c r="EL2835">
        <v>9.25</v>
      </c>
      <c r="EM2835">
        <v>8.74</v>
      </c>
      <c r="EN2835">
        <v>8.25</v>
      </c>
      <c r="EO2835">
        <v>7.77</v>
      </c>
      <c r="EP2835">
        <v>7.32</v>
      </c>
      <c r="EQ2835">
        <v>6.88</v>
      </c>
      <c r="ER2835">
        <v>6.46</v>
      </c>
      <c r="ES2835">
        <v>6.06</v>
      </c>
      <c r="ET2835">
        <v>5.68</v>
      </c>
      <c r="EU2835">
        <v>5.32</v>
      </c>
      <c r="EV2835">
        <v>4.9800000000000004</v>
      </c>
      <c r="EW2835">
        <v>4.66</v>
      </c>
      <c r="EX2835">
        <v>4.3600000000000003</v>
      </c>
      <c r="EY2835">
        <v>4.07</v>
      </c>
      <c r="EZ2835">
        <v>3.81</v>
      </c>
      <c r="FA2835">
        <v>3.56</v>
      </c>
      <c r="FB2835">
        <v>3.34</v>
      </c>
      <c r="FC2835">
        <v>3.14</v>
      </c>
      <c r="FD2835">
        <v>2.97</v>
      </c>
      <c r="FE2835">
        <v>2.84</v>
      </c>
    </row>
    <row r="2836" spans="1:163" x14ac:dyDescent="0.25">
      <c r="A2836" t="s">
        <v>2623</v>
      </c>
      <c r="B2836">
        <v>54</v>
      </c>
      <c r="C2836">
        <v>54</v>
      </c>
      <c r="E2836">
        <v>100000</v>
      </c>
      <c r="F2836">
        <v>99688</v>
      </c>
      <c r="G2836">
        <v>99353</v>
      </c>
      <c r="H2836">
        <v>98992</v>
      </c>
      <c r="I2836">
        <v>98597</v>
      </c>
      <c r="J2836">
        <v>98163</v>
      </c>
      <c r="K2836">
        <v>97682</v>
      </c>
      <c r="L2836">
        <v>97151</v>
      </c>
      <c r="M2836">
        <v>96565</v>
      </c>
      <c r="N2836">
        <v>95929</v>
      </c>
      <c r="O2836">
        <v>95247</v>
      </c>
      <c r="P2836">
        <v>94525</v>
      </c>
      <c r="Q2836">
        <v>93766</v>
      </c>
      <c r="R2836">
        <v>92971</v>
      </c>
      <c r="S2836">
        <v>92137</v>
      </c>
      <c r="T2836">
        <v>91254</v>
      </c>
      <c r="U2836">
        <v>90311</v>
      </c>
      <c r="V2836">
        <v>89302</v>
      </c>
      <c r="W2836">
        <v>88218</v>
      </c>
      <c r="X2836">
        <v>87054</v>
      </c>
      <c r="Y2836">
        <v>85803</v>
      </c>
      <c r="Z2836">
        <v>84463</v>
      </c>
      <c r="AA2836">
        <v>83029</v>
      </c>
      <c r="AB2836">
        <v>81500</v>
      </c>
      <c r="AC2836">
        <v>79875</v>
      </c>
      <c r="AD2836">
        <v>78145</v>
      </c>
      <c r="AE2836">
        <v>76307</v>
      </c>
      <c r="AF2836">
        <v>74358</v>
      </c>
      <c r="AG2836">
        <v>72292</v>
      </c>
      <c r="AH2836">
        <v>70103</v>
      </c>
      <c r="AI2836">
        <v>67780</v>
      </c>
      <c r="AJ2836">
        <v>65315</v>
      </c>
      <c r="AK2836">
        <v>62704</v>
      </c>
      <c r="AL2836">
        <v>59947</v>
      </c>
      <c r="AM2836">
        <v>57047</v>
      </c>
      <c r="AN2836">
        <v>54011</v>
      </c>
      <c r="AO2836">
        <v>50853</v>
      </c>
      <c r="AP2836">
        <v>47593</v>
      </c>
      <c r="AQ2836">
        <v>44253</v>
      </c>
      <c r="AR2836">
        <v>40855</v>
      </c>
      <c r="AS2836">
        <v>37417</v>
      </c>
      <c r="AT2836">
        <v>33967</v>
      </c>
      <c r="AU2836">
        <v>30532</v>
      </c>
      <c r="AV2836">
        <v>27145</v>
      </c>
      <c r="AW2836">
        <v>23847</v>
      </c>
      <c r="AX2836">
        <v>20676</v>
      </c>
      <c r="AY2836">
        <v>17678</v>
      </c>
      <c r="AZ2836">
        <v>14886</v>
      </c>
      <c r="BA2836">
        <v>12333</v>
      </c>
      <c r="BB2836">
        <v>10036</v>
      </c>
      <c r="BC2836">
        <v>7994</v>
      </c>
      <c r="BD2836">
        <v>6223</v>
      </c>
      <c r="BE2836">
        <v>4724</v>
      </c>
      <c r="BF2836">
        <v>3489</v>
      </c>
      <c r="DC2836">
        <v>34.42</v>
      </c>
      <c r="DD2836">
        <v>33.53</v>
      </c>
      <c r="DE2836">
        <v>32.64</v>
      </c>
      <c r="DF2836">
        <v>31.76</v>
      </c>
      <c r="DG2836">
        <v>30.88</v>
      </c>
      <c r="DH2836">
        <v>30.02</v>
      </c>
      <c r="DI2836">
        <v>29.16</v>
      </c>
      <c r="DJ2836">
        <v>28.32</v>
      </c>
      <c r="DK2836">
        <v>27.49</v>
      </c>
      <c r="DL2836">
        <v>26.67</v>
      </c>
      <c r="DM2836">
        <v>25.85</v>
      </c>
      <c r="DN2836">
        <v>25.05</v>
      </c>
      <c r="DO2836">
        <v>24.25</v>
      </c>
      <c r="DP2836">
        <v>23.45</v>
      </c>
      <c r="DQ2836">
        <v>22.66</v>
      </c>
      <c r="DR2836">
        <v>21.87</v>
      </c>
      <c r="DS2836">
        <v>21.09</v>
      </c>
      <c r="DT2836">
        <v>20.329999999999998</v>
      </c>
      <c r="DU2836">
        <v>19.57</v>
      </c>
      <c r="DV2836">
        <v>18.829999999999998</v>
      </c>
      <c r="DW2836">
        <v>18.09</v>
      </c>
      <c r="DX2836">
        <v>17.37</v>
      </c>
      <c r="DY2836">
        <v>16.66</v>
      </c>
      <c r="DZ2836">
        <v>15.97</v>
      </c>
      <c r="EA2836">
        <v>15.28</v>
      </c>
      <c r="EB2836">
        <v>14.61</v>
      </c>
      <c r="EC2836">
        <v>13.95</v>
      </c>
      <c r="ED2836">
        <v>13.3</v>
      </c>
      <c r="EE2836">
        <v>12.67</v>
      </c>
      <c r="EF2836">
        <v>12.05</v>
      </c>
      <c r="EG2836">
        <v>11.44</v>
      </c>
      <c r="EH2836">
        <v>10.86</v>
      </c>
      <c r="EI2836">
        <v>10.29</v>
      </c>
      <c r="EJ2836">
        <v>9.74</v>
      </c>
      <c r="EK2836">
        <v>9.2100000000000009</v>
      </c>
      <c r="EL2836">
        <v>8.6999999999999993</v>
      </c>
      <c r="EM2836">
        <v>8.1999999999999993</v>
      </c>
      <c r="EN2836">
        <v>7.73</v>
      </c>
      <c r="EO2836">
        <v>7.28</v>
      </c>
      <c r="EP2836">
        <v>6.84</v>
      </c>
      <c r="EQ2836">
        <v>6.42</v>
      </c>
      <c r="ER2836">
        <v>6.03</v>
      </c>
      <c r="ES2836">
        <v>5.65</v>
      </c>
      <c r="ET2836">
        <v>5.29</v>
      </c>
      <c r="EU2836">
        <v>4.95</v>
      </c>
      <c r="EV2836">
        <v>4.6399999999999997</v>
      </c>
      <c r="EW2836">
        <v>4.34</v>
      </c>
      <c r="EX2836">
        <v>4.0599999999999996</v>
      </c>
      <c r="EY2836">
        <v>3.79</v>
      </c>
      <c r="EZ2836">
        <v>3.55</v>
      </c>
      <c r="FA2836">
        <v>3.32</v>
      </c>
      <c r="FB2836">
        <v>3.13</v>
      </c>
      <c r="FC2836">
        <v>2.96</v>
      </c>
      <c r="FD2836">
        <v>2.83</v>
      </c>
    </row>
    <row r="2837" spans="1:163" x14ac:dyDescent="0.25">
      <c r="A2837" t="s">
        <v>2624</v>
      </c>
      <c r="B2837">
        <v>53</v>
      </c>
      <c r="C2837">
        <v>53</v>
      </c>
      <c r="E2837">
        <v>100000</v>
      </c>
      <c r="F2837">
        <v>99658</v>
      </c>
      <c r="G2837">
        <v>99289</v>
      </c>
      <c r="H2837">
        <v>98886</v>
      </c>
      <c r="I2837">
        <v>98443</v>
      </c>
      <c r="J2837">
        <v>97952</v>
      </c>
      <c r="K2837">
        <v>97409</v>
      </c>
      <c r="L2837">
        <v>96811</v>
      </c>
      <c r="M2837">
        <v>96161</v>
      </c>
      <c r="N2837">
        <v>95464</v>
      </c>
      <c r="O2837">
        <v>94727</v>
      </c>
      <c r="P2837">
        <v>93954</v>
      </c>
      <c r="Q2837">
        <v>93142</v>
      </c>
      <c r="R2837">
        <v>92290</v>
      </c>
      <c r="S2837">
        <v>91388</v>
      </c>
      <c r="T2837">
        <v>90428</v>
      </c>
      <c r="U2837">
        <v>89399</v>
      </c>
      <c r="V2837">
        <v>88295</v>
      </c>
      <c r="W2837">
        <v>87109</v>
      </c>
      <c r="X2837">
        <v>85836</v>
      </c>
      <c r="Y2837">
        <v>84472</v>
      </c>
      <c r="Z2837">
        <v>83015</v>
      </c>
      <c r="AA2837">
        <v>81462</v>
      </c>
      <c r="AB2837">
        <v>79811</v>
      </c>
      <c r="AC2837">
        <v>78056</v>
      </c>
      <c r="AD2837">
        <v>76192</v>
      </c>
      <c r="AE2837">
        <v>74218</v>
      </c>
      <c r="AF2837">
        <v>72127</v>
      </c>
      <c r="AG2837">
        <v>69913</v>
      </c>
      <c r="AH2837">
        <v>67564</v>
      </c>
      <c r="AI2837">
        <v>65073</v>
      </c>
      <c r="AJ2837">
        <v>62439</v>
      </c>
      <c r="AK2837">
        <v>59659</v>
      </c>
      <c r="AL2837">
        <v>56740</v>
      </c>
      <c r="AM2837">
        <v>53685</v>
      </c>
      <c r="AN2837">
        <v>50513</v>
      </c>
      <c r="AO2837">
        <v>47242</v>
      </c>
      <c r="AP2837">
        <v>43894</v>
      </c>
      <c r="AQ2837">
        <v>40491</v>
      </c>
      <c r="AR2837">
        <v>37055</v>
      </c>
      <c r="AS2837">
        <v>33607</v>
      </c>
      <c r="AT2837">
        <v>30181</v>
      </c>
      <c r="AU2837">
        <v>26808</v>
      </c>
      <c r="AV2837">
        <v>23526</v>
      </c>
      <c r="AW2837">
        <v>20377</v>
      </c>
      <c r="AX2837">
        <v>17402</v>
      </c>
      <c r="AY2837">
        <v>14637</v>
      </c>
      <c r="AZ2837">
        <v>12108</v>
      </c>
      <c r="BA2837">
        <v>9841</v>
      </c>
      <c r="BB2837">
        <v>7827</v>
      </c>
      <c r="BC2837">
        <v>6083</v>
      </c>
      <c r="BD2837">
        <v>4612</v>
      </c>
      <c r="BE2837">
        <v>3401</v>
      </c>
      <c r="DC2837">
        <v>33.39</v>
      </c>
      <c r="DD2837">
        <v>32.5</v>
      </c>
      <c r="DE2837">
        <v>31.62</v>
      </c>
      <c r="DF2837">
        <v>30.74</v>
      </c>
      <c r="DG2837">
        <v>29.88</v>
      </c>
      <c r="DH2837">
        <v>29.03</v>
      </c>
      <c r="DI2837">
        <v>28.19</v>
      </c>
      <c r="DJ2837">
        <v>27.36</v>
      </c>
      <c r="DK2837">
        <v>26.54</v>
      </c>
      <c r="DL2837">
        <v>25.73</v>
      </c>
      <c r="DM2837">
        <v>24.93</v>
      </c>
      <c r="DN2837">
        <v>24.13</v>
      </c>
      <c r="DO2837">
        <v>23.33</v>
      </c>
      <c r="DP2837">
        <v>22.54</v>
      </c>
      <c r="DQ2837">
        <v>21.76</v>
      </c>
      <c r="DR2837">
        <v>20.99</v>
      </c>
      <c r="DS2837">
        <v>20.22</v>
      </c>
      <c r="DT2837">
        <v>19.47</v>
      </c>
      <c r="DU2837">
        <v>18.73</v>
      </c>
      <c r="DV2837">
        <v>18</v>
      </c>
      <c r="DW2837">
        <v>17.28</v>
      </c>
      <c r="DX2837">
        <v>16.57</v>
      </c>
      <c r="DY2837">
        <v>15.88</v>
      </c>
      <c r="DZ2837">
        <v>15.2</v>
      </c>
      <c r="EA2837">
        <v>14.53</v>
      </c>
      <c r="EB2837">
        <v>13.87</v>
      </c>
      <c r="EC2837">
        <v>13.23</v>
      </c>
      <c r="ED2837">
        <v>12.6</v>
      </c>
      <c r="EE2837">
        <v>11.98</v>
      </c>
      <c r="EF2837">
        <v>11.38</v>
      </c>
      <c r="EG2837">
        <v>10.8</v>
      </c>
      <c r="EH2837">
        <v>10.23</v>
      </c>
      <c r="EI2837">
        <v>9.68</v>
      </c>
      <c r="EJ2837">
        <v>9.16</v>
      </c>
      <c r="EK2837">
        <v>8.65</v>
      </c>
      <c r="EL2837">
        <v>8.16</v>
      </c>
      <c r="EM2837">
        <v>7.69</v>
      </c>
      <c r="EN2837">
        <v>7.24</v>
      </c>
      <c r="EO2837">
        <v>6.81</v>
      </c>
      <c r="EP2837">
        <v>6.39</v>
      </c>
      <c r="EQ2837">
        <v>6</v>
      </c>
      <c r="ER2837">
        <v>5.62</v>
      </c>
      <c r="ES2837">
        <v>5.26</v>
      </c>
      <c r="ET2837">
        <v>4.93</v>
      </c>
      <c r="EU2837">
        <v>4.6100000000000003</v>
      </c>
      <c r="EV2837">
        <v>4.32</v>
      </c>
      <c r="EW2837">
        <v>4.04</v>
      </c>
      <c r="EX2837">
        <v>3.78</v>
      </c>
      <c r="EY2837">
        <v>3.53</v>
      </c>
      <c r="EZ2837">
        <v>3.31</v>
      </c>
      <c r="FA2837">
        <v>3.12</v>
      </c>
      <c r="FB2837">
        <v>2.95</v>
      </c>
      <c r="FC2837">
        <v>2.82</v>
      </c>
    </row>
    <row r="2838" spans="1:163" x14ac:dyDescent="0.25">
      <c r="A2838" t="s">
        <v>2625</v>
      </c>
      <c r="B2838">
        <v>52</v>
      </c>
      <c r="C2838">
        <v>52</v>
      </c>
      <c r="E2838">
        <v>100000</v>
      </c>
      <c r="F2838">
        <v>99622</v>
      </c>
      <c r="G2838">
        <v>99211</v>
      </c>
      <c r="H2838">
        <v>98758</v>
      </c>
      <c r="I2838">
        <v>98257</v>
      </c>
      <c r="J2838">
        <v>97702</v>
      </c>
      <c r="K2838">
        <v>97091</v>
      </c>
      <c r="L2838">
        <v>96426</v>
      </c>
      <c r="M2838">
        <v>95715</v>
      </c>
      <c r="N2838">
        <v>94962</v>
      </c>
      <c r="O2838">
        <v>94172</v>
      </c>
      <c r="P2838">
        <v>93344</v>
      </c>
      <c r="Q2838">
        <v>92474</v>
      </c>
      <c r="R2838">
        <v>91554</v>
      </c>
      <c r="S2838">
        <v>90574</v>
      </c>
      <c r="T2838">
        <v>89525</v>
      </c>
      <c r="U2838">
        <v>88399</v>
      </c>
      <c r="V2838">
        <v>87191</v>
      </c>
      <c r="W2838">
        <v>85894</v>
      </c>
      <c r="X2838">
        <v>84506</v>
      </c>
      <c r="Y2838">
        <v>83024</v>
      </c>
      <c r="Z2838">
        <v>81446</v>
      </c>
      <c r="AA2838">
        <v>79770</v>
      </c>
      <c r="AB2838">
        <v>77988</v>
      </c>
      <c r="AC2838">
        <v>76098</v>
      </c>
      <c r="AD2838">
        <v>74096</v>
      </c>
      <c r="AE2838">
        <v>71979</v>
      </c>
      <c r="AF2838">
        <v>69741</v>
      </c>
      <c r="AG2838">
        <v>67366</v>
      </c>
      <c r="AH2838">
        <v>64850</v>
      </c>
      <c r="AI2838">
        <v>62190</v>
      </c>
      <c r="AJ2838">
        <v>59387</v>
      </c>
      <c r="AK2838">
        <v>56446</v>
      </c>
      <c r="AL2838">
        <v>53374</v>
      </c>
      <c r="AM2838">
        <v>50185</v>
      </c>
      <c r="AN2838">
        <v>46902</v>
      </c>
      <c r="AO2838">
        <v>43546</v>
      </c>
      <c r="AP2838">
        <v>40139</v>
      </c>
      <c r="AQ2838">
        <v>36701</v>
      </c>
      <c r="AR2838">
        <v>33259</v>
      </c>
      <c r="AS2838">
        <v>29838</v>
      </c>
      <c r="AT2838">
        <v>26478</v>
      </c>
      <c r="AU2838">
        <v>23213</v>
      </c>
      <c r="AV2838">
        <v>20084</v>
      </c>
      <c r="AW2838">
        <v>17133</v>
      </c>
      <c r="AX2838">
        <v>14394</v>
      </c>
      <c r="AY2838">
        <v>11893</v>
      </c>
      <c r="AZ2838">
        <v>9650</v>
      </c>
      <c r="BA2838">
        <v>7666</v>
      </c>
      <c r="BB2838">
        <v>5949</v>
      </c>
      <c r="BC2838">
        <v>4502</v>
      </c>
      <c r="BD2838">
        <v>3316</v>
      </c>
      <c r="DC2838">
        <v>32.36</v>
      </c>
      <c r="DD2838">
        <v>31.48</v>
      </c>
      <c r="DE2838">
        <v>30.61</v>
      </c>
      <c r="DF2838">
        <v>29.74</v>
      </c>
      <c r="DG2838">
        <v>28.89</v>
      </c>
      <c r="DH2838">
        <v>28.05</v>
      </c>
      <c r="DI2838">
        <v>27.23</v>
      </c>
      <c r="DJ2838">
        <v>26.41</v>
      </c>
      <c r="DK2838">
        <v>25.6</v>
      </c>
      <c r="DL2838">
        <v>24.8</v>
      </c>
      <c r="DM2838">
        <v>24.01</v>
      </c>
      <c r="DN2838">
        <v>23.22</v>
      </c>
      <c r="DO2838">
        <v>22.43</v>
      </c>
      <c r="DP2838">
        <v>21.65</v>
      </c>
      <c r="DQ2838">
        <v>20.88</v>
      </c>
      <c r="DR2838">
        <v>20.12</v>
      </c>
      <c r="DS2838">
        <v>19.37</v>
      </c>
      <c r="DT2838">
        <v>18.63</v>
      </c>
      <c r="DU2838">
        <v>17.899999999999999</v>
      </c>
      <c r="DV2838">
        <v>17.190000000000001</v>
      </c>
      <c r="DW2838">
        <v>16.489999999999998</v>
      </c>
      <c r="DX2838">
        <v>15.8</v>
      </c>
      <c r="DY2838">
        <v>15.12</v>
      </c>
      <c r="DZ2838">
        <v>14.45</v>
      </c>
      <c r="EA2838">
        <v>13.8</v>
      </c>
      <c r="EB2838">
        <v>13.16</v>
      </c>
      <c r="EC2838">
        <v>12.53</v>
      </c>
      <c r="ED2838">
        <v>11.92</v>
      </c>
      <c r="EE2838">
        <v>11.32</v>
      </c>
      <c r="EF2838">
        <v>10.74</v>
      </c>
      <c r="EG2838">
        <v>10.18</v>
      </c>
      <c r="EH2838">
        <v>9.6300000000000008</v>
      </c>
      <c r="EI2838">
        <v>9.11</v>
      </c>
      <c r="EJ2838">
        <v>8.6</v>
      </c>
      <c r="EK2838">
        <v>8.1199999999999992</v>
      </c>
      <c r="EL2838">
        <v>7.65</v>
      </c>
      <c r="EM2838">
        <v>7.2</v>
      </c>
      <c r="EN2838">
        <v>6.77</v>
      </c>
      <c r="EO2838">
        <v>6.36</v>
      </c>
      <c r="EP2838">
        <v>5.97</v>
      </c>
      <c r="EQ2838">
        <v>5.59</v>
      </c>
      <c r="ER2838">
        <v>5.24</v>
      </c>
      <c r="ES2838">
        <v>4.91</v>
      </c>
      <c r="ET2838">
        <v>4.59</v>
      </c>
      <c r="EU2838">
        <v>4.3</v>
      </c>
      <c r="EV2838">
        <v>4.0199999999999996</v>
      </c>
      <c r="EW2838">
        <v>3.76</v>
      </c>
      <c r="EX2838">
        <v>3.52</v>
      </c>
      <c r="EY2838">
        <v>3.3</v>
      </c>
      <c r="EZ2838">
        <v>3.1</v>
      </c>
      <c r="FA2838">
        <v>2.94</v>
      </c>
      <c r="FB2838">
        <v>2.81</v>
      </c>
    </row>
    <row r="2839" spans="1:163" x14ac:dyDescent="0.25">
      <c r="A2839" t="s">
        <v>2626</v>
      </c>
      <c r="B2839">
        <v>51</v>
      </c>
      <c r="C2839">
        <v>51</v>
      </c>
      <c r="E2839">
        <v>100000</v>
      </c>
      <c r="F2839">
        <v>99579</v>
      </c>
      <c r="G2839">
        <v>99116</v>
      </c>
      <c r="H2839">
        <v>98604</v>
      </c>
      <c r="I2839">
        <v>98036</v>
      </c>
      <c r="J2839">
        <v>97412</v>
      </c>
      <c r="K2839">
        <v>96732</v>
      </c>
      <c r="L2839">
        <v>96005</v>
      </c>
      <c r="M2839">
        <v>95235</v>
      </c>
      <c r="N2839">
        <v>94428</v>
      </c>
      <c r="O2839">
        <v>93583</v>
      </c>
      <c r="P2839">
        <v>92696</v>
      </c>
      <c r="Q2839">
        <v>91756</v>
      </c>
      <c r="R2839">
        <v>90755</v>
      </c>
      <c r="S2839">
        <v>89684</v>
      </c>
      <c r="T2839">
        <v>88537</v>
      </c>
      <c r="U2839">
        <v>87306</v>
      </c>
      <c r="V2839">
        <v>85984</v>
      </c>
      <c r="W2839">
        <v>84571</v>
      </c>
      <c r="X2839">
        <v>83063</v>
      </c>
      <c r="Y2839">
        <v>81458</v>
      </c>
      <c r="Z2839">
        <v>79755</v>
      </c>
      <c r="AA2839">
        <v>77946</v>
      </c>
      <c r="AB2839">
        <v>76029</v>
      </c>
      <c r="AC2839">
        <v>74000</v>
      </c>
      <c r="AD2839">
        <v>71855</v>
      </c>
      <c r="AE2839">
        <v>69589</v>
      </c>
      <c r="AF2839">
        <v>67189</v>
      </c>
      <c r="AG2839">
        <v>64647</v>
      </c>
      <c r="AH2839">
        <v>61961</v>
      </c>
      <c r="AI2839">
        <v>59134</v>
      </c>
      <c r="AJ2839">
        <v>56171</v>
      </c>
      <c r="AK2839">
        <v>53078</v>
      </c>
      <c r="AL2839">
        <v>49874</v>
      </c>
      <c r="AM2839">
        <v>46577</v>
      </c>
      <c r="AN2839">
        <v>43212</v>
      </c>
      <c r="AO2839">
        <v>39800</v>
      </c>
      <c r="AP2839">
        <v>36360</v>
      </c>
      <c r="AQ2839">
        <v>32920</v>
      </c>
      <c r="AR2839">
        <v>29508</v>
      </c>
      <c r="AS2839">
        <v>26157</v>
      </c>
      <c r="AT2839">
        <v>22909</v>
      </c>
      <c r="AU2839">
        <v>19799</v>
      </c>
      <c r="AV2839">
        <v>16870</v>
      </c>
      <c r="AW2839">
        <v>14157</v>
      </c>
      <c r="AX2839">
        <v>11683</v>
      </c>
      <c r="AY2839">
        <v>9469</v>
      </c>
      <c r="AZ2839">
        <v>7509</v>
      </c>
      <c r="BA2839">
        <v>5820</v>
      </c>
      <c r="BB2839">
        <v>4398</v>
      </c>
      <c r="BC2839">
        <v>3233</v>
      </c>
      <c r="DC2839">
        <v>31.34</v>
      </c>
      <c r="DD2839">
        <v>30.47</v>
      </c>
      <c r="DE2839">
        <v>29.61</v>
      </c>
      <c r="DF2839">
        <v>28.76</v>
      </c>
      <c r="DG2839">
        <v>27.92</v>
      </c>
      <c r="DH2839">
        <v>27.1</v>
      </c>
      <c r="DI2839">
        <v>26.28</v>
      </c>
      <c r="DJ2839">
        <v>25.48</v>
      </c>
      <c r="DK2839">
        <v>24.68</v>
      </c>
      <c r="DL2839">
        <v>23.89</v>
      </c>
      <c r="DM2839">
        <v>23.1</v>
      </c>
      <c r="DN2839">
        <v>22.32</v>
      </c>
      <c r="DO2839">
        <v>21.54</v>
      </c>
      <c r="DP2839">
        <v>20.77</v>
      </c>
      <c r="DQ2839">
        <v>20.010000000000002</v>
      </c>
      <c r="DR2839">
        <v>19.27</v>
      </c>
      <c r="DS2839">
        <v>18.53</v>
      </c>
      <c r="DT2839">
        <v>17.809999999999999</v>
      </c>
      <c r="DU2839">
        <v>17.100000000000001</v>
      </c>
      <c r="DV2839">
        <v>16.399999999999999</v>
      </c>
      <c r="DW2839">
        <v>15.71</v>
      </c>
      <c r="DX2839">
        <v>15.04</v>
      </c>
      <c r="DY2839">
        <v>14.37</v>
      </c>
      <c r="DZ2839">
        <v>13.72</v>
      </c>
      <c r="EA2839">
        <v>13.09</v>
      </c>
      <c r="EB2839">
        <v>12.46</v>
      </c>
      <c r="EC2839">
        <v>11.85</v>
      </c>
      <c r="ED2839">
        <v>11.26</v>
      </c>
      <c r="EE2839">
        <v>10.68</v>
      </c>
      <c r="EF2839">
        <v>10.119999999999999</v>
      </c>
      <c r="EG2839">
        <v>9.58</v>
      </c>
      <c r="EH2839">
        <v>9.06</v>
      </c>
      <c r="EI2839">
        <v>8.56</v>
      </c>
      <c r="EJ2839">
        <v>8.08</v>
      </c>
      <c r="EK2839">
        <v>7.61</v>
      </c>
      <c r="EL2839">
        <v>7.17</v>
      </c>
      <c r="EM2839">
        <v>6.74</v>
      </c>
      <c r="EN2839">
        <v>6.33</v>
      </c>
      <c r="EO2839">
        <v>5.94</v>
      </c>
      <c r="EP2839">
        <v>5.57</v>
      </c>
      <c r="EQ2839">
        <v>5.21</v>
      </c>
      <c r="ER2839">
        <v>4.88</v>
      </c>
      <c r="ES2839">
        <v>4.57</v>
      </c>
      <c r="ET2839">
        <v>4.28</v>
      </c>
      <c r="EU2839">
        <v>4</v>
      </c>
      <c r="EV2839">
        <v>3.74</v>
      </c>
      <c r="EW2839">
        <v>3.5</v>
      </c>
      <c r="EX2839">
        <v>3.28</v>
      </c>
      <c r="EY2839">
        <v>3.09</v>
      </c>
      <c r="EZ2839">
        <v>2.93</v>
      </c>
      <c r="FA2839">
        <v>2.81</v>
      </c>
    </row>
    <row r="2840" spans="1:163" x14ac:dyDescent="0.25">
      <c r="A2840" t="s">
        <v>2627</v>
      </c>
      <c r="B2840">
        <v>50</v>
      </c>
      <c r="C2840">
        <v>50</v>
      </c>
      <c r="E2840">
        <v>100000</v>
      </c>
      <c r="F2840">
        <v>99526</v>
      </c>
      <c r="G2840">
        <v>99002</v>
      </c>
      <c r="H2840">
        <v>98421</v>
      </c>
      <c r="I2840">
        <v>97782</v>
      </c>
      <c r="J2840">
        <v>97088</v>
      </c>
      <c r="K2840">
        <v>96343</v>
      </c>
      <c r="L2840">
        <v>95556</v>
      </c>
      <c r="M2840">
        <v>94731</v>
      </c>
      <c r="N2840">
        <v>93867</v>
      </c>
      <c r="O2840">
        <v>92961</v>
      </c>
      <c r="P2840">
        <v>92002</v>
      </c>
      <c r="Q2840">
        <v>90980</v>
      </c>
      <c r="R2840">
        <v>89887</v>
      </c>
      <c r="S2840">
        <v>88715</v>
      </c>
      <c r="T2840">
        <v>87460</v>
      </c>
      <c r="U2840">
        <v>86113</v>
      </c>
      <c r="V2840">
        <v>84674</v>
      </c>
      <c r="W2840">
        <v>83138</v>
      </c>
      <c r="X2840">
        <v>81506</v>
      </c>
      <c r="Y2840">
        <v>79774</v>
      </c>
      <c r="Z2840">
        <v>77937</v>
      </c>
      <c r="AA2840">
        <v>75991</v>
      </c>
      <c r="AB2840">
        <v>73933</v>
      </c>
      <c r="AC2840">
        <v>71760</v>
      </c>
      <c r="AD2840">
        <v>69465</v>
      </c>
      <c r="AE2840">
        <v>67037</v>
      </c>
      <c r="AF2840">
        <v>64470</v>
      </c>
      <c r="AG2840">
        <v>61758</v>
      </c>
      <c r="AH2840">
        <v>58905</v>
      </c>
      <c r="AI2840">
        <v>55918</v>
      </c>
      <c r="AJ2840">
        <v>52805</v>
      </c>
      <c r="AK2840">
        <v>49582</v>
      </c>
      <c r="AL2840">
        <v>46272</v>
      </c>
      <c r="AM2840">
        <v>42895</v>
      </c>
      <c r="AN2840">
        <v>39476</v>
      </c>
      <c r="AO2840">
        <v>36034</v>
      </c>
      <c r="AP2840">
        <v>32595</v>
      </c>
      <c r="AQ2840">
        <v>29189</v>
      </c>
      <c r="AR2840">
        <v>25850</v>
      </c>
      <c r="AS2840">
        <v>22614</v>
      </c>
      <c r="AT2840">
        <v>19523</v>
      </c>
      <c r="AU2840">
        <v>16617</v>
      </c>
      <c r="AV2840">
        <v>13927</v>
      </c>
      <c r="AW2840">
        <v>11480</v>
      </c>
      <c r="AX2840">
        <v>9292</v>
      </c>
      <c r="AY2840">
        <v>7360</v>
      </c>
      <c r="AZ2840">
        <v>5694</v>
      </c>
      <c r="BA2840">
        <v>4297</v>
      </c>
      <c r="BB2840">
        <v>3155</v>
      </c>
      <c r="DC2840">
        <v>30.33</v>
      </c>
      <c r="DD2840">
        <v>29.47</v>
      </c>
      <c r="DE2840">
        <v>28.62</v>
      </c>
      <c r="DF2840">
        <v>27.79</v>
      </c>
      <c r="DG2840">
        <v>26.97</v>
      </c>
      <c r="DH2840">
        <v>26.15</v>
      </c>
      <c r="DI2840">
        <v>25.35</v>
      </c>
      <c r="DJ2840">
        <v>24.56</v>
      </c>
      <c r="DK2840">
        <v>23.77</v>
      </c>
      <c r="DL2840">
        <v>22.98</v>
      </c>
      <c r="DM2840">
        <v>22.2</v>
      </c>
      <c r="DN2840">
        <v>21.43</v>
      </c>
      <c r="DO2840">
        <v>20.66</v>
      </c>
      <c r="DP2840">
        <v>19.91</v>
      </c>
      <c r="DQ2840">
        <v>19.16</v>
      </c>
      <c r="DR2840">
        <v>18.43</v>
      </c>
      <c r="DS2840">
        <v>17.71</v>
      </c>
      <c r="DT2840">
        <v>17</v>
      </c>
      <c r="DU2840">
        <v>16.309999999999999</v>
      </c>
      <c r="DV2840">
        <v>15.63</v>
      </c>
      <c r="DW2840">
        <v>14.95</v>
      </c>
      <c r="DX2840">
        <v>14.29</v>
      </c>
      <c r="DY2840">
        <v>13.65</v>
      </c>
      <c r="DZ2840">
        <v>13.01</v>
      </c>
      <c r="EA2840">
        <v>12.39</v>
      </c>
      <c r="EB2840">
        <v>11.79</v>
      </c>
      <c r="EC2840">
        <v>11.19</v>
      </c>
      <c r="ED2840">
        <v>10.62</v>
      </c>
      <c r="EE2840">
        <v>10.07</v>
      </c>
      <c r="EF2840">
        <v>9.5299999999999994</v>
      </c>
      <c r="EG2840">
        <v>9.01</v>
      </c>
      <c r="EH2840">
        <v>8.51</v>
      </c>
      <c r="EI2840">
        <v>8.0299999999999994</v>
      </c>
      <c r="EJ2840">
        <v>7.57</v>
      </c>
      <c r="EK2840">
        <v>7.13</v>
      </c>
      <c r="EL2840">
        <v>6.7</v>
      </c>
      <c r="EM2840">
        <v>6.3</v>
      </c>
      <c r="EN2840">
        <v>5.91</v>
      </c>
      <c r="EO2840">
        <v>5.54</v>
      </c>
      <c r="EP2840">
        <v>5.19</v>
      </c>
      <c r="EQ2840">
        <v>4.8600000000000003</v>
      </c>
      <c r="ER2840">
        <v>4.55</v>
      </c>
      <c r="ES2840">
        <v>4.26</v>
      </c>
      <c r="ET2840">
        <v>3.98</v>
      </c>
      <c r="EU2840">
        <v>3.73</v>
      </c>
      <c r="EV2840">
        <v>3.49</v>
      </c>
      <c r="EW2840">
        <v>3.27</v>
      </c>
      <c r="EX2840">
        <v>3.08</v>
      </c>
      <c r="EY2840">
        <v>2.92</v>
      </c>
      <c r="EZ2840">
        <v>2.8</v>
      </c>
    </row>
    <row r="2841" spans="1:163" x14ac:dyDescent="0.25">
      <c r="A2841" t="s">
        <v>2628</v>
      </c>
      <c r="B2841">
        <v>49</v>
      </c>
      <c r="C2841">
        <v>49</v>
      </c>
      <c r="E2841">
        <v>100000</v>
      </c>
      <c r="F2841">
        <v>99463</v>
      </c>
      <c r="G2841">
        <v>98869</v>
      </c>
      <c r="H2841">
        <v>98215</v>
      </c>
      <c r="I2841">
        <v>97504</v>
      </c>
      <c r="J2841">
        <v>96742</v>
      </c>
      <c r="K2841">
        <v>95936</v>
      </c>
      <c r="L2841">
        <v>95092</v>
      </c>
      <c r="M2841">
        <v>94208</v>
      </c>
      <c r="N2841">
        <v>93282</v>
      </c>
      <c r="O2841">
        <v>92302</v>
      </c>
      <c r="P2841">
        <v>91259</v>
      </c>
      <c r="Q2841">
        <v>90142</v>
      </c>
      <c r="R2841">
        <v>88945</v>
      </c>
      <c r="S2841">
        <v>87664</v>
      </c>
      <c r="T2841">
        <v>86291</v>
      </c>
      <c r="U2841">
        <v>84824</v>
      </c>
      <c r="V2841">
        <v>83260</v>
      </c>
      <c r="W2841">
        <v>81597</v>
      </c>
      <c r="X2841">
        <v>79836</v>
      </c>
      <c r="Y2841">
        <v>77969</v>
      </c>
      <c r="Z2841">
        <v>75993</v>
      </c>
      <c r="AA2841">
        <v>73905</v>
      </c>
      <c r="AB2841">
        <v>71701</v>
      </c>
      <c r="AC2841">
        <v>69377</v>
      </c>
      <c r="AD2841">
        <v>66919</v>
      </c>
      <c r="AE2841">
        <v>64323</v>
      </c>
      <c r="AF2841">
        <v>61585</v>
      </c>
      <c r="AG2841">
        <v>58706</v>
      </c>
      <c r="AH2841">
        <v>55694</v>
      </c>
      <c r="AI2841">
        <v>52558</v>
      </c>
      <c r="AJ2841">
        <v>49316</v>
      </c>
      <c r="AK2841">
        <v>45989</v>
      </c>
      <c r="AL2841">
        <v>42600</v>
      </c>
      <c r="AM2841">
        <v>39172</v>
      </c>
      <c r="AN2841">
        <v>35726</v>
      </c>
      <c r="AO2841">
        <v>32288</v>
      </c>
      <c r="AP2841">
        <v>28885</v>
      </c>
      <c r="AQ2841">
        <v>25555</v>
      </c>
      <c r="AR2841">
        <v>22334</v>
      </c>
      <c r="AS2841">
        <v>19258</v>
      </c>
      <c r="AT2841">
        <v>16373</v>
      </c>
      <c r="AU2841">
        <v>13707</v>
      </c>
      <c r="AV2841">
        <v>11284</v>
      </c>
      <c r="AW2841">
        <v>9122</v>
      </c>
      <c r="AX2841">
        <v>7216</v>
      </c>
      <c r="AY2841">
        <v>5576</v>
      </c>
      <c r="AZ2841">
        <v>4201</v>
      </c>
      <c r="BA2841">
        <v>3080</v>
      </c>
      <c r="DC2841">
        <v>29.33</v>
      </c>
      <c r="DD2841">
        <v>28.48</v>
      </c>
      <c r="DE2841">
        <v>27.65</v>
      </c>
      <c r="DF2841">
        <v>26.83</v>
      </c>
      <c r="DG2841">
        <v>26.03</v>
      </c>
      <c r="DH2841">
        <v>25.23</v>
      </c>
      <c r="DI2841">
        <v>24.43</v>
      </c>
      <c r="DJ2841">
        <v>23.65</v>
      </c>
      <c r="DK2841">
        <v>22.86</v>
      </c>
      <c r="DL2841">
        <v>22.09</v>
      </c>
      <c r="DM2841">
        <v>21.32</v>
      </c>
      <c r="DN2841">
        <v>20.55</v>
      </c>
      <c r="DO2841">
        <v>19.8</v>
      </c>
      <c r="DP2841">
        <v>19.059999999999999</v>
      </c>
      <c r="DQ2841">
        <v>18.329999999999998</v>
      </c>
      <c r="DR2841">
        <v>17.62</v>
      </c>
      <c r="DS2841">
        <v>16.91</v>
      </c>
      <c r="DT2841">
        <v>16.22</v>
      </c>
      <c r="DU2841">
        <v>15.54</v>
      </c>
      <c r="DV2841">
        <v>14.87</v>
      </c>
      <c r="DW2841">
        <v>14.22</v>
      </c>
      <c r="DX2841">
        <v>13.57</v>
      </c>
      <c r="DY2841">
        <v>12.94</v>
      </c>
      <c r="DZ2841">
        <v>12.33</v>
      </c>
      <c r="EA2841">
        <v>11.72</v>
      </c>
      <c r="EB2841">
        <v>11.13</v>
      </c>
      <c r="EC2841">
        <v>10.56</v>
      </c>
      <c r="ED2841">
        <v>10.01</v>
      </c>
      <c r="EE2841">
        <v>9.48</v>
      </c>
      <c r="EF2841">
        <v>8.9600000000000009</v>
      </c>
      <c r="EG2841">
        <v>8.4700000000000006</v>
      </c>
      <c r="EH2841">
        <v>7.99</v>
      </c>
      <c r="EI2841">
        <v>7.53</v>
      </c>
      <c r="EJ2841">
        <v>7.09</v>
      </c>
      <c r="EK2841">
        <v>6.67</v>
      </c>
      <c r="EL2841">
        <v>6.26</v>
      </c>
      <c r="EM2841">
        <v>5.88</v>
      </c>
      <c r="EN2841">
        <v>5.51</v>
      </c>
      <c r="EO2841">
        <v>5.16</v>
      </c>
      <c r="EP2841">
        <v>4.84</v>
      </c>
      <c r="EQ2841">
        <v>4.53</v>
      </c>
      <c r="ER2841">
        <v>4.24</v>
      </c>
      <c r="ES2841">
        <v>3.97</v>
      </c>
      <c r="ET2841">
        <v>3.71</v>
      </c>
      <c r="EU2841">
        <v>3.47</v>
      </c>
      <c r="EV2841">
        <v>3.26</v>
      </c>
      <c r="EW2841">
        <v>3.07</v>
      </c>
      <c r="EX2841">
        <v>2.91</v>
      </c>
      <c r="EY2841">
        <v>2.79</v>
      </c>
    </row>
    <row r="2842" spans="1:163" x14ac:dyDescent="0.25">
      <c r="A2842" t="s">
        <v>2629</v>
      </c>
      <c r="B2842">
        <v>48</v>
      </c>
      <c r="C2842">
        <v>48</v>
      </c>
      <c r="E2842">
        <v>100000</v>
      </c>
      <c r="F2842">
        <v>99391</v>
      </c>
      <c r="G2842">
        <v>98721</v>
      </c>
      <c r="H2842">
        <v>97992</v>
      </c>
      <c r="I2842">
        <v>97212</v>
      </c>
      <c r="J2842">
        <v>96387</v>
      </c>
      <c r="K2842">
        <v>95522</v>
      </c>
      <c r="L2842">
        <v>94618</v>
      </c>
      <c r="M2842">
        <v>93669</v>
      </c>
      <c r="N2842">
        <v>92667</v>
      </c>
      <c r="O2842">
        <v>91601</v>
      </c>
      <c r="P2842">
        <v>90461</v>
      </c>
      <c r="Q2842">
        <v>89238</v>
      </c>
      <c r="R2842">
        <v>87928</v>
      </c>
      <c r="S2842">
        <v>86527</v>
      </c>
      <c r="T2842">
        <v>85031</v>
      </c>
      <c r="U2842">
        <v>83437</v>
      </c>
      <c r="V2842">
        <v>81744</v>
      </c>
      <c r="W2842">
        <v>79950</v>
      </c>
      <c r="X2842">
        <v>78051</v>
      </c>
      <c r="Y2842">
        <v>76043</v>
      </c>
      <c r="Z2842">
        <v>73923</v>
      </c>
      <c r="AA2842">
        <v>71687</v>
      </c>
      <c r="AB2842">
        <v>69331</v>
      </c>
      <c r="AC2842">
        <v>66842</v>
      </c>
      <c r="AD2842">
        <v>64215</v>
      </c>
      <c r="AE2842">
        <v>61448</v>
      </c>
      <c r="AF2842">
        <v>58543</v>
      </c>
      <c r="AG2842">
        <v>55505</v>
      </c>
      <c r="AH2842">
        <v>52344</v>
      </c>
      <c r="AI2842">
        <v>49080</v>
      </c>
      <c r="AJ2842">
        <v>45735</v>
      </c>
      <c r="AK2842">
        <v>42331</v>
      </c>
      <c r="AL2842">
        <v>38893</v>
      </c>
      <c r="AM2842">
        <v>35440</v>
      </c>
      <c r="AN2842">
        <v>32000</v>
      </c>
      <c r="AO2842">
        <v>28600</v>
      </c>
      <c r="AP2842">
        <v>25277</v>
      </c>
      <c r="AQ2842">
        <v>22066</v>
      </c>
      <c r="AR2842">
        <v>19009</v>
      </c>
      <c r="AS2842">
        <v>16140</v>
      </c>
      <c r="AT2842">
        <v>13497</v>
      </c>
      <c r="AU2842">
        <v>11098</v>
      </c>
      <c r="AV2842">
        <v>8960</v>
      </c>
      <c r="AW2842">
        <v>7079</v>
      </c>
      <c r="AX2842">
        <v>5463</v>
      </c>
      <c r="AY2842">
        <v>4110</v>
      </c>
      <c r="AZ2842">
        <v>3008</v>
      </c>
      <c r="DC2842">
        <v>28.35</v>
      </c>
      <c r="DD2842">
        <v>27.52</v>
      </c>
      <c r="DE2842">
        <v>26.7</v>
      </c>
      <c r="DF2842">
        <v>25.9</v>
      </c>
      <c r="DG2842">
        <v>25.1</v>
      </c>
      <c r="DH2842">
        <v>24.31</v>
      </c>
      <c r="DI2842">
        <v>23.53</v>
      </c>
      <c r="DJ2842">
        <v>22.75</v>
      </c>
      <c r="DK2842">
        <v>21.97</v>
      </c>
      <c r="DL2842">
        <v>21.2</v>
      </c>
      <c r="DM2842">
        <v>20.440000000000001</v>
      </c>
      <c r="DN2842">
        <v>19.7</v>
      </c>
      <c r="DO2842">
        <v>18.96</v>
      </c>
      <c r="DP2842">
        <v>18.23</v>
      </c>
      <c r="DQ2842">
        <v>17.52</v>
      </c>
      <c r="DR2842">
        <v>16.82</v>
      </c>
      <c r="DS2842">
        <v>16.13</v>
      </c>
      <c r="DT2842">
        <v>15.46</v>
      </c>
      <c r="DU2842">
        <v>14.79</v>
      </c>
      <c r="DV2842">
        <v>14.14</v>
      </c>
      <c r="DW2842">
        <v>13.5</v>
      </c>
      <c r="DX2842">
        <v>12.87</v>
      </c>
      <c r="DY2842">
        <v>12.26</v>
      </c>
      <c r="DZ2842">
        <v>11.66</v>
      </c>
      <c r="EA2842">
        <v>11.07</v>
      </c>
      <c r="EB2842">
        <v>10.51</v>
      </c>
      <c r="EC2842">
        <v>9.9600000000000009</v>
      </c>
      <c r="ED2842">
        <v>9.42</v>
      </c>
      <c r="EE2842">
        <v>8.91</v>
      </c>
      <c r="EF2842">
        <v>8.42</v>
      </c>
      <c r="EG2842">
        <v>7.95</v>
      </c>
      <c r="EH2842">
        <v>7.49</v>
      </c>
      <c r="EI2842">
        <v>7.06</v>
      </c>
      <c r="EJ2842">
        <v>6.63</v>
      </c>
      <c r="EK2842">
        <v>6.23</v>
      </c>
      <c r="EL2842">
        <v>5.85</v>
      </c>
      <c r="EM2842">
        <v>5.48</v>
      </c>
      <c r="EN2842">
        <v>5.14</v>
      </c>
      <c r="EO2842">
        <v>4.82</v>
      </c>
      <c r="EP2842">
        <v>4.51</v>
      </c>
      <c r="EQ2842">
        <v>4.22</v>
      </c>
      <c r="ER2842">
        <v>3.95</v>
      </c>
      <c r="ES2842">
        <v>3.7</v>
      </c>
      <c r="ET2842">
        <v>3.46</v>
      </c>
      <c r="EU2842">
        <v>3.25</v>
      </c>
      <c r="EV2842">
        <v>3.06</v>
      </c>
      <c r="EW2842">
        <v>2.9</v>
      </c>
      <c r="EX2842">
        <v>2.78</v>
      </c>
    </row>
    <row r="2843" spans="1:163" x14ac:dyDescent="0.25">
      <c r="A2843" t="s">
        <v>2630</v>
      </c>
      <c r="B2843">
        <v>47</v>
      </c>
      <c r="C2843">
        <v>47</v>
      </c>
      <c r="E2843">
        <v>100000</v>
      </c>
      <c r="F2843">
        <v>99312</v>
      </c>
      <c r="G2843">
        <v>98566</v>
      </c>
      <c r="H2843">
        <v>97765</v>
      </c>
      <c r="I2843">
        <v>96920</v>
      </c>
      <c r="J2843">
        <v>96034</v>
      </c>
      <c r="K2843">
        <v>95107</v>
      </c>
      <c r="L2843">
        <v>94135</v>
      </c>
      <c r="M2843">
        <v>93109</v>
      </c>
      <c r="N2843">
        <v>92018</v>
      </c>
      <c r="O2843">
        <v>90852</v>
      </c>
      <c r="P2843">
        <v>89603</v>
      </c>
      <c r="Q2843">
        <v>88264</v>
      </c>
      <c r="R2843">
        <v>86832</v>
      </c>
      <c r="S2843">
        <v>85304</v>
      </c>
      <c r="T2843">
        <v>83679</v>
      </c>
      <c r="U2843">
        <v>81953</v>
      </c>
      <c r="V2843">
        <v>80126</v>
      </c>
      <c r="W2843">
        <v>78191</v>
      </c>
      <c r="X2843">
        <v>76149</v>
      </c>
      <c r="Y2843">
        <v>73995</v>
      </c>
      <c r="Z2843">
        <v>71726</v>
      </c>
      <c r="AA2843">
        <v>69335</v>
      </c>
      <c r="AB2843">
        <v>66813</v>
      </c>
      <c r="AC2843">
        <v>64153</v>
      </c>
      <c r="AD2843">
        <v>61354</v>
      </c>
      <c r="AE2843">
        <v>58419</v>
      </c>
      <c r="AF2843">
        <v>55354</v>
      </c>
      <c r="AG2843">
        <v>52168</v>
      </c>
      <c r="AH2843">
        <v>48880</v>
      </c>
      <c r="AI2843">
        <v>45514</v>
      </c>
      <c r="AJ2843">
        <v>42094</v>
      </c>
      <c r="AK2843">
        <v>38642</v>
      </c>
      <c r="AL2843">
        <v>35181</v>
      </c>
      <c r="AM2843">
        <v>31735</v>
      </c>
      <c r="AN2843">
        <v>28336</v>
      </c>
      <c r="AO2843">
        <v>25018</v>
      </c>
      <c r="AP2843">
        <v>21817</v>
      </c>
      <c r="AQ2843">
        <v>18772</v>
      </c>
      <c r="AR2843">
        <v>15923</v>
      </c>
      <c r="AS2843">
        <v>13297</v>
      </c>
      <c r="AT2843">
        <v>10921</v>
      </c>
      <c r="AU2843">
        <v>8806</v>
      </c>
      <c r="AV2843">
        <v>6948</v>
      </c>
      <c r="AW2843">
        <v>5355</v>
      </c>
      <c r="AX2843">
        <v>4024</v>
      </c>
      <c r="AY2843">
        <v>2941</v>
      </c>
      <c r="DC2843">
        <v>27.38</v>
      </c>
      <c r="DD2843">
        <v>26.57</v>
      </c>
      <c r="DE2843">
        <v>25.76</v>
      </c>
      <c r="DF2843">
        <v>24.97</v>
      </c>
      <c r="DG2843">
        <v>24.18</v>
      </c>
      <c r="DH2843">
        <v>23.4</v>
      </c>
      <c r="DI2843">
        <v>22.63</v>
      </c>
      <c r="DJ2843">
        <v>21.86</v>
      </c>
      <c r="DK2843">
        <v>21.09</v>
      </c>
      <c r="DL2843">
        <v>20.329999999999998</v>
      </c>
      <c r="DM2843">
        <v>19.59</v>
      </c>
      <c r="DN2843">
        <v>18.86</v>
      </c>
      <c r="DO2843">
        <v>18.13</v>
      </c>
      <c r="DP2843">
        <v>17.420000000000002</v>
      </c>
      <c r="DQ2843">
        <v>16.73</v>
      </c>
      <c r="DR2843">
        <v>16.04</v>
      </c>
      <c r="DS2843">
        <v>15.37</v>
      </c>
      <c r="DT2843">
        <v>14.71</v>
      </c>
      <c r="DU2843">
        <v>14.06</v>
      </c>
      <c r="DV2843">
        <v>13.42</v>
      </c>
      <c r="DW2843">
        <v>12.8</v>
      </c>
      <c r="DX2843">
        <v>12.19</v>
      </c>
      <c r="DY2843">
        <v>11.59</v>
      </c>
      <c r="DZ2843">
        <v>11.01</v>
      </c>
      <c r="EA2843">
        <v>10.45</v>
      </c>
      <c r="EB2843">
        <v>9.9</v>
      </c>
      <c r="EC2843">
        <v>9.3699999999999992</v>
      </c>
      <c r="ED2843">
        <v>8.8699999999999992</v>
      </c>
      <c r="EE2843">
        <v>8.3800000000000008</v>
      </c>
      <c r="EF2843">
        <v>7.91</v>
      </c>
      <c r="EG2843">
        <v>7.45</v>
      </c>
      <c r="EH2843">
        <v>7.02</v>
      </c>
      <c r="EI2843">
        <v>6.6</v>
      </c>
      <c r="EJ2843">
        <v>6.2</v>
      </c>
      <c r="EK2843">
        <v>5.82</v>
      </c>
      <c r="EL2843">
        <v>5.46</v>
      </c>
      <c r="EM2843">
        <v>5.12</v>
      </c>
      <c r="EN2843">
        <v>4.79</v>
      </c>
      <c r="EO2843">
        <v>4.49</v>
      </c>
      <c r="EP2843">
        <v>4.2</v>
      </c>
      <c r="EQ2843">
        <v>3.93</v>
      </c>
      <c r="ER2843">
        <v>3.68</v>
      </c>
      <c r="ES2843">
        <v>3.45</v>
      </c>
      <c r="ET2843">
        <v>3.23</v>
      </c>
      <c r="EU2843">
        <v>3.05</v>
      </c>
      <c r="EV2843">
        <v>2.89</v>
      </c>
      <c r="EW2843">
        <v>2.77</v>
      </c>
    </row>
    <row r="2844" spans="1:163" x14ac:dyDescent="0.25">
      <c r="A2844" t="s">
        <v>2631</v>
      </c>
      <c r="B2844">
        <v>46</v>
      </c>
      <c r="C2844">
        <v>46</v>
      </c>
      <c r="E2844">
        <v>100000</v>
      </c>
      <c r="F2844">
        <v>99233</v>
      </c>
      <c r="G2844">
        <v>98413</v>
      </c>
      <c r="H2844">
        <v>97545</v>
      </c>
      <c r="I2844">
        <v>96636</v>
      </c>
      <c r="J2844">
        <v>95686</v>
      </c>
      <c r="K2844">
        <v>94689</v>
      </c>
      <c r="L2844">
        <v>93637</v>
      </c>
      <c r="M2844">
        <v>92519</v>
      </c>
      <c r="N2844">
        <v>91325</v>
      </c>
      <c r="O2844">
        <v>90047</v>
      </c>
      <c r="P2844">
        <v>88679</v>
      </c>
      <c r="Q2844">
        <v>87214</v>
      </c>
      <c r="R2844">
        <v>85652</v>
      </c>
      <c r="S2844">
        <v>83992</v>
      </c>
      <c r="T2844">
        <v>82232</v>
      </c>
      <c r="U2844">
        <v>80369</v>
      </c>
      <c r="V2844">
        <v>78398</v>
      </c>
      <c r="W2844">
        <v>76319</v>
      </c>
      <c r="X2844">
        <v>74128</v>
      </c>
      <c r="Y2844">
        <v>71821</v>
      </c>
      <c r="Z2844">
        <v>69395</v>
      </c>
      <c r="AA2844">
        <v>66837</v>
      </c>
      <c r="AB2844">
        <v>64142</v>
      </c>
      <c r="AC2844">
        <v>61308</v>
      </c>
      <c r="AD2844">
        <v>58339</v>
      </c>
      <c r="AE2844">
        <v>55244</v>
      </c>
      <c r="AF2844">
        <v>52031</v>
      </c>
      <c r="AG2844">
        <v>48719</v>
      </c>
      <c r="AH2844">
        <v>45329</v>
      </c>
      <c r="AI2844">
        <v>41889</v>
      </c>
      <c r="AJ2844">
        <v>38422</v>
      </c>
      <c r="AK2844">
        <v>34949</v>
      </c>
      <c r="AL2844">
        <v>31498</v>
      </c>
      <c r="AM2844">
        <v>28095</v>
      </c>
      <c r="AN2844">
        <v>24779</v>
      </c>
      <c r="AO2844">
        <v>21586</v>
      </c>
      <c r="AP2844">
        <v>18551</v>
      </c>
      <c r="AQ2844">
        <v>15717</v>
      </c>
      <c r="AR2844">
        <v>13111</v>
      </c>
      <c r="AS2844">
        <v>10753</v>
      </c>
      <c r="AT2844">
        <v>8660</v>
      </c>
      <c r="AU2844">
        <v>6825</v>
      </c>
      <c r="AV2844">
        <v>5253</v>
      </c>
      <c r="AW2844">
        <v>3942</v>
      </c>
      <c r="AX2844">
        <v>2877</v>
      </c>
      <c r="DC2844">
        <v>26.43</v>
      </c>
      <c r="DD2844">
        <v>25.63</v>
      </c>
      <c r="DE2844">
        <v>24.84</v>
      </c>
      <c r="DF2844">
        <v>24.06</v>
      </c>
      <c r="DG2844">
        <v>23.28</v>
      </c>
      <c r="DH2844">
        <v>22.51</v>
      </c>
      <c r="DI2844">
        <v>21.74</v>
      </c>
      <c r="DJ2844">
        <v>20.98</v>
      </c>
      <c r="DK2844">
        <v>20.22</v>
      </c>
      <c r="DL2844">
        <v>19.48</v>
      </c>
      <c r="DM2844">
        <v>18.75</v>
      </c>
      <c r="DN2844">
        <v>18.03</v>
      </c>
      <c r="DO2844">
        <v>17.329999999999998</v>
      </c>
      <c r="DP2844">
        <v>16.64</v>
      </c>
      <c r="DQ2844">
        <v>15.95</v>
      </c>
      <c r="DR2844">
        <v>15.28</v>
      </c>
      <c r="DS2844">
        <v>14.63</v>
      </c>
      <c r="DT2844">
        <v>13.98</v>
      </c>
      <c r="DU2844">
        <v>13.35</v>
      </c>
      <c r="DV2844">
        <v>12.73</v>
      </c>
      <c r="DW2844">
        <v>12.12</v>
      </c>
      <c r="DX2844">
        <v>11.53</v>
      </c>
      <c r="DY2844">
        <v>10.95</v>
      </c>
      <c r="DZ2844">
        <v>10.39</v>
      </c>
      <c r="EA2844">
        <v>9.85</v>
      </c>
      <c r="EB2844">
        <v>9.32</v>
      </c>
      <c r="EC2844">
        <v>8.82</v>
      </c>
      <c r="ED2844">
        <v>8.33</v>
      </c>
      <c r="EE2844">
        <v>7.86</v>
      </c>
      <c r="EF2844">
        <v>7.41</v>
      </c>
      <c r="EG2844">
        <v>6.98</v>
      </c>
      <c r="EH2844">
        <v>6.57</v>
      </c>
      <c r="EI2844">
        <v>6.17</v>
      </c>
      <c r="EJ2844">
        <v>5.79</v>
      </c>
      <c r="EK2844">
        <v>5.43</v>
      </c>
      <c r="EL2844">
        <v>5.09</v>
      </c>
      <c r="EM2844">
        <v>4.7699999999999996</v>
      </c>
      <c r="EN2844">
        <v>4.47</v>
      </c>
      <c r="EO2844">
        <v>4.1900000000000004</v>
      </c>
      <c r="EP2844">
        <v>3.92</v>
      </c>
      <c r="EQ2844">
        <v>3.67</v>
      </c>
      <c r="ER2844">
        <v>3.43</v>
      </c>
      <c r="ES2844">
        <v>3.22</v>
      </c>
      <c r="ET2844">
        <v>3.04</v>
      </c>
      <c r="EU2844">
        <v>2.88</v>
      </c>
      <c r="EV2844">
        <v>2.76</v>
      </c>
    </row>
    <row r="2845" spans="1:163" x14ac:dyDescent="0.25">
      <c r="A2845" t="s">
        <v>2632</v>
      </c>
      <c r="B2845">
        <v>45</v>
      </c>
      <c r="C2845">
        <v>45</v>
      </c>
      <c r="E2845">
        <v>100000</v>
      </c>
      <c r="F2845">
        <v>99157</v>
      </c>
      <c r="G2845">
        <v>98266</v>
      </c>
      <c r="H2845">
        <v>97333</v>
      </c>
      <c r="I2845">
        <v>96357</v>
      </c>
      <c r="J2845">
        <v>95335</v>
      </c>
      <c r="K2845">
        <v>94256</v>
      </c>
      <c r="L2845">
        <v>93109</v>
      </c>
      <c r="M2845">
        <v>91885</v>
      </c>
      <c r="N2845">
        <v>90576</v>
      </c>
      <c r="O2845">
        <v>89175</v>
      </c>
      <c r="P2845">
        <v>87677</v>
      </c>
      <c r="Q2845">
        <v>86080</v>
      </c>
      <c r="R2845">
        <v>84382</v>
      </c>
      <c r="S2845">
        <v>82583</v>
      </c>
      <c r="T2845">
        <v>80683</v>
      </c>
      <c r="U2845">
        <v>78674</v>
      </c>
      <c r="V2845">
        <v>76554</v>
      </c>
      <c r="W2845">
        <v>74323</v>
      </c>
      <c r="X2845">
        <v>71977</v>
      </c>
      <c r="Y2845">
        <v>69511</v>
      </c>
      <c r="Z2845">
        <v>66915</v>
      </c>
      <c r="AA2845">
        <v>64182</v>
      </c>
      <c r="AB2845">
        <v>61312</v>
      </c>
      <c r="AC2845">
        <v>58308</v>
      </c>
      <c r="AD2845">
        <v>55178</v>
      </c>
      <c r="AE2845">
        <v>51935</v>
      </c>
      <c r="AF2845">
        <v>48595</v>
      </c>
      <c r="AG2845">
        <v>45182</v>
      </c>
      <c r="AH2845">
        <v>41719</v>
      </c>
      <c r="AI2845">
        <v>38233</v>
      </c>
      <c r="AJ2845">
        <v>34747</v>
      </c>
      <c r="AK2845">
        <v>31285</v>
      </c>
      <c r="AL2845">
        <v>27879</v>
      </c>
      <c r="AM2845">
        <v>24562</v>
      </c>
      <c r="AN2845">
        <v>21372</v>
      </c>
      <c r="AO2845">
        <v>18348</v>
      </c>
      <c r="AP2845">
        <v>15525</v>
      </c>
      <c r="AQ2845">
        <v>12935</v>
      </c>
      <c r="AR2845">
        <v>10597</v>
      </c>
      <c r="AS2845">
        <v>8523</v>
      </c>
      <c r="AT2845">
        <v>6708</v>
      </c>
      <c r="AU2845">
        <v>5156</v>
      </c>
      <c r="AV2845">
        <v>3864</v>
      </c>
      <c r="AW2845">
        <v>2817</v>
      </c>
      <c r="DC2845">
        <v>25.5</v>
      </c>
      <c r="DD2845">
        <v>24.71</v>
      </c>
      <c r="DE2845">
        <v>23.93</v>
      </c>
      <c r="DF2845">
        <v>23.16</v>
      </c>
      <c r="DG2845">
        <v>22.39</v>
      </c>
      <c r="DH2845">
        <v>21.62</v>
      </c>
      <c r="DI2845">
        <v>20.86</v>
      </c>
      <c r="DJ2845">
        <v>20.11</v>
      </c>
      <c r="DK2845">
        <v>19.38</v>
      </c>
      <c r="DL2845">
        <v>18.649999999999999</v>
      </c>
      <c r="DM2845">
        <v>17.93</v>
      </c>
      <c r="DN2845">
        <v>17.23</v>
      </c>
      <c r="DO2845">
        <v>16.54</v>
      </c>
      <c r="DP2845">
        <v>15.87</v>
      </c>
      <c r="DQ2845">
        <v>15.2</v>
      </c>
      <c r="DR2845">
        <v>14.55</v>
      </c>
      <c r="DS2845">
        <v>13.9</v>
      </c>
      <c r="DT2845">
        <v>13.28</v>
      </c>
      <c r="DU2845">
        <v>12.66</v>
      </c>
      <c r="DV2845">
        <v>12.06</v>
      </c>
      <c r="DW2845">
        <v>11.47</v>
      </c>
      <c r="DX2845">
        <v>10.89</v>
      </c>
      <c r="DY2845">
        <v>10.33</v>
      </c>
      <c r="DZ2845">
        <v>9.7899999999999991</v>
      </c>
      <c r="EA2845">
        <v>9.27</v>
      </c>
      <c r="EB2845">
        <v>8.77</v>
      </c>
      <c r="EC2845">
        <v>8.2899999999999991</v>
      </c>
      <c r="ED2845">
        <v>7.82</v>
      </c>
      <c r="EE2845">
        <v>7.37</v>
      </c>
      <c r="EF2845">
        <v>6.95</v>
      </c>
      <c r="EG2845">
        <v>6.53</v>
      </c>
      <c r="EH2845">
        <v>6.14</v>
      </c>
      <c r="EI2845">
        <v>5.76</v>
      </c>
      <c r="EJ2845">
        <v>5.41</v>
      </c>
      <c r="EK2845">
        <v>5.07</v>
      </c>
      <c r="EL2845">
        <v>4.75</v>
      </c>
      <c r="EM2845">
        <v>4.45</v>
      </c>
      <c r="EN2845">
        <v>4.17</v>
      </c>
      <c r="EO2845">
        <v>3.9</v>
      </c>
      <c r="EP2845">
        <v>3.65</v>
      </c>
      <c r="EQ2845">
        <v>3.42</v>
      </c>
      <c r="ER2845">
        <v>3.21</v>
      </c>
      <c r="ES2845">
        <v>3.03</v>
      </c>
      <c r="ET2845">
        <v>2.87</v>
      </c>
      <c r="EU2845">
        <v>2.75</v>
      </c>
    </row>
    <row r="2846" spans="1:163" x14ac:dyDescent="0.25">
      <c r="A2846" t="s">
        <v>2633</v>
      </c>
      <c r="B2846">
        <v>44</v>
      </c>
      <c r="C2846">
        <v>44</v>
      </c>
      <c r="E2846">
        <v>100000</v>
      </c>
      <c r="F2846">
        <v>99084</v>
      </c>
      <c r="G2846">
        <v>98126</v>
      </c>
      <c r="H2846">
        <v>97124</v>
      </c>
      <c r="I2846">
        <v>96073</v>
      </c>
      <c r="J2846">
        <v>94966</v>
      </c>
      <c r="K2846">
        <v>93788</v>
      </c>
      <c r="L2846">
        <v>92532</v>
      </c>
      <c r="M2846">
        <v>91188</v>
      </c>
      <c r="N2846">
        <v>89753</v>
      </c>
      <c r="O2846">
        <v>88219</v>
      </c>
      <c r="P2846">
        <v>86586</v>
      </c>
      <c r="Q2846">
        <v>84849</v>
      </c>
      <c r="R2846">
        <v>83009</v>
      </c>
      <c r="S2846">
        <v>81066</v>
      </c>
      <c r="T2846">
        <v>79017</v>
      </c>
      <c r="U2846">
        <v>76856</v>
      </c>
      <c r="V2846">
        <v>74582</v>
      </c>
      <c r="W2846">
        <v>72193</v>
      </c>
      <c r="X2846">
        <v>69685</v>
      </c>
      <c r="Y2846">
        <v>67046</v>
      </c>
      <c r="Z2846">
        <v>64274</v>
      </c>
      <c r="AA2846">
        <v>61364</v>
      </c>
      <c r="AB2846">
        <v>58322</v>
      </c>
      <c r="AC2846">
        <v>55156</v>
      </c>
      <c r="AD2846">
        <v>51878</v>
      </c>
      <c r="AE2846">
        <v>48508</v>
      </c>
      <c r="AF2846">
        <v>45069</v>
      </c>
      <c r="AG2846">
        <v>41583</v>
      </c>
      <c r="AH2846">
        <v>38076</v>
      </c>
      <c r="AI2846">
        <v>34572</v>
      </c>
      <c r="AJ2846">
        <v>31099</v>
      </c>
      <c r="AK2846">
        <v>27684</v>
      </c>
      <c r="AL2846">
        <v>24365</v>
      </c>
      <c r="AM2846">
        <v>21177</v>
      </c>
      <c r="AN2846">
        <v>18159</v>
      </c>
      <c r="AO2846">
        <v>15348</v>
      </c>
      <c r="AP2846">
        <v>12772</v>
      </c>
      <c r="AQ2846">
        <v>10449</v>
      </c>
      <c r="AR2846">
        <v>8394</v>
      </c>
      <c r="AS2846">
        <v>6597</v>
      </c>
      <c r="AT2846">
        <v>5065</v>
      </c>
      <c r="AU2846">
        <v>3791</v>
      </c>
      <c r="AV2846">
        <v>2760</v>
      </c>
      <c r="DC2846">
        <v>24.58</v>
      </c>
      <c r="DD2846">
        <v>23.81</v>
      </c>
      <c r="DE2846">
        <v>23.03</v>
      </c>
      <c r="DF2846">
        <v>22.27</v>
      </c>
      <c r="DG2846">
        <v>21.5</v>
      </c>
      <c r="DH2846">
        <v>20.75</v>
      </c>
      <c r="DI2846">
        <v>20</v>
      </c>
      <c r="DJ2846">
        <v>19.27</v>
      </c>
      <c r="DK2846">
        <v>18.55</v>
      </c>
      <c r="DL2846">
        <v>17.829999999999998</v>
      </c>
      <c r="DM2846">
        <v>17.14</v>
      </c>
      <c r="DN2846">
        <v>16.45</v>
      </c>
      <c r="DO2846">
        <v>15.78</v>
      </c>
      <c r="DP2846">
        <v>15.11</v>
      </c>
      <c r="DQ2846">
        <v>14.46</v>
      </c>
      <c r="DR2846">
        <v>13.83</v>
      </c>
      <c r="DS2846">
        <v>13.2</v>
      </c>
      <c r="DT2846">
        <v>12.59</v>
      </c>
      <c r="DU2846">
        <v>11.99</v>
      </c>
      <c r="DV2846">
        <v>11.4</v>
      </c>
      <c r="DW2846">
        <v>10.83</v>
      </c>
      <c r="DX2846">
        <v>10.28</v>
      </c>
      <c r="DY2846">
        <v>9.74</v>
      </c>
      <c r="DZ2846">
        <v>9.2200000000000006</v>
      </c>
      <c r="EA2846">
        <v>8.7200000000000006</v>
      </c>
      <c r="EB2846">
        <v>8.24</v>
      </c>
      <c r="EC2846">
        <v>7.78</v>
      </c>
      <c r="ED2846">
        <v>7.34</v>
      </c>
      <c r="EE2846">
        <v>6.91</v>
      </c>
      <c r="EF2846">
        <v>6.5</v>
      </c>
      <c r="EG2846">
        <v>6.11</v>
      </c>
      <c r="EH2846">
        <v>5.73</v>
      </c>
      <c r="EI2846">
        <v>5.38</v>
      </c>
      <c r="EJ2846">
        <v>5.04</v>
      </c>
      <c r="EK2846">
        <v>4.7300000000000004</v>
      </c>
      <c r="EL2846">
        <v>4.43</v>
      </c>
      <c r="EM2846">
        <v>4.1500000000000004</v>
      </c>
      <c r="EN2846">
        <v>3.89</v>
      </c>
      <c r="EO2846">
        <v>3.64</v>
      </c>
      <c r="EP2846">
        <v>3.41</v>
      </c>
      <c r="EQ2846">
        <v>3.2</v>
      </c>
      <c r="ER2846">
        <v>3.02</v>
      </c>
      <c r="ES2846">
        <v>2.86</v>
      </c>
      <c r="ET2846">
        <v>2.75</v>
      </c>
    </row>
    <row r="2847" spans="1:163" x14ac:dyDescent="0.25">
      <c r="A2847" t="s">
        <v>2634</v>
      </c>
      <c r="B2847">
        <v>43</v>
      </c>
      <c r="C2847">
        <v>43</v>
      </c>
      <c r="E2847">
        <v>100000</v>
      </c>
      <c r="F2847">
        <v>99014</v>
      </c>
      <c r="G2847">
        <v>97984</v>
      </c>
      <c r="H2847">
        <v>96904</v>
      </c>
      <c r="I2847">
        <v>95765</v>
      </c>
      <c r="J2847">
        <v>94556</v>
      </c>
      <c r="K2847">
        <v>93265</v>
      </c>
      <c r="L2847">
        <v>91886</v>
      </c>
      <c r="M2847">
        <v>90413</v>
      </c>
      <c r="N2847">
        <v>88841</v>
      </c>
      <c r="O2847">
        <v>87167</v>
      </c>
      <c r="P2847">
        <v>85390</v>
      </c>
      <c r="Q2847">
        <v>83508</v>
      </c>
      <c r="R2847">
        <v>81521</v>
      </c>
      <c r="S2847">
        <v>79426</v>
      </c>
      <c r="T2847">
        <v>77221</v>
      </c>
      <c r="U2847">
        <v>74902</v>
      </c>
      <c r="V2847">
        <v>72468</v>
      </c>
      <c r="W2847">
        <v>69914</v>
      </c>
      <c r="X2847">
        <v>67231</v>
      </c>
      <c r="Y2847">
        <v>64414</v>
      </c>
      <c r="Z2847">
        <v>61463</v>
      </c>
      <c r="AA2847">
        <v>58380</v>
      </c>
      <c r="AB2847">
        <v>55175</v>
      </c>
      <c r="AC2847">
        <v>51860</v>
      </c>
      <c r="AD2847">
        <v>48456</v>
      </c>
      <c r="AE2847">
        <v>44987</v>
      </c>
      <c r="AF2847">
        <v>41476</v>
      </c>
      <c r="AG2847">
        <v>37948</v>
      </c>
      <c r="AH2847">
        <v>34424</v>
      </c>
      <c r="AI2847">
        <v>30936</v>
      </c>
      <c r="AJ2847">
        <v>27513</v>
      </c>
      <c r="AK2847">
        <v>24188</v>
      </c>
      <c r="AL2847">
        <v>21000</v>
      </c>
      <c r="AM2847">
        <v>17985</v>
      </c>
      <c r="AN2847">
        <v>15183</v>
      </c>
      <c r="AO2847">
        <v>12619</v>
      </c>
      <c r="AP2847">
        <v>10311</v>
      </c>
      <c r="AQ2847">
        <v>8272</v>
      </c>
      <c r="AR2847">
        <v>6494</v>
      </c>
      <c r="AS2847">
        <v>4978</v>
      </c>
      <c r="AT2847">
        <v>3722</v>
      </c>
      <c r="AU2847">
        <v>2706</v>
      </c>
      <c r="DC2847">
        <v>23.68</v>
      </c>
      <c r="DD2847">
        <v>22.91</v>
      </c>
      <c r="DE2847">
        <v>22.15</v>
      </c>
      <c r="DF2847">
        <v>21.39</v>
      </c>
      <c r="DG2847">
        <v>20.64</v>
      </c>
      <c r="DH2847">
        <v>19.89</v>
      </c>
      <c r="DI2847">
        <v>19.16</v>
      </c>
      <c r="DJ2847">
        <v>18.440000000000001</v>
      </c>
      <c r="DK2847">
        <v>17.73</v>
      </c>
      <c r="DL2847">
        <v>17.04</v>
      </c>
      <c r="DM2847">
        <v>16.36</v>
      </c>
      <c r="DN2847">
        <v>15.69</v>
      </c>
      <c r="DO2847">
        <v>15.03</v>
      </c>
      <c r="DP2847">
        <v>14.38</v>
      </c>
      <c r="DQ2847">
        <v>13.75</v>
      </c>
      <c r="DR2847">
        <v>13.13</v>
      </c>
      <c r="DS2847">
        <v>12.52</v>
      </c>
      <c r="DT2847">
        <v>11.92</v>
      </c>
      <c r="DU2847">
        <v>11.34</v>
      </c>
      <c r="DV2847">
        <v>10.77</v>
      </c>
      <c r="DW2847">
        <v>10.220000000000001</v>
      </c>
      <c r="DX2847">
        <v>9.69</v>
      </c>
      <c r="DY2847">
        <v>9.17</v>
      </c>
      <c r="DZ2847">
        <v>8.68</v>
      </c>
      <c r="EA2847">
        <v>8.1999999999999993</v>
      </c>
      <c r="EB2847">
        <v>7.74</v>
      </c>
      <c r="EC2847">
        <v>7.3</v>
      </c>
      <c r="ED2847">
        <v>6.87</v>
      </c>
      <c r="EE2847">
        <v>6.47</v>
      </c>
      <c r="EF2847">
        <v>6.08</v>
      </c>
      <c r="EG2847">
        <v>5.71</v>
      </c>
      <c r="EH2847">
        <v>5.35</v>
      </c>
      <c r="EI2847">
        <v>5.0199999999999996</v>
      </c>
      <c r="EJ2847">
        <v>4.71</v>
      </c>
      <c r="EK2847">
        <v>4.41</v>
      </c>
      <c r="EL2847">
        <v>4.13</v>
      </c>
      <c r="EM2847">
        <v>3.87</v>
      </c>
      <c r="EN2847">
        <v>3.63</v>
      </c>
      <c r="EO2847">
        <v>3.4</v>
      </c>
      <c r="EP2847">
        <v>3.19</v>
      </c>
      <c r="EQ2847">
        <v>3.01</v>
      </c>
      <c r="ER2847">
        <v>2.86</v>
      </c>
      <c r="ES2847">
        <v>2.74</v>
      </c>
    </row>
    <row r="2848" spans="1:163" x14ac:dyDescent="0.25">
      <c r="A2848" t="s">
        <v>2635</v>
      </c>
      <c r="B2848">
        <v>42</v>
      </c>
      <c r="C2848">
        <v>42</v>
      </c>
      <c r="E2848">
        <v>100000</v>
      </c>
      <c r="F2848">
        <v>98940</v>
      </c>
      <c r="G2848">
        <v>97830</v>
      </c>
      <c r="H2848">
        <v>96658</v>
      </c>
      <c r="I2848">
        <v>95414</v>
      </c>
      <c r="J2848">
        <v>94088</v>
      </c>
      <c r="K2848">
        <v>92670</v>
      </c>
      <c r="L2848">
        <v>91157</v>
      </c>
      <c r="M2848">
        <v>89543</v>
      </c>
      <c r="N2848">
        <v>87827</v>
      </c>
      <c r="O2848">
        <v>86006</v>
      </c>
      <c r="P2848">
        <v>84080</v>
      </c>
      <c r="Q2848">
        <v>82047</v>
      </c>
      <c r="R2848">
        <v>79904</v>
      </c>
      <c r="S2848">
        <v>77650</v>
      </c>
      <c r="T2848">
        <v>75285</v>
      </c>
      <c r="U2848">
        <v>72802</v>
      </c>
      <c r="V2848">
        <v>70200</v>
      </c>
      <c r="W2848">
        <v>67469</v>
      </c>
      <c r="X2848">
        <v>64605</v>
      </c>
      <c r="Y2848">
        <v>61607</v>
      </c>
      <c r="Z2848">
        <v>58481</v>
      </c>
      <c r="AA2848">
        <v>55235</v>
      </c>
      <c r="AB2848">
        <v>51881</v>
      </c>
      <c r="AC2848">
        <v>48441</v>
      </c>
      <c r="AD2848">
        <v>44937</v>
      </c>
      <c r="AE2848">
        <v>41398</v>
      </c>
      <c r="AF2848">
        <v>37847</v>
      </c>
      <c r="AG2848">
        <v>34303</v>
      </c>
      <c r="AH2848">
        <v>30797</v>
      </c>
      <c r="AI2848">
        <v>27361</v>
      </c>
      <c r="AJ2848">
        <v>24030</v>
      </c>
      <c r="AK2848">
        <v>20839</v>
      </c>
      <c r="AL2848">
        <v>17828</v>
      </c>
      <c r="AM2848">
        <v>15031</v>
      </c>
      <c r="AN2848">
        <v>12477</v>
      </c>
      <c r="AO2848">
        <v>10183</v>
      </c>
      <c r="AP2848">
        <v>8158</v>
      </c>
      <c r="AQ2848">
        <v>6395</v>
      </c>
      <c r="AR2848">
        <v>4898</v>
      </c>
      <c r="AS2848">
        <v>3656</v>
      </c>
      <c r="AT2848">
        <v>2655</v>
      </c>
      <c r="DC2848">
        <v>22.79</v>
      </c>
      <c r="DD2848">
        <v>22.02</v>
      </c>
      <c r="DE2848">
        <v>21.27</v>
      </c>
      <c r="DF2848">
        <v>20.52</v>
      </c>
      <c r="DG2848">
        <v>19.78</v>
      </c>
      <c r="DH2848">
        <v>19.05</v>
      </c>
      <c r="DI2848">
        <v>18.34</v>
      </c>
      <c r="DJ2848">
        <v>17.63</v>
      </c>
      <c r="DK2848">
        <v>16.940000000000001</v>
      </c>
      <c r="DL2848">
        <v>16.260000000000002</v>
      </c>
      <c r="DM2848">
        <v>15.6</v>
      </c>
      <c r="DN2848">
        <v>14.94</v>
      </c>
      <c r="DO2848">
        <v>14.3</v>
      </c>
      <c r="DP2848">
        <v>13.67</v>
      </c>
      <c r="DQ2848">
        <v>13.05</v>
      </c>
      <c r="DR2848">
        <v>12.45</v>
      </c>
      <c r="DS2848">
        <v>11.85</v>
      </c>
      <c r="DT2848">
        <v>11.28</v>
      </c>
      <c r="DU2848">
        <v>10.71</v>
      </c>
      <c r="DV2848">
        <v>10.16</v>
      </c>
      <c r="DW2848">
        <v>9.6300000000000008</v>
      </c>
      <c r="DX2848">
        <v>9.1199999999999992</v>
      </c>
      <c r="DY2848">
        <v>8.6300000000000008</v>
      </c>
      <c r="DZ2848">
        <v>8.16</v>
      </c>
      <c r="EA2848">
        <v>7.7</v>
      </c>
      <c r="EB2848">
        <v>7.26</v>
      </c>
      <c r="EC2848">
        <v>6.84</v>
      </c>
      <c r="ED2848">
        <v>6.43</v>
      </c>
      <c r="EE2848">
        <v>6.05</v>
      </c>
      <c r="EF2848">
        <v>5.68</v>
      </c>
      <c r="EG2848">
        <v>5.33</v>
      </c>
      <c r="EH2848">
        <v>5</v>
      </c>
      <c r="EI2848">
        <v>4.68</v>
      </c>
      <c r="EJ2848">
        <v>4.3899999999999997</v>
      </c>
      <c r="EK2848">
        <v>4.12</v>
      </c>
      <c r="EL2848">
        <v>3.86</v>
      </c>
      <c r="EM2848">
        <v>3.61</v>
      </c>
      <c r="EN2848">
        <v>3.38</v>
      </c>
      <c r="EO2848">
        <v>3.18</v>
      </c>
      <c r="EP2848">
        <v>3</v>
      </c>
      <c r="EQ2848">
        <v>2.85</v>
      </c>
      <c r="ER2848">
        <v>2.73</v>
      </c>
    </row>
    <row r="2849" spans="1:147" x14ac:dyDescent="0.25">
      <c r="A2849" t="s">
        <v>2636</v>
      </c>
      <c r="B2849">
        <v>41</v>
      </c>
      <c r="C2849">
        <v>41</v>
      </c>
      <c r="E2849">
        <v>100000</v>
      </c>
      <c r="F2849">
        <v>98857</v>
      </c>
      <c r="G2849">
        <v>97652</v>
      </c>
      <c r="H2849">
        <v>96371</v>
      </c>
      <c r="I2849">
        <v>95006</v>
      </c>
      <c r="J2849">
        <v>93549</v>
      </c>
      <c r="K2849">
        <v>91992</v>
      </c>
      <c r="L2849">
        <v>90333</v>
      </c>
      <c r="M2849">
        <v>88571</v>
      </c>
      <c r="N2849">
        <v>86704</v>
      </c>
      <c r="O2849">
        <v>84730</v>
      </c>
      <c r="P2849">
        <v>82649</v>
      </c>
      <c r="Q2849">
        <v>80456</v>
      </c>
      <c r="R2849">
        <v>78150</v>
      </c>
      <c r="S2849">
        <v>75732</v>
      </c>
      <c r="T2849">
        <v>73200</v>
      </c>
      <c r="U2849">
        <v>70547</v>
      </c>
      <c r="V2849">
        <v>67764</v>
      </c>
      <c r="W2849">
        <v>64849</v>
      </c>
      <c r="X2849">
        <v>61802</v>
      </c>
      <c r="Y2849">
        <v>58628</v>
      </c>
      <c r="Z2849">
        <v>55337</v>
      </c>
      <c r="AA2849">
        <v>51941</v>
      </c>
      <c r="AB2849">
        <v>48462</v>
      </c>
      <c r="AC2849">
        <v>44924</v>
      </c>
      <c r="AD2849">
        <v>41352</v>
      </c>
      <c r="AE2849">
        <v>37773</v>
      </c>
      <c r="AF2849">
        <v>34208</v>
      </c>
      <c r="AG2849">
        <v>30684</v>
      </c>
      <c r="AH2849">
        <v>27232</v>
      </c>
      <c r="AI2849">
        <v>23891</v>
      </c>
      <c r="AJ2849">
        <v>20697</v>
      </c>
      <c r="AK2849">
        <v>17684</v>
      </c>
      <c r="AL2849">
        <v>14892</v>
      </c>
      <c r="AM2849">
        <v>12346</v>
      </c>
      <c r="AN2849">
        <v>10063</v>
      </c>
      <c r="AO2849">
        <v>8052</v>
      </c>
      <c r="AP2849">
        <v>6304</v>
      </c>
      <c r="AQ2849">
        <v>4820</v>
      </c>
      <c r="AR2849">
        <v>3594</v>
      </c>
      <c r="AS2849">
        <v>2607</v>
      </c>
      <c r="DC2849">
        <v>21.9</v>
      </c>
      <c r="DD2849">
        <v>21.15</v>
      </c>
      <c r="DE2849">
        <v>20.399999999999999</v>
      </c>
      <c r="DF2849">
        <v>19.670000000000002</v>
      </c>
      <c r="DG2849">
        <v>18.940000000000001</v>
      </c>
      <c r="DH2849">
        <v>18.23</v>
      </c>
      <c r="DI2849">
        <v>17.53</v>
      </c>
      <c r="DJ2849">
        <v>16.84</v>
      </c>
      <c r="DK2849">
        <v>16.170000000000002</v>
      </c>
      <c r="DL2849">
        <v>15.51</v>
      </c>
      <c r="DM2849">
        <v>14.86</v>
      </c>
      <c r="DN2849">
        <v>14.22</v>
      </c>
      <c r="DO2849">
        <v>13.59</v>
      </c>
      <c r="DP2849">
        <v>12.98</v>
      </c>
      <c r="DQ2849">
        <v>12.38</v>
      </c>
      <c r="DR2849">
        <v>11.79</v>
      </c>
      <c r="DS2849">
        <v>11.21</v>
      </c>
      <c r="DT2849">
        <v>10.65</v>
      </c>
      <c r="DU2849">
        <v>10.11</v>
      </c>
      <c r="DV2849">
        <v>9.58</v>
      </c>
      <c r="DW2849">
        <v>9.07</v>
      </c>
      <c r="DX2849">
        <v>8.58</v>
      </c>
      <c r="DY2849">
        <v>8.11</v>
      </c>
      <c r="DZ2849">
        <v>7.66</v>
      </c>
      <c r="EA2849">
        <v>7.22</v>
      </c>
      <c r="EB2849">
        <v>6.8</v>
      </c>
      <c r="EC2849">
        <v>6.4</v>
      </c>
      <c r="ED2849">
        <v>6.02</v>
      </c>
      <c r="EE2849">
        <v>5.65</v>
      </c>
      <c r="EF2849">
        <v>5.3</v>
      </c>
      <c r="EG2849">
        <v>4.97</v>
      </c>
      <c r="EH2849">
        <v>4.66</v>
      </c>
      <c r="EI2849">
        <v>4.37</v>
      </c>
      <c r="EJ2849">
        <v>4.0999999999999996</v>
      </c>
      <c r="EK2849">
        <v>3.84</v>
      </c>
      <c r="EL2849">
        <v>3.6</v>
      </c>
      <c r="EM2849">
        <v>3.37</v>
      </c>
      <c r="EN2849">
        <v>3.17</v>
      </c>
      <c r="EO2849">
        <v>2.99</v>
      </c>
      <c r="EP2849">
        <v>2.84</v>
      </c>
      <c r="EQ2849">
        <v>2.73</v>
      </c>
    </row>
    <row r="2850" spans="1:147" x14ac:dyDescent="0.25">
      <c r="A2850" t="s">
        <v>2637</v>
      </c>
      <c r="B2850">
        <v>40</v>
      </c>
      <c r="C2850">
        <v>40</v>
      </c>
      <c r="E2850">
        <v>100000</v>
      </c>
      <c r="F2850">
        <v>98758</v>
      </c>
      <c r="G2850">
        <v>97441</v>
      </c>
      <c r="H2850">
        <v>96034</v>
      </c>
      <c r="I2850">
        <v>94533</v>
      </c>
      <c r="J2850">
        <v>92932</v>
      </c>
      <c r="K2850">
        <v>91225</v>
      </c>
      <c r="L2850">
        <v>89413</v>
      </c>
      <c r="M2850">
        <v>87495</v>
      </c>
      <c r="N2850">
        <v>85470</v>
      </c>
      <c r="O2850">
        <v>83336</v>
      </c>
      <c r="P2850">
        <v>81092</v>
      </c>
      <c r="Q2850">
        <v>78732</v>
      </c>
      <c r="R2850">
        <v>76258</v>
      </c>
      <c r="S2850">
        <v>73669</v>
      </c>
      <c r="T2850">
        <v>70962</v>
      </c>
      <c r="U2850">
        <v>68125</v>
      </c>
      <c r="V2850">
        <v>65156</v>
      </c>
      <c r="W2850">
        <v>62055</v>
      </c>
      <c r="X2850">
        <v>58830</v>
      </c>
      <c r="Y2850">
        <v>55489</v>
      </c>
      <c r="Z2850">
        <v>52048</v>
      </c>
      <c r="AA2850">
        <v>48526</v>
      </c>
      <c r="AB2850">
        <v>44949</v>
      </c>
      <c r="AC2850">
        <v>41342</v>
      </c>
      <c r="AD2850">
        <v>37731</v>
      </c>
      <c r="AE2850">
        <v>34141</v>
      </c>
      <c r="AF2850">
        <v>30597</v>
      </c>
      <c r="AG2850">
        <v>27129</v>
      </c>
      <c r="AH2850">
        <v>23774</v>
      </c>
      <c r="AI2850">
        <v>20572</v>
      </c>
      <c r="AJ2850">
        <v>17559</v>
      </c>
      <c r="AK2850">
        <v>14768</v>
      </c>
      <c r="AL2850">
        <v>12228</v>
      </c>
      <c r="AM2850">
        <v>9953</v>
      </c>
      <c r="AN2850">
        <v>7954</v>
      </c>
      <c r="AO2850">
        <v>6219</v>
      </c>
      <c r="AP2850">
        <v>4749</v>
      </c>
      <c r="AQ2850">
        <v>3536</v>
      </c>
      <c r="AR2850">
        <v>2562</v>
      </c>
      <c r="DC2850">
        <v>21.03</v>
      </c>
      <c r="DD2850">
        <v>20.29</v>
      </c>
      <c r="DE2850">
        <v>19.559999999999999</v>
      </c>
      <c r="DF2850">
        <v>18.84</v>
      </c>
      <c r="DG2850">
        <v>18.13</v>
      </c>
      <c r="DH2850">
        <v>17.43</v>
      </c>
      <c r="DI2850">
        <v>16.75</v>
      </c>
      <c r="DJ2850">
        <v>16.079999999999998</v>
      </c>
      <c r="DK2850">
        <v>15.42</v>
      </c>
      <c r="DL2850">
        <v>14.77</v>
      </c>
      <c r="DM2850">
        <v>14.14</v>
      </c>
      <c r="DN2850">
        <v>13.51</v>
      </c>
      <c r="DO2850">
        <v>12.9</v>
      </c>
      <c r="DP2850">
        <v>12.31</v>
      </c>
      <c r="DQ2850">
        <v>11.72</v>
      </c>
      <c r="DR2850">
        <v>11.15</v>
      </c>
      <c r="DS2850">
        <v>10.59</v>
      </c>
      <c r="DT2850">
        <v>10.050000000000001</v>
      </c>
      <c r="DU2850">
        <v>9.5299999999999994</v>
      </c>
      <c r="DV2850">
        <v>9.02</v>
      </c>
      <c r="DW2850">
        <v>8.5399999999999991</v>
      </c>
      <c r="DX2850">
        <v>8.07</v>
      </c>
      <c r="DY2850">
        <v>7.62</v>
      </c>
      <c r="DZ2850">
        <v>7.19</v>
      </c>
      <c r="EA2850">
        <v>6.77</v>
      </c>
      <c r="EB2850">
        <v>6.37</v>
      </c>
      <c r="EC2850">
        <v>5.99</v>
      </c>
      <c r="ED2850">
        <v>5.62</v>
      </c>
      <c r="EE2850">
        <v>5.28</v>
      </c>
      <c r="EF2850">
        <v>4.95</v>
      </c>
      <c r="EG2850">
        <v>4.6399999999999997</v>
      </c>
      <c r="EH2850">
        <v>4.3499999999999996</v>
      </c>
      <c r="EI2850">
        <v>4.08</v>
      </c>
      <c r="EJ2850">
        <v>3.83</v>
      </c>
      <c r="EK2850">
        <v>3.59</v>
      </c>
      <c r="EL2850">
        <v>3.36</v>
      </c>
      <c r="EM2850">
        <v>3.16</v>
      </c>
      <c r="EN2850">
        <v>2.98</v>
      </c>
      <c r="EO2850">
        <v>2.83</v>
      </c>
      <c r="EP2850">
        <v>2.72</v>
      </c>
    </row>
    <row r="2851" spans="1:147" x14ac:dyDescent="0.25">
      <c r="A2851" t="s">
        <v>2638</v>
      </c>
      <c r="B2851">
        <v>39</v>
      </c>
      <c r="C2851">
        <v>39</v>
      </c>
      <c r="E2851">
        <v>100000</v>
      </c>
      <c r="F2851">
        <v>98641</v>
      </c>
      <c r="G2851">
        <v>97193</v>
      </c>
      <c r="H2851">
        <v>95645</v>
      </c>
      <c r="I2851">
        <v>93994</v>
      </c>
      <c r="J2851">
        <v>92237</v>
      </c>
      <c r="K2851">
        <v>90372</v>
      </c>
      <c r="L2851">
        <v>88399</v>
      </c>
      <c r="M2851">
        <v>86317</v>
      </c>
      <c r="N2851">
        <v>84128</v>
      </c>
      <c r="O2851">
        <v>81825</v>
      </c>
      <c r="P2851">
        <v>79409</v>
      </c>
      <c r="Q2851">
        <v>76876</v>
      </c>
      <c r="R2851">
        <v>74227</v>
      </c>
      <c r="S2851">
        <v>71459</v>
      </c>
      <c r="T2851">
        <v>68564</v>
      </c>
      <c r="U2851">
        <v>65536</v>
      </c>
      <c r="V2851">
        <v>62378</v>
      </c>
      <c r="W2851">
        <v>59096</v>
      </c>
      <c r="X2851">
        <v>55702</v>
      </c>
      <c r="Y2851">
        <v>52209</v>
      </c>
      <c r="Z2851">
        <v>48641</v>
      </c>
      <c r="AA2851">
        <v>45021</v>
      </c>
      <c r="AB2851">
        <v>41376</v>
      </c>
      <c r="AC2851">
        <v>37730</v>
      </c>
      <c r="AD2851">
        <v>34109</v>
      </c>
      <c r="AE2851">
        <v>30540</v>
      </c>
      <c r="AF2851">
        <v>27054</v>
      </c>
      <c r="AG2851">
        <v>23685</v>
      </c>
      <c r="AH2851">
        <v>20471</v>
      </c>
      <c r="AI2851">
        <v>17451</v>
      </c>
      <c r="AJ2851">
        <v>14661</v>
      </c>
      <c r="AK2851">
        <v>12124</v>
      </c>
      <c r="AL2851">
        <v>9856</v>
      </c>
      <c r="AM2851">
        <v>7865</v>
      </c>
      <c r="AN2851">
        <v>6141</v>
      </c>
      <c r="AO2851">
        <v>4684</v>
      </c>
      <c r="AP2851">
        <v>3483</v>
      </c>
      <c r="AQ2851">
        <v>2520</v>
      </c>
      <c r="DC2851">
        <v>20.170000000000002</v>
      </c>
      <c r="DD2851">
        <v>19.440000000000001</v>
      </c>
      <c r="DE2851">
        <v>18.73</v>
      </c>
      <c r="DF2851">
        <v>18.02</v>
      </c>
      <c r="DG2851">
        <v>17.329999999999998</v>
      </c>
      <c r="DH2851">
        <v>16.649999999999999</v>
      </c>
      <c r="DI2851">
        <v>15.98</v>
      </c>
      <c r="DJ2851">
        <v>15.33</v>
      </c>
      <c r="DK2851">
        <v>14.68</v>
      </c>
      <c r="DL2851">
        <v>14.05</v>
      </c>
      <c r="DM2851">
        <v>13.44</v>
      </c>
      <c r="DN2851">
        <v>12.83</v>
      </c>
      <c r="DO2851">
        <v>12.24</v>
      </c>
      <c r="DP2851">
        <v>11.65</v>
      </c>
      <c r="DQ2851">
        <v>11.09</v>
      </c>
      <c r="DR2851">
        <v>10.53</v>
      </c>
      <c r="DS2851">
        <v>10</v>
      </c>
      <c r="DT2851">
        <v>9.48</v>
      </c>
      <c r="DU2851">
        <v>8.98</v>
      </c>
      <c r="DV2851">
        <v>8.49</v>
      </c>
      <c r="DW2851">
        <v>8.0299999999999994</v>
      </c>
      <c r="DX2851">
        <v>7.58</v>
      </c>
      <c r="DY2851">
        <v>7.15</v>
      </c>
      <c r="DZ2851">
        <v>6.73</v>
      </c>
      <c r="EA2851">
        <v>6.34</v>
      </c>
      <c r="EB2851">
        <v>5.96</v>
      </c>
      <c r="EC2851">
        <v>5.59</v>
      </c>
      <c r="ED2851">
        <v>5.25</v>
      </c>
      <c r="EE2851">
        <v>4.93</v>
      </c>
      <c r="EF2851">
        <v>4.62</v>
      </c>
      <c r="EG2851">
        <v>4.33</v>
      </c>
      <c r="EH2851">
        <v>4.0599999999999996</v>
      </c>
      <c r="EI2851">
        <v>3.81</v>
      </c>
      <c r="EJ2851">
        <v>3.57</v>
      </c>
      <c r="EK2851">
        <v>3.35</v>
      </c>
      <c r="EL2851">
        <v>3.15</v>
      </c>
      <c r="EM2851">
        <v>2.97</v>
      </c>
      <c r="EN2851">
        <v>2.83</v>
      </c>
      <c r="EO2851">
        <v>2.71</v>
      </c>
    </row>
    <row r="2852" spans="1:147" x14ac:dyDescent="0.25">
      <c r="A2852" t="s">
        <v>2639</v>
      </c>
      <c r="B2852">
        <v>38</v>
      </c>
      <c r="C2852">
        <v>38</v>
      </c>
      <c r="E2852">
        <v>100000</v>
      </c>
      <c r="F2852">
        <v>98505</v>
      </c>
      <c r="G2852">
        <v>96910</v>
      </c>
      <c r="H2852">
        <v>95206</v>
      </c>
      <c r="I2852">
        <v>93393</v>
      </c>
      <c r="J2852">
        <v>91471</v>
      </c>
      <c r="K2852">
        <v>89438</v>
      </c>
      <c r="L2852">
        <v>87296</v>
      </c>
      <c r="M2852">
        <v>85044</v>
      </c>
      <c r="N2852">
        <v>82679</v>
      </c>
      <c r="O2852">
        <v>80200</v>
      </c>
      <c r="P2852">
        <v>77605</v>
      </c>
      <c r="Q2852">
        <v>74891</v>
      </c>
      <c r="R2852">
        <v>72058</v>
      </c>
      <c r="S2852">
        <v>69097</v>
      </c>
      <c r="T2852">
        <v>66007</v>
      </c>
      <c r="U2852">
        <v>62786</v>
      </c>
      <c r="V2852">
        <v>59442</v>
      </c>
      <c r="W2852">
        <v>55988</v>
      </c>
      <c r="X2852">
        <v>52439</v>
      </c>
      <c r="Y2852">
        <v>48817</v>
      </c>
      <c r="Z2852">
        <v>45150</v>
      </c>
      <c r="AA2852">
        <v>41460</v>
      </c>
      <c r="AB2852">
        <v>37777</v>
      </c>
      <c r="AC2852">
        <v>34120</v>
      </c>
      <c r="AD2852">
        <v>30521</v>
      </c>
      <c r="AE2852">
        <v>27010</v>
      </c>
      <c r="AF2852">
        <v>23624</v>
      </c>
      <c r="AG2852">
        <v>20397</v>
      </c>
      <c r="AH2852">
        <v>17367</v>
      </c>
      <c r="AI2852">
        <v>14572</v>
      </c>
      <c r="AJ2852">
        <v>12037</v>
      </c>
      <c r="AK2852">
        <v>9773</v>
      </c>
      <c r="AL2852">
        <v>7789</v>
      </c>
      <c r="AM2852">
        <v>6073</v>
      </c>
      <c r="AN2852">
        <v>4626</v>
      </c>
      <c r="AO2852">
        <v>3436</v>
      </c>
      <c r="AP2852">
        <v>2483</v>
      </c>
      <c r="DC2852">
        <v>19.329999999999998</v>
      </c>
      <c r="DD2852">
        <v>18.62</v>
      </c>
      <c r="DE2852">
        <v>17.91</v>
      </c>
      <c r="DF2852">
        <v>17.23</v>
      </c>
      <c r="DG2852">
        <v>16.55</v>
      </c>
      <c r="DH2852">
        <v>15.89</v>
      </c>
      <c r="DI2852">
        <v>15.24</v>
      </c>
      <c r="DJ2852">
        <v>14.6</v>
      </c>
      <c r="DK2852">
        <v>13.97</v>
      </c>
      <c r="DL2852">
        <v>13.36</v>
      </c>
      <c r="DM2852">
        <v>12.75</v>
      </c>
      <c r="DN2852">
        <v>12.16</v>
      </c>
      <c r="DO2852">
        <v>11.59</v>
      </c>
      <c r="DP2852">
        <v>11.02</v>
      </c>
      <c r="DQ2852">
        <v>10.47</v>
      </c>
      <c r="DR2852">
        <v>9.94</v>
      </c>
      <c r="DS2852">
        <v>9.43</v>
      </c>
      <c r="DT2852">
        <v>8.93</v>
      </c>
      <c r="DU2852">
        <v>8.4499999999999993</v>
      </c>
      <c r="DV2852">
        <v>7.99</v>
      </c>
      <c r="DW2852">
        <v>7.54</v>
      </c>
      <c r="DX2852">
        <v>7.11</v>
      </c>
      <c r="DY2852">
        <v>6.7</v>
      </c>
      <c r="DZ2852">
        <v>6.31</v>
      </c>
      <c r="EA2852">
        <v>5.93</v>
      </c>
      <c r="EB2852">
        <v>5.57</v>
      </c>
      <c r="EC2852">
        <v>5.23</v>
      </c>
      <c r="ED2852">
        <v>4.9000000000000004</v>
      </c>
      <c r="EE2852">
        <v>4.5999999999999996</v>
      </c>
      <c r="EF2852">
        <v>4.32</v>
      </c>
      <c r="EG2852">
        <v>4.05</v>
      </c>
      <c r="EH2852">
        <v>3.79</v>
      </c>
      <c r="EI2852">
        <v>3.56</v>
      </c>
      <c r="EJ2852">
        <v>3.34</v>
      </c>
      <c r="EK2852">
        <v>3.14</v>
      </c>
      <c r="EL2852">
        <v>2.96</v>
      </c>
      <c r="EM2852">
        <v>2.82</v>
      </c>
      <c r="EN2852">
        <v>2.71</v>
      </c>
    </row>
    <row r="2853" spans="1:147" x14ac:dyDescent="0.25">
      <c r="A2853" t="s">
        <v>2640</v>
      </c>
      <c r="B2853">
        <v>37</v>
      </c>
      <c r="C2853">
        <v>37</v>
      </c>
      <c r="E2853">
        <v>100000</v>
      </c>
      <c r="F2853">
        <v>98351</v>
      </c>
      <c r="G2853">
        <v>96594</v>
      </c>
      <c r="H2853">
        <v>94720</v>
      </c>
      <c r="I2853">
        <v>92735</v>
      </c>
      <c r="J2853">
        <v>90639</v>
      </c>
      <c r="K2853">
        <v>88430</v>
      </c>
      <c r="L2853">
        <v>86110</v>
      </c>
      <c r="M2853">
        <v>83675</v>
      </c>
      <c r="N2853">
        <v>81128</v>
      </c>
      <c r="O2853">
        <v>78463</v>
      </c>
      <c r="P2853">
        <v>75681</v>
      </c>
      <c r="Q2853">
        <v>72777</v>
      </c>
      <c r="R2853">
        <v>69744</v>
      </c>
      <c r="S2853">
        <v>66582</v>
      </c>
      <c r="T2853">
        <v>63293</v>
      </c>
      <c r="U2853">
        <v>59881</v>
      </c>
      <c r="V2853">
        <v>56361</v>
      </c>
      <c r="W2853">
        <v>52749</v>
      </c>
      <c r="X2853">
        <v>49068</v>
      </c>
      <c r="Y2853">
        <v>45345</v>
      </c>
      <c r="Z2853">
        <v>41606</v>
      </c>
      <c r="AA2853">
        <v>37877</v>
      </c>
      <c r="AB2853">
        <v>34182</v>
      </c>
      <c r="AC2853">
        <v>30547</v>
      </c>
      <c r="AD2853">
        <v>27006</v>
      </c>
      <c r="AE2853">
        <v>23595</v>
      </c>
      <c r="AF2853">
        <v>20352</v>
      </c>
      <c r="AG2853">
        <v>17310</v>
      </c>
      <c r="AH2853">
        <v>14507</v>
      </c>
      <c r="AI2853">
        <v>11967</v>
      </c>
      <c r="AJ2853">
        <v>9705</v>
      </c>
      <c r="AK2853">
        <v>7724</v>
      </c>
      <c r="AL2853">
        <v>6015</v>
      </c>
      <c r="AM2853">
        <v>4575</v>
      </c>
      <c r="AN2853">
        <v>3393</v>
      </c>
      <c r="AO2853">
        <v>2449</v>
      </c>
      <c r="DC2853">
        <v>18.510000000000002</v>
      </c>
      <c r="DD2853">
        <v>17.809999999999999</v>
      </c>
      <c r="DE2853">
        <v>17.12</v>
      </c>
      <c r="DF2853">
        <v>16.45</v>
      </c>
      <c r="DG2853">
        <v>15.79</v>
      </c>
      <c r="DH2853">
        <v>15.15</v>
      </c>
      <c r="DI2853">
        <v>14.51</v>
      </c>
      <c r="DJ2853">
        <v>13.89</v>
      </c>
      <c r="DK2853">
        <v>13.28</v>
      </c>
      <c r="DL2853">
        <v>12.68</v>
      </c>
      <c r="DM2853">
        <v>12.09</v>
      </c>
      <c r="DN2853">
        <v>11.52</v>
      </c>
      <c r="DO2853">
        <v>10.96</v>
      </c>
      <c r="DP2853">
        <v>10.41</v>
      </c>
      <c r="DQ2853">
        <v>9.89</v>
      </c>
      <c r="DR2853">
        <v>9.3699999999999992</v>
      </c>
      <c r="DS2853">
        <v>8.8800000000000008</v>
      </c>
      <c r="DT2853">
        <v>8.4</v>
      </c>
      <c r="DU2853">
        <v>7.94</v>
      </c>
      <c r="DV2853">
        <v>7.5</v>
      </c>
      <c r="DW2853">
        <v>7.08</v>
      </c>
      <c r="DX2853">
        <v>6.67</v>
      </c>
      <c r="DY2853">
        <v>6.27</v>
      </c>
      <c r="DZ2853">
        <v>5.9</v>
      </c>
      <c r="EA2853">
        <v>5.54</v>
      </c>
      <c r="EB2853">
        <v>5.2</v>
      </c>
      <c r="EC2853">
        <v>4.88</v>
      </c>
      <c r="ED2853">
        <v>4.58</v>
      </c>
      <c r="EE2853">
        <v>4.3</v>
      </c>
      <c r="EF2853">
        <v>4.03</v>
      </c>
      <c r="EG2853">
        <v>3.78</v>
      </c>
      <c r="EH2853">
        <v>3.54</v>
      </c>
      <c r="EI2853">
        <v>3.33</v>
      </c>
      <c r="EJ2853">
        <v>3.13</v>
      </c>
      <c r="EK2853">
        <v>2.95</v>
      </c>
      <c r="EL2853">
        <v>2.81</v>
      </c>
      <c r="EM2853">
        <v>2.7</v>
      </c>
    </row>
    <row r="2854" spans="1:147" x14ac:dyDescent="0.25">
      <c r="A2854" t="s">
        <v>2641</v>
      </c>
      <c r="B2854">
        <v>36</v>
      </c>
      <c r="C2854">
        <v>36</v>
      </c>
      <c r="E2854">
        <v>100000</v>
      </c>
      <c r="F2854">
        <v>98181</v>
      </c>
      <c r="G2854">
        <v>96247</v>
      </c>
      <c r="H2854">
        <v>94193</v>
      </c>
      <c r="I2854">
        <v>92025</v>
      </c>
      <c r="J2854">
        <v>89744</v>
      </c>
      <c r="K2854">
        <v>87349</v>
      </c>
      <c r="L2854">
        <v>84839</v>
      </c>
      <c r="M2854">
        <v>82213</v>
      </c>
      <c r="N2854">
        <v>79473</v>
      </c>
      <c r="O2854">
        <v>76613</v>
      </c>
      <c r="P2854">
        <v>73634</v>
      </c>
      <c r="Q2854">
        <v>70523</v>
      </c>
      <c r="R2854">
        <v>67282</v>
      </c>
      <c r="S2854">
        <v>63915</v>
      </c>
      <c r="T2854">
        <v>60429</v>
      </c>
      <c r="U2854">
        <v>56835</v>
      </c>
      <c r="V2854">
        <v>53152</v>
      </c>
      <c r="W2854">
        <v>49404</v>
      </c>
      <c r="X2854">
        <v>45618</v>
      </c>
      <c r="Y2854">
        <v>41822</v>
      </c>
      <c r="Z2854">
        <v>38041</v>
      </c>
      <c r="AA2854">
        <v>34299</v>
      </c>
      <c r="AB2854">
        <v>30625</v>
      </c>
      <c r="AC2854">
        <v>27048</v>
      </c>
      <c r="AD2854">
        <v>23607</v>
      </c>
      <c r="AE2854">
        <v>20339</v>
      </c>
      <c r="AF2854">
        <v>17282</v>
      </c>
      <c r="AG2854">
        <v>14467</v>
      </c>
      <c r="AH2854">
        <v>11919</v>
      </c>
      <c r="AI2854">
        <v>9653</v>
      </c>
      <c r="AJ2854">
        <v>7674</v>
      </c>
      <c r="AK2854">
        <v>5968</v>
      </c>
      <c r="AL2854">
        <v>4533</v>
      </c>
      <c r="AM2854">
        <v>3358</v>
      </c>
      <c r="AN2854">
        <v>2420</v>
      </c>
      <c r="DC2854">
        <v>17.7</v>
      </c>
      <c r="DD2854">
        <v>17.02</v>
      </c>
      <c r="DE2854">
        <v>16.350000000000001</v>
      </c>
      <c r="DF2854">
        <v>15.7</v>
      </c>
      <c r="DG2854">
        <v>15.05</v>
      </c>
      <c r="DH2854">
        <v>14.42</v>
      </c>
      <c r="DI2854">
        <v>13.81</v>
      </c>
      <c r="DJ2854">
        <v>13.2</v>
      </c>
      <c r="DK2854">
        <v>12.61</v>
      </c>
      <c r="DL2854">
        <v>12.02</v>
      </c>
      <c r="DM2854">
        <v>11.45</v>
      </c>
      <c r="DN2854">
        <v>10.9</v>
      </c>
      <c r="DO2854">
        <v>10.35</v>
      </c>
      <c r="DP2854">
        <v>9.83</v>
      </c>
      <c r="DQ2854">
        <v>9.32</v>
      </c>
      <c r="DR2854">
        <v>8.83</v>
      </c>
      <c r="DS2854">
        <v>8.36</v>
      </c>
      <c r="DT2854">
        <v>7.9</v>
      </c>
      <c r="DU2854">
        <v>7.46</v>
      </c>
      <c r="DV2854">
        <v>7.04</v>
      </c>
      <c r="DW2854">
        <v>6.63</v>
      </c>
      <c r="DX2854">
        <v>6.24</v>
      </c>
      <c r="DY2854">
        <v>5.87</v>
      </c>
      <c r="DZ2854">
        <v>5.51</v>
      </c>
      <c r="EA2854">
        <v>5.18</v>
      </c>
      <c r="EB2854">
        <v>4.8600000000000003</v>
      </c>
      <c r="EC2854">
        <v>4.5599999999999996</v>
      </c>
      <c r="ED2854">
        <v>4.28</v>
      </c>
      <c r="EE2854">
        <v>4.01</v>
      </c>
      <c r="EF2854">
        <v>3.77</v>
      </c>
      <c r="EG2854">
        <v>3.53</v>
      </c>
      <c r="EH2854">
        <v>3.31</v>
      </c>
      <c r="EI2854">
        <v>3.12</v>
      </c>
      <c r="EJ2854">
        <v>2.95</v>
      </c>
      <c r="EK2854">
        <v>2.8</v>
      </c>
      <c r="EL2854">
        <v>2.69</v>
      </c>
    </row>
    <row r="2855" spans="1:147" x14ac:dyDescent="0.25">
      <c r="A2855" t="s">
        <v>2642</v>
      </c>
      <c r="B2855">
        <v>35</v>
      </c>
      <c r="C2855">
        <v>35</v>
      </c>
      <c r="E2855">
        <v>100000</v>
      </c>
      <c r="F2855">
        <v>97995</v>
      </c>
      <c r="G2855">
        <v>95872</v>
      </c>
      <c r="H2855">
        <v>93625</v>
      </c>
      <c r="I2855">
        <v>91264</v>
      </c>
      <c r="J2855">
        <v>88788</v>
      </c>
      <c r="K2855">
        <v>86193</v>
      </c>
      <c r="L2855">
        <v>83483</v>
      </c>
      <c r="M2855">
        <v>80656</v>
      </c>
      <c r="N2855">
        <v>77711</v>
      </c>
      <c r="O2855">
        <v>74646</v>
      </c>
      <c r="P2855">
        <v>71452</v>
      </c>
      <c r="Q2855">
        <v>68125</v>
      </c>
      <c r="R2855">
        <v>64671</v>
      </c>
      <c r="S2855">
        <v>61099</v>
      </c>
      <c r="T2855">
        <v>57425</v>
      </c>
      <c r="U2855">
        <v>53662</v>
      </c>
      <c r="V2855">
        <v>49839</v>
      </c>
      <c r="W2855">
        <v>45981</v>
      </c>
      <c r="X2855">
        <v>42119</v>
      </c>
      <c r="Y2855">
        <v>38277</v>
      </c>
      <c r="Z2855">
        <v>34481</v>
      </c>
      <c r="AA2855">
        <v>30758</v>
      </c>
      <c r="AB2855">
        <v>27140</v>
      </c>
      <c r="AC2855">
        <v>23663</v>
      </c>
      <c r="AD2855">
        <v>20365</v>
      </c>
      <c r="AE2855">
        <v>17284</v>
      </c>
      <c r="AF2855">
        <v>14453</v>
      </c>
      <c r="AG2855">
        <v>11894</v>
      </c>
      <c r="AH2855">
        <v>9620</v>
      </c>
      <c r="AI2855">
        <v>7638</v>
      </c>
      <c r="AJ2855">
        <v>5933</v>
      </c>
      <c r="AK2855">
        <v>4501</v>
      </c>
      <c r="AL2855">
        <v>3330</v>
      </c>
      <c r="AM2855">
        <v>2397</v>
      </c>
      <c r="DC2855">
        <v>16.920000000000002</v>
      </c>
      <c r="DD2855">
        <v>16.25</v>
      </c>
      <c r="DE2855">
        <v>15.6</v>
      </c>
      <c r="DF2855">
        <v>14.96</v>
      </c>
      <c r="DG2855">
        <v>14.34</v>
      </c>
      <c r="DH2855">
        <v>13.72</v>
      </c>
      <c r="DI2855">
        <v>13.12</v>
      </c>
      <c r="DJ2855">
        <v>12.53</v>
      </c>
      <c r="DK2855">
        <v>11.95</v>
      </c>
      <c r="DL2855">
        <v>11.39</v>
      </c>
      <c r="DM2855">
        <v>10.83</v>
      </c>
      <c r="DN2855">
        <v>10.3</v>
      </c>
      <c r="DO2855">
        <v>9.77</v>
      </c>
      <c r="DP2855">
        <v>9.27</v>
      </c>
      <c r="DQ2855">
        <v>8.7799999999999994</v>
      </c>
      <c r="DR2855">
        <v>8.31</v>
      </c>
      <c r="DS2855">
        <v>7.86</v>
      </c>
      <c r="DT2855">
        <v>7.42</v>
      </c>
      <c r="DU2855">
        <v>7</v>
      </c>
      <c r="DV2855">
        <v>6.6</v>
      </c>
      <c r="DW2855">
        <v>6.21</v>
      </c>
      <c r="DX2855">
        <v>5.84</v>
      </c>
      <c r="DY2855">
        <v>5.49</v>
      </c>
      <c r="DZ2855">
        <v>5.15</v>
      </c>
      <c r="EA2855">
        <v>4.84</v>
      </c>
      <c r="EB2855">
        <v>4.54</v>
      </c>
      <c r="EC2855">
        <v>4.26</v>
      </c>
      <c r="ED2855">
        <v>4</v>
      </c>
      <c r="EE2855">
        <v>3.75</v>
      </c>
      <c r="EF2855">
        <v>3.52</v>
      </c>
      <c r="EG2855">
        <v>3.3</v>
      </c>
      <c r="EH2855">
        <v>3.11</v>
      </c>
      <c r="EI2855">
        <v>2.94</v>
      </c>
      <c r="EJ2855">
        <v>2.79</v>
      </c>
      <c r="EK2855">
        <v>2.69</v>
      </c>
    </row>
    <row r="2856" spans="1:147" x14ac:dyDescent="0.25">
      <c r="A2856" t="s">
        <v>2643</v>
      </c>
      <c r="B2856">
        <v>34</v>
      </c>
      <c r="C2856">
        <v>34</v>
      </c>
      <c r="E2856">
        <v>100000</v>
      </c>
      <c r="F2856">
        <v>97796</v>
      </c>
      <c r="G2856">
        <v>95470</v>
      </c>
      <c r="H2856">
        <v>93019</v>
      </c>
      <c r="I2856">
        <v>90452</v>
      </c>
      <c r="J2856">
        <v>87766</v>
      </c>
      <c r="K2856">
        <v>84961</v>
      </c>
      <c r="L2856">
        <v>82038</v>
      </c>
      <c r="M2856">
        <v>78997</v>
      </c>
      <c r="N2856">
        <v>75837</v>
      </c>
      <c r="O2856">
        <v>72547</v>
      </c>
      <c r="P2856">
        <v>69127</v>
      </c>
      <c r="Q2856">
        <v>65578</v>
      </c>
      <c r="R2856">
        <v>61911</v>
      </c>
      <c r="S2856">
        <v>58143</v>
      </c>
      <c r="T2856">
        <v>54293</v>
      </c>
      <c r="U2856">
        <v>50384</v>
      </c>
      <c r="V2856">
        <v>46446</v>
      </c>
      <c r="W2856">
        <v>42507</v>
      </c>
      <c r="X2856">
        <v>38595</v>
      </c>
      <c r="Y2856">
        <v>34735</v>
      </c>
      <c r="Z2856">
        <v>30956</v>
      </c>
      <c r="AA2856">
        <v>27287</v>
      </c>
      <c r="AB2856">
        <v>23768</v>
      </c>
      <c r="AC2856">
        <v>20434</v>
      </c>
      <c r="AD2856">
        <v>17322</v>
      </c>
      <c r="AE2856">
        <v>14468</v>
      </c>
      <c r="AF2856">
        <v>11894</v>
      </c>
      <c r="AG2856">
        <v>9609</v>
      </c>
      <c r="AH2856">
        <v>7618</v>
      </c>
      <c r="AI2856">
        <v>5910</v>
      </c>
      <c r="AJ2856">
        <v>4479</v>
      </c>
      <c r="AK2856">
        <v>3309</v>
      </c>
      <c r="AL2856">
        <v>2379</v>
      </c>
      <c r="DC2856">
        <v>16.149999999999999</v>
      </c>
      <c r="DD2856">
        <v>15.5</v>
      </c>
      <c r="DE2856">
        <v>14.87</v>
      </c>
      <c r="DF2856">
        <v>14.25</v>
      </c>
      <c r="DG2856">
        <v>13.64</v>
      </c>
      <c r="DH2856">
        <v>13.04</v>
      </c>
      <c r="DI2856">
        <v>12.46</v>
      </c>
      <c r="DJ2856">
        <v>11.88</v>
      </c>
      <c r="DK2856">
        <v>11.32</v>
      </c>
      <c r="DL2856">
        <v>10.77</v>
      </c>
      <c r="DM2856">
        <v>10.24</v>
      </c>
      <c r="DN2856">
        <v>9.7200000000000006</v>
      </c>
      <c r="DO2856">
        <v>9.2200000000000006</v>
      </c>
      <c r="DP2856">
        <v>8.73</v>
      </c>
      <c r="DQ2856">
        <v>8.27</v>
      </c>
      <c r="DR2856">
        <v>7.82</v>
      </c>
      <c r="DS2856">
        <v>7.39</v>
      </c>
      <c r="DT2856">
        <v>6.97</v>
      </c>
      <c r="DU2856">
        <v>6.57</v>
      </c>
      <c r="DV2856">
        <v>6.18</v>
      </c>
      <c r="DW2856">
        <v>5.81</v>
      </c>
      <c r="DX2856">
        <v>5.46</v>
      </c>
      <c r="DY2856">
        <v>5.13</v>
      </c>
      <c r="DZ2856">
        <v>4.82</v>
      </c>
      <c r="EA2856">
        <v>4.5199999999999996</v>
      </c>
      <c r="EB2856">
        <v>4.24</v>
      </c>
      <c r="EC2856">
        <v>3.98</v>
      </c>
      <c r="ED2856">
        <v>3.74</v>
      </c>
      <c r="EE2856">
        <v>3.51</v>
      </c>
      <c r="EF2856">
        <v>3.29</v>
      </c>
      <c r="EG2856">
        <v>3.1</v>
      </c>
      <c r="EH2856">
        <v>2.93</v>
      </c>
      <c r="EI2856">
        <v>2.79</v>
      </c>
      <c r="EJ2856">
        <v>2.68</v>
      </c>
    </row>
    <row r="2857" spans="1:147" x14ac:dyDescent="0.25">
      <c r="A2857" t="s">
        <v>2644</v>
      </c>
      <c r="B2857">
        <v>33</v>
      </c>
      <c r="C2857">
        <v>33</v>
      </c>
      <c r="E2857">
        <v>100000</v>
      </c>
      <c r="F2857">
        <v>97582</v>
      </c>
      <c r="G2857">
        <v>95040</v>
      </c>
      <c r="H2857">
        <v>92371</v>
      </c>
      <c r="I2857">
        <v>89582</v>
      </c>
      <c r="J2857">
        <v>86674</v>
      </c>
      <c r="K2857">
        <v>83645</v>
      </c>
      <c r="L2857">
        <v>80497</v>
      </c>
      <c r="M2857">
        <v>77228</v>
      </c>
      <c r="N2857">
        <v>73832</v>
      </c>
      <c r="O2857">
        <v>70305</v>
      </c>
      <c r="P2857">
        <v>66653</v>
      </c>
      <c r="Q2857">
        <v>62881</v>
      </c>
      <c r="R2857">
        <v>59008</v>
      </c>
      <c r="S2857">
        <v>55056</v>
      </c>
      <c r="T2857">
        <v>51052</v>
      </c>
      <c r="U2857">
        <v>47022</v>
      </c>
      <c r="V2857">
        <v>42997</v>
      </c>
      <c r="W2857">
        <v>39004</v>
      </c>
      <c r="X2857">
        <v>35070</v>
      </c>
      <c r="Y2857">
        <v>31224</v>
      </c>
      <c r="Z2857">
        <v>27497</v>
      </c>
      <c r="AA2857">
        <v>23925</v>
      </c>
      <c r="AB2857">
        <v>20548</v>
      </c>
      <c r="AC2857">
        <v>17399</v>
      </c>
      <c r="AD2857">
        <v>14515</v>
      </c>
      <c r="AE2857">
        <v>11919</v>
      </c>
      <c r="AF2857">
        <v>9619</v>
      </c>
      <c r="AG2857">
        <v>7617</v>
      </c>
      <c r="AH2857">
        <v>5901</v>
      </c>
      <c r="AI2857">
        <v>4466</v>
      </c>
      <c r="AJ2857">
        <v>3296</v>
      </c>
      <c r="AK2857">
        <v>2367</v>
      </c>
      <c r="DC2857">
        <v>15.41</v>
      </c>
      <c r="DD2857">
        <v>14.78</v>
      </c>
      <c r="DE2857">
        <v>14.16</v>
      </c>
      <c r="DF2857">
        <v>13.56</v>
      </c>
      <c r="DG2857">
        <v>12.96</v>
      </c>
      <c r="DH2857">
        <v>12.38</v>
      </c>
      <c r="DI2857">
        <v>11.81</v>
      </c>
      <c r="DJ2857">
        <v>11.25</v>
      </c>
      <c r="DK2857">
        <v>10.71</v>
      </c>
      <c r="DL2857">
        <v>10.18</v>
      </c>
      <c r="DM2857">
        <v>9.66</v>
      </c>
      <c r="DN2857">
        <v>9.16</v>
      </c>
      <c r="DO2857">
        <v>8.68</v>
      </c>
      <c r="DP2857">
        <v>8.2200000000000006</v>
      </c>
      <c r="DQ2857">
        <v>7.78</v>
      </c>
      <c r="DR2857">
        <v>7.35</v>
      </c>
      <c r="DS2857">
        <v>6.93</v>
      </c>
      <c r="DT2857">
        <v>6.54</v>
      </c>
      <c r="DU2857">
        <v>6.15</v>
      </c>
      <c r="DV2857">
        <v>5.79</v>
      </c>
      <c r="DW2857">
        <v>5.44</v>
      </c>
      <c r="DX2857">
        <v>5.1100000000000003</v>
      </c>
      <c r="DY2857">
        <v>4.8</v>
      </c>
      <c r="DZ2857">
        <v>4.5</v>
      </c>
      <c r="EA2857">
        <v>4.2300000000000004</v>
      </c>
      <c r="EB2857">
        <v>3.97</v>
      </c>
      <c r="EC2857">
        <v>3.72</v>
      </c>
      <c r="ED2857">
        <v>3.49</v>
      </c>
      <c r="EE2857">
        <v>3.28</v>
      </c>
      <c r="EF2857">
        <v>3.09</v>
      </c>
      <c r="EG2857">
        <v>2.92</v>
      </c>
      <c r="EH2857">
        <v>2.78</v>
      </c>
      <c r="EI2857">
        <v>2.67</v>
      </c>
    </row>
    <row r="2858" spans="1:147" x14ac:dyDescent="0.25">
      <c r="A2858" t="s">
        <v>2645</v>
      </c>
      <c r="B2858">
        <v>32</v>
      </c>
      <c r="C2858">
        <v>32</v>
      </c>
      <c r="E2858">
        <v>100000</v>
      </c>
      <c r="F2858">
        <v>97352</v>
      </c>
      <c r="G2858">
        <v>94579</v>
      </c>
      <c r="H2858">
        <v>91675</v>
      </c>
      <c r="I2858">
        <v>88650</v>
      </c>
      <c r="J2858">
        <v>85504</v>
      </c>
      <c r="K2858">
        <v>82236</v>
      </c>
      <c r="L2858">
        <v>78848</v>
      </c>
      <c r="M2858">
        <v>75330</v>
      </c>
      <c r="N2858">
        <v>71685</v>
      </c>
      <c r="O2858">
        <v>67913</v>
      </c>
      <c r="P2858">
        <v>64026</v>
      </c>
      <c r="Q2858">
        <v>60037</v>
      </c>
      <c r="R2858">
        <v>55971</v>
      </c>
      <c r="S2858">
        <v>51856</v>
      </c>
      <c r="T2858">
        <v>47724</v>
      </c>
      <c r="U2858">
        <v>43600</v>
      </c>
      <c r="V2858">
        <v>39516</v>
      </c>
      <c r="W2858">
        <v>35496</v>
      </c>
      <c r="X2858">
        <v>31571</v>
      </c>
      <c r="Y2858">
        <v>27774</v>
      </c>
      <c r="Z2858">
        <v>24142</v>
      </c>
      <c r="AA2858">
        <v>20712</v>
      </c>
      <c r="AB2858">
        <v>17520</v>
      </c>
      <c r="AC2858">
        <v>14599</v>
      </c>
      <c r="AD2858">
        <v>11973</v>
      </c>
      <c r="AE2858">
        <v>9651</v>
      </c>
      <c r="AF2858">
        <v>7634</v>
      </c>
      <c r="AG2858">
        <v>5908</v>
      </c>
      <c r="AH2858">
        <v>4465</v>
      </c>
      <c r="AI2858">
        <v>3291</v>
      </c>
      <c r="AJ2858">
        <v>2361</v>
      </c>
      <c r="DC2858">
        <v>14.69</v>
      </c>
      <c r="DD2858">
        <v>14.07</v>
      </c>
      <c r="DE2858">
        <v>13.47</v>
      </c>
      <c r="DF2858">
        <v>12.88</v>
      </c>
      <c r="DG2858">
        <v>12.3</v>
      </c>
      <c r="DH2858">
        <v>11.74</v>
      </c>
      <c r="DI2858">
        <v>11.19</v>
      </c>
      <c r="DJ2858">
        <v>10.64</v>
      </c>
      <c r="DK2858">
        <v>10.119999999999999</v>
      </c>
      <c r="DL2858">
        <v>9.61</v>
      </c>
      <c r="DM2858">
        <v>9.11</v>
      </c>
      <c r="DN2858">
        <v>8.64</v>
      </c>
      <c r="DO2858">
        <v>8.18</v>
      </c>
      <c r="DP2858">
        <v>7.73</v>
      </c>
      <c r="DQ2858">
        <v>7.31</v>
      </c>
      <c r="DR2858">
        <v>6.9</v>
      </c>
      <c r="DS2858">
        <v>6.5</v>
      </c>
      <c r="DT2858">
        <v>6.12</v>
      </c>
      <c r="DU2858">
        <v>5.76</v>
      </c>
      <c r="DV2858">
        <v>5.41</v>
      </c>
      <c r="DW2858">
        <v>5.09</v>
      </c>
      <c r="DX2858">
        <v>4.78</v>
      </c>
      <c r="DY2858">
        <v>4.4800000000000004</v>
      </c>
      <c r="DZ2858">
        <v>4.21</v>
      </c>
      <c r="EA2858">
        <v>3.95</v>
      </c>
      <c r="EB2858">
        <v>3.71</v>
      </c>
      <c r="EC2858">
        <v>3.48</v>
      </c>
      <c r="ED2858">
        <v>3.27</v>
      </c>
      <c r="EE2858">
        <v>3.08</v>
      </c>
      <c r="EF2858">
        <v>2.91</v>
      </c>
      <c r="EG2858">
        <v>2.77</v>
      </c>
      <c r="EH2858">
        <v>2.67</v>
      </c>
    </row>
    <row r="2859" spans="1:147" x14ac:dyDescent="0.25">
      <c r="A2859" t="s">
        <v>2646</v>
      </c>
      <c r="B2859">
        <v>31</v>
      </c>
      <c r="C2859">
        <v>31</v>
      </c>
      <c r="E2859">
        <v>100000</v>
      </c>
      <c r="F2859">
        <v>97106</v>
      </c>
      <c r="G2859">
        <v>94083</v>
      </c>
      <c r="H2859">
        <v>90927</v>
      </c>
      <c r="I2859">
        <v>87649</v>
      </c>
      <c r="J2859">
        <v>84249</v>
      </c>
      <c r="K2859">
        <v>80725</v>
      </c>
      <c r="L2859">
        <v>77073</v>
      </c>
      <c r="M2859">
        <v>73291</v>
      </c>
      <c r="N2859">
        <v>69386</v>
      </c>
      <c r="O2859">
        <v>65366</v>
      </c>
      <c r="P2859">
        <v>61250</v>
      </c>
      <c r="Q2859">
        <v>57057</v>
      </c>
      <c r="R2859">
        <v>52817</v>
      </c>
      <c r="S2859">
        <v>48565</v>
      </c>
      <c r="T2859">
        <v>44330</v>
      </c>
      <c r="U2859">
        <v>40140</v>
      </c>
      <c r="V2859">
        <v>36023</v>
      </c>
      <c r="W2859">
        <v>32008</v>
      </c>
      <c r="X2859">
        <v>28129</v>
      </c>
      <c r="Y2859">
        <v>24424</v>
      </c>
      <c r="Z2859">
        <v>20931</v>
      </c>
      <c r="AA2859">
        <v>17686</v>
      </c>
      <c r="AB2859">
        <v>14722</v>
      </c>
      <c r="AC2859">
        <v>12060</v>
      </c>
      <c r="AD2859">
        <v>9708</v>
      </c>
      <c r="AE2859">
        <v>7671</v>
      </c>
      <c r="AF2859">
        <v>5930</v>
      </c>
      <c r="AG2859">
        <v>4477</v>
      </c>
      <c r="AH2859">
        <v>3296</v>
      </c>
      <c r="AI2859">
        <v>2362</v>
      </c>
      <c r="DC2859">
        <v>13.99</v>
      </c>
      <c r="DD2859">
        <v>13.39</v>
      </c>
      <c r="DE2859">
        <v>12.8</v>
      </c>
      <c r="DF2859">
        <v>12.23</v>
      </c>
      <c r="DG2859">
        <v>11.67</v>
      </c>
      <c r="DH2859">
        <v>11.12</v>
      </c>
      <c r="DI2859">
        <v>10.58</v>
      </c>
      <c r="DJ2859">
        <v>10.06</v>
      </c>
      <c r="DK2859">
        <v>9.5500000000000007</v>
      </c>
      <c r="DL2859">
        <v>9.06</v>
      </c>
      <c r="DM2859">
        <v>8.59</v>
      </c>
      <c r="DN2859">
        <v>8.1300000000000008</v>
      </c>
      <c r="DO2859">
        <v>7.69</v>
      </c>
      <c r="DP2859">
        <v>7.27</v>
      </c>
      <c r="DQ2859">
        <v>6.86</v>
      </c>
      <c r="DR2859">
        <v>6.47</v>
      </c>
      <c r="DS2859">
        <v>6.09</v>
      </c>
      <c r="DT2859">
        <v>5.73</v>
      </c>
      <c r="DU2859">
        <v>5.39</v>
      </c>
      <c r="DV2859">
        <v>5.0599999999999996</v>
      </c>
      <c r="DW2859">
        <v>4.76</v>
      </c>
      <c r="DX2859">
        <v>4.47</v>
      </c>
      <c r="DY2859">
        <v>4.1900000000000004</v>
      </c>
      <c r="DZ2859">
        <v>3.94</v>
      </c>
      <c r="EA2859">
        <v>3.7</v>
      </c>
      <c r="EB2859">
        <v>3.47</v>
      </c>
      <c r="EC2859">
        <v>3.26</v>
      </c>
      <c r="ED2859">
        <v>3.07</v>
      </c>
      <c r="EE2859">
        <v>2.9</v>
      </c>
      <c r="EF2859">
        <v>2.77</v>
      </c>
      <c r="EG2859">
        <v>2.66</v>
      </c>
    </row>
    <row r="2860" spans="1:147" x14ac:dyDescent="0.25">
      <c r="A2860" t="s">
        <v>2647</v>
      </c>
      <c r="B2860">
        <v>30</v>
      </c>
      <c r="C2860">
        <v>30</v>
      </c>
      <c r="E2860">
        <v>100000</v>
      </c>
      <c r="F2860">
        <v>96839</v>
      </c>
      <c r="G2860">
        <v>93547</v>
      </c>
      <c r="H2860">
        <v>90120</v>
      </c>
      <c r="I2860">
        <v>86570</v>
      </c>
      <c r="J2860">
        <v>82897</v>
      </c>
      <c r="K2860">
        <v>79091</v>
      </c>
      <c r="L2860">
        <v>75158</v>
      </c>
      <c r="M2860">
        <v>71100</v>
      </c>
      <c r="N2860">
        <v>66931</v>
      </c>
      <c r="O2860">
        <v>62668</v>
      </c>
      <c r="P2860">
        <v>58333</v>
      </c>
      <c r="Q2860">
        <v>53954</v>
      </c>
      <c r="R2860">
        <v>49567</v>
      </c>
      <c r="S2860">
        <v>45203</v>
      </c>
      <c r="T2860">
        <v>40894</v>
      </c>
      <c r="U2860">
        <v>36663</v>
      </c>
      <c r="V2860">
        <v>32544</v>
      </c>
      <c r="W2860">
        <v>28570</v>
      </c>
      <c r="X2860">
        <v>24780</v>
      </c>
      <c r="Y2860">
        <v>21213</v>
      </c>
      <c r="Z2860">
        <v>17904</v>
      </c>
      <c r="AA2860">
        <v>14886</v>
      </c>
      <c r="AB2860">
        <v>12181</v>
      </c>
      <c r="AC2860">
        <v>9795</v>
      </c>
      <c r="AD2860">
        <v>7730</v>
      </c>
      <c r="AE2860">
        <v>5968</v>
      </c>
      <c r="AF2860">
        <v>4502</v>
      </c>
      <c r="AG2860">
        <v>3311</v>
      </c>
      <c r="AH2860">
        <v>2369</v>
      </c>
      <c r="DC2860">
        <v>13.3</v>
      </c>
      <c r="DD2860">
        <v>12.72</v>
      </c>
      <c r="DE2860">
        <v>12.15</v>
      </c>
      <c r="DF2860">
        <v>11.6</v>
      </c>
      <c r="DG2860">
        <v>11.05</v>
      </c>
      <c r="DH2860">
        <v>10.52</v>
      </c>
      <c r="DI2860">
        <v>10</v>
      </c>
      <c r="DJ2860">
        <v>9.5</v>
      </c>
      <c r="DK2860">
        <v>9.01</v>
      </c>
      <c r="DL2860">
        <v>8.5399999999999991</v>
      </c>
      <c r="DM2860">
        <v>8.09</v>
      </c>
      <c r="DN2860">
        <v>7.65</v>
      </c>
      <c r="DO2860">
        <v>7.23</v>
      </c>
      <c r="DP2860">
        <v>6.83</v>
      </c>
      <c r="DQ2860">
        <v>6.44</v>
      </c>
      <c r="DR2860">
        <v>6.06</v>
      </c>
      <c r="DS2860">
        <v>5.71</v>
      </c>
      <c r="DT2860">
        <v>5.36</v>
      </c>
      <c r="DU2860">
        <v>5.04</v>
      </c>
      <c r="DV2860">
        <v>4.74</v>
      </c>
      <c r="DW2860">
        <v>4.45</v>
      </c>
      <c r="DX2860">
        <v>4.18</v>
      </c>
      <c r="DY2860">
        <v>3.92</v>
      </c>
      <c r="DZ2860">
        <v>3.68</v>
      </c>
      <c r="EA2860">
        <v>3.46</v>
      </c>
      <c r="EB2860">
        <v>3.25</v>
      </c>
      <c r="EC2860">
        <v>3.06</v>
      </c>
      <c r="ED2860">
        <v>2.9</v>
      </c>
      <c r="EE2860">
        <v>2.76</v>
      </c>
      <c r="EF2860">
        <v>2.66</v>
      </c>
    </row>
    <row r="2861" spans="1:147" x14ac:dyDescent="0.25">
      <c r="A2861" t="s">
        <v>2648</v>
      </c>
      <c r="B2861">
        <v>29</v>
      </c>
      <c r="C2861">
        <v>29</v>
      </c>
      <c r="E2861">
        <v>100000</v>
      </c>
      <c r="F2861">
        <v>96550</v>
      </c>
      <c r="G2861">
        <v>92968</v>
      </c>
      <c r="H2861">
        <v>89248</v>
      </c>
      <c r="I2861">
        <v>85404</v>
      </c>
      <c r="J2861">
        <v>81429</v>
      </c>
      <c r="K2861">
        <v>77322</v>
      </c>
      <c r="L2861">
        <v>73093</v>
      </c>
      <c r="M2861">
        <v>68753</v>
      </c>
      <c r="N2861">
        <v>64323</v>
      </c>
      <c r="O2861">
        <v>59825</v>
      </c>
      <c r="P2861">
        <v>55291</v>
      </c>
      <c r="Q2861">
        <v>50751</v>
      </c>
      <c r="R2861">
        <v>46240</v>
      </c>
      <c r="S2861">
        <v>41791</v>
      </c>
      <c r="T2861">
        <v>37433</v>
      </c>
      <c r="U2861">
        <v>33194</v>
      </c>
      <c r="V2861">
        <v>29110</v>
      </c>
      <c r="W2861">
        <v>25221</v>
      </c>
      <c r="X2861">
        <v>21565</v>
      </c>
      <c r="Y2861">
        <v>18180</v>
      </c>
      <c r="Z2861">
        <v>15100</v>
      </c>
      <c r="AA2861">
        <v>12341</v>
      </c>
      <c r="AB2861">
        <v>9914</v>
      </c>
      <c r="AC2861">
        <v>7814</v>
      </c>
      <c r="AD2861">
        <v>6026</v>
      </c>
      <c r="AE2861">
        <v>4540</v>
      </c>
      <c r="AF2861">
        <v>3336</v>
      </c>
      <c r="AG2861">
        <v>2385</v>
      </c>
      <c r="DC2861">
        <v>12.64</v>
      </c>
      <c r="DD2861">
        <v>12.08</v>
      </c>
      <c r="DE2861">
        <v>11.52</v>
      </c>
      <c r="DF2861">
        <v>10.98</v>
      </c>
      <c r="DG2861">
        <v>10.45</v>
      </c>
      <c r="DH2861">
        <v>9.94</v>
      </c>
      <c r="DI2861">
        <v>9.44</v>
      </c>
      <c r="DJ2861">
        <v>8.9600000000000009</v>
      </c>
      <c r="DK2861">
        <v>8.49</v>
      </c>
      <c r="DL2861">
        <v>8.0399999999999991</v>
      </c>
      <c r="DM2861">
        <v>7.61</v>
      </c>
      <c r="DN2861">
        <v>7.19</v>
      </c>
      <c r="DO2861">
        <v>6.79</v>
      </c>
      <c r="DP2861">
        <v>6.41</v>
      </c>
      <c r="DQ2861">
        <v>6.03</v>
      </c>
      <c r="DR2861">
        <v>5.68</v>
      </c>
      <c r="DS2861">
        <v>5.34</v>
      </c>
      <c r="DT2861">
        <v>5.0199999999999996</v>
      </c>
      <c r="DU2861">
        <v>4.72</v>
      </c>
      <c r="DV2861">
        <v>4.43</v>
      </c>
      <c r="DW2861">
        <v>4.16</v>
      </c>
      <c r="DX2861">
        <v>3.91</v>
      </c>
      <c r="DY2861">
        <v>3.67</v>
      </c>
      <c r="DZ2861">
        <v>3.45</v>
      </c>
      <c r="EA2861">
        <v>3.24</v>
      </c>
      <c r="EB2861">
        <v>3.05</v>
      </c>
      <c r="EC2861">
        <v>2.89</v>
      </c>
      <c r="ED2861">
        <v>2.75</v>
      </c>
      <c r="EE2861">
        <v>2.65</v>
      </c>
    </row>
    <row r="2862" spans="1:147" x14ac:dyDescent="0.25">
      <c r="A2862" t="s">
        <v>2649</v>
      </c>
      <c r="B2862">
        <v>28</v>
      </c>
      <c r="C2862">
        <v>28</v>
      </c>
      <c r="E2862">
        <v>100000</v>
      </c>
      <c r="F2862">
        <v>96236</v>
      </c>
      <c r="G2862">
        <v>92339</v>
      </c>
      <c r="H2862">
        <v>88300</v>
      </c>
      <c r="I2862">
        <v>84130</v>
      </c>
      <c r="J2862">
        <v>79831</v>
      </c>
      <c r="K2862">
        <v>75405</v>
      </c>
      <c r="L2862">
        <v>70872</v>
      </c>
      <c r="M2862">
        <v>66250</v>
      </c>
      <c r="N2862">
        <v>61567</v>
      </c>
      <c r="O2862">
        <v>56852</v>
      </c>
      <c r="P2862">
        <v>52142</v>
      </c>
      <c r="Q2862">
        <v>47465</v>
      </c>
      <c r="R2862">
        <v>42858</v>
      </c>
      <c r="S2862">
        <v>38349</v>
      </c>
      <c r="T2862">
        <v>33973</v>
      </c>
      <c r="U2862">
        <v>29761</v>
      </c>
      <c r="V2862">
        <v>25757</v>
      </c>
      <c r="W2862">
        <v>21999</v>
      </c>
      <c r="X2862">
        <v>18524</v>
      </c>
      <c r="Y2862">
        <v>15367</v>
      </c>
      <c r="Z2862">
        <v>12546</v>
      </c>
      <c r="AA2862">
        <v>10066</v>
      </c>
      <c r="AB2862">
        <v>7926</v>
      </c>
      <c r="AC2862">
        <v>6105</v>
      </c>
      <c r="AD2862">
        <v>4594</v>
      </c>
      <c r="AE2862">
        <v>3372</v>
      </c>
      <c r="AF2862">
        <v>2409</v>
      </c>
      <c r="DC2862">
        <v>12</v>
      </c>
      <c r="DD2862">
        <v>11.45</v>
      </c>
      <c r="DE2862">
        <v>10.91</v>
      </c>
      <c r="DF2862">
        <v>10.39</v>
      </c>
      <c r="DG2862">
        <v>9.8800000000000008</v>
      </c>
      <c r="DH2862">
        <v>9.39</v>
      </c>
      <c r="DI2862">
        <v>8.91</v>
      </c>
      <c r="DJ2862">
        <v>8.44</v>
      </c>
      <c r="DK2862">
        <v>8</v>
      </c>
      <c r="DL2862">
        <v>7.57</v>
      </c>
      <c r="DM2862">
        <v>7.16</v>
      </c>
      <c r="DN2862">
        <v>6.76</v>
      </c>
      <c r="DO2862">
        <v>6.37</v>
      </c>
      <c r="DP2862">
        <v>6</v>
      </c>
      <c r="DQ2862">
        <v>5.65</v>
      </c>
      <c r="DR2862">
        <v>5.32</v>
      </c>
      <c r="DS2862">
        <v>5</v>
      </c>
      <c r="DT2862">
        <v>4.7</v>
      </c>
      <c r="DU2862">
        <v>4.41</v>
      </c>
      <c r="DV2862">
        <v>4.1500000000000004</v>
      </c>
      <c r="DW2862">
        <v>3.9</v>
      </c>
      <c r="DX2862">
        <v>3.66</v>
      </c>
      <c r="DY2862">
        <v>3.44</v>
      </c>
      <c r="DZ2862">
        <v>3.23</v>
      </c>
      <c r="EA2862">
        <v>3.05</v>
      </c>
      <c r="EB2862">
        <v>2.88</v>
      </c>
      <c r="EC2862">
        <v>2.75</v>
      </c>
      <c r="ED2862">
        <v>2.64</v>
      </c>
    </row>
    <row r="2863" spans="1:147" x14ac:dyDescent="0.25">
      <c r="A2863" t="s">
        <v>2650</v>
      </c>
      <c r="B2863">
        <v>27</v>
      </c>
      <c r="C2863">
        <v>27</v>
      </c>
      <c r="E2863">
        <v>100000</v>
      </c>
      <c r="F2863">
        <v>95893</v>
      </c>
      <c r="G2863">
        <v>91650</v>
      </c>
      <c r="H2863">
        <v>87259</v>
      </c>
      <c r="I2863">
        <v>82736</v>
      </c>
      <c r="J2863">
        <v>78091</v>
      </c>
      <c r="K2863">
        <v>73335</v>
      </c>
      <c r="L2863">
        <v>68496</v>
      </c>
      <c r="M2863">
        <v>63599</v>
      </c>
      <c r="N2863">
        <v>58679</v>
      </c>
      <c r="O2863">
        <v>53769</v>
      </c>
      <c r="P2863">
        <v>48905</v>
      </c>
      <c r="Q2863">
        <v>44117</v>
      </c>
      <c r="R2863">
        <v>39437</v>
      </c>
      <c r="S2863">
        <v>34899</v>
      </c>
      <c r="T2863">
        <v>30542</v>
      </c>
      <c r="U2863">
        <v>26403</v>
      </c>
      <c r="V2863">
        <v>22525</v>
      </c>
      <c r="W2863">
        <v>18945</v>
      </c>
      <c r="X2863">
        <v>15697</v>
      </c>
      <c r="Y2863">
        <v>12800</v>
      </c>
      <c r="Z2863">
        <v>10259</v>
      </c>
      <c r="AA2863">
        <v>8068</v>
      </c>
      <c r="AB2863">
        <v>6209</v>
      </c>
      <c r="AC2863">
        <v>4667</v>
      </c>
      <c r="AD2863">
        <v>3421</v>
      </c>
      <c r="AE2863">
        <v>2442</v>
      </c>
      <c r="DC2863">
        <v>11.38</v>
      </c>
      <c r="DD2863">
        <v>10.85</v>
      </c>
      <c r="DE2863">
        <v>10.33</v>
      </c>
      <c r="DF2863">
        <v>9.82</v>
      </c>
      <c r="DG2863">
        <v>9.33</v>
      </c>
      <c r="DH2863">
        <v>8.85</v>
      </c>
      <c r="DI2863">
        <v>8.4</v>
      </c>
      <c r="DJ2863">
        <v>7.95</v>
      </c>
      <c r="DK2863">
        <v>7.53</v>
      </c>
      <c r="DL2863">
        <v>7.12</v>
      </c>
      <c r="DM2863">
        <v>6.72</v>
      </c>
      <c r="DN2863">
        <v>6.34</v>
      </c>
      <c r="DO2863">
        <v>5.97</v>
      </c>
      <c r="DP2863">
        <v>5.62</v>
      </c>
      <c r="DQ2863">
        <v>5.29</v>
      </c>
      <c r="DR2863">
        <v>4.97</v>
      </c>
      <c r="DS2863">
        <v>4.68</v>
      </c>
      <c r="DT2863">
        <v>4.3899999999999997</v>
      </c>
      <c r="DU2863">
        <v>4.13</v>
      </c>
      <c r="DV2863">
        <v>3.88</v>
      </c>
      <c r="DW2863">
        <v>3.65</v>
      </c>
      <c r="DX2863">
        <v>3.43</v>
      </c>
      <c r="DY2863">
        <v>3.22</v>
      </c>
      <c r="DZ2863">
        <v>3.04</v>
      </c>
      <c r="EA2863">
        <v>2.88</v>
      </c>
      <c r="EB2863">
        <v>2.74</v>
      </c>
      <c r="EC2863">
        <v>2.64</v>
      </c>
    </row>
    <row r="2864" spans="1:147" x14ac:dyDescent="0.25">
      <c r="A2864" t="s">
        <v>2651</v>
      </c>
      <c r="B2864">
        <v>26</v>
      </c>
      <c r="C2864">
        <v>26</v>
      </c>
      <c r="E2864">
        <v>100000</v>
      </c>
      <c r="F2864">
        <v>95516</v>
      </c>
      <c r="G2864">
        <v>90888</v>
      </c>
      <c r="H2864">
        <v>86111</v>
      </c>
      <c r="I2864">
        <v>81211</v>
      </c>
      <c r="J2864">
        <v>76205</v>
      </c>
      <c r="K2864">
        <v>71114</v>
      </c>
      <c r="L2864">
        <v>65972</v>
      </c>
      <c r="M2864">
        <v>60813</v>
      </c>
      <c r="N2864">
        <v>55676</v>
      </c>
      <c r="O2864">
        <v>50593</v>
      </c>
      <c r="P2864">
        <v>45599</v>
      </c>
      <c r="Q2864">
        <v>40723</v>
      </c>
      <c r="R2864">
        <v>36000</v>
      </c>
      <c r="S2864">
        <v>31470</v>
      </c>
      <c r="T2864">
        <v>27177</v>
      </c>
      <c r="U2864">
        <v>23159</v>
      </c>
      <c r="V2864">
        <v>19456</v>
      </c>
      <c r="W2864">
        <v>16101</v>
      </c>
      <c r="X2864">
        <v>13114</v>
      </c>
      <c r="Y2864">
        <v>10497</v>
      </c>
      <c r="Z2864">
        <v>8246</v>
      </c>
      <c r="AA2864">
        <v>6338</v>
      </c>
      <c r="AB2864">
        <v>4760</v>
      </c>
      <c r="AC2864">
        <v>3486</v>
      </c>
      <c r="AD2864">
        <v>2485</v>
      </c>
      <c r="DC2864">
        <v>10.78</v>
      </c>
      <c r="DD2864">
        <v>10.26</v>
      </c>
      <c r="DE2864">
        <v>9.76</v>
      </c>
      <c r="DF2864">
        <v>9.27</v>
      </c>
      <c r="DG2864">
        <v>8.8000000000000007</v>
      </c>
      <c r="DH2864">
        <v>8.35</v>
      </c>
      <c r="DI2864">
        <v>7.91</v>
      </c>
      <c r="DJ2864">
        <v>7.49</v>
      </c>
      <c r="DK2864">
        <v>7.08</v>
      </c>
      <c r="DL2864">
        <v>6.69</v>
      </c>
      <c r="DM2864">
        <v>6.31</v>
      </c>
      <c r="DN2864">
        <v>5.95</v>
      </c>
      <c r="DO2864">
        <v>5.6</v>
      </c>
      <c r="DP2864">
        <v>5.27</v>
      </c>
      <c r="DQ2864">
        <v>4.95</v>
      </c>
      <c r="DR2864">
        <v>4.66</v>
      </c>
      <c r="DS2864">
        <v>4.38</v>
      </c>
      <c r="DT2864">
        <v>4.12</v>
      </c>
      <c r="DU2864">
        <v>3.87</v>
      </c>
      <c r="DV2864">
        <v>3.64</v>
      </c>
      <c r="DW2864">
        <v>3.42</v>
      </c>
      <c r="DX2864">
        <v>3.21</v>
      </c>
      <c r="DY2864">
        <v>3.03</v>
      </c>
      <c r="DZ2864">
        <v>2.87</v>
      </c>
      <c r="EA2864">
        <v>2.73</v>
      </c>
      <c r="EB2864">
        <v>2.63</v>
      </c>
    </row>
    <row r="2865" spans="1:131" x14ac:dyDescent="0.25">
      <c r="A2865" t="s">
        <v>2652</v>
      </c>
      <c r="B2865">
        <v>25</v>
      </c>
      <c r="C2865">
        <v>25</v>
      </c>
      <c r="E2865">
        <v>100000</v>
      </c>
      <c r="F2865">
        <v>95092</v>
      </c>
      <c r="G2865">
        <v>90041</v>
      </c>
      <c r="H2865">
        <v>84849</v>
      </c>
      <c r="I2865">
        <v>79550</v>
      </c>
      <c r="J2865">
        <v>74174</v>
      </c>
      <c r="K2865">
        <v>68748</v>
      </c>
      <c r="L2865">
        <v>63315</v>
      </c>
      <c r="M2865">
        <v>57912</v>
      </c>
      <c r="N2865">
        <v>52577</v>
      </c>
      <c r="O2865">
        <v>47342</v>
      </c>
      <c r="P2865">
        <v>42240</v>
      </c>
      <c r="Q2865">
        <v>37305</v>
      </c>
      <c r="R2865">
        <v>32576</v>
      </c>
      <c r="S2865">
        <v>28100</v>
      </c>
      <c r="T2865">
        <v>23919</v>
      </c>
      <c r="U2865">
        <v>20070</v>
      </c>
      <c r="V2865">
        <v>16590</v>
      </c>
      <c r="W2865">
        <v>13496</v>
      </c>
      <c r="X2865">
        <v>10790</v>
      </c>
      <c r="Y2865">
        <v>8466</v>
      </c>
      <c r="Z2865">
        <v>6500</v>
      </c>
      <c r="AA2865">
        <v>4876</v>
      </c>
      <c r="AB2865">
        <v>3569</v>
      </c>
      <c r="AC2865">
        <v>2542</v>
      </c>
      <c r="DC2865">
        <v>10.199999999999999</v>
      </c>
      <c r="DD2865">
        <v>9.6999999999999993</v>
      </c>
      <c r="DE2865">
        <v>9.2200000000000006</v>
      </c>
      <c r="DF2865">
        <v>8.75</v>
      </c>
      <c r="DG2865">
        <v>8.3000000000000007</v>
      </c>
      <c r="DH2865">
        <v>7.87</v>
      </c>
      <c r="DI2865">
        <v>7.45</v>
      </c>
      <c r="DJ2865">
        <v>7.04</v>
      </c>
      <c r="DK2865">
        <v>6.65</v>
      </c>
      <c r="DL2865">
        <v>6.28</v>
      </c>
      <c r="DM2865">
        <v>5.92</v>
      </c>
      <c r="DN2865">
        <v>5.57</v>
      </c>
      <c r="DO2865">
        <v>5.24</v>
      </c>
      <c r="DP2865">
        <v>4.93</v>
      </c>
      <c r="DQ2865">
        <v>4.6399999999999997</v>
      </c>
      <c r="DR2865">
        <v>4.3600000000000003</v>
      </c>
      <c r="DS2865">
        <v>4.0999999999999996</v>
      </c>
      <c r="DT2865">
        <v>3.85</v>
      </c>
      <c r="DU2865">
        <v>3.62</v>
      </c>
      <c r="DV2865">
        <v>3.41</v>
      </c>
      <c r="DW2865">
        <v>3.2</v>
      </c>
      <c r="DX2865">
        <v>3.02</v>
      </c>
      <c r="DY2865">
        <v>2.86</v>
      </c>
      <c r="DZ2865">
        <v>2.73</v>
      </c>
      <c r="EA2865">
        <v>2.63</v>
      </c>
    </row>
    <row r="2866" spans="1:131" x14ac:dyDescent="0.25">
      <c r="A2866" t="s">
        <v>2653</v>
      </c>
      <c r="B2866">
        <v>24</v>
      </c>
      <c r="C2866">
        <v>24</v>
      </c>
      <c r="E2866">
        <v>100000</v>
      </c>
      <c r="F2866">
        <v>94623</v>
      </c>
      <c r="G2866">
        <v>89112</v>
      </c>
      <c r="H2866">
        <v>83475</v>
      </c>
      <c r="I2866">
        <v>77764</v>
      </c>
      <c r="J2866">
        <v>72013</v>
      </c>
      <c r="K2866">
        <v>66259</v>
      </c>
      <c r="L2866">
        <v>60547</v>
      </c>
      <c r="M2866">
        <v>54916</v>
      </c>
      <c r="N2866">
        <v>49401</v>
      </c>
      <c r="O2866">
        <v>44034</v>
      </c>
      <c r="P2866">
        <v>38852</v>
      </c>
      <c r="Q2866">
        <v>33893</v>
      </c>
      <c r="R2866">
        <v>29203</v>
      </c>
      <c r="S2866">
        <v>24829</v>
      </c>
      <c r="T2866">
        <v>20810</v>
      </c>
      <c r="U2866">
        <v>17181</v>
      </c>
      <c r="V2866">
        <v>13960</v>
      </c>
      <c r="W2866">
        <v>11148</v>
      </c>
      <c r="X2866">
        <v>8736</v>
      </c>
      <c r="Y2866">
        <v>6700</v>
      </c>
      <c r="Z2866">
        <v>5021</v>
      </c>
      <c r="AA2866">
        <v>3670</v>
      </c>
      <c r="AB2866">
        <v>2613</v>
      </c>
      <c r="DC2866">
        <v>9.64</v>
      </c>
      <c r="DD2866">
        <v>9.16</v>
      </c>
      <c r="DE2866">
        <v>8.6999999999999993</v>
      </c>
      <c r="DF2866">
        <v>8.25</v>
      </c>
      <c r="DG2866">
        <v>7.82</v>
      </c>
      <c r="DH2866">
        <v>7.41</v>
      </c>
      <c r="DI2866">
        <v>7.01</v>
      </c>
      <c r="DJ2866">
        <v>6.62</v>
      </c>
      <c r="DK2866">
        <v>6.25</v>
      </c>
      <c r="DL2866">
        <v>5.89</v>
      </c>
      <c r="DM2866">
        <v>5.55</v>
      </c>
      <c r="DN2866">
        <v>5.22</v>
      </c>
      <c r="DO2866">
        <v>4.91</v>
      </c>
      <c r="DP2866">
        <v>4.62</v>
      </c>
      <c r="DQ2866">
        <v>4.34</v>
      </c>
      <c r="DR2866">
        <v>4.08</v>
      </c>
      <c r="DS2866">
        <v>3.84</v>
      </c>
      <c r="DT2866">
        <v>3.61</v>
      </c>
      <c r="DU2866">
        <v>3.4</v>
      </c>
      <c r="DV2866">
        <v>3.2</v>
      </c>
      <c r="DW2866">
        <v>3.02</v>
      </c>
      <c r="DX2866">
        <v>2.86</v>
      </c>
      <c r="DY2866">
        <v>2.72</v>
      </c>
      <c r="DZ2866">
        <v>2.62</v>
      </c>
    </row>
    <row r="2867" spans="1:131" x14ac:dyDescent="0.25">
      <c r="A2867" t="s">
        <v>2654</v>
      </c>
      <c r="B2867">
        <v>23</v>
      </c>
      <c r="C2867">
        <v>23</v>
      </c>
      <c r="E2867">
        <v>100000</v>
      </c>
      <c r="F2867">
        <v>94107</v>
      </c>
      <c r="G2867">
        <v>88099</v>
      </c>
      <c r="H2867">
        <v>81997</v>
      </c>
      <c r="I2867">
        <v>75862</v>
      </c>
      <c r="J2867">
        <v>69738</v>
      </c>
      <c r="K2867">
        <v>63663</v>
      </c>
      <c r="L2867">
        <v>57686</v>
      </c>
      <c r="M2867">
        <v>51841</v>
      </c>
      <c r="N2867">
        <v>46163</v>
      </c>
      <c r="O2867">
        <v>40689</v>
      </c>
      <c r="P2867">
        <v>35460</v>
      </c>
      <c r="Q2867">
        <v>30522</v>
      </c>
      <c r="R2867">
        <v>25921</v>
      </c>
      <c r="S2867">
        <v>21699</v>
      </c>
      <c r="T2867">
        <v>17895</v>
      </c>
      <c r="U2867">
        <v>14522</v>
      </c>
      <c r="V2867">
        <v>11583</v>
      </c>
      <c r="W2867">
        <v>9066</v>
      </c>
      <c r="X2867">
        <v>6945</v>
      </c>
      <c r="Y2867">
        <v>5199</v>
      </c>
      <c r="Z2867">
        <v>3797</v>
      </c>
      <c r="AA2867">
        <v>2700</v>
      </c>
      <c r="DC2867">
        <v>9.11</v>
      </c>
      <c r="DD2867">
        <v>8.65</v>
      </c>
      <c r="DE2867">
        <v>8.1999999999999993</v>
      </c>
      <c r="DF2867">
        <v>7.78</v>
      </c>
      <c r="DG2867">
        <v>7.37</v>
      </c>
      <c r="DH2867">
        <v>6.97</v>
      </c>
      <c r="DI2867">
        <v>6.59</v>
      </c>
      <c r="DJ2867">
        <v>6.22</v>
      </c>
      <c r="DK2867">
        <v>5.86</v>
      </c>
      <c r="DL2867">
        <v>5.52</v>
      </c>
      <c r="DM2867">
        <v>5.2</v>
      </c>
      <c r="DN2867">
        <v>4.8899999999999997</v>
      </c>
      <c r="DO2867">
        <v>4.5999999999999996</v>
      </c>
      <c r="DP2867">
        <v>4.32</v>
      </c>
      <c r="DQ2867">
        <v>4.07</v>
      </c>
      <c r="DR2867">
        <v>3.83</v>
      </c>
      <c r="DS2867">
        <v>3.6</v>
      </c>
      <c r="DT2867">
        <v>3.39</v>
      </c>
      <c r="DU2867">
        <v>3.19</v>
      </c>
      <c r="DV2867">
        <v>3.01</v>
      </c>
      <c r="DW2867">
        <v>2.85</v>
      </c>
      <c r="DX2867">
        <v>2.72</v>
      </c>
      <c r="DY2867">
        <v>2.62</v>
      </c>
    </row>
    <row r="2868" spans="1:131" x14ac:dyDescent="0.25">
      <c r="A2868" t="s">
        <v>2655</v>
      </c>
      <c r="B2868">
        <v>22</v>
      </c>
      <c r="C2868">
        <v>22</v>
      </c>
      <c r="E2868">
        <v>100000</v>
      </c>
      <c r="F2868">
        <v>93545</v>
      </c>
      <c r="G2868">
        <v>87009</v>
      </c>
      <c r="H2868">
        <v>80423</v>
      </c>
      <c r="I2868">
        <v>73859</v>
      </c>
      <c r="J2868">
        <v>67363</v>
      </c>
      <c r="K2868">
        <v>60975</v>
      </c>
      <c r="L2868">
        <v>54742</v>
      </c>
      <c r="M2868">
        <v>48696</v>
      </c>
      <c r="N2868">
        <v>42878</v>
      </c>
      <c r="O2868">
        <v>37328</v>
      </c>
      <c r="P2868">
        <v>32097</v>
      </c>
      <c r="Q2868">
        <v>27230</v>
      </c>
      <c r="R2868">
        <v>22769</v>
      </c>
      <c r="S2868">
        <v>18754</v>
      </c>
      <c r="T2868">
        <v>15202</v>
      </c>
      <c r="U2868">
        <v>12110</v>
      </c>
      <c r="V2868">
        <v>9468</v>
      </c>
      <c r="W2868">
        <v>7244</v>
      </c>
      <c r="X2868">
        <v>5417</v>
      </c>
      <c r="Y2868">
        <v>3952</v>
      </c>
      <c r="Z2868">
        <v>2808</v>
      </c>
      <c r="DC2868">
        <v>8.6</v>
      </c>
      <c r="DD2868">
        <v>8.16</v>
      </c>
      <c r="DE2868">
        <v>7.73</v>
      </c>
      <c r="DF2868">
        <v>7.32</v>
      </c>
      <c r="DG2868">
        <v>6.93</v>
      </c>
      <c r="DH2868">
        <v>6.55</v>
      </c>
      <c r="DI2868">
        <v>6.18</v>
      </c>
      <c r="DJ2868">
        <v>5.83</v>
      </c>
      <c r="DK2868">
        <v>5.49</v>
      </c>
      <c r="DL2868">
        <v>5.17</v>
      </c>
      <c r="DM2868">
        <v>4.87</v>
      </c>
      <c r="DN2868">
        <v>4.58</v>
      </c>
      <c r="DO2868">
        <v>4.3099999999999996</v>
      </c>
      <c r="DP2868">
        <v>4.05</v>
      </c>
      <c r="DQ2868">
        <v>3.81</v>
      </c>
      <c r="DR2868">
        <v>3.59</v>
      </c>
      <c r="DS2868">
        <v>3.38</v>
      </c>
      <c r="DT2868">
        <v>3.18</v>
      </c>
      <c r="DU2868">
        <v>3</v>
      </c>
      <c r="DV2868">
        <v>2.84</v>
      </c>
      <c r="DW2868">
        <v>2.71</v>
      </c>
      <c r="DX2868">
        <v>2.62</v>
      </c>
    </row>
    <row r="2869" spans="1:131" x14ac:dyDescent="0.25">
      <c r="A2869" t="s">
        <v>2656</v>
      </c>
      <c r="B2869">
        <v>21</v>
      </c>
      <c r="C2869">
        <v>21</v>
      </c>
      <c r="E2869">
        <v>100000</v>
      </c>
      <c r="F2869">
        <v>92940</v>
      </c>
      <c r="G2869">
        <v>85848</v>
      </c>
      <c r="H2869">
        <v>78764</v>
      </c>
      <c r="I2869">
        <v>71764</v>
      </c>
      <c r="J2869">
        <v>64897</v>
      </c>
      <c r="K2869">
        <v>58200</v>
      </c>
      <c r="L2869">
        <v>51718</v>
      </c>
      <c r="M2869">
        <v>45490</v>
      </c>
      <c r="N2869">
        <v>39561</v>
      </c>
      <c r="O2869">
        <v>33980</v>
      </c>
      <c r="P2869">
        <v>28797</v>
      </c>
      <c r="Q2869">
        <v>24054</v>
      </c>
      <c r="R2869">
        <v>19790</v>
      </c>
      <c r="S2869">
        <v>16022</v>
      </c>
      <c r="T2869">
        <v>12748</v>
      </c>
      <c r="U2869">
        <v>9955</v>
      </c>
      <c r="V2869">
        <v>7608</v>
      </c>
      <c r="W2869">
        <v>5683</v>
      </c>
      <c r="X2869">
        <v>4142</v>
      </c>
      <c r="Y2869">
        <v>2940</v>
      </c>
      <c r="DC2869">
        <v>8.11</v>
      </c>
      <c r="DD2869">
        <v>7.69</v>
      </c>
      <c r="DE2869">
        <v>7.28</v>
      </c>
      <c r="DF2869">
        <v>6.89</v>
      </c>
      <c r="DG2869">
        <v>6.52</v>
      </c>
      <c r="DH2869">
        <v>6.15</v>
      </c>
      <c r="DI2869">
        <v>5.8</v>
      </c>
      <c r="DJ2869">
        <v>5.47</v>
      </c>
      <c r="DK2869">
        <v>5.15</v>
      </c>
      <c r="DL2869">
        <v>4.8499999999999996</v>
      </c>
      <c r="DM2869">
        <v>4.5599999999999996</v>
      </c>
      <c r="DN2869">
        <v>4.29</v>
      </c>
      <c r="DO2869">
        <v>4.04</v>
      </c>
      <c r="DP2869">
        <v>3.8</v>
      </c>
      <c r="DQ2869">
        <v>3.58</v>
      </c>
      <c r="DR2869">
        <v>3.37</v>
      </c>
      <c r="DS2869">
        <v>3.17</v>
      </c>
      <c r="DT2869">
        <v>2.99</v>
      </c>
      <c r="DU2869">
        <v>2.84</v>
      </c>
      <c r="DV2869">
        <v>2.71</v>
      </c>
      <c r="DW2869">
        <v>2.61</v>
      </c>
    </row>
    <row r="2870" spans="1:131" x14ac:dyDescent="0.25">
      <c r="A2870" t="s">
        <v>2657</v>
      </c>
      <c r="B2870">
        <v>20</v>
      </c>
      <c r="C2870">
        <v>20</v>
      </c>
      <c r="E2870">
        <v>100000</v>
      </c>
      <c r="F2870">
        <v>92295</v>
      </c>
      <c r="G2870">
        <v>84621</v>
      </c>
      <c r="H2870">
        <v>77024</v>
      </c>
      <c r="I2870">
        <v>69580</v>
      </c>
      <c r="J2870">
        <v>62339</v>
      </c>
      <c r="K2870">
        <v>55335</v>
      </c>
      <c r="L2870">
        <v>48619</v>
      </c>
      <c r="M2870">
        <v>42235</v>
      </c>
      <c r="N2870">
        <v>36238</v>
      </c>
      <c r="O2870">
        <v>30676</v>
      </c>
      <c r="P2870">
        <v>25597</v>
      </c>
      <c r="Q2870">
        <v>21037</v>
      </c>
      <c r="R2870">
        <v>17012</v>
      </c>
      <c r="S2870">
        <v>13519</v>
      </c>
      <c r="T2870">
        <v>10545</v>
      </c>
      <c r="U2870">
        <v>8050</v>
      </c>
      <c r="V2870">
        <v>6006</v>
      </c>
      <c r="W2870">
        <v>4373</v>
      </c>
      <c r="X2870">
        <v>3101</v>
      </c>
      <c r="DC2870">
        <v>7.65</v>
      </c>
      <c r="DD2870">
        <v>7.24</v>
      </c>
      <c r="DE2870">
        <v>6.86</v>
      </c>
      <c r="DF2870">
        <v>6.48</v>
      </c>
      <c r="DG2870">
        <v>6.12</v>
      </c>
      <c r="DH2870">
        <v>5.78</v>
      </c>
      <c r="DI2870">
        <v>5.44</v>
      </c>
      <c r="DJ2870">
        <v>5.13</v>
      </c>
      <c r="DK2870">
        <v>4.83</v>
      </c>
      <c r="DL2870">
        <v>4.54</v>
      </c>
      <c r="DM2870">
        <v>4.2699999999999996</v>
      </c>
      <c r="DN2870">
        <v>4.0199999999999996</v>
      </c>
      <c r="DO2870">
        <v>3.79</v>
      </c>
      <c r="DP2870">
        <v>3.56</v>
      </c>
      <c r="DQ2870">
        <v>3.36</v>
      </c>
      <c r="DR2870">
        <v>3.16</v>
      </c>
      <c r="DS2870">
        <v>2.99</v>
      </c>
      <c r="DT2870">
        <v>2.83</v>
      </c>
      <c r="DU2870">
        <v>2.7</v>
      </c>
      <c r="DV2870">
        <v>2.61</v>
      </c>
    </row>
    <row r="2871" spans="1:131" x14ac:dyDescent="0.25">
      <c r="A2871" t="s">
        <v>2658</v>
      </c>
      <c r="B2871">
        <v>19</v>
      </c>
      <c r="C2871">
        <v>19</v>
      </c>
      <c r="E2871">
        <v>100000</v>
      </c>
      <c r="F2871">
        <v>91611</v>
      </c>
      <c r="G2871">
        <v>83328</v>
      </c>
      <c r="H2871">
        <v>75198</v>
      </c>
      <c r="I2871">
        <v>67298</v>
      </c>
      <c r="J2871">
        <v>59676</v>
      </c>
      <c r="K2871">
        <v>52373</v>
      </c>
      <c r="L2871">
        <v>45446</v>
      </c>
      <c r="M2871">
        <v>38949</v>
      </c>
      <c r="N2871">
        <v>32935</v>
      </c>
      <c r="O2871">
        <v>27451</v>
      </c>
      <c r="P2871">
        <v>22536</v>
      </c>
      <c r="Q2871">
        <v>18206</v>
      </c>
      <c r="R2871">
        <v>14452</v>
      </c>
      <c r="S2871">
        <v>11258</v>
      </c>
      <c r="T2871">
        <v>8585</v>
      </c>
      <c r="U2871">
        <v>6399</v>
      </c>
      <c r="V2871">
        <v>4654</v>
      </c>
      <c r="W2871">
        <v>3298</v>
      </c>
      <c r="DC2871">
        <v>7.21</v>
      </c>
      <c r="DD2871">
        <v>6.82</v>
      </c>
      <c r="DE2871">
        <v>6.45</v>
      </c>
      <c r="DF2871">
        <v>6.09</v>
      </c>
      <c r="DG2871">
        <v>5.75</v>
      </c>
      <c r="DH2871">
        <v>5.42</v>
      </c>
      <c r="DI2871">
        <v>5.0999999999999996</v>
      </c>
      <c r="DJ2871">
        <v>4.8099999999999996</v>
      </c>
      <c r="DK2871">
        <v>4.5199999999999996</v>
      </c>
      <c r="DL2871">
        <v>4.26</v>
      </c>
      <c r="DM2871">
        <v>4.01</v>
      </c>
      <c r="DN2871">
        <v>3.77</v>
      </c>
      <c r="DO2871">
        <v>3.55</v>
      </c>
      <c r="DP2871">
        <v>3.35</v>
      </c>
      <c r="DQ2871">
        <v>3.15</v>
      </c>
      <c r="DR2871">
        <v>2.98</v>
      </c>
      <c r="DS2871">
        <v>2.83</v>
      </c>
      <c r="DT2871">
        <v>2.7</v>
      </c>
      <c r="DU2871">
        <v>2.6</v>
      </c>
    </row>
    <row r="2872" spans="1:131" x14ac:dyDescent="0.25">
      <c r="A2872" t="s">
        <v>2659</v>
      </c>
      <c r="B2872">
        <v>18</v>
      </c>
      <c r="C2872">
        <v>18</v>
      </c>
      <c r="E2872">
        <v>100000</v>
      </c>
      <c r="F2872">
        <v>90883</v>
      </c>
      <c r="G2872">
        <v>81959</v>
      </c>
      <c r="H2872">
        <v>73271</v>
      </c>
      <c r="I2872">
        <v>64899</v>
      </c>
      <c r="J2872">
        <v>56898</v>
      </c>
      <c r="K2872">
        <v>49314</v>
      </c>
      <c r="L2872">
        <v>42215</v>
      </c>
      <c r="M2872">
        <v>35656</v>
      </c>
      <c r="N2872">
        <v>29686</v>
      </c>
      <c r="O2872">
        <v>24344</v>
      </c>
      <c r="P2872">
        <v>19646</v>
      </c>
      <c r="Q2872">
        <v>15579</v>
      </c>
      <c r="R2872">
        <v>12123</v>
      </c>
      <c r="S2872">
        <v>9233</v>
      </c>
      <c r="T2872">
        <v>6875</v>
      </c>
      <c r="U2872">
        <v>4996</v>
      </c>
      <c r="V2872">
        <v>3537</v>
      </c>
      <c r="DC2872">
        <v>6.79</v>
      </c>
      <c r="DD2872">
        <v>6.42</v>
      </c>
      <c r="DE2872">
        <v>6.06</v>
      </c>
      <c r="DF2872">
        <v>5.72</v>
      </c>
      <c r="DG2872">
        <v>5.39</v>
      </c>
      <c r="DH2872">
        <v>5.08</v>
      </c>
      <c r="DI2872">
        <v>4.78</v>
      </c>
      <c r="DJ2872">
        <v>4.51</v>
      </c>
      <c r="DK2872">
        <v>4.24</v>
      </c>
      <c r="DL2872">
        <v>3.99</v>
      </c>
      <c r="DM2872">
        <v>3.76</v>
      </c>
      <c r="DN2872">
        <v>3.54</v>
      </c>
      <c r="DO2872">
        <v>3.34</v>
      </c>
      <c r="DP2872">
        <v>3.14</v>
      </c>
      <c r="DQ2872">
        <v>2.97</v>
      </c>
      <c r="DR2872">
        <v>2.82</v>
      </c>
      <c r="DS2872">
        <v>2.69</v>
      </c>
      <c r="DT2872">
        <v>2.6</v>
      </c>
    </row>
    <row r="2873" spans="1:131" x14ac:dyDescent="0.25">
      <c r="A2873" t="s">
        <v>2660</v>
      </c>
      <c r="B2873">
        <v>17</v>
      </c>
      <c r="C2873">
        <v>17</v>
      </c>
      <c r="E2873">
        <v>100000</v>
      </c>
      <c r="F2873">
        <v>90104</v>
      </c>
      <c r="G2873">
        <v>80497</v>
      </c>
      <c r="H2873">
        <v>71221</v>
      </c>
      <c r="I2873">
        <v>62368</v>
      </c>
      <c r="J2873">
        <v>53997</v>
      </c>
      <c r="K2873">
        <v>46168</v>
      </c>
      <c r="L2873">
        <v>38950</v>
      </c>
      <c r="M2873">
        <v>32390</v>
      </c>
      <c r="N2873">
        <v>26533</v>
      </c>
      <c r="O2873">
        <v>21388</v>
      </c>
      <c r="P2873">
        <v>16943</v>
      </c>
      <c r="Q2873">
        <v>13172</v>
      </c>
      <c r="R2873">
        <v>10022</v>
      </c>
      <c r="S2873">
        <v>7454</v>
      </c>
      <c r="T2873">
        <v>5411</v>
      </c>
      <c r="U2873">
        <v>3827</v>
      </c>
      <c r="DC2873">
        <v>6.38</v>
      </c>
      <c r="DD2873">
        <v>6.03</v>
      </c>
      <c r="DE2873">
        <v>5.69</v>
      </c>
      <c r="DF2873">
        <v>5.37</v>
      </c>
      <c r="DG2873">
        <v>5.0599999999999996</v>
      </c>
      <c r="DH2873">
        <v>4.76</v>
      </c>
      <c r="DI2873">
        <v>4.49</v>
      </c>
      <c r="DJ2873">
        <v>4.2300000000000004</v>
      </c>
      <c r="DK2873">
        <v>3.98</v>
      </c>
      <c r="DL2873">
        <v>3.75</v>
      </c>
      <c r="DM2873">
        <v>3.53</v>
      </c>
      <c r="DN2873">
        <v>3.33</v>
      </c>
      <c r="DO2873">
        <v>3.14</v>
      </c>
      <c r="DP2873">
        <v>2.96</v>
      </c>
      <c r="DQ2873">
        <v>2.81</v>
      </c>
      <c r="DR2873">
        <v>2.69</v>
      </c>
      <c r="DS2873">
        <v>2.59</v>
      </c>
    </row>
    <row r="2874" spans="1:131" x14ac:dyDescent="0.25">
      <c r="A2874" t="s">
        <v>2661</v>
      </c>
      <c r="B2874">
        <v>16</v>
      </c>
      <c r="C2874">
        <v>16</v>
      </c>
      <c r="E2874">
        <v>100000</v>
      </c>
      <c r="F2874">
        <v>89260</v>
      </c>
      <c r="G2874">
        <v>78921</v>
      </c>
      <c r="H2874">
        <v>69032</v>
      </c>
      <c r="I2874">
        <v>59695</v>
      </c>
      <c r="J2874">
        <v>50985</v>
      </c>
      <c r="K2874">
        <v>42960</v>
      </c>
      <c r="L2874">
        <v>35683</v>
      </c>
      <c r="M2874">
        <v>29197</v>
      </c>
      <c r="N2874">
        <v>23509</v>
      </c>
      <c r="O2874">
        <v>18604</v>
      </c>
      <c r="P2874">
        <v>14447</v>
      </c>
      <c r="Q2874">
        <v>10983</v>
      </c>
      <c r="R2874">
        <v>8161</v>
      </c>
      <c r="S2874">
        <v>5919</v>
      </c>
      <c r="T2874">
        <v>4183</v>
      </c>
      <c r="DC2874">
        <v>6</v>
      </c>
      <c r="DD2874">
        <v>5.66</v>
      </c>
      <c r="DE2874">
        <v>5.34</v>
      </c>
      <c r="DF2874">
        <v>5.03</v>
      </c>
      <c r="DG2874">
        <v>4.74</v>
      </c>
      <c r="DH2874">
        <v>4.47</v>
      </c>
      <c r="DI2874">
        <v>4.21</v>
      </c>
      <c r="DJ2874">
        <v>3.97</v>
      </c>
      <c r="DK2874">
        <v>3.74</v>
      </c>
      <c r="DL2874">
        <v>3.52</v>
      </c>
      <c r="DM2874">
        <v>3.32</v>
      </c>
      <c r="DN2874">
        <v>3.13</v>
      </c>
      <c r="DO2874">
        <v>2.96</v>
      </c>
      <c r="DP2874">
        <v>2.81</v>
      </c>
      <c r="DQ2874">
        <v>2.68</v>
      </c>
      <c r="DR2874">
        <v>2.59</v>
      </c>
    </row>
    <row r="2875" spans="1:131" x14ac:dyDescent="0.25">
      <c r="A2875" t="s">
        <v>2662</v>
      </c>
      <c r="B2875">
        <v>15</v>
      </c>
      <c r="C2875">
        <v>15</v>
      </c>
      <c r="E2875">
        <v>100000</v>
      </c>
      <c r="F2875">
        <v>88339</v>
      </c>
      <c r="G2875">
        <v>77217</v>
      </c>
      <c r="H2875">
        <v>66696</v>
      </c>
      <c r="I2875">
        <v>56894</v>
      </c>
      <c r="J2875">
        <v>47886</v>
      </c>
      <c r="K2875">
        <v>39725</v>
      </c>
      <c r="L2875">
        <v>32466</v>
      </c>
      <c r="M2875">
        <v>26112</v>
      </c>
      <c r="N2875">
        <v>20641</v>
      </c>
      <c r="O2875">
        <v>16013</v>
      </c>
      <c r="P2875">
        <v>12161</v>
      </c>
      <c r="Q2875">
        <v>9029</v>
      </c>
      <c r="R2875">
        <v>6543</v>
      </c>
      <c r="S2875">
        <v>4620</v>
      </c>
      <c r="DC2875">
        <v>5.64</v>
      </c>
      <c r="DD2875">
        <v>5.32</v>
      </c>
      <c r="DE2875">
        <v>5.01</v>
      </c>
      <c r="DF2875">
        <v>4.72</v>
      </c>
      <c r="DG2875">
        <v>4.45</v>
      </c>
      <c r="DH2875">
        <v>4.1900000000000004</v>
      </c>
      <c r="DI2875">
        <v>3.95</v>
      </c>
      <c r="DJ2875">
        <v>3.73</v>
      </c>
      <c r="DK2875">
        <v>3.51</v>
      </c>
      <c r="DL2875">
        <v>3.31</v>
      </c>
      <c r="DM2875">
        <v>3.12</v>
      </c>
      <c r="DN2875">
        <v>2.95</v>
      </c>
      <c r="DO2875">
        <v>2.8</v>
      </c>
      <c r="DP2875">
        <v>2.68</v>
      </c>
      <c r="DQ2875">
        <v>2.58</v>
      </c>
    </row>
    <row r="2876" spans="1:131" x14ac:dyDescent="0.25">
      <c r="A2876" t="s">
        <v>2663</v>
      </c>
      <c r="B2876">
        <v>14</v>
      </c>
      <c r="C2876">
        <v>14</v>
      </c>
      <c r="E2876">
        <v>100000</v>
      </c>
      <c r="F2876">
        <v>87332</v>
      </c>
      <c r="G2876">
        <v>75382</v>
      </c>
      <c r="H2876">
        <v>64228</v>
      </c>
      <c r="I2876">
        <v>53991</v>
      </c>
      <c r="J2876">
        <v>44740</v>
      </c>
      <c r="K2876">
        <v>36518</v>
      </c>
      <c r="L2876">
        <v>29338</v>
      </c>
      <c r="M2876">
        <v>23165</v>
      </c>
      <c r="N2876">
        <v>17951</v>
      </c>
      <c r="O2876">
        <v>13620</v>
      </c>
      <c r="P2876">
        <v>10104</v>
      </c>
      <c r="Q2876">
        <v>7317</v>
      </c>
      <c r="R2876">
        <v>5164</v>
      </c>
      <c r="DC2876">
        <v>5.3</v>
      </c>
      <c r="DD2876">
        <v>4.99</v>
      </c>
      <c r="DE2876">
        <v>4.7</v>
      </c>
      <c r="DF2876">
        <v>4.43</v>
      </c>
      <c r="DG2876">
        <v>4.18</v>
      </c>
      <c r="DH2876">
        <v>3.94</v>
      </c>
      <c r="DI2876">
        <v>3.71</v>
      </c>
      <c r="DJ2876">
        <v>3.5</v>
      </c>
      <c r="DK2876">
        <v>3.3</v>
      </c>
      <c r="DL2876">
        <v>3.11</v>
      </c>
      <c r="DM2876">
        <v>2.95</v>
      </c>
      <c r="DN2876">
        <v>2.8</v>
      </c>
      <c r="DO2876">
        <v>2.67</v>
      </c>
      <c r="DP2876">
        <v>2.58</v>
      </c>
    </row>
    <row r="2877" spans="1:131" x14ac:dyDescent="0.25">
      <c r="A2877" t="s">
        <v>2664</v>
      </c>
      <c r="B2877">
        <v>13</v>
      </c>
      <c r="C2877">
        <v>13</v>
      </c>
      <c r="E2877">
        <v>100000</v>
      </c>
      <c r="F2877">
        <v>86238</v>
      </c>
      <c r="G2877">
        <v>73430</v>
      </c>
      <c r="H2877">
        <v>61653</v>
      </c>
      <c r="I2877">
        <v>51024</v>
      </c>
      <c r="J2877">
        <v>41602</v>
      </c>
      <c r="K2877">
        <v>33380</v>
      </c>
      <c r="L2877">
        <v>26327</v>
      </c>
      <c r="M2877">
        <v>20380</v>
      </c>
      <c r="N2877">
        <v>15447</v>
      </c>
      <c r="O2877">
        <v>11449</v>
      </c>
      <c r="P2877">
        <v>8285</v>
      </c>
      <c r="Q2877">
        <v>5844</v>
      </c>
      <c r="DC2877">
        <v>4.97</v>
      </c>
      <c r="DD2877">
        <v>4.6900000000000004</v>
      </c>
      <c r="DE2877">
        <v>4.42</v>
      </c>
      <c r="DF2877">
        <v>4.16</v>
      </c>
      <c r="DG2877">
        <v>3.93</v>
      </c>
      <c r="DH2877">
        <v>3.7</v>
      </c>
      <c r="DI2877">
        <v>3.49</v>
      </c>
      <c r="DJ2877">
        <v>3.29</v>
      </c>
      <c r="DK2877">
        <v>3.11</v>
      </c>
      <c r="DL2877">
        <v>2.94</v>
      </c>
      <c r="DM2877">
        <v>2.79</v>
      </c>
      <c r="DN2877">
        <v>2.67</v>
      </c>
      <c r="DO2877">
        <v>2.57</v>
      </c>
    </row>
    <row r="2878" spans="1:131" x14ac:dyDescent="0.25">
      <c r="A2878" t="s">
        <v>2665</v>
      </c>
      <c r="B2878">
        <v>12</v>
      </c>
      <c r="C2878">
        <v>12</v>
      </c>
      <c r="E2878">
        <v>100000</v>
      </c>
      <c r="F2878">
        <v>85071</v>
      </c>
      <c r="G2878">
        <v>71382</v>
      </c>
      <c r="H2878">
        <v>59006</v>
      </c>
      <c r="I2878">
        <v>48048</v>
      </c>
      <c r="J2878">
        <v>38511</v>
      </c>
      <c r="K2878">
        <v>30336</v>
      </c>
      <c r="L2878">
        <v>23457</v>
      </c>
      <c r="M2878">
        <v>17763</v>
      </c>
      <c r="N2878">
        <v>13154</v>
      </c>
      <c r="O2878">
        <v>9512</v>
      </c>
      <c r="P2878">
        <v>6705</v>
      </c>
      <c r="DC2878">
        <v>4.67</v>
      </c>
      <c r="DD2878">
        <v>4.4000000000000004</v>
      </c>
      <c r="DE2878">
        <v>4.1500000000000004</v>
      </c>
      <c r="DF2878">
        <v>3.91</v>
      </c>
      <c r="DG2878">
        <v>3.69</v>
      </c>
      <c r="DH2878">
        <v>3.48</v>
      </c>
      <c r="DI2878">
        <v>3.28</v>
      </c>
      <c r="DJ2878">
        <v>3.1</v>
      </c>
      <c r="DK2878">
        <v>2.94</v>
      </c>
      <c r="DL2878">
        <v>2.79</v>
      </c>
      <c r="DM2878">
        <v>2.67</v>
      </c>
      <c r="DN2878">
        <v>2.57</v>
      </c>
    </row>
    <row r="2879" spans="1:131" x14ac:dyDescent="0.25">
      <c r="A2879" t="s">
        <v>2666</v>
      </c>
      <c r="B2879">
        <v>11</v>
      </c>
      <c r="C2879">
        <v>11</v>
      </c>
      <c r="E2879">
        <v>100000</v>
      </c>
      <c r="F2879">
        <v>83834</v>
      </c>
      <c r="G2879">
        <v>69257</v>
      </c>
      <c r="H2879">
        <v>56330</v>
      </c>
      <c r="I2879">
        <v>45092</v>
      </c>
      <c r="J2879">
        <v>35482</v>
      </c>
      <c r="K2879">
        <v>27403</v>
      </c>
      <c r="L2879">
        <v>20729</v>
      </c>
      <c r="M2879">
        <v>15338</v>
      </c>
      <c r="N2879">
        <v>11083</v>
      </c>
      <c r="O2879">
        <v>7808</v>
      </c>
      <c r="DC2879">
        <v>4.3899999999999997</v>
      </c>
      <c r="DD2879">
        <v>4.13</v>
      </c>
      <c r="DE2879">
        <v>3.9</v>
      </c>
      <c r="DF2879">
        <v>3.68</v>
      </c>
      <c r="DG2879">
        <v>3.47</v>
      </c>
      <c r="DH2879">
        <v>3.28</v>
      </c>
      <c r="DI2879">
        <v>3.09</v>
      </c>
      <c r="DJ2879">
        <v>2.93</v>
      </c>
      <c r="DK2879">
        <v>2.78</v>
      </c>
      <c r="DL2879">
        <v>2.66</v>
      </c>
      <c r="DM2879">
        <v>2.57</v>
      </c>
    </row>
    <row r="2880" spans="1:131" x14ac:dyDescent="0.25">
      <c r="A2880" t="s">
        <v>2667</v>
      </c>
      <c r="B2880">
        <v>10</v>
      </c>
      <c r="C2880">
        <v>10</v>
      </c>
      <c r="E2880">
        <v>100000</v>
      </c>
      <c r="F2880">
        <v>82540</v>
      </c>
      <c r="G2880">
        <v>67096</v>
      </c>
      <c r="H2880">
        <v>53649</v>
      </c>
      <c r="I2880">
        <v>42163</v>
      </c>
      <c r="J2880">
        <v>32529</v>
      </c>
      <c r="K2880">
        <v>24579</v>
      </c>
      <c r="L2880">
        <v>18170</v>
      </c>
      <c r="M2880">
        <v>13120</v>
      </c>
      <c r="N2880">
        <v>9238</v>
      </c>
      <c r="DC2880">
        <v>4.12</v>
      </c>
      <c r="DD2880">
        <v>3.89</v>
      </c>
      <c r="DE2880">
        <v>3.67</v>
      </c>
      <c r="DF2880">
        <v>3.46</v>
      </c>
      <c r="DG2880">
        <v>3.27</v>
      </c>
      <c r="DH2880">
        <v>3.09</v>
      </c>
      <c r="DI2880">
        <v>2.93</v>
      </c>
      <c r="DJ2880">
        <v>2.78</v>
      </c>
      <c r="DK2880">
        <v>2.66</v>
      </c>
      <c r="DL2880">
        <v>2.57</v>
      </c>
    </row>
    <row r="2881" spans="1:189" x14ac:dyDescent="0.25">
      <c r="A2881" t="s">
        <v>2668</v>
      </c>
      <c r="B2881">
        <v>9</v>
      </c>
      <c r="C2881">
        <v>9</v>
      </c>
      <c r="E2881">
        <v>100000</v>
      </c>
      <c r="F2881">
        <v>81221</v>
      </c>
      <c r="G2881">
        <v>64910</v>
      </c>
      <c r="H2881">
        <v>50956</v>
      </c>
      <c r="I2881">
        <v>39265</v>
      </c>
      <c r="J2881">
        <v>29641</v>
      </c>
      <c r="K2881">
        <v>21889</v>
      </c>
      <c r="L2881">
        <v>15794</v>
      </c>
      <c r="M2881">
        <v>11115</v>
      </c>
      <c r="DC2881">
        <v>3.88</v>
      </c>
      <c r="DD2881">
        <v>3.66</v>
      </c>
      <c r="DE2881">
        <v>3.45</v>
      </c>
      <c r="DF2881">
        <v>3.26</v>
      </c>
      <c r="DG2881">
        <v>3.08</v>
      </c>
      <c r="DH2881">
        <v>2.92</v>
      </c>
      <c r="DI2881">
        <v>2.78</v>
      </c>
      <c r="DJ2881">
        <v>2.65</v>
      </c>
      <c r="DK2881">
        <v>2.56</v>
      </c>
    </row>
    <row r="2882" spans="1:189" x14ac:dyDescent="0.25">
      <c r="A2882" t="s">
        <v>2669</v>
      </c>
      <c r="B2882">
        <v>8</v>
      </c>
      <c r="C2882">
        <v>8</v>
      </c>
      <c r="E2882">
        <v>100000</v>
      </c>
      <c r="F2882">
        <v>79854</v>
      </c>
      <c r="G2882">
        <v>62660</v>
      </c>
      <c r="H2882">
        <v>48231</v>
      </c>
      <c r="I2882">
        <v>36368</v>
      </c>
      <c r="J2882">
        <v>26836</v>
      </c>
      <c r="K2882">
        <v>19346</v>
      </c>
      <c r="L2882">
        <v>13607</v>
      </c>
      <c r="DC2882">
        <v>3.65</v>
      </c>
      <c r="DD2882">
        <v>3.44</v>
      </c>
      <c r="DE2882">
        <v>3.25</v>
      </c>
      <c r="DF2882">
        <v>3.07</v>
      </c>
      <c r="DG2882">
        <v>2.91</v>
      </c>
      <c r="DH2882">
        <v>2.77</v>
      </c>
      <c r="DI2882">
        <v>2.65</v>
      </c>
      <c r="DJ2882">
        <v>2.56</v>
      </c>
    </row>
    <row r="2883" spans="1:189" x14ac:dyDescent="0.25">
      <c r="A2883" t="s">
        <v>2670</v>
      </c>
      <c r="B2883">
        <v>7</v>
      </c>
      <c r="C2883">
        <v>7</v>
      </c>
      <c r="E2883">
        <v>100000</v>
      </c>
      <c r="F2883">
        <v>78409</v>
      </c>
      <c r="G2883">
        <v>60332</v>
      </c>
      <c r="H2883">
        <v>45448</v>
      </c>
      <c r="I2883">
        <v>33502</v>
      </c>
      <c r="J2883">
        <v>24136</v>
      </c>
      <c r="K2883">
        <v>16963</v>
      </c>
      <c r="DC2883">
        <v>3.44</v>
      </c>
      <c r="DD2883">
        <v>3.24</v>
      </c>
      <c r="DE2883">
        <v>3.07</v>
      </c>
      <c r="DF2883">
        <v>2.91</v>
      </c>
      <c r="DG2883">
        <v>2.77</v>
      </c>
      <c r="DH2883">
        <v>2.65</v>
      </c>
      <c r="DI2883">
        <v>2.5499999999999998</v>
      </c>
    </row>
    <row r="2884" spans="1:189" x14ac:dyDescent="0.25">
      <c r="A2884" t="s">
        <v>2671</v>
      </c>
      <c r="B2884">
        <v>6</v>
      </c>
      <c r="C2884">
        <v>6</v>
      </c>
      <c r="E2884">
        <v>100000</v>
      </c>
      <c r="F2884">
        <v>76890</v>
      </c>
      <c r="G2884">
        <v>57909</v>
      </c>
      <c r="H2884">
        <v>42651</v>
      </c>
      <c r="I2884">
        <v>30700</v>
      </c>
      <c r="J2884">
        <v>21567</v>
      </c>
      <c r="DC2884">
        <v>3.24</v>
      </c>
      <c r="DD2884">
        <v>3.06</v>
      </c>
      <c r="DE2884">
        <v>2.9</v>
      </c>
      <c r="DF2884">
        <v>2.76</v>
      </c>
      <c r="DG2884">
        <v>2.64</v>
      </c>
      <c r="DH2884">
        <v>2.5499999999999998</v>
      </c>
    </row>
    <row r="2885" spans="1:189" x14ac:dyDescent="0.25">
      <c r="A2885" t="s">
        <v>2672</v>
      </c>
      <c r="B2885">
        <v>5</v>
      </c>
      <c r="C2885">
        <v>5</v>
      </c>
      <c r="E2885">
        <v>100000</v>
      </c>
      <c r="F2885">
        <v>75269</v>
      </c>
      <c r="G2885">
        <v>55434</v>
      </c>
      <c r="H2885">
        <v>39876</v>
      </c>
      <c r="I2885">
        <v>27992</v>
      </c>
      <c r="DC2885">
        <v>3.06</v>
      </c>
      <c r="DD2885">
        <v>2.9</v>
      </c>
      <c r="DE2885">
        <v>2.76</v>
      </c>
      <c r="DF2885">
        <v>2.64</v>
      </c>
      <c r="DG2885">
        <v>2.5499999999999998</v>
      </c>
    </row>
    <row r="2886" spans="1:189" x14ac:dyDescent="0.25">
      <c r="A2886" t="s">
        <v>2673</v>
      </c>
      <c r="B2886">
        <v>4</v>
      </c>
      <c r="C2886">
        <v>4</v>
      </c>
      <c r="E2886">
        <v>100000</v>
      </c>
      <c r="F2886">
        <v>73614</v>
      </c>
      <c r="G2886">
        <v>52959</v>
      </c>
      <c r="H2886">
        <v>37160</v>
      </c>
      <c r="DC2886">
        <v>2.9</v>
      </c>
      <c r="DD2886">
        <v>2.75</v>
      </c>
      <c r="DE2886">
        <v>2.63</v>
      </c>
      <c r="DF2886">
        <v>2.54</v>
      </c>
    </row>
    <row r="2887" spans="1:189" x14ac:dyDescent="0.25">
      <c r="A2887" t="s">
        <v>2674</v>
      </c>
      <c r="B2887">
        <v>3</v>
      </c>
      <c r="C2887">
        <v>3</v>
      </c>
      <c r="E2887">
        <v>100000</v>
      </c>
      <c r="F2887">
        <v>71921</v>
      </c>
      <c r="G2887">
        <v>50482</v>
      </c>
      <c r="DC2887">
        <v>2.75</v>
      </c>
      <c r="DD2887">
        <v>2.63</v>
      </c>
      <c r="DE2887">
        <v>2.54</v>
      </c>
    </row>
    <row r="2888" spans="1:189" x14ac:dyDescent="0.25">
      <c r="A2888" t="s">
        <v>2675</v>
      </c>
      <c r="B2888">
        <v>2</v>
      </c>
      <c r="C2888">
        <v>2</v>
      </c>
      <c r="E2888">
        <v>100000</v>
      </c>
      <c r="F2888">
        <v>70183</v>
      </c>
      <c r="DC2888">
        <v>2.63</v>
      </c>
      <c r="DD2888">
        <v>2.54</v>
      </c>
    </row>
    <row r="2889" spans="1:189" x14ac:dyDescent="0.25">
      <c r="A2889" t="s">
        <v>2676</v>
      </c>
      <c r="B2889">
        <v>1</v>
      </c>
      <c r="C2889">
        <v>1</v>
      </c>
      <c r="E2889">
        <v>100000</v>
      </c>
      <c r="DC2889">
        <v>2.54</v>
      </c>
    </row>
    <row r="2890" spans="1:189" x14ac:dyDescent="0.25">
      <c r="A2890" t="s">
        <v>2677</v>
      </c>
      <c r="B2890">
        <v>83</v>
      </c>
      <c r="C2890">
        <v>83</v>
      </c>
      <c r="E2890">
        <v>100000</v>
      </c>
      <c r="F2890">
        <v>99955</v>
      </c>
      <c r="G2890">
        <v>99908</v>
      </c>
      <c r="H2890">
        <v>99856</v>
      </c>
      <c r="I2890">
        <v>99801</v>
      </c>
      <c r="J2890">
        <v>99743</v>
      </c>
      <c r="K2890">
        <v>99682</v>
      </c>
      <c r="L2890">
        <v>99620</v>
      </c>
      <c r="M2890">
        <v>99557</v>
      </c>
      <c r="N2890">
        <v>99494</v>
      </c>
      <c r="O2890">
        <v>99430</v>
      </c>
      <c r="P2890">
        <v>99367</v>
      </c>
      <c r="Q2890">
        <v>99303</v>
      </c>
      <c r="R2890">
        <v>99240</v>
      </c>
      <c r="S2890">
        <v>99177</v>
      </c>
      <c r="T2890">
        <v>99114</v>
      </c>
      <c r="U2890">
        <v>99051</v>
      </c>
      <c r="V2890">
        <v>98988</v>
      </c>
      <c r="W2890">
        <v>98925</v>
      </c>
      <c r="X2890">
        <v>98860</v>
      </c>
      <c r="Y2890">
        <v>98792</v>
      </c>
      <c r="Z2890">
        <v>98720</v>
      </c>
      <c r="AA2890">
        <v>98642</v>
      </c>
      <c r="AB2890">
        <v>98556</v>
      </c>
      <c r="AC2890">
        <v>98462</v>
      </c>
      <c r="AD2890">
        <v>98360</v>
      </c>
      <c r="AE2890">
        <v>98249</v>
      </c>
      <c r="AF2890">
        <v>98130</v>
      </c>
      <c r="AG2890">
        <v>98003</v>
      </c>
      <c r="AH2890">
        <v>97868</v>
      </c>
      <c r="AI2890">
        <v>97722</v>
      </c>
      <c r="AJ2890">
        <v>97565</v>
      </c>
      <c r="AK2890">
        <v>97392</v>
      </c>
      <c r="AL2890">
        <v>97200</v>
      </c>
      <c r="AM2890">
        <v>96990</v>
      </c>
      <c r="AN2890">
        <v>96764</v>
      </c>
      <c r="AO2890">
        <v>96525</v>
      </c>
      <c r="AP2890">
        <v>96276</v>
      </c>
      <c r="AQ2890">
        <v>96017</v>
      </c>
      <c r="AR2890">
        <v>95745</v>
      </c>
      <c r="AS2890">
        <v>95457</v>
      </c>
      <c r="AT2890">
        <v>95147</v>
      </c>
      <c r="AU2890">
        <v>94809</v>
      </c>
      <c r="AV2890">
        <v>94438</v>
      </c>
      <c r="AW2890">
        <v>94031</v>
      </c>
      <c r="AX2890">
        <v>93584</v>
      </c>
      <c r="AY2890">
        <v>93099</v>
      </c>
      <c r="AZ2890">
        <v>92579</v>
      </c>
      <c r="BA2890">
        <v>92023</v>
      </c>
      <c r="BB2890">
        <v>91426</v>
      </c>
      <c r="BC2890">
        <v>90786</v>
      </c>
      <c r="BD2890">
        <v>90103</v>
      </c>
      <c r="BE2890">
        <v>89358</v>
      </c>
      <c r="BF2890">
        <v>88528</v>
      </c>
      <c r="BG2890">
        <v>87625</v>
      </c>
      <c r="BH2890">
        <v>86652</v>
      </c>
      <c r="BI2890">
        <v>85595</v>
      </c>
      <c r="BJ2890">
        <v>84444</v>
      </c>
      <c r="BK2890">
        <v>83193</v>
      </c>
      <c r="BL2890">
        <v>81825</v>
      </c>
      <c r="BM2890">
        <v>80323</v>
      </c>
      <c r="BN2890">
        <v>78670</v>
      </c>
      <c r="BO2890">
        <v>76842</v>
      </c>
      <c r="BP2890">
        <v>74819</v>
      </c>
      <c r="BQ2890">
        <v>72573</v>
      </c>
      <c r="BR2890">
        <v>70098</v>
      </c>
      <c r="BS2890">
        <v>67395</v>
      </c>
      <c r="BT2890">
        <v>64469</v>
      </c>
      <c r="BU2890">
        <v>61330</v>
      </c>
      <c r="BV2890">
        <v>57976</v>
      </c>
      <c r="BW2890">
        <v>54410</v>
      </c>
      <c r="BX2890">
        <v>50645</v>
      </c>
      <c r="BY2890">
        <v>46688</v>
      </c>
      <c r="BZ2890">
        <v>42562</v>
      </c>
      <c r="CA2890">
        <v>38303</v>
      </c>
      <c r="CB2890">
        <v>33965</v>
      </c>
      <c r="CC2890">
        <v>29566</v>
      </c>
      <c r="CD2890">
        <v>25195</v>
      </c>
      <c r="CE2890">
        <v>20947</v>
      </c>
      <c r="CF2890">
        <v>16858</v>
      </c>
      <c r="CG2890">
        <v>13048</v>
      </c>
      <c r="CH2890">
        <v>9637</v>
      </c>
      <c r="CI2890">
        <v>6725</v>
      </c>
      <c r="DC2890">
        <v>68.03</v>
      </c>
      <c r="DD2890">
        <v>67.06</v>
      </c>
      <c r="DE2890">
        <v>66.099999999999994</v>
      </c>
      <c r="DF2890">
        <v>65.13</v>
      </c>
      <c r="DG2890">
        <v>64.16</v>
      </c>
      <c r="DH2890">
        <v>63.2</v>
      </c>
      <c r="DI2890">
        <v>62.24</v>
      </c>
      <c r="DJ2890">
        <v>61.28</v>
      </c>
      <c r="DK2890">
        <v>60.32</v>
      </c>
      <c r="DL2890">
        <v>59.35</v>
      </c>
      <c r="DM2890">
        <v>58.39</v>
      </c>
      <c r="DN2890">
        <v>57.43</v>
      </c>
      <c r="DO2890">
        <v>56.47</v>
      </c>
      <c r="DP2890">
        <v>55.5</v>
      </c>
      <c r="DQ2890">
        <v>54.54</v>
      </c>
      <c r="DR2890">
        <v>53.57</v>
      </c>
      <c r="DS2890">
        <v>52.6</v>
      </c>
      <c r="DT2890">
        <v>51.64</v>
      </c>
      <c r="DU2890">
        <v>50.67</v>
      </c>
      <c r="DV2890">
        <v>49.7</v>
      </c>
      <c r="DW2890">
        <v>48.74</v>
      </c>
      <c r="DX2890">
        <v>47.77</v>
      </c>
      <c r="DY2890">
        <v>46.81</v>
      </c>
      <c r="DZ2890">
        <v>45.85</v>
      </c>
      <c r="EA2890">
        <v>44.89</v>
      </c>
      <c r="EB2890">
        <v>43.94</v>
      </c>
      <c r="EC2890">
        <v>42.99</v>
      </c>
      <c r="ED2890">
        <v>42.04</v>
      </c>
      <c r="EE2890">
        <v>41.09</v>
      </c>
      <c r="EF2890">
        <v>40.15</v>
      </c>
      <c r="EG2890">
        <v>39.21</v>
      </c>
      <c r="EH2890">
        <v>38.270000000000003</v>
      </c>
      <c r="EI2890">
        <v>37.340000000000003</v>
      </c>
      <c r="EJ2890">
        <v>36.409999999999997</v>
      </c>
      <c r="EK2890">
        <v>35.49</v>
      </c>
      <c r="EL2890">
        <v>34.57</v>
      </c>
      <c r="EM2890">
        <v>33.659999999999997</v>
      </c>
      <c r="EN2890">
        <v>32.74</v>
      </c>
      <c r="EO2890">
        <v>31.83</v>
      </c>
      <c r="EP2890">
        <v>30.92</v>
      </c>
      <c r="EQ2890">
        <v>30.01</v>
      </c>
      <c r="ER2890">
        <v>29.1</v>
      </c>
      <c r="ES2890">
        <v>28.21</v>
      </c>
      <c r="ET2890">
        <v>27.32</v>
      </c>
      <c r="EU2890">
        <v>26.43</v>
      </c>
      <c r="EV2890">
        <v>25.56</v>
      </c>
      <c r="EW2890">
        <v>24.69</v>
      </c>
      <c r="EX2890">
        <v>23.82</v>
      </c>
      <c r="EY2890">
        <v>22.96</v>
      </c>
      <c r="EZ2890">
        <v>22.11</v>
      </c>
      <c r="FA2890">
        <v>21.26</v>
      </c>
      <c r="FB2890">
        <v>20.420000000000002</v>
      </c>
      <c r="FC2890">
        <v>19.59</v>
      </c>
      <c r="FD2890">
        <v>18.760000000000002</v>
      </c>
      <c r="FE2890">
        <v>17.95</v>
      </c>
      <c r="FF2890">
        <v>17.149999999999999</v>
      </c>
      <c r="FG2890">
        <v>16.350000000000001</v>
      </c>
      <c r="FH2890">
        <v>15.57</v>
      </c>
      <c r="FI2890">
        <v>14.8</v>
      </c>
      <c r="FJ2890">
        <v>14.04</v>
      </c>
      <c r="FK2890">
        <v>13.29</v>
      </c>
      <c r="FL2890">
        <v>12.56</v>
      </c>
      <c r="FM2890">
        <v>11.84</v>
      </c>
      <c r="FN2890">
        <v>11.15</v>
      </c>
      <c r="FO2890">
        <v>10.48</v>
      </c>
      <c r="FP2890">
        <v>9.83</v>
      </c>
      <c r="FQ2890">
        <v>9.2100000000000009</v>
      </c>
      <c r="FR2890">
        <v>8.6</v>
      </c>
      <c r="FS2890">
        <v>8.02</v>
      </c>
      <c r="FT2890">
        <v>7.45</v>
      </c>
      <c r="FU2890">
        <v>6.91</v>
      </c>
      <c r="FV2890">
        <v>6.38</v>
      </c>
      <c r="FW2890">
        <v>5.88</v>
      </c>
      <c r="FX2890">
        <v>5.41</v>
      </c>
      <c r="FY2890">
        <v>4.95</v>
      </c>
      <c r="FZ2890">
        <v>4.5199999999999996</v>
      </c>
      <c r="GA2890">
        <v>4.12</v>
      </c>
      <c r="GB2890">
        <v>3.74</v>
      </c>
      <c r="GC2890">
        <v>3.4</v>
      </c>
      <c r="GD2890">
        <v>3.11</v>
      </c>
      <c r="GE2890">
        <v>2.87</v>
      </c>
      <c r="GF2890">
        <v>2.71</v>
      </c>
      <c r="GG2890">
        <v>2.66</v>
      </c>
    </row>
    <row r="2891" spans="1:189" x14ac:dyDescent="0.25">
      <c r="A2891" t="s">
        <v>2678</v>
      </c>
      <c r="B2891">
        <v>82</v>
      </c>
      <c r="C2891">
        <v>82</v>
      </c>
      <c r="E2891">
        <v>100000</v>
      </c>
      <c r="F2891">
        <v>99951</v>
      </c>
      <c r="G2891">
        <v>99898</v>
      </c>
      <c r="H2891">
        <v>99841</v>
      </c>
      <c r="I2891">
        <v>99781</v>
      </c>
      <c r="J2891">
        <v>99719</v>
      </c>
      <c r="K2891">
        <v>99655</v>
      </c>
      <c r="L2891">
        <v>99590</v>
      </c>
      <c r="M2891">
        <v>99525</v>
      </c>
      <c r="N2891">
        <v>99460</v>
      </c>
      <c r="O2891">
        <v>99394</v>
      </c>
      <c r="P2891">
        <v>99329</v>
      </c>
      <c r="Q2891">
        <v>99264</v>
      </c>
      <c r="R2891">
        <v>99199</v>
      </c>
      <c r="S2891">
        <v>99134</v>
      </c>
      <c r="T2891">
        <v>99070</v>
      </c>
      <c r="U2891">
        <v>99005</v>
      </c>
      <c r="V2891">
        <v>98941</v>
      </c>
      <c r="W2891">
        <v>98874</v>
      </c>
      <c r="X2891">
        <v>98805</v>
      </c>
      <c r="Y2891">
        <v>98731</v>
      </c>
      <c r="Z2891">
        <v>98651</v>
      </c>
      <c r="AA2891">
        <v>98563</v>
      </c>
      <c r="AB2891">
        <v>98467</v>
      </c>
      <c r="AC2891">
        <v>98362</v>
      </c>
      <c r="AD2891">
        <v>98249</v>
      </c>
      <c r="AE2891">
        <v>98128</v>
      </c>
      <c r="AF2891">
        <v>97998</v>
      </c>
      <c r="AG2891">
        <v>97859</v>
      </c>
      <c r="AH2891">
        <v>97711</v>
      </c>
      <c r="AI2891">
        <v>97550</v>
      </c>
      <c r="AJ2891">
        <v>97373</v>
      </c>
      <c r="AK2891">
        <v>97177</v>
      </c>
      <c r="AL2891">
        <v>96963</v>
      </c>
      <c r="AM2891">
        <v>96732</v>
      </c>
      <c r="AN2891">
        <v>96487</v>
      </c>
      <c r="AO2891">
        <v>96233</v>
      </c>
      <c r="AP2891">
        <v>95968</v>
      </c>
      <c r="AQ2891">
        <v>95691</v>
      </c>
      <c r="AR2891">
        <v>95397</v>
      </c>
      <c r="AS2891">
        <v>95082</v>
      </c>
      <c r="AT2891">
        <v>94737</v>
      </c>
      <c r="AU2891">
        <v>94359</v>
      </c>
      <c r="AV2891">
        <v>93943</v>
      </c>
      <c r="AW2891">
        <v>93487</v>
      </c>
      <c r="AX2891">
        <v>92993</v>
      </c>
      <c r="AY2891">
        <v>92463</v>
      </c>
      <c r="AZ2891">
        <v>91898</v>
      </c>
      <c r="BA2891">
        <v>91290</v>
      </c>
      <c r="BB2891">
        <v>90640</v>
      </c>
      <c r="BC2891">
        <v>89946</v>
      </c>
      <c r="BD2891">
        <v>89190</v>
      </c>
      <c r="BE2891">
        <v>88348</v>
      </c>
      <c r="BF2891">
        <v>87433</v>
      </c>
      <c r="BG2891">
        <v>86448</v>
      </c>
      <c r="BH2891">
        <v>85377</v>
      </c>
      <c r="BI2891">
        <v>84211</v>
      </c>
      <c r="BJ2891">
        <v>82946</v>
      </c>
      <c r="BK2891">
        <v>81561</v>
      </c>
      <c r="BL2891">
        <v>80042</v>
      </c>
      <c r="BM2891">
        <v>78369</v>
      </c>
      <c r="BN2891">
        <v>76524</v>
      </c>
      <c r="BO2891">
        <v>74482</v>
      </c>
      <c r="BP2891">
        <v>72219</v>
      </c>
      <c r="BQ2891">
        <v>69726</v>
      </c>
      <c r="BR2891">
        <v>67003</v>
      </c>
      <c r="BS2891">
        <v>64059</v>
      </c>
      <c r="BT2891">
        <v>60901</v>
      </c>
      <c r="BU2891">
        <v>57529</v>
      </c>
      <c r="BV2891">
        <v>53951</v>
      </c>
      <c r="BW2891">
        <v>50172</v>
      </c>
      <c r="BX2891">
        <v>46209</v>
      </c>
      <c r="BY2891">
        <v>42081</v>
      </c>
      <c r="BZ2891">
        <v>37824</v>
      </c>
      <c r="CA2891">
        <v>33492</v>
      </c>
      <c r="CB2891">
        <v>29154</v>
      </c>
      <c r="CC2891">
        <v>24844</v>
      </c>
      <c r="CD2891">
        <v>20656</v>
      </c>
      <c r="CE2891">
        <v>16623</v>
      </c>
      <c r="CF2891">
        <v>12866</v>
      </c>
      <c r="CG2891">
        <v>9502</v>
      </c>
      <c r="CH2891">
        <v>6632</v>
      </c>
      <c r="DC2891">
        <v>66.92</v>
      </c>
      <c r="DD2891">
        <v>65.959999999999994</v>
      </c>
      <c r="DE2891">
        <v>64.989999999999995</v>
      </c>
      <c r="DF2891">
        <v>64.03</v>
      </c>
      <c r="DG2891">
        <v>63.06</v>
      </c>
      <c r="DH2891">
        <v>62.1</v>
      </c>
      <c r="DI2891">
        <v>61.14</v>
      </c>
      <c r="DJ2891">
        <v>60.18</v>
      </c>
      <c r="DK2891">
        <v>59.22</v>
      </c>
      <c r="DL2891">
        <v>58.26</v>
      </c>
      <c r="DM2891">
        <v>57.3</v>
      </c>
      <c r="DN2891">
        <v>56.34</v>
      </c>
      <c r="DO2891">
        <v>55.37</v>
      </c>
      <c r="DP2891">
        <v>54.41</v>
      </c>
      <c r="DQ2891">
        <v>53.44</v>
      </c>
      <c r="DR2891">
        <v>52.48</v>
      </c>
      <c r="DS2891">
        <v>51.51</v>
      </c>
      <c r="DT2891">
        <v>50.55</v>
      </c>
      <c r="DU2891">
        <v>49.58</v>
      </c>
      <c r="DV2891">
        <v>48.61</v>
      </c>
      <c r="DW2891">
        <v>47.65</v>
      </c>
      <c r="DX2891">
        <v>46.69</v>
      </c>
      <c r="DY2891">
        <v>45.73</v>
      </c>
      <c r="DZ2891">
        <v>44.77</v>
      </c>
      <c r="EA2891">
        <v>43.82</v>
      </c>
      <c r="EB2891">
        <v>42.87</v>
      </c>
      <c r="EC2891">
        <v>41.92</v>
      </c>
      <c r="ED2891">
        <v>40.98</v>
      </c>
      <c r="EE2891">
        <v>40.03</v>
      </c>
      <c r="EF2891">
        <v>39.090000000000003</v>
      </c>
      <c r="EG2891">
        <v>38.159999999999997</v>
      </c>
      <c r="EH2891">
        <v>37.229999999999997</v>
      </c>
      <c r="EI2891">
        <v>36.299999999999997</v>
      </c>
      <c r="EJ2891">
        <v>35.380000000000003</v>
      </c>
      <c r="EK2891">
        <v>34.46</v>
      </c>
      <c r="EL2891">
        <v>33.549999999999997</v>
      </c>
      <c r="EM2891">
        <v>32.64</v>
      </c>
      <c r="EN2891">
        <v>31.73</v>
      </c>
      <c r="EO2891">
        <v>30.82</v>
      </c>
      <c r="EP2891">
        <v>29.91</v>
      </c>
      <c r="EQ2891">
        <v>29.01</v>
      </c>
      <c r="ER2891">
        <v>28.11</v>
      </c>
      <c r="ES2891">
        <v>27.22</v>
      </c>
      <c r="ET2891">
        <v>26.34</v>
      </c>
      <c r="EU2891">
        <v>25.47</v>
      </c>
      <c r="EV2891">
        <v>24.6</v>
      </c>
      <c r="EW2891">
        <v>23.74</v>
      </c>
      <c r="EX2891">
        <v>22.88</v>
      </c>
      <c r="EY2891">
        <v>22.03</v>
      </c>
      <c r="EZ2891">
        <v>21.18</v>
      </c>
      <c r="FA2891">
        <v>20.34</v>
      </c>
      <c r="FB2891">
        <v>19.510000000000002</v>
      </c>
      <c r="FC2891">
        <v>18.690000000000001</v>
      </c>
      <c r="FD2891">
        <v>17.88</v>
      </c>
      <c r="FE2891">
        <v>17.079999999999998</v>
      </c>
      <c r="FF2891">
        <v>16.29</v>
      </c>
      <c r="FG2891">
        <v>15.51</v>
      </c>
      <c r="FH2891">
        <v>14.74</v>
      </c>
      <c r="FI2891">
        <v>13.98</v>
      </c>
      <c r="FJ2891">
        <v>13.23</v>
      </c>
      <c r="FK2891">
        <v>12.5</v>
      </c>
      <c r="FL2891">
        <v>11.79</v>
      </c>
      <c r="FM2891">
        <v>11.1</v>
      </c>
      <c r="FN2891">
        <v>10.44</v>
      </c>
      <c r="FO2891">
        <v>9.7899999999999991</v>
      </c>
      <c r="FP2891">
        <v>9.17</v>
      </c>
      <c r="FQ2891">
        <v>8.57</v>
      </c>
      <c r="FR2891">
        <v>7.99</v>
      </c>
      <c r="FS2891">
        <v>7.42</v>
      </c>
      <c r="FT2891">
        <v>6.88</v>
      </c>
      <c r="FU2891">
        <v>6.36</v>
      </c>
      <c r="FV2891">
        <v>5.87</v>
      </c>
      <c r="FW2891">
        <v>5.39</v>
      </c>
      <c r="FX2891">
        <v>4.9400000000000004</v>
      </c>
      <c r="FY2891">
        <v>4.5199999999999996</v>
      </c>
      <c r="FZ2891">
        <v>4.12</v>
      </c>
      <c r="GA2891">
        <v>3.74</v>
      </c>
      <c r="GB2891">
        <v>3.4</v>
      </c>
      <c r="GC2891">
        <v>3.11</v>
      </c>
      <c r="GD2891">
        <v>2.87</v>
      </c>
      <c r="GE2891">
        <v>2.71</v>
      </c>
      <c r="GF2891">
        <v>2.66</v>
      </c>
    </row>
    <row r="2892" spans="1:189" x14ac:dyDescent="0.25">
      <c r="A2892" t="s">
        <v>2679</v>
      </c>
      <c r="B2892">
        <v>81</v>
      </c>
      <c r="C2892">
        <v>81</v>
      </c>
      <c r="E2892">
        <v>100000</v>
      </c>
      <c r="F2892">
        <v>99946</v>
      </c>
      <c r="G2892">
        <v>99887</v>
      </c>
      <c r="H2892">
        <v>99826</v>
      </c>
      <c r="I2892">
        <v>99761</v>
      </c>
      <c r="J2892">
        <v>99696</v>
      </c>
      <c r="K2892">
        <v>99629</v>
      </c>
      <c r="L2892">
        <v>99562</v>
      </c>
      <c r="M2892">
        <v>99494</v>
      </c>
      <c r="N2892">
        <v>99427</v>
      </c>
      <c r="O2892">
        <v>99360</v>
      </c>
      <c r="P2892">
        <v>99293</v>
      </c>
      <c r="Q2892">
        <v>99226</v>
      </c>
      <c r="R2892">
        <v>99160</v>
      </c>
      <c r="S2892">
        <v>99094</v>
      </c>
      <c r="T2892">
        <v>99028</v>
      </c>
      <c r="U2892">
        <v>98961</v>
      </c>
      <c r="V2892">
        <v>98893</v>
      </c>
      <c r="W2892">
        <v>98822</v>
      </c>
      <c r="X2892">
        <v>98746</v>
      </c>
      <c r="Y2892">
        <v>98664</v>
      </c>
      <c r="Z2892">
        <v>98574</v>
      </c>
      <c r="AA2892">
        <v>98476</v>
      </c>
      <c r="AB2892">
        <v>98369</v>
      </c>
      <c r="AC2892">
        <v>98253</v>
      </c>
      <c r="AD2892">
        <v>98129</v>
      </c>
      <c r="AE2892">
        <v>97996</v>
      </c>
      <c r="AF2892">
        <v>97855</v>
      </c>
      <c r="AG2892">
        <v>97703</v>
      </c>
      <c r="AH2892">
        <v>97539</v>
      </c>
      <c r="AI2892">
        <v>97358</v>
      </c>
      <c r="AJ2892">
        <v>97158</v>
      </c>
      <c r="AK2892">
        <v>96939</v>
      </c>
      <c r="AL2892">
        <v>96703</v>
      </c>
      <c r="AM2892">
        <v>96453</v>
      </c>
      <c r="AN2892">
        <v>96193</v>
      </c>
      <c r="AO2892">
        <v>95923</v>
      </c>
      <c r="AP2892">
        <v>95640</v>
      </c>
      <c r="AQ2892">
        <v>95341</v>
      </c>
      <c r="AR2892">
        <v>95019</v>
      </c>
      <c r="AS2892">
        <v>94668</v>
      </c>
      <c r="AT2892">
        <v>94282</v>
      </c>
      <c r="AU2892">
        <v>93858</v>
      </c>
      <c r="AV2892">
        <v>93393</v>
      </c>
      <c r="AW2892">
        <v>92889</v>
      </c>
      <c r="AX2892">
        <v>92349</v>
      </c>
      <c r="AY2892">
        <v>91773</v>
      </c>
      <c r="AZ2892">
        <v>91155</v>
      </c>
      <c r="BA2892">
        <v>90493</v>
      </c>
      <c r="BB2892">
        <v>89788</v>
      </c>
      <c r="BC2892">
        <v>89021</v>
      </c>
      <c r="BD2892">
        <v>88167</v>
      </c>
      <c r="BE2892">
        <v>87239</v>
      </c>
      <c r="BF2892">
        <v>86241</v>
      </c>
      <c r="BG2892">
        <v>85157</v>
      </c>
      <c r="BH2892">
        <v>83976</v>
      </c>
      <c r="BI2892">
        <v>82695</v>
      </c>
      <c r="BJ2892">
        <v>81296</v>
      </c>
      <c r="BK2892">
        <v>79760</v>
      </c>
      <c r="BL2892">
        <v>78069</v>
      </c>
      <c r="BM2892">
        <v>76203</v>
      </c>
      <c r="BN2892">
        <v>74143</v>
      </c>
      <c r="BO2892">
        <v>71861</v>
      </c>
      <c r="BP2892">
        <v>69350</v>
      </c>
      <c r="BQ2892">
        <v>66608</v>
      </c>
      <c r="BR2892">
        <v>63645</v>
      </c>
      <c r="BS2892">
        <v>60470</v>
      </c>
      <c r="BT2892">
        <v>57081</v>
      </c>
      <c r="BU2892">
        <v>53488</v>
      </c>
      <c r="BV2892">
        <v>49699</v>
      </c>
      <c r="BW2892">
        <v>45726</v>
      </c>
      <c r="BX2892">
        <v>41598</v>
      </c>
      <c r="BY2892">
        <v>37345</v>
      </c>
      <c r="BZ2892">
        <v>33021</v>
      </c>
      <c r="CA2892">
        <v>28696</v>
      </c>
      <c r="CB2892">
        <v>24454</v>
      </c>
      <c r="CC2892">
        <v>20331</v>
      </c>
      <c r="CD2892">
        <v>16362</v>
      </c>
      <c r="CE2892">
        <v>12665</v>
      </c>
      <c r="CF2892">
        <v>9353</v>
      </c>
      <c r="CG2892">
        <v>6528</v>
      </c>
      <c r="DC2892">
        <v>65.81</v>
      </c>
      <c r="DD2892">
        <v>64.849999999999994</v>
      </c>
      <c r="DE2892">
        <v>63.88</v>
      </c>
      <c r="DF2892">
        <v>62.92</v>
      </c>
      <c r="DG2892">
        <v>61.96</v>
      </c>
      <c r="DH2892">
        <v>61</v>
      </c>
      <c r="DI2892">
        <v>60.04</v>
      </c>
      <c r="DJ2892">
        <v>59.08</v>
      </c>
      <c r="DK2892">
        <v>58.12</v>
      </c>
      <c r="DL2892">
        <v>57.16</v>
      </c>
      <c r="DM2892">
        <v>56.2</v>
      </c>
      <c r="DN2892">
        <v>55.24</v>
      </c>
      <c r="DO2892">
        <v>54.28</v>
      </c>
      <c r="DP2892">
        <v>53.31</v>
      </c>
      <c r="DQ2892">
        <v>52.35</v>
      </c>
      <c r="DR2892">
        <v>51.38</v>
      </c>
      <c r="DS2892">
        <v>50.42</v>
      </c>
      <c r="DT2892">
        <v>49.45</v>
      </c>
      <c r="DU2892">
        <v>48.49</v>
      </c>
      <c r="DV2892">
        <v>47.52</v>
      </c>
      <c r="DW2892">
        <v>46.56</v>
      </c>
      <c r="DX2892">
        <v>45.6</v>
      </c>
      <c r="DY2892">
        <v>44.65</v>
      </c>
      <c r="DZ2892">
        <v>43.7</v>
      </c>
      <c r="EA2892">
        <v>42.75</v>
      </c>
      <c r="EB2892">
        <v>41.8</v>
      </c>
      <c r="EC2892">
        <v>40.86</v>
      </c>
      <c r="ED2892">
        <v>39.92</v>
      </c>
      <c r="EE2892">
        <v>38.979999999999997</v>
      </c>
      <c r="EF2892">
        <v>38.04</v>
      </c>
      <c r="EG2892">
        <v>37.11</v>
      </c>
      <c r="EH2892">
        <v>36.19</v>
      </c>
      <c r="EI2892">
        <v>35.270000000000003</v>
      </c>
      <c r="EJ2892">
        <v>34.35</v>
      </c>
      <c r="EK2892">
        <v>33.44</v>
      </c>
      <c r="EL2892">
        <v>32.53</v>
      </c>
      <c r="EM2892">
        <v>31.62</v>
      </c>
      <c r="EN2892">
        <v>30.71</v>
      </c>
      <c r="EO2892">
        <v>29.81</v>
      </c>
      <c r="EP2892">
        <v>28.9</v>
      </c>
      <c r="EQ2892">
        <v>28.01</v>
      </c>
      <c r="ER2892">
        <v>27.12</v>
      </c>
      <c r="ES2892">
        <v>26.24</v>
      </c>
      <c r="ET2892">
        <v>25.37</v>
      </c>
      <c r="EU2892">
        <v>24.51</v>
      </c>
      <c r="EV2892">
        <v>23.65</v>
      </c>
      <c r="EW2892">
        <v>22.79</v>
      </c>
      <c r="EX2892">
        <v>21.94</v>
      </c>
      <c r="EY2892">
        <v>21.1</v>
      </c>
      <c r="EZ2892">
        <v>20.260000000000002</v>
      </c>
      <c r="FA2892">
        <v>19.43</v>
      </c>
      <c r="FB2892">
        <v>18.62</v>
      </c>
      <c r="FC2892">
        <v>17.809999999999999</v>
      </c>
      <c r="FD2892">
        <v>17.010000000000002</v>
      </c>
      <c r="FE2892">
        <v>16.22</v>
      </c>
      <c r="FF2892">
        <v>15.44</v>
      </c>
      <c r="FG2892">
        <v>14.67</v>
      </c>
      <c r="FH2892">
        <v>13.91</v>
      </c>
      <c r="FI2892">
        <v>13.17</v>
      </c>
      <c r="FJ2892">
        <v>12.45</v>
      </c>
      <c r="FK2892">
        <v>11.74</v>
      </c>
      <c r="FL2892">
        <v>11.05</v>
      </c>
      <c r="FM2892">
        <v>10.39</v>
      </c>
      <c r="FN2892">
        <v>9.75</v>
      </c>
      <c r="FO2892">
        <v>9.1300000000000008</v>
      </c>
      <c r="FP2892">
        <v>8.5299999999999994</v>
      </c>
      <c r="FQ2892">
        <v>7.95</v>
      </c>
      <c r="FR2892">
        <v>7.39</v>
      </c>
      <c r="FS2892">
        <v>6.85</v>
      </c>
      <c r="FT2892">
        <v>6.34</v>
      </c>
      <c r="FU2892">
        <v>5.85</v>
      </c>
      <c r="FV2892">
        <v>5.38</v>
      </c>
      <c r="FW2892">
        <v>4.93</v>
      </c>
      <c r="FX2892">
        <v>4.51</v>
      </c>
      <c r="FY2892">
        <v>4.12</v>
      </c>
      <c r="FZ2892">
        <v>3.74</v>
      </c>
      <c r="GA2892">
        <v>3.4</v>
      </c>
      <c r="GB2892">
        <v>3.11</v>
      </c>
      <c r="GC2892">
        <v>2.87</v>
      </c>
      <c r="GD2892">
        <v>2.71</v>
      </c>
      <c r="GE2892">
        <v>2.66</v>
      </c>
    </row>
    <row r="2893" spans="1:189" x14ac:dyDescent="0.25">
      <c r="A2893" t="s">
        <v>2680</v>
      </c>
      <c r="B2893">
        <v>80</v>
      </c>
      <c r="C2893">
        <v>80</v>
      </c>
      <c r="E2893">
        <v>100000</v>
      </c>
      <c r="F2893">
        <v>99940</v>
      </c>
      <c r="G2893">
        <v>99877</v>
      </c>
      <c r="H2893">
        <v>99811</v>
      </c>
      <c r="I2893">
        <v>99743</v>
      </c>
      <c r="J2893">
        <v>99674</v>
      </c>
      <c r="K2893">
        <v>99605</v>
      </c>
      <c r="L2893">
        <v>99536</v>
      </c>
      <c r="M2893">
        <v>99466</v>
      </c>
      <c r="N2893">
        <v>99397</v>
      </c>
      <c r="O2893">
        <v>99329</v>
      </c>
      <c r="P2893">
        <v>99260</v>
      </c>
      <c r="Q2893">
        <v>99191</v>
      </c>
      <c r="R2893">
        <v>99124</v>
      </c>
      <c r="S2893">
        <v>99056</v>
      </c>
      <c r="T2893">
        <v>98987</v>
      </c>
      <c r="U2893">
        <v>98918</v>
      </c>
      <c r="V2893">
        <v>98845</v>
      </c>
      <c r="W2893">
        <v>98767</v>
      </c>
      <c r="X2893">
        <v>98683</v>
      </c>
      <c r="Y2893">
        <v>98591</v>
      </c>
      <c r="Z2893">
        <v>98490</v>
      </c>
      <c r="AA2893">
        <v>98381</v>
      </c>
      <c r="AB2893">
        <v>98262</v>
      </c>
      <c r="AC2893">
        <v>98136</v>
      </c>
      <c r="AD2893">
        <v>98000</v>
      </c>
      <c r="AE2893">
        <v>97856</v>
      </c>
      <c r="AF2893">
        <v>97701</v>
      </c>
      <c r="AG2893">
        <v>97533</v>
      </c>
      <c r="AH2893">
        <v>97348</v>
      </c>
      <c r="AI2893">
        <v>97143</v>
      </c>
      <c r="AJ2893">
        <v>96919</v>
      </c>
      <c r="AK2893">
        <v>96678</v>
      </c>
      <c r="AL2893">
        <v>96423</v>
      </c>
      <c r="AM2893">
        <v>96158</v>
      </c>
      <c r="AN2893">
        <v>95881</v>
      </c>
      <c r="AO2893">
        <v>95593</v>
      </c>
      <c r="AP2893">
        <v>95288</v>
      </c>
      <c r="AQ2893">
        <v>94960</v>
      </c>
      <c r="AR2893">
        <v>94602</v>
      </c>
      <c r="AS2893">
        <v>94209</v>
      </c>
      <c r="AT2893">
        <v>93776</v>
      </c>
      <c r="AU2893">
        <v>93301</v>
      </c>
      <c r="AV2893">
        <v>92787</v>
      </c>
      <c r="AW2893">
        <v>92236</v>
      </c>
      <c r="AX2893">
        <v>91649</v>
      </c>
      <c r="AY2893">
        <v>91021</v>
      </c>
      <c r="AZ2893">
        <v>90348</v>
      </c>
      <c r="BA2893">
        <v>89632</v>
      </c>
      <c r="BB2893">
        <v>88852</v>
      </c>
      <c r="BC2893">
        <v>87986</v>
      </c>
      <c r="BD2893">
        <v>87044</v>
      </c>
      <c r="BE2893">
        <v>86033</v>
      </c>
      <c r="BF2893">
        <v>84936</v>
      </c>
      <c r="BG2893">
        <v>83741</v>
      </c>
      <c r="BH2893">
        <v>82444</v>
      </c>
      <c r="BI2893">
        <v>81029</v>
      </c>
      <c r="BJ2893">
        <v>79477</v>
      </c>
      <c r="BK2893">
        <v>77768</v>
      </c>
      <c r="BL2893">
        <v>75883</v>
      </c>
      <c r="BM2893">
        <v>73801</v>
      </c>
      <c r="BN2893">
        <v>71500</v>
      </c>
      <c r="BO2893">
        <v>68969</v>
      </c>
      <c r="BP2893">
        <v>66211</v>
      </c>
      <c r="BQ2893">
        <v>63230</v>
      </c>
      <c r="BR2893">
        <v>60037</v>
      </c>
      <c r="BS2893">
        <v>56633</v>
      </c>
      <c r="BT2893">
        <v>53024</v>
      </c>
      <c r="BU2893">
        <v>49223</v>
      </c>
      <c r="BV2893">
        <v>45245</v>
      </c>
      <c r="BW2893">
        <v>41112</v>
      </c>
      <c r="BX2893">
        <v>36863</v>
      </c>
      <c r="BY2893">
        <v>32550</v>
      </c>
      <c r="BZ2893">
        <v>28242</v>
      </c>
      <c r="CA2893">
        <v>24021</v>
      </c>
      <c r="CB2893">
        <v>19971</v>
      </c>
      <c r="CC2893">
        <v>16072</v>
      </c>
      <c r="CD2893">
        <v>12440</v>
      </c>
      <c r="CE2893">
        <v>9188</v>
      </c>
      <c r="CF2893">
        <v>6412</v>
      </c>
      <c r="DC2893">
        <v>64.7</v>
      </c>
      <c r="DD2893">
        <v>63.74</v>
      </c>
      <c r="DE2893">
        <v>62.78</v>
      </c>
      <c r="DF2893">
        <v>61.82</v>
      </c>
      <c r="DG2893">
        <v>60.86</v>
      </c>
      <c r="DH2893">
        <v>59.9</v>
      </c>
      <c r="DI2893">
        <v>58.94</v>
      </c>
      <c r="DJ2893">
        <v>57.98</v>
      </c>
      <c r="DK2893">
        <v>57.02</v>
      </c>
      <c r="DL2893">
        <v>56.06</v>
      </c>
      <c r="DM2893">
        <v>55.1</v>
      </c>
      <c r="DN2893">
        <v>54.14</v>
      </c>
      <c r="DO2893">
        <v>53.18</v>
      </c>
      <c r="DP2893">
        <v>52.21</v>
      </c>
      <c r="DQ2893">
        <v>51.25</v>
      </c>
      <c r="DR2893">
        <v>50.28</v>
      </c>
      <c r="DS2893">
        <v>49.32</v>
      </c>
      <c r="DT2893">
        <v>48.35</v>
      </c>
      <c r="DU2893">
        <v>47.39</v>
      </c>
      <c r="DV2893">
        <v>46.43</v>
      </c>
      <c r="DW2893">
        <v>45.47</v>
      </c>
      <c r="DX2893">
        <v>44.52</v>
      </c>
      <c r="DY2893">
        <v>43.57</v>
      </c>
      <c r="DZ2893">
        <v>42.62</v>
      </c>
      <c r="EA2893">
        <v>41.68</v>
      </c>
      <c r="EB2893">
        <v>40.729999999999997</v>
      </c>
      <c r="EC2893">
        <v>39.79</v>
      </c>
      <c r="ED2893">
        <v>38.85</v>
      </c>
      <c r="EE2893">
        <v>37.92</v>
      </c>
      <c r="EF2893">
        <v>36.99</v>
      </c>
      <c r="EG2893">
        <v>36.07</v>
      </c>
      <c r="EH2893">
        <v>35.15</v>
      </c>
      <c r="EI2893">
        <v>34.24</v>
      </c>
      <c r="EJ2893">
        <v>33.33</v>
      </c>
      <c r="EK2893">
        <v>32.42</v>
      </c>
      <c r="EL2893">
        <v>31.51</v>
      </c>
      <c r="EM2893">
        <v>30.6</v>
      </c>
      <c r="EN2893">
        <v>29.7</v>
      </c>
      <c r="EO2893">
        <v>28.8</v>
      </c>
      <c r="EP2893">
        <v>27.91</v>
      </c>
      <c r="EQ2893">
        <v>27.02</v>
      </c>
      <c r="ER2893">
        <v>26.14</v>
      </c>
      <c r="ES2893">
        <v>25.27</v>
      </c>
      <c r="ET2893">
        <v>24.41</v>
      </c>
      <c r="EU2893">
        <v>23.55</v>
      </c>
      <c r="EV2893">
        <v>22.7</v>
      </c>
      <c r="EW2893">
        <v>21.86</v>
      </c>
      <c r="EX2893">
        <v>21.01</v>
      </c>
      <c r="EY2893">
        <v>20.18</v>
      </c>
      <c r="EZ2893">
        <v>19.350000000000001</v>
      </c>
      <c r="FA2893">
        <v>18.54</v>
      </c>
      <c r="FB2893">
        <v>17.73</v>
      </c>
      <c r="FC2893">
        <v>16.93</v>
      </c>
      <c r="FD2893">
        <v>16.149999999999999</v>
      </c>
      <c r="FE2893">
        <v>15.37</v>
      </c>
      <c r="FF2893">
        <v>14.6</v>
      </c>
      <c r="FG2893">
        <v>13.85</v>
      </c>
      <c r="FH2893">
        <v>13.11</v>
      </c>
      <c r="FI2893">
        <v>12.39</v>
      </c>
      <c r="FJ2893">
        <v>11.68</v>
      </c>
      <c r="FK2893">
        <v>11</v>
      </c>
      <c r="FL2893">
        <v>10.34</v>
      </c>
      <c r="FM2893">
        <v>9.6999999999999993</v>
      </c>
      <c r="FN2893">
        <v>9.08</v>
      </c>
      <c r="FO2893">
        <v>8.48</v>
      </c>
      <c r="FP2893">
        <v>7.91</v>
      </c>
      <c r="FQ2893">
        <v>7.36</v>
      </c>
      <c r="FR2893">
        <v>6.82</v>
      </c>
      <c r="FS2893">
        <v>6.31</v>
      </c>
      <c r="FT2893">
        <v>5.82</v>
      </c>
      <c r="FU2893">
        <v>5.36</v>
      </c>
      <c r="FV2893">
        <v>4.91</v>
      </c>
      <c r="FW2893">
        <v>4.5</v>
      </c>
      <c r="FX2893">
        <v>4.1100000000000003</v>
      </c>
      <c r="FY2893">
        <v>3.74</v>
      </c>
      <c r="FZ2893">
        <v>3.4</v>
      </c>
      <c r="GA2893">
        <v>3.11</v>
      </c>
      <c r="GB2893">
        <v>2.87</v>
      </c>
      <c r="GC2893">
        <v>2.71</v>
      </c>
      <c r="GD2893">
        <v>2.66</v>
      </c>
    </row>
    <row r="2894" spans="1:189" x14ac:dyDescent="0.25">
      <c r="A2894" t="s">
        <v>2681</v>
      </c>
      <c r="B2894">
        <v>79</v>
      </c>
      <c r="C2894">
        <v>79</v>
      </c>
      <c r="E2894">
        <v>100000</v>
      </c>
      <c r="F2894">
        <v>99935</v>
      </c>
      <c r="G2894">
        <v>99867</v>
      </c>
      <c r="H2894">
        <v>99797</v>
      </c>
      <c r="I2894">
        <v>99727</v>
      </c>
      <c r="J2894">
        <v>99655</v>
      </c>
      <c r="K2894">
        <v>99584</v>
      </c>
      <c r="L2894">
        <v>99513</v>
      </c>
      <c r="M2894">
        <v>99442</v>
      </c>
      <c r="N2894">
        <v>99371</v>
      </c>
      <c r="O2894">
        <v>99300</v>
      </c>
      <c r="P2894">
        <v>99230</v>
      </c>
      <c r="Q2894">
        <v>99160</v>
      </c>
      <c r="R2894">
        <v>99090</v>
      </c>
      <c r="S2894">
        <v>99020</v>
      </c>
      <c r="T2894">
        <v>98949</v>
      </c>
      <c r="U2894">
        <v>98874</v>
      </c>
      <c r="V2894">
        <v>98794</v>
      </c>
      <c r="W2894">
        <v>98708</v>
      </c>
      <c r="X2894">
        <v>98614</v>
      </c>
      <c r="Y2894">
        <v>98511</v>
      </c>
      <c r="Z2894">
        <v>98398</v>
      </c>
      <c r="AA2894">
        <v>98277</v>
      </c>
      <c r="AB2894">
        <v>98148</v>
      </c>
      <c r="AC2894">
        <v>98009</v>
      </c>
      <c r="AD2894">
        <v>97862</v>
      </c>
      <c r="AE2894">
        <v>97703</v>
      </c>
      <c r="AF2894">
        <v>97532</v>
      </c>
      <c r="AG2894">
        <v>97343</v>
      </c>
      <c r="AH2894">
        <v>97134</v>
      </c>
      <c r="AI2894">
        <v>96905</v>
      </c>
      <c r="AJ2894">
        <v>96659</v>
      </c>
      <c r="AK2894">
        <v>96398</v>
      </c>
      <c r="AL2894">
        <v>96127</v>
      </c>
      <c r="AM2894">
        <v>95845</v>
      </c>
      <c r="AN2894">
        <v>95550</v>
      </c>
      <c r="AO2894">
        <v>95239</v>
      </c>
      <c r="AP2894">
        <v>94904</v>
      </c>
      <c r="AQ2894">
        <v>94539</v>
      </c>
      <c r="AR2894">
        <v>94138</v>
      </c>
      <c r="AS2894">
        <v>93697</v>
      </c>
      <c r="AT2894">
        <v>93213</v>
      </c>
      <c r="AU2894">
        <v>92688</v>
      </c>
      <c r="AV2894">
        <v>92126</v>
      </c>
      <c r="AW2894">
        <v>91528</v>
      </c>
      <c r="AX2894">
        <v>90888</v>
      </c>
      <c r="AY2894">
        <v>90204</v>
      </c>
      <c r="AZ2894">
        <v>89476</v>
      </c>
      <c r="BA2894">
        <v>88684</v>
      </c>
      <c r="BB2894">
        <v>87804</v>
      </c>
      <c r="BC2894">
        <v>86850</v>
      </c>
      <c r="BD2894">
        <v>85824</v>
      </c>
      <c r="BE2894">
        <v>84713</v>
      </c>
      <c r="BF2894">
        <v>83503</v>
      </c>
      <c r="BG2894">
        <v>82192</v>
      </c>
      <c r="BH2894">
        <v>80760</v>
      </c>
      <c r="BI2894">
        <v>79191</v>
      </c>
      <c r="BJ2894">
        <v>77466</v>
      </c>
      <c r="BK2894">
        <v>75562</v>
      </c>
      <c r="BL2894">
        <v>73460</v>
      </c>
      <c r="BM2894">
        <v>71136</v>
      </c>
      <c r="BN2894">
        <v>68586</v>
      </c>
      <c r="BO2894">
        <v>65808</v>
      </c>
      <c r="BP2894">
        <v>62811</v>
      </c>
      <c r="BQ2894">
        <v>59602</v>
      </c>
      <c r="BR2894">
        <v>56182</v>
      </c>
      <c r="BS2894">
        <v>52561</v>
      </c>
      <c r="BT2894">
        <v>48748</v>
      </c>
      <c r="BU2894">
        <v>44761</v>
      </c>
      <c r="BV2894">
        <v>40628</v>
      </c>
      <c r="BW2894">
        <v>36381</v>
      </c>
      <c r="BX2894">
        <v>32079</v>
      </c>
      <c r="BY2894">
        <v>27789</v>
      </c>
      <c r="BZ2894">
        <v>23592</v>
      </c>
      <c r="CA2894">
        <v>19571</v>
      </c>
      <c r="CB2894">
        <v>15750</v>
      </c>
      <c r="CC2894">
        <v>12191</v>
      </c>
      <c r="CD2894">
        <v>9004</v>
      </c>
      <c r="CE2894">
        <v>6284</v>
      </c>
      <c r="DC2894">
        <v>63.59</v>
      </c>
      <c r="DD2894">
        <v>62.63</v>
      </c>
      <c r="DE2894">
        <v>61.67</v>
      </c>
      <c r="DF2894">
        <v>60.71</v>
      </c>
      <c r="DG2894">
        <v>59.76</v>
      </c>
      <c r="DH2894">
        <v>58.8</v>
      </c>
      <c r="DI2894">
        <v>57.84</v>
      </c>
      <c r="DJ2894">
        <v>56.88</v>
      </c>
      <c r="DK2894">
        <v>55.92</v>
      </c>
      <c r="DL2894">
        <v>54.96</v>
      </c>
      <c r="DM2894">
        <v>54</v>
      </c>
      <c r="DN2894">
        <v>53.04</v>
      </c>
      <c r="DO2894">
        <v>52.07</v>
      </c>
      <c r="DP2894">
        <v>51.11</v>
      </c>
      <c r="DQ2894">
        <v>50.15</v>
      </c>
      <c r="DR2894">
        <v>49.18</v>
      </c>
      <c r="DS2894">
        <v>48.22</v>
      </c>
      <c r="DT2894">
        <v>47.26</v>
      </c>
      <c r="DU2894">
        <v>46.3</v>
      </c>
      <c r="DV2894">
        <v>45.34</v>
      </c>
      <c r="DW2894">
        <v>44.39</v>
      </c>
      <c r="DX2894">
        <v>43.44</v>
      </c>
      <c r="DY2894">
        <v>42.49</v>
      </c>
      <c r="DZ2894">
        <v>41.55</v>
      </c>
      <c r="EA2894">
        <v>40.61</v>
      </c>
      <c r="EB2894">
        <v>39.67</v>
      </c>
      <c r="EC2894">
        <v>38.729999999999997</v>
      </c>
      <c r="ED2894">
        <v>37.799999999999997</v>
      </c>
      <c r="EE2894">
        <v>36.869999999999997</v>
      </c>
      <c r="EF2894">
        <v>35.950000000000003</v>
      </c>
      <c r="EG2894">
        <v>35.03</v>
      </c>
      <c r="EH2894">
        <v>34.119999999999997</v>
      </c>
      <c r="EI2894">
        <v>33.21</v>
      </c>
      <c r="EJ2894">
        <v>32.299999999999997</v>
      </c>
      <c r="EK2894">
        <v>31.4</v>
      </c>
      <c r="EL2894">
        <v>30.49</v>
      </c>
      <c r="EM2894">
        <v>29.59</v>
      </c>
      <c r="EN2894">
        <v>28.69</v>
      </c>
      <c r="EO2894">
        <v>27.8</v>
      </c>
      <c r="EP2894">
        <v>26.92</v>
      </c>
      <c r="EQ2894">
        <v>26.04</v>
      </c>
      <c r="ER2894">
        <v>25.17</v>
      </c>
      <c r="ES2894">
        <v>24.31</v>
      </c>
      <c r="ET2894">
        <v>23.46</v>
      </c>
      <c r="EU2894">
        <v>22.61</v>
      </c>
      <c r="EV2894">
        <v>21.76</v>
      </c>
      <c r="EW2894">
        <v>20.93</v>
      </c>
      <c r="EX2894">
        <v>20.09</v>
      </c>
      <c r="EY2894">
        <v>19.27</v>
      </c>
      <c r="EZ2894">
        <v>18.46</v>
      </c>
      <c r="FA2894">
        <v>17.649999999999999</v>
      </c>
      <c r="FB2894">
        <v>16.86</v>
      </c>
      <c r="FC2894">
        <v>16.07</v>
      </c>
      <c r="FD2894">
        <v>15.3</v>
      </c>
      <c r="FE2894">
        <v>14.53</v>
      </c>
      <c r="FF2894">
        <v>13.78</v>
      </c>
      <c r="FG2894">
        <v>13.05</v>
      </c>
      <c r="FH2894">
        <v>12.33</v>
      </c>
      <c r="FI2894">
        <v>11.62</v>
      </c>
      <c r="FJ2894">
        <v>10.94</v>
      </c>
      <c r="FK2894">
        <v>10.28</v>
      </c>
      <c r="FL2894">
        <v>9.65</v>
      </c>
      <c r="FM2894">
        <v>9.0299999999999994</v>
      </c>
      <c r="FN2894">
        <v>8.44</v>
      </c>
      <c r="FO2894">
        <v>7.87</v>
      </c>
      <c r="FP2894">
        <v>7.32</v>
      </c>
      <c r="FQ2894">
        <v>6.79</v>
      </c>
      <c r="FR2894">
        <v>6.28</v>
      </c>
      <c r="FS2894">
        <v>5.79</v>
      </c>
      <c r="FT2894">
        <v>5.33</v>
      </c>
      <c r="FU2894">
        <v>4.8899999999999997</v>
      </c>
      <c r="FV2894">
        <v>4.4800000000000004</v>
      </c>
      <c r="FW2894">
        <v>4.0999999999999996</v>
      </c>
      <c r="FX2894">
        <v>3.74</v>
      </c>
      <c r="FY2894">
        <v>3.4</v>
      </c>
      <c r="FZ2894">
        <v>3.11</v>
      </c>
      <c r="GA2894">
        <v>2.87</v>
      </c>
      <c r="GB2894">
        <v>2.71</v>
      </c>
      <c r="GC2894">
        <v>2.66</v>
      </c>
    </row>
    <row r="2895" spans="1:189" x14ac:dyDescent="0.25">
      <c r="A2895" t="s">
        <v>2682</v>
      </c>
      <c r="B2895">
        <v>78</v>
      </c>
      <c r="C2895">
        <v>78</v>
      </c>
      <c r="E2895">
        <v>100000</v>
      </c>
      <c r="F2895">
        <v>99930</v>
      </c>
      <c r="G2895">
        <v>99858</v>
      </c>
      <c r="H2895">
        <v>99786</v>
      </c>
      <c r="I2895">
        <v>99713</v>
      </c>
      <c r="J2895">
        <v>99639</v>
      </c>
      <c r="K2895">
        <v>99566</v>
      </c>
      <c r="L2895">
        <v>99493</v>
      </c>
      <c r="M2895">
        <v>99420</v>
      </c>
      <c r="N2895">
        <v>99347</v>
      </c>
      <c r="O2895">
        <v>99275</v>
      </c>
      <c r="P2895">
        <v>99203</v>
      </c>
      <c r="Q2895">
        <v>99132</v>
      </c>
      <c r="R2895">
        <v>99060</v>
      </c>
      <c r="S2895">
        <v>98986</v>
      </c>
      <c r="T2895">
        <v>98909</v>
      </c>
      <c r="U2895">
        <v>98828</v>
      </c>
      <c r="V2895">
        <v>98740</v>
      </c>
      <c r="W2895">
        <v>98643</v>
      </c>
      <c r="X2895">
        <v>98537</v>
      </c>
      <c r="Y2895">
        <v>98422</v>
      </c>
      <c r="Z2895">
        <v>98298</v>
      </c>
      <c r="AA2895">
        <v>98166</v>
      </c>
      <c r="AB2895">
        <v>98024</v>
      </c>
      <c r="AC2895">
        <v>97873</v>
      </c>
      <c r="AD2895">
        <v>97711</v>
      </c>
      <c r="AE2895">
        <v>97536</v>
      </c>
      <c r="AF2895">
        <v>97343</v>
      </c>
      <c r="AG2895">
        <v>97130</v>
      </c>
      <c r="AH2895">
        <v>96896</v>
      </c>
      <c r="AI2895">
        <v>96644</v>
      </c>
      <c r="AJ2895">
        <v>96377</v>
      </c>
      <c r="AK2895">
        <v>96100</v>
      </c>
      <c r="AL2895">
        <v>95812</v>
      </c>
      <c r="AM2895">
        <v>95512</v>
      </c>
      <c r="AN2895">
        <v>95194</v>
      </c>
      <c r="AO2895">
        <v>94852</v>
      </c>
      <c r="AP2895">
        <v>94480</v>
      </c>
      <c r="AQ2895">
        <v>94071</v>
      </c>
      <c r="AR2895">
        <v>93621</v>
      </c>
      <c r="AS2895">
        <v>93127</v>
      </c>
      <c r="AT2895">
        <v>92592</v>
      </c>
      <c r="AU2895">
        <v>92018</v>
      </c>
      <c r="AV2895">
        <v>91408</v>
      </c>
      <c r="AW2895">
        <v>90757</v>
      </c>
      <c r="AX2895">
        <v>90061</v>
      </c>
      <c r="AY2895">
        <v>89321</v>
      </c>
      <c r="AZ2895">
        <v>88517</v>
      </c>
      <c r="BA2895">
        <v>87623</v>
      </c>
      <c r="BB2895">
        <v>86654</v>
      </c>
      <c r="BC2895">
        <v>85615</v>
      </c>
      <c r="BD2895">
        <v>84488</v>
      </c>
      <c r="BE2895">
        <v>83263</v>
      </c>
      <c r="BF2895">
        <v>81938</v>
      </c>
      <c r="BG2895">
        <v>80490</v>
      </c>
      <c r="BH2895">
        <v>78903</v>
      </c>
      <c r="BI2895">
        <v>77160</v>
      </c>
      <c r="BJ2895">
        <v>75239</v>
      </c>
      <c r="BK2895">
        <v>73118</v>
      </c>
      <c r="BL2895">
        <v>70774</v>
      </c>
      <c r="BM2895">
        <v>68200</v>
      </c>
      <c r="BN2895">
        <v>65404</v>
      </c>
      <c r="BO2895">
        <v>62388</v>
      </c>
      <c r="BP2895">
        <v>59164</v>
      </c>
      <c r="BQ2895">
        <v>55729</v>
      </c>
      <c r="BR2895">
        <v>52095</v>
      </c>
      <c r="BS2895">
        <v>48273</v>
      </c>
      <c r="BT2895">
        <v>44278</v>
      </c>
      <c r="BU2895">
        <v>40142</v>
      </c>
      <c r="BV2895">
        <v>35901</v>
      </c>
      <c r="BW2895">
        <v>31607</v>
      </c>
      <c r="BX2895">
        <v>27335</v>
      </c>
      <c r="BY2895">
        <v>23165</v>
      </c>
      <c r="BZ2895">
        <v>19176</v>
      </c>
      <c r="CA2895">
        <v>15392</v>
      </c>
      <c r="CB2895">
        <v>11914</v>
      </c>
      <c r="CC2895">
        <v>8799</v>
      </c>
      <c r="CD2895">
        <v>6141</v>
      </c>
      <c r="DC2895">
        <v>62.48</v>
      </c>
      <c r="DD2895">
        <v>61.52</v>
      </c>
      <c r="DE2895">
        <v>60.56</v>
      </c>
      <c r="DF2895">
        <v>59.61</v>
      </c>
      <c r="DG2895">
        <v>58.65</v>
      </c>
      <c r="DH2895">
        <v>57.69</v>
      </c>
      <c r="DI2895">
        <v>56.73</v>
      </c>
      <c r="DJ2895">
        <v>55.78</v>
      </c>
      <c r="DK2895">
        <v>54.82</v>
      </c>
      <c r="DL2895">
        <v>53.86</v>
      </c>
      <c r="DM2895">
        <v>52.9</v>
      </c>
      <c r="DN2895">
        <v>51.93</v>
      </c>
      <c r="DO2895">
        <v>50.97</v>
      </c>
      <c r="DP2895">
        <v>50.01</v>
      </c>
      <c r="DQ2895">
        <v>49.04</v>
      </c>
      <c r="DR2895">
        <v>48.08</v>
      </c>
      <c r="DS2895">
        <v>47.12</v>
      </c>
      <c r="DT2895">
        <v>46.16</v>
      </c>
      <c r="DU2895">
        <v>45.21</v>
      </c>
      <c r="DV2895">
        <v>44.26</v>
      </c>
      <c r="DW2895">
        <v>43.31</v>
      </c>
      <c r="DX2895">
        <v>42.36</v>
      </c>
      <c r="DY2895">
        <v>41.42</v>
      </c>
      <c r="DZ2895">
        <v>40.479999999999997</v>
      </c>
      <c r="EA2895">
        <v>39.54</v>
      </c>
      <c r="EB2895">
        <v>38.6</v>
      </c>
      <c r="EC2895">
        <v>37.67</v>
      </c>
      <c r="ED2895">
        <v>36.74</v>
      </c>
      <c r="EE2895">
        <v>35.82</v>
      </c>
      <c r="EF2895">
        <v>34.909999999999997</v>
      </c>
      <c r="EG2895">
        <v>34</v>
      </c>
      <c r="EH2895">
        <v>33.090000000000003</v>
      </c>
      <c r="EI2895">
        <v>32.19</v>
      </c>
      <c r="EJ2895">
        <v>31.28</v>
      </c>
      <c r="EK2895">
        <v>30.38</v>
      </c>
      <c r="EL2895">
        <v>29.48</v>
      </c>
      <c r="EM2895">
        <v>28.58</v>
      </c>
      <c r="EN2895">
        <v>27.69</v>
      </c>
      <c r="EO2895">
        <v>26.81</v>
      </c>
      <c r="EP2895">
        <v>25.94</v>
      </c>
      <c r="EQ2895">
        <v>25.07</v>
      </c>
      <c r="ER2895">
        <v>24.21</v>
      </c>
      <c r="ES2895">
        <v>23.36</v>
      </c>
      <c r="ET2895">
        <v>22.51</v>
      </c>
      <c r="EU2895">
        <v>21.67</v>
      </c>
      <c r="EV2895">
        <v>20.84</v>
      </c>
      <c r="EW2895">
        <v>20</v>
      </c>
      <c r="EX2895">
        <v>19.18</v>
      </c>
      <c r="EY2895">
        <v>18.37</v>
      </c>
      <c r="EZ2895">
        <v>17.57</v>
      </c>
      <c r="FA2895">
        <v>16.78</v>
      </c>
      <c r="FB2895">
        <v>16</v>
      </c>
      <c r="FC2895">
        <v>15.22</v>
      </c>
      <c r="FD2895">
        <v>14.46</v>
      </c>
      <c r="FE2895">
        <v>13.71</v>
      </c>
      <c r="FF2895">
        <v>12.98</v>
      </c>
      <c r="FG2895">
        <v>12.26</v>
      </c>
      <c r="FH2895">
        <v>11.56</v>
      </c>
      <c r="FI2895">
        <v>10.88</v>
      </c>
      <c r="FJ2895">
        <v>10.23</v>
      </c>
      <c r="FK2895">
        <v>9.59</v>
      </c>
      <c r="FL2895">
        <v>8.98</v>
      </c>
      <c r="FM2895">
        <v>8.39</v>
      </c>
      <c r="FN2895">
        <v>7.82</v>
      </c>
      <c r="FO2895">
        <v>7.27</v>
      </c>
      <c r="FP2895">
        <v>6.75</v>
      </c>
      <c r="FQ2895">
        <v>6.24</v>
      </c>
      <c r="FR2895">
        <v>5.76</v>
      </c>
      <c r="FS2895">
        <v>5.3</v>
      </c>
      <c r="FT2895">
        <v>4.87</v>
      </c>
      <c r="FU2895">
        <v>4.46</v>
      </c>
      <c r="FV2895">
        <v>4.08</v>
      </c>
      <c r="FW2895">
        <v>3.72</v>
      </c>
      <c r="FX2895">
        <v>3.39</v>
      </c>
      <c r="FY2895">
        <v>3.11</v>
      </c>
      <c r="FZ2895">
        <v>2.87</v>
      </c>
      <c r="GA2895">
        <v>2.71</v>
      </c>
      <c r="GB2895">
        <v>2.66</v>
      </c>
    </row>
    <row r="2896" spans="1:189" x14ac:dyDescent="0.25">
      <c r="A2896" t="s">
        <v>2683</v>
      </c>
      <c r="B2896">
        <v>77</v>
      </c>
      <c r="C2896">
        <v>77</v>
      </c>
      <c r="E2896">
        <v>100000</v>
      </c>
      <c r="F2896">
        <v>99926</v>
      </c>
      <c r="G2896">
        <v>99852</v>
      </c>
      <c r="H2896">
        <v>99777</v>
      </c>
      <c r="I2896">
        <v>99701</v>
      </c>
      <c r="J2896">
        <v>99625</v>
      </c>
      <c r="K2896">
        <v>99550</v>
      </c>
      <c r="L2896">
        <v>99475</v>
      </c>
      <c r="M2896">
        <v>99400</v>
      </c>
      <c r="N2896">
        <v>99326</v>
      </c>
      <c r="O2896">
        <v>99253</v>
      </c>
      <c r="P2896">
        <v>99179</v>
      </c>
      <c r="Q2896">
        <v>99105</v>
      </c>
      <c r="R2896">
        <v>99030</v>
      </c>
      <c r="S2896">
        <v>98951</v>
      </c>
      <c r="T2896">
        <v>98867</v>
      </c>
      <c r="U2896">
        <v>98777</v>
      </c>
      <c r="V2896">
        <v>98678</v>
      </c>
      <c r="W2896">
        <v>98569</v>
      </c>
      <c r="X2896">
        <v>98452</v>
      </c>
      <c r="Y2896">
        <v>98324</v>
      </c>
      <c r="Z2896">
        <v>98189</v>
      </c>
      <c r="AA2896">
        <v>98044</v>
      </c>
      <c r="AB2896">
        <v>97890</v>
      </c>
      <c r="AC2896">
        <v>97724</v>
      </c>
      <c r="AD2896">
        <v>97545</v>
      </c>
      <c r="AE2896">
        <v>97349</v>
      </c>
      <c r="AF2896">
        <v>97131</v>
      </c>
      <c r="AG2896">
        <v>96891</v>
      </c>
      <c r="AH2896">
        <v>96633</v>
      </c>
      <c r="AI2896">
        <v>96361</v>
      </c>
      <c r="AJ2896">
        <v>96078</v>
      </c>
      <c r="AK2896">
        <v>95784</v>
      </c>
      <c r="AL2896">
        <v>95477</v>
      </c>
      <c r="AM2896">
        <v>95152</v>
      </c>
      <c r="AN2896">
        <v>94804</v>
      </c>
      <c r="AO2896">
        <v>94423</v>
      </c>
      <c r="AP2896">
        <v>94007</v>
      </c>
      <c r="AQ2896">
        <v>93548</v>
      </c>
      <c r="AR2896">
        <v>93043</v>
      </c>
      <c r="AS2896">
        <v>92497</v>
      </c>
      <c r="AT2896">
        <v>91913</v>
      </c>
      <c r="AU2896">
        <v>91291</v>
      </c>
      <c r="AV2896">
        <v>90627</v>
      </c>
      <c r="AW2896">
        <v>89918</v>
      </c>
      <c r="AX2896">
        <v>89165</v>
      </c>
      <c r="AY2896">
        <v>88349</v>
      </c>
      <c r="AZ2896">
        <v>87442</v>
      </c>
      <c r="BA2896">
        <v>86457</v>
      </c>
      <c r="BB2896">
        <v>85403</v>
      </c>
      <c r="BC2896">
        <v>84262</v>
      </c>
      <c r="BD2896">
        <v>83021</v>
      </c>
      <c r="BE2896">
        <v>81679</v>
      </c>
      <c r="BF2896">
        <v>80216</v>
      </c>
      <c r="BG2896">
        <v>78613</v>
      </c>
      <c r="BH2896">
        <v>76852</v>
      </c>
      <c r="BI2896">
        <v>74912</v>
      </c>
      <c r="BJ2896">
        <v>72773</v>
      </c>
      <c r="BK2896">
        <v>70410</v>
      </c>
      <c r="BL2896">
        <v>67816</v>
      </c>
      <c r="BM2896">
        <v>64995</v>
      </c>
      <c r="BN2896">
        <v>61961</v>
      </c>
      <c r="BO2896">
        <v>58720</v>
      </c>
      <c r="BP2896">
        <v>55273</v>
      </c>
      <c r="BQ2896">
        <v>51627</v>
      </c>
      <c r="BR2896">
        <v>47796</v>
      </c>
      <c r="BS2896">
        <v>43797</v>
      </c>
      <c r="BT2896">
        <v>39657</v>
      </c>
      <c r="BU2896">
        <v>35419</v>
      </c>
      <c r="BV2896">
        <v>31139</v>
      </c>
      <c r="BW2896">
        <v>26883</v>
      </c>
      <c r="BX2896">
        <v>22739</v>
      </c>
      <c r="BY2896">
        <v>18784</v>
      </c>
      <c r="BZ2896">
        <v>15040</v>
      </c>
      <c r="CA2896">
        <v>11605</v>
      </c>
      <c r="CB2896">
        <v>8571</v>
      </c>
      <c r="CC2896">
        <v>5982</v>
      </c>
      <c r="DC2896">
        <v>61.36</v>
      </c>
      <c r="DD2896">
        <v>60.41</v>
      </c>
      <c r="DE2896">
        <v>59.45</v>
      </c>
      <c r="DF2896">
        <v>58.5</v>
      </c>
      <c r="DG2896">
        <v>57.54</v>
      </c>
      <c r="DH2896">
        <v>56.59</v>
      </c>
      <c r="DI2896">
        <v>55.63</v>
      </c>
      <c r="DJ2896">
        <v>54.67</v>
      </c>
      <c r="DK2896">
        <v>53.71</v>
      </c>
      <c r="DL2896">
        <v>52.75</v>
      </c>
      <c r="DM2896">
        <v>51.79</v>
      </c>
      <c r="DN2896">
        <v>50.83</v>
      </c>
      <c r="DO2896">
        <v>49.86</v>
      </c>
      <c r="DP2896">
        <v>48.9</v>
      </c>
      <c r="DQ2896">
        <v>47.94</v>
      </c>
      <c r="DR2896">
        <v>46.98</v>
      </c>
      <c r="DS2896">
        <v>46.02</v>
      </c>
      <c r="DT2896">
        <v>45.07</v>
      </c>
      <c r="DU2896">
        <v>44.12</v>
      </c>
      <c r="DV2896">
        <v>43.17</v>
      </c>
      <c r="DW2896">
        <v>42.23</v>
      </c>
      <c r="DX2896">
        <v>41.28</v>
      </c>
      <c r="DY2896">
        <v>40.340000000000003</v>
      </c>
      <c r="DZ2896">
        <v>39.409999999999997</v>
      </c>
      <c r="EA2896">
        <v>38.47</v>
      </c>
      <c r="EB2896">
        <v>37.54</v>
      </c>
      <c r="EC2896">
        <v>36.619999999999997</v>
      </c>
      <c r="ED2896">
        <v>35.700000000000003</v>
      </c>
      <c r="EE2896">
        <v>34.78</v>
      </c>
      <c r="EF2896">
        <v>33.880000000000003</v>
      </c>
      <c r="EG2896">
        <v>32.97</v>
      </c>
      <c r="EH2896">
        <v>32.07</v>
      </c>
      <c r="EI2896">
        <v>31.16</v>
      </c>
      <c r="EJ2896">
        <v>30.26</v>
      </c>
      <c r="EK2896">
        <v>29.36</v>
      </c>
      <c r="EL2896">
        <v>28.47</v>
      </c>
      <c r="EM2896">
        <v>27.58</v>
      </c>
      <c r="EN2896">
        <v>26.7</v>
      </c>
      <c r="EO2896">
        <v>25.83</v>
      </c>
      <c r="EP2896">
        <v>24.97</v>
      </c>
      <c r="EQ2896">
        <v>24.11</v>
      </c>
      <c r="ER2896">
        <v>23.26</v>
      </c>
      <c r="ES2896">
        <v>22.42</v>
      </c>
      <c r="ET2896">
        <v>21.58</v>
      </c>
      <c r="EU2896">
        <v>20.74</v>
      </c>
      <c r="EV2896">
        <v>19.91</v>
      </c>
      <c r="EW2896">
        <v>19.09</v>
      </c>
      <c r="EX2896">
        <v>18.29</v>
      </c>
      <c r="EY2896">
        <v>17.489999999999998</v>
      </c>
      <c r="EZ2896">
        <v>16.7</v>
      </c>
      <c r="FA2896">
        <v>15.92</v>
      </c>
      <c r="FB2896">
        <v>15.15</v>
      </c>
      <c r="FC2896">
        <v>14.39</v>
      </c>
      <c r="FD2896">
        <v>13.64</v>
      </c>
      <c r="FE2896">
        <v>12.91</v>
      </c>
      <c r="FF2896">
        <v>12.2</v>
      </c>
      <c r="FG2896">
        <v>11.5</v>
      </c>
      <c r="FH2896">
        <v>10.82</v>
      </c>
      <c r="FI2896">
        <v>10.17</v>
      </c>
      <c r="FJ2896">
        <v>9.5399999999999991</v>
      </c>
      <c r="FK2896">
        <v>8.93</v>
      </c>
      <c r="FL2896">
        <v>8.34</v>
      </c>
      <c r="FM2896">
        <v>7.78</v>
      </c>
      <c r="FN2896">
        <v>7.23</v>
      </c>
      <c r="FO2896">
        <v>6.7</v>
      </c>
      <c r="FP2896">
        <v>6.2</v>
      </c>
      <c r="FQ2896">
        <v>5.72</v>
      </c>
      <c r="FR2896">
        <v>5.27</v>
      </c>
      <c r="FS2896">
        <v>4.84</v>
      </c>
      <c r="FT2896">
        <v>4.43</v>
      </c>
      <c r="FU2896">
        <v>4.0599999999999996</v>
      </c>
      <c r="FV2896">
        <v>3.71</v>
      </c>
      <c r="FW2896">
        <v>3.38</v>
      </c>
      <c r="FX2896">
        <v>3.1</v>
      </c>
      <c r="FY2896">
        <v>2.87</v>
      </c>
      <c r="FZ2896">
        <v>2.71</v>
      </c>
      <c r="GA2896">
        <v>2.66</v>
      </c>
    </row>
    <row r="2897" spans="1:182" x14ac:dyDescent="0.25">
      <c r="A2897" t="s">
        <v>2684</v>
      </c>
      <c r="B2897">
        <v>76</v>
      </c>
      <c r="C2897">
        <v>76</v>
      </c>
      <c r="E2897">
        <v>100000</v>
      </c>
      <c r="F2897">
        <v>99923</v>
      </c>
      <c r="G2897">
        <v>99846</v>
      </c>
      <c r="H2897">
        <v>99768</v>
      </c>
      <c r="I2897">
        <v>99691</v>
      </c>
      <c r="J2897">
        <v>99613</v>
      </c>
      <c r="K2897">
        <v>99536</v>
      </c>
      <c r="L2897">
        <v>99459</v>
      </c>
      <c r="M2897">
        <v>99383</v>
      </c>
      <c r="N2897">
        <v>99307</v>
      </c>
      <c r="O2897">
        <v>99232</v>
      </c>
      <c r="P2897">
        <v>99156</v>
      </c>
      <c r="Q2897">
        <v>99078</v>
      </c>
      <c r="R2897">
        <v>98998</v>
      </c>
      <c r="S2897">
        <v>98912</v>
      </c>
      <c r="T2897">
        <v>98819</v>
      </c>
      <c r="U2897">
        <v>98717</v>
      </c>
      <c r="V2897">
        <v>98606</v>
      </c>
      <c r="W2897">
        <v>98485</v>
      </c>
      <c r="X2897">
        <v>98355</v>
      </c>
      <c r="Y2897">
        <v>98216</v>
      </c>
      <c r="Z2897">
        <v>98068</v>
      </c>
      <c r="AA2897">
        <v>97910</v>
      </c>
      <c r="AB2897">
        <v>97741</v>
      </c>
      <c r="AC2897">
        <v>97558</v>
      </c>
      <c r="AD2897">
        <v>97357</v>
      </c>
      <c r="AE2897">
        <v>97135</v>
      </c>
      <c r="AF2897">
        <v>96890</v>
      </c>
      <c r="AG2897">
        <v>96627</v>
      </c>
      <c r="AH2897">
        <v>96348</v>
      </c>
      <c r="AI2897">
        <v>96059</v>
      </c>
      <c r="AJ2897">
        <v>95758</v>
      </c>
      <c r="AK2897">
        <v>95445</v>
      </c>
      <c r="AL2897">
        <v>95114</v>
      </c>
      <c r="AM2897">
        <v>94758</v>
      </c>
      <c r="AN2897">
        <v>94370</v>
      </c>
      <c r="AO2897">
        <v>93944</v>
      </c>
      <c r="AP2897">
        <v>93475</v>
      </c>
      <c r="AQ2897">
        <v>92961</v>
      </c>
      <c r="AR2897">
        <v>92404</v>
      </c>
      <c r="AS2897">
        <v>91808</v>
      </c>
      <c r="AT2897">
        <v>91174</v>
      </c>
      <c r="AU2897">
        <v>90497</v>
      </c>
      <c r="AV2897">
        <v>89775</v>
      </c>
      <c r="AW2897">
        <v>89010</v>
      </c>
      <c r="AX2897">
        <v>88180</v>
      </c>
      <c r="AY2897">
        <v>87258</v>
      </c>
      <c r="AZ2897">
        <v>86260</v>
      </c>
      <c r="BA2897">
        <v>85190</v>
      </c>
      <c r="BB2897">
        <v>84032</v>
      </c>
      <c r="BC2897">
        <v>82776</v>
      </c>
      <c r="BD2897">
        <v>81418</v>
      </c>
      <c r="BE2897">
        <v>79937</v>
      </c>
      <c r="BF2897">
        <v>78319</v>
      </c>
      <c r="BG2897">
        <v>76540</v>
      </c>
      <c r="BH2897">
        <v>74582</v>
      </c>
      <c r="BI2897">
        <v>72423</v>
      </c>
      <c r="BJ2897">
        <v>70041</v>
      </c>
      <c r="BK2897">
        <v>67428</v>
      </c>
      <c r="BL2897">
        <v>64587</v>
      </c>
      <c r="BM2897">
        <v>61530</v>
      </c>
      <c r="BN2897">
        <v>58273</v>
      </c>
      <c r="BO2897">
        <v>54810</v>
      </c>
      <c r="BP2897">
        <v>51155</v>
      </c>
      <c r="BQ2897">
        <v>47316</v>
      </c>
      <c r="BR2897">
        <v>43313</v>
      </c>
      <c r="BS2897">
        <v>39174</v>
      </c>
      <c r="BT2897">
        <v>34940</v>
      </c>
      <c r="BU2897">
        <v>30669</v>
      </c>
      <c r="BV2897">
        <v>26436</v>
      </c>
      <c r="BW2897">
        <v>22314</v>
      </c>
      <c r="BX2897">
        <v>18393</v>
      </c>
      <c r="BY2897">
        <v>14691</v>
      </c>
      <c r="BZ2897">
        <v>11303</v>
      </c>
      <c r="CA2897">
        <v>8317</v>
      </c>
      <c r="CB2897">
        <v>5805</v>
      </c>
      <c r="DC2897">
        <v>60.25</v>
      </c>
      <c r="DD2897">
        <v>59.3</v>
      </c>
      <c r="DE2897">
        <v>58.34</v>
      </c>
      <c r="DF2897">
        <v>57.39</v>
      </c>
      <c r="DG2897">
        <v>56.43</v>
      </c>
      <c r="DH2897">
        <v>55.48</v>
      </c>
      <c r="DI2897">
        <v>54.52</v>
      </c>
      <c r="DJ2897">
        <v>53.56</v>
      </c>
      <c r="DK2897">
        <v>52.6</v>
      </c>
      <c r="DL2897">
        <v>51.64</v>
      </c>
      <c r="DM2897">
        <v>50.68</v>
      </c>
      <c r="DN2897">
        <v>49.72</v>
      </c>
      <c r="DO2897">
        <v>48.76</v>
      </c>
      <c r="DP2897">
        <v>47.8</v>
      </c>
      <c r="DQ2897">
        <v>46.84</v>
      </c>
      <c r="DR2897">
        <v>45.88</v>
      </c>
      <c r="DS2897">
        <v>44.93</v>
      </c>
      <c r="DT2897">
        <v>43.98</v>
      </c>
      <c r="DU2897">
        <v>43.03</v>
      </c>
      <c r="DV2897">
        <v>42.09</v>
      </c>
      <c r="DW2897">
        <v>41.15</v>
      </c>
      <c r="DX2897">
        <v>40.21</v>
      </c>
      <c r="DY2897">
        <v>39.270000000000003</v>
      </c>
      <c r="DZ2897">
        <v>38.340000000000003</v>
      </c>
      <c r="EA2897">
        <v>37.409999999999997</v>
      </c>
      <c r="EB2897">
        <v>36.49</v>
      </c>
      <c r="EC2897">
        <v>35.57</v>
      </c>
      <c r="ED2897">
        <v>34.659999999999997</v>
      </c>
      <c r="EE2897">
        <v>33.75</v>
      </c>
      <c r="EF2897">
        <v>32.85</v>
      </c>
      <c r="EG2897">
        <v>31.94</v>
      </c>
      <c r="EH2897">
        <v>31.04</v>
      </c>
      <c r="EI2897">
        <v>30.14</v>
      </c>
      <c r="EJ2897">
        <v>29.25</v>
      </c>
      <c r="EK2897">
        <v>28.35</v>
      </c>
      <c r="EL2897">
        <v>27.47</v>
      </c>
      <c r="EM2897">
        <v>26.59</v>
      </c>
      <c r="EN2897">
        <v>25.72</v>
      </c>
      <c r="EO2897">
        <v>24.86</v>
      </c>
      <c r="EP2897">
        <v>24.01</v>
      </c>
      <c r="EQ2897">
        <v>23.16</v>
      </c>
      <c r="ER2897">
        <v>22.32</v>
      </c>
      <c r="ES2897">
        <v>21.48</v>
      </c>
      <c r="ET2897">
        <v>20.65</v>
      </c>
      <c r="EU2897">
        <v>19.82</v>
      </c>
      <c r="EV2897">
        <v>19.010000000000002</v>
      </c>
      <c r="EW2897">
        <v>18.2</v>
      </c>
      <c r="EX2897">
        <v>17.41</v>
      </c>
      <c r="EY2897">
        <v>16.62</v>
      </c>
      <c r="EZ2897">
        <v>15.84</v>
      </c>
      <c r="FA2897">
        <v>15.07</v>
      </c>
      <c r="FB2897">
        <v>14.32</v>
      </c>
      <c r="FC2897">
        <v>13.57</v>
      </c>
      <c r="FD2897">
        <v>12.84</v>
      </c>
      <c r="FE2897">
        <v>12.13</v>
      </c>
      <c r="FF2897">
        <v>11.43</v>
      </c>
      <c r="FG2897">
        <v>10.76</v>
      </c>
      <c r="FH2897">
        <v>10.11</v>
      </c>
      <c r="FI2897">
        <v>9.48</v>
      </c>
      <c r="FJ2897">
        <v>8.8800000000000008</v>
      </c>
      <c r="FK2897">
        <v>8.2899999999999991</v>
      </c>
      <c r="FL2897">
        <v>7.73</v>
      </c>
      <c r="FM2897">
        <v>7.18</v>
      </c>
      <c r="FN2897">
        <v>6.66</v>
      </c>
      <c r="FO2897">
        <v>6.16</v>
      </c>
      <c r="FP2897">
        <v>5.69</v>
      </c>
      <c r="FQ2897">
        <v>5.23</v>
      </c>
      <c r="FR2897">
        <v>4.8099999999999996</v>
      </c>
      <c r="FS2897">
        <v>4.41</v>
      </c>
      <c r="FT2897">
        <v>4.03</v>
      </c>
      <c r="FU2897">
        <v>3.68</v>
      </c>
      <c r="FV2897">
        <v>3.36</v>
      </c>
      <c r="FW2897">
        <v>3.08</v>
      </c>
      <c r="FX2897">
        <v>2.86</v>
      </c>
      <c r="FY2897">
        <v>2.71</v>
      </c>
      <c r="FZ2897">
        <v>2.66</v>
      </c>
    </row>
    <row r="2898" spans="1:182" x14ac:dyDescent="0.25">
      <c r="A2898" t="s">
        <v>2685</v>
      </c>
      <c r="B2898">
        <v>75</v>
      </c>
      <c r="C2898">
        <v>75</v>
      </c>
      <c r="E2898">
        <v>100000</v>
      </c>
      <c r="F2898">
        <v>99920</v>
      </c>
      <c r="G2898">
        <v>99840</v>
      </c>
      <c r="H2898">
        <v>99761</v>
      </c>
      <c r="I2898">
        <v>99681</v>
      </c>
      <c r="J2898">
        <v>99602</v>
      </c>
      <c r="K2898">
        <v>99523</v>
      </c>
      <c r="L2898">
        <v>99444</v>
      </c>
      <c r="M2898">
        <v>99366</v>
      </c>
      <c r="N2898">
        <v>99289</v>
      </c>
      <c r="O2898">
        <v>99211</v>
      </c>
      <c r="P2898">
        <v>99131</v>
      </c>
      <c r="Q2898">
        <v>99048</v>
      </c>
      <c r="R2898">
        <v>98960</v>
      </c>
      <c r="S2898">
        <v>98865</v>
      </c>
      <c r="T2898">
        <v>98761</v>
      </c>
      <c r="U2898">
        <v>98647</v>
      </c>
      <c r="V2898">
        <v>98523</v>
      </c>
      <c r="W2898">
        <v>98390</v>
      </c>
      <c r="X2898">
        <v>98247</v>
      </c>
      <c r="Y2898">
        <v>98096</v>
      </c>
      <c r="Z2898">
        <v>97934</v>
      </c>
      <c r="AA2898">
        <v>97761</v>
      </c>
      <c r="AB2898">
        <v>97574</v>
      </c>
      <c r="AC2898">
        <v>97369</v>
      </c>
      <c r="AD2898">
        <v>97142</v>
      </c>
      <c r="AE2898">
        <v>96892</v>
      </c>
      <c r="AF2898">
        <v>96622</v>
      </c>
      <c r="AG2898">
        <v>96338</v>
      </c>
      <c r="AH2898">
        <v>96042</v>
      </c>
      <c r="AI2898">
        <v>95735</v>
      </c>
      <c r="AJ2898">
        <v>95415</v>
      </c>
      <c r="AK2898">
        <v>95077</v>
      </c>
      <c r="AL2898">
        <v>94714</v>
      </c>
      <c r="AM2898">
        <v>94317</v>
      </c>
      <c r="AN2898">
        <v>93882</v>
      </c>
      <c r="AO2898">
        <v>93404</v>
      </c>
      <c r="AP2898">
        <v>92879</v>
      </c>
      <c r="AQ2898">
        <v>92311</v>
      </c>
      <c r="AR2898">
        <v>91703</v>
      </c>
      <c r="AS2898">
        <v>91056</v>
      </c>
      <c r="AT2898">
        <v>90367</v>
      </c>
      <c r="AU2898">
        <v>89632</v>
      </c>
      <c r="AV2898">
        <v>88853</v>
      </c>
      <c r="AW2898">
        <v>88009</v>
      </c>
      <c r="AX2898">
        <v>87072</v>
      </c>
      <c r="AY2898">
        <v>86058</v>
      </c>
      <c r="AZ2898">
        <v>84974</v>
      </c>
      <c r="BA2898">
        <v>83800</v>
      </c>
      <c r="BB2898">
        <v>82526</v>
      </c>
      <c r="BC2898">
        <v>81152</v>
      </c>
      <c r="BD2898">
        <v>79654</v>
      </c>
      <c r="BE2898">
        <v>78018</v>
      </c>
      <c r="BF2898">
        <v>76223</v>
      </c>
      <c r="BG2898">
        <v>74246</v>
      </c>
      <c r="BH2898">
        <v>72069</v>
      </c>
      <c r="BI2898">
        <v>69666</v>
      </c>
      <c r="BJ2898">
        <v>67035</v>
      </c>
      <c r="BK2898">
        <v>64175</v>
      </c>
      <c r="BL2898">
        <v>61099</v>
      </c>
      <c r="BM2898">
        <v>57820</v>
      </c>
      <c r="BN2898">
        <v>54344</v>
      </c>
      <c r="BO2898">
        <v>50677</v>
      </c>
      <c r="BP2898">
        <v>46833</v>
      </c>
      <c r="BQ2898">
        <v>42826</v>
      </c>
      <c r="BR2898">
        <v>38690</v>
      </c>
      <c r="BS2898">
        <v>34463</v>
      </c>
      <c r="BT2898">
        <v>30203</v>
      </c>
      <c r="BU2898">
        <v>25986</v>
      </c>
      <c r="BV2898">
        <v>21896</v>
      </c>
      <c r="BW2898">
        <v>18006</v>
      </c>
      <c r="BX2898">
        <v>14345</v>
      </c>
      <c r="BY2898">
        <v>11004</v>
      </c>
      <c r="BZ2898">
        <v>8070</v>
      </c>
      <c r="CA2898">
        <v>5608</v>
      </c>
      <c r="DC2898">
        <v>59.14</v>
      </c>
      <c r="DD2898">
        <v>58.19</v>
      </c>
      <c r="DE2898">
        <v>57.23</v>
      </c>
      <c r="DF2898">
        <v>56.28</v>
      </c>
      <c r="DG2898">
        <v>55.32</v>
      </c>
      <c r="DH2898">
        <v>54.37</v>
      </c>
      <c r="DI2898">
        <v>53.41</v>
      </c>
      <c r="DJ2898">
        <v>52.45</v>
      </c>
      <c r="DK2898">
        <v>51.49</v>
      </c>
      <c r="DL2898">
        <v>50.53</v>
      </c>
      <c r="DM2898">
        <v>49.57</v>
      </c>
      <c r="DN2898">
        <v>48.61</v>
      </c>
      <c r="DO2898">
        <v>47.65</v>
      </c>
      <c r="DP2898">
        <v>46.69</v>
      </c>
      <c r="DQ2898">
        <v>45.74</v>
      </c>
      <c r="DR2898">
        <v>44.78</v>
      </c>
      <c r="DS2898">
        <v>43.84</v>
      </c>
      <c r="DT2898">
        <v>42.89</v>
      </c>
      <c r="DU2898">
        <v>41.95</v>
      </c>
      <c r="DV2898">
        <v>41.01</v>
      </c>
      <c r="DW2898">
        <v>40.07</v>
      </c>
      <c r="DX2898">
        <v>39.14</v>
      </c>
      <c r="DY2898">
        <v>38.200000000000003</v>
      </c>
      <c r="DZ2898">
        <v>37.28</v>
      </c>
      <c r="EA2898">
        <v>36.35</v>
      </c>
      <c r="EB2898">
        <v>35.44</v>
      </c>
      <c r="EC2898">
        <v>34.53</v>
      </c>
      <c r="ED2898">
        <v>33.619999999999997</v>
      </c>
      <c r="EE2898">
        <v>32.72</v>
      </c>
      <c r="EF2898">
        <v>31.82</v>
      </c>
      <c r="EG2898">
        <v>30.92</v>
      </c>
      <c r="EH2898">
        <v>30.02</v>
      </c>
      <c r="EI2898">
        <v>29.13</v>
      </c>
      <c r="EJ2898">
        <v>28.24</v>
      </c>
      <c r="EK2898">
        <v>27.35</v>
      </c>
      <c r="EL2898">
        <v>26.48</v>
      </c>
      <c r="EM2898">
        <v>25.61</v>
      </c>
      <c r="EN2898">
        <v>24.75</v>
      </c>
      <c r="EO2898">
        <v>23.9</v>
      </c>
      <c r="EP2898">
        <v>23.06</v>
      </c>
      <c r="EQ2898">
        <v>22.22</v>
      </c>
      <c r="ER2898">
        <v>21.38</v>
      </c>
      <c r="ES2898">
        <v>20.55</v>
      </c>
      <c r="ET2898">
        <v>19.73</v>
      </c>
      <c r="EU2898">
        <v>18.91</v>
      </c>
      <c r="EV2898">
        <v>18.11</v>
      </c>
      <c r="EW2898">
        <v>17.32</v>
      </c>
      <c r="EX2898">
        <v>16.53</v>
      </c>
      <c r="EY2898">
        <v>15.76</v>
      </c>
      <c r="EZ2898">
        <v>15</v>
      </c>
      <c r="FA2898">
        <v>14.24</v>
      </c>
      <c r="FB2898">
        <v>13.5</v>
      </c>
      <c r="FC2898">
        <v>12.77</v>
      </c>
      <c r="FD2898">
        <v>12.06</v>
      </c>
      <c r="FE2898">
        <v>11.37</v>
      </c>
      <c r="FF2898">
        <v>10.7</v>
      </c>
      <c r="FG2898">
        <v>10.050000000000001</v>
      </c>
      <c r="FH2898">
        <v>9.42</v>
      </c>
      <c r="FI2898">
        <v>8.82</v>
      </c>
      <c r="FJ2898">
        <v>8.24</v>
      </c>
      <c r="FK2898">
        <v>7.68</v>
      </c>
      <c r="FL2898">
        <v>7.14</v>
      </c>
      <c r="FM2898">
        <v>6.62</v>
      </c>
      <c r="FN2898">
        <v>6.12</v>
      </c>
      <c r="FO2898">
        <v>5.65</v>
      </c>
      <c r="FP2898">
        <v>5.2</v>
      </c>
      <c r="FQ2898">
        <v>4.7699999999999996</v>
      </c>
      <c r="FR2898">
        <v>4.37</v>
      </c>
      <c r="FS2898">
        <v>4</v>
      </c>
      <c r="FT2898">
        <v>3.66</v>
      </c>
      <c r="FU2898">
        <v>3.34</v>
      </c>
      <c r="FV2898">
        <v>3.07</v>
      </c>
      <c r="FW2898">
        <v>2.84</v>
      </c>
      <c r="FX2898">
        <v>2.7</v>
      </c>
      <c r="FY2898">
        <v>2.66</v>
      </c>
    </row>
    <row r="2899" spans="1:182" x14ac:dyDescent="0.25">
      <c r="A2899" t="s">
        <v>2686</v>
      </c>
      <c r="B2899">
        <v>74</v>
      </c>
      <c r="C2899">
        <v>74</v>
      </c>
      <c r="E2899">
        <v>100000</v>
      </c>
      <c r="F2899">
        <v>99918</v>
      </c>
      <c r="G2899">
        <v>99836</v>
      </c>
      <c r="H2899">
        <v>99754</v>
      </c>
      <c r="I2899">
        <v>99672</v>
      </c>
      <c r="J2899">
        <v>99591</v>
      </c>
      <c r="K2899">
        <v>99511</v>
      </c>
      <c r="L2899">
        <v>99431</v>
      </c>
      <c r="M2899">
        <v>99351</v>
      </c>
      <c r="N2899">
        <v>99271</v>
      </c>
      <c r="O2899">
        <v>99189</v>
      </c>
      <c r="P2899">
        <v>99104</v>
      </c>
      <c r="Q2899">
        <v>99014</v>
      </c>
      <c r="R2899">
        <v>98916</v>
      </c>
      <c r="S2899">
        <v>98809</v>
      </c>
      <c r="T2899">
        <v>98692</v>
      </c>
      <c r="U2899">
        <v>98565</v>
      </c>
      <c r="V2899">
        <v>98429</v>
      </c>
      <c r="W2899">
        <v>98283</v>
      </c>
      <c r="X2899">
        <v>98127</v>
      </c>
      <c r="Y2899">
        <v>97962</v>
      </c>
      <c r="Z2899">
        <v>97785</v>
      </c>
      <c r="AA2899">
        <v>97594</v>
      </c>
      <c r="AB2899">
        <v>97384</v>
      </c>
      <c r="AC2899">
        <v>97151</v>
      </c>
      <c r="AD2899">
        <v>96896</v>
      </c>
      <c r="AE2899">
        <v>96621</v>
      </c>
      <c r="AF2899">
        <v>96330</v>
      </c>
      <c r="AG2899">
        <v>96028</v>
      </c>
      <c r="AH2899">
        <v>95714</v>
      </c>
      <c r="AI2899">
        <v>95387</v>
      </c>
      <c r="AJ2899">
        <v>95042</v>
      </c>
      <c r="AK2899">
        <v>94671</v>
      </c>
      <c r="AL2899">
        <v>94267</v>
      </c>
      <c r="AM2899">
        <v>93823</v>
      </c>
      <c r="AN2899">
        <v>93333</v>
      </c>
      <c r="AO2899">
        <v>92797</v>
      </c>
      <c r="AP2899">
        <v>92218</v>
      </c>
      <c r="AQ2899">
        <v>91598</v>
      </c>
      <c r="AR2899">
        <v>90939</v>
      </c>
      <c r="AS2899">
        <v>90236</v>
      </c>
      <c r="AT2899">
        <v>89488</v>
      </c>
      <c r="AU2899">
        <v>88695</v>
      </c>
      <c r="AV2899">
        <v>87836</v>
      </c>
      <c r="AW2899">
        <v>86884</v>
      </c>
      <c r="AX2899">
        <v>85854</v>
      </c>
      <c r="AY2899">
        <v>84754</v>
      </c>
      <c r="AZ2899">
        <v>83565</v>
      </c>
      <c r="BA2899">
        <v>82273</v>
      </c>
      <c r="BB2899">
        <v>80880</v>
      </c>
      <c r="BC2899">
        <v>79366</v>
      </c>
      <c r="BD2899">
        <v>77711</v>
      </c>
      <c r="BE2899">
        <v>75898</v>
      </c>
      <c r="BF2899">
        <v>73905</v>
      </c>
      <c r="BG2899">
        <v>71709</v>
      </c>
      <c r="BH2899">
        <v>69287</v>
      </c>
      <c r="BI2899">
        <v>66635</v>
      </c>
      <c r="BJ2899">
        <v>63758</v>
      </c>
      <c r="BK2899">
        <v>60665</v>
      </c>
      <c r="BL2899">
        <v>57368</v>
      </c>
      <c r="BM2899">
        <v>53872</v>
      </c>
      <c r="BN2899">
        <v>50196</v>
      </c>
      <c r="BO2899">
        <v>46343</v>
      </c>
      <c r="BP2899">
        <v>42337</v>
      </c>
      <c r="BQ2899">
        <v>38203</v>
      </c>
      <c r="BR2899">
        <v>33986</v>
      </c>
      <c r="BS2899">
        <v>29740</v>
      </c>
      <c r="BT2899">
        <v>25542</v>
      </c>
      <c r="BU2899">
        <v>21476</v>
      </c>
      <c r="BV2899">
        <v>17624</v>
      </c>
      <c r="BW2899">
        <v>14002</v>
      </c>
      <c r="BX2899">
        <v>10709</v>
      </c>
      <c r="BY2899">
        <v>7827</v>
      </c>
      <c r="BZ2899">
        <v>5417</v>
      </c>
      <c r="DC2899">
        <v>58.03</v>
      </c>
      <c r="DD2899">
        <v>57.07</v>
      </c>
      <c r="DE2899">
        <v>56.12</v>
      </c>
      <c r="DF2899">
        <v>55.17</v>
      </c>
      <c r="DG2899">
        <v>54.21</v>
      </c>
      <c r="DH2899">
        <v>53.25</v>
      </c>
      <c r="DI2899">
        <v>52.3</v>
      </c>
      <c r="DJ2899">
        <v>51.34</v>
      </c>
      <c r="DK2899">
        <v>50.38</v>
      </c>
      <c r="DL2899">
        <v>49.42</v>
      </c>
      <c r="DM2899">
        <v>48.46</v>
      </c>
      <c r="DN2899">
        <v>47.5</v>
      </c>
      <c r="DO2899">
        <v>46.54</v>
      </c>
      <c r="DP2899">
        <v>45.59</v>
      </c>
      <c r="DQ2899">
        <v>44.64</v>
      </c>
      <c r="DR2899">
        <v>43.69</v>
      </c>
      <c r="DS2899">
        <v>42.75</v>
      </c>
      <c r="DT2899">
        <v>41.8</v>
      </c>
      <c r="DU2899">
        <v>40.869999999999997</v>
      </c>
      <c r="DV2899">
        <v>39.93</v>
      </c>
      <c r="DW2899">
        <v>39</v>
      </c>
      <c r="DX2899">
        <v>38.07</v>
      </c>
      <c r="DY2899">
        <v>37.14</v>
      </c>
      <c r="DZ2899">
        <v>36.22</v>
      </c>
      <c r="EA2899">
        <v>35.299999999999997</v>
      </c>
      <c r="EB2899">
        <v>34.4</v>
      </c>
      <c r="EC2899">
        <v>33.49</v>
      </c>
      <c r="ED2899">
        <v>32.590000000000003</v>
      </c>
      <c r="EE2899">
        <v>31.69</v>
      </c>
      <c r="EF2899">
        <v>30.8</v>
      </c>
      <c r="EG2899">
        <v>29.9</v>
      </c>
      <c r="EH2899">
        <v>29.01</v>
      </c>
      <c r="EI2899">
        <v>28.12</v>
      </c>
      <c r="EJ2899">
        <v>27.24</v>
      </c>
      <c r="EK2899">
        <v>26.36</v>
      </c>
      <c r="EL2899">
        <v>25.5</v>
      </c>
      <c r="EM2899">
        <v>24.64</v>
      </c>
      <c r="EN2899">
        <v>23.79</v>
      </c>
      <c r="EO2899">
        <v>22.95</v>
      </c>
      <c r="EP2899">
        <v>22.12</v>
      </c>
      <c r="EQ2899">
        <v>21.28</v>
      </c>
      <c r="ER2899">
        <v>20.46</v>
      </c>
      <c r="ES2899">
        <v>19.64</v>
      </c>
      <c r="ET2899">
        <v>18.82</v>
      </c>
      <c r="EU2899">
        <v>18.02</v>
      </c>
      <c r="EV2899">
        <v>17.23</v>
      </c>
      <c r="EW2899">
        <v>16.45</v>
      </c>
      <c r="EX2899">
        <v>15.68</v>
      </c>
      <c r="EY2899">
        <v>14.92</v>
      </c>
      <c r="EZ2899">
        <v>14.16</v>
      </c>
      <c r="FA2899">
        <v>13.43</v>
      </c>
      <c r="FB2899">
        <v>12.7</v>
      </c>
      <c r="FC2899">
        <v>11.99</v>
      </c>
      <c r="FD2899">
        <v>11.3</v>
      </c>
      <c r="FE2899">
        <v>10.63</v>
      </c>
      <c r="FF2899">
        <v>9.99</v>
      </c>
      <c r="FG2899">
        <v>9.36</v>
      </c>
      <c r="FH2899">
        <v>8.76</v>
      </c>
      <c r="FI2899">
        <v>8.19</v>
      </c>
      <c r="FJ2899">
        <v>7.63</v>
      </c>
      <c r="FK2899">
        <v>7.09</v>
      </c>
      <c r="FL2899">
        <v>6.57</v>
      </c>
      <c r="FM2899">
        <v>6.08</v>
      </c>
      <c r="FN2899">
        <v>5.6</v>
      </c>
      <c r="FO2899">
        <v>5.16</v>
      </c>
      <c r="FP2899">
        <v>4.74</v>
      </c>
      <c r="FQ2899">
        <v>4.34</v>
      </c>
      <c r="FR2899">
        <v>3.97</v>
      </c>
      <c r="FS2899">
        <v>3.63</v>
      </c>
      <c r="FT2899">
        <v>3.31</v>
      </c>
      <c r="FU2899">
        <v>3.04</v>
      </c>
      <c r="FV2899">
        <v>2.82</v>
      </c>
      <c r="FW2899">
        <v>2.67</v>
      </c>
      <c r="FX2899">
        <v>2.64</v>
      </c>
    </row>
    <row r="2900" spans="1:182" x14ac:dyDescent="0.25">
      <c r="A2900" t="s">
        <v>2687</v>
      </c>
      <c r="B2900">
        <v>73</v>
      </c>
      <c r="C2900">
        <v>73</v>
      </c>
      <c r="E2900">
        <v>100000</v>
      </c>
      <c r="F2900">
        <v>99916</v>
      </c>
      <c r="G2900">
        <v>99832</v>
      </c>
      <c r="H2900">
        <v>99748</v>
      </c>
      <c r="I2900">
        <v>99665</v>
      </c>
      <c r="J2900">
        <v>99582</v>
      </c>
      <c r="K2900">
        <v>99499</v>
      </c>
      <c r="L2900">
        <v>99418</v>
      </c>
      <c r="M2900">
        <v>99335</v>
      </c>
      <c r="N2900">
        <v>99251</v>
      </c>
      <c r="O2900">
        <v>99164</v>
      </c>
      <c r="P2900">
        <v>99071</v>
      </c>
      <c r="Q2900">
        <v>98971</v>
      </c>
      <c r="R2900">
        <v>98861</v>
      </c>
      <c r="S2900">
        <v>98741</v>
      </c>
      <c r="T2900">
        <v>98611</v>
      </c>
      <c r="U2900">
        <v>98471</v>
      </c>
      <c r="V2900">
        <v>98322</v>
      </c>
      <c r="W2900">
        <v>98162</v>
      </c>
      <c r="X2900">
        <v>97993</v>
      </c>
      <c r="Y2900">
        <v>97812</v>
      </c>
      <c r="Z2900">
        <v>97616</v>
      </c>
      <c r="AA2900">
        <v>97401</v>
      </c>
      <c r="AB2900">
        <v>97164</v>
      </c>
      <c r="AC2900">
        <v>96903</v>
      </c>
      <c r="AD2900">
        <v>96622</v>
      </c>
      <c r="AE2900">
        <v>96325</v>
      </c>
      <c r="AF2900">
        <v>96016</v>
      </c>
      <c r="AG2900">
        <v>95696</v>
      </c>
      <c r="AH2900">
        <v>95361</v>
      </c>
      <c r="AI2900">
        <v>95009</v>
      </c>
      <c r="AJ2900">
        <v>94630</v>
      </c>
      <c r="AK2900">
        <v>94217</v>
      </c>
      <c r="AL2900">
        <v>93764</v>
      </c>
      <c r="AM2900">
        <v>93264</v>
      </c>
      <c r="AN2900">
        <v>92716</v>
      </c>
      <c r="AO2900">
        <v>92124</v>
      </c>
      <c r="AP2900">
        <v>91491</v>
      </c>
      <c r="AQ2900">
        <v>90820</v>
      </c>
      <c r="AR2900">
        <v>90104</v>
      </c>
      <c r="AS2900">
        <v>89342</v>
      </c>
      <c r="AT2900">
        <v>88535</v>
      </c>
      <c r="AU2900">
        <v>87662</v>
      </c>
      <c r="AV2900">
        <v>86694</v>
      </c>
      <c r="AW2900">
        <v>85647</v>
      </c>
      <c r="AX2900">
        <v>84531</v>
      </c>
      <c r="AY2900">
        <v>83324</v>
      </c>
      <c r="AZ2900">
        <v>82017</v>
      </c>
      <c r="BA2900">
        <v>80605</v>
      </c>
      <c r="BB2900">
        <v>79072</v>
      </c>
      <c r="BC2900">
        <v>77400</v>
      </c>
      <c r="BD2900">
        <v>75568</v>
      </c>
      <c r="BE2900">
        <v>73556</v>
      </c>
      <c r="BF2900">
        <v>71342</v>
      </c>
      <c r="BG2900">
        <v>68902</v>
      </c>
      <c r="BH2900">
        <v>66231</v>
      </c>
      <c r="BI2900">
        <v>63334</v>
      </c>
      <c r="BJ2900">
        <v>60225</v>
      </c>
      <c r="BK2900">
        <v>56912</v>
      </c>
      <c r="BL2900">
        <v>53402</v>
      </c>
      <c r="BM2900">
        <v>49708</v>
      </c>
      <c r="BN2900">
        <v>45851</v>
      </c>
      <c r="BO2900">
        <v>41842</v>
      </c>
      <c r="BP2900">
        <v>37714</v>
      </c>
      <c r="BQ2900">
        <v>33506</v>
      </c>
      <c r="BR2900">
        <v>29278</v>
      </c>
      <c r="BS2900">
        <v>25102</v>
      </c>
      <c r="BT2900">
        <v>21062</v>
      </c>
      <c r="BU2900">
        <v>17243</v>
      </c>
      <c r="BV2900">
        <v>13667</v>
      </c>
      <c r="BW2900">
        <v>10419</v>
      </c>
      <c r="BX2900">
        <v>7588</v>
      </c>
      <c r="BY2900">
        <v>5230</v>
      </c>
      <c r="DC2900">
        <v>56.91</v>
      </c>
      <c r="DD2900">
        <v>55.96</v>
      </c>
      <c r="DE2900">
        <v>55.01</v>
      </c>
      <c r="DF2900">
        <v>54.05</v>
      </c>
      <c r="DG2900">
        <v>53.1</v>
      </c>
      <c r="DH2900">
        <v>52.14</v>
      </c>
      <c r="DI2900">
        <v>51.18</v>
      </c>
      <c r="DJ2900">
        <v>50.23</v>
      </c>
      <c r="DK2900">
        <v>49.27</v>
      </c>
      <c r="DL2900">
        <v>48.31</v>
      </c>
      <c r="DM2900">
        <v>47.35</v>
      </c>
      <c r="DN2900">
        <v>46.39</v>
      </c>
      <c r="DO2900">
        <v>45.44</v>
      </c>
      <c r="DP2900">
        <v>44.49</v>
      </c>
      <c r="DQ2900">
        <v>43.54</v>
      </c>
      <c r="DR2900">
        <v>42.6</v>
      </c>
      <c r="DS2900">
        <v>41.66</v>
      </c>
      <c r="DT2900">
        <v>40.72</v>
      </c>
      <c r="DU2900">
        <v>39.79</v>
      </c>
      <c r="DV2900">
        <v>38.86</v>
      </c>
      <c r="DW2900">
        <v>37.93</v>
      </c>
      <c r="DX2900">
        <v>37</v>
      </c>
      <c r="DY2900">
        <v>36.08</v>
      </c>
      <c r="DZ2900">
        <v>35.17</v>
      </c>
      <c r="EA2900">
        <v>34.26</v>
      </c>
      <c r="EB2900">
        <v>33.36</v>
      </c>
      <c r="EC2900">
        <v>32.46</v>
      </c>
      <c r="ED2900">
        <v>31.57</v>
      </c>
      <c r="EE2900">
        <v>30.67</v>
      </c>
      <c r="EF2900">
        <v>29.78</v>
      </c>
      <c r="EG2900">
        <v>28.88</v>
      </c>
      <c r="EH2900">
        <v>28</v>
      </c>
      <c r="EI2900">
        <v>27.12</v>
      </c>
      <c r="EJ2900">
        <v>26.25</v>
      </c>
      <c r="EK2900">
        <v>25.38</v>
      </c>
      <c r="EL2900">
        <v>24.53</v>
      </c>
      <c r="EM2900">
        <v>23.69</v>
      </c>
      <c r="EN2900">
        <v>22.85</v>
      </c>
      <c r="EO2900">
        <v>22.01</v>
      </c>
      <c r="EP2900">
        <v>21.18</v>
      </c>
      <c r="EQ2900">
        <v>20.36</v>
      </c>
      <c r="ER2900">
        <v>19.54</v>
      </c>
      <c r="ES2900">
        <v>18.73</v>
      </c>
      <c r="ET2900">
        <v>17.93</v>
      </c>
      <c r="EU2900">
        <v>17.149999999999999</v>
      </c>
      <c r="EV2900">
        <v>16.37</v>
      </c>
      <c r="EW2900">
        <v>15.6</v>
      </c>
      <c r="EX2900">
        <v>14.84</v>
      </c>
      <c r="EY2900">
        <v>14.09</v>
      </c>
      <c r="EZ2900">
        <v>13.35</v>
      </c>
      <c r="FA2900">
        <v>12.63</v>
      </c>
      <c r="FB2900">
        <v>11.92</v>
      </c>
      <c r="FC2900">
        <v>11.24</v>
      </c>
      <c r="FD2900">
        <v>10.57</v>
      </c>
      <c r="FE2900">
        <v>9.93</v>
      </c>
      <c r="FF2900">
        <v>9.31</v>
      </c>
      <c r="FG2900">
        <v>8.7100000000000009</v>
      </c>
      <c r="FH2900">
        <v>8.1300000000000008</v>
      </c>
      <c r="FI2900">
        <v>7.58</v>
      </c>
      <c r="FJ2900">
        <v>7.04</v>
      </c>
      <c r="FK2900">
        <v>6.53</v>
      </c>
      <c r="FL2900">
        <v>6.03</v>
      </c>
      <c r="FM2900">
        <v>5.56</v>
      </c>
      <c r="FN2900">
        <v>5.12</v>
      </c>
      <c r="FO2900">
        <v>4.7</v>
      </c>
      <c r="FP2900">
        <v>4.3099999999999996</v>
      </c>
      <c r="FQ2900">
        <v>3.94</v>
      </c>
      <c r="FR2900">
        <v>3.6</v>
      </c>
      <c r="FS2900">
        <v>3.28</v>
      </c>
      <c r="FT2900">
        <v>3.01</v>
      </c>
      <c r="FU2900">
        <v>2.8</v>
      </c>
      <c r="FV2900">
        <v>2.65</v>
      </c>
      <c r="FW2900">
        <v>2.62</v>
      </c>
    </row>
    <row r="2901" spans="1:182" x14ac:dyDescent="0.25">
      <c r="A2901" t="s">
        <v>2688</v>
      </c>
      <c r="B2901">
        <v>72</v>
      </c>
      <c r="C2901">
        <v>72</v>
      </c>
      <c r="E2901">
        <v>100000</v>
      </c>
      <c r="F2901">
        <v>99914</v>
      </c>
      <c r="G2901">
        <v>99828</v>
      </c>
      <c r="H2901">
        <v>99742</v>
      </c>
      <c r="I2901">
        <v>99657</v>
      </c>
      <c r="J2901">
        <v>99572</v>
      </c>
      <c r="K2901">
        <v>99488</v>
      </c>
      <c r="L2901">
        <v>99404</v>
      </c>
      <c r="M2901">
        <v>99318</v>
      </c>
      <c r="N2901">
        <v>99228</v>
      </c>
      <c r="O2901">
        <v>99133</v>
      </c>
      <c r="P2901">
        <v>99030</v>
      </c>
      <c r="Q2901">
        <v>98917</v>
      </c>
      <c r="R2901">
        <v>98794</v>
      </c>
      <c r="S2901">
        <v>98661</v>
      </c>
      <c r="T2901">
        <v>98517</v>
      </c>
      <c r="U2901">
        <v>98364</v>
      </c>
      <c r="V2901">
        <v>98201</v>
      </c>
      <c r="W2901">
        <v>98027</v>
      </c>
      <c r="X2901">
        <v>97842</v>
      </c>
      <c r="Y2901">
        <v>97642</v>
      </c>
      <c r="Z2901">
        <v>97422</v>
      </c>
      <c r="AA2901">
        <v>97178</v>
      </c>
      <c r="AB2901">
        <v>96912</v>
      </c>
      <c r="AC2901">
        <v>96624</v>
      </c>
      <c r="AD2901">
        <v>96321</v>
      </c>
      <c r="AE2901">
        <v>96005</v>
      </c>
      <c r="AF2901">
        <v>95678</v>
      </c>
      <c r="AG2901">
        <v>95337</v>
      </c>
      <c r="AH2901">
        <v>94977</v>
      </c>
      <c r="AI2901">
        <v>94590</v>
      </c>
      <c r="AJ2901">
        <v>94168</v>
      </c>
      <c r="AK2901">
        <v>93705</v>
      </c>
      <c r="AL2901">
        <v>93195</v>
      </c>
      <c r="AM2901">
        <v>92636</v>
      </c>
      <c r="AN2901">
        <v>92030</v>
      </c>
      <c r="AO2901">
        <v>91384</v>
      </c>
      <c r="AP2901">
        <v>90699</v>
      </c>
      <c r="AQ2901">
        <v>89970</v>
      </c>
      <c r="AR2901">
        <v>89194</v>
      </c>
      <c r="AS2901">
        <v>88373</v>
      </c>
      <c r="AT2901">
        <v>87486</v>
      </c>
      <c r="AU2901">
        <v>86500</v>
      </c>
      <c r="AV2901">
        <v>85437</v>
      </c>
      <c r="AW2901">
        <v>84303</v>
      </c>
      <c r="AX2901">
        <v>83079</v>
      </c>
      <c r="AY2901">
        <v>81754</v>
      </c>
      <c r="AZ2901">
        <v>80326</v>
      </c>
      <c r="BA2901">
        <v>78773</v>
      </c>
      <c r="BB2901">
        <v>77081</v>
      </c>
      <c r="BC2901">
        <v>75231</v>
      </c>
      <c r="BD2901">
        <v>73199</v>
      </c>
      <c r="BE2901">
        <v>70967</v>
      </c>
      <c r="BF2901">
        <v>68509</v>
      </c>
      <c r="BG2901">
        <v>65820</v>
      </c>
      <c r="BH2901">
        <v>62905</v>
      </c>
      <c r="BI2901">
        <v>59776</v>
      </c>
      <c r="BJ2901">
        <v>56450</v>
      </c>
      <c r="BK2901">
        <v>52927</v>
      </c>
      <c r="BL2901">
        <v>49222</v>
      </c>
      <c r="BM2901">
        <v>45353</v>
      </c>
      <c r="BN2901">
        <v>41345</v>
      </c>
      <c r="BO2901">
        <v>37220</v>
      </c>
      <c r="BP2901">
        <v>33024</v>
      </c>
      <c r="BQ2901">
        <v>28814</v>
      </c>
      <c r="BR2901">
        <v>24663</v>
      </c>
      <c r="BS2901">
        <v>20654</v>
      </c>
      <c r="BT2901">
        <v>16868</v>
      </c>
      <c r="BU2901">
        <v>13332</v>
      </c>
      <c r="BV2901">
        <v>10136</v>
      </c>
      <c r="BW2901">
        <v>7354</v>
      </c>
      <c r="BX2901">
        <v>5048</v>
      </c>
      <c r="DC2901">
        <v>55.8</v>
      </c>
      <c r="DD2901">
        <v>54.85</v>
      </c>
      <c r="DE2901">
        <v>53.89</v>
      </c>
      <c r="DF2901">
        <v>52.94</v>
      </c>
      <c r="DG2901">
        <v>51.98</v>
      </c>
      <c r="DH2901">
        <v>51.03</v>
      </c>
      <c r="DI2901">
        <v>50.07</v>
      </c>
      <c r="DJ2901">
        <v>49.11</v>
      </c>
      <c r="DK2901">
        <v>48.15</v>
      </c>
      <c r="DL2901">
        <v>47.2</v>
      </c>
      <c r="DM2901">
        <v>46.24</v>
      </c>
      <c r="DN2901">
        <v>45.29</v>
      </c>
      <c r="DO2901">
        <v>44.34</v>
      </c>
      <c r="DP2901">
        <v>43.4</v>
      </c>
      <c r="DQ2901">
        <v>42.45</v>
      </c>
      <c r="DR2901">
        <v>41.51</v>
      </c>
      <c r="DS2901">
        <v>40.58</v>
      </c>
      <c r="DT2901">
        <v>39.65</v>
      </c>
      <c r="DU2901">
        <v>38.71</v>
      </c>
      <c r="DV2901">
        <v>37.79</v>
      </c>
      <c r="DW2901">
        <v>36.86</v>
      </c>
      <c r="DX2901">
        <v>35.950000000000003</v>
      </c>
      <c r="DY2901">
        <v>35.03</v>
      </c>
      <c r="DZ2901">
        <v>34.130000000000003</v>
      </c>
      <c r="EA2901">
        <v>33.229999999999997</v>
      </c>
      <c r="EB2901">
        <v>32.33</v>
      </c>
      <c r="EC2901">
        <v>31.44</v>
      </c>
      <c r="ED2901">
        <v>30.54</v>
      </c>
      <c r="EE2901">
        <v>29.65</v>
      </c>
      <c r="EF2901">
        <v>28.76</v>
      </c>
      <c r="EG2901">
        <v>27.88</v>
      </c>
      <c r="EH2901">
        <v>27</v>
      </c>
      <c r="EI2901">
        <v>26.13</v>
      </c>
      <c r="EJ2901">
        <v>25.27</v>
      </c>
      <c r="EK2901">
        <v>24.42</v>
      </c>
      <c r="EL2901">
        <v>23.58</v>
      </c>
      <c r="EM2901">
        <v>22.74</v>
      </c>
      <c r="EN2901">
        <v>21.91</v>
      </c>
      <c r="EO2901">
        <v>21.08</v>
      </c>
      <c r="EP2901">
        <v>20.260000000000002</v>
      </c>
      <c r="EQ2901">
        <v>19.440000000000001</v>
      </c>
      <c r="ER2901">
        <v>18.64</v>
      </c>
      <c r="ES2901">
        <v>17.84</v>
      </c>
      <c r="ET2901">
        <v>17.059999999999999</v>
      </c>
      <c r="EU2901">
        <v>16.28</v>
      </c>
      <c r="EV2901">
        <v>15.51</v>
      </c>
      <c r="EW2901">
        <v>14.76</v>
      </c>
      <c r="EX2901">
        <v>14.01</v>
      </c>
      <c r="EY2901">
        <v>13.28</v>
      </c>
      <c r="EZ2901">
        <v>12.56</v>
      </c>
      <c r="FA2901">
        <v>11.85</v>
      </c>
      <c r="FB2901">
        <v>11.17</v>
      </c>
      <c r="FC2901">
        <v>10.51</v>
      </c>
      <c r="FD2901">
        <v>9.86</v>
      </c>
      <c r="FE2901">
        <v>9.25</v>
      </c>
      <c r="FF2901">
        <v>8.65</v>
      </c>
      <c r="FG2901">
        <v>8.08</v>
      </c>
      <c r="FH2901">
        <v>7.53</v>
      </c>
      <c r="FI2901">
        <v>6.99</v>
      </c>
      <c r="FJ2901">
        <v>6.48</v>
      </c>
      <c r="FK2901">
        <v>5.99</v>
      </c>
      <c r="FL2901">
        <v>5.52</v>
      </c>
      <c r="FM2901">
        <v>5.08</v>
      </c>
      <c r="FN2901">
        <v>4.66</v>
      </c>
      <c r="FO2901">
        <v>4.2699999999999996</v>
      </c>
      <c r="FP2901">
        <v>3.91</v>
      </c>
      <c r="FQ2901">
        <v>3.57</v>
      </c>
      <c r="FR2901">
        <v>3.26</v>
      </c>
      <c r="FS2901">
        <v>2.99</v>
      </c>
      <c r="FT2901">
        <v>2.77</v>
      </c>
      <c r="FU2901">
        <v>2.63</v>
      </c>
      <c r="FV2901">
        <v>2.61</v>
      </c>
    </row>
    <row r="2902" spans="1:182" x14ac:dyDescent="0.25">
      <c r="A2902" t="s">
        <v>2689</v>
      </c>
      <c r="B2902">
        <v>71</v>
      </c>
      <c r="C2902">
        <v>71</v>
      </c>
      <c r="E2902">
        <v>100000</v>
      </c>
      <c r="F2902">
        <v>99912</v>
      </c>
      <c r="G2902">
        <v>99823</v>
      </c>
      <c r="H2902">
        <v>99736</v>
      </c>
      <c r="I2902">
        <v>99649</v>
      </c>
      <c r="J2902">
        <v>99563</v>
      </c>
      <c r="K2902">
        <v>99476</v>
      </c>
      <c r="L2902">
        <v>99388</v>
      </c>
      <c r="M2902">
        <v>99296</v>
      </c>
      <c r="N2902">
        <v>99198</v>
      </c>
      <c r="O2902">
        <v>99092</v>
      </c>
      <c r="P2902">
        <v>98977</v>
      </c>
      <c r="Q2902">
        <v>98851</v>
      </c>
      <c r="R2902">
        <v>98714</v>
      </c>
      <c r="S2902">
        <v>98566</v>
      </c>
      <c r="T2902">
        <v>98409</v>
      </c>
      <c r="U2902">
        <v>98242</v>
      </c>
      <c r="V2902">
        <v>98064</v>
      </c>
      <c r="W2902">
        <v>97875</v>
      </c>
      <c r="X2902">
        <v>97670</v>
      </c>
      <c r="Y2902">
        <v>97444</v>
      </c>
      <c r="Z2902">
        <v>97195</v>
      </c>
      <c r="AA2902">
        <v>96922</v>
      </c>
      <c r="AB2902">
        <v>96628</v>
      </c>
      <c r="AC2902">
        <v>96318</v>
      </c>
      <c r="AD2902">
        <v>95996</v>
      </c>
      <c r="AE2902">
        <v>95662</v>
      </c>
      <c r="AF2902">
        <v>95314</v>
      </c>
      <c r="AG2902">
        <v>94946</v>
      </c>
      <c r="AH2902">
        <v>94551</v>
      </c>
      <c r="AI2902">
        <v>94120</v>
      </c>
      <c r="AJ2902">
        <v>93647</v>
      </c>
      <c r="AK2902">
        <v>93126</v>
      </c>
      <c r="AL2902">
        <v>92554</v>
      </c>
      <c r="AM2902">
        <v>91936</v>
      </c>
      <c r="AN2902">
        <v>91276</v>
      </c>
      <c r="AO2902">
        <v>90576</v>
      </c>
      <c r="AP2902">
        <v>89833</v>
      </c>
      <c r="AQ2902">
        <v>89044</v>
      </c>
      <c r="AR2902">
        <v>88209</v>
      </c>
      <c r="AS2902">
        <v>87305</v>
      </c>
      <c r="AT2902">
        <v>86304</v>
      </c>
      <c r="AU2902">
        <v>85223</v>
      </c>
      <c r="AV2902">
        <v>84072</v>
      </c>
      <c r="AW2902">
        <v>82830</v>
      </c>
      <c r="AX2902">
        <v>81486</v>
      </c>
      <c r="AY2902">
        <v>80039</v>
      </c>
      <c r="AZ2902">
        <v>78469</v>
      </c>
      <c r="BA2902">
        <v>76757</v>
      </c>
      <c r="BB2902">
        <v>74887</v>
      </c>
      <c r="BC2902">
        <v>72836</v>
      </c>
      <c r="BD2902">
        <v>70584</v>
      </c>
      <c r="BE2902">
        <v>68107</v>
      </c>
      <c r="BF2902">
        <v>65401</v>
      </c>
      <c r="BG2902">
        <v>62469</v>
      </c>
      <c r="BH2902">
        <v>59324</v>
      </c>
      <c r="BI2902">
        <v>55980</v>
      </c>
      <c r="BJ2902">
        <v>52447</v>
      </c>
      <c r="BK2902">
        <v>48733</v>
      </c>
      <c r="BL2902">
        <v>44856</v>
      </c>
      <c r="BM2902">
        <v>40841</v>
      </c>
      <c r="BN2902">
        <v>36724</v>
      </c>
      <c r="BO2902">
        <v>32539</v>
      </c>
      <c r="BP2902">
        <v>28349</v>
      </c>
      <c r="BQ2902">
        <v>24223</v>
      </c>
      <c r="BR2902">
        <v>20247</v>
      </c>
      <c r="BS2902">
        <v>16499</v>
      </c>
      <c r="BT2902">
        <v>13003</v>
      </c>
      <c r="BU2902">
        <v>9854</v>
      </c>
      <c r="BV2902">
        <v>7126</v>
      </c>
      <c r="BW2902">
        <v>4870</v>
      </c>
      <c r="DC2902">
        <v>54.68</v>
      </c>
      <c r="DD2902">
        <v>53.73</v>
      </c>
      <c r="DE2902">
        <v>52.78</v>
      </c>
      <c r="DF2902">
        <v>51.82</v>
      </c>
      <c r="DG2902">
        <v>50.87</v>
      </c>
      <c r="DH2902">
        <v>49.91</v>
      </c>
      <c r="DI2902">
        <v>48.96</v>
      </c>
      <c r="DJ2902">
        <v>48</v>
      </c>
      <c r="DK2902">
        <v>47.04</v>
      </c>
      <c r="DL2902">
        <v>46.09</v>
      </c>
      <c r="DM2902">
        <v>45.14</v>
      </c>
      <c r="DN2902">
        <v>44.19</v>
      </c>
      <c r="DO2902">
        <v>43.25</v>
      </c>
      <c r="DP2902">
        <v>42.3</v>
      </c>
      <c r="DQ2902">
        <v>41.37</v>
      </c>
      <c r="DR2902">
        <v>40.43</v>
      </c>
      <c r="DS2902">
        <v>39.5</v>
      </c>
      <c r="DT2902">
        <v>38.57</v>
      </c>
      <c r="DU2902">
        <v>37.64</v>
      </c>
      <c r="DV2902">
        <v>36.72</v>
      </c>
      <c r="DW2902">
        <v>35.81</v>
      </c>
      <c r="DX2902">
        <v>34.9</v>
      </c>
      <c r="DY2902">
        <v>33.99</v>
      </c>
      <c r="DZ2902">
        <v>33.1</v>
      </c>
      <c r="EA2902">
        <v>32.200000000000003</v>
      </c>
      <c r="EB2902">
        <v>31.31</v>
      </c>
      <c r="EC2902">
        <v>30.41</v>
      </c>
      <c r="ED2902">
        <v>29.52</v>
      </c>
      <c r="EE2902">
        <v>28.64</v>
      </c>
      <c r="EF2902">
        <v>27.75</v>
      </c>
      <c r="EG2902">
        <v>26.88</v>
      </c>
      <c r="EH2902">
        <v>26.01</v>
      </c>
      <c r="EI2902">
        <v>25.15</v>
      </c>
      <c r="EJ2902">
        <v>24.31</v>
      </c>
      <c r="EK2902">
        <v>23.47</v>
      </c>
      <c r="EL2902">
        <v>22.63</v>
      </c>
      <c r="EM2902">
        <v>21.8</v>
      </c>
      <c r="EN2902">
        <v>20.98</v>
      </c>
      <c r="EO2902">
        <v>20.16</v>
      </c>
      <c r="EP2902">
        <v>19.350000000000001</v>
      </c>
      <c r="EQ2902">
        <v>18.54</v>
      </c>
      <c r="ER2902">
        <v>17.75</v>
      </c>
      <c r="ES2902">
        <v>16.97</v>
      </c>
      <c r="ET2902">
        <v>16.2</v>
      </c>
      <c r="EU2902">
        <v>15.43</v>
      </c>
      <c r="EV2902">
        <v>14.68</v>
      </c>
      <c r="EW2902">
        <v>13.93</v>
      </c>
      <c r="EX2902">
        <v>13.2</v>
      </c>
      <c r="EY2902">
        <v>12.49</v>
      </c>
      <c r="EZ2902">
        <v>11.79</v>
      </c>
      <c r="FA2902">
        <v>11.1</v>
      </c>
      <c r="FB2902">
        <v>10.44</v>
      </c>
      <c r="FC2902">
        <v>9.8000000000000007</v>
      </c>
      <c r="FD2902">
        <v>9.19</v>
      </c>
      <c r="FE2902">
        <v>8.6</v>
      </c>
      <c r="FF2902">
        <v>8.0299999999999994</v>
      </c>
      <c r="FG2902">
        <v>7.48</v>
      </c>
      <c r="FH2902">
        <v>6.95</v>
      </c>
      <c r="FI2902">
        <v>6.44</v>
      </c>
      <c r="FJ2902">
        <v>5.95</v>
      </c>
      <c r="FK2902">
        <v>5.49</v>
      </c>
      <c r="FL2902">
        <v>5.04</v>
      </c>
      <c r="FM2902">
        <v>4.63</v>
      </c>
      <c r="FN2902">
        <v>4.24</v>
      </c>
      <c r="FO2902">
        <v>3.88</v>
      </c>
      <c r="FP2902">
        <v>3.54</v>
      </c>
      <c r="FQ2902">
        <v>3.23</v>
      </c>
      <c r="FR2902">
        <v>2.96</v>
      </c>
      <c r="FS2902">
        <v>2.75</v>
      </c>
      <c r="FT2902">
        <v>2.61</v>
      </c>
      <c r="FU2902">
        <v>2.59</v>
      </c>
    </row>
    <row r="2903" spans="1:182" x14ac:dyDescent="0.25">
      <c r="A2903" t="s">
        <v>2690</v>
      </c>
      <c r="B2903">
        <v>70</v>
      </c>
      <c r="C2903">
        <v>70</v>
      </c>
      <c r="E2903">
        <v>100000</v>
      </c>
      <c r="F2903">
        <v>99909</v>
      </c>
      <c r="G2903">
        <v>99820</v>
      </c>
      <c r="H2903">
        <v>99731</v>
      </c>
      <c r="I2903">
        <v>99642</v>
      </c>
      <c r="J2903">
        <v>99553</v>
      </c>
      <c r="K2903">
        <v>99462</v>
      </c>
      <c r="L2903">
        <v>99368</v>
      </c>
      <c r="M2903">
        <v>99267</v>
      </c>
      <c r="N2903">
        <v>99159</v>
      </c>
      <c r="O2903">
        <v>99040</v>
      </c>
      <c r="P2903">
        <v>98911</v>
      </c>
      <c r="Q2903">
        <v>98770</v>
      </c>
      <c r="R2903">
        <v>98619</v>
      </c>
      <c r="S2903">
        <v>98458</v>
      </c>
      <c r="T2903">
        <v>98287</v>
      </c>
      <c r="U2903">
        <v>98105</v>
      </c>
      <c r="V2903">
        <v>97911</v>
      </c>
      <c r="W2903">
        <v>97701</v>
      </c>
      <c r="X2903">
        <v>97470</v>
      </c>
      <c r="Y2903">
        <v>97215</v>
      </c>
      <c r="Z2903">
        <v>96935</v>
      </c>
      <c r="AA2903">
        <v>96634</v>
      </c>
      <c r="AB2903">
        <v>96317</v>
      </c>
      <c r="AC2903">
        <v>95988</v>
      </c>
      <c r="AD2903">
        <v>95647</v>
      </c>
      <c r="AE2903">
        <v>95291</v>
      </c>
      <c r="AF2903">
        <v>94916</v>
      </c>
      <c r="AG2903">
        <v>94513</v>
      </c>
      <c r="AH2903">
        <v>94073</v>
      </c>
      <c r="AI2903">
        <v>93589</v>
      </c>
      <c r="AJ2903">
        <v>93057</v>
      </c>
      <c r="AK2903">
        <v>92473</v>
      </c>
      <c r="AL2903">
        <v>91842</v>
      </c>
      <c r="AM2903">
        <v>91167</v>
      </c>
      <c r="AN2903">
        <v>90453</v>
      </c>
      <c r="AO2903">
        <v>89695</v>
      </c>
      <c r="AP2903">
        <v>88890</v>
      </c>
      <c r="AQ2903">
        <v>88041</v>
      </c>
      <c r="AR2903">
        <v>87123</v>
      </c>
      <c r="AS2903">
        <v>86104</v>
      </c>
      <c r="AT2903">
        <v>85007</v>
      </c>
      <c r="AU2903">
        <v>83836</v>
      </c>
      <c r="AV2903">
        <v>82576</v>
      </c>
      <c r="AW2903">
        <v>81213</v>
      </c>
      <c r="AX2903">
        <v>79748</v>
      </c>
      <c r="AY2903">
        <v>78158</v>
      </c>
      <c r="AZ2903">
        <v>76428</v>
      </c>
      <c r="BA2903">
        <v>74536</v>
      </c>
      <c r="BB2903">
        <v>72465</v>
      </c>
      <c r="BC2903">
        <v>70194</v>
      </c>
      <c r="BD2903">
        <v>67697</v>
      </c>
      <c r="BE2903">
        <v>64972</v>
      </c>
      <c r="BF2903">
        <v>62024</v>
      </c>
      <c r="BG2903">
        <v>58863</v>
      </c>
      <c r="BH2903">
        <v>55506</v>
      </c>
      <c r="BI2903">
        <v>51959</v>
      </c>
      <c r="BJ2903">
        <v>48238</v>
      </c>
      <c r="BK2903">
        <v>44358</v>
      </c>
      <c r="BL2903">
        <v>40341</v>
      </c>
      <c r="BM2903">
        <v>36223</v>
      </c>
      <c r="BN2903">
        <v>32054</v>
      </c>
      <c r="BO2903">
        <v>27881</v>
      </c>
      <c r="BP2903">
        <v>23783</v>
      </c>
      <c r="BQ2903">
        <v>19840</v>
      </c>
      <c r="BR2903">
        <v>16133</v>
      </c>
      <c r="BS2903">
        <v>12682</v>
      </c>
      <c r="BT2903">
        <v>9578</v>
      </c>
      <c r="BU2903">
        <v>6900</v>
      </c>
      <c r="BV2903">
        <v>4698</v>
      </c>
      <c r="DC2903">
        <v>53.57</v>
      </c>
      <c r="DD2903">
        <v>52.62</v>
      </c>
      <c r="DE2903">
        <v>51.66</v>
      </c>
      <c r="DF2903">
        <v>50.71</v>
      </c>
      <c r="DG2903">
        <v>49.75</v>
      </c>
      <c r="DH2903">
        <v>48.8</v>
      </c>
      <c r="DI2903">
        <v>47.84</v>
      </c>
      <c r="DJ2903">
        <v>46.89</v>
      </c>
      <c r="DK2903">
        <v>45.93</v>
      </c>
      <c r="DL2903">
        <v>44.98</v>
      </c>
      <c r="DM2903">
        <v>44.04</v>
      </c>
      <c r="DN2903">
        <v>43.09</v>
      </c>
      <c r="DO2903">
        <v>42.15</v>
      </c>
      <c r="DP2903">
        <v>41.22</v>
      </c>
      <c r="DQ2903">
        <v>40.28</v>
      </c>
      <c r="DR2903">
        <v>39.35</v>
      </c>
      <c r="DS2903">
        <v>38.43</v>
      </c>
      <c r="DT2903">
        <v>37.5</v>
      </c>
      <c r="DU2903">
        <v>36.58</v>
      </c>
      <c r="DV2903">
        <v>35.67</v>
      </c>
      <c r="DW2903">
        <v>34.76</v>
      </c>
      <c r="DX2903">
        <v>33.86</v>
      </c>
      <c r="DY2903">
        <v>32.96</v>
      </c>
      <c r="DZ2903">
        <v>32.07</v>
      </c>
      <c r="EA2903">
        <v>31.18</v>
      </c>
      <c r="EB2903">
        <v>30.28</v>
      </c>
      <c r="EC2903">
        <v>29.4</v>
      </c>
      <c r="ED2903">
        <v>28.51</v>
      </c>
      <c r="EE2903">
        <v>27.63</v>
      </c>
      <c r="EF2903">
        <v>26.76</v>
      </c>
      <c r="EG2903">
        <v>25.89</v>
      </c>
      <c r="EH2903">
        <v>25.04</v>
      </c>
      <c r="EI2903">
        <v>24.19</v>
      </c>
      <c r="EJ2903">
        <v>23.36</v>
      </c>
      <c r="EK2903">
        <v>22.52</v>
      </c>
      <c r="EL2903">
        <v>21.7</v>
      </c>
      <c r="EM2903">
        <v>20.88</v>
      </c>
      <c r="EN2903">
        <v>20.059999999999999</v>
      </c>
      <c r="EO2903">
        <v>19.25</v>
      </c>
      <c r="EP2903">
        <v>18.45</v>
      </c>
      <c r="EQ2903">
        <v>17.66</v>
      </c>
      <c r="ER2903">
        <v>16.88</v>
      </c>
      <c r="ES2903">
        <v>16.11</v>
      </c>
      <c r="ET2903">
        <v>15.35</v>
      </c>
      <c r="EU2903">
        <v>14.6</v>
      </c>
      <c r="EV2903">
        <v>13.86</v>
      </c>
      <c r="EW2903">
        <v>13.13</v>
      </c>
      <c r="EX2903">
        <v>12.42</v>
      </c>
      <c r="EY2903">
        <v>11.72</v>
      </c>
      <c r="EZ2903">
        <v>11.04</v>
      </c>
      <c r="FA2903">
        <v>10.38</v>
      </c>
      <c r="FB2903">
        <v>9.74</v>
      </c>
      <c r="FC2903">
        <v>9.1300000000000008</v>
      </c>
      <c r="FD2903">
        <v>8.5399999999999991</v>
      </c>
      <c r="FE2903">
        <v>7.97</v>
      </c>
      <c r="FF2903">
        <v>7.43</v>
      </c>
      <c r="FG2903">
        <v>6.9</v>
      </c>
      <c r="FH2903">
        <v>6.39</v>
      </c>
      <c r="FI2903">
        <v>5.91</v>
      </c>
      <c r="FJ2903">
        <v>5.45</v>
      </c>
      <c r="FK2903">
        <v>5.01</v>
      </c>
      <c r="FL2903">
        <v>4.59</v>
      </c>
      <c r="FM2903">
        <v>4.21</v>
      </c>
      <c r="FN2903">
        <v>3.84</v>
      </c>
      <c r="FO2903">
        <v>3.51</v>
      </c>
      <c r="FP2903">
        <v>3.2</v>
      </c>
      <c r="FQ2903">
        <v>2.94</v>
      </c>
      <c r="FR2903">
        <v>2.73</v>
      </c>
      <c r="FS2903">
        <v>2.59</v>
      </c>
      <c r="FT2903">
        <v>2.57</v>
      </c>
    </row>
    <row r="2904" spans="1:182" x14ac:dyDescent="0.25">
      <c r="A2904" t="s">
        <v>2691</v>
      </c>
      <c r="B2904">
        <v>69</v>
      </c>
      <c r="C2904">
        <v>69</v>
      </c>
      <c r="E2904">
        <v>100000</v>
      </c>
      <c r="F2904">
        <v>99908</v>
      </c>
      <c r="G2904">
        <v>99816</v>
      </c>
      <c r="H2904">
        <v>99726</v>
      </c>
      <c r="I2904">
        <v>99634</v>
      </c>
      <c r="J2904">
        <v>99541</v>
      </c>
      <c r="K2904">
        <v>99444</v>
      </c>
      <c r="L2904">
        <v>99341</v>
      </c>
      <c r="M2904">
        <v>99230</v>
      </c>
      <c r="N2904">
        <v>99108</v>
      </c>
      <c r="O2904">
        <v>98975</v>
      </c>
      <c r="P2904">
        <v>98831</v>
      </c>
      <c r="Q2904">
        <v>98676</v>
      </c>
      <c r="R2904">
        <v>98511</v>
      </c>
      <c r="S2904">
        <v>98335</v>
      </c>
      <c r="T2904">
        <v>98149</v>
      </c>
      <c r="U2904">
        <v>97949</v>
      </c>
      <c r="V2904">
        <v>97734</v>
      </c>
      <c r="W2904">
        <v>97498</v>
      </c>
      <c r="X2904">
        <v>97237</v>
      </c>
      <c r="Y2904">
        <v>96951</v>
      </c>
      <c r="Z2904">
        <v>96643</v>
      </c>
      <c r="AA2904">
        <v>96318</v>
      </c>
      <c r="AB2904">
        <v>95982</v>
      </c>
      <c r="AC2904">
        <v>95633</v>
      </c>
      <c r="AD2904">
        <v>95270</v>
      </c>
      <c r="AE2904">
        <v>94887</v>
      </c>
      <c r="AF2904">
        <v>94476</v>
      </c>
      <c r="AG2904">
        <v>94026</v>
      </c>
      <c r="AH2904">
        <v>93532</v>
      </c>
      <c r="AI2904">
        <v>92987</v>
      </c>
      <c r="AJ2904">
        <v>92391</v>
      </c>
      <c r="AK2904">
        <v>91746</v>
      </c>
      <c r="AL2904">
        <v>91058</v>
      </c>
      <c r="AM2904">
        <v>90329</v>
      </c>
      <c r="AN2904">
        <v>89555</v>
      </c>
      <c r="AO2904">
        <v>88734</v>
      </c>
      <c r="AP2904">
        <v>87870</v>
      </c>
      <c r="AQ2904">
        <v>86936</v>
      </c>
      <c r="AR2904">
        <v>85901</v>
      </c>
      <c r="AS2904">
        <v>84785</v>
      </c>
      <c r="AT2904">
        <v>83598</v>
      </c>
      <c r="AU2904">
        <v>82318</v>
      </c>
      <c r="AV2904">
        <v>80936</v>
      </c>
      <c r="AW2904">
        <v>79450</v>
      </c>
      <c r="AX2904">
        <v>77841</v>
      </c>
      <c r="AY2904">
        <v>76091</v>
      </c>
      <c r="AZ2904">
        <v>74181</v>
      </c>
      <c r="BA2904">
        <v>72088</v>
      </c>
      <c r="BB2904">
        <v>69795</v>
      </c>
      <c r="BC2904">
        <v>67280</v>
      </c>
      <c r="BD2904">
        <v>64535</v>
      </c>
      <c r="BE2904">
        <v>61569</v>
      </c>
      <c r="BF2904">
        <v>58394</v>
      </c>
      <c r="BG2904">
        <v>55025</v>
      </c>
      <c r="BH2904">
        <v>51467</v>
      </c>
      <c r="BI2904">
        <v>47736</v>
      </c>
      <c r="BJ2904">
        <v>43854</v>
      </c>
      <c r="BK2904">
        <v>39839</v>
      </c>
      <c r="BL2904">
        <v>35726</v>
      </c>
      <c r="BM2904">
        <v>31563</v>
      </c>
      <c r="BN2904">
        <v>27414</v>
      </c>
      <c r="BO2904">
        <v>23343</v>
      </c>
      <c r="BP2904">
        <v>19435</v>
      </c>
      <c r="BQ2904">
        <v>15767</v>
      </c>
      <c r="BR2904">
        <v>12365</v>
      </c>
      <c r="BS2904">
        <v>9310</v>
      </c>
      <c r="BT2904">
        <v>6681</v>
      </c>
      <c r="BU2904">
        <v>4528</v>
      </c>
      <c r="DC2904">
        <v>52.45</v>
      </c>
      <c r="DD2904">
        <v>51.5</v>
      </c>
      <c r="DE2904">
        <v>50.55</v>
      </c>
      <c r="DF2904">
        <v>49.59</v>
      </c>
      <c r="DG2904">
        <v>48.64</v>
      </c>
      <c r="DH2904">
        <v>47.68</v>
      </c>
      <c r="DI2904">
        <v>46.73</v>
      </c>
      <c r="DJ2904">
        <v>45.78</v>
      </c>
      <c r="DK2904">
        <v>44.83</v>
      </c>
      <c r="DL2904">
        <v>43.88</v>
      </c>
      <c r="DM2904">
        <v>42.94</v>
      </c>
      <c r="DN2904">
        <v>42</v>
      </c>
      <c r="DO2904">
        <v>41.07</v>
      </c>
      <c r="DP2904">
        <v>40.130000000000003</v>
      </c>
      <c r="DQ2904">
        <v>39.200000000000003</v>
      </c>
      <c r="DR2904">
        <v>38.28</v>
      </c>
      <c r="DS2904">
        <v>37.35</v>
      </c>
      <c r="DT2904">
        <v>36.44</v>
      </c>
      <c r="DU2904">
        <v>35.520000000000003</v>
      </c>
      <c r="DV2904">
        <v>34.619999999999997</v>
      </c>
      <c r="DW2904">
        <v>33.72</v>
      </c>
      <c r="DX2904">
        <v>32.82</v>
      </c>
      <c r="DY2904">
        <v>31.93</v>
      </c>
      <c r="DZ2904">
        <v>31.04</v>
      </c>
      <c r="EA2904">
        <v>30.15</v>
      </c>
      <c r="EB2904">
        <v>29.27</v>
      </c>
      <c r="EC2904">
        <v>28.38</v>
      </c>
      <c r="ED2904">
        <v>27.5</v>
      </c>
      <c r="EE2904">
        <v>26.63</v>
      </c>
      <c r="EF2904">
        <v>25.77</v>
      </c>
      <c r="EG2904">
        <v>24.92</v>
      </c>
      <c r="EH2904">
        <v>24.08</v>
      </c>
      <c r="EI2904">
        <v>23.24</v>
      </c>
      <c r="EJ2904">
        <v>22.42</v>
      </c>
      <c r="EK2904">
        <v>21.59</v>
      </c>
      <c r="EL2904">
        <v>20.77</v>
      </c>
      <c r="EM2904">
        <v>19.96</v>
      </c>
      <c r="EN2904">
        <v>19.149999999999999</v>
      </c>
      <c r="EO2904">
        <v>18.350000000000001</v>
      </c>
      <c r="EP2904">
        <v>17.57</v>
      </c>
      <c r="EQ2904">
        <v>16.79</v>
      </c>
      <c r="ER2904">
        <v>16.02</v>
      </c>
      <c r="ES2904">
        <v>15.27</v>
      </c>
      <c r="ET2904">
        <v>14.52</v>
      </c>
      <c r="EU2904">
        <v>13.78</v>
      </c>
      <c r="EV2904">
        <v>13.05</v>
      </c>
      <c r="EW2904">
        <v>12.34</v>
      </c>
      <c r="EX2904">
        <v>11.65</v>
      </c>
      <c r="EY2904">
        <v>10.97</v>
      </c>
      <c r="EZ2904">
        <v>10.32</v>
      </c>
      <c r="FA2904">
        <v>9.68</v>
      </c>
      <c r="FB2904">
        <v>9.07</v>
      </c>
      <c r="FC2904">
        <v>8.49</v>
      </c>
      <c r="FD2904">
        <v>7.92</v>
      </c>
      <c r="FE2904">
        <v>7.38</v>
      </c>
      <c r="FF2904">
        <v>6.85</v>
      </c>
      <c r="FG2904">
        <v>6.35</v>
      </c>
      <c r="FH2904">
        <v>5.86</v>
      </c>
      <c r="FI2904">
        <v>5.41</v>
      </c>
      <c r="FJ2904">
        <v>4.97</v>
      </c>
      <c r="FK2904">
        <v>4.5599999999999996</v>
      </c>
      <c r="FL2904">
        <v>4.17</v>
      </c>
      <c r="FM2904">
        <v>3.82</v>
      </c>
      <c r="FN2904">
        <v>3.48</v>
      </c>
      <c r="FO2904">
        <v>3.18</v>
      </c>
      <c r="FP2904">
        <v>2.91</v>
      </c>
      <c r="FQ2904">
        <v>2.7</v>
      </c>
      <c r="FR2904">
        <v>2.57</v>
      </c>
      <c r="FS2904">
        <v>2.5499999999999998</v>
      </c>
    </row>
    <row r="2905" spans="1:182" x14ac:dyDescent="0.25">
      <c r="A2905" t="s">
        <v>2692</v>
      </c>
      <c r="B2905">
        <v>68</v>
      </c>
      <c r="C2905">
        <v>68</v>
      </c>
      <c r="E2905">
        <v>100000</v>
      </c>
      <c r="F2905">
        <v>99906</v>
      </c>
      <c r="G2905">
        <v>99813</v>
      </c>
      <c r="H2905">
        <v>99719</v>
      </c>
      <c r="I2905">
        <v>99624</v>
      </c>
      <c r="J2905">
        <v>99524</v>
      </c>
      <c r="K2905">
        <v>99418</v>
      </c>
      <c r="L2905">
        <v>99304</v>
      </c>
      <c r="M2905">
        <v>99179</v>
      </c>
      <c r="N2905">
        <v>99043</v>
      </c>
      <c r="O2905">
        <v>98895</v>
      </c>
      <c r="P2905">
        <v>98736</v>
      </c>
      <c r="Q2905">
        <v>98566</v>
      </c>
      <c r="R2905">
        <v>98386</v>
      </c>
      <c r="S2905">
        <v>98195</v>
      </c>
      <c r="T2905">
        <v>97991</v>
      </c>
      <c r="U2905">
        <v>97771</v>
      </c>
      <c r="V2905">
        <v>97529</v>
      </c>
      <c r="W2905">
        <v>97262</v>
      </c>
      <c r="X2905">
        <v>96968</v>
      </c>
      <c r="Y2905">
        <v>96653</v>
      </c>
      <c r="Z2905">
        <v>96320</v>
      </c>
      <c r="AA2905">
        <v>95976</v>
      </c>
      <c r="AB2905">
        <v>95620</v>
      </c>
      <c r="AC2905">
        <v>95249</v>
      </c>
      <c r="AD2905">
        <v>94858</v>
      </c>
      <c r="AE2905">
        <v>94439</v>
      </c>
      <c r="AF2905">
        <v>93980</v>
      </c>
      <c r="AG2905">
        <v>93475</v>
      </c>
      <c r="AH2905">
        <v>92919</v>
      </c>
      <c r="AI2905">
        <v>92308</v>
      </c>
      <c r="AJ2905">
        <v>91649</v>
      </c>
      <c r="AK2905">
        <v>90947</v>
      </c>
      <c r="AL2905">
        <v>90203</v>
      </c>
      <c r="AM2905">
        <v>89413</v>
      </c>
      <c r="AN2905">
        <v>88576</v>
      </c>
      <c r="AO2905">
        <v>87695</v>
      </c>
      <c r="AP2905">
        <v>86746</v>
      </c>
      <c r="AQ2905">
        <v>85694</v>
      </c>
      <c r="AR2905">
        <v>84560</v>
      </c>
      <c r="AS2905">
        <v>83353</v>
      </c>
      <c r="AT2905">
        <v>82055</v>
      </c>
      <c r="AU2905">
        <v>80653</v>
      </c>
      <c r="AV2905">
        <v>79147</v>
      </c>
      <c r="AW2905">
        <v>77517</v>
      </c>
      <c r="AX2905">
        <v>75747</v>
      </c>
      <c r="AY2905">
        <v>73817</v>
      </c>
      <c r="AZ2905">
        <v>71705</v>
      </c>
      <c r="BA2905">
        <v>69390</v>
      </c>
      <c r="BB2905">
        <v>66853</v>
      </c>
      <c r="BC2905">
        <v>64091</v>
      </c>
      <c r="BD2905">
        <v>61106</v>
      </c>
      <c r="BE2905">
        <v>57916</v>
      </c>
      <c r="BF2905">
        <v>54534</v>
      </c>
      <c r="BG2905">
        <v>50967</v>
      </c>
      <c r="BH2905">
        <v>47230</v>
      </c>
      <c r="BI2905">
        <v>43343</v>
      </c>
      <c r="BJ2905">
        <v>39332</v>
      </c>
      <c r="BK2905">
        <v>35228</v>
      </c>
      <c r="BL2905">
        <v>31077</v>
      </c>
      <c r="BM2905">
        <v>26943</v>
      </c>
      <c r="BN2905">
        <v>22903</v>
      </c>
      <c r="BO2905">
        <v>19030</v>
      </c>
      <c r="BP2905">
        <v>15404</v>
      </c>
      <c r="BQ2905">
        <v>12048</v>
      </c>
      <c r="BR2905">
        <v>9047</v>
      </c>
      <c r="BS2905">
        <v>6469</v>
      </c>
      <c r="BT2905">
        <v>4364</v>
      </c>
      <c r="DC2905">
        <v>51.33</v>
      </c>
      <c r="DD2905">
        <v>50.38</v>
      </c>
      <c r="DE2905">
        <v>49.43</v>
      </c>
      <c r="DF2905">
        <v>48.47</v>
      </c>
      <c r="DG2905">
        <v>47.52</v>
      </c>
      <c r="DH2905">
        <v>46.57</v>
      </c>
      <c r="DI2905">
        <v>45.61</v>
      </c>
      <c r="DJ2905">
        <v>44.67</v>
      </c>
      <c r="DK2905">
        <v>43.72</v>
      </c>
      <c r="DL2905">
        <v>42.78</v>
      </c>
      <c r="DM2905">
        <v>41.85</v>
      </c>
      <c r="DN2905">
        <v>40.909999999999997</v>
      </c>
      <c r="DO2905">
        <v>39.979999999999997</v>
      </c>
      <c r="DP2905">
        <v>39.049999999999997</v>
      </c>
      <c r="DQ2905">
        <v>38.130000000000003</v>
      </c>
      <c r="DR2905">
        <v>37.21</v>
      </c>
      <c r="DS2905">
        <v>36.29</v>
      </c>
      <c r="DT2905">
        <v>35.380000000000003</v>
      </c>
      <c r="DU2905">
        <v>34.47</v>
      </c>
      <c r="DV2905">
        <v>33.58</v>
      </c>
      <c r="DW2905">
        <v>32.69</v>
      </c>
      <c r="DX2905">
        <v>31.8</v>
      </c>
      <c r="DY2905">
        <v>30.91</v>
      </c>
      <c r="DZ2905">
        <v>30.02</v>
      </c>
      <c r="EA2905">
        <v>29.14</v>
      </c>
      <c r="EB2905">
        <v>28.25</v>
      </c>
      <c r="EC2905">
        <v>27.38</v>
      </c>
      <c r="ED2905">
        <v>26.51</v>
      </c>
      <c r="EE2905">
        <v>25.65</v>
      </c>
      <c r="EF2905">
        <v>24.8</v>
      </c>
      <c r="EG2905">
        <v>23.96</v>
      </c>
      <c r="EH2905">
        <v>23.13</v>
      </c>
      <c r="EI2905">
        <v>22.3</v>
      </c>
      <c r="EJ2905">
        <v>21.48</v>
      </c>
      <c r="EK2905">
        <v>20.67</v>
      </c>
      <c r="EL2905">
        <v>19.86</v>
      </c>
      <c r="EM2905">
        <v>19.05</v>
      </c>
      <c r="EN2905">
        <v>18.260000000000002</v>
      </c>
      <c r="EO2905">
        <v>17.48</v>
      </c>
      <c r="EP2905">
        <v>16.7</v>
      </c>
      <c r="EQ2905">
        <v>15.94</v>
      </c>
      <c r="ER2905">
        <v>15.18</v>
      </c>
      <c r="ES2905">
        <v>14.44</v>
      </c>
      <c r="ET2905">
        <v>13.7</v>
      </c>
      <c r="EU2905">
        <v>12.98</v>
      </c>
      <c r="EV2905">
        <v>12.27</v>
      </c>
      <c r="EW2905">
        <v>11.58</v>
      </c>
      <c r="EX2905">
        <v>10.91</v>
      </c>
      <c r="EY2905">
        <v>10.25</v>
      </c>
      <c r="EZ2905">
        <v>9.6199999999999992</v>
      </c>
      <c r="FA2905">
        <v>9.02</v>
      </c>
      <c r="FB2905">
        <v>8.43</v>
      </c>
      <c r="FC2905">
        <v>7.87</v>
      </c>
      <c r="FD2905">
        <v>7.33</v>
      </c>
      <c r="FE2905">
        <v>6.8</v>
      </c>
      <c r="FF2905">
        <v>6.3</v>
      </c>
      <c r="FG2905">
        <v>5.82</v>
      </c>
      <c r="FH2905">
        <v>5.37</v>
      </c>
      <c r="FI2905">
        <v>4.93</v>
      </c>
      <c r="FJ2905">
        <v>4.53</v>
      </c>
      <c r="FK2905">
        <v>4.1399999999999997</v>
      </c>
      <c r="FL2905">
        <v>3.79</v>
      </c>
      <c r="FM2905">
        <v>3.45</v>
      </c>
      <c r="FN2905">
        <v>3.15</v>
      </c>
      <c r="FO2905">
        <v>2.89</v>
      </c>
      <c r="FP2905">
        <v>2.68</v>
      </c>
      <c r="FQ2905">
        <v>2.5499999999999998</v>
      </c>
      <c r="FR2905">
        <v>2.54</v>
      </c>
    </row>
    <row r="2906" spans="1:182" x14ac:dyDescent="0.25">
      <c r="A2906" t="s">
        <v>2693</v>
      </c>
      <c r="B2906">
        <v>67</v>
      </c>
      <c r="C2906">
        <v>67</v>
      </c>
      <c r="E2906">
        <v>100000</v>
      </c>
      <c r="F2906">
        <v>99904</v>
      </c>
      <c r="G2906">
        <v>99808</v>
      </c>
      <c r="H2906">
        <v>99710</v>
      </c>
      <c r="I2906">
        <v>99608</v>
      </c>
      <c r="J2906">
        <v>99500</v>
      </c>
      <c r="K2906">
        <v>99382</v>
      </c>
      <c r="L2906">
        <v>99254</v>
      </c>
      <c r="M2906">
        <v>99114</v>
      </c>
      <c r="N2906">
        <v>98962</v>
      </c>
      <c r="O2906">
        <v>98799</v>
      </c>
      <c r="P2906">
        <v>98625</v>
      </c>
      <c r="Q2906">
        <v>98441</v>
      </c>
      <c r="R2906">
        <v>98245</v>
      </c>
      <c r="S2906">
        <v>98036</v>
      </c>
      <c r="T2906">
        <v>97810</v>
      </c>
      <c r="U2906">
        <v>97562</v>
      </c>
      <c r="V2906">
        <v>97288</v>
      </c>
      <c r="W2906">
        <v>96988</v>
      </c>
      <c r="X2906">
        <v>96665</v>
      </c>
      <c r="Y2906">
        <v>96325</v>
      </c>
      <c r="Z2906">
        <v>95972</v>
      </c>
      <c r="AA2906">
        <v>95608</v>
      </c>
      <c r="AB2906">
        <v>95229</v>
      </c>
      <c r="AC2906">
        <v>94830</v>
      </c>
      <c r="AD2906">
        <v>94402</v>
      </c>
      <c r="AE2906">
        <v>93933</v>
      </c>
      <c r="AF2906">
        <v>93418</v>
      </c>
      <c r="AG2906">
        <v>92849</v>
      </c>
      <c r="AH2906">
        <v>92226</v>
      </c>
      <c r="AI2906">
        <v>91552</v>
      </c>
      <c r="AJ2906">
        <v>90834</v>
      </c>
      <c r="AK2906">
        <v>90074</v>
      </c>
      <c r="AL2906">
        <v>89269</v>
      </c>
      <c r="AM2906">
        <v>88416</v>
      </c>
      <c r="AN2906">
        <v>87518</v>
      </c>
      <c r="AO2906">
        <v>86551</v>
      </c>
      <c r="AP2906">
        <v>85481</v>
      </c>
      <c r="AQ2906">
        <v>84329</v>
      </c>
      <c r="AR2906">
        <v>83105</v>
      </c>
      <c r="AS2906">
        <v>81787</v>
      </c>
      <c r="AT2906">
        <v>80365</v>
      </c>
      <c r="AU2906">
        <v>78838</v>
      </c>
      <c r="AV2906">
        <v>77187</v>
      </c>
      <c r="AW2906">
        <v>75396</v>
      </c>
      <c r="AX2906">
        <v>73445</v>
      </c>
      <c r="AY2906">
        <v>71312</v>
      </c>
      <c r="AZ2906">
        <v>68979</v>
      </c>
      <c r="BA2906">
        <v>66420</v>
      </c>
      <c r="BB2906">
        <v>63636</v>
      </c>
      <c r="BC2906">
        <v>60636</v>
      </c>
      <c r="BD2906">
        <v>57429</v>
      </c>
      <c r="BE2906">
        <v>54035</v>
      </c>
      <c r="BF2906">
        <v>50459</v>
      </c>
      <c r="BG2906">
        <v>46717</v>
      </c>
      <c r="BH2906">
        <v>42829</v>
      </c>
      <c r="BI2906">
        <v>38819</v>
      </c>
      <c r="BJ2906">
        <v>34726</v>
      </c>
      <c r="BK2906">
        <v>30592</v>
      </c>
      <c r="BL2906">
        <v>26477</v>
      </c>
      <c r="BM2906">
        <v>22460</v>
      </c>
      <c r="BN2906">
        <v>18627</v>
      </c>
      <c r="BO2906">
        <v>15042</v>
      </c>
      <c r="BP2906">
        <v>11734</v>
      </c>
      <c r="BQ2906">
        <v>8784</v>
      </c>
      <c r="BR2906">
        <v>6262</v>
      </c>
      <c r="BS2906">
        <v>4207</v>
      </c>
      <c r="DC2906">
        <v>50.21</v>
      </c>
      <c r="DD2906">
        <v>49.26</v>
      </c>
      <c r="DE2906">
        <v>48.31</v>
      </c>
      <c r="DF2906">
        <v>47.35</v>
      </c>
      <c r="DG2906">
        <v>46.4</v>
      </c>
      <c r="DH2906">
        <v>45.45</v>
      </c>
      <c r="DI2906">
        <v>44.51</v>
      </c>
      <c r="DJ2906">
        <v>43.56</v>
      </c>
      <c r="DK2906">
        <v>42.62</v>
      </c>
      <c r="DL2906">
        <v>41.69</v>
      </c>
      <c r="DM2906">
        <v>40.76</v>
      </c>
      <c r="DN2906">
        <v>39.83</v>
      </c>
      <c r="DO2906">
        <v>38.9</v>
      </c>
      <c r="DP2906">
        <v>37.979999999999997</v>
      </c>
      <c r="DQ2906">
        <v>37.06</v>
      </c>
      <c r="DR2906">
        <v>36.14</v>
      </c>
      <c r="DS2906">
        <v>35.229999999999997</v>
      </c>
      <c r="DT2906">
        <v>34.33</v>
      </c>
      <c r="DU2906">
        <v>33.43</v>
      </c>
      <c r="DV2906">
        <v>32.54</v>
      </c>
      <c r="DW2906">
        <v>31.66</v>
      </c>
      <c r="DX2906">
        <v>30.77</v>
      </c>
      <c r="DY2906">
        <v>29.89</v>
      </c>
      <c r="DZ2906">
        <v>29</v>
      </c>
      <c r="EA2906">
        <v>28.12</v>
      </c>
      <c r="EB2906">
        <v>27.25</v>
      </c>
      <c r="EC2906">
        <v>26.38</v>
      </c>
      <c r="ED2906">
        <v>25.53</v>
      </c>
      <c r="EE2906">
        <v>24.68</v>
      </c>
      <c r="EF2906">
        <v>23.84</v>
      </c>
      <c r="EG2906">
        <v>23.01</v>
      </c>
      <c r="EH2906">
        <v>22.19</v>
      </c>
      <c r="EI2906">
        <v>21.38</v>
      </c>
      <c r="EJ2906">
        <v>20.56</v>
      </c>
      <c r="EK2906">
        <v>19.760000000000002</v>
      </c>
      <c r="EL2906">
        <v>18.95</v>
      </c>
      <c r="EM2906">
        <v>18.16</v>
      </c>
      <c r="EN2906">
        <v>17.38</v>
      </c>
      <c r="EO2906">
        <v>16.61</v>
      </c>
      <c r="EP2906">
        <v>15.85</v>
      </c>
      <c r="EQ2906">
        <v>15.1</v>
      </c>
      <c r="ER2906">
        <v>14.36</v>
      </c>
      <c r="ES2906">
        <v>13.62</v>
      </c>
      <c r="ET2906">
        <v>12.9</v>
      </c>
      <c r="EU2906">
        <v>12.2</v>
      </c>
      <c r="EV2906">
        <v>11.51</v>
      </c>
      <c r="EW2906">
        <v>10.84</v>
      </c>
      <c r="EX2906">
        <v>10.19</v>
      </c>
      <c r="EY2906">
        <v>9.56</v>
      </c>
      <c r="EZ2906">
        <v>8.9600000000000009</v>
      </c>
      <c r="FA2906">
        <v>8.3800000000000008</v>
      </c>
      <c r="FB2906">
        <v>7.82</v>
      </c>
      <c r="FC2906">
        <v>7.28</v>
      </c>
      <c r="FD2906">
        <v>6.76</v>
      </c>
      <c r="FE2906">
        <v>6.26</v>
      </c>
      <c r="FF2906">
        <v>5.78</v>
      </c>
      <c r="FG2906">
        <v>5.33</v>
      </c>
      <c r="FH2906">
        <v>4.9000000000000004</v>
      </c>
      <c r="FI2906">
        <v>4.49</v>
      </c>
      <c r="FJ2906">
        <v>4.1100000000000003</v>
      </c>
      <c r="FK2906">
        <v>3.76</v>
      </c>
      <c r="FL2906">
        <v>3.43</v>
      </c>
      <c r="FM2906">
        <v>3.12</v>
      </c>
      <c r="FN2906">
        <v>2.86</v>
      </c>
      <c r="FO2906">
        <v>2.66</v>
      </c>
      <c r="FP2906">
        <v>2.5299999999999998</v>
      </c>
      <c r="FQ2906">
        <v>2.52</v>
      </c>
    </row>
    <row r="2907" spans="1:182" x14ac:dyDescent="0.25">
      <c r="A2907" t="s">
        <v>2694</v>
      </c>
      <c r="B2907">
        <v>66</v>
      </c>
      <c r="C2907">
        <v>66</v>
      </c>
      <c r="E2907">
        <v>100000</v>
      </c>
      <c r="F2907">
        <v>99901</v>
      </c>
      <c r="G2907">
        <v>99801</v>
      </c>
      <c r="H2907">
        <v>99696</v>
      </c>
      <c r="I2907">
        <v>99585</v>
      </c>
      <c r="J2907">
        <v>99465</v>
      </c>
      <c r="K2907">
        <v>99333</v>
      </c>
      <c r="L2907">
        <v>99190</v>
      </c>
      <c r="M2907">
        <v>99034</v>
      </c>
      <c r="N2907">
        <v>98866</v>
      </c>
      <c r="O2907">
        <v>98688</v>
      </c>
      <c r="P2907">
        <v>98499</v>
      </c>
      <c r="Q2907">
        <v>98298</v>
      </c>
      <c r="R2907">
        <v>98084</v>
      </c>
      <c r="S2907">
        <v>97852</v>
      </c>
      <c r="T2907">
        <v>97598</v>
      </c>
      <c r="U2907">
        <v>97318</v>
      </c>
      <c r="V2907">
        <v>97010</v>
      </c>
      <c r="W2907">
        <v>96679</v>
      </c>
      <c r="X2907">
        <v>96331</v>
      </c>
      <c r="Y2907">
        <v>95970</v>
      </c>
      <c r="Z2907">
        <v>95597</v>
      </c>
      <c r="AA2907">
        <v>95210</v>
      </c>
      <c r="AB2907">
        <v>94802</v>
      </c>
      <c r="AC2907">
        <v>94365</v>
      </c>
      <c r="AD2907">
        <v>93886</v>
      </c>
      <c r="AE2907">
        <v>93360</v>
      </c>
      <c r="AF2907">
        <v>92780</v>
      </c>
      <c r="AG2907">
        <v>92143</v>
      </c>
      <c r="AH2907">
        <v>91454</v>
      </c>
      <c r="AI2907">
        <v>90720</v>
      </c>
      <c r="AJ2907">
        <v>89944</v>
      </c>
      <c r="AK2907">
        <v>89123</v>
      </c>
      <c r="AL2907">
        <v>88254</v>
      </c>
      <c r="AM2907">
        <v>87339</v>
      </c>
      <c r="AN2907">
        <v>86353</v>
      </c>
      <c r="AO2907">
        <v>85263</v>
      </c>
      <c r="AP2907">
        <v>84093</v>
      </c>
      <c r="AQ2907">
        <v>82850</v>
      </c>
      <c r="AR2907">
        <v>81513</v>
      </c>
      <c r="AS2907">
        <v>80071</v>
      </c>
      <c r="AT2907">
        <v>78524</v>
      </c>
      <c r="AU2907">
        <v>76851</v>
      </c>
      <c r="AV2907">
        <v>75039</v>
      </c>
      <c r="AW2907">
        <v>73066</v>
      </c>
      <c r="AX2907">
        <v>70913</v>
      </c>
      <c r="AY2907">
        <v>68558</v>
      </c>
      <c r="AZ2907">
        <v>65981</v>
      </c>
      <c r="BA2907">
        <v>63176</v>
      </c>
      <c r="BB2907">
        <v>60155</v>
      </c>
      <c r="BC2907">
        <v>56935</v>
      </c>
      <c r="BD2907">
        <v>53526</v>
      </c>
      <c r="BE2907">
        <v>49942</v>
      </c>
      <c r="BF2907">
        <v>46197</v>
      </c>
      <c r="BG2907">
        <v>42309</v>
      </c>
      <c r="BH2907">
        <v>38304</v>
      </c>
      <c r="BI2907">
        <v>34219</v>
      </c>
      <c r="BJ2907">
        <v>30103</v>
      </c>
      <c r="BK2907">
        <v>26014</v>
      </c>
      <c r="BL2907">
        <v>22025</v>
      </c>
      <c r="BM2907">
        <v>18221</v>
      </c>
      <c r="BN2907">
        <v>14684</v>
      </c>
      <c r="BO2907">
        <v>11423</v>
      </c>
      <c r="BP2907">
        <v>8525</v>
      </c>
      <c r="BQ2907">
        <v>6055</v>
      </c>
      <c r="BR2907">
        <v>4054</v>
      </c>
      <c r="DC2907">
        <v>49.09</v>
      </c>
      <c r="DD2907">
        <v>48.14</v>
      </c>
      <c r="DE2907">
        <v>47.19</v>
      </c>
      <c r="DF2907">
        <v>46.24</v>
      </c>
      <c r="DG2907">
        <v>45.29</v>
      </c>
      <c r="DH2907">
        <v>44.34</v>
      </c>
      <c r="DI2907">
        <v>43.4</v>
      </c>
      <c r="DJ2907">
        <v>42.46</v>
      </c>
      <c r="DK2907">
        <v>41.53</v>
      </c>
      <c r="DL2907">
        <v>40.6</v>
      </c>
      <c r="DM2907">
        <v>39.67</v>
      </c>
      <c r="DN2907">
        <v>38.75</v>
      </c>
      <c r="DO2907">
        <v>37.82</v>
      </c>
      <c r="DP2907">
        <v>36.909999999999997</v>
      </c>
      <c r="DQ2907">
        <v>35.99</v>
      </c>
      <c r="DR2907">
        <v>35.08</v>
      </c>
      <c r="DS2907">
        <v>34.18</v>
      </c>
      <c r="DT2907">
        <v>33.29</v>
      </c>
      <c r="DU2907">
        <v>32.4</v>
      </c>
      <c r="DV2907">
        <v>31.52</v>
      </c>
      <c r="DW2907">
        <v>30.63</v>
      </c>
      <c r="DX2907">
        <v>29.75</v>
      </c>
      <c r="DY2907">
        <v>28.87</v>
      </c>
      <c r="DZ2907">
        <v>27.99</v>
      </c>
      <c r="EA2907">
        <v>27.12</v>
      </c>
      <c r="EB2907">
        <v>26.26</v>
      </c>
      <c r="EC2907">
        <v>25.4</v>
      </c>
      <c r="ED2907">
        <v>24.56</v>
      </c>
      <c r="EE2907">
        <v>23.72</v>
      </c>
      <c r="EF2907">
        <v>22.9</v>
      </c>
      <c r="EG2907">
        <v>22.08</v>
      </c>
      <c r="EH2907">
        <v>21.27</v>
      </c>
      <c r="EI2907">
        <v>20.46</v>
      </c>
      <c r="EJ2907">
        <v>19.649999999999999</v>
      </c>
      <c r="EK2907">
        <v>18.850000000000001</v>
      </c>
      <c r="EL2907">
        <v>18.059999999999999</v>
      </c>
      <c r="EM2907">
        <v>17.29</v>
      </c>
      <c r="EN2907">
        <v>16.52</v>
      </c>
      <c r="EO2907">
        <v>15.76</v>
      </c>
      <c r="EP2907">
        <v>15.01</v>
      </c>
      <c r="EQ2907">
        <v>14.27</v>
      </c>
      <c r="ER2907">
        <v>13.55</v>
      </c>
      <c r="ES2907">
        <v>12.83</v>
      </c>
      <c r="ET2907">
        <v>12.13</v>
      </c>
      <c r="EU2907">
        <v>11.44</v>
      </c>
      <c r="EV2907">
        <v>10.77</v>
      </c>
      <c r="EW2907">
        <v>10.130000000000001</v>
      </c>
      <c r="EX2907">
        <v>9.5</v>
      </c>
      <c r="EY2907">
        <v>8.9</v>
      </c>
      <c r="EZ2907">
        <v>8.32</v>
      </c>
      <c r="FA2907">
        <v>7.77</v>
      </c>
      <c r="FB2907">
        <v>7.23</v>
      </c>
      <c r="FC2907">
        <v>6.71</v>
      </c>
      <c r="FD2907">
        <v>6.22</v>
      </c>
      <c r="FE2907">
        <v>5.74</v>
      </c>
      <c r="FF2907">
        <v>5.29</v>
      </c>
      <c r="FG2907">
        <v>4.8600000000000003</v>
      </c>
      <c r="FH2907">
        <v>4.46</v>
      </c>
      <c r="FI2907">
        <v>4.08</v>
      </c>
      <c r="FJ2907">
        <v>3.73</v>
      </c>
      <c r="FK2907">
        <v>3.4</v>
      </c>
      <c r="FL2907">
        <v>3.1</v>
      </c>
      <c r="FM2907">
        <v>2.84</v>
      </c>
      <c r="FN2907">
        <v>2.64</v>
      </c>
      <c r="FO2907">
        <v>2.5099999999999998</v>
      </c>
      <c r="FP2907">
        <v>2.5</v>
      </c>
    </row>
    <row r="2908" spans="1:182" x14ac:dyDescent="0.25">
      <c r="A2908" t="s">
        <v>2695</v>
      </c>
      <c r="B2908">
        <v>65</v>
      </c>
      <c r="C2908">
        <v>65</v>
      </c>
      <c r="E2908">
        <v>100000</v>
      </c>
      <c r="F2908">
        <v>99897</v>
      </c>
      <c r="G2908">
        <v>99790</v>
      </c>
      <c r="H2908">
        <v>99676</v>
      </c>
      <c r="I2908">
        <v>99552</v>
      </c>
      <c r="J2908">
        <v>99417</v>
      </c>
      <c r="K2908">
        <v>99270</v>
      </c>
      <c r="L2908">
        <v>99110</v>
      </c>
      <c r="M2908">
        <v>98938</v>
      </c>
      <c r="N2908">
        <v>98755</v>
      </c>
      <c r="O2908">
        <v>98561</v>
      </c>
      <c r="P2908">
        <v>98355</v>
      </c>
      <c r="Q2908">
        <v>98136</v>
      </c>
      <c r="R2908">
        <v>97899</v>
      </c>
      <c r="S2908">
        <v>97638</v>
      </c>
      <c r="T2908">
        <v>97351</v>
      </c>
      <c r="U2908">
        <v>97035</v>
      </c>
      <c r="V2908">
        <v>96696</v>
      </c>
      <c r="W2908">
        <v>96340</v>
      </c>
      <c r="X2908">
        <v>95970</v>
      </c>
      <c r="Y2908">
        <v>95589</v>
      </c>
      <c r="Z2908">
        <v>95192</v>
      </c>
      <c r="AA2908">
        <v>94776</v>
      </c>
      <c r="AB2908">
        <v>94329</v>
      </c>
      <c r="AC2908">
        <v>93841</v>
      </c>
      <c r="AD2908">
        <v>93303</v>
      </c>
      <c r="AE2908">
        <v>92711</v>
      </c>
      <c r="AF2908">
        <v>92060</v>
      </c>
      <c r="AG2908">
        <v>91356</v>
      </c>
      <c r="AH2908">
        <v>90606</v>
      </c>
      <c r="AI2908">
        <v>89814</v>
      </c>
      <c r="AJ2908">
        <v>88975</v>
      </c>
      <c r="AK2908">
        <v>88089</v>
      </c>
      <c r="AL2908">
        <v>87158</v>
      </c>
      <c r="AM2908">
        <v>86154</v>
      </c>
      <c r="AN2908">
        <v>85044</v>
      </c>
      <c r="AO2908">
        <v>83853</v>
      </c>
      <c r="AP2908">
        <v>82590</v>
      </c>
      <c r="AQ2908">
        <v>81235</v>
      </c>
      <c r="AR2908">
        <v>79772</v>
      </c>
      <c r="AS2908">
        <v>78203</v>
      </c>
      <c r="AT2908">
        <v>76510</v>
      </c>
      <c r="AU2908">
        <v>74675</v>
      </c>
      <c r="AV2908">
        <v>72681</v>
      </c>
      <c r="AW2908">
        <v>70506</v>
      </c>
      <c r="AX2908">
        <v>68131</v>
      </c>
      <c r="AY2908">
        <v>65532</v>
      </c>
      <c r="AZ2908">
        <v>62710</v>
      </c>
      <c r="BA2908">
        <v>59669</v>
      </c>
      <c r="BB2908">
        <v>56430</v>
      </c>
      <c r="BC2908">
        <v>53012</v>
      </c>
      <c r="BD2908">
        <v>49418</v>
      </c>
      <c r="BE2908">
        <v>45669</v>
      </c>
      <c r="BF2908">
        <v>41782</v>
      </c>
      <c r="BG2908">
        <v>37784</v>
      </c>
      <c r="BH2908">
        <v>33712</v>
      </c>
      <c r="BI2908">
        <v>29610</v>
      </c>
      <c r="BJ2908">
        <v>25548</v>
      </c>
      <c r="BK2908">
        <v>21592</v>
      </c>
      <c r="BL2908">
        <v>17824</v>
      </c>
      <c r="BM2908">
        <v>14324</v>
      </c>
      <c r="BN2908">
        <v>11116</v>
      </c>
      <c r="BO2908">
        <v>8270</v>
      </c>
      <c r="BP2908">
        <v>5853</v>
      </c>
      <c r="BQ2908">
        <v>3903</v>
      </c>
      <c r="DC2908">
        <v>47.97</v>
      </c>
      <c r="DD2908">
        <v>47.02</v>
      </c>
      <c r="DE2908">
        <v>46.07</v>
      </c>
      <c r="DF2908">
        <v>45.12</v>
      </c>
      <c r="DG2908">
        <v>44.18</v>
      </c>
      <c r="DH2908">
        <v>43.24</v>
      </c>
      <c r="DI2908">
        <v>42.3</v>
      </c>
      <c r="DJ2908">
        <v>41.37</v>
      </c>
      <c r="DK2908">
        <v>40.44</v>
      </c>
      <c r="DL2908">
        <v>39.51</v>
      </c>
      <c r="DM2908">
        <v>38.590000000000003</v>
      </c>
      <c r="DN2908">
        <v>37.67</v>
      </c>
      <c r="DO2908">
        <v>36.75</v>
      </c>
      <c r="DP2908">
        <v>35.840000000000003</v>
      </c>
      <c r="DQ2908">
        <v>34.93</v>
      </c>
      <c r="DR2908">
        <v>34.04</v>
      </c>
      <c r="DS2908">
        <v>33.14</v>
      </c>
      <c r="DT2908">
        <v>32.26</v>
      </c>
      <c r="DU2908">
        <v>31.38</v>
      </c>
      <c r="DV2908">
        <v>30.5</v>
      </c>
      <c r="DW2908">
        <v>29.62</v>
      </c>
      <c r="DX2908">
        <v>28.74</v>
      </c>
      <c r="DY2908">
        <v>27.86</v>
      </c>
      <c r="DZ2908">
        <v>26.99</v>
      </c>
      <c r="EA2908">
        <v>26.13</v>
      </c>
      <c r="EB2908">
        <v>25.28</v>
      </c>
      <c r="EC2908">
        <v>24.43</v>
      </c>
      <c r="ED2908">
        <v>23.6</v>
      </c>
      <c r="EE2908">
        <v>22.78</v>
      </c>
      <c r="EF2908">
        <v>21.97</v>
      </c>
      <c r="EG2908">
        <v>21.15</v>
      </c>
      <c r="EH2908">
        <v>20.350000000000001</v>
      </c>
      <c r="EI2908">
        <v>19.55</v>
      </c>
      <c r="EJ2908">
        <v>18.75</v>
      </c>
      <c r="EK2908">
        <v>17.97</v>
      </c>
      <c r="EL2908">
        <v>17.190000000000001</v>
      </c>
      <c r="EM2908">
        <v>16.43</v>
      </c>
      <c r="EN2908">
        <v>15.67</v>
      </c>
      <c r="EO2908">
        <v>14.93</v>
      </c>
      <c r="EP2908">
        <v>14.19</v>
      </c>
      <c r="EQ2908">
        <v>13.47</v>
      </c>
      <c r="ER2908">
        <v>12.75</v>
      </c>
      <c r="ES2908">
        <v>12.05</v>
      </c>
      <c r="ET2908">
        <v>11.37</v>
      </c>
      <c r="EU2908">
        <v>10.71</v>
      </c>
      <c r="EV2908">
        <v>10.06</v>
      </c>
      <c r="EW2908">
        <v>9.44</v>
      </c>
      <c r="EX2908">
        <v>8.84</v>
      </c>
      <c r="EY2908">
        <v>8.27</v>
      </c>
      <c r="EZ2908">
        <v>7.72</v>
      </c>
      <c r="FA2908">
        <v>7.18</v>
      </c>
      <c r="FB2908">
        <v>6.67</v>
      </c>
      <c r="FC2908">
        <v>6.17</v>
      </c>
      <c r="FD2908">
        <v>5.7</v>
      </c>
      <c r="FE2908">
        <v>5.25</v>
      </c>
      <c r="FF2908">
        <v>4.82</v>
      </c>
      <c r="FG2908">
        <v>4.42</v>
      </c>
      <c r="FH2908">
        <v>4.05</v>
      </c>
      <c r="FI2908">
        <v>3.7</v>
      </c>
      <c r="FJ2908">
        <v>3.37</v>
      </c>
      <c r="FK2908">
        <v>3.08</v>
      </c>
      <c r="FL2908">
        <v>2.82</v>
      </c>
      <c r="FM2908">
        <v>2.62</v>
      </c>
      <c r="FN2908">
        <v>2.4900000000000002</v>
      </c>
      <c r="FO2908">
        <v>2.4900000000000002</v>
      </c>
    </row>
    <row r="2909" spans="1:182" x14ac:dyDescent="0.25">
      <c r="A2909" t="s">
        <v>2696</v>
      </c>
      <c r="B2909">
        <v>64</v>
      </c>
      <c r="C2909">
        <v>64</v>
      </c>
      <c r="E2909">
        <v>100000</v>
      </c>
      <c r="F2909">
        <v>99890</v>
      </c>
      <c r="G2909">
        <v>99773</v>
      </c>
      <c r="H2909">
        <v>99647</v>
      </c>
      <c r="I2909">
        <v>99508</v>
      </c>
      <c r="J2909">
        <v>99357</v>
      </c>
      <c r="K2909">
        <v>99193</v>
      </c>
      <c r="L2909">
        <v>99017</v>
      </c>
      <c r="M2909">
        <v>98829</v>
      </c>
      <c r="N2909">
        <v>98630</v>
      </c>
      <c r="O2909">
        <v>98419</v>
      </c>
      <c r="P2909">
        <v>98194</v>
      </c>
      <c r="Q2909">
        <v>97951</v>
      </c>
      <c r="R2909">
        <v>97684</v>
      </c>
      <c r="S2909">
        <v>97389</v>
      </c>
      <c r="T2909">
        <v>97066</v>
      </c>
      <c r="U2909">
        <v>96719</v>
      </c>
      <c r="V2909">
        <v>96353</v>
      </c>
      <c r="W2909">
        <v>95975</v>
      </c>
      <c r="X2909">
        <v>95585</v>
      </c>
      <c r="Y2909">
        <v>95179</v>
      </c>
      <c r="Z2909">
        <v>94753</v>
      </c>
      <c r="AA2909">
        <v>94296</v>
      </c>
      <c r="AB2909">
        <v>93797</v>
      </c>
      <c r="AC2909">
        <v>93249</v>
      </c>
      <c r="AD2909">
        <v>92643</v>
      </c>
      <c r="AE2909">
        <v>91978</v>
      </c>
      <c r="AF2909">
        <v>91260</v>
      </c>
      <c r="AG2909">
        <v>90494</v>
      </c>
      <c r="AH2909">
        <v>89685</v>
      </c>
      <c r="AI2909">
        <v>88828</v>
      </c>
      <c r="AJ2909">
        <v>87924</v>
      </c>
      <c r="AK2909">
        <v>86975</v>
      </c>
      <c r="AL2909">
        <v>85954</v>
      </c>
      <c r="AM2909">
        <v>84824</v>
      </c>
      <c r="AN2909">
        <v>83611</v>
      </c>
      <c r="AO2909">
        <v>82327</v>
      </c>
      <c r="AP2909">
        <v>80951</v>
      </c>
      <c r="AQ2909">
        <v>79468</v>
      </c>
      <c r="AR2909">
        <v>77879</v>
      </c>
      <c r="AS2909">
        <v>76164</v>
      </c>
      <c r="AT2909">
        <v>74308</v>
      </c>
      <c r="AU2909">
        <v>72291</v>
      </c>
      <c r="AV2909">
        <v>70094</v>
      </c>
      <c r="AW2909">
        <v>67697</v>
      </c>
      <c r="AX2909">
        <v>65078</v>
      </c>
      <c r="AY2909">
        <v>62236</v>
      </c>
      <c r="AZ2909">
        <v>59179</v>
      </c>
      <c r="BA2909">
        <v>55923</v>
      </c>
      <c r="BB2909">
        <v>52489</v>
      </c>
      <c r="BC2909">
        <v>48889</v>
      </c>
      <c r="BD2909">
        <v>45133</v>
      </c>
      <c r="BE2909">
        <v>41250</v>
      </c>
      <c r="BF2909">
        <v>37259</v>
      </c>
      <c r="BG2909">
        <v>33200</v>
      </c>
      <c r="BH2909">
        <v>29120</v>
      </c>
      <c r="BI2909">
        <v>25079</v>
      </c>
      <c r="BJ2909">
        <v>21158</v>
      </c>
      <c r="BK2909">
        <v>17431</v>
      </c>
      <c r="BL2909">
        <v>13973</v>
      </c>
      <c r="BM2909">
        <v>10809</v>
      </c>
      <c r="BN2909">
        <v>8020</v>
      </c>
      <c r="BO2909">
        <v>5655</v>
      </c>
      <c r="BP2909">
        <v>3755</v>
      </c>
      <c r="DC2909">
        <v>46.85</v>
      </c>
      <c r="DD2909">
        <v>45.9</v>
      </c>
      <c r="DE2909">
        <v>44.95</v>
      </c>
      <c r="DF2909">
        <v>44.01</v>
      </c>
      <c r="DG2909">
        <v>43.07</v>
      </c>
      <c r="DH2909">
        <v>42.13</v>
      </c>
      <c r="DI2909">
        <v>41.2</v>
      </c>
      <c r="DJ2909">
        <v>40.28</v>
      </c>
      <c r="DK2909">
        <v>39.35</v>
      </c>
      <c r="DL2909">
        <v>38.43</v>
      </c>
      <c r="DM2909">
        <v>37.51</v>
      </c>
      <c r="DN2909">
        <v>36.6</v>
      </c>
      <c r="DO2909">
        <v>35.69</v>
      </c>
      <c r="DP2909">
        <v>34.78</v>
      </c>
      <c r="DQ2909">
        <v>33.89</v>
      </c>
      <c r="DR2909">
        <v>33</v>
      </c>
      <c r="DS2909">
        <v>32.11</v>
      </c>
      <c r="DT2909">
        <v>31.23</v>
      </c>
      <c r="DU2909">
        <v>30.35</v>
      </c>
      <c r="DV2909">
        <v>29.48</v>
      </c>
      <c r="DW2909">
        <v>28.6</v>
      </c>
      <c r="DX2909">
        <v>27.73</v>
      </c>
      <c r="DY2909">
        <v>26.86</v>
      </c>
      <c r="DZ2909">
        <v>26</v>
      </c>
      <c r="EA2909">
        <v>25.15</v>
      </c>
      <c r="EB2909">
        <v>24.31</v>
      </c>
      <c r="EC2909">
        <v>23.48</v>
      </c>
      <c r="ED2909">
        <v>22.66</v>
      </c>
      <c r="EE2909">
        <v>21.85</v>
      </c>
      <c r="EF2909">
        <v>21.04</v>
      </c>
      <c r="EG2909">
        <v>20.239999999999998</v>
      </c>
      <c r="EH2909">
        <v>19.440000000000001</v>
      </c>
      <c r="EI2909">
        <v>18.649999999999999</v>
      </c>
      <c r="EJ2909">
        <v>17.87</v>
      </c>
      <c r="EK2909">
        <v>17.100000000000001</v>
      </c>
      <c r="EL2909">
        <v>16.34</v>
      </c>
      <c r="EM2909">
        <v>15.58</v>
      </c>
      <c r="EN2909">
        <v>14.84</v>
      </c>
      <c r="EO2909">
        <v>14.11</v>
      </c>
      <c r="EP2909">
        <v>13.39</v>
      </c>
      <c r="EQ2909">
        <v>12.68</v>
      </c>
      <c r="ER2909">
        <v>11.98</v>
      </c>
      <c r="ES2909">
        <v>11.3</v>
      </c>
      <c r="ET2909">
        <v>10.64</v>
      </c>
      <c r="EU2909">
        <v>10</v>
      </c>
      <c r="EV2909">
        <v>9.3800000000000008</v>
      </c>
      <c r="EW2909">
        <v>8.7899999999999991</v>
      </c>
      <c r="EX2909">
        <v>8.2100000000000009</v>
      </c>
      <c r="EY2909">
        <v>7.66</v>
      </c>
      <c r="EZ2909">
        <v>7.13</v>
      </c>
      <c r="FA2909">
        <v>6.62</v>
      </c>
      <c r="FB2909">
        <v>6.13</v>
      </c>
      <c r="FC2909">
        <v>5.66</v>
      </c>
      <c r="FD2909">
        <v>5.21</v>
      </c>
      <c r="FE2909">
        <v>4.79</v>
      </c>
      <c r="FF2909">
        <v>4.3899999999999997</v>
      </c>
      <c r="FG2909">
        <v>4.0199999999999996</v>
      </c>
      <c r="FH2909">
        <v>3.67</v>
      </c>
      <c r="FI2909">
        <v>3.35</v>
      </c>
      <c r="FJ2909">
        <v>3.05</v>
      </c>
      <c r="FK2909">
        <v>2.8</v>
      </c>
      <c r="FL2909">
        <v>2.6</v>
      </c>
      <c r="FM2909">
        <v>2.4700000000000002</v>
      </c>
      <c r="FN2909">
        <v>2.4700000000000002</v>
      </c>
    </row>
    <row r="2910" spans="1:182" x14ac:dyDescent="0.25">
      <c r="A2910" t="s">
        <v>2697</v>
      </c>
      <c r="B2910">
        <v>63</v>
      </c>
      <c r="C2910">
        <v>63</v>
      </c>
      <c r="E2910">
        <v>100000</v>
      </c>
      <c r="F2910">
        <v>99880</v>
      </c>
      <c r="G2910">
        <v>99750</v>
      </c>
      <c r="H2910">
        <v>99609</v>
      </c>
      <c r="I2910">
        <v>99454</v>
      </c>
      <c r="J2910">
        <v>99286</v>
      </c>
      <c r="K2910">
        <v>99105</v>
      </c>
      <c r="L2910">
        <v>98912</v>
      </c>
      <c r="M2910">
        <v>98708</v>
      </c>
      <c r="N2910">
        <v>98491</v>
      </c>
      <c r="O2910">
        <v>98261</v>
      </c>
      <c r="P2910">
        <v>98011</v>
      </c>
      <c r="Q2910">
        <v>97738</v>
      </c>
      <c r="R2910">
        <v>97436</v>
      </c>
      <c r="S2910">
        <v>97105</v>
      </c>
      <c r="T2910">
        <v>96748</v>
      </c>
      <c r="U2910">
        <v>96374</v>
      </c>
      <c r="V2910">
        <v>95987</v>
      </c>
      <c r="W2910">
        <v>95587</v>
      </c>
      <c r="X2910">
        <v>95173</v>
      </c>
      <c r="Y2910">
        <v>94737</v>
      </c>
      <c r="Z2910">
        <v>94269</v>
      </c>
      <c r="AA2910">
        <v>93759</v>
      </c>
      <c r="AB2910">
        <v>93198</v>
      </c>
      <c r="AC2910">
        <v>92580</v>
      </c>
      <c r="AD2910">
        <v>91901</v>
      </c>
      <c r="AE2910">
        <v>91167</v>
      </c>
      <c r="AF2910">
        <v>90385</v>
      </c>
      <c r="AG2910">
        <v>89558</v>
      </c>
      <c r="AH2910">
        <v>88684</v>
      </c>
      <c r="AI2910">
        <v>87761</v>
      </c>
      <c r="AJ2910">
        <v>86794</v>
      </c>
      <c r="AK2910">
        <v>85754</v>
      </c>
      <c r="AL2910">
        <v>84604</v>
      </c>
      <c r="AM2910">
        <v>83371</v>
      </c>
      <c r="AN2910">
        <v>82065</v>
      </c>
      <c r="AO2910">
        <v>80665</v>
      </c>
      <c r="AP2910">
        <v>79161</v>
      </c>
      <c r="AQ2910">
        <v>77552</v>
      </c>
      <c r="AR2910">
        <v>75815</v>
      </c>
      <c r="AS2910">
        <v>73937</v>
      </c>
      <c r="AT2910">
        <v>71898</v>
      </c>
      <c r="AU2910">
        <v>69678</v>
      </c>
      <c r="AV2910">
        <v>67259</v>
      </c>
      <c r="AW2910">
        <v>64618</v>
      </c>
      <c r="AX2910">
        <v>61757</v>
      </c>
      <c r="AY2910">
        <v>58682</v>
      </c>
      <c r="AZ2910">
        <v>55412</v>
      </c>
      <c r="BA2910">
        <v>51964</v>
      </c>
      <c r="BB2910">
        <v>48352</v>
      </c>
      <c r="BC2910">
        <v>44596</v>
      </c>
      <c r="BD2910">
        <v>40712</v>
      </c>
      <c r="BE2910">
        <v>36730</v>
      </c>
      <c r="BF2910">
        <v>32686</v>
      </c>
      <c r="BG2910">
        <v>28627</v>
      </c>
      <c r="BH2910">
        <v>24616</v>
      </c>
      <c r="BI2910">
        <v>20724</v>
      </c>
      <c r="BJ2910">
        <v>17039</v>
      </c>
      <c r="BK2910">
        <v>13627</v>
      </c>
      <c r="BL2910">
        <v>10511</v>
      </c>
      <c r="BM2910">
        <v>7769</v>
      </c>
      <c r="BN2910">
        <v>5462</v>
      </c>
      <c r="BO2910">
        <v>3611</v>
      </c>
      <c r="DC2910">
        <v>45.73</v>
      </c>
      <c r="DD2910">
        <v>44.78</v>
      </c>
      <c r="DE2910">
        <v>43.84</v>
      </c>
      <c r="DF2910">
        <v>42.9</v>
      </c>
      <c r="DG2910">
        <v>41.97</v>
      </c>
      <c r="DH2910">
        <v>41.04</v>
      </c>
      <c r="DI2910">
        <v>40.11</v>
      </c>
      <c r="DJ2910">
        <v>39.19</v>
      </c>
      <c r="DK2910">
        <v>38.270000000000003</v>
      </c>
      <c r="DL2910">
        <v>37.35</v>
      </c>
      <c r="DM2910">
        <v>36.44</v>
      </c>
      <c r="DN2910">
        <v>35.53</v>
      </c>
      <c r="DO2910">
        <v>34.630000000000003</v>
      </c>
      <c r="DP2910">
        <v>33.729999999999997</v>
      </c>
      <c r="DQ2910">
        <v>32.85</v>
      </c>
      <c r="DR2910">
        <v>31.97</v>
      </c>
      <c r="DS2910">
        <v>31.09</v>
      </c>
      <c r="DT2910">
        <v>30.21</v>
      </c>
      <c r="DU2910">
        <v>29.34</v>
      </c>
      <c r="DV2910">
        <v>28.46</v>
      </c>
      <c r="DW2910">
        <v>27.59</v>
      </c>
      <c r="DX2910">
        <v>26.72</v>
      </c>
      <c r="DY2910">
        <v>25.87</v>
      </c>
      <c r="DZ2910">
        <v>25.02</v>
      </c>
      <c r="EA2910">
        <v>24.18</v>
      </c>
      <c r="EB2910">
        <v>23.36</v>
      </c>
      <c r="EC2910">
        <v>22.54</v>
      </c>
      <c r="ED2910">
        <v>21.73</v>
      </c>
      <c r="EE2910">
        <v>20.93</v>
      </c>
      <c r="EF2910">
        <v>20.13</v>
      </c>
      <c r="EG2910">
        <v>19.34</v>
      </c>
      <c r="EH2910">
        <v>18.55</v>
      </c>
      <c r="EI2910">
        <v>17.77</v>
      </c>
      <c r="EJ2910">
        <v>17</v>
      </c>
      <c r="EK2910">
        <v>16.239999999999998</v>
      </c>
      <c r="EL2910">
        <v>15.49</v>
      </c>
      <c r="EM2910">
        <v>14.75</v>
      </c>
      <c r="EN2910">
        <v>14.03</v>
      </c>
      <c r="EO2910">
        <v>13.31</v>
      </c>
      <c r="EP2910">
        <v>12.6</v>
      </c>
      <c r="EQ2910">
        <v>11.91</v>
      </c>
      <c r="ER2910">
        <v>11.23</v>
      </c>
      <c r="ES2910">
        <v>10.57</v>
      </c>
      <c r="ET2910">
        <v>9.93</v>
      </c>
      <c r="EU2910">
        <v>9.32</v>
      </c>
      <c r="EV2910">
        <v>8.73</v>
      </c>
      <c r="EW2910">
        <v>8.16</v>
      </c>
      <c r="EX2910">
        <v>7.61</v>
      </c>
      <c r="EY2910">
        <v>7.08</v>
      </c>
      <c r="EZ2910">
        <v>6.58</v>
      </c>
      <c r="FA2910">
        <v>6.09</v>
      </c>
      <c r="FB2910">
        <v>5.62</v>
      </c>
      <c r="FC2910">
        <v>5.18</v>
      </c>
      <c r="FD2910">
        <v>4.75</v>
      </c>
      <c r="FE2910">
        <v>4.3600000000000003</v>
      </c>
      <c r="FF2910">
        <v>3.99</v>
      </c>
      <c r="FG2910">
        <v>3.64</v>
      </c>
      <c r="FH2910">
        <v>3.32</v>
      </c>
      <c r="FI2910">
        <v>3.03</v>
      </c>
      <c r="FJ2910">
        <v>2.77</v>
      </c>
      <c r="FK2910">
        <v>2.58</v>
      </c>
      <c r="FL2910">
        <v>2.46</v>
      </c>
      <c r="FM2910">
        <v>2.46</v>
      </c>
    </row>
    <row r="2911" spans="1:182" x14ac:dyDescent="0.25">
      <c r="A2911" t="s">
        <v>2698</v>
      </c>
      <c r="B2911">
        <v>62</v>
      </c>
      <c r="C2911">
        <v>62</v>
      </c>
      <c r="E2911">
        <v>100000</v>
      </c>
      <c r="F2911">
        <v>99867</v>
      </c>
      <c r="G2911">
        <v>99722</v>
      </c>
      <c r="H2911">
        <v>99563</v>
      </c>
      <c r="I2911">
        <v>99390</v>
      </c>
      <c r="J2911">
        <v>99205</v>
      </c>
      <c r="K2911">
        <v>99008</v>
      </c>
      <c r="L2911">
        <v>98798</v>
      </c>
      <c r="M2911">
        <v>98576</v>
      </c>
      <c r="N2911">
        <v>98339</v>
      </c>
      <c r="O2911">
        <v>98084</v>
      </c>
      <c r="P2911">
        <v>97803</v>
      </c>
      <c r="Q2911">
        <v>97494</v>
      </c>
      <c r="R2911">
        <v>97154</v>
      </c>
      <c r="S2911">
        <v>96789</v>
      </c>
      <c r="T2911">
        <v>96405</v>
      </c>
      <c r="U2911">
        <v>96008</v>
      </c>
      <c r="V2911">
        <v>95599</v>
      </c>
      <c r="W2911">
        <v>95175</v>
      </c>
      <c r="X2911">
        <v>94729</v>
      </c>
      <c r="Y2911">
        <v>94251</v>
      </c>
      <c r="Z2911">
        <v>93729</v>
      </c>
      <c r="AA2911">
        <v>93156</v>
      </c>
      <c r="AB2911">
        <v>92523</v>
      </c>
      <c r="AC2911">
        <v>91829</v>
      </c>
      <c r="AD2911">
        <v>91080</v>
      </c>
      <c r="AE2911">
        <v>90281</v>
      </c>
      <c r="AF2911">
        <v>89437</v>
      </c>
      <c r="AG2911">
        <v>88545</v>
      </c>
      <c r="AH2911">
        <v>87604</v>
      </c>
      <c r="AI2911">
        <v>86617</v>
      </c>
      <c r="AJ2911">
        <v>85558</v>
      </c>
      <c r="AK2911">
        <v>84387</v>
      </c>
      <c r="AL2911">
        <v>83132</v>
      </c>
      <c r="AM2911">
        <v>81805</v>
      </c>
      <c r="AN2911">
        <v>80382</v>
      </c>
      <c r="AO2911">
        <v>78854</v>
      </c>
      <c r="AP2911">
        <v>77222</v>
      </c>
      <c r="AQ2911">
        <v>75465</v>
      </c>
      <c r="AR2911">
        <v>73564</v>
      </c>
      <c r="AS2911">
        <v>71502</v>
      </c>
      <c r="AT2911">
        <v>69260</v>
      </c>
      <c r="AU2911">
        <v>66818</v>
      </c>
      <c r="AV2911">
        <v>64156</v>
      </c>
      <c r="AW2911">
        <v>61274</v>
      </c>
      <c r="AX2911">
        <v>58182</v>
      </c>
      <c r="AY2911">
        <v>54897</v>
      </c>
      <c r="AZ2911">
        <v>51438</v>
      </c>
      <c r="BA2911">
        <v>47816</v>
      </c>
      <c r="BB2911">
        <v>44053</v>
      </c>
      <c r="BC2911">
        <v>40173</v>
      </c>
      <c r="BD2911">
        <v>36198</v>
      </c>
      <c r="BE2911">
        <v>32170</v>
      </c>
      <c r="BF2911">
        <v>28133</v>
      </c>
      <c r="BG2911">
        <v>24150</v>
      </c>
      <c r="BH2911">
        <v>20296</v>
      </c>
      <c r="BI2911">
        <v>16647</v>
      </c>
      <c r="BJ2911">
        <v>13283</v>
      </c>
      <c r="BK2911">
        <v>10219</v>
      </c>
      <c r="BL2911">
        <v>7528</v>
      </c>
      <c r="BM2911">
        <v>5269</v>
      </c>
      <c r="BN2911">
        <v>3472</v>
      </c>
      <c r="DC2911">
        <v>44.61</v>
      </c>
      <c r="DD2911">
        <v>43.67</v>
      </c>
      <c r="DE2911">
        <v>42.73</v>
      </c>
      <c r="DF2911">
        <v>41.8</v>
      </c>
      <c r="DG2911">
        <v>40.869999999999997</v>
      </c>
      <c r="DH2911">
        <v>39.94</v>
      </c>
      <c r="DI2911">
        <v>39.020000000000003</v>
      </c>
      <c r="DJ2911">
        <v>38.1</v>
      </c>
      <c r="DK2911">
        <v>37.19</v>
      </c>
      <c r="DL2911">
        <v>36.28</v>
      </c>
      <c r="DM2911">
        <v>35.369999999999997</v>
      </c>
      <c r="DN2911">
        <v>34.47</v>
      </c>
      <c r="DO2911">
        <v>33.58</v>
      </c>
      <c r="DP2911">
        <v>32.69</v>
      </c>
      <c r="DQ2911">
        <v>31.82</v>
      </c>
      <c r="DR2911">
        <v>30.94</v>
      </c>
      <c r="DS2911">
        <v>30.07</v>
      </c>
      <c r="DT2911">
        <v>29.19</v>
      </c>
      <c r="DU2911">
        <v>28.32</v>
      </c>
      <c r="DV2911">
        <v>27.45</v>
      </c>
      <c r="DW2911">
        <v>26.59</v>
      </c>
      <c r="DX2911">
        <v>25.73</v>
      </c>
      <c r="DY2911">
        <v>24.89</v>
      </c>
      <c r="DZ2911">
        <v>24.06</v>
      </c>
      <c r="EA2911">
        <v>23.23</v>
      </c>
      <c r="EB2911">
        <v>22.42</v>
      </c>
      <c r="EC2911">
        <v>21.61</v>
      </c>
      <c r="ED2911">
        <v>20.81</v>
      </c>
      <c r="EE2911">
        <v>20.02</v>
      </c>
      <c r="EF2911">
        <v>19.23</v>
      </c>
      <c r="EG2911">
        <v>18.440000000000001</v>
      </c>
      <c r="EH2911">
        <v>17.66</v>
      </c>
      <c r="EI2911">
        <v>16.899999999999999</v>
      </c>
      <c r="EJ2911">
        <v>16.149999999999999</v>
      </c>
      <c r="EK2911">
        <v>15.4</v>
      </c>
      <c r="EL2911">
        <v>14.67</v>
      </c>
      <c r="EM2911">
        <v>13.94</v>
      </c>
      <c r="EN2911">
        <v>13.23</v>
      </c>
      <c r="EO2911">
        <v>12.52</v>
      </c>
      <c r="EP2911">
        <v>11.83</v>
      </c>
      <c r="EQ2911">
        <v>11.16</v>
      </c>
      <c r="ER2911">
        <v>10.5</v>
      </c>
      <c r="ES2911">
        <v>9.8699999999999992</v>
      </c>
      <c r="ET2911">
        <v>9.26</v>
      </c>
      <c r="EU2911">
        <v>8.67</v>
      </c>
      <c r="EV2911">
        <v>8.11</v>
      </c>
      <c r="EW2911">
        <v>7.56</v>
      </c>
      <c r="EX2911">
        <v>7.03</v>
      </c>
      <c r="EY2911">
        <v>6.53</v>
      </c>
      <c r="EZ2911">
        <v>6.05</v>
      </c>
      <c r="FA2911">
        <v>5.58</v>
      </c>
      <c r="FB2911">
        <v>5.14</v>
      </c>
      <c r="FC2911">
        <v>4.72</v>
      </c>
      <c r="FD2911">
        <v>4.32</v>
      </c>
      <c r="FE2911">
        <v>3.96</v>
      </c>
      <c r="FF2911">
        <v>3.61</v>
      </c>
      <c r="FG2911">
        <v>3.29</v>
      </c>
      <c r="FH2911">
        <v>3</v>
      </c>
      <c r="FI2911">
        <v>2.75</v>
      </c>
      <c r="FJ2911">
        <v>2.56</v>
      </c>
      <c r="FK2911">
        <v>2.44</v>
      </c>
      <c r="FL2911">
        <v>2.44</v>
      </c>
    </row>
    <row r="2912" spans="1:182" x14ac:dyDescent="0.25">
      <c r="A2912" t="s">
        <v>2699</v>
      </c>
      <c r="B2912">
        <v>61</v>
      </c>
      <c r="C2912">
        <v>61</v>
      </c>
      <c r="E2912">
        <v>100000</v>
      </c>
      <c r="F2912">
        <v>99851</v>
      </c>
      <c r="G2912">
        <v>99688</v>
      </c>
      <c r="H2912">
        <v>99511</v>
      </c>
      <c r="I2912">
        <v>99321</v>
      </c>
      <c r="J2912">
        <v>99119</v>
      </c>
      <c r="K2912">
        <v>98904</v>
      </c>
      <c r="L2912">
        <v>98676</v>
      </c>
      <c r="M2912">
        <v>98433</v>
      </c>
      <c r="N2912">
        <v>98172</v>
      </c>
      <c r="O2912">
        <v>97884</v>
      </c>
      <c r="P2912">
        <v>97566</v>
      </c>
      <c r="Q2912">
        <v>97218</v>
      </c>
      <c r="R2912">
        <v>96844</v>
      </c>
      <c r="S2912">
        <v>96450</v>
      </c>
      <c r="T2912">
        <v>96043</v>
      </c>
      <c r="U2912">
        <v>95624</v>
      </c>
      <c r="V2912">
        <v>95190</v>
      </c>
      <c r="W2912">
        <v>94734</v>
      </c>
      <c r="X2912">
        <v>94246</v>
      </c>
      <c r="Y2912">
        <v>93711</v>
      </c>
      <c r="Z2912">
        <v>93124</v>
      </c>
      <c r="AA2912">
        <v>92477</v>
      </c>
      <c r="AB2912">
        <v>91768</v>
      </c>
      <c r="AC2912">
        <v>91002</v>
      </c>
      <c r="AD2912">
        <v>90186</v>
      </c>
      <c r="AE2912">
        <v>89324</v>
      </c>
      <c r="AF2912">
        <v>88414</v>
      </c>
      <c r="AG2912">
        <v>87454</v>
      </c>
      <c r="AH2912">
        <v>86448</v>
      </c>
      <c r="AI2912">
        <v>85367</v>
      </c>
      <c r="AJ2912">
        <v>84175</v>
      </c>
      <c r="AK2912">
        <v>82898</v>
      </c>
      <c r="AL2912">
        <v>81549</v>
      </c>
      <c r="AM2912">
        <v>80104</v>
      </c>
      <c r="AN2912">
        <v>78551</v>
      </c>
      <c r="AO2912">
        <v>76894</v>
      </c>
      <c r="AP2912">
        <v>75114</v>
      </c>
      <c r="AQ2912">
        <v>73192</v>
      </c>
      <c r="AR2912">
        <v>71108</v>
      </c>
      <c r="AS2912">
        <v>68842</v>
      </c>
      <c r="AT2912">
        <v>66378</v>
      </c>
      <c r="AU2912">
        <v>63693</v>
      </c>
      <c r="AV2912">
        <v>60790</v>
      </c>
      <c r="AW2912">
        <v>57679</v>
      </c>
      <c r="AX2912">
        <v>54379</v>
      </c>
      <c r="AY2912">
        <v>50909</v>
      </c>
      <c r="AZ2912">
        <v>47280</v>
      </c>
      <c r="BA2912">
        <v>43512</v>
      </c>
      <c r="BB2912">
        <v>39631</v>
      </c>
      <c r="BC2912">
        <v>35667</v>
      </c>
      <c r="BD2912">
        <v>31651</v>
      </c>
      <c r="BE2912">
        <v>27639</v>
      </c>
      <c r="BF2912">
        <v>23685</v>
      </c>
      <c r="BG2912">
        <v>19867</v>
      </c>
      <c r="BH2912">
        <v>16263</v>
      </c>
      <c r="BI2912">
        <v>12941</v>
      </c>
      <c r="BJ2912">
        <v>9929</v>
      </c>
      <c r="BK2912">
        <v>7292</v>
      </c>
      <c r="BL2912">
        <v>5085</v>
      </c>
      <c r="BM2912">
        <v>3333</v>
      </c>
      <c r="DC2912">
        <v>43.49</v>
      </c>
      <c r="DD2912">
        <v>42.56</v>
      </c>
      <c r="DE2912">
        <v>41.62</v>
      </c>
      <c r="DF2912">
        <v>40.700000000000003</v>
      </c>
      <c r="DG2912">
        <v>39.78</v>
      </c>
      <c r="DH2912">
        <v>38.86</v>
      </c>
      <c r="DI2912">
        <v>37.94</v>
      </c>
      <c r="DJ2912">
        <v>37.020000000000003</v>
      </c>
      <c r="DK2912">
        <v>36.119999999999997</v>
      </c>
      <c r="DL2912">
        <v>35.21</v>
      </c>
      <c r="DM2912">
        <v>34.31</v>
      </c>
      <c r="DN2912">
        <v>33.42</v>
      </c>
      <c r="DO2912">
        <v>32.54</v>
      </c>
      <c r="DP2912">
        <v>31.66</v>
      </c>
      <c r="DQ2912">
        <v>30.79</v>
      </c>
      <c r="DR2912">
        <v>29.92</v>
      </c>
      <c r="DS2912">
        <v>29.05</v>
      </c>
      <c r="DT2912">
        <v>28.18</v>
      </c>
      <c r="DU2912">
        <v>27.31</v>
      </c>
      <c r="DV2912">
        <v>26.45</v>
      </c>
      <c r="DW2912">
        <v>25.6</v>
      </c>
      <c r="DX2912">
        <v>24.76</v>
      </c>
      <c r="DY2912">
        <v>23.93</v>
      </c>
      <c r="DZ2912">
        <v>23.11</v>
      </c>
      <c r="EA2912">
        <v>22.3</v>
      </c>
      <c r="EB2912">
        <v>21.5</v>
      </c>
      <c r="EC2912">
        <v>20.7</v>
      </c>
      <c r="ED2912">
        <v>19.91</v>
      </c>
      <c r="EE2912">
        <v>19.12</v>
      </c>
      <c r="EF2912">
        <v>18.34</v>
      </c>
      <c r="EG2912">
        <v>17.559999999999999</v>
      </c>
      <c r="EH2912">
        <v>16.8</v>
      </c>
      <c r="EI2912">
        <v>16.05</v>
      </c>
      <c r="EJ2912">
        <v>15.31</v>
      </c>
      <c r="EK2912">
        <v>14.58</v>
      </c>
      <c r="EL2912">
        <v>13.86</v>
      </c>
      <c r="EM2912">
        <v>13.14</v>
      </c>
      <c r="EN2912">
        <v>12.44</v>
      </c>
      <c r="EO2912">
        <v>11.76</v>
      </c>
      <c r="EP2912">
        <v>11.09</v>
      </c>
      <c r="EQ2912">
        <v>10.44</v>
      </c>
      <c r="ER2912">
        <v>9.81</v>
      </c>
      <c r="ES2912">
        <v>9.1999999999999993</v>
      </c>
      <c r="ET2912">
        <v>8.61</v>
      </c>
      <c r="EU2912">
        <v>8.0500000000000007</v>
      </c>
      <c r="EV2912">
        <v>7.51</v>
      </c>
      <c r="EW2912">
        <v>6.99</v>
      </c>
      <c r="EX2912">
        <v>6.48</v>
      </c>
      <c r="EY2912">
        <v>6</v>
      </c>
      <c r="EZ2912">
        <v>5.54</v>
      </c>
      <c r="FA2912">
        <v>5.0999999999999996</v>
      </c>
      <c r="FB2912">
        <v>4.6900000000000004</v>
      </c>
      <c r="FC2912">
        <v>4.29</v>
      </c>
      <c r="FD2912">
        <v>3.93</v>
      </c>
      <c r="FE2912">
        <v>3.58</v>
      </c>
      <c r="FF2912">
        <v>3.27</v>
      </c>
      <c r="FG2912">
        <v>2.98</v>
      </c>
      <c r="FH2912">
        <v>2.73</v>
      </c>
      <c r="FI2912">
        <v>2.54</v>
      </c>
      <c r="FJ2912">
        <v>2.42</v>
      </c>
      <c r="FK2912">
        <v>2.4300000000000002</v>
      </c>
    </row>
    <row r="2913" spans="1:166" x14ac:dyDescent="0.25">
      <c r="A2913" t="s">
        <v>2700</v>
      </c>
      <c r="B2913">
        <v>60</v>
      </c>
      <c r="C2913">
        <v>60</v>
      </c>
      <c r="E2913">
        <v>100000</v>
      </c>
      <c r="F2913">
        <v>99833</v>
      </c>
      <c r="G2913">
        <v>99652</v>
      </c>
      <c r="H2913">
        <v>99457</v>
      </c>
      <c r="I2913">
        <v>99249</v>
      </c>
      <c r="J2913">
        <v>99029</v>
      </c>
      <c r="K2913">
        <v>98795</v>
      </c>
      <c r="L2913">
        <v>98546</v>
      </c>
      <c r="M2913">
        <v>98278</v>
      </c>
      <c r="N2913">
        <v>97983</v>
      </c>
      <c r="O2913">
        <v>97657</v>
      </c>
      <c r="P2913">
        <v>97299</v>
      </c>
      <c r="Q2913">
        <v>96915</v>
      </c>
      <c r="R2913">
        <v>96512</v>
      </c>
      <c r="S2913">
        <v>96095</v>
      </c>
      <c r="T2913">
        <v>95666</v>
      </c>
      <c r="U2913">
        <v>95222</v>
      </c>
      <c r="V2913">
        <v>94755</v>
      </c>
      <c r="W2913">
        <v>94255</v>
      </c>
      <c r="X2913">
        <v>93708</v>
      </c>
      <c r="Y2913">
        <v>93107</v>
      </c>
      <c r="Z2913">
        <v>92445</v>
      </c>
      <c r="AA2913">
        <v>91719</v>
      </c>
      <c r="AB2913">
        <v>90935</v>
      </c>
      <c r="AC2913">
        <v>90102</v>
      </c>
      <c r="AD2913">
        <v>89222</v>
      </c>
      <c r="AE2913">
        <v>88293</v>
      </c>
      <c r="AF2913">
        <v>87314</v>
      </c>
      <c r="AG2913">
        <v>86289</v>
      </c>
      <c r="AH2913">
        <v>85188</v>
      </c>
      <c r="AI2913">
        <v>83971</v>
      </c>
      <c r="AJ2913">
        <v>82672</v>
      </c>
      <c r="AK2913">
        <v>81300</v>
      </c>
      <c r="AL2913">
        <v>79831</v>
      </c>
      <c r="AM2913">
        <v>78255</v>
      </c>
      <c r="AN2913">
        <v>76573</v>
      </c>
      <c r="AO2913">
        <v>74766</v>
      </c>
      <c r="AP2913">
        <v>72821</v>
      </c>
      <c r="AQ2913">
        <v>70715</v>
      </c>
      <c r="AR2913">
        <v>68426</v>
      </c>
      <c r="AS2913">
        <v>65938</v>
      </c>
      <c r="AT2913">
        <v>63232</v>
      </c>
      <c r="AU2913">
        <v>60307</v>
      </c>
      <c r="AV2913">
        <v>57177</v>
      </c>
      <c r="AW2913">
        <v>53861</v>
      </c>
      <c r="AX2913">
        <v>50379</v>
      </c>
      <c r="AY2913">
        <v>46742</v>
      </c>
      <c r="AZ2913">
        <v>42973</v>
      </c>
      <c r="BA2913">
        <v>39092</v>
      </c>
      <c r="BB2913">
        <v>35133</v>
      </c>
      <c r="BC2913">
        <v>31137</v>
      </c>
      <c r="BD2913">
        <v>27144</v>
      </c>
      <c r="BE2913">
        <v>23223</v>
      </c>
      <c r="BF2913">
        <v>19441</v>
      </c>
      <c r="BG2913">
        <v>15879</v>
      </c>
      <c r="BH2913">
        <v>12607</v>
      </c>
      <c r="BI2913">
        <v>9642</v>
      </c>
      <c r="BJ2913">
        <v>7060</v>
      </c>
      <c r="BK2913">
        <v>4906</v>
      </c>
      <c r="BL2913">
        <v>3202</v>
      </c>
      <c r="DC2913">
        <v>42.38</v>
      </c>
      <c r="DD2913">
        <v>41.45</v>
      </c>
      <c r="DE2913">
        <v>40.520000000000003</v>
      </c>
      <c r="DF2913">
        <v>39.6</v>
      </c>
      <c r="DG2913">
        <v>38.69</v>
      </c>
      <c r="DH2913">
        <v>37.770000000000003</v>
      </c>
      <c r="DI2913">
        <v>36.86</v>
      </c>
      <c r="DJ2913">
        <v>35.950000000000003</v>
      </c>
      <c r="DK2913">
        <v>35.049999999999997</v>
      </c>
      <c r="DL2913">
        <v>34.15</v>
      </c>
      <c r="DM2913">
        <v>33.26</v>
      </c>
      <c r="DN2913">
        <v>32.380000000000003</v>
      </c>
      <c r="DO2913">
        <v>31.51</v>
      </c>
      <c r="DP2913">
        <v>30.64</v>
      </c>
      <c r="DQ2913">
        <v>29.77</v>
      </c>
      <c r="DR2913">
        <v>28.9</v>
      </c>
      <c r="DS2913">
        <v>28.03</v>
      </c>
      <c r="DT2913">
        <v>27.17</v>
      </c>
      <c r="DU2913">
        <v>26.31</v>
      </c>
      <c r="DV2913">
        <v>25.46</v>
      </c>
      <c r="DW2913">
        <v>24.62</v>
      </c>
      <c r="DX2913">
        <v>23.8</v>
      </c>
      <c r="DY2913">
        <v>22.98</v>
      </c>
      <c r="DZ2913">
        <v>22.17</v>
      </c>
      <c r="EA2913">
        <v>21.37</v>
      </c>
      <c r="EB2913">
        <v>20.58</v>
      </c>
      <c r="EC2913">
        <v>19.79</v>
      </c>
      <c r="ED2913">
        <v>19.010000000000002</v>
      </c>
      <c r="EE2913">
        <v>18.23</v>
      </c>
      <c r="EF2913">
        <v>17.46</v>
      </c>
      <c r="EG2913">
        <v>16.7</v>
      </c>
      <c r="EH2913">
        <v>15.96</v>
      </c>
      <c r="EI2913">
        <v>15.22</v>
      </c>
      <c r="EJ2913">
        <v>14.49</v>
      </c>
      <c r="EK2913">
        <v>13.77</v>
      </c>
      <c r="EL2913">
        <v>13.06</v>
      </c>
      <c r="EM2913">
        <v>12.37</v>
      </c>
      <c r="EN2913">
        <v>11.68</v>
      </c>
      <c r="EO2913">
        <v>11.02</v>
      </c>
      <c r="EP2913">
        <v>10.37</v>
      </c>
      <c r="EQ2913">
        <v>9.74</v>
      </c>
      <c r="ER2913">
        <v>9.14</v>
      </c>
      <c r="ES2913">
        <v>8.5500000000000007</v>
      </c>
      <c r="ET2913">
        <v>7.99</v>
      </c>
      <c r="EU2913">
        <v>7.46</v>
      </c>
      <c r="EV2913">
        <v>6.94</v>
      </c>
      <c r="EW2913">
        <v>6.44</v>
      </c>
      <c r="EX2913">
        <v>5.96</v>
      </c>
      <c r="EY2913">
        <v>5.5</v>
      </c>
      <c r="EZ2913">
        <v>5.0599999999999996</v>
      </c>
      <c r="FA2913">
        <v>4.6500000000000004</v>
      </c>
      <c r="FB2913">
        <v>4.26</v>
      </c>
      <c r="FC2913">
        <v>3.9</v>
      </c>
      <c r="FD2913">
        <v>3.56</v>
      </c>
      <c r="FE2913">
        <v>3.24</v>
      </c>
      <c r="FF2913">
        <v>2.95</v>
      </c>
      <c r="FG2913">
        <v>2.71</v>
      </c>
      <c r="FH2913">
        <v>2.5099999999999998</v>
      </c>
      <c r="FI2913">
        <v>2.4</v>
      </c>
      <c r="FJ2913">
        <v>2.41</v>
      </c>
    </row>
    <row r="2914" spans="1:166" x14ac:dyDescent="0.25">
      <c r="A2914" t="s">
        <v>2701</v>
      </c>
      <c r="B2914">
        <v>59</v>
      </c>
      <c r="C2914">
        <v>59</v>
      </c>
      <c r="E2914">
        <v>100000</v>
      </c>
      <c r="F2914">
        <v>99814</v>
      </c>
      <c r="G2914">
        <v>99614</v>
      </c>
      <c r="H2914">
        <v>99401</v>
      </c>
      <c r="I2914">
        <v>99175</v>
      </c>
      <c r="J2914">
        <v>98936</v>
      </c>
      <c r="K2914">
        <v>98681</v>
      </c>
      <c r="L2914">
        <v>98405</v>
      </c>
      <c r="M2914">
        <v>98103</v>
      </c>
      <c r="N2914">
        <v>97768</v>
      </c>
      <c r="O2914">
        <v>97402</v>
      </c>
      <c r="P2914">
        <v>97008</v>
      </c>
      <c r="Q2914">
        <v>96594</v>
      </c>
      <c r="R2914">
        <v>96167</v>
      </c>
      <c r="S2914">
        <v>95727</v>
      </c>
      <c r="T2914">
        <v>95271</v>
      </c>
      <c r="U2914">
        <v>94793</v>
      </c>
      <c r="V2914">
        <v>94282</v>
      </c>
      <c r="W2914">
        <v>93722</v>
      </c>
      <c r="X2914">
        <v>93107</v>
      </c>
      <c r="Y2914">
        <v>92429</v>
      </c>
      <c r="Z2914">
        <v>91685</v>
      </c>
      <c r="AA2914">
        <v>90883</v>
      </c>
      <c r="AB2914">
        <v>90031</v>
      </c>
      <c r="AC2914">
        <v>89133</v>
      </c>
      <c r="AD2914">
        <v>88185</v>
      </c>
      <c r="AE2914">
        <v>87186</v>
      </c>
      <c r="AF2914">
        <v>86141</v>
      </c>
      <c r="AG2914">
        <v>85019</v>
      </c>
      <c r="AH2914">
        <v>83780</v>
      </c>
      <c r="AI2914">
        <v>82455</v>
      </c>
      <c r="AJ2914">
        <v>81059</v>
      </c>
      <c r="AK2914">
        <v>79566</v>
      </c>
      <c r="AL2914">
        <v>77966</v>
      </c>
      <c r="AM2914">
        <v>76258</v>
      </c>
      <c r="AN2914">
        <v>74426</v>
      </c>
      <c r="AO2914">
        <v>72454</v>
      </c>
      <c r="AP2914">
        <v>70323</v>
      </c>
      <c r="AQ2914">
        <v>68013</v>
      </c>
      <c r="AR2914">
        <v>65502</v>
      </c>
      <c r="AS2914">
        <v>62772</v>
      </c>
      <c r="AT2914">
        <v>59826</v>
      </c>
      <c r="AU2914">
        <v>56676</v>
      </c>
      <c r="AV2914">
        <v>53344</v>
      </c>
      <c r="AW2914">
        <v>49849</v>
      </c>
      <c r="AX2914">
        <v>46205</v>
      </c>
      <c r="AY2914">
        <v>42433</v>
      </c>
      <c r="AZ2914">
        <v>38557</v>
      </c>
      <c r="BA2914">
        <v>34605</v>
      </c>
      <c r="BB2914">
        <v>30620</v>
      </c>
      <c r="BC2914">
        <v>26654</v>
      </c>
      <c r="BD2914">
        <v>22760</v>
      </c>
      <c r="BE2914">
        <v>19018</v>
      </c>
      <c r="BF2914">
        <v>15499</v>
      </c>
      <c r="BG2914">
        <v>12274</v>
      </c>
      <c r="BH2914">
        <v>9363</v>
      </c>
      <c r="BI2914">
        <v>6831</v>
      </c>
      <c r="BJ2914">
        <v>4729</v>
      </c>
      <c r="BK2914">
        <v>3074</v>
      </c>
      <c r="DC2914">
        <v>41.27</v>
      </c>
      <c r="DD2914">
        <v>40.35</v>
      </c>
      <c r="DE2914">
        <v>39.43</v>
      </c>
      <c r="DF2914">
        <v>38.51</v>
      </c>
      <c r="DG2914">
        <v>37.6</v>
      </c>
      <c r="DH2914">
        <v>36.69</v>
      </c>
      <c r="DI2914">
        <v>35.78</v>
      </c>
      <c r="DJ2914">
        <v>34.880000000000003</v>
      </c>
      <c r="DK2914">
        <v>33.99</v>
      </c>
      <c r="DL2914">
        <v>33.1</v>
      </c>
      <c r="DM2914">
        <v>32.229999999999997</v>
      </c>
      <c r="DN2914">
        <v>31.35</v>
      </c>
      <c r="DO2914">
        <v>30.49</v>
      </c>
      <c r="DP2914">
        <v>29.62</v>
      </c>
      <c r="DQ2914">
        <v>28.75</v>
      </c>
      <c r="DR2914">
        <v>27.89</v>
      </c>
      <c r="DS2914">
        <v>27.03</v>
      </c>
      <c r="DT2914">
        <v>26.17</v>
      </c>
      <c r="DU2914">
        <v>25.32</v>
      </c>
      <c r="DV2914">
        <v>24.49</v>
      </c>
      <c r="DW2914">
        <v>23.66</v>
      </c>
      <c r="DX2914">
        <v>22.85</v>
      </c>
      <c r="DY2914">
        <v>22.05</v>
      </c>
      <c r="DZ2914">
        <v>21.25</v>
      </c>
      <c r="EA2914">
        <v>20.46</v>
      </c>
      <c r="EB2914">
        <v>19.68</v>
      </c>
      <c r="EC2914">
        <v>18.899999999999999</v>
      </c>
      <c r="ED2914">
        <v>18.12</v>
      </c>
      <c r="EE2914">
        <v>17.350000000000001</v>
      </c>
      <c r="EF2914">
        <v>16.600000000000001</v>
      </c>
      <c r="EG2914">
        <v>15.86</v>
      </c>
      <c r="EH2914">
        <v>15.12</v>
      </c>
      <c r="EI2914">
        <v>14.4</v>
      </c>
      <c r="EJ2914">
        <v>13.68</v>
      </c>
      <c r="EK2914">
        <v>12.98</v>
      </c>
      <c r="EL2914">
        <v>12.29</v>
      </c>
      <c r="EM2914">
        <v>11.61</v>
      </c>
      <c r="EN2914">
        <v>10.94</v>
      </c>
      <c r="EO2914">
        <v>10.3</v>
      </c>
      <c r="EP2914">
        <v>9.67</v>
      </c>
      <c r="EQ2914">
        <v>9.07</v>
      </c>
      <c r="ER2914">
        <v>8.5</v>
      </c>
      <c r="ES2914">
        <v>7.94</v>
      </c>
      <c r="ET2914">
        <v>7.4</v>
      </c>
      <c r="EU2914">
        <v>6.89</v>
      </c>
      <c r="EV2914">
        <v>6.39</v>
      </c>
      <c r="EW2914">
        <v>5.92</v>
      </c>
      <c r="EX2914">
        <v>5.46</v>
      </c>
      <c r="EY2914">
        <v>5.03</v>
      </c>
      <c r="EZ2914">
        <v>4.62</v>
      </c>
      <c r="FA2914">
        <v>4.2300000000000004</v>
      </c>
      <c r="FB2914">
        <v>3.87</v>
      </c>
      <c r="FC2914">
        <v>3.53</v>
      </c>
      <c r="FD2914">
        <v>3.22</v>
      </c>
      <c r="FE2914">
        <v>2.93</v>
      </c>
      <c r="FF2914">
        <v>2.69</v>
      </c>
      <c r="FG2914">
        <v>2.5</v>
      </c>
      <c r="FH2914">
        <v>2.38</v>
      </c>
      <c r="FI2914">
        <v>2.4</v>
      </c>
    </row>
    <row r="2915" spans="1:166" x14ac:dyDescent="0.25">
      <c r="A2915" t="s">
        <v>2702</v>
      </c>
      <c r="B2915">
        <v>58</v>
      </c>
      <c r="C2915">
        <v>58</v>
      </c>
      <c r="E2915">
        <v>100000</v>
      </c>
      <c r="F2915">
        <v>99795</v>
      </c>
      <c r="G2915">
        <v>99577</v>
      </c>
      <c r="H2915">
        <v>99345</v>
      </c>
      <c r="I2915">
        <v>99100</v>
      </c>
      <c r="J2915">
        <v>98838</v>
      </c>
      <c r="K2915">
        <v>98556</v>
      </c>
      <c r="L2915">
        <v>98245</v>
      </c>
      <c r="M2915">
        <v>97902</v>
      </c>
      <c r="N2915">
        <v>97526</v>
      </c>
      <c r="O2915">
        <v>97121</v>
      </c>
      <c r="P2915">
        <v>96697</v>
      </c>
      <c r="Q2915">
        <v>96259</v>
      </c>
      <c r="R2915">
        <v>95808</v>
      </c>
      <c r="S2915">
        <v>95341</v>
      </c>
      <c r="T2915">
        <v>94852</v>
      </c>
      <c r="U2915">
        <v>94327</v>
      </c>
      <c r="V2915">
        <v>93755</v>
      </c>
      <c r="W2915">
        <v>93125</v>
      </c>
      <c r="X2915">
        <v>92431</v>
      </c>
      <c r="Y2915">
        <v>91669</v>
      </c>
      <c r="Z2915">
        <v>90848</v>
      </c>
      <c r="AA2915">
        <v>89975</v>
      </c>
      <c r="AB2915">
        <v>89057</v>
      </c>
      <c r="AC2915">
        <v>88089</v>
      </c>
      <c r="AD2915">
        <v>87070</v>
      </c>
      <c r="AE2915">
        <v>86005</v>
      </c>
      <c r="AF2915">
        <v>84862</v>
      </c>
      <c r="AG2915">
        <v>83599</v>
      </c>
      <c r="AH2915">
        <v>82250</v>
      </c>
      <c r="AI2915">
        <v>80827</v>
      </c>
      <c r="AJ2915">
        <v>79310</v>
      </c>
      <c r="AK2915">
        <v>77684</v>
      </c>
      <c r="AL2915">
        <v>75952</v>
      </c>
      <c r="AM2915">
        <v>74093</v>
      </c>
      <c r="AN2915">
        <v>72094</v>
      </c>
      <c r="AO2915">
        <v>69936</v>
      </c>
      <c r="AP2915">
        <v>67601</v>
      </c>
      <c r="AQ2915">
        <v>65068</v>
      </c>
      <c r="AR2915">
        <v>62315</v>
      </c>
      <c r="AS2915">
        <v>59347</v>
      </c>
      <c r="AT2915">
        <v>56178</v>
      </c>
      <c r="AU2915">
        <v>52828</v>
      </c>
      <c r="AV2915">
        <v>49321</v>
      </c>
      <c r="AW2915">
        <v>45669</v>
      </c>
      <c r="AX2915">
        <v>41895</v>
      </c>
      <c r="AY2915">
        <v>38021</v>
      </c>
      <c r="AZ2915">
        <v>34080</v>
      </c>
      <c r="BA2915">
        <v>30110</v>
      </c>
      <c r="BB2915">
        <v>26163</v>
      </c>
      <c r="BC2915">
        <v>22304</v>
      </c>
      <c r="BD2915">
        <v>18596</v>
      </c>
      <c r="BE2915">
        <v>15123</v>
      </c>
      <c r="BF2915">
        <v>11946</v>
      </c>
      <c r="BG2915">
        <v>9086</v>
      </c>
      <c r="BH2915">
        <v>6609</v>
      </c>
      <c r="BI2915">
        <v>4557</v>
      </c>
      <c r="BJ2915">
        <v>2950</v>
      </c>
      <c r="DC2915">
        <v>40.17</v>
      </c>
      <c r="DD2915">
        <v>39.25</v>
      </c>
      <c r="DE2915">
        <v>38.340000000000003</v>
      </c>
      <c r="DF2915">
        <v>37.43</v>
      </c>
      <c r="DG2915">
        <v>36.520000000000003</v>
      </c>
      <c r="DH2915">
        <v>35.61</v>
      </c>
      <c r="DI2915">
        <v>34.71</v>
      </c>
      <c r="DJ2915">
        <v>33.82</v>
      </c>
      <c r="DK2915">
        <v>32.94</v>
      </c>
      <c r="DL2915">
        <v>32.06</v>
      </c>
      <c r="DM2915">
        <v>31.2</v>
      </c>
      <c r="DN2915">
        <v>30.33</v>
      </c>
      <c r="DO2915">
        <v>29.47</v>
      </c>
      <c r="DP2915">
        <v>28.6</v>
      </c>
      <c r="DQ2915">
        <v>27.74</v>
      </c>
      <c r="DR2915">
        <v>26.88</v>
      </c>
      <c r="DS2915">
        <v>26.03</v>
      </c>
      <c r="DT2915">
        <v>25.18</v>
      </c>
      <c r="DU2915">
        <v>24.35</v>
      </c>
      <c r="DV2915">
        <v>23.53</v>
      </c>
      <c r="DW2915">
        <v>22.72</v>
      </c>
      <c r="DX2915">
        <v>21.92</v>
      </c>
      <c r="DY2915">
        <v>21.13</v>
      </c>
      <c r="DZ2915">
        <v>20.34</v>
      </c>
      <c r="EA2915">
        <v>19.559999999999999</v>
      </c>
      <c r="EB2915">
        <v>18.78</v>
      </c>
      <c r="EC2915">
        <v>18.010000000000002</v>
      </c>
      <c r="ED2915">
        <v>17.25</v>
      </c>
      <c r="EE2915">
        <v>16.5</v>
      </c>
      <c r="EF2915">
        <v>15.76</v>
      </c>
      <c r="EG2915">
        <v>15.03</v>
      </c>
      <c r="EH2915">
        <v>14.31</v>
      </c>
      <c r="EI2915">
        <v>13.6</v>
      </c>
      <c r="EJ2915">
        <v>12.9</v>
      </c>
      <c r="EK2915">
        <v>12.21</v>
      </c>
      <c r="EL2915">
        <v>11.53</v>
      </c>
      <c r="EM2915">
        <v>10.87</v>
      </c>
      <c r="EN2915">
        <v>10.23</v>
      </c>
      <c r="EO2915">
        <v>9.61</v>
      </c>
      <c r="EP2915">
        <v>9.01</v>
      </c>
      <c r="EQ2915">
        <v>8.44</v>
      </c>
      <c r="ER2915">
        <v>7.88</v>
      </c>
      <c r="ES2915">
        <v>7.35</v>
      </c>
      <c r="ET2915">
        <v>6.84</v>
      </c>
      <c r="EU2915">
        <v>6.35</v>
      </c>
      <c r="EV2915">
        <v>5.87</v>
      </c>
      <c r="EW2915">
        <v>5.42</v>
      </c>
      <c r="EX2915">
        <v>4.99</v>
      </c>
      <c r="EY2915">
        <v>4.58</v>
      </c>
      <c r="EZ2915">
        <v>4.2</v>
      </c>
      <c r="FA2915">
        <v>3.84</v>
      </c>
      <c r="FB2915">
        <v>3.5</v>
      </c>
      <c r="FC2915">
        <v>3.19</v>
      </c>
      <c r="FD2915">
        <v>2.91</v>
      </c>
      <c r="FE2915">
        <v>2.66</v>
      </c>
      <c r="FF2915">
        <v>2.48</v>
      </c>
      <c r="FG2915">
        <v>2.37</v>
      </c>
      <c r="FH2915">
        <v>2.38</v>
      </c>
    </row>
    <row r="2916" spans="1:166" x14ac:dyDescent="0.25">
      <c r="A2916" t="s">
        <v>2703</v>
      </c>
      <c r="B2916">
        <v>57</v>
      </c>
      <c r="C2916">
        <v>57</v>
      </c>
      <c r="E2916">
        <v>100000</v>
      </c>
      <c r="F2916">
        <v>99776</v>
      </c>
      <c r="G2916">
        <v>99539</v>
      </c>
      <c r="H2916">
        <v>99287</v>
      </c>
      <c r="I2916">
        <v>99019</v>
      </c>
      <c r="J2916">
        <v>98729</v>
      </c>
      <c r="K2916">
        <v>98411</v>
      </c>
      <c r="L2916">
        <v>98059</v>
      </c>
      <c r="M2916">
        <v>97672</v>
      </c>
      <c r="N2916">
        <v>97257</v>
      </c>
      <c r="O2916">
        <v>96822</v>
      </c>
      <c r="P2916">
        <v>96372</v>
      </c>
      <c r="Q2916">
        <v>95910</v>
      </c>
      <c r="R2916">
        <v>95432</v>
      </c>
      <c r="S2916">
        <v>94930</v>
      </c>
      <c r="T2916">
        <v>94393</v>
      </c>
      <c r="U2916">
        <v>93806</v>
      </c>
      <c r="V2916">
        <v>93161</v>
      </c>
      <c r="W2916">
        <v>92450</v>
      </c>
      <c r="X2916">
        <v>91670</v>
      </c>
      <c r="Y2916">
        <v>90829</v>
      </c>
      <c r="Z2916">
        <v>89935</v>
      </c>
      <c r="AA2916">
        <v>88996</v>
      </c>
      <c r="AB2916">
        <v>88007</v>
      </c>
      <c r="AC2916">
        <v>86967</v>
      </c>
      <c r="AD2916">
        <v>85881</v>
      </c>
      <c r="AE2916">
        <v>84716</v>
      </c>
      <c r="AF2916">
        <v>83429</v>
      </c>
      <c r="AG2916">
        <v>82055</v>
      </c>
      <c r="AH2916">
        <v>80608</v>
      </c>
      <c r="AI2916">
        <v>79063</v>
      </c>
      <c r="AJ2916">
        <v>77410</v>
      </c>
      <c r="AK2916">
        <v>75651</v>
      </c>
      <c r="AL2916">
        <v>73767</v>
      </c>
      <c r="AM2916">
        <v>71741</v>
      </c>
      <c r="AN2916">
        <v>69555</v>
      </c>
      <c r="AO2916">
        <v>67192</v>
      </c>
      <c r="AP2916">
        <v>64634</v>
      </c>
      <c r="AQ2916">
        <v>61860</v>
      </c>
      <c r="AR2916">
        <v>58871</v>
      </c>
      <c r="AS2916">
        <v>55681</v>
      </c>
      <c r="AT2916">
        <v>52315</v>
      </c>
      <c r="AU2916">
        <v>48793</v>
      </c>
      <c r="AV2916">
        <v>45134</v>
      </c>
      <c r="AW2916">
        <v>41356</v>
      </c>
      <c r="AX2916">
        <v>37488</v>
      </c>
      <c r="AY2916">
        <v>33556</v>
      </c>
      <c r="AZ2916">
        <v>29604</v>
      </c>
      <c r="BA2916">
        <v>25679</v>
      </c>
      <c r="BB2916">
        <v>21847</v>
      </c>
      <c r="BC2916">
        <v>18181</v>
      </c>
      <c r="BD2916">
        <v>14748</v>
      </c>
      <c r="BE2916">
        <v>11622</v>
      </c>
      <c r="BF2916">
        <v>8814</v>
      </c>
      <c r="BG2916">
        <v>6389</v>
      </c>
      <c r="BH2916">
        <v>4390</v>
      </c>
      <c r="BI2916">
        <v>2828</v>
      </c>
      <c r="DC2916">
        <v>39.08</v>
      </c>
      <c r="DD2916">
        <v>38.159999999999997</v>
      </c>
      <c r="DE2916">
        <v>37.25</v>
      </c>
      <c r="DF2916">
        <v>36.35</v>
      </c>
      <c r="DG2916">
        <v>35.44</v>
      </c>
      <c r="DH2916">
        <v>34.54</v>
      </c>
      <c r="DI2916">
        <v>33.65</v>
      </c>
      <c r="DJ2916">
        <v>32.770000000000003</v>
      </c>
      <c r="DK2916">
        <v>31.9</v>
      </c>
      <c r="DL2916">
        <v>31.04</v>
      </c>
      <c r="DM2916">
        <v>30.17</v>
      </c>
      <c r="DN2916">
        <v>29.31</v>
      </c>
      <c r="DO2916">
        <v>28.45</v>
      </c>
      <c r="DP2916">
        <v>27.59</v>
      </c>
      <c r="DQ2916">
        <v>26.73</v>
      </c>
      <c r="DR2916">
        <v>25.88</v>
      </c>
      <c r="DS2916">
        <v>25.04</v>
      </c>
      <c r="DT2916">
        <v>24.21</v>
      </c>
      <c r="DU2916">
        <v>23.39</v>
      </c>
      <c r="DV2916">
        <v>22.59</v>
      </c>
      <c r="DW2916">
        <v>21.79</v>
      </c>
      <c r="DX2916">
        <v>21</v>
      </c>
      <c r="DY2916">
        <v>20.22</v>
      </c>
      <c r="DZ2916">
        <v>19.440000000000001</v>
      </c>
      <c r="EA2916">
        <v>18.670000000000002</v>
      </c>
      <c r="EB2916">
        <v>17.899999999999999</v>
      </c>
      <c r="EC2916">
        <v>17.14</v>
      </c>
      <c r="ED2916">
        <v>16.399999999999999</v>
      </c>
      <c r="EE2916">
        <v>15.66</v>
      </c>
      <c r="EF2916">
        <v>14.93</v>
      </c>
      <c r="EG2916">
        <v>14.22</v>
      </c>
      <c r="EH2916">
        <v>13.51</v>
      </c>
      <c r="EI2916">
        <v>12.81</v>
      </c>
      <c r="EJ2916">
        <v>12.13</v>
      </c>
      <c r="EK2916">
        <v>11.45</v>
      </c>
      <c r="EL2916">
        <v>10.8</v>
      </c>
      <c r="EM2916">
        <v>10.16</v>
      </c>
      <c r="EN2916">
        <v>9.5399999999999991</v>
      </c>
      <c r="EO2916">
        <v>8.9499999999999993</v>
      </c>
      <c r="EP2916">
        <v>8.3800000000000008</v>
      </c>
      <c r="EQ2916">
        <v>7.83</v>
      </c>
      <c r="ER2916">
        <v>7.3</v>
      </c>
      <c r="ES2916">
        <v>6.79</v>
      </c>
      <c r="ET2916">
        <v>6.3</v>
      </c>
      <c r="EU2916">
        <v>5.83</v>
      </c>
      <c r="EV2916">
        <v>5.38</v>
      </c>
      <c r="EW2916">
        <v>4.95</v>
      </c>
      <c r="EX2916">
        <v>4.55</v>
      </c>
      <c r="EY2916">
        <v>4.16</v>
      </c>
      <c r="EZ2916">
        <v>3.81</v>
      </c>
      <c r="FA2916">
        <v>3.47</v>
      </c>
      <c r="FB2916">
        <v>3.17</v>
      </c>
      <c r="FC2916">
        <v>2.88</v>
      </c>
      <c r="FD2916">
        <v>2.64</v>
      </c>
      <c r="FE2916">
        <v>2.46</v>
      </c>
      <c r="FF2916">
        <v>2.35</v>
      </c>
      <c r="FG2916">
        <v>2.37</v>
      </c>
    </row>
    <row r="2917" spans="1:166" x14ac:dyDescent="0.25">
      <c r="A2917" t="s">
        <v>2704</v>
      </c>
      <c r="B2917">
        <v>56</v>
      </c>
      <c r="C2917">
        <v>56</v>
      </c>
      <c r="E2917">
        <v>100000</v>
      </c>
      <c r="F2917">
        <v>99757</v>
      </c>
      <c r="G2917">
        <v>99499</v>
      </c>
      <c r="H2917">
        <v>99224</v>
      </c>
      <c r="I2917">
        <v>98927</v>
      </c>
      <c r="J2917">
        <v>98600</v>
      </c>
      <c r="K2917">
        <v>98239</v>
      </c>
      <c r="L2917">
        <v>97842</v>
      </c>
      <c r="M2917">
        <v>97416</v>
      </c>
      <c r="N2917">
        <v>96969</v>
      </c>
      <c r="O2917">
        <v>96507</v>
      </c>
      <c r="P2917">
        <v>96033</v>
      </c>
      <c r="Q2917">
        <v>95543</v>
      </c>
      <c r="R2917">
        <v>95029</v>
      </c>
      <c r="S2917">
        <v>94479</v>
      </c>
      <c r="T2917">
        <v>93878</v>
      </c>
      <c r="U2917">
        <v>93216</v>
      </c>
      <c r="V2917">
        <v>92488</v>
      </c>
      <c r="W2917">
        <v>91689</v>
      </c>
      <c r="X2917">
        <v>90827</v>
      </c>
      <c r="Y2917">
        <v>89912</v>
      </c>
      <c r="Z2917">
        <v>88950</v>
      </c>
      <c r="AA2917">
        <v>87938</v>
      </c>
      <c r="AB2917">
        <v>86876</v>
      </c>
      <c r="AC2917">
        <v>85768</v>
      </c>
      <c r="AD2917">
        <v>84581</v>
      </c>
      <c r="AE2917">
        <v>83270</v>
      </c>
      <c r="AF2917">
        <v>81871</v>
      </c>
      <c r="AG2917">
        <v>80398</v>
      </c>
      <c r="AH2917">
        <v>78827</v>
      </c>
      <c r="AI2917">
        <v>77145</v>
      </c>
      <c r="AJ2917">
        <v>75358</v>
      </c>
      <c r="AK2917">
        <v>73447</v>
      </c>
      <c r="AL2917">
        <v>71394</v>
      </c>
      <c r="AM2917">
        <v>69181</v>
      </c>
      <c r="AN2917">
        <v>66789</v>
      </c>
      <c r="AO2917">
        <v>64203</v>
      </c>
      <c r="AP2917">
        <v>61404</v>
      </c>
      <c r="AQ2917">
        <v>58395</v>
      </c>
      <c r="AR2917">
        <v>55186</v>
      </c>
      <c r="AS2917">
        <v>51802</v>
      </c>
      <c r="AT2917">
        <v>48268</v>
      </c>
      <c r="AU2917">
        <v>44599</v>
      </c>
      <c r="AV2917">
        <v>40820</v>
      </c>
      <c r="AW2917">
        <v>36954</v>
      </c>
      <c r="AX2917">
        <v>33034</v>
      </c>
      <c r="AY2917">
        <v>29099</v>
      </c>
      <c r="AZ2917">
        <v>25200</v>
      </c>
      <c r="BA2917">
        <v>21397</v>
      </c>
      <c r="BB2917">
        <v>17766</v>
      </c>
      <c r="BC2917">
        <v>14381</v>
      </c>
      <c r="BD2917">
        <v>11300</v>
      </c>
      <c r="BE2917">
        <v>8546</v>
      </c>
      <c r="BF2917">
        <v>6174</v>
      </c>
      <c r="BG2917">
        <v>4226</v>
      </c>
      <c r="BH2917">
        <v>2712</v>
      </c>
      <c r="DC2917">
        <v>37.979999999999997</v>
      </c>
      <c r="DD2917">
        <v>37.07</v>
      </c>
      <c r="DE2917">
        <v>36.17</v>
      </c>
      <c r="DF2917">
        <v>35.270000000000003</v>
      </c>
      <c r="DG2917">
        <v>34.369999999999997</v>
      </c>
      <c r="DH2917">
        <v>33.49</v>
      </c>
      <c r="DI2917">
        <v>32.61</v>
      </c>
      <c r="DJ2917">
        <v>31.74</v>
      </c>
      <c r="DK2917">
        <v>30.87</v>
      </c>
      <c r="DL2917">
        <v>30.01</v>
      </c>
      <c r="DM2917">
        <v>29.15</v>
      </c>
      <c r="DN2917">
        <v>28.3</v>
      </c>
      <c r="DO2917">
        <v>27.44</v>
      </c>
      <c r="DP2917">
        <v>26.58</v>
      </c>
      <c r="DQ2917">
        <v>25.74</v>
      </c>
      <c r="DR2917">
        <v>24.9</v>
      </c>
      <c r="DS2917">
        <v>24.07</v>
      </c>
      <c r="DT2917">
        <v>23.26</v>
      </c>
      <c r="DU2917">
        <v>22.45</v>
      </c>
      <c r="DV2917">
        <v>21.66</v>
      </c>
      <c r="DW2917">
        <v>20.88</v>
      </c>
      <c r="DX2917">
        <v>20.100000000000001</v>
      </c>
      <c r="DY2917">
        <v>19.32</v>
      </c>
      <c r="DZ2917">
        <v>18.55</v>
      </c>
      <c r="EA2917">
        <v>17.79</v>
      </c>
      <c r="EB2917">
        <v>17.03</v>
      </c>
      <c r="EC2917">
        <v>16.29</v>
      </c>
      <c r="ED2917">
        <v>15.56</v>
      </c>
      <c r="EE2917">
        <v>14.84</v>
      </c>
      <c r="EF2917">
        <v>14.12</v>
      </c>
      <c r="EG2917">
        <v>13.42</v>
      </c>
      <c r="EH2917">
        <v>12.73</v>
      </c>
      <c r="EI2917">
        <v>12.04</v>
      </c>
      <c r="EJ2917">
        <v>11.38</v>
      </c>
      <c r="EK2917">
        <v>10.72</v>
      </c>
      <c r="EL2917">
        <v>10.09</v>
      </c>
      <c r="EM2917">
        <v>9.48</v>
      </c>
      <c r="EN2917">
        <v>8.89</v>
      </c>
      <c r="EO2917">
        <v>8.32</v>
      </c>
      <c r="EP2917">
        <v>7.77</v>
      </c>
      <c r="EQ2917">
        <v>7.25</v>
      </c>
      <c r="ER2917">
        <v>6.74</v>
      </c>
      <c r="ES2917">
        <v>6.25</v>
      </c>
      <c r="ET2917">
        <v>5.79</v>
      </c>
      <c r="EU2917">
        <v>5.34</v>
      </c>
      <c r="EV2917">
        <v>4.91</v>
      </c>
      <c r="EW2917">
        <v>4.51</v>
      </c>
      <c r="EX2917">
        <v>4.13</v>
      </c>
      <c r="EY2917">
        <v>3.78</v>
      </c>
      <c r="EZ2917">
        <v>3.45</v>
      </c>
      <c r="FA2917">
        <v>3.14</v>
      </c>
      <c r="FB2917">
        <v>2.86</v>
      </c>
      <c r="FC2917">
        <v>2.62</v>
      </c>
      <c r="FD2917">
        <v>2.44</v>
      </c>
      <c r="FE2917">
        <v>2.33</v>
      </c>
      <c r="FF2917">
        <v>2.35</v>
      </c>
    </row>
    <row r="2918" spans="1:166" x14ac:dyDescent="0.25">
      <c r="A2918" t="s">
        <v>2705</v>
      </c>
      <c r="B2918">
        <v>55</v>
      </c>
      <c r="C2918">
        <v>55</v>
      </c>
      <c r="E2918">
        <v>100000</v>
      </c>
      <c r="F2918">
        <v>99735</v>
      </c>
      <c r="G2918">
        <v>99453</v>
      </c>
      <c r="H2918">
        <v>99149</v>
      </c>
      <c r="I2918">
        <v>98814</v>
      </c>
      <c r="J2918">
        <v>98443</v>
      </c>
      <c r="K2918">
        <v>98036</v>
      </c>
      <c r="L2918">
        <v>97599</v>
      </c>
      <c r="M2918">
        <v>97139</v>
      </c>
      <c r="N2918">
        <v>96666</v>
      </c>
      <c r="O2918">
        <v>96180</v>
      </c>
      <c r="P2918">
        <v>95677</v>
      </c>
      <c r="Q2918">
        <v>95150</v>
      </c>
      <c r="R2918">
        <v>94586</v>
      </c>
      <c r="S2918">
        <v>93970</v>
      </c>
      <c r="T2918">
        <v>93292</v>
      </c>
      <c r="U2918">
        <v>92545</v>
      </c>
      <c r="V2918">
        <v>91726</v>
      </c>
      <c r="W2918">
        <v>90843</v>
      </c>
      <c r="X2918">
        <v>89906</v>
      </c>
      <c r="Y2918">
        <v>88921</v>
      </c>
      <c r="Z2918">
        <v>87886</v>
      </c>
      <c r="AA2918">
        <v>86800</v>
      </c>
      <c r="AB2918">
        <v>85669</v>
      </c>
      <c r="AC2918">
        <v>84458</v>
      </c>
      <c r="AD2918">
        <v>83122</v>
      </c>
      <c r="AE2918">
        <v>81698</v>
      </c>
      <c r="AF2918">
        <v>80199</v>
      </c>
      <c r="AG2918">
        <v>78600</v>
      </c>
      <c r="AH2918">
        <v>76891</v>
      </c>
      <c r="AI2918">
        <v>75074</v>
      </c>
      <c r="AJ2918">
        <v>73133</v>
      </c>
      <c r="AK2918">
        <v>71052</v>
      </c>
      <c r="AL2918">
        <v>68812</v>
      </c>
      <c r="AM2918">
        <v>66392</v>
      </c>
      <c r="AN2918">
        <v>63777</v>
      </c>
      <c r="AO2918">
        <v>60951</v>
      </c>
      <c r="AP2918">
        <v>57918</v>
      </c>
      <c r="AQ2918">
        <v>54691</v>
      </c>
      <c r="AR2918">
        <v>51291</v>
      </c>
      <c r="AS2918">
        <v>47744</v>
      </c>
      <c r="AT2918">
        <v>44066</v>
      </c>
      <c r="AU2918">
        <v>40284</v>
      </c>
      <c r="AV2918">
        <v>36423</v>
      </c>
      <c r="AW2918">
        <v>32513</v>
      </c>
      <c r="AX2918">
        <v>28597</v>
      </c>
      <c r="AY2918">
        <v>24722</v>
      </c>
      <c r="AZ2918">
        <v>20953</v>
      </c>
      <c r="BA2918">
        <v>17359</v>
      </c>
      <c r="BB2918">
        <v>14015</v>
      </c>
      <c r="BC2918">
        <v>10986</v>
      </c>
      <c r="BD2918">
        <v>8281</v>
      </c>
      <c r="BE2918">
        <v>5964</v>
      </c>
      <c r="BF2918">
        <v>4066</v>
      </c>
      <c r="BG2918">
        <v>2598</v>
      </c>
      <c r="DC2918">
        <v>36.9</v>
      </c>
      <c r="DD2918">
        <v>35.99</v>
      </c>
      <c r="DE2918">
        <v>35.090000000000003</v>
      </c>
      <c r="DF2918">
        <v>34.200000000000003</v>
      </c>
      <c r="DG2918">
        <v>33.31</v>
      </c>
      <c r="DH2918">
        <v>32.44</v>
      </c>
      <c r="DI2918">
        <v>31.57</v>
      </c>
      <c r="DJ2918">
        <v>30.71</v>
      </c>
      <c r="DK2918">
        <v>29.85</v>
      </c>
      <c r="DL2918">
        <v>29</v>
      </c>
      <c r="DM2918">
        <v>28.14</v>
      </c>
      <c r="DN2918">
        <v>27.28</v>
      </c>
      <c r="DO2918">
        <v>26.43</v>
      </c>
      <c r="DP2918">
        <v>25.59</v>
      </c>
      <c r="DQ2918">
        <v>24.75</v>
      </c>
      <c r="DR2918">
        <v>23.93</v>
      </c>
      <c r="DS2918">
        <v>23.12</v>
      </c>
      <c r="DT2918">
        <v>22.32</v>
      </c>
      <c r="DU2918">
        <v>21.53</v>
      </c>
      <c r="DV2918">
        <v>20.75</v>
      </c>
      <c r="DW2918">
        <v>19.98</v>
      </c>
      <c r="DX2918">
        <v>19.2</v>
      </c>
      <c r="DY2918">
        <v>18.440000000000001</v>
      </c>
      <c r="DZ2918">
        <v>17.68</v>
      </c>
      <c r="EA2918">
        <v>16.920000000000002</v>
      </c>
      <c r="EB2918">
        <v>16.190000000000001</v>
      </c>
      <c r="EC2918">
        <v>15.46</v>
      </c>
      <c r="ED2918">
        <v>14.74</v>
      </c>
      <c r="EE2918">
        <v>14.03</v>
      </c>
      <c r="EF2918">
        <v>13.33</v>
      </c>
      <c r="EG2918">
        <v>12.64</v>
      </c>
      <c r="EH2918">
        <v>11.96</v>
      </c>
      <c r="EI2918">
        <v>11.3</v>
      </c>
      <c r="EJ2918">
        <v>10.65</v>
      </c>
      <c r="EK2918">
        <v>10.02</v>
      </c>
      <c r="EL2918">
        <v>9.41</v>
      </c>
      <c r="EM2918">
        <v>8.82</v>
      </c>
      <c r="EN2918">
        <v>8.26</v>
      </c>
      <c r="EO2918">
        <v>7.72</v>
      </c>
      <c r="EP2918">
        <v>7.19</v>
      </c>
      <c r="EQ2918">
        <v>6.69</v>
      </c>
      <c r="ER2918">
        <v>6.21</v>
      </c>
      <c r="ES2918">
        <v>5.74</v>
      </c>
      <c r="ET2918">
        <v>5.3</v>
      </c>
      <c r="EU2918">
        <v>4.88</v>
      </c>
      <c r="EV2918">
        <v>4.4800000000000004</v>
      </c>
      <c r="EW2918">
        <v>4.0999999999999996</v>
      </c>
      <c r="EX2918">
        <v>3.75</v>
      </c>
      <c r="EY2918">
        <v>3.42</v>
      </c>
      <c r="EZ2918">
        <v>3.12</v>
      </c>
      <c r="FA2918">
        <v>2.84</v>
      </c>
      <c r="FB2918">
        <v>2.6</v>
      </c>
      <c r="FC2918">
        <v>2.42</v>
      </c>
      <c r="FD2918">
        <v>2.31</v>
      </c>
      <c r="FE2918">
        <v>2.34</v>
      </c>
    </row>
    <row r="2919" spans="1:166" x14ac:dyDescent="0.25">
      <c r="A2919" t="s">
        <v>2706</v>
      </c>
      <c r="B2919">
        <v>54</v>
      </c>
      <c r="C2919">
        <v>54</v>
      </c>
      <c r="E2919">
        <v>100000</v>
      </c>
      <c r="F2919">
        <v>99711</v>
      </c>
      <c r="G2919">
        <v>99398</v>
      </c>
      <c r="H2919">
        <v>99055</v>
      </c>
      <c r="I2919">
        <v>98675</v>
      </c>
      <c r="J2919">
        <v>98257</v>
      </c>
      <c r="K2919">
        <v>97808</v>
      </c>
      <c r="L2919">
        <v>97336</v>
      </c>
      <c r="M2919">
        <v>96850</v>
      </c>
      <c r="N2919">
        <v>96351</v>
      </c>
      <c r="O2919">
        <v>95835</v>
      </c>
      <c r="P2919">
        <v>95295</v>
      </c>
      <c r="Q2919">
        <v>94717</v>
      </c>
      <c r="R2919">
        <v>94085</v>
      </c>
      <c r="S2919">
        <v>93390</v>
      </c>
      <c r="T2919">
        <v>92624</v>
      </c>
      <c r="U2919">
        <v>91784</v>
      </c>
      <c r="V2919">
        <v>90879</v>
      </c>
      <c r="W2919">
        <v>89919</v>
      </c>
      <c r="X2919">
        <v>88910</v>
      </c>
      <c r="Y2919">
        <v>87851</v>
      </c>
      <c r="Z2919">
        <v>86740</v>
      </c>
      <c r="AA2919">
        <v>85585</v>
      </c>
      <c r="AB2919">
        <v>84349</v>
      </c>
      <c r="AC2919">
        <v>82987</v>
      </c>
      <c r="AD2919">
        <v>81536</v>
      </c>
      <c r="AE2919">
        <v>80010</v>
      </c>
      <c r="AF2919">
        <v>78385</v>
      </c>
      <c r="AG2919">
        <v>76646</v>
      </c>
      <c r="AH2919">
        <v>74801</v>
      </c>
      <c r="AI2919">
        <v>72829</v>
      </c>
      <c r="AJ2919">
        <v>70718</v>
      </c>
      <c r="AK2919">
        <v>68449</v>
      </c>
      <c r="AL2919">
        <v>66002</v>
      </c>
      <c r="AM2919">
        <v>63359</v>
      </c>
      <c r="AN2919">
        <v>60503</v>
      </c>
      <c r="AO2919">
        <v>57444</v>
      </c>
      <c r="AP2919">
        <v>54196</v>
      </c>
      <c r="AQ2919">
        <v>50781</v>
      </c>
      <c r="AR2919">
        <v>47222</v>
      </c>
      <c r="AS2919">
        <v>43536</v>
      </c>
      <c r="AT2919">
        <v>39750</v>
      </c>
      <c r="AU2919">
        <v>35892</v>
      </c>
      <c r="AV2919">
        <v>31994</v>
      </c>
      <c r="AW2919">
        <v>28096</v>
      </c>
      <c r="AX2919">
        <v>24249</v>
      </c>
      <c r="AY2919">
        <v>20512</v>
      </c>
      <c r="AZ2919">
        <v>16957</v>
      </c>
      <c r="BA2919">
        <v>13656</v>
      </c>
      <c r="BB2919">
        <v>10673</v>
      </c>
      <c r="BC2919">
        <v>8024</v>
      </c>
      <c r="BD2919">
        <v>5757</v>
      </c>
      <c r="BE2919">
        <v>3911</v>
      </c>
      <c r="BF2919">
        <v>2487</v>
      </c>
      <c r="DC2919">
        <v>35.81</v>
      </c>
      <c r="DD2919">
        <v>34.92</v>
      </c>
      <c r="DE2919">
        <v>34.020000000000003</v>
      </c>
      <c r="DF2919">
        <v>33.14</v>
      </c>
      <c r="DG2919">
        <v>32.270000000000003</v>
      </c>
      <c r="DH2919">
        <v>31.4</v>
      </c>
      <c r="DI2919">
        <v>30.54</v>
      </c>
      <c r="DJ2919">
        <v>29.69</v>
      </c>
      <c r="DK2919">
        <v>28.83</v>
      </c>
      <c r="DL2919">
        <v>27.98</v>
      </c>
      <c r="DM2919">
        <v>27.13</v>
      </c>
      <c r="DN2919">
        <v>26.28</v>
      </c>
      <c r="DO2919">
        <v>25.44</v>
      </c>
      <c r="DP2919">
        <v>24.61</v>
      </c>
      <c r="DQ2919">
        <v>23.78</v>
      </c>
      <c r="DR2919">
        <v>22.98</v>
      </c>
      <c r="DS2919">
        <v>22.18</v>
      </c>
      <c r="DT2919">
        <v>21.4</v>
      </c>
      <c r="DU2919">
        <v>20.62</v>
      </c>
      <c r="DV2919">
        <v>19.850000000000001</v>
      </c>
      <c r="DW2919">
        <v>19.079999999999998</v>
      </c>
      <c r="DX2919">
        <v>18.32</v>
      </c>
      <c r="DY2919">
        <v>17.559999999999999</v>
      </c>
      <c r="DZ2919">
        <v>16.809999999999999</v>
      </c>
      <c r="EA2919">
        <v>16.079999999999998</v>
      </c>
      <c r="EB2919">
        <v>15.36</v>
      </c>
      <c r="EC2919">
        <v>14.64</v>
      </c>
      <c r="ED2919">
        <v>13.93</v>
      </c>
      <c r="EE2919">
        <v>13.24</v>
      </c>
      <c r="EF2919">
        <v>12.55</v>
      </c>
      <c r="EG2919">
        <v>11.88</v>
      </c>
      <c r="EH2919">
        <v>11.22</v>
      </c>
      <c r="EI2919">
        <v>10.57</v>
      </c>
      <c r="EJ2919">
        <v>9.9499999999999993</v>
      </c>
      <c r="EK2919">
        <v>9.34</v>
      </c>
      <c r="EL2919">
        <v>8.76</v>
      </c>
      <c r="EM2919">
        <v>8.1999999999999993</v>
      </c>
      <c r="EN2919">
        <v>7.66</v>
      </c>
      <c r="EO2919">
        <v>7.14</v>
      </c>
      <c r="EP2919">
        <v>6.64</v>
      </c>
      <c r="EQ2919">
        <v>6.16</v>
      </c>
      <c r="ER2919">
        <v>5.7</v>
      </c>
      <c r="ES2919">
        <v>5.26</v>
      </c>
      <c r="ET2919">
        <v>4.84</v>
      </c>
      <c r="EU2919">
        <v>4.4400000000000004</v>
      </c>
      <c r="EV2919">
        <v>4.07</v>
      </c>
      <c r="EW2919">
        <v>3.72</v>
      </c>
      <c r="EX2919">
        <v>3.39</v>
      </c>
      <c r="EY2919">
        <v>3.09</v>
      </c>
      <c r="EZ2919">
        <v>2.82</v>
      </c>
      <c r="FA2919">
        <v>2.58</v>
      </c>
      <c r="FB2919">
        <v>2.4</v>
      </c>
      <c r="FC2919">
        <v>2.2999999999999998</v>
      </c>
      <c r="FD2919">
        <v>2.3199999999999998</v>
      </c>
    </row>
    <row r="2920" spans="1:166" x14ac:dyDescent="0.25">
      <c r="A2920" t="s">
        <v>2707</v>
      </c>
      <c r="B2920">
        <v>53</v>
      </c>
      <c r="C2920">
        <v>53</v>
      </c>
      <c r="E2920">
        <v>100000</v>
      </c>
      <c r="F2920">
        <v>99679</v>
      </c>
      <c r="G2920">
        <v>99327</v>
      </c>
      <c r="H2920">
        <v>98937</v>
      </c>
      <c r="I2920">
        <v>98508</v>
      </c>
      <c r="J2920">
        <v>98047</v>
      </c>
      <c r="K2920">
        <v>97563</v>
      </c>
      <c r="L2920">
        <v>97064</v>
      </c>
      <c r="M2920">
        <v>96552</v>
      </c>
      <c r="N2920">
        <v>96023</v>
      </c>
      <c r="O2920">
        <v>95468</v>
      </c>
      <c r="P2920">
        <v>94875</v>
      </c>
      <c r="Q2920">
        <v>94227</v>
      </c>
      <c r="R2920">
        <v>93515</v>
      </c>
      <c r="S2920">
        <v>92729</v>
      </c>
      <c r="T2920">
        <v>91867</v>
      </c>
      <c r="U2920">
        <v>90939</v>
      </c>
      <c r="V2920">
        <v>89955</v>
      </c>
      <c r="W2920">
        <v>88922</v>
      </c>
      <c r="X2920">
        <v>87837</v>
      </c>
      <c r="Y2920">
        <v>86701</v>
      </c>
      <c r="Z2920">
        <v>85520</v>
      </c>
      <c r="AA2920">
        <v>84258</v>
      </c>
      <c r="AB2920">
        <v>82868</v>
      </c>
      <c r="AC2920">
        <v>81389</v>
      </c>
      <c r="AD2920">
        <v>79836</v>
      </c>
      <c r="AE2920">
        <v>78182</v>
      </c>
      <c r="AF2920">
        <v>76415</v>
      </c>
      <c r="AG2920">
        <v>74539</v>
      </c>
      <c r="AH2920">
        <v>72538</v>
      </c>
      <c r="AI2920">
        <v>70395</v>
      </c>
      <c r="AJ2920">
        <v>68096</v>
      </c>
      <c r="AK2920">
        <v>65619</v>
      </c>
      <c r="AL2920">
        <v>62947</v>
      </c>
      <c r="AM2920">
        <v>60065</v>
      </c>
      <c r="AN2920">
        <v>56977</v>
      </c>
      <c r="AO2920">
        <v>53705</v>
      </c>
      <c r="AP2920">
        <v>50272</v>
      </c>
      <c r="AQ2920">
        <v>46702</v>
      </c>
      <c r="AR2920">
        <v>43009</v>
      </c>
      <c r="AS2920">
        <v>39221</v>
      </c>
      <c r="AT2920">
        <v>35366</v>
      </c>
      <c r="AU2920">
        <v>31478</v>
      </c>
      <c r="AV2920">
        <v>27599</v>
      </c>
      <c r="AW2920">
        <v>23778</v>
      </c>
      <c r="AX2920">
        <v>20076</v>
      </c>
      <c r="AY2920">
        <v>16561</v>
      </c>
      <c r="AZ2920">
        <v>13305</v>
      </c>
      <c r="BA2920">
        <v>10369</v>
      </c>
      <c r="BB2920">
        <v>7768</v>
      </c>
      <c r="BC2920">
        <v>5556</v>
      </c>
      <c r="BD2920">
        <v>3758</v>
      </c>
      <c r="BE2920">
        <v>2380</v>
      </c>
      <c r="DC2920">
        <v>34.74</v>
      </c>
      <c r="DD2920">
        <v>33.85</v>
      </c>
      <c r="DE2920">
        <v>32.96</v>
      </c>
      <c r="DF2920">
        <v>32.090000000000003</v>
      </c>
      <c r="DG2920">
        <v>31.23</v>
      </c>
      <c r="DH2920">
        <v>30.37</v>
      </c>
      <c r="DI2920">
        <v>29.52</v>
      </c>
      <c r="DJ2920">
        <v>28.67</v>
      </c>
      <c r="DK2920">
        <v>27.82</v>
      </c>
      <c r="DL2920">
        <v>26.97</v>
      </c>
      <c r="DM2920">
        <v>26.13</v>
      </c>
      <c r="DN2920">
        <v>25.29</v>
      </c>
      <c r="DO2920">
        <v>24.46</v>
      </c>
      <c r="DP2920">
        <v>23.64</v>
      </c>
      <c r="DQ2920">
        <v>22.83</v>
      </c>
      <c r="DR2920">
        <v>22.04</v>
      </c>
      <c r="DS2920">
        <v>21.26</v>
      </c>
      <c r="DT2920">
        <v>20.49</v>
      </c>
      <c r="DU2920">
        <v>19.72</v>
      </c>
      <c r="DV2920">
        <v>18.96</v>
      </c>
      <c r="DW2920">
        <v>18.2</v>
      </c>
      <c r="DX2920">
        <v>17.45</v>
      </c>
      <c r="DY2920">
        <v>16.7</v>
      </c>
      <c r="DZ2920">
        <v>15.97</v>
      </c>
      <c r="EA2920">
        <v>15.25</v>
      </c>
      <c r="EB2920">
        <v>14.54</v>
      </c>
      <c r="EC2920">
        <v>13.84</v>
      </c>
      <c r="ED2920">
        <v>13.15</v>
      </c>
      <c r="EE2920">
        <v>12.46</v>
      </c>
      <c r="EF2920">
        <v>11.79</v>
      </c>
      <c r="EG2920">
        <v>11.14</v>
      </c>
      <c r="EH2920">
        <v>10.5</v>
      </c>
      <c r="EI2920">
        <v>9.8800000000000008</v>
      </c>
      <c r="EJ2920">
        <v>9.27</v>
      </c>
      <c r="EK2920">
        <v>8.69</v>
      </c>
      <c r="EL2920">
        <v>8.14</v>
      </c>
      <c r="EM2920">
        <v>7.6</v>
      </c>
      <c r="EN2920">
        <v>7.09</v>
      </c>
      <c r="EO2920">
        <v>6.59</v>
      </c>
      <c r="EP2920">
        <v>6.12</v>
      </c>
      <c r="EQ2920">
        <v>5.66</v>
      </c>
      <c r="ER2920">
        <v>5.22</v>
      </c>
      <c r="ES2920">
        <v>4.8</v>
      </c>
      <c r="ET2920">
        <v>4.41</v>
      </c>
      <c r="EU2920">
        <v>4.04</v>
      </c>
      <c r="EV2920">
        <v>3.69</v>
      </c>
      <c r="EW2920">
        <v>3.36</v>
      </c>
      <c r="EX2920">
        <v>3.07</v>
      </c>
      <c r="EY2920">
        <v>2.79</v>
      </c>
      <c r="EZ2920">
        <v>2.56</v>
      </c>
      <c r="FA2920">
        <v>2.38</v>
      </c>
      <c r="FB2920">
        <v>2.2799999999999998</v>
      </c>
      <c r="FC2920">
        <v>2.31</v>
      </c>
    </row>
    <row r="2921" spans="1:166" x14ac:dyDescent="0.25">
      <c r="A2921" t="s">
        <v>2708</v>
      </c>
      <c r="B2921">
        <v>52</v>
      </c>
      <c r="C2921">
        <v>52</v>
      </c>
      <c r="E2921">
        <v>100000</v>
      </c>
      <c r="F2921">
        <v>99638</v>
      </c>
      <c r="G2921">
        <v>99238</v>
      </c>
      <c r="H2921">
        <v>98798</v>
      </c>
      <c r="I2921">
        <v>98324</v>
      </c>
      <c r="J2921">
        <v>97827</v>
      </c>
      <c r="K2921">
        <v>97315</v>
      </c>
      <c r="L2921">
        <v>96789</v>
      </c>
      <c r="M2921">
        <v>96246</v>
      </c>
      <c r="N2921">
        <v>95677</v>
      </c>
      <c r="O2921">
        <v>95069</v>
      </c>
      <c r="P2921">
        <v>94404</v>
      </c>
      <c r="Q2921">
        <v>93672</v>
      </c>
      <c r="R2921">
        <v>92866</v>
      </c>
      <c r="S2921">
        <v>91982</v>
      </c>
      <c r="T2921">
        <v>91030</v>
      </c>
      <c r="U2921">
        <v>90020</v>
      </c>
      <c r="V2921">
        <v>88962</v>
      </c>
      <c r="W2921">
        <v>87851</v>
      </c>
      <c r="X2921">
        <v>86688</v>
      </c>
      <c r="Y2921">
        <v>85480</v>
      </c>
      <c r="Z2921">
        <v>84191</v>
      </c>
      <c r="AA2921">
        <v>82771</v>
      </c>
      <c r="AB2921">
        <v>81262</v>
      </c>
      <c r="AC2921">
        <v>79680</v>
      </c>
      <c r="AD2921">
        <v>77998</v>
      </c>
      <c r="AE2921">
        <v>76201</v>
      </c>
      <c r="AF2921">
        <v>74296</v>
      </c>
      <c r="AG2921">
        <v>72263</v>
      </c>
      <c r="AH2921">
        <v>70090</v>
      </c>
      <c r="AI2921">
        <v>67757</v>
      </c>
      <c r="AJ2921">
        <v>65248</v>
      </c>
      <c r="AK2921">
        <v>62548</v>
      </c>
      <c r="AL2921">
        <v>59636</v>
      </c>
      <c r="AM2921">
        <v>56522</v>
      </c>
      <c r="AN2921">
        <v>53224</v>
      </c>
      <c r="AO2921">
        <v>49769</v>
      </c>
      <c r="AP2921">
        <v>46185</v>
      </c>
      <c r="AQ2921">
        <v>42487</v>
      </c>
      <c r="AR2921">
        <v>38697</v>
      </c>
      <c r="AS2921">
        <v>34846</v>
      </c>
      <c r="AT2921">
        <v>30969</v>
      </c>
      <c r="AU2921">
        <v>27107</v>
      </c>
      <c r="AV2921">
        <v>23313</v>
      </c>
      <c r="AW2921">
        <v>19644</v>
      </c>
      <c r="AX2921">
        <v>16170</v>
      </c>
      <c r="AY2921">
        <v>12959</v>
      </c>
      <c r="AZ2921">
        <v>10072</v>
      </c>
      <c r="BA2921">
        <v>7521</v>
      </c>
      <c r="BB2921">
        <v>5358</v>
      </c>
      <c r="BC2921">
        <v>3612</v>
      </c>
      <c r="BD2921">
        <v>2276</v>
      </c>
      <c r="DC2921">
        <v>33.67</v>
      </c>
      <c r="DD2921">
        <v>32.79</v>
      </c>
      <c r="DE2921">
        <v>31.92</v>
      </c>
      <c r="DF2921">
        <v>31.06</v>
      </c>
      <c r="DG2921">
        <v>30.2</v>
      </c>
      <c r="DH2921">
        <v>29.36</v>
      </c>
      <c r="DI2921">
        <v>28.51</v>
      </c>
      <c r="DJ2921">
        <v>27.66</v>
      </c>
      <c r="DK2921">
        <v>26.81</v>
      </c>
      <c r="DL2921">
        <v>25.97</v>
      </c>
      <c r="DM2921">
        <v>25.13</v>
      </c>
      <c r="DN2921">
        <v>24.31</v>
      </c>
      <c r="DO2921">
        <v>23.49</v>
      </c>
      <c r="DP2921">
        <v>22.69</v>
      </c>
      <c r="DQ2921">
        <v>21.9</v>
      </c>
      <c r="DR2921">
        <v>21.13</v>
      </c>
      <c r="DS2921">
        <v>20.36</v>
      </c>
      <c r="DT2921">
        <v>19.600000000000001</v>
      </c>
      <c r="DU2921">
        <v>18.84</v>
      </c>
      <c r="DV2921">
        <v>18.079999999999998</v>
      </c>
      <c r="DW2921">
        <v>17.329999999999998</v>
      </c>
      <c r="DX2921">
        <v>16.59</v>
      </c>
      <c r="DY2921">
        <v>15.87</v>
      </c>
      <c r="DZ2921">
        <v>15.15</v>
      </c>
      <c r="EA2921">
        <v>14.44</v>
      </c>
      <c r="EB2921">
        <v>13.74</v>
      </c>
      <c r="EC2921">
        <v>13.05</v>
      </c>
      <c r="ED2921">
        <v>12.38</v>
      </c>
      <c r="EE2921">
        <v>11.71</v>
      </c>
      <c r="EF2921">
        <v>11.06</v>
      </c>
      <c r="EG2921">
        <v>10.42</v>
      </c>
      <c r="EH2921">
        <v>9.8000000000000007</v>
      </c>
      <c r="EI2921">
        <v>9.1999999999999993</v>
      </c>
      <c r="EJ2921">
        <v>8.6300000000000008</v>
      </c>
      <c r="EK2921">
        <v>8.08</v>
      </c>
      <c r="EL2921">
        <v>7.55</v>
      </c>
      <c r="EM2921">
        <v>7.04</v>
      </c>
      <c r="EN2921">
        <v>6.54</v>
      </c>
      <c r="EO2921">
        <v>6.07</v>
      </c>
      <c r="EP2921">
        <v>5.61</v>
      </c>
      <c r="EQ2921">
        <v>5.18</v>
      </c>
      <c r="ER2921">
        <v>4.7699999999999996</v>
      </c>
      <c r="ES2921">
        <v>4.37</v>
      </c>
      <c r="ET2921">
        <v>4</v>
      </c>
      <c r="EU2921">
        <v>3.66</v>
      </c>
      <c r="EV2921">
        <v>3.34</v>
      </c>
      <c r="EW2921">
        <v>3.04</v>
      </c>
      <c r="EX2921">
        <v>2.77</v>
      </c>
      <c r="EY2921">
        <v>2.54</v>
      </c>
      <c r="EZ2921">
        <v>2.36</v>
      </c>
      <c r="FA2921">
        <v>2.2599999999999998</v>
      </c>
      <c r="FB2921">
        <v>2.2999999999999998</v>
      </c>
    </row>
    <row r="2922" spans="1:166" x14ac:dyDescent="0.25">
      <c r="A2922" t="s">
        <v>2709</v>
      </c>
      <c r="B2922">
        <v>51</v>
      </c>
      <c r="C2922">
        <v>51</v>
      </c>
      <c r="E2922">
        <v>100000</v>
      </c>
      <c r="F2922">
        <v>99589</v>
      </c>
      <c r="G2922">
        <v>99137</v>
      </c>
      <c r="H2922">
        <v>98651</v>
      </c>
      <c r="I2922">
        <v>98140</v>
      </c>
      <c r="J2922">
        <v>97614</v>
      </c>
      <c r="K2922">
        <v>97074</v>
      </c>
      <c r="L2922">
        <v>96517</v>
      </c>
      <c r="M2922">
        <v>95933</v>
      </c>
      <c r="N2922">
        <v>95308</v>
      </c>
      <c r="O2922">
        <v>94626</v>
      </c>
      <c r="P2922">
        <v>93874</v>
      </c>
      <c r="Q2922">
        <v>93047</v>
      </c>
      <c r="R2922">
        <v>92139</v>
      </c>
      <c r="S2922">
        <v>91162</v>
      </c>
      <c r="T2922">
        <v>90126</v>
      </c>
      <c r="U2922">
        <v>89040</v>
      </c>
      <c r="V2922">
        <v>87902</v>
      </c>
      <c r="W2922">
        <v>86712</v>
      </c>
      <c r="X2922">
        <v>85476</v>
      </c>
      <c r="Y2922">
        <v>84158</v>
      </c>
      <c r="Z2922">
        <v>82707</v>
      </c>
      <c r="AA2922">
        <v>81166</v>
      </c>
      <c r="AB2922">
        <v>79553</v>
      </c>
      <c r="AC2922">
        <v>77840</v>
      </c>
      <c r="AD2922">
        <v>76012</v>
      </c>
      <c r="AE2922">
        <v>74075</v>
      </c>
      <c r="AF2922">
        <v>72012</v>
      </c>
      <c r="AG2922">
        <v>69806</v>
      </c>
      <c r="AH2922">
        <v>67441</v>
      </c>
      <c r="AI2922">
        <v>64898</v>
      </c>
      <c r="AJ2922">
        <v>62165</v>
      </c>
      <c r="AK2922">
        <v>59225</v>
      </c>
      <c r="AL2922">
        <v>56083</v>
      </c>
      <c r="AM2922">
        <v>52760</v>
      </c>
      <c r="AN2922">
        <v>49282</v>
      </c>
      <c r="AO2922">
        <v>45680</v>
      </c>
      <c r="AP2922">
        <v>41972</v>
      </c>
      <c r="AQ2922">
        <v>38182</v>
      </c>
      <c r="AR2922">
        <v>34336</v>
      </c>
      <c r="AS2922">
        <v>30468</v>
      </c>
      <c r="AT2922">
        <v>26624</v>
      </c>
      <c r="AU2922">
        <v>22855</v>
      </c>
      <c r="AV2922">
        <v>19220</v>
      </c>
      <c r="AW2922">
        <v>15785</v>
      </c>
      <c r="AX2922">
        <v>12621</v>
      </c>
      <c r="AY2922">
        <v>9782</v>
      </c>
      <c r="AZ2922">
        <v>7282</v>
      </c>
      <c r="BA2922">
        <v>5169</v>
      </c>
      <c r="BB2922">
        <v>3468</v>
      </c>
      <c r="BC2922">
        <v>2177</v>
      </c>
      <c r="DC2922">
        <v>32.61</v>
      </c>
      <c r="DD2922">
        <v>31.74</v>
      </c>
      <c r="DE2922">
        <v>30.88</v>
      </c>
      <c r="DF2922">
        <v>30.03</v>
      </c>
      <c r="DG2922">
        <v>29.19</v>
      </c>
      <c r="DH2922">
        <v>28.34</v>
      </c>
      <c r="DI2922">
        <v>27.5</v>
      </c>
      <c r="DJ2922">
        <v>26.65</v>
      </c>
      <c r="DK2922">
        <v>25.81</v>
      </c>
      <c r="DL2922">
        <v>24.98</v>
      </c>
      <c r="DM2922">
        <v>24.15</v>
      </c>
      <c r="DN2922">
        <v>23.34</v>
      </c>
      <c r="DO2922">
        <v>22.55</v>
      </c>
      <c r="DP2922">
        <v>21.76</v>
      </c>
      <c r="DQ2922">
        <v>20.99</v>
      </c>
      <c r="DR2922">
        <v>20.23</v>
      </c>
      <c r="DS2922">
        <v>19.47</v>
      </c>
      <c r="DT2922">
        <v>18.71</v>
      </c>
      <c r="DU2922">
        <v>17.96</v>
      </c>
      <c r="DV2922">
        <v>17.21</v>
      </c>
      <c r="DW2922">
        <v>16.48</v>
      </c>
      <c r="DX2922">
        <v>15.76</v>
      </c>
      <c r="DY2922">
        <v>15.05</v>
      </c>
      <c r="DZ2922">
        <v>14.34</v>
      </c>
      <c r="EA2922">
        <v>13.65</v>
      </c>
      <c r="EB2922">
        <v>12.96</v>
      </c>
      <c r="EC2922">
        <v>12.29</v>
      </c>
      <c r="ED2922">
        <v>11.63</v>
      </c>
      <c r="EE2922">
        <v>10.98</v>
      </c>
      <c r="EF2922">
        <v>10.34</v>
      </c>
      <c r="EG2922">
        <v>9.73</v>
      </c>
      <c r="EH2922">
        <v>9.14</v>
      </c>
      <c r="EI2922">
        <v>8.56</v>
      </c>
      <c r="EJ2922">
        <v>8.02</v>
      </c>
      <c r="EK2922">
        <v>7.49</v>
      </c>
      <c r="EL2922">
        <v>6.98</v>
      </c>
      <c r="EM2922">
        <v>6.49</v>
      </c>
      <c r="EN2922">
        <v>6.02</v>
      </c>
      <c r="EO2922">
        <v>5.57</v>
      </c>
      <c r="EP2922">
        <v>5.14</v>
      </c>
      <c r="EQ2922">
        <v>4.7300000000000004</v>
      </c>
      <c r="ER2922">
        <v>4.34</v>
      </c>
      <c r="ES2922">
        <v>3.97</v>
      </c>
      <c r="ET2922">
        <v>3.63</v>
      </c>
      <c r="EU2922">
        <v>3.31</v>
      </c>
      <c r="EV2922">
        <v>3.02</v>
      </c>
      <c r="EW2922">
        <v>2.75</v>
      </c>
      <c r="EX2922">
        <v>2.52</v>
      </c>
      <c r="EY2922">
        <v>2.34</v>
      </c>
      <c r="EZ2922">
        <v>2.2400000000000002</v>
      </c>
      <c r="FA2922">
        <v>2.2799999999999998</v>
      </c>
    </row>
    <row r="2923" spans="1:166" x14ac:dyDescent="0.25">
      <c r="A2923" t="s">
        <v>2710</v>
      </c>
      <c r="B2923">
        <v>50</v>
      </c>
      <c r="C2923">
        <v>50</v>
      </c>
      <c r="E2923">
        <v>100000</v>
      </c>
      <c r="F2923">
        <v>99535</v>
      </c>
      <c r="G2923">
        <v>99036</v>
      </c>
      <c r="H2923">
        <v>98512</v>
      </c>
      <c r="I2923">
        <v>97971</v>
      </c>
      <c r="J2923">
        <v>97417</v>
      </c>
      <c r="K2923">
        <v>96844</v>
      </c>
      <c r="L2923">
        <v>96245</v>
      </c>
      <c r="M2923">
        <v>95603</v>
      </c>
      <c r="N2923">
        <v>94902</v>
      </c>
      <c r="O2923">
        <v>94130</v>
      </c>
      <c r="P2923">
        <v>93280</v>
      </c>
      <c r="Q2923">
        <v>92347</v>
      </c>
      <c r="R2923">
        <v>91344</v>
      </c>
      <c r="S2923">
        <v>90281</v>
      </c>
      <c r="T2923">
        <v>89166</v>
      </c>
      <c r="U2923">
        <v>87999</v>
      </c>
      <c r="V2923">
        <v>86780</v>
      </c>
      <c r="W2923">
        <v>85515</v>
      </c>
      <c r="X2923">
        <v>84167</v>
      </c>
      <c r="Y2923">
        <v>82682</v>
      </c>
      <c r="Z2923">
        <v>81108</v>
      </c>
      <c r="AA2923">
        <v>79462</v>
      </c>
      <c r="AB2923">
        <v>77716</v>
      </c>
      <c r="AC2923">
        <v>75855</v>
      </c>
      <c r="AD2923">
        <v>73885</v>
      </c>
      <c r="AE2923">
        <v>71789</v>
      </c>
      <c r="AF2923">
        <v>69551</v>
      </c>
      <c r="AG2923">
        <v>67152</v>
      </c>
      <c r="AH2923">
        <v>64576</v>
      </c>
      <c r="AI2923">
        <v>61807</v>
      </c>
      <c r="AJ2923">
        <v>58834</v>
      </c>
      <c r="AK2923">
        <v>55664</v>
      </c>
      <c r="AL2923">
        <v>52314</v>
      </c>
      <c r="AM2923">
        <v>48814</v>
      </c>
      <c r="AN2923">
        <v>45191</v>
      </c>
      <c r="AO2923">
        <v>41470</v>
      </c>
      <c r="AP2923">
        <v>37676</v>
      </c>
      <c r="AQ2923">
        <v>33835</v>
      </c>
      <c r="AR2923">
        <v>29979</v>
      </c>
      <c r="AS2923">
        <v>26152</v>
      </c>
      <c r="AT2923">
        <v>22406</v>
      </c>
      <c r="AU2923">
        <v>18804</v>
      </c>
      <c r="AV2923">
        <v>15410</v>
      </c>
      <c r="AW2923">
        <v>12289</v>
      </c>
      <c r="AX2923">
        <v>9499</v>
      </c>
      <c r="AY2923">
        <v>7049</v>
      </c>
      <c r="AZ2923">
        <v>4986</v>
      </c>
      <c r="BA2923">
        <v>3331</v>
      </c>
      <c r="BB2923">
        <v>2080</v>
      </c>
      <c r="DC2923">
        <v>31.56</v>
      </c>
      <c r="DD2923">
        <v>30.71</v>
      </c>
      <c r="DE2923">
        <v>29.86</v>
      </c>
      <c r="DF2923">
        <v>29.01</v>
      </c>
      <c r="DG2923">
        <v>28.17</v>
      </c>
      <c r="DH2923">
        <v>27.33</v>
      </c>
      <c r="DI2923">
        <v>26.49</v>
      </c>
      <c r="DJ2923">
        <v>25.65</v>
      </c>
      <c r="DK2923">
        <v>24.82</v>
      </c>
      <c r="DL2923">
        <v>24</v>
      </c>
      <c r="DM2923">
        <v>23.19</v>
      </c>
      <c r="DN2923">
        <v>22.4</v>
      </c>
      <c r="DO2923">
        <v>21.62</v>
      </c>
      <c r="DP2923">
        <v>20.85</v>
      </c>
      <c r="DQ2923">
        <v>20.09</v>
      </c>
      <c r="DR2923">
        <v>19.34</v>
      </c>
      <c r="DS2923">
        <v>18.59</v>
      </c>
      <c r="DT2923">
        <v>17.84</v>
      </c>
      <c r="DU2923">
        <v>17.100000000000001</v>
      </c>
      <c r="DV2923">
        <v>16.36</v>
      </c>
      <c r="DW2923">
        <v>15.65</v>
      </c>
      <c r="DX2923">
        <v>14.94</v>
      </c>
      <c r="DY2923">
        <v>14.24</v>
      </c>
      <c r="DZ2923">
        <v>13.55</v>
      </c>
      <c r="EA2923">
        <v>12.87</v>
      </c>
      <c r="EB2923">
        <v>12.2</v>
      </c>
      <c r="EC2923">
        <v>11.54</v>
      </c>
      <c r="ED2923">
        <v>10.9</v>
      </c>
      <c r="EE2923">
        <v>10.27</v>
      </c>
      <c r="EF2923">
        <v>9.66</v>
      </c>
      <c r="EG2923">
        <v>9.07</v>
      </c>
      <c r="EH2923">
        <v>8.5</v>
      </c>
      <c r="EI2923">
        <v>7.95</v>
      </c>
      <c r="EJ2923">
        <v>7.43</v>
      </c>
      <c r="EK2923">
        <v>6.93</v>
      </c>
      <c r="EL2923">
        <v>6.44</v>
      </c>
      <c r="EM2923">
        <v>5.98</v>
      </c>
      <c r="EN2923">
        <v>5.53</v>
      </c>
      <c r="EO2923">
        <v>5.0999999999999996</v>
      </c>
      <c r="EP2923">
        <v>4.6900000000000004</v>
      </c>
      <c r="EQ2923">
        <v>4.3099999999999996</v>
      </c>
      <c r="ER2923">
        <v>3.94</v>
      </c>
      <c r="ES2923">
        <v>3.6</v>
      </c>
      <c r="ET2923">
        <v>3.28</v>
      </c>
      <c r="EU2923">
        <v>2.99</v>
      </c>
      <c r="EV2923">
        <v>2.72</v>
      </c>
      <c r="EW2923">
        <v>2.5</v>
      </c>
      <c r="EX2923">
        <v>2.3199999999999998</v>
      </c>
      <c r="EY2923">
        <v>2.23</v>
      </c>
      <c r="EZ2923">
        <v>2.27</v>
      </c>
    </row>
    <row r="2924" spans="1:166" x14ac:dyDescent="0.25">
      <c r="A2924" t="s">
        <v>2711</v>
      </c>
      <c r="B2924">
        <v>49</v>
      </c>
      <c r="C2924">
        <v>49</v>
      </c>
      <c r="E2924">
        <v>100000</v>
      </c>
      <c r="F2924">
        <v>99486</v>
      </c>
      <c r="G2924">
        <v>98948</v>
      </c>
      <c r="H2924">
        <v>98392</v>
      </c>
      <c r="I2924">
        <v>97822</v>
      </c>
      <c r="J2924">
        <v>97234</v>
      </c>
      <c r="K2924">
        <v>96618</v>
      </c>
      <c r="L2924">
        <v>95959</v>
      </c>
      <c r="M2924">
        <v>95238</v>
      </c>
      <c r="N2924">
        <v>94445</v>
      </c>
      <c r="O2924">
        <v>93571</v>
      </c>
      <c r="P2924">
        <v>92612</v>
      </c>
      <c r="Q2924">
        <v>91580</v>
      </c>
      <c r="R2924">
        <v>90489</v>
      </c>
      <c r="S2924">
        <v>89345</v>
      </c>
      <c r="T2924">
        <v>88147</v>
      </c>
      <c r="U2924">
        <v>86897</v>
      </c>
      <c r="V2924">
        <v>85602</v>
      </c>
      <c r="W2924">
        <v>84221</v>
      </c>
      <c r="X2924">
        <v>82703</v>
      </c>
      <c r="Y2924">
        <v>81093</v>
      </c>
      <c r="Z2924">
        <v>79412</v>
      </c>
      <c r="AA2924">
        <v>77630</v>
      </c>
      <c r="AB2924">
        <v>75734</v>
      </c>
      <c r="AC2924">
        <v>73730</v>
      </c>
      <c r="AD2924">
        <v>71599</v>
      </c>
      <c r="AE2924">
        <v>69326</v>
      </c>
      <c r="AF2924">
        <v>66894</v>
      </c>
      <c r="AG2924">
        <v>64282</v>
      </c>
      <c r="AH2924">
        <v>61479</v>
      </c>
      <c r="AI2924">
        <v>58469</v>
      </c>
      <c r="AJ2924">
        <v>55266</v>
      </c>
      <c r="AK2924">
        <v>51889</v>
      </c>
      <c r="AL2924">
        <v>48365</v>
      </c>
      <c r="AM2924">
        <v>44724</v>
      </c>
      <c r="AN2924">
        <v>40986</v>
      </c>
      <c r="AO2924">
        <v>37183</v>
      </c>
      <c r="AP2924">
        <v>33344</v>
      </c>
      <c r="AQ2924">
        <v>29500</v>
      </c>
      <c r="AR2924">
        <v>25691</v>
      </c>
      <c r="AS2924">
        <v>21970</v>
      </c>
      <c r="AT2924">
        <v>18397</v>
      </c>
      <c r="AU2924">
        <v>15042</v>
      </c>
      <c r="AV2924">
        <v>11966</v>
      </c>
      <c r="AW2924">
        <v>9223</v>
      </c>
      <c r="AX2924">
        <v>6824</v>
      </c>
      <c r="AY2924">
        <v>4809</v>
      </c>
      <c r="AZ2924">
        <v>3200</v>
      </c>
      <c r="BA2924">
        <v>1989</v>
      </c>
      <c r="DC2924">
        <v>30.53</v>
      </c>
      <c r="DD2924">
        <v>29.68</v>
      </c>
      <c r="DE2924">
        <v>28.84</v>
      </c>
      <c r="DF2924">
        <v>28</v>
      </c>
      <c r="DG2924">
        <v>27.16</v>
      </c>
      <c r="DH2924">
        <v>26.32</v>
      </c>
      <c r="DI2924">
        <v>25.49</v>
      </c>
      <c r="DJ2924">
        <v>24.66</v>
      </c>
      <c r="DK2924">
        <v>23.84</v>
      </c>
      <c r="DL2924">
        <v>23.04</v>
      </c>
      <c r="DM2924">
        <v>22.25</v>
      </c>
      <c r="DN2924">
        <v>21.47</v>
      </c>
      <c r="DO2924">
        <v>20.71</v>
      </c>
      <c r="DP2924">
        <v>19.95</v>
      </c>
      <c r="DQ2924">
        <v>19.2</v>
      </c>
      <c r="DR2924">
        <v>18.46</v>
      </c>
      <c r="DS2924">
        <v>17.72</v>
      </c>
      <c r="DT2924">
        <v>16.98</v>
      </c>
      <c r="DU2924">
        <v>16.25</v>
      </c>
      <c r="DV2924">
        <v>15.54</v>
      </c>
      <c r="DW2924">
        <v>14.83</v>
      </c>
      <c r="DX2924">
        <v>14.14</v>
      </c>
      <c r="DY2924">
        <v>13.45</v>
      </c>
      <c r="DZ2924">
        <v>12.77</v>
      </c>
      <c r="EA2924">
        <v>12.11</v>
      </c>
      <c r="EB2924">
        <v>11.45</v>
      </c>
      <c r="EC2924">
        <v>10.81</v>
      </c>
      <c r="ED2924">
        <v>10.19</v>
      </c>
      <c r="EE2924">
        <v>9.58</v>
      </c>
      <c r="EF2924">
        <v>9</v>
      </c>
      <c r="EG2924">
        <v>8.43</v>
      </c>
      <c r="EH2924">
        <v>7.89</v>
      </c>
      <c r="EI2924">
        <v>7.37</v>
      </c>
      <c r="EJ2924">
        <v>6.88</v>
      </c>
      <c r="EK2924">
        <v>6.39</v>
      </c>
      <c r="EL2924">
        <v>5.93</v>
      </c>
      <c r="EM2924">
        <v>5.49</v>
      </c>
      <c r="EN2924">
        <v>5.0599999999999996</v>
      </c>
      <c r="EO2924">
        <v>4.66</v>
      </c>
      <c r="EP2924">
        <v>4.2699999999999996</v>
      </c>
      <c r="EQ2924">
        <v>3.91</v>
      </c>
      <c r="ER2924">
        <v>3.57</v>
      </c>
      <c r="ES2924">
        <v>3.26</v>
      </c>
      <c r="ET2924">
        <v>2.97</v>
      </c>
      <c r="EU2924">
        <v>2.7</v>
      </c>
      <c r="EV2924">
        <v>2.48</v>
      </c>
      <c r="EW2924">
        <v>2.2999999999999998</v>
      </c>
      <c r="EX2924">
        <v>2.21</v>
      </c>
      <c r="EY2924">
        <v>2.25</v>
      </c>
    </row>
    <row r="2925" spans="1:166" x14ac:dyDescent="0.25">
      <c r="A2925" t="s">
        <v>2712</v>
      </c>
      <c r="B2925">
        <v>48</v>
      </c>
      <c r="C2925">
        <v>48</v>
      </c>
      <c r="E2925">
        <v>100000</v>
      </c>
      <c r="F2925">
        <v>99445</v>
      </c>
      <c r="G2925">
        <v>98875</v>
      </c>
      <c r="H2925">
        <v>98289</v>
      </c>
      <c r="I2925">
        <v>97685</v>
      </c>
      <c r="J2925">
        <v>97052</v>
      </c>
      <c r="K2925">
        <v>96375</v>
      </c>
      <c r="L2925">
        <v>95634</v>
      </c>
      <c r="M2925">
        <v>94817</v>
      </c>
      <c r="N2925">
        <v>93918</v>
      </c>
      <c r="O2925">
        <v>92932</v>
      </c>
      <c r="P2925">
        <v>91871</v>
      </c>
      <c r="Q2925">
        <v>90748</v>
      </c>
      <c r="R2925">
        <v>89573</v>
      </c>
      <c r="S2925">
        <v>88344</v>
      </c>
      <c r="T2925">
        <v>87062</v>
      </c>
      <c r="U2925">
        <v>85734</v>
      </c>
      <c r="V2925">
        <v>84320</v>
      </c>
      <c r="W2925">
        <v>82766</v>
      </c>
      <c r="X2925">
        <v>81119</v>
      </c>
      <c r="Y2925">
        <v>79401</v>
      </c>
      <c r="Z2925">
        <v>77581</v>
      </c>
      <c r="AA2925">
        <v>75647</v>
      </c>
      <c r="AB2925">
        <v>73605</v>
      </c>
      <c r="AC2925">
        <v>71438</v>
      </c>
      <c r="AD2925">
        <v>69129</v>
      </c>
      <c r="AE2925">
        <v>66661</v>
      </c>
      <c r="AF2925">
        <v>64014</v>
      </c>
      <c r="AG2925">
        <v>61174</v>
      </c>
      <c r="AH2925">
        <v>58130</v>
      </c>
      <c r="AI2925">
        <v>54890</v>
      </c>
      <c r="AJ2925">
        <v>51482</v>
      </c>
      <c r="AK2925">
        <v>47934</v>
      </c>
      <c r="AL2925">
        <v>44272</v>
      </c>
      <c r="AM2925">
        <v>40520</v>
      </c>
      <c r="AN2925">
        <v>36706</v>
      </c>
      <c r="AO2925">
        <v>32865</v>
      </c>
      <c r="AP2925">
        <v>29029</v>
      </c>
      <c r="AQ2925">
        <v>25239</v>
      </c>
      <c r="AR2925">
        <v>21543</v>
      </c>
      <c r="AS2925">
        <v>18001</v>
      </c>
      <c r="AT2925">
        <v>14682</v>
      </c>
      <c r="AU2925">
        <v>11649</v>
      </c>
      <c r="AV2925">
        <v>8954</v>
      </c>
      <c r="AW2925">
        <v>6603</v>
      </c>
      <c r="AX2925">
        <v>4638</v>
      </c>
      <c r="AY2925">
        <v>3074</v>
      </c>
      <c r="AZ2925">
        <v>1902</v>
      </c>
      <c r="DC2925">
        <v>29.51</v>
      </c>
      <c r="DD2925">
        <v>28.67</v>
      </c>
      <c r="DE2925">
        <v>27.83</v>
      </c>
      <c r="DF2925">
        <v>26.99</v>
      </c>
      <c r="DG2925">
        <v>26.16</v>
      </c>
      <c r="DH2925">
        <v>25.32</v>
      </c>
      <c r="DI2925">
        <v>24.5</v>
      </c>
      <c r="DJ2925">
        <v>23.69</v>
      </c>
      <c r="DK2925">
        <v>22.88</v>
      </c>
      <c r="DL2925">
        <v>22.1</v>
      </c>
      <c r="DM2925">
        <v>21.33</v>
      </c>
      <c r="DN2925">
        <v>20.57</v>
      </c>
      <c r="DO2925">
        <v>19.82</v>
      </c>
      <c r="DP2925">
        <v>19.07</v>
      </c>
      <c r="DQ2925">
        <v>18.329999999999998</v>
      </c>
      <c r="DR2925">
        <v>17.59</v>
      </c>
      <c r="DS2925">
        <v>16.86</v>
      </c>
      <c r="DT2925">
        <v>16.13</v>
      </c>
      <c r="DU2925">
        <v>15.42</v>
      </c>
      <c r="DV2925">
        <v>14.73</v>
      </c>
      <c r="DW2925">
        <v>14.03</v>
      </c>
      <c r="DX2925">
        <v>13.35</v>
      </c>
      <c r="DY2925">
        <v>12.68</v>
      </c>
      <c r="DZ2925">
        <v>12.02</v>
      </c>
      <c r="EA2925">
        <v>11.37</v>
      </c>
      <c r="EB2925">
        <v>10.73</v>
      </c>
      <c r="EC2925">
        <v>10.11</v>
      </c>
      <c r="ED2925">
        <v>9.51</v>
      </c>
      <c r="EE2925">
        <v>8.93</v>
      </c>
      <c r="EF2925">
        <v>8.3699999999999992</v>
      </c>
      <c r="EG2925">
        <v>7.83</v>
      </c>
      <c r="EH2925">
        <v>7.32</v>
      </c>
      <c r="EI2925">
        <v>6.82</v>
      </c>
      <c r="EJ2925">
        <v>6.34</v>
      </c>
      <c r="EK2925">
        <v>5.88</v>
      </c>
      <c r="EL2925">
        <v>5.44</v>
      </c>
      <c r="EM2925">
        <v>5.0199999999999996</v>
      </c>
      <c r="EN2925">
        <v>4.62</v>
      </c>
      <c r="EO2925">
        <v>4.24</v>
      </c>
      <c r="EP2925">
        <v>3.88</v>
      </c>
      <c r="EQ2925">
        <v>3.54</v>
      </c>
      <c r="ER2925">
        <v>3.23</v>
      </c>
      <c r="ES2925">
        <v>2.94</v>
      </c>
      <c r="ET2925">
        <v>2.68</v>
      </c>
      <c r="EU2925">
        <v>2.46</v>
      </c>
      <c r="EV2925">
        <v>2.2799999999999998</v>
      </c>
      <c r="EW2925">
        <v>2.19</v>
      </c>
      <c r="EX2925">
        <v>2.2400000000000002</v>
      </c>
    </row>
    <row r="2926" spans="1:166" x14ac:dyDescent="0.25">
      <c r="A2926" t="s">
        <v>2713</v>
      </c>
      <c r="B2926">
        <v>47</v>
      </c>
      <c r="C2926">
        <v>47</v>
      </c>
      <c r="E2926">
        <v>100000</v>
      </c>
      <c r="F2926">
        <v>99413</v>
      </c>
      <c r="G2926">
        <v>98811</v>
      </c>
      <c r="H2926">
        <v>98189</v>
      </c>
      <c r="I2926">
        <v>97539</v>
      </c>
      <c r="J2926">
        <v>96843</v>
      </c>
      <c r="K2926">
        <v>96081</v>
      </c>
      <c r="L2926">
        <v>95241</v>
      </c>
      <c r="M2926">
        <v>94315</v>
      </c>
      <c r="N2926">
        <v>93300</v>
      </c>
      <c r="O2926">
        <v>92208</v>
      </c>
      <c r="P2926">
        <v>91054</v>
      </c>
      <c r="Q2926">
        <v>89845</v>
      </c>
      <c r="R2926">
        <v>88583</v>
      </c>
      <c r="S2926">
        <v>87267</v>
      </c>
      <c r="T2926">
        <v>85906</v>
      </c>
      <c r="U2926">
        <v>84457</v>
      </c>
      <c r="V2926">
        <v>82865</v>
      </c>
      <c r="W2926">
        <v>81180</v>
      </c>
      <c r="X2926">
        <v>79423</v>
      </c>
      <c r="Y2926">
        <v>77563</v>
      </c>
      <c r="Z2926">
        <v>75589</v>
      </c>
      <c r="AA2926">
        <v>73508</v>
      </c>
      <c r="AB2926">
        <v>71301</v>
      </c>
      <c r="AC2926">
        <v>68954</v>
      </c>
      <c r="AD2926">
        <v>66448</v>
      </c>
      <c r="AE2926">
        <v>63765</v>
      </c>
      <c r="AF2926">
        <v>60888</v>
      </c>
      <c r="AG2926">
        <v>57807</v>
      </c>
      <c r="AH2926">
        <v>54534</v>
      </c>
      <c r="AI2926">
        <v>51091</v>
      </c>
      <c r="AJ2926">
        <v>47514</v>
      </c>
      <c r="AK2926">
        <v>43832</v>
      </c>
      <c r="AL2926">
        <v>40064</v>
      </c>
      <c r="AM2926">
        <v>36243</v>
      </c>
      <c r="AN2926">
        <v>32397</v>
      </c>
      <c r="AO2926">
        <v>28566</v>
      </c>
      <c r="AP2926">
        <v>24791</v>
      </c>
      <c r="AQ2926">
        <v>21121</v>
      </c>
      <c r="AR2926">
        <v>17613</v>
      </c>
      <c r="AS2926">
        <v>14330</v>
      </c>
      <c r="AT2926">
        <v>11339</v>
      </c>
      <c r="AU2926">
        <v>8690</v>
      </c>
      <c r="AV2926">
        <v>6389</v>
      </c>
      <c r="AW2926">
        <v>4471</v>
      </c>
      <c r="AX2926">
        <v>2952</v>
      </c>
      <c r="AY2926">
        <v>1818</v>
      </c>
      <c r="DC2926">
        <v>28.49</v>
      </c>
      <c r="DD2926">
        <v>27.66</v>
      </c>
      <c r="DE2926">
        <v>26.82</v>
      </c>
      <c r="DF2926">
        <v>25.99</v>
      </c>
      <c r="DG2926">
        <v>25.16</v>
      </c>
      <c r="DH2926">
        <v>24.34</v>
      </c>
      <c r="DI2926">
        <v>23.53</v>
      </c>
      <c r="DJ2926">
        <v>22.73</v>
      </c>
      <c r="DK2926">
        <v>21.95</v>
      </c>
      <c r="DL2926">
        <v>21.18</v>
      </c>
      <c r="DM2926">
        <v>20.43</v>
      </c>
      <c r="DN2926">
        <v>19.68</v>
      </c>
      <c r="DO2926">
        <v>18.940000000000001</v>
      </c>
      <c r="DP2926">
        <v>18.2</v>
      </c>
      <c r="DQ2926">
        <v>17.47</v>
      </c>
      <c r="DR2926">
        <v>16.73</v>
      </c>
      <c r="DS2926">
        <v>16.010000000000002</v>
      </c>
      <c r="DT2926">
        <v>15.31</v>
      </c>
      <c r="DU2926">
        <v>14.62</v>
      </c>
      <c r="DV2926">
        <v>13.93</v>
      </c>
      <c r="DW2926">
        <v>13.25</v>
      </c>
      <c r="DX2926">
        <v>12.59</v>
      </c>
      <c r="DY2926">
        <v>11.93</v>
      </c>
      <c r="DZ2926">
        <v>11.28</v>
      </c>
      <c r="EA2926">
        <v>10.65</v>
      </c>
      <c r="EB2926">
        <v>10.029999999999999</v>
      </c>
      <c r="EC2926">
        <v>9.43</v>
      </c>
      <c r="ED2926">
        <v>8.85</v>
      </c>
      <c r="EE2926">
        <v>8.3000000000000007</v>
      </c>
      <c r="EF2926">
        <v>7.77</v>
      </c>
      <c r="EG2926">
        <v>7.26</v>
      </c>
      <c r="EH2926">
        <v>6.77</v>
      </c>
      <c r="EI2926">
        <v>6.29</v>
      </c>
      <c r="EJ2926">
        <v>5.84</v>
      </c>
      <c r="EK2926">
        <v>5.4</v>
      </c>
      <c r="EL2926">
        <v>4.9800000000000004</v>
      </c>
      <c r="EM2926">
        <v>4.58</v>
      </c>
      <c r="EN2926">
        <v>4.21</v>
      </c>
      <c r="EO2926">
        <v>3.85</v>
      </c>
      <c r="EP2926">
        <v>3.52</v>
      </c>
      <c r="EQ2926">
        <v>3.21</v>
      </c>
      <c r="ER2926">
        <v>2.92</v>
      </c>
      <c r="ES2926">
        <v>2.66</v>
      </c>
      <c r="ET2926">
        <v>2.44</v>
      </c>
      <c r="EU2926">
        <v>2.27</v>
      </c>
      <c r="EV2926">
        <v>2.1800000000000002</v>
      </c>
      <c r="EW2926">
        <v>2.2200000000000002</v>
      </c>
    </row>
    <row r="2927" spans="1:166" x14ac:dyDescent="0.25">
      <c r="A2927" t="s">
        <v>2714</v>
      </c>
      <c r="B2927">
        <v>46</v>
      </c>
      <c r="C2927">
        <v>46</v>
      </c>
      <c r="E2927">
        <v>100000</v>
      </c>
      <c r="F2927">
        <v>99380</v>
      </c>
      <c r="G2927">
        <v>98742</v>
      </c>
      <c r="H2927">
        <v>98073</v>
      </c>
      <c r="I2927">
        <v>97357</v>
      </c>
      <c r="J2927">
        <v>96573</v>
      </c>
      <c r="K2927">
        <v>95710</v>
      </c>
      <c r="L2927">
        <v>94757</v>
      </c>
      <c r="M2927">
        <v>93711</v>
      </c>
      <c r="N2927">
        <v>92588</v>
      </c>
      <c r="O2927">
        <v>91399</v>
      </c>
      <c r="P2927">
        <v>90156</v>
      </c>
      <c r="Q2927">
        <v>88858</v>
      </c>
      <c r="R2927">
        <v>87508</v>
      </c>
      <c r="S2927">
        <v>86111</v>
      </c>
      <c r="T2927">
        <v>84626</v>
      </c>
      <c r="U2927">
        <v>82994</v>
      </c>
      <c r="V2927">
        <v>81269</v>
      </c>
      <c r="W2927">
        <v>79472</v>
      </c>
      <c r="X2927">
        <v>77572</v>
      </c>
      <c r="Y2927">
        <v>75556</v>
      </c>
      <c r="Z2927">
        <v>73432</v>
      </c>
      <c r="AA2927">
        <v>71184</v>
      </c>
      <c r="AB2927">
        <v>68797</v>
      </c>
      <c r="AC2927">
        <v>66251</v>
      </c>
      <c r="AD2927">
        <v>63529</v>
      </c>
      <c r="AE2927">
        <v>60615</v>
      </c>
      <c r="AF2927">
        <v>57498</v>
      </c>
      <c r="AG2927">
        <v>54189</v>
      </c>
      <c r="AH2927">
        <v>50715</v>
      </c>
      <c r="AI2927">
        <v>47106</v>
      </c>
      <c r="AJ2927">
        <v>43400</v>
      </c>
      <c r="AK2927">
        <v>39617</v>
      </c>
      <c r="AL2927">
        <v>35785</v>
      </c>
      <c r="AM2927">
        <v>31939</v>
      </c>
      <c r="AN2927">
        <v>28111</v>
      </c>
      <c r="AO2927">
        <v>24349</v>
      </c>
      <c r="AP2927">
        <v>20703</v>
      </c>
      <c r="AQ2927">
        <v>17228</v>
      </c>
      <c r="AR2927">
        <v>13985</v>
      </c>
      <c r="AS2927">
        <v>11036</v>
      </c>
      <c r="AT2927">
        <v>8431</v>
      </c>
      <c r="AU2927">
        <v>6178</v>
      </c>
      <c r="AV2927">
        <v>4309</v>
      </c>
      <c r="AW2927">
        <v>2833</v>
      </c>
      <c r="AX2927">
        <v>1737</v>
      </c>
      <c r="DC2927">
        <v>27.48</v>
      </c>
      <c r="DD2927">
        <v>26.65</v>
      </c>
      <c r="DE2927">
        <v>25.82</v>
      </c>
      <c r="DF2927">
        <v>24.99</v>
      </c>
      <c r="DG2927">
        <v>24.17</v>
      </c>
      <c r="DH2927">
        <v>23.37</v>
      </c>
      <c r="DI2927">
        <v>22.57</v>
      </c>
      <c r="DJ2927">
        <v>21.79</v>
      </c>
      <c r="DK2927">
        <v>21.03</v>
      </c>
      <c r="DL2927">
        <v>20.28</v>
      </c>
      <c r="DM2927">
        <v>19.54</v>
      </c>
      <c r="DN2927">
        <v>18.8</v>
      </c>
      <c r="DO2927">
        <v>18.07</v>
      </c>
      <c r="DP2927">
        <v>17.34</v>
      </c>
      <c r="DQ2927">
        <v>16.61</v>
      </c>
      <c r="DR2927">
        <v>15.89</v>
      </c>
      <c r="DS2927">
        <v>15.2</v>
      </c>
      <c r="DT2927">
        <v>14.51</v>
      </c>
      <c r="DU2927">
        <v>13.83</v>
      </c>
      <c r="DV2927">
        <v>13.15</v>
      </c>
      <c r="DW2927">
        <v>12.49</v>
      </c>
      <c r="DX2927">
        <v>11.84</v>
      </c>
      <c r="DY2927">
        <v>11.19</v>
      </c>
      <c r="DZ2927">
        <v>10.57</v>
      </c>
      <c r="EA2927">
        <v>9.9499999999999993</v>
      </c>
      <c r="EB2927">
        <v>9.36</v>
      </c>
      <c r="EC2927">
        <v>8.7799999999999994</v>
      </c>
      <c r="ED2927">
        <v>8.23</v>
      </c>
      <c r="EE2927">
        <v>7.7</v>
      </c>
      <c r="EF2927">
        <v>7.2</v>
      </c>
      <c r="EG2927">
        <v>6.71</v>
      </c>
      <c r="EH2927">
        <v>6.24</v>
      </c>
      <c r="EI2927">
        <v>5.79</v>
      </c>
      <c r="EJ2927">
        <v>5.36</v>
      </c>
      <c r="EK2927">
        <v>4.9400000000000004</v>
      </c>
      <c r="EL2927">
        <v>4.55</v>
      </c>
      <c r="EM2927">
        <v>4.17</v>
      </c>
      <c r="EN2927">
        <v>3.82</v>
      </c>
      <c r="EO2927">
        <v>3.49</v>
      </c>
      <c r="EP2927">
        <v>3.18</v>
      </c>
      <c r="EQ2927">
        <v>2.9</v>
      </c>
      <c r="ER2927">
        <v>2.64</v>
      </c>
      <c r="ES2927">
        <v>2.42</v>
      </c>
      <c r="ET2927">
        <v>2.25</v>
      </c>
      <c r="EU2927">
        <v>2.16</v>
      </c>
      <c r="EV2927">
        <v>2.21</v>
      </c>
    </row>
    <row r="2928" spans="1:166" x14ac:dyDescent="0.25">
      <c r="A2928" t="s">
        <v>2715</v>
      </c>
      <c r="B2928">
        <v>45</v>
      </c>
      <c r="C2928">
        <v>45</v>
      </c>
      <c r="E2928">
        <v>100000</v>
      </c>
      <c r="F2928">
        <v>99343</v>
      </c>
      <c r="G2928">
        <v>98655</v>
      </c>
      <c r="H2928">
        <v>97919</v>
      </c>
      <c r="I2928">
        <v>97113</v>
      </c>
      <c r="J2928">
        <v>96224</v>
      </c>
      <c r="K2928">
        <v>95243</v>
      </c>
      <c r="L2928">
        <v>94167</v>
      </c>
      <c r="M2928">
        <v>93009</v>
      </c>
      <c r="N2928">
        <v>91785</v>
      </c>
      <c r="O2928">
        <v>90506</v>
      </c>
      <c r="P2928">
        <v>89172</v>
      </c>
      <c r="Q2928">
        <v>87783</v>
      </c>
      <c r="R2928">
        <v>86351</v>
      </c>
      <c r="S2928">
        <v>84827</v>
      </c>
      <c r="T2928">
        <v>83155</v>
      </c>
      <c r="U2928">
        <v>81387</v>
      </c>
      <c r="V2928">
        <v>79549</v>
      </c>
      <c r="W2928">
        <v>77606</v>
      </c>
      <c r="X2928">
        <v>75547</v>
      </c>
      <c r="Y2928">
        <v>73379</v>
      </c>
      <c r="Z2928">
        <v>71088</v>
      </c>
      <c r="AA2928">
        <v>68657</v>
      </c>
      <c r="AB2928">
        <v>66070</v>
      </c>
      <c r="AC2928">
        <v>63307</v>
      </c>
      <c r="AD2928">
        <v>60354</v>
      </c>
      <c r="AE2928">
        <v>57200</v>
      </c>
      <c r="AF2928">
        <v>53855</v>
      </c>
      <c r="AG2928">
        <v>50348</v>
      </c>
      <c r="AH2928">
        <v>46711</v>
      </c>
      <c r="AI2928">
        <v>42978</v>
      </c>
      <c r="AJ2928">
        <v>39176</v>
      </c>
      <c r="AK2928">
        <v>35337</v>
      </c>
      <c r="AL2928">
        <v>31487</v>
      </c>
      <c r="AM2928">
        <v>27666</v>
      </c>
      <c r="AN2928">
        <v>23915</v>
      </c>
      <c r="AO2928">
        <v>20290</v>
      </c>
      <c r="AP2928">
        <v>16846</v>
      </c>
      <c r="AQ2928">
        <v>13643</v>
      </c>
      <c r="AR2928">
        <v>10738</v>
      </c>
      <c r="AS2928">
        <v>8179</v>
      </c>
      <c r="AT2928">
        <v>5972</v>
      </c>
      <c r="AU2928">
        <v>4150</v>
      </c>
      <c r="AV2928">
        <v>2718</v>
      </c>
      <c r="AW2928">
        <v>1658</v>
      </c>
      <c r="DC2928">
        <v>26.48</v>
      </c>
      <c r="DD2928">
        <v>25.65</v>
      </c>
      <c r="DE2928">
        <v>24.83</v>
      </c>
      <c r="DF2928">
        <v>24.01</v>
      </c>
      <c r="DG2928">
        <v>23.2</v>
      </c>
      <c r="DH2928">
        <v>22.41</v>
      </c>
      <c r="DI2928">
        <v>21.64</v>
      </c>
      <c r="DJ2928">
        <v>20.88</v>
      </c>
      <c r="DK2928">
        <v>20.13</v>
      </c>
      <c r="DL2928">
        <v>19.399999999999999</v>
      </c>
      <c r="DM2928">
        <v>18.66</v>
      </c>
      <c r="DN2928">
        <v>17.940000000000001</v>
      </c>
      <c r="DO2928">
        <v>17.21</v>
      </c>
      <c r="DP2928">
        <v>16.489999999999998</v>
      </c>
      <c r="DQ2928">
        <v>15.78</v>
      </c>
      <c r="DR2928">
        <v>15.08</v>
      </c>
      <c r="DS2928">
        <v>14.4</v>
      </c>
      <c r="DT2928">
        <v>13.72</v>
      </c>
      <c r="DU2928">
        <v>13.05</v>
      </c>
      <c r="DV2928">
        <v>12.39</v>
      </c>
      <c r="DW2928">
        <v>11.75</v>
      </c>
      <c r="DX2928">
        <v>11.11</v>
      </c>
      <c r="DY2928">
        <v>10.48</v>
      </c>
      <c r="DZ2928">
        <v>9.8699999999999992</v>
      </c>
      <c r="EA2928">
        <v>9.2799999999999994</v>
      </c>
      <c r="EB2928">
        <v>8.7100000000000009</v>
      </c>
      <c r="EC2928">
        <v>8.17</v>
      </c>
      <c r="ED2928">
        <v>7.64</v>
      </c>
      <c r="EE2928">
        <v>7.14</v>
      </c>
      <c r="EF2928">
        <v>6.66</v>
      </c>
      <c r="EG2928">
        <v>6.19</v>
      </c>
      <c r="EH2928">
        <v>5.74</v>
      </c>
      <c r="EI2928">
        <v>5.31</v>
      </c>
      <c r="EJ2928">
        <v>4.9000000000000004</v>
      </c>
      <c r="EK2928">
        <v>4.51</v>
      </c>
      <c r="EL2928">
        <v>4.1399999999999997</v>
      </c>
      <c r="EM2928">
        <v>3.79</v>
      </c>
      <c r="EN2928">
        <v>3.46</v>
      </c>
      <c r="EO2928">
        <v>3.16</v>
      </c>
      <c r="EP2928">
        <v>2.87</v>
      </c>
      <c r="EQ2928">
        <v>2.62</v>
      </c>
      <c r="ER2928">
        <v>2.4</v>
      </c>
      <c r="ES2928">
        <v>2.23</v>
      </c>
      <c r="ET2928">
        <v>2.15</v>
      </c>
      <c r="EU2928">
        <v>2.2000000000000002</v>
      </c>
    </row>
    <row r="2929" spans="1:150" x14ac:dyDescent="0.25">
      <c r="A2929" t="s">
        <v>2716</v>
      </c>
      <c r="B2929">
        <v>44</v>
      </c>
      <c r="C2929">
        <v>44</v>
      </c>
      <c r="E2929">
        <v>100000</v>
      </c>
      <c r="F2929">
        <v>99292</v>
      </c>
      <c r="G2929">
        <v>98535</v>
      </c>
      <c r="H2929">
        <v>97706</v>
      </c>
      <c r="I2929">
        <v>96791</v>
      </c>
      <c r="J2929">
        <v>95780</v>
      </c>
      <c r="K2929">
        <v>94672</v>
      </c>
      <c r="L2929">
        <v>93479</v>
      </c>
      <c r="M2929">
        <v>92218</v>
      </c>
      <c r="N2929">
        <v>90902</v>
      </c>
      <c r="O2929">
        <v>89529</v>
      </c>
      <c r="P2929">
        <v>88102</v>
      </c>
      <c r="Q2929">
        <v>86630</v>
      </c>
      <c r="R2929">
        <v>85067</v>
      </c>
      <c r="S2929">
        <v>83352</v>
      </c>
      <c r="T2929">
        <v>81541</v>
      </c>
      <c r="U2929">
        <v>79658</v>
      </c>
      <c r="V2929">
        <v>77671</v>
      </c>
      <c r="W2929">
        <v>75567</v>
      </c>
      <c r="X2929">
        <v>73354</v>
      </c>
      <c r="Y2929">
        <v>71017</v>
      </c>
      <c r="Z2929">
        <v>68541</v>
      </c>
      <c r="AA2929">
        <v>65910</v>
      </c>
      <c r="AB2929">
        <v>63104</v>
      </c>
      <c r="AC2929">
        <v>60109</v>
      </c>
      <c r="AD2929">
        <v>56915</v>
      </c>
      <c r="AE2929">
        <v>53535</v>
      </c>
      <c r="AF2929">
        <v>49994</v>
      </c>
      <c r="AG2929">
        <v>46327</v>
      </c>
      <c r="AH2929">
        <v>42570</v>
      </c>
      <c r="AI2929">
        <v>38748</v>
      </c>
      <c r="AJ2929">
        <v>34895</v>
      </c>
      <c r="AK2929">
        <v>31045</v>
      </c>
      <c r="AL2929">
        <v>27228</v>
      </c>
      <c r="AM2929">
        <v>23492</v>
      </c>
      <c r="AN2929">
        <v>19886</v>
      </c>
      <c r="AO2929">
        <v>16471</v>
      </c>
      <c r="AP2929">
        <v>13305</v>
      </c>
      <c r="AQ2929">
        <v>10445</v>
      </c>
      <c r="AR2929">
        <v>7933</v>
      </c>
      <c r="AS2929">
        <v>5773</v>
      </c>
      <c r="AT2929">
        <v>3995</v>
      </c>
      <c r="AU2929">
        <v>2606</v>
      </c>
      <c r="AV2929">
        <v>1583</v>
      </c>
      <c r="DC2929">
        <v>25.48</v>
      </c>
      <c r="DD2929">
        <v>24.66</v>
      </c>
      <c r="DE2929">
        <v>23.84</v>
      </c>
      <c r="DF2929">
        <v>23.04</v>
      </c>
      <c r="DG2929">
        <v>22.25</v>
      </c>
      <c r="DH2929">
        <v>21.48</v>
      </c>
      <c r="DI2929">
        <v>20.73</v>
      </c>
      <c r="DJ2929">
        <v>19.989999999999998</v>
      </c>
      <c r="DK2929">
        <v>19.25</v>
      </c>
      <c r="DL2929">
        <v>18.53</v>
      </c>
      <c r="DM2929">
        <v>17.8</v>
      </c>
      <c r="DN2929">
        <v>17.079999999999998</v>
      </c>
      <c r="DO2929">
        <v>16.36</v>
      </c>
      <c r="DP2929">
        <v>15.66</v>
      </c>
      <c r="DQ2929">
        <v>14.97</v>
      </c>
      <c r="DR2929">
        <v>14.29</v>
      </c>
      <c r="DS2929">
        <v>13.61</v>
      </c>
      <c r="DT2929">
        <v>12.95</v>
      </c>
      <c r="DU2929">
        <v>12.3</v>
      </c>
      <c r="DV2929">
        <v>11.65</v>
      </c>
      <c r="DW2929">
        <v>11.02</v>
      </c>
      <c r="DX2929">
        <v>10.4</v>
      </c>
      <c r="DY2929">
        <v>9.7899999999999991</v>
      </c>
      <c r="DZ2929">
        <v>9.2100000000000009</v>
      </c>
      <c r="EA2929">
        <v>8.64</v>
      </c>
      <c r="EB2929">
        <v>8.1</v>
      </c>
      <c r="EC2929">
        <v>7.58</v>
      </c>
      <c r="ED2929">
        <v>7.08</v>
      </c>
      <c r="EE2929">
        <v>6.6</v>
      </c>
      <c r="EF2929">
        <v>6.14</v>
      </c>
      <c r="EG2929">
        <v>5.7</v>
      </c>
      <c r="EH2929">
        <v>5.27</v>
      </c>
      <c r="EI2929">
        <v>4.8600000000000003</v>
      </c>
      <c r="EJ2929">
        <v>4.47</v>
      </c>
      <c r="EK2929">
        <v>4.0999999999999996</v>
      </c>
      <c r="EL2929">
        <v>3.76</v>
      </c>
      <c r="EM2929">
        <v>3.43</v>
      </c>
      <c r="EN2929">
        <v>3.13</v>
      </c>
      <c r="EO2929">
        <v>2.85</v>
      </c>
      <c r="EP2929">
        <v>2.6</v>
      </c>
      <c r="EQ2929">
        <v>2.38</v>
      </c>
      <c r="ER2929">
        <v>2.2200000000000002</v>
      </c>
      <c r="ES2929">
        <v>2.13</v>
      </c>
      <c r="ET2929">
        <v>2.1800000000000002</v>
      </c>
    </row>
    <row r="2930" spans="1:150" x14ac:dyDescent="0.25">
      <c r="A2930" t="s">
        <v>2717</v>
      </c>
      <c r="B2930">
        <v>43</v>
      </c>
      <c r="C2930">
        <v>43</v>
      </c>
      <c r="E2930">
        <v>100000</v>
      </c>
      <c r="F2930">
        <v>99220</v>
      </c>
      <c r="G2930">
        <v>98366</v>
      </c>
      <c r="H2930">
        <v>97424</v>
      </c>
      <c r="I2930">
        <v>96383</v>
      </c>
      <c r="J2930">
        <v>95241</v>
      </c>
      <c r="K2930">
        <v>94012</v>
      </c>
      <c r="L2930">
        <v>92713</v>
      </c>
      <c r="M2930">
        <v>91356</v>
      </c>
      <c r="N2930">
        <v>89943</v>
      </c>
      <c r="O2930">
        <v>88475</v>
      </c>
      <c r="P2930">
        <v>86963</v>
      </c>
      <c r="Q2930">
        <v>85357</v>
      </c>
      <c r="R2930">
        <v>83597</v>
      </c>
      <c r="S2930">
        <v>81741</v>
      </c>
      <c r="T2930">
        <v>79813</v>
      </c>
      <c r="U2930">
        <v>77779</v>
      </c>
      <c r="V2930">
        <v>75627</v>
      </c>
      <c r="W2930">
        <v>73366</v>
      </c>
      <c r="X2930">
        <v>70982</v>
      </c>
      <c r="Y2930">
        <v>68458</v>
      </c>
      <c r="Z2930">
        <v>65779</v>
      </c>
      <c r="AA2930">
        <v>62927</v>
      </c>
      <c r="AB2930">
        <v>59888</v>
      </c>
      <c r="AC2930">
        <v>56652</v>
      </c>
      <c r="AD2930">
        <v>53233</v>
      </c>
      <c r="AE2930">
        <v>49658</v>
      </c>
      <c r="AF2930">
        <v>45961</v>
      </c>
      <c r="AG2930">
        <v>42179</v>
      </c>
      <c r="AH2930">
        <v>38337</v>
      </c>
      <c r="AI2930">
        <v>34470</v>
      </c>
      <c r="AJ2930">
        <v>30614</v>
      </c>
      <c r="AK2930">
        <v>26803</v>
      </c>
      <c r="AL2930">
        <v>23079</v>
      </c>
      <c r="AM2930">
        <v>19495</v>
      </c>
      <c r="AN2930">
        <v>16106</v>
      </c>
      <c r="AO2930">
        <v>12976</v>
      </c>
      <c r="AP2930">
        <v>10158</v>
      </c>
      <c r="AQ2930">
        <v>7691</v>
      </c>
      <c r="AR2930">
        <v>5579</v>
      </c>
      <c r="AS2930">
        <v>3846</v>
      </c>
      <c r="AT2930">
        <v>2497</v>
      </c>
      <c r="AU2930">
        <v>1510</v>
      </c>
      <c r="DC2930">
        <v>24.49</v>
      </c>
      <c r="DD2930">
        <v>23.68</v>
      </c>
      <c r="DE2930">
        <v>22.88</v>
      </c>
      <c r="DF2930">
        <v>22.09</v>
      </c>
      <c r="DG2930">
        <v>21.33</v>
      </c>
      <c r="DH2930">
        <v>20.58</v>
      </c>
      <c r="DI2930">
        <v>19.84</v>
      </c>
      <c r="DJ2930">
        <v>19.11</v>
      </c>
      <c r="DK2930">
        <v>18.39</v>
      </c>
      <c r="DL2930">
        <v>17.670000000000002</v>
      </c>
      <c r="DM2930">
        <v>16.95</v>
      </c>
      <c r="DN2930">
        <v>16.239999999999998</v>
      </c>
      <c r="DO2930">
        <v>15.53</v>
      </c>
      <c r="DP2930">
        <v>14.85</v>
      </c>
      <c r="DQ2930">
        <v>14.18</v>
      </c>
      <c r="DR2930">
        <v>13.51</v>
      </c>
      <c r="DS2930">
        <v>12.85</v>
      </c>
      <c r="DT2930">
        <v>12.2</v>
      </c>
      <c r="DU2930">
        <v>11.56</v>
      </c>
      <c r="DV2930">
        <v>10.93</v>
      </c>
      <c r="DW2930">
        <v>10.32</v>
      </c>
      <c r="DX2930">
        <v>9.7200000000000006</v>
      </c>
      <c r="DY2930">
        <v>9.1300000000000008</v>
      </c>
      <c r="DZ2930">
        <v>8.57</v>
      </c>
      <c r="EA2930">
        <v>8.0299999999999994</v>
      </c>
      <c r="EB2930">
        <v>7.52</v>
      </c>
      <c r="EC2930">
        <v>7.02</v>
      </c>
      <c r="ED2930">
        <v>6.55</v>
      </c>
      <c r="EE2930">
        <v>6.09</v>
      </c>
      <c r="EF2930">
        <v>5.65</v>
      </c>
      <c r="EG2930">
        <v>5.23</v>
      </c>
      <c r="EH2930">
        <v>4.82</v>
      </c>
      <c r="EI2930">
        <v>4.43</v>
      </c>
      <c r="EJ2930">
        <v>4.07</v>
      </c>
      <c r="EK2930">
        <v>3.73</v>
      </c>
      <c r="EL2930">
        <v>3.4</v>
      </c>
      <c r="EM2930">
        <v>3.11</v>
      </c>
      <c r="EN2930">
        <v>2.83</v>
      </c>
      <c r="EO2930">
        <v>2.57</v>
      </c>
      <c r="EP2930">
        <v>2.36</v>
      </c>
      <c r="EQ2930">
        <v>2.2000000000000002</v>
      </c>
      <c r="ER2930">
        <v>2.11</v>
      </c>
      <c r="ES2930">
        <v>2.17</v>
      </c>
    </row>
    <row r="2931" spans="1:150" x14ac:dyDescent="0.25">
      <c r="A2931" t="s">
        <v>2718</v>
      </c>
      <c r="B2931">
        <v>42</v>
      </c>
      <c r="C2931">
        <v>42</v>
      </c>
      <c r="E2931">
        <v>100000</v>
      </c>
      <c r="F2931">
        <v>99120</v>
      </c>
      <c r="G2931">
        <v>98149</v>
      </c>
      <c r="H2931">
        <v>97076</v>
      </c>
      <c r="I2931">
        <v>95898</v>
      </c>
      <c r="J2931">
        <v>94631</v>
      </c>
      <c r="K2931">
        <v>93292</v>
      </c>
      <c r="L2931">
        <v>91894</v>
      </c>
      <c r="M2931">
        <v>90437</v>
      </c>
      <c r="N2931">
        <v>88926</v>
      </c>
      <c r="O2931">
        <v>87370</v>
      </c>
      <c r="P2931">
        <v>85720</v>
      </c>
      <c r="Q2931">
        <v>83911</v>
      </c>
      <c r="R2931">
        <v>82006</v>
      </c>
      <c r="S2931">
        <v>80029</v>
      </c>
      <c r="T2931">
        <v>77947</v>
      </c>
      <c r="U2931">
        <v>75744</v>
      </c>
      <c r="V2931">
        <v>73433</v>
      </c>
      <c r="W2931">
        <v>70999</v>
      </c>
      <c r="X2931">
        <v>68425</v>
      </c>
      <c r="Y2931">
        <v>65695</v>
      </c>
      <c r="Z2931">
        <v>62793</v>
      </c>
      <c r="AA2931">
        <v>59706</v>
      </c>
      <c r="AB2931">
        <v>56424</v>
      </c>
      <c r="AC2931">
        <v>52963</v>
      </c>
      <c r="AD2931">
        <v>49350</v>
      </c>
      <c r="AE2931">
        <v>45622</v>
      </c>
      <c r="AF2931">
        <v>41813</v>
      </c>
      <c r="AG2931">
        <v>37950</v>
      </c>
      <c r="AH2931">
        <v>34069</v>
      </c>
      <c r="AI2931">
        <v>30204</v>
      </c>
      <c r="AJ2931">
        <v>26394</v>
      </c>
      <c r="AK2931">
        <v>22683</v>
      </c>
      <c r="AL2931">
        <v>19117</v>
      </c>
      <c r="AM2931">
        <v>15757</v>
      </c>
      <c r="AN2931">
        <v>12658</v>
      </c>
      <c r="AO2931">
        <v>9880</v>
      </c>
      <c r="AP2931">
        <v>7457</v>
      </c>
      <c r="AQ2931">
        <v>5391</v>
      </c>
      <c r="AR2931">
        <v>3703</v>
      </c>
      <c r="AS2931">
        <v>2394</v>
      </c>
      <c r="AT2931">
        <v>1440</v>
      </c>
      <c r="DC2931">
        <v>23.51</v>
      </c>
      <c r="DD2931">
        <v>22.71</v>
      </c>
      <c r="DE2931">
        <v>21.93</v>
      </c>
      <c r="DF2931">
        <v>21.17</v>
      </c>
      <c r="DG2931">
        <v>20.420000000000002</v>
      </c>
      <c r="DH2931">
        <v>19.690000000000001</v>
      </c>
      <c r="DI2931">
        <v>18.97</v>
      </c>
      <c r="DJ2931">
        <v>18.25</v>
      </c>
      <c r="DK2931">
        <v>17.53</v>
      </c>
      <c r="DL2931">
        <v>16.82</v>
      </c>
      <c r="DM2931">
        <v>16.11</v>
      </c>
      <c r="DN2931">
        <v>15.41</v>
      </c>
      <c r="DO2931">
        <v>14.73</v>
      </c>
      <c r="DP2931">
        <v>14.07</v>
      </c>
      <c r="DQ2931">
        <v>13.4</v>
      </c>
      <c r="DR2931">
        <v>12.74</v>
      </c>
      <c r="DS2931">
        <v>12.1</v>
      </c>
      <c r="DT2931">
        <v>11.47</v>
      </c>
      <c r="DU2931">
        <v>10.84</v>
      </c>
      <c r="DV2931">
        <v>10.23</v>
      </c>
      <c r="DW2931">
        <v>9.64</v>
      </c>
      <c r="DX2931">
        <v>9.06</v>
      </c>
      <c r="DY2931">
        <v>8.5</v>
      </c>
      <c r="DZ2931">
        <v>7.97</v>
      </c>
      <c r="EA2931">
        <v>7.45</v>
      </c>
      <c r="EB2931">
        <v>6.96</v>
      </c>
      <c r="EC2931">
        <v>6.49</v>
      </c>
      <c r="ED2931">
        <v>6.04</v>
      </c>
      <c r="EE2931">
        <v>5.6</v>
      </c>
      <c r="EF2931">
        <v>5.18</v>
      </c>
      <c r="EG2931">
        <v>4.78</v>
      </c>
      <c r="EH2931">
        <v>4.4000000000000004</v>
      </c>
      <c r="EI2931">
        <v>4.03</v>
      </c>
      <c r="EJ2931">
        <v>3.69</v>
      </c>
      <c r="EK2931">
        <v>3.38</v>
      </c>
      <c r="EL2931">
        <v>3.08</v>
      </c>
      <c r="EM2931">
        <v>2.8</v>
      </c>
      <c r="EN2931">
        <v>2.5499999999999998</v>
      </c>
      <c r="EO2931">
        <v>2.34</v>
      </c>
      <c r="EP2931">
        <v>2.1800000000000002</v>
      </c>
      <c r="EQ2931">
        <v>2.1</v>
      </c>
      <c r="ER2931">
        <v>2.16</v>
      </c>
    </row>
    <row r="2932" spans="1:150" x14ac:dyDescent="0.25">
      <c r="A2932" t="s">
        <v>2719</v>
      </c>
      <c r="B2932">
        <v>41</v>
      </c>
      <c r="C2932">
        <v>41</v>
      </c>
      <c r="E2932">
        <v>100000</v>
      </c>
      <c r="F2932">
        <v>98998</v>
      </c>
      <c r="G2932">
        <v>97891</v>
      </c>
      <c r="H2932">
        <v>96676</v>
      </c>
      <c r="I2932">
        <v>95368</v>
      </c>
      <c r="J2932">
        <v>93986</v>
      </c>
      <c r="K2932">
        <v>92543</v>
      </c>
      <c r="L2932">
        <v>91042</v>
      </c>
      <c r="M2932">
        <v>89483</v>
      </c>
      <c r="N2932">
        <v>87881</v>
      </c>
      <c r="O2932">
        <v>86183</v>
      </c>
      <c r="P2932">
        <v>84322</v>
      </c>
      <c r="Q2932">
        <v>82363</v>
      </c>
      <c r="R2932">
        <v>80336</v>
      </c>
      <c r="S2932">
        <v>78200</v>
      </c>
      <c r="T2932">
        <v>75945</v>
      </c>
      <c r="U2932">
        <v>73579</v>
      </c>
      <c r="V2932">
        <v>71090</v>
      </c>
      <c r="W2932">
        <v>68462</v>
      </c>
      <c r="X2932">
        <v>65679</v>
      </c>
      <c r="Y2932">
        <v>62722</v>
      </c>
      <c r="Z2932">
        <v>59581</v>
      </c>
      <c r="AA2932">
        <v>56249</v>
      </c>
      <c r="AB2932">
        <v>52741</v>
      </c>
      <c r="AC2932">
        <v>49086</v>
      </c>
      <c r="AD2932">
        <v>45322</v>
      </c>
      <c r="AE2932">
        <v>41483</v>
      </c>
      <c r="AF2932">
        <v>37597</v>
      </c>
      <c r="AG2932">
        <v>33700</v>
      </c>
      <c r="AH2932">
        <v>29825</v>
      </c>
      <c r="AI2932">
        <v>26012</v>
      </c>
      <c r="AJ2932">
        <v>22307</v>
      </c>
      <c r="AK2932">
        <v>18761</v>
      </c>
      <c r="AL2932">
        <v>15423</v>
      </c>
      <c r="AM2932">
        <v>12358</v>
      </c>
      <c r="AN2932">
        <v>9614</v>
      </c>
      <c r="AO2932">
        <v>7233</v>
      </c>
      <c r="AP2932">
        <v>5210</v>
      </c>
      <c r="AQ2932">
        <v>3566</v>
      </c>
      <c r="AR2932">
        <v>2296</v>
      </c>
      <c r="AS2932">
        <v>1374</v>
      </c>
      <c r="DC2932">
        <v>22.55</v>
      </c>
      <c r="DD2932">
        <v>21.77</v>
      </c>
      <c r="DE2932">
        <v>21.01</v>
      </c>
      <c r="DF2932">
        <v>20.27</v>
      </c>
      <c r="DG2932">
        <v>19.54</v>
      </c>
      <c r="DH2932">
        <v>18.82</v>
      </c>
      <c r="DI2932">
        <v>18.11</v>
      </c>
      <c r="DJ2932">
        <v>17.399999999999999</v>
      </c>
      <c r="DK2932">
        <v>16.690000000000001</v>
      </c>
      <c r="DL2932">
        <v>15.99</v>
      </c>
      <c r="DM2932">
        <v>15.29</v>
      </c>
      <c r="DN2932">
        <v>14.62</v>
      </c>
      <c r="DO2932">
        <v>13.95</v>
      </c>
      <c r="DP2932">
        <v>13.29</v>
      </c>
      <c r="DQ2932">
        <v>12.64</v>
      </c>
      <c r="DR2932">
        <v>12</v>
      </c>
      <c r="DS2932">
        <v>11.37</v>
      </c>
      <c r="DT2932">
        <v>10.75</v>
      </c>
      <c r="DU2932">
        <v>10.15</v>
      </c>
      <c r="DV2932">
        <v>9.5500000000000007</v>
      </c>
      <c r="DW2932">
        <v>8.98</v>
      </c>
      <c r="DX2932">
        <v>8.43</v>
      </c>
      <c r="DY2932">
        <v>7.9</v>
      </c>
      <c r="DZ2932">
        <v>7.39</v>
      </c>
      <c r="EA2932">
        <v>6.9</v>
      </c>
      <c r="EB2932">
        <v>6.44</v>
      </c>
      <c r="EC2932">
        <v>5.98</v>
      </c>
      <c r="ED2932">
        <v>5.55</v>
      </c>
      <c r="EE2932">
        <v>5.14</v>
      </c>
      <c r="EF2932">
        <v>4.74</v>
      </c>
      <c r="EG2932">
        <v>4.3600000000000003</v>
      </c>
      <c r="EH2932">
        <v>4</v>
      </c>
      <c r="EI2932">
        <v>3.66</v>
      </c>
      <c r="EJ2932">
        <v>3.35</v>
      </c>
      <c r="EK2932">
        <v>3.05</v>
      </c>
      <c r="EL2932">
        <v>2.78</v>
      </c>
      <c r="EM2932">
        <v>2.5299999999999998</v>
      </c>
      <c r="EN2932">
        <v>2.3199999999999998</v>
      </c>
      <c r="EO2932">
        <v>2.16</v>
      </c>
      <c r="EP2932">
        <v>2.08</v>
      </c>
      <c r="EQ2932">
        <v>2.14</v>
      </c>
    </row>
    <row r="2933" spans="1:150" x14ac:dyDescent="0.25">
      <c r="A2933" t="s">
        <v>2720</v>
      </c>
      <c r="B2933">
        <v>40</v>
      </c>
      <c r="C2933">
        <v>40</v>
      </c>
      <c r="E2933">
        <v>100000</v>
      </c>
      <c r="F2933">
        <v>98856</v>
      </c>
      <c r="G2933">
        <v>97600</v>
      </c>
      <c r="H2933">
        <v>96249</v>
      </c>
      <c r="I2933">
        <v>94821</v>
      </c>
      <c r="J2933">
        <v>93331</v>
      </c>
      <c r="K2933">
        <v>91780</v>
      </c>
      <c r="L2933">
        <v>90173</v>
      </c>
      <c r="M2933">
        <v>88520</v>
      </c>
      <c r="N2933">
        <v>86769</v>
      </c>
      <c r="O2933">
        <v>84852</v>
      </c>
      <c r="P2933">
        <v>82837</v>
      </c>
      <c r="Q2933">
        <v>80751</v>
      </c>
      <c r="R2933">
        <v>78559</v>
      </c>
      <c r="S2933">
        <v>76246</v>
      </c>
      <c r="T2933">
        <v>73822</v>
      </c>
      <c r="U2933">
        <v>71274</v>
      </c>
      <c r="V2933">
        <v>68587</v>
      </c>
      <c r="W2933">
        <v>65746</v>
      </c>
      <c r="X2933">
        <v>62731</v>
      </c>
      <c r="Y2933">
        <v>59531</v>
      </c>
      <c r="Z2933">
        <v>56142</v>
      </c>
      <c r="AA2933">
        <v>52581</v>
      </c>
      <c r="AB2933">
        <v>48878</v>
      </c>
      <c r="AC2933">
        <v>45072</v>
      </c>
      <c r="AD2933">
        <v>41198</v>
      </c>
      <c r="AE2933">
        <v>37286</v>
      </c>
      <c r="AF2933">
        <v>33368</v>
      </c>
      <c r="AG2933">
        <v>29481</v>
      </c>
      <c r="AH2933">
        <v>25663</v>
      </c>
      <c r="AI2933">
        <v>21960</v>
      </c>
      <c r="AJ2933">
        <v>18425</v>
      </c>
      <c r="AK2933">
        <v>15112</v>
      </c>
      <c r="AL2933">
        <v>12074</v>
      </c>
      <c r="AM2933">
        <v>9366</v>
      </c>
      <c r="AN2933">
        <v>7021</v>
      </c>
      <c r="AO2933">
        <v>5039</v>
      </c>
      <c r="AP2933">
        <v>3434</v>
      </c>
      <c r="AQ2933">
        <v>2202</v>
      </c>
      <c r="AR2933">
        <v>1312</v>
      </c>
      <c r="DC2933">
        <v>21.61</v>
      </c>
      <c r="DD2933">
        <v>20.85</v>
      </c>
      <c r="DE2933">
        <v>20.11</v>
      </c>
      <c r="DF2933">
        <v>19.39</v>
      </c>
      <c r="DG2933">
        <v>18.670000000000002</v>
      </c>
      <c r="DH2933">
        <v>17.96</v>
      </c>
      <c r="DI2933">
        <v>17.260000000000002</v>
      </c>
      <c r="DJ2933">
        <v>16.559999999999999</v>
      </c>
      <c r="DK2933">
        <v>15.86</v>
      </c>
      <c r="DL2933">
        <v>15.17</v>
      </c>
      <c r="DM2933">
        <v>14.5</v>
      </c>
      <c r="DN2933">
        <v>13.84</v>
      </c>
      <c r="DO2933">
        <v>13.18</v>
      </c>
      <c r="DP2933">
        <v>12.54</v>
      </c>
      <c r="DQ2933">
        <v>11.9</v>
      </c>
      <c r="DR2933">
        <v>11.28</v>
      </c>
      <c r="DS2933">
        <v>10.66</v>
      </c>
      <c r="DT2933">
        <v>10.06</v>
      </c>
      <c r="DU2933">
        <v>9.4700000000000006</v>
      </c>
      <c r="DV2933">
        <v>8.91</v>
      </c>
      <c r="DW2933">
        <v>8.36</v>
      </c>
      <c r="DX2933">
        <v>7.83</v>
      </c>
      <c r="DY2933">
        <v>7.33</v>
      </c>
      <c r="DZ2933">
        <v>6.85</v>
      </c>
      <c r="EA2933">
        <v>6.38</v>
      </c>
      <c r="EB2933">
        <v>5.93</v>
      </c>
      <c r="EC2933">
        <v>5.5</v>
      </c>
      <c r="ED2933">
        <v>5.09</v>
      </c>
      <c r="EE2933">
        <v>4.7</v>
      </c>
      <c r="EF2933">
        <v>4.32</v>
      </c>
      <c r="EG2933">
        <v>3.97</v>
      </c>
      <c r="EH2933">
        <v>3.63</v>
      </c>
      <c r="EI2933">
        <v>3.32</v>
      </c>
      <c r="EJ2933">
        <v>3.03</v>
      </c>
      <c r="EK2933">
        <v>2.76</v>
      </c>
      <c r="EL2933">
        <v>2.5099999999999998</v>
      </c>
      <c r="EM2933">
        <v>2.2999999999999998</v>
      </c>
      <c r="EN2933">
        <v>2.15</v>
      </c>
      <c r="EO2933">
        <v>2.0699999999999998</v>
      </c>
      <c r="EP2933">
        <v>2.13</v>
      </c>
    </row>
    <row r="2934" spans="1:150" x14ac:dyDescent="0.25">
      <c r="A2934" t="s">
        <v>2721</v>
      </c>
      <c r="B2934">
        <v>39</v>
      </c>
      <c r="C2934">
        <v>39</v>
      </c>
      <c r="E2934">
        <v>100000</v>
      </c>
      <c r="F2934">
        <v>98700</v>
      </c>
      <c r="G2934">
        <v>97302</v>
      </c>
      <c r="H2934">
        <v>95825</v>
      </c>
      <c r="I2934">
        <v>94283</v>
      </c>
      <c r="J2934">
        <v>92680</v>
      </c>
      <c r="K2934">
        <v>91018</v>
      </c>
      <c r="L2934">
        <v>89312</v>
      </c>
      <c r="M2934">
        <v>87504</v>
      </c>
      <c r="N2934">
        <v>85526</v>
      </c>
      <c r="O2934">
        <v>83448</v>
      </c>
      <c r="P2934">
        <v>81300</v>
      </c>
      <c r="Q2934">
        <v>79045</v>
      </c>
      <c r="R2934">
        <v>76668</v>
      </c>
      <c r="S2934">
        <v>74181</v>
      </c>
      <c r="T2934">
        <v>71569</v>
      </c>
      <c r="U2934">
        <v>68818</v>
      </c>
      <c r="V2934">
        <v>65911</v>
      </c>
      <c r="W2934">
        <v>62833</v>
      </c>
      <c r="X2934">
        <v>59570</v>
      </c>
      <c r="Y2934">
        <v>56117</v>
      </c>
      <c r="Z2934">
        <v>52495</v>
      </c>
      <c r="AA2934">
        <v>48738</v>
      </c>
      <c r="AB2934">
        <v>44883</v>
      </c>
      <c r="AC2934">
        <v>40968</v>
      </c>
      <c r="AD2934">
        <v>37022</v>
      </c>
      <c r="AE2934">
        <v>33081</v>
      </c>
      <c r="AF2934">
        <v>29177</v>
      </c>
      <c r="AG2934">
        <v>25350</v>
      </c>
      <c r="AH2934">
        <v>21647</v>
      </c>
      <c r="AI2934">
        <v>18119</v>
      </c>
      <c r="AJ2934">
        <v>14821</v>
      </c>
      <c r="AK2934">
        <v>11811</v>
      </c>
      <c r="AL2934">
        <v>9132</v>
      </c>
      <c r="AM2934">
        <v>6823</v>
      </c>
      <c r="AN2934">
        <v>4877</v>
      </c>
      <c r="AO2934">
        <v>3311</v>
      </c>
      <c r="AP2934">
        <v>2113</v>
      </c>
      <c r="AQ2934">
        <v>1253</v>
      </c>
      <c r="DC2934">
        <v>20.69</v>
      </c>
      <c r="DD2934">
        <v>19.96</v>
      </c>
      <c r="DE2934">
        <v>19.239999999999998</v>
      </c>
      <c r="DF2934">
        <v>18.53</v>
      </c>
      <c r="DG2934">
        <v>17.82</v>
      </c>
      <c r="DH2934">
        <v>17.12</v>
      </c>
      <c r="DI2934">
        <v>16.420000000000002</v>
      </c>
      <c r="DJ2934">
        <v>15.73</v>
      </c>
      <c r="DK2934">
        <v>15.04</v>
      </c>
      <c r="DL2934">
        <v>14.38</v>
      </c>
      <c r="DM2934">
        <v>13.73</v>
      </c>
      <c r="DN2934">
        <v>13.08</v>
      </c>
      <c r="DO2934">
        <v>12.43</v>
      </c>
      <c r="DP2934">
        <v>11.8</v>
      </c>
      <c r="DQ2934">
        <v>11.18</v>
      </c>
      <c r="DR2934">
        <v>10.57</v>
      </c>
      <c r="DS2934">
        <v>9.98</v>
      </c>
      <c r="DT2934">
        <v>9.39</v>
      </c>
      <c r="DU2934">
        <v>8.83</v>
      </c>
      <c r="DV2934">
        <v>8.2899999999999991</v>
      </c>
      <c r="DW2934">
        <v>7.76</v>
      </c>
      <c r="DX2934">
        <v>7.27</v>
      </c>
      <c r="DY2934">
        <v>6.79</v>
      </c>
      <c r="DZ2934">
        <v>6.33</v>
      </c>
      <c r="EA2934">
        <v>5.88</v>
      </c>
      <c r="EB2934">
        <v>5.46</v>
      </c>
      <c r="EC2934">
        <v>5.05</v>
      </c>
      <c r="ED2934">
        <v>4.66</v>
      </c>
      <c r="EE2934">
        <v>4.28</v>
      </c>
      <c r="EF2934">
        <v>3.93</v>
      </c>
      <c r="EG2934">
        <v>3.6</v>
      </c>
      <c r="EH2934">
        <v>3.29</v>
      </c>
      <c r="EI2934">
        <v>3</v>
      </c>
      <c r="EJ2934">
        <v>2.73</v>
      </c>
      <c r="EK2934">
        <v>2.4900000000000002</v>
      </c>
      <c r="EL2934">
        <v>2.2799999999999998</v>
      </c>
      <c r="EM2934">
        <v>2.13</v>
      </c>
      <c r="EN2934">
        <v>2.0499999999999998</v>
      </c>
      <c r="EO2934">
        <v>2.12</v>
      </c>
    </row>
    <row r="2935" spans="1:150" x14ac:dyDescent="0.25">
      <c r="A2935" t="s">
        <v>2722</v>
      </c>
      <c r="B2935">
        <v>38</v>
      </c>
      <c r="C2935">
        <v>38</v>
      </c>
      <c r="E2935">
        <v>100000</v>
      </c>
      <c r="F2935">
        <v>98550</v>
      </c>
      <c r="G2935">
        <v>97019</v>
      </c>
      <c r="H2935">
        <v>95422</v>
      </c>
      <c r="I2935">
        <v>93762</v>
      </c>
      <c r="J2935">
        <v>92042</v>
      </c>
      <c r="K2935">
        <v>90276</v>
      </c>
      <c r="L2935">
        <v>88408</v>
      </c>
      <c r="M2935">
        <v>86362</v>
      </c>
      <c r="N2935">
        <v>84216</v>
      </c>
      <c r="O2935">
        <v>82001</v>
      </c>
      <c r="P2935">
        <v>79676</v>
      </c>
      <c r="Q2935">
        <v>77228</v>
      </c>
      <c r="R2935">
        <v>74671</v>
      </c>
      <c r="S2935">
        <v>71989</v>
      </c>
      <c r="T2935">
        <v>69168</v>
      </c>
      <c r="U2935">
        <v>66191</v>
      </c>
      <c r="V2935">
        <v>63040</v>
      </c>
      <c r="W2935">
        <v>59707</v>
      </c>
      <c r="X2935">
        <v>56186</v>
      </c>
      <c r="Y2935">
        <v>52496</v>
      </c>
      <c r="Z2935">
        <v>48674</v>
      </c>
      <c r="AA2935">
        <v>44763</v>
      </c>
      <c r="AB2935">
        <v>40800</v>
      </c>
      <c r="AC2935">
        <v>36813</v>
      </c>
      <c r="AD2935">
        <v>32841</v>
      </c>
      <c r="AE2935">
        <v>28916</v>
      </c>
      <c r="AF2935">
        <v>25075</v>
      </c>
      <c r="AG2935">
        <v>21367</v>
      </c>
      <c r="AH2935">
        <v>17843</v>
      </c>
      <c r="AI2935">
        <v>14557</v>
      </c>
      <c r="AJ2935">
        <v>11566</v>
      </c>
      <c r="AK2935">
        <v>8917</v>
      </c>
      <c r="AL2935">
        <v>6638</v>
      </c>
      <c r="AM2935">
        <v>4728</v>
      </c>
      <c r="AN2935">
        <v>3195</v>
      </c>
      <c r="AO2935">
        <v>2030</v>
      </c>
      <c r="AP2935">
        <v>1198</v>
      </c>
      <c r="DC2935">
        <v>19.8</v>
      </c>
      <c r="DD2935">
        <v>19.09</v>
      </c>
      <c r="DE2935">
        <v>18.38</v>
      </c>
      <c r="DF2935">
        <v>17.68</v>
      </c>
      <c r="DG2935">
        <v>16.98</v>
      </c>
      <c r="DH2935">
        <v>16.29</v>
      </c>
      <c r="DI2935">
        <v>15.6</v>
      </c>
      <c r="DJ2935">
        <v>14.92</v>
      </c>
      <c r="DK2935">
        <v>14.26</v>
      </c>
      <c r="DL2935">
        <v>13.61</v>
      </c>
      <c r="DM2935">
        <v>12.97</v>
      </c>
      <c r="DN2935">
        <v>12.33</v>
      </c>
      <c r="DO2935">
        <v>11.7</v>
      </c>
      <c r="DP2935">
        <v>11.09</v>
      </c>
      <c r="DQ2935">
        <v>10.48</v>
      </c>
      <c r="DR2935">
        <v>9.89</v>
      </c>
      <c r="DS2935">
        <v>9.31</v>
      </c>
      <c r="DT2935">
        <v>8.75</v>
      </c>
      <c r="DU2935">
        <v>8.2100000000000009</v>
      </c>
      <c r="DV2935">
        <v>7.7</v>
      </c>
      <c r="DW2935">
        <v>7.2</v>
      </c>
      <c r="DX2935">
        <v>6.73</v>
      </c>
      <c r="DY2935">
        <v>6.27</v>
      </c>
      <c r="DZ2935">
        <v>5.83</v>
      </c>
      <c r="EA2935">
        <v>5.41</v>
      </c>
      <c r="EB2935">
        <v>5.01</v>
      </c>
      <c r="EC2935">
        <v>4.62</v>
      </c>
      <c r="ED2935">
        <v>4.25</v>
      </c>
      <c r="EE2935">
        <v>3.9</v>
      </c>
      <c r="EF2935">
        <v>3.57</v>
      </c>
      <c r="EG2935">
        <v>3.26</v>
      </c>
      <c r="EH2935">
        <v>2.98</v>
      </c>
      <c r="EI2935">
        <v>2.71</v>
      </c>
      <c r="EJ2935">
        <v>2.4700000000000002</v>
      </c>
      <c r="EK2935">
        <v>2.2599999999999998</v>
      </c>
      <c r="EL2935">
        <v>2.11</v>
      </c>
      <c r="EM2935">
        <v>2.04</v>
      </c>
      <c r="EN2935">
        <v>2.1</v>
      </c>
    </row>
    <row r="2936" spans="1:150" x14ac:dyDescent="0.25">
      <c r="A2936" t="s">
        <v>2723</v>
      </c>
      <c r="B2936">
        <v>37</v>
      </c>
      <c r="C2936">
        <v>37</v>
      </c>
      <c r="E2936">
        <v>100000</v>
      </c>
      <c r="F2936">
        <v>98410</v>
      </c>
      <c r="G2936">
        <v>96753</v>
      </c>
      <c r="H2936">
        <v>95031</v>
      </c>
      <c r="I2936">
        <v>93248</v>
      </c>
      <c r="J2936">
        <v>91419</v>
      </c>
      <c r="K2936">
        <v>89484</v>
      </c>
      <c r="L2936">
        <v>87366</v>
      </c>
      <c r="M2936">
        <v>85145</v>
      </c>
      <c r="N2936">
        <v>82855</v>
      </c>
      <c r="O2936">
        <v>80454</v>
      </c>
      <c r="P2936">
        <v>77929</v>
      </c>
      <c r="Q2936">
        <v>75294</v>
      </c>
      <c r="R2936">
        <v>72536</v>
      </c>
      <c r="S2936">
        <v>69638</v>
      </c>
      <c r="T2936">
        <v>66584</v>
      </c>
      <c r="U2936">
        <v>63355</v>
      </c>
      <c r="V2936">
        <v>59943</v>
      </c>
      <c r="W2936">
        <v>56345</v>
      </c>
      <c r="X2936">
        <v>52582</v>
      </c>
      <c r="Y2936">
        <v>48689</v>
      </c>
      <c r="Z2936">
        <v>44712</v>
      </c>
      <c r="AA2936">
        <v>40693</v>
      </c>
      <c r="AB2936">
        <v>36659</v>
      </c>
      <c r="AC2936">
        <v>32648</v>
      </c>
      <c r="AD2936">
        <v>28695</v>
      </c>
      <c r="AE2936">
        <v>24837</v>
      </c>
      <c r="AF2936">
        <v>21120</v>
      </c>
      <c r="AG2936">
        <v>17595</v>
      </c>
      <c r="AH2936">
        <v>14318</v>
      </c>
      <c r="AI2936">
        <v>11342</v>
      </c>
      <c r="AJ2936">
        <v>8716</v>
      </c>
      <c r="AK2936">
        <v>6467</v>
      </c>
      <c r="AL2936">
        <v>4587</v>
      </c>
      <c r="AM2936">
        <v>3088</v>
      </c>
      <c r="AN2936">
        <v>1952</v>
      </c>
      <c r="AO2936">
        <v>1146</v>
      </c>
      <c r="DC2936">
        <v>18.93</v>
      </c>
      <c r="DD2936">
        <v>18.23</v>
      </c>
      <c r="DE2936">
        <v>17.54</v>
      </c>
      <c r="DF2936">
        <v>16.84</v>
      </c>
      <c r="DG2936">
        <v>16.16</v>
      </c>
      <c r="DH2936">
        <v>15.47</v>
      </c>
      <c r="DI2936">
        <v>14.79</v>
      </c>
      <c r="DJ2936">
        <v>14.14</v>
      </c>
      <c r="DK2936">
        <v>13.5</v>
      </c>
      <c r="DL2936">
        <v>12.86</v>
      </c>
      <c r="DM2936">
        <v>12.22</v>
      </c>
      <c r="DN2936">
        <v>11.6</v>
      </c>
      <c r="DO2936">
        <v>10.99</v>
      </c>
      <c r="DP2936">
        <v>10.39</v>
      </c>
      <c r="DQ2936">
        <v>9.8000000000000007</v>
      </c>
      <c r="DR2936">
        <v>9.23</v>
      </c>
      <c r="DS2936">
        <v>8.68</v>
      </c>
      <c r="DT2936">
        <v>8.14</v>
      </c>
      <c r="DU2936">
        <v>7.63</v>
      </c>
      <c r="DV2936">
        <v>7.14</v>
      </c>
      <c r="DW2936">
        <v>6.67</v>
      </c>
      <c r="DX2936">
        <v>6.22</v>
      </c>
      <c r="DY2936">
        <v>5.78</v>
      </c>
      <c r="DZ2936">
        <v>5.36</v>
      </c>
      <c r="EA2936">
        <v>4.96</v>
      </c>
      <c r="EB2936">
        <v>4.58</v>
      </c>
      <c r="EC2936">
        <v>4.21</v>
      </c>
      <c r="ED2936">
        <v>3.86</v>
      </c>
      <c r="EE2936">
        <v>3.54</v>
      </c>
      <c r="EF2936">
        <v>3.23</v>
      </c>
      <c r="EG2936">
        <v>2.95</v>
      </c>
      <c r="EH2936">
        <v>2.69</v>
      </c>
      <c r="EI2936">
        <v>2.4500000000000002</v>
      </c>
      <c r="EJ2936">
        <v>2.25</v>
      </c>
      <c r="EK2936">
        <v>2.09</v>
      </c>
      <c r="EL2936">
        <v>2.02</v>
      </c>
      <c r="EM2936">
        <v>2.09</v>
      </c>
    </row>
    <row r="2937" spans="1:150" x14ac:dyDescent="0.25">
      <c r="A2937" t="s">
        <v>2724</v>
      </c>
      <c r="B2937">
        <v>36</v>
      </c>
      <c r="C2937">
        <v>36</v>
      </c>
      <c r="E2937">
        <v>100000</v>
      </c>
      <c r="F2937">
        <v>98276</v>
      </c>
      <c r="G2937">
        <v>96488</v>
      </c>
      <c r="H2937">
        <v>94637</v>
      </c>
      <c r="I2937">
        <v>92739</v>
      </c>
      <c r="J2937">
        <v>90732</v>
      </c>
      <c r="K2937">
        <v>88536</v>
      </c>
      <c r="L2937">
        <v>86235</v>
      </c>
      <c r="M2937">
        <v>83863</v>
      </c>
      <c r="N2937">
        <v>81380</v>
      </c>
      <c r="O2937">
        <v>78771</v>
      </c>
      <c r="P2937">
        <v>76051</v>
      </c>
      <c r="Q2937">
        <v>73207</v>
      </c>
      <c r="R2937">
        <v>70226</v>
      </c>
      <c r="S2937">
        <v>67086</v>
      </c>
      <c r="T2937">
        <v>63774</v>
      </c>
      <c r="U2937">
        <v>60276</v>
      </c>
      <c r="V2937">
        <v>56593</v>
      </c>
      <c r="W2937">
        <v>52749</v>
      </c>
      <c r="X2937">
        <v>48779</v>
      </c>
      <c r="Y2937">
        <v>44729</v>
      </c>
      <c r="Z2937">
        <v>40644</v>
      </c>
      <c r="AA2937">
        <v>36557</v>
      </c>
      <c r="AB2937">
        <v>32501</v>
      </c>
      <c r="AC2937">
        <v>28512</v>
      </c>
      <c r="AD2937">
        <v>24631</v>
      </c>
      <c r="AE2937">
        <v>20901</v>
      </c>
      <c r="AF2937">
        <v>17373</v>
      </c>
      <c r="AG2937">
        <v>14100</v>
      </c>
      <c r="AH2937">
        <v>11138</v>
      </c>
      <c r="AI2937">
        <v>8531</v>
      </c>
      <c r="AJ2937">
        <v>6306</v>
      </c>
      <c r="AK2937">
        <v>4458</v>
      </c>
      <c r="AL2937">
        <v>2986</v>
      </c>
      <c r="AM2937">
        <v>1879</v>
      </c>
      <c r="AN2937">
        <v>1097</v>
      </c>
      <c r="DC2937">
        <v>18.079999999999998</v>
      </c>
      <c r="DD2937">
        <v>17.39</v>
      </c>
      <c r="DE2937">
        <v>16.71</v>
      </c>
      <c r="DF2937">
        <v>16.02</v>
      </c>
      <c r="DG2937">
        <v>15.34</v>
      </c>
      <c r="DH2937">
        <v>14.67</v>
      </c>
      <c r="DI2937">
        <v>14.02</v>
      </c>
      <c r="DJ2937">
        <v>13.38</v>
      </c>
      <c r="DK2937">
        <v>12.75</v>
      </c>
      <c r="DL2937">
        <v>12.12</v>
      </c>
      <c r="DM2937">
        <v>11.5</v>
      </c>
      <c r="DN2937">
        <v>10.9</v>
      </c>
      <c r="DO2937">
        <v>10.3</v>
      </c>
      <c r="DP2937">
        <v>9.7200000000000006</v>
      </c>
      <c r="DQ2937">
        <v>9.15</v>
      </c>
      <c r="DR2937">
        <v>8.6</v>
      </c>
      <c r="DS2937">
        <v>8.07</v>
      </c>
      <c r="DT2937">
        <v>7.56</v>
      </c>
      <c r="DU2937">
        <v>7.08</v>
      </c>
      <c r="DV2937">
        <v>6.61</v>
      </c>
      <c r="DW2937">
        <v>6.16</v>
      </c>
      <c r="DX2937">
        <v>5.73</v>
      </c>
      <c r="DY2937">
        <v>5.32</v>
      </c>
      <c r="DZ2937">
        <v>4.92</v>
      </c>
      <c r="EA2937">
        <v>4.54</v>
      </c>
      <c r="EB2937">
        <v>4.17</v>
      </c>
      <c r="EC2937">
        <v>3.83</v>
      </c>
      <c r="ED2937">
        <v>3.51</v>
      </c>
      <c r="EE2937">
        <v>3.2</v>
      </c>
      <c r="EF2937">
        <v>2.92</v>
      </c>
      <c r="EG2937">
        <v>2.66</v>
      </c>
      <c r="EH2937">
        <v>2.4300000000000002</v>
      </c>
      <c r="EI2937">
        <v>2.23</v>
      </c>
      <c r="EJ2937">
        <v>2.08</v>
      </c>
      <c r="EK2937">
        <v>2</v>
      </c>
      <c r="EL2937">
        <v>2.08</v>
      </c>
    </row>
    <row r="2938" spans="1:150" x14ac:dyDescent="0.25">
      <c r="A2938" t="s">
        <v>2725</v>
      </c>
      <c r="B2938">
        <v>35</v>
      </c>
      <c r="C2938">
        <v>35</v>
      </c>
      <c r="E2938">
        <v>100000</v>
      </c>
      <c r="F2938">
        <v>98138</v>
      </c>
      <c r="G2938">
        <v>96213</v>
      </c>
      <c r="H2938">
        <v>94241</v>
      </c>
      <c r="I2938">
        <v>92156</v>
      </c>
      <c r="J2938">
        <v>89875</v>
      </c>
      <c r="K2938">
        <v>87487</v>
      </c>
      <c r="L2938">
        <v>85029</v>
      </c>
      <c r="M2938">
        <v>82455</v>
      </c>
      <c r="N2938">
        <v>79755</v>
      </c>
      <c r="O2938">
        <v>76943</v>
      </c>
      <c r="P2938">
        <v>74006</v>
      </c>
      <c r="Q2938">
        <v>70931</v>
      </c>
      <c r="R2938">
        <v>67701</v>
      </c>
      <c r="S2938">
        <v>64296</v>
      </c>
      <c r="T2938">
        <v>60706</v>
      </c>
      <c r="U2938">
        <v>56931</v>
      </c>
      <c r="V2938">
        <v>52996</v>
      </c>
      <c r="W2938">
        <v>48942</v>
      </c>
      <c r="X2938">
        <v>44814</v>
      </c>
      <c r="Y2938">
        <v>40656</v>
      </c>
      <c r="Z2938">
        <v>36505</v>
      </c>
      <c r="AA2938">
        <v>32398</v>
      </c>
      <c r="AB2938">
        <v>28369</v>
      </c>
      <c r="AC2938">
        <v>24457</v>
      </c>
      <c r="AD2938">
        <v>20708</v>
      </c>
      <c r="AE2938">
        <v>17173</v>
      </c>
      <c r="AF2938">
        <v>13902</v>
      </c>
      <c r="AG2938">
        <v>10950</v>
      </c>
      <c r="AH2938">
        <v>8360</v>
      </c>
      <c r="AI2938">
        <v>6158</v>
      </c>
      <c r="AJ2938">
        <v>4334</v>
      </c>
      <c r="AK2938">
        <v>2893</v>
      </c>
      <c r="AL2938">
        <v>1811</v>
      </c>
      <c r="AM2938">
        <v>1052</v>
      </c>
      <c r="DC2938">
        <v>17.25</v>
      </c>
      <c r="DD2938">
        <v>16.57</v>
      </c>
      <c r="DE2938">
        <v>15.89</v>
      </c>
      <c r="DF2938">
        <v>15.21</v>
      </c>
      <c r="DG2938">
        <v>14.54</v>
      </c>
      <c r="DH2938">
        <v>13.9</v>
      </c>
      <c r="DI2938">
        <v>13.27</v>
      </c>
      <c r="DJ2938">
        <v>12.64</v>
      </c>
      <c r="DK2938">
        <v>12.01</v>
      </c>
      <c r="DL2938">
        <v>11.4</v>
      </c>
      <c r="DM2938">
        <v>10.8</v>
      </c>
      <c r="DN2938">
        <v>10.210000000000001</v>
      </c>
      <c r="DO2938">
        <v>9.6300000000000008</v>
      </c>
      <c r="DP2938">
        <v>9.07</v>
      </c>
      <c r="DQ2938">
        <v>8.52</v>
      </c>
      <c r="DR2938">
        <v>8</v>
      </c>
      <c r="DS2938">
        <v>7.49</v>
      </c>
      <c r="DT2938">
        <v>7.01</v>
      </c>
      <c r="DU2938">
        <v>6.55</v>
      </c>
      <c r="DV2938">
        <v>6.11</v>
      </c>
      <c r="DW2938">
        <v>5.68</v>
      </c>
      <c r="DX2938">
        <v>5.27</v>
      </c>
      <c r="DY2938">
        <v>4.88</v>
      </c>
      <c r="DZ2938">
        <v>4.5</v>
      </c>
      <c r="EA2938">
        <v>4.1399999999999997</v>
      </c>
      <c r="EB2938">
        <v>3.8</v>
      </c>
      <c r="EC2938">
        <v>3.48</v>
      </c>
      <c r="ED2938">
        <v>3.18</v>
      </c>
      <c r="EE2938">
        <v>2.9</v>
      </c>
      <c r="EF2938">
        <v>2.64</v>
      </c>
      <c r="EG2938">
        <v>2.41</v>
      </c>
      <c r="EH2938">
        <v>2.21</v>
      </c>
      <c r="EI2938">
        <v>2.06</v>
      </c>
      <c r="EJ2938">
        <v>1.99</v>
      </c>
      <c r="EK2938">
        <v>2.06</v>
      </c>
    </row>
    <row r="2939" spans="1:150" x14ac:dyDescent="0.25">
      <c r="A2939" t="s">
        <v>2726</v>
      </c>
      <c r="B2939">
        <v>34</v>
      </c>
      <c r="C2939">
        <v>34</v>
      </c>
      <c r="E2939">
        <v>100000</v>
      </c>
      <c r="F2939">
        <v>97994</v>
      </c>
      <c r="G2939">
        <v>95942</v>
      </c>
      <c r="H2939">
        <v>93773</v>
      </c>
      <c r="I2939">
        <v>91400</v>
      </c>
      <c r="J2939">
        <v>88918</v>
      </c>
      <c r="K2939">
        <v>86365</v>
      </c>
      <c r="L2939">
        <v>83695</v>
      </c>
      <c r="M2939">
        <v>80894</v>
      </c>
      <c r="N2939">
        <v>77981</v>
      </c>
      <c r="O2939">
        <v>74944</v>
      </c>
      <c r="P2939">
        <v>71767</v>
      </c>
      <c r="Q2939">
        <v>68434</v>
      </c>
      <c r="R2939">
        <v>64930</v>
      </c>
      <c r="S2939">
        <v>61239</v>
      </c>
      <c r="T2939">
        <v>57364</v>
      </c>
      <c r="U2939">
        <v>53331</v>
      </c>
      <c r="V2939">
        <v>49183</v>
      </c>
      <c r="W2939">
        <v>44969</v>
      </c>
      <c r="X2939">
        <v>40733</v>
      </c>
      <c r="Y2939">
        <v>36510</v>
      </c>
      <c r="Z2939">
        <v>32341</v>
      </c>
      <c r="AA2939">
        <v>28265</v>
      </c>
      <c r="AB2939">
        <v>24317</v>
      </c>
      <c r="AC2939">
        <v>20544</v>
      </c>
      <c r="AD2939">
        <v>16996</v>
      </c>
      <c r="AE2939">
        <v>13724</v>
      </c>
      <c r="AF2939">
        <v>10778</v>
      </c>
      <c r="AG2939">
        <v>8203</v>
      </c>
      <c r="AH2939">
        <v>6021</v>
      </c>
      <c r="AI2939">
        <v>4221</v>
      </c>
      <c r="AJ2939">
        <v>2804</v>
      </c>
      <c r="AK2939">
        <v>1748</v>
      </c>
      <c r="AL2939">
        <v>1009</v>
      </c>
      <c r="DC2939">
        <v>16.43</v>
      </c>
      <c r="DD2939">
        <v>15.76</v>
      </c>
      <c r="DE2939">
        <v>15.08</v>
      </c>
      <c r="DF2939">
        <v>14.42</v>
      </c>
      <c r="DG2939">
        <v>13.78</v>
      </c>
      <c r="DH2939">
        <v>13.15</v>
      </c>
      <c r="DI2939">
        <v>12.52</v>
      </c>
      <c r="DJ2939">
        <v>11.91</v>
      </c>
      <c r="DK2939">
        <v>11.3</v>
      </c>
      <c r="DL2939">
        <v>10.71</v>
      </c>
      <c r="DM2939">
        <v>10.119999999999999</v>
      </c>
      <c r="DN2939">
        <v>9.5500000000000007</v>
      </c>
      <c r="DO2939">
        <v>8.99</v>
      </c>
      <c r="DP2939">
        <v>8.44</v>
      </c>
      <c r="DQ2939">
        <v>7.92</v>
      </c>
      <c r="DR2939">
        <v>7.43</v>
      </c>
      <c r="DS2939">
        <v>6.95</v>
      </c>
      <c r="DT2939">
        <v>6.49</v>
      </c>
      <c r="DU2939">
        <v>6.05</v>
      </c>
      <c r="DV2939">
        <v>5.63</v>
      </c>
      <c r="DW2939">
        <v>5.23</v>
      </c>
      <c r="DX2939">
        <v>4.83</v>
      </c>
      <c r="DY2939">
        <v>4.46</v>
      </c>
      <c r="DZ2939">
        <v>4.0999999999999996</v>
      </c>
      <c r="EA2939">
        <v>3.76</v>
      </c>
      <c r="EB2939">
        <v>3.45</v>
      </c>
      <c r="EC2939">
        <v>3.15</v>
      </c>
      <c r="ED2939">
        <v>2.87</v>
      </c>
      <c r="EE2939">
        <v>2.62</v>
      </c>
      <c r="EF2939">
        <v>2.38</v>
      </c>
      <c r="EG2939">
        <v>2.19</v>
      </c>
      <c r="EH2939">
        <v>2.04</v>
      </c>
      <c r="EI2939">
        <v>1.97</v>
      </c>
      <c r="EJ2939">
        <v>2.0499999999999998</v>
      </c>
    </row>
    <row r="2940" spans="1:150" x14ac:dyDescent="0.25">
      <c r="A2940" t="s">
        <v>2727</v>
      </c>
      <c r="B2940">
        <v>33</v>
      </c>
      <c r="C2940">
        <v>33</v>
      </c>
      <c r="E2940">
        <v>100000</v>
      </c>
      <c r="F2940">
        <v>97858</v>
      </c>
      <c r="G2940">
        <v>95598</v>
      </c>
      <c r="H2940">
        <v>93127</v>
      </c>
      <c r="I2940">
        <v>90543</v>
      </c>
      <c r="J2940">
        <v>87886</v>
      </c>
      <c r="K2940">
        <v>85112</v>
      </c>
      <c r="L2940">
        <v>82203</v>
      </c>
      <c r="M2940">
        <v>79179</v>
      </c>
      <c r="N2940">
        <v>76032</v>
      </c>
      <c r="O2940">
        <v>72745</v>
      </c>
      <c r="P2940">
        <v>69300</v>
      </c>
      <c r="Q2940">
        <v>65682</v>
      </c>
      <c r="R2940">
        <v>61883</v>
      </c>
      <c r="S2940">
        <v>57899</v>
      </c>
      <c r="T2940">
        <v>53760</v>
      </c>
      <c r="U2940">
        <v>49509</v>
      </c>
      <c r="V2940">
        <v>45198</v>
      </c>
      <c r="W2940">
        <v>40875</v>
      </c>
      <c r="X2940">
        <v>36575</v>
      </c>
      <c r="Y2940">
        <v>32338</v>
      </c>
      <c r="Z2940">
        <v>28204</v>
      </c>
      <c r="AA2940">
        <v>24214</v>
      </c>
      <c r="AB2940">
        <v>20410</v>
      </c>
      <c r="AC2940">
        <v>16843</v>
      </c>
      <c r="AD2940">
        <v>13564</v>
      </c>
      <c r="AE2940">
        <v>10623</v>
      </c>
      <c r="AF2940">
        <v>8059</v>
      </c>
      <c r="AG2940">
        <v>5894</v>
      </c>
      <c r="AH2940">
        <v>4116</v>
      </c>
      <c r="AI2940">
        <v>2722</v>
      </c>
      <c r="AJ2940">
        <v>1688</v>
      </c>
      <c r="AK2940">
        <v>971</v>
      </c>
      <c r="DC2940">
        <v>15.62</v>
      </c>
      <c r="DD2940">
        <v>14.95</v>
      </c>
      <c r="DE2940">
        <v>14.29</v>
      </c>
      <c r="DF2940">
        <v>13.66</v>
      </c>
      <c r="DG2940">
        <v>13.04</v>
      </c>
      <c r="DH2940">
        <v>12.41</v>
      </c>
      <c r="DI2940">
        <v>11.8</v>
      </c>
      <c r="DJ2940">
        <v>11.2</v>
      </c>
      <c r="DK2940">
        <v>10.61</v>
      </c>
      <c r="DL2940">
        <v>10.029999999999999</v>
      </c>
      <c r="DM2940">
        <v>9.4600000000000009</v>
      </c>
      <c r="DN2940">
        <v>8.91</v>
      </c>
      <c r="DO2940">
        <v>8.3699999999999992</v>
      </c>
      <c r="DP2940">
        <v>7.85</v>
      </c>
      <c r="DQ2940">
        <v>7.36</v>
      </c>
      <c r="DR2940">
        <v>6.89</v>
      </c>
      <c r="DS2940">
        <v>6.43</v>
      </c>
      <c r="DT2940">
        <v>6</v>
      </c>
      <c r="DU2940">
        <v>5.58</v>
      </c>
      <c r="DV2940">
        <v>5.18</v>
      </c>
      <c r="DW2940">
        <v>4.79</v>
      </c>
      <c r="DX2940">
        <v>4.42</v>
      </c>
      <c r="DY2940">
        <v>4.07</v>
      </c>
      <c r="DZ2940">
        <v>3.73</v>
      </c>
      <c r="EA2940">
        <v>3.42</v>
      </c>
      <c r="EB2940">
        <v>3.12</v>
      </c>
      <c r="EC2940">
        <v>2.85</v>
      </c>
      <c r="ED2940">
        <v>2.59</v>
      </c>
      <c r="EE2940">
        <v>2.36</v>
      </c>
      <c r="EF2940">
        <v>2.17</v>
      </c>
      <c r="EG2940">
        <v>2.02</v>
      </c>
      <c r="EH2940">
        <v>1.96</v>
      </c>
      <c r="EI2940">
        <v>2.0299999999999998</v>
      </c>
    </row>
    <row r="2941" spans="1:150" x14ac:dyDescent="0.25">
      <c r="A2941" t="s">
        <v>2728</v>
      </c>
      <c r="B2941">
        <v>32</v>
      </c>
      <c r="C2941">
        <v>32</v>
      </c>
      <c r="E2941">
        <v>100000</v>
      </c>
      <c r="F2941">
        <v>97639</v>
      </c>
      <c r="G2941">
        <v>95060</v>
      </c>
      <c r="H2941">
        <v>92366</v>
      </c>
      <c r="I2941">
        <v>89598</v>
      </c>
      <c r="J2941">
        <v>86709</v>
      </c>
      <c r="K2941">
        <v>83684</v>
      </c>
      <c r="L2941">
        <v>80542</v>
      </c>
      <c r="M2941">
        <v>77274</v>
      </c>
      <c r="N2941">
        <v>73866</v>
      </c>
      <c r="O2941">
        <v>70300</v>
      </c>
      <c r="P2941">
        <v>66560</v>
      </c>
      <c r="Q2941">
        <v>62637</v>
      </c>
      <c r="R2941">
        <v>58535</v>
      </c>
      <c r="S2941">
        <v>54280</v>
      </c>
      <c r="T2941">
        <v>49919</v>
      </c>
      <c r="U2941">
        <v>45502</v>
      </c>
      <c r="V2941">
        <v>41082</v>
      </c>
      <c r="W2941">
        <v>36697</v>
      </c>
      <c r="X2941">
        <v>32386</v>
      </c>
      <c r="Y2941">
        <v>28188</v>
      </c>
      <c r="Z2941">
        <v>24145</v>
      </c>
      <c r="AA2941">
        <v>20305</v>
      </c>
      <c r="AB2941">
        <v>16715</v>
      </c>
      <c r="AC2941">
        <v>13424</v>
      </c>
      <c r="AD2941">
        <v>10482</v>
      </c>
      <c r="AE2941">
        <v>7927</v>
      </c>
      <c r="AF2941">
        <v>5777</v>
      </c>
      <c r="AG2941">
        <v>4019</v>
      </c>
      <c r="AH2941">
        <v>2646</v>
      </c>
      <c r="AI2941">
        <v>1633</v>
      </c>
      <c r="AJ2941">
        <v>933</v>
      </c>
      <c r="DC2941">
        <v>14.82</v>
      </c>
      <c r="DD2941">
        <v>14.17</v>
      </c>
      <c r="DE2941">
        <v>13.54</v>
      </c>
      <c r="DF2941">
        <v>12.92</v>
      </c>
      <c r="DG2941">
        <v>12.3</v>
      </c>
      <c r="DH2941">
        <v>11.7</v>
      </c>
      <c r="DI2941">
        <v>11.1</v>
      </c>
      <c r="DJ2941">
        <v>10.52</v>
      </c>
      <c r="DK2941">
        <v>9.94</v>
      </c>
      <c r="DL2941">
        <v>9.3699999999999992</v>
      </c>
      <c r="DM2941">
        <v>8.82</v>
      </c>
      <c r="DN2941">
        <v>8.2899999999999991</v>
      </c>
      <c r="DO2941">
        <v>7.78</v>
      </c>
      <c r="DP2941">
        <v>7.29</v>
      </c>
      <c r="DQ2941">
        <v>6.82</v>
      </c>
      <c r="DR2941">
        <v>6.38</v>
      </c>
      <c r="DS2941">
        <v>5.95</v>
      </c>
      <c r="DT2941">
        <v>5.53</v>
      </c>
      <c r="DU2941">
        <v>5.13</v>
      </c>
      <c r="DV2941">
        <v>4.75</v>
      </c>
      <c r="DW2941">
        <v>4.38</v>
      </c>
      <c r="DX2941">
        <v>4.03</v>
      </c>
      <c r="DY2941">
        <v>3.7</v>
      </c>
      <c r="DZ2941">
        <v>3.39</v>
      </c>
      <c r="EA2941">
        <v>3.1</v>
      </c>
      <c r="EB2941">
        <v>2.82</v>
      </c>
      <c r="EC2941">
        <v>2.57</v>
      </c>
      <c r="ED2941">
        <v>2.34</v>
      </c>
      <c r="EE2941">
        <v>2.15</v>
      </c>
      <c r="EF2941">
        <v>2.0099999999999998</v>
      </c>
      <c r="EG2941">
        <v>1.94</v>
      </c>
      <c r="EH2941">
        <v>2.02</v>
      </c>
    </row>
    <row r="2942" spans="1:150" x14ac:dyDescent="0.25">
      <c r="A2942" t="s">
        <v>2729</v>
      </c>
      <c r="B2942">
        <v>31</v>
      </c>
      <c r="C2942">
        <v>31</v>
      </c>
      <c r="E2942">
        <v>100000</v>
      </c>
      <c r="F2942">
        <v>97299</v>
      </c>
      <c r="G2942">
        <v>94483</v>
      </c>
      <c r="H2942">
        <v>91593</v>
      </c>
      <c r="I2942">
        <v>88578</v>
      </c>
      <c r="J2942">
        <v>85423</v>
      </c>
      <c r="K2942">
        <v>82149</v>
      </c>
      <c r="L2942">
        <v>78749</v>
      </c>
      <c r="M2942">
        <v>75205</v>
      </c>
      <c r="N2942">
        <v>71504</v>
      </c>
      <c r="O2942">
        <v>67628</v>
      </c>
      <c r="P2942">
        <v>63567</v>
      </c>
      <c r="Q2942">
        <v>59329</v>
      </c>
      <c r="R2942">
        <v>54945</v>
      </c>
      <c r="S2942">
        <v>50458</v>
      </c>
      <c r="T2942">
        <v>45924</v>
      </c>
      <c r="U2942">
        <v>41394</v>
      </c>
      <c r="V2942">
        <v>36909</v>
      </c>
      <c r="W2942">
        <v>32513</v>
      </c>
      <c r="X2942">
        <v>28241</v>
      </c>
      <c r="Y2942">
        <v>24136</v>
      </c>
      <c r="Z2942">
        <v>20247</v>
      </c>
      <c r="AA2942">
        <v>16625</v>
      </c>
      <c r="AB2942">
        <v>13315</v>
      </c>
      <c r="AC2942">
        <v>10365</v>
      </c>
      <c r="AD2942">
        <v>7813</v>
      </c>
      <c r="AE2942">
        <v>5675</v>
      </c>
      <c r="AF2942">
        <v>3932</v>
      </c>
      <c r="AG2942">
        <v>2578</v>
      </c>
      <c r="AH2942">
        <v>1584</v>
      </c>
      <c r="AI2942">
        <v>900</v>
      </c>
      <c r="DC2942">
        <v>14.04</v>
      </c>
      <c r="DD2942">
        <v>13.42</v>
      </c>
      <c r="DE2942">
        <v>12.81</v>
      </c>
      <c r="DF2942">
        <v>12.19</v>
      </c>
      <c r="DG2942">
        <v>11.59</v>
      </c>
      <c r="DH2942">
        <v>11</v>
      </c>
      <c r="DI2942">
        <v>10.42</v>
      </c>
      <c r="DJ2942">
        <v>9.85</v>
      </c>
      <c r="DK2942">
        <v>9.2899999999999991</v>
      </c>
      <c r="DL2942">
        <v>8.74</v>
      </c>
      <c r="DM2942">
        <v>8.2200000000000006</v>
      </c>
      <c r="DN2942">
        <v>7.71</v>
      </c>
      <c r="DO2942">
        <v>7.22</v>
      </c>
      <c r="DP2942">
        <v>6.76</v>
      </c>
      <c r="DQ2942">
        <v>6.32</v>
      </c>
      <c r="DR2942">
        <v>5.89</v>
      </c>
      <c r="DS2942">
        <v>5.48</v>
      </c>
      <c r="DT2942">
        <v>5.09</v>
      </c>
      <c r="DU2942">
        <v>4.71</v>
      </c>
      <c r="DV2942">
        <v>4.34</v>
      </c>
      <c r="DW2942">
        <v>4</v>
      </c>
      <c r="DX2942">
        <v>3.67</v>
      </c>
      <c r="DY2942">
        <v>3.36</v>
      </c>
      <c r="DZ2942">
        <v>3.07</v>
      </c>
      <c r="EA2942">
        <v>2.8</v>
      </c>
      <c r="EB2942">
        <v>2.5499999999999998</v>
      </c>
      <c r="EC2942">
        <v>2.3199999999999998</v>
      </c>
      <c r="ED2942">
        <v>2.13</v>
      </c>
      <c r="EE2942">
        <v>1.99</v>
      </c>
      <c r="EF2942">
        <v>1.93</v>
      </c>
      <c r="EG2942">
        <v>2.0099999999999998</v>
      </c>
    </row>
    <row r="2943" spans="1:150" x14ac:dyDescent="0.25">
      <c r="A2943" t="s">
        <v>2730</v>
      </c>
      <c r="B2943">
        <v>30</v>
      </c>
      <c r="C2943">
        <v>30</v>
      </c>
      <c r="E2943">
        <v>100000</v>
      </c>
      <c r="F2943">
        <v>97041</v>
      </c>
      <c r="G2943">
        <v>94012</v>
      </c>
      <c r="H2943">
        <v>90854</v>
      </c>
      <c r="I2943">
        <v>87550</v>
      </c>
      <c r="J2943">
        <v>84127</v>
      </c>
      <c r="K2943">
        <v>80574</v>
      </c>
      <c r="L2943">
        <v>76878</v>
      </c>
      <c r="M2943">
        <v>73019</v>
      </c>
      <c r="N2943">
        <v>68986</v>
      </c>
      <c r="O2943">
        <v>64768</v>
      </c>
      <c r="P2943">
        <v>60371</v>
      </c>
      <c r="Q2943">
        <v>55831</v>
      </c>
      <c r="R2943">
        <v>51199</v>
      </c>
      <c r="S2943">
        <v>46527</v>
      </c>
      <c r="T2943">
        <v>41869</v>
      </c>
      <c r="U2943">
        <v>37266</v>
      </c>
      <c r="V2943">
        <v>32762</v>
      </c>
      <c r="W2943">
        <v>28401</v>
      </c>
      <c r="X2943">
        <v>24219</v>
      </c>
      <c r="Y2943">
        <v>20266</v>
      </c>
      <c r="Z2943">
        <v>16594</v>
      </c>
      <c r="AA2943">
        <v>13253</v>
      </c>
      <c r="AB2943">
        <v>10286</v>
      </c>
      <c r="AC2943">
        <v>7727</v>
      </c>
      <c r="AD2943">
        <v>5592</v>
      </c>
      <c r="AE2943">
        <v>3860</v>
      </c>
      <c r="AF2943">
        <v>2520</v>
      </c>
      <c r="AG2943">
        <v>1541</v>
      </c>
      <c r="AH2943">
        <v>871</v>
      </c>
      <c r="DC2943">
        <v>13.3</v>
      </c>
      <c r="DD2943">
        <v>12.69</v>
      </c>
      <c r="DE2943">
        <v>12.08</v>
      </c>
      <c r="DF2943">
        <v>11.49</v>
      </c>
      <c r="DG2943">
        <v>10.9</v>
      </c>
      <c r="DH2943">
        <v>10.32</v>
      </c>
      <c r="DI2943">
        <v>9.76</v>
      </c>
      <c r="DJ2943">
        <v>9.1999999999999993</v>
      </c>
      <c r="DK2943">
        <v>8.66</v>
      </c>
      <c r="DL2943">
        <v>8.14</v>
      </c>
      <c r="DM2943">
        <v>7.64</v>
      </c>
      <c r="DN2943">
        <v>7.16</v>
      </c>
      <c r="DO2943">
        <v>6.7</v>
      </c>
      <c r="DP2943">
        <v>6.26</v>
      </c>
      <c r="DQ2943">
        <v>5.84</v>
      </c>
      <c r="DR2943">
        <v>5.43</v>
      </c>
      <c r="DS2943">
        <v>5.04</v>
      </c>
      <c r="DT2943">
        <v>4.66</v>
      </c>
      <c r="DU2943">
        <v>4.3</v>
      </c>
      <c r="DV2943">
        <v>3.96</v>
      </c>
      <c r="DW2943">
        <v>3.64</v>
      </c>
      <c r="DX2943">
        <v>3.33</v>
      </c>
      <c r="DY2943">
        <v>3.04</v>
      </c>
      <c r="DZ2943">
        <v>2.78</v>
      </c>
      <c r="EA2943">
        <v>2.5299999999999998</v>
      </c>
      <c r="EB2943">
        <v>2.31</v>
      </c>
      <c r="EC2943">
        <v>2.11</v>
      </c>
      <c r="ED2943">
        <v>1.97</v>
      </c>
      <c r="EE2943">
        <v>1.91</v>
      </c>
      <c r="EF2943">
        <v>1.99</v>
      </c>
    </row>
    <row r="2944" spans="1:150" x14ac:dyDescent="0.25">
      <c r="A2944" t="s">
        <v>2731</v>
      </c>
      <c r="B2944">
        <v>29</v>
      </c>
      <c r="C2944">
        <v>29</v>
      </c>
      <c r="E2944">
        <v>100000</v>
      </c>
      <c r="F2944">
        <v>96810</v>
      </c>
      <c r="G2944">
        <v>93492</v>
      </c>
      <c r="H2944">
        <v>90025</v>
      </c>
      <c r="I2944">
        <v>86433</v>
      </c>
      <c r="J2944">
        <v>82710</v>
      </c>
      <c r="K2944">
        <v>78841</v>
      </c>
      <c r="L2944">
        <v>74809</v>
      </c>
      <c r="M2944">
        <v>70597</v>
      </c>
      <c r="N2944">
        <v>66201</v>
      </c>
      <c r="O2944">
        <v>61626</v>
      </c>
      <c r="P2944">
        <v>56911</v>
      </c>
      <c r="Q2944">
        <v>52109</v>
      </c>
      <c r="R2944">
        <v>47281</v>
      </c>
      <c r="S2944">
        <v>42476</v>
      </c>
      <c r="T2944">
        <v>37740</v>
      </c>
      <c r="U2944">
        <v>33116</v>
      </c>
      <c r="V2944">
        <v>28645</v>
      </c>
      <c r="W2944">
        <v>24375</v>
      </c>
      <c r="X2944">
        <v>20347</v>
      </c>
      <c r="Y2944">
        <v>16615</v>
      </c>
      <c r="Z2944">
        <v>13229</v>
      </c>
      <c r="AA2944">
        <v>10235</v>
      </c>
      <c r="AB2944">
        <v>7663</v>
      </c>
      <c r="AC2944">
        <v>5524</v>
      </c>
      <c r="AD2944">
        <v>3798</v>
      </c>
      <c r="AE2944">
        <v>2470</v>
      </c>
      <c r="AF2944">
        <v>1503</v>
      </c>
      <c r="AG2944">
        <v>845</v>
      </c>
      <c r="DC2944">
        <v>12.58</v>
      </c>
      <c r="DD2944">
        <v>11.97</v>
      </c>
      <c r="DE2944">
        <v>11.38</v>
      </c>
      <c r="DF2944">
        <v>10.8</v>
      </c>
      <c r="DG2944">
        <v>10.23</v>
      </c>
      <c r="DH2944">
        <v>9.67</v>
      </c>
      <c r="DI2944">
        <v>9.1199999999999992</v>
      </c>
      <c r="DJ2944">
        <v>8.58</v>
      </c>
      <c r="DK2944">
        <v>8.06</v>
      </c>
      <c r="DL2944">
        <v>7.57</v>
      </c>
      <c r="DM2944">
        <v>7.09</v>
      </c>
      <c r="DN2944">
        <v>6.64</v>
      </c>
      <c r="DO2944">
        <v>6.2</v>
      </c>
      <c r="DP2944">
        <v>5.78</v>
      </c>
      <c r="DQ2944">
        <v>5.38</v>
      </c>
      <c r="DR2944">
        <v>4.99</v>
      </c>
      <c r="DS2944">
        <v>4.62</v>
      </c>
      <c r="DT2944">
        <v>4.2699999999999996</v>
      </c>
      <c r="DU2944">
        <v>3.92</v>
      </c>
      <c r="DV2944">
        <v>3.6</v>
      </c>
      <c r="DW2944">
        <v>3.3</v>
      </c>
      <c r="DX2944">
        <v>3.02</v>
      </c>
      <c r="DY2944">
        <v>2.75</v>
      </c>
      <c r="DZ2944">
        <v>2.5099999999999998</v>
      </c>
      <c r="EA2944">
        <v>2.29</v>
      </c>
      <c r="EB2944">
        <v>2.1</v>
      </c>
      <c r="EC2944">
        <v>1.96</v>
      </c>
      <c r="ED2944">
        <v>1.9</v>
      </c>
      <c r="EE2944">
        <v>1.98</v>
      </c>
    </row>
    <row r="2945" spans="1:134" x14ac:dyDescent="0.25">
      <c r="A2945" t="s">
        <v>2732</v>
      </c>
      <c r="B2945">
        <v>28</v>
      </c>
      <c r="C2945">
        <v>28</v>
      </c>
      <c r="E2945">
        <v>100000</v>
      </c>
      <c r="F2945">
        <v>96499</v>
      </c>
      <c r="G2945">
        <v>92849</v>
      </c>
      <c r="H2945">
        <v>89071</v>
      </c>
      <c r="I2945">
        <v>85159</v>
      </c>
      <c r="J2945">
        <v>81099</v>
      </c>
      <c r="K2945">
        <v>76872</v>
      </c>
      <c r="L2945">
        <v>72464</v>
      </c>
      <c r="M2945">
        <v>67866</v>
      </c>
      <c r="N2945">
        <v>63094</v>
      </c>
      <c r="O2945">
        <v>58183</v>
      </c>
      <c r="P2945">
        <v>53190</v>
      </c>
      <c r="Q2945">
        <v>48182</v>
      </c>
      <c r="R2945">
        <v>43214</v>
      </c>
      <c r="S2945">
        <v>38326</v>
      </c>
      <c r="T2945">
        <v>33565</v>
      </c>
      <c r="U2945">
        <v>28975</v>
      </c>
      <c r="V2945">
        <v>24597</v>
      </c>
      <c r="W2945">
        <v>20483</v>
      </c>
      <c r="X2945">
        <v>16682</v>
      </c>
      <c r="Y2945">
        <v>13242</v>
      </c>
      <c r="Z2945">
        <v>10211</v>
      </c>
      <c r="AA2945">
        <v>7619</v>
      </c>
      <c r="AB2945">
        <v>5472</v>
      </c>
      <c r="AC2945">
        <v>3747</v>
      </c>
      <c r="AD2945">
        <v>2425</v>
      </c>
      <c r="AE2945">
        <v>1469</v>
      </c>
      <c r="AF2945">
        <v>822</v>
      </c>
      <c r="DC2945">
        <v>11.87</v>
      </c>
      <c r="DD2945">
        <v>11.28</v>
      </c>
      <c r="DE2945">
        <v>10.7</v>
      </c>
      <c r="DF2945">
        <v>10.130000000000001</v>
      </c>
      <c r="DG2945">
        <v>9.58</v>
      </c>
      <c r="DH2945">
        <v>9.0299999999999994</v>
      </c>
      <c r="DI2945">
        <v>8.5</v>
      </c>
      <c r="DJ2945">
        <v>7.99</v>
      </c>
      <c r="DK2945">
        <v>7.49</v>
      </c>
      <c r="DL2945">
        <v>7.02</v>
      </c>
      <c r="DM2945">
        <v>6.57</v>
      </c>
      <c r="DN2945">
        <v>6.14</v>
      </c>
      <c r="DO2945">
        <v>5.73</v>
      </c>
      <c r="DP2945">
        <v>5.33</v>
      </c>
      <c r="DQ2945">
        <v>4.95</v>
      </c>
      <c r="DR2945">
        <v>4.58</v>
      </c>
      <c r="DS2945">
        <v>4.2300000000000004</v>
      </c>
      <c r="DT2945">
        <v>3.89</v>
      </c>
      <c r="DU2945">
        <v>3.57</v>
      </c>
      <c r="DV2945">
        <v>3.27</v>
      </c>
      <c r="DW2945">
        <v>2.99</v>
      </c>
      <c r="DX2945">
        <v>2.73</v>
      </c>
      <c r="DY2945">
        <v>2.4900000000000002</v>
      </c>
      <c r="DZ2945">
        <v>2.27</v>
      </c>
      <c r="EA2945">
        <v>2.08</v>
      </c>
      <c r="EB2945">
        <v>1.94</v>
      </c>
      <c r="EC2945">
        <v>1.88</v>
      </c>
      <c r="ED2945">
        <v>1.97</v>
      </c>
    </row>
    <row r="2946" spans="1:134" x14ac:dyDescent="0.25">
      <c r="A2946" t="s">
        <v>2733</v>
      </c>
      <c r="B2946">
        <v>27</v>
      </c>
      <c r="C2946">
        <v>27</v>
      </c>
      <c r="E2946">
        <v>100000</v>
      </c>
      <c r="F2946">
        <v>96137</v>
      </c>
      <c r="G2946">
        <v>92150</v>
      </c>
      <c r="H2946">
        <v>88025</v>
      </c>
      <c r="I2946">
        <v>83747</v>
      </c>
      <c r="J2946">
        <v>79301</v>
      </c>
      <c r="K2946">
        <v>74669</v>
      </c>
      <c r="L2946">
        <v>69846</v>
      </c>
      <c r="M2946">
        <v>64844</v>
      </c>
      <c r="N2946">
        <v>59711</v>
      </c>
      <c r="O2946">
        <v>54502</v>
      </c>
      <c r="P2946">
        <v>49286</v>
      </c>
      <c r="Q2946">
        <v>44125</v>
      </c>
      <c r="R2946">
        <v>39064</v>
      </c>
      <c r="S2946">
        <v>34146</v>
      </c>
      <c r="T2946">
        <v>29414</v>
      </c>
      <c r="U2946">
        <v>24914</v>
      </c>
      <c r="V2946">
        <v>20694</v>
      </c>
      <c r="W2946">
        <v>16809</v>
      </c>
      <c r="X2946">
        <v>13304</v>
      </c>
      <c r="Y2946">
        <v>10224</v>
      </c>
      <c r="Z2946">
        <v>7600</v>
      </c>
      <c r="AA2946">
        <v>5438</v>
      </c>
      <c r="AB2946">
        <v>3709</v>
      </c>
      <c r="AC2946">
        <v>2389</v>
      </c>
      <c r="AD2946">
        <v>1441</v>
      </c>
      <c r="AE2946">
        <v>802</v>
      </c>
      <c r="DC2946">
        <v>11.17</v>
      </c>
      <c r="DD2946">
        <v>10.6</v>
      </c>
      <c r="DE2946">
        <v>10.039999999999999</v>
      </c>
      <c r="DF2946">
        <v>9.49</v>
      </c>
      <c r="DG2946">
        <v>8.9499999999999993</v>
      </c>
      <c r="DH2946">
        <v>8.42</v>
      </c>
      <c r="DI2946">
        <v>7.91</v>
      </c>
      <c r="DJ2946">
        <v>7.42</v>
      </c>
      <c r="DK2946">
        <v>6.96</v>
      </c>
      <c r="DL2946">
        <v>6.51</v>
      </c>
      <c r="DM2946">
        <v>6.09</v>
      </c>
      <c r="DN2946">
        <v>5.68</v>
      </c>
      <c r="DO2946">
        <v>5.28</v>
      </c>
      <c r="DP2946">
        <v>4.9000000000000004</v>
      </c>
      <c r="DQ2946">
        <v>4.54</v>
      </c>
      <c r="DR2946">
        <v>4.1900000000000004</v>
      </c>
      <c r="DS2946">
        <v>3.85</v>
      </c>
      <c r="DT2946">
        <v>3.54</v>
      </c>
      <c r="DU2946">
        <v>3.24</v>
      </c>
      <c r="DV2946">
        <v>2.96</v>
      </c>
      <c r="DW2946">
        <v>2.71</v>
      </c>
      <c r="DX2946">
        <v>2.4700000000000002</v>
      </c>
      <c r="DY2946">
        <v>2.25</v>
      </c>
      <c r="DZ2946">
        <v>2.06</v>
      </c>
      <c r="EA2946">
        <v>1.93</v>
      </c>
      <c r="EB2946">
        <v>1.87</v>
      </c>
      <c r="EC2946">
        <v>1.96</v>
      </c>
    </row>
    <row r="2947" spans="1:134" x14ac:dyDescent="0.25">
      <c r="A2947" t="s">
        <v>2734</v>
      </c>
      <c r="B2947">
        <v>26</v>
      </c>
      <c r="C2947">
        <v>26</v>
      </c>
      <c r="E2947">
        <v>100000</v>
      </c>
      <c r="F2947">
        <v>95766</v>
      </c>
      <c r="G2947">
        <v>91398</v>
      </c>
      <c r="H2947">
        <v>86874</v>
      </c>
      <c r="I2947">
        <v>82175</v>
      </c>
      <c r="J2947">
        <v>77288</v>
      </c>
      <c r="K2947">
        <v>72206</v>
      </c>
      <c r="L2947">
        <v>66945</v>
      </c>
      <c r="M2947">
        <v>61552</v>
      </c>
      <c r="N2947">
        <v>56094</v>
      </c>
      <c r="O2947">
        <v>50640</v>
      </c>
      <c r="P2947">
        <v>45253</v>
      </c>
      <c r="Q2947">
        <v>39986</v>
      </c>
      <c r="R2947">
        <v>34884</v>
      </c>
      <c r="S2947">
        <v>29988</v>
      </c>
      <c r="T2947">
        <v>25342</v>
      </c>
      <c r="U2947">
        <v>20999</v>
      </c>
      <c r="V2947">
        <v>17008</v>
      </c>
      <c r="W2947">
        <v>13423</v>
      </c>
      <c r="X2947">
        <v>10282</v>
      </c>
      <c r="Y2947">
        <v>7615</v>
      </c>
      <c r="Z2947">
        <v>5426</v>
      </c>
      <c r="AA2947">
        <v>3685</v>
      </c>
      <c r="AB2947">
        <v>2364</v>
      </c>
      <c r="AC2947">
        <v>1418</v>
      </c>
      <c r="AD2947">
        <v>785</v>
      </c>
      <c r="DC2947">
        <v>10.51</v>
      </c>
      <c r="DD2947">
        <v>9.9499999999999993</v>
      </c>
      <c r="DE2947">
        <v>9.4</v>
      </c>
      <c r="DF2947">
        <v>8.86</v>
      </c>
      <c r="DG2947">
        <v>8.34</v>
      </c>
      <c r="DH2947">
        <v>7.84</v>
      </c>
      <c r="DI2947">
        <v>7.35</v>
      </c>
      <c r="DJ2947">
        <v>6.89</v>
      </c>
      <c r="DK2947">
        <v>6.45</v>
      </c>
      <c r="DL2947">
        <v>6.03</v>
      </c>
      <c r="DM2947">
        <v>5.63</v>
      </c>
      <c r="DN2947">
        <v>5.24</v>
      </c>
      <c r="DO2947">
        <v>4.8600000000000003</v>
      </c>
      <c r="DP2947">
        <v>4.5</v>
      </c>
      <c r="DQ2947">
        <v>4.1500000000000004</v>
      </c>
      <c r="DR2947">
        <v>3.82</v>
      </c>
      <c r="DS2947">
        <v>3.51</v>
      </c>
      <c r="DT2947">
        <v>3.21</v>
      </c>
      <c r="DU2947">
        <v>2.94</v>
      </c>
      <c r="DV2947">
        <v>2.68</v>
      </c>
      <c r="DW2947">
        <v>2.4500000000000002</v>
      </c>
      <c r="DX2947">
        <v>2.23</v>
      </c>
      <c r="DY2947">
        <v>2.0499999999999998</v>
      </c>
      <c r="DZ2947">
        <v>1.91</v>
      </c>
      <c r="EA2947">
        <v>1.85</v>
      </c>
      <c r="EB2947">
        <v>1.95</v>
      </c>
    </row>
    <row r="2948" spans="1:134" x14ac:dyDescent="0.25">
      <c r="A2948" t="s">
        <v>2735</v>
      </c>
      <c r="B2948">
        <v>25</v>
      </c>
      <c r="C2948">
        <v>25</v>
      </c>
      <c r="E2948">
        <v>100000</v>
      </c>
      <c r="F2948">
        <v>95347</v>
      </c>
      <c r="G2948">
        <v>90540</v>
      </c>
      <c r="H2948">
        <v>85555</v>
      </c>
      <c r="I2948">
        <v>80374</v>
      </c>
      <c r="J2948">
        <v>74995</v>
      </c>
      <c r="K2948">
        <v>69435</v>
      </c>
      <c r="L2948">
        <v>63748</v>
      </c>
      <c r="M2948">
        <v>57999</v>
      </c>
      <c r="N2948">
        <v>52271</v>
      </c>
      <c r="O2948">
        <v>46625</v>
      </c>
      <c r="P2948">
        <v>41116</v>
      </c>
      <c r="Q2948">
        <v>35796</v>
      </c>
      <c r="R2948">
        <v>30708</v>
      </c>
      <c r="S2948">
        <v>25892</v>
      </c>
      <c r="T2948">
        <v>21401</v>
      </c>
      <c r="U2948">
        <v>17288</v>
      </c>
      <c r="V2948">
        <v>13601</v>
      </c>
      <c r="W2948">
        <v>10386</v>
      </c>
      <c r="X2948">
        <v>7665</v>
      </c>
      <c r="Y2948">
        <v>5439</v>
      </c>
      <c r="Z2948">
        <v>3677</v>
      </c>
      <c r="AA2948">
        <v>2348</v>
      </c>
      <c r="AB2948">
        <v>1402</v>
      </c>
      <c r="AC2948">
        <v>772</v>
      </c>
      <c r="DC2948">
        <v>9.85</v>
      </c>
      <c r="DD2948">
        <v>9.31</v>
      </c>
      <c r="DE2948">
        <v>8.7799999999999994</v>
      </c>
      <c r="DF2948">
        <v>8.26</v>
      </c>
      <c r="DG2948">
        <v>7.76</v>
      </c>
      <c r="DH2948">
        <v>7.28</v>
      </c>
      <c r="DI2948">
        <v>6.83</v>
      </c>
      <c r="DJ2948">
        <v>6.39</v>
      </c>
      <c r="DK2948">
        <v>5.97</v>
      </c>
      <c r="DL2948">
        <v>5.57</v>
      </c>
      <c r="DM2948">
        <v>5.19</v>
      </c>
      <c r="DN2948">
        <v>4.82</v>
      </c>
      <c r="DO2948">
        <v>4.46</v>
      </c>
      <c r="DP2948">
        <v>4.1100000000000003</v>
      </c>
      <c r="DQ2948">
        <v>3.79</v>
      </c>
      <c r="DR2948">
        <v>3.48</v>
      </c>
      <c r="DS2948">
        <v>3.18</v>
      </c>
      <c r="DT2948">
        <v>2.91</v>
      </c>
      <c r="DU2948">
        <v>2.66</v>
      </c>
      <c r="DV2948">
        <v>2.42</v>
      </c>
      <c r="DW2948">
        <v>2.21</v>
      </c>
      <c r="DX2948">
        <v>2.0299999999999998</v>
      </c>
      <c r="DY2948">
        <v>1.9</v>
      </c>
      <c r="DZ2948">
        <v>1.84</v>
      </c>
      <c r="EA2948">
        <v>1.93</v>
      </c>
    </row>
    <row r="2949" spans="1:134" x14ac:dyDescent="0.25">
      <c r="A2949" t="s">
        <v>2736</v>
      </c>
      <c r="B2949">
        <v>24</v>
      </c>
      <c r="C2949">
        <v>24</v>
      </c>
      <c r="E2949">
        <v>100000</v>
      </c>
      <c r="F2949">
        <v>94860</v>
      </c>
      <c r="G2949">
        <v>89542</v>
      </c>
      <c r="H2949">
        <v>84025</v>
      </c>
      <c r="I2949">
        <v>78301</v>
      </c>
      <c r="J2949">
        <v>72398</v>
      </c>
      <c r="K2949">
        <v>66367</v>
      </c>
      <c r="L2949">
        <v>60287</v>
      </c>
      <c r="M2949">
        <v>54235</v>
      </c>
      <c r="N2949">
        <v>48289</v>
      </c>
      <c r="O2949">
        <v>42500</v>
      </c>
      <c r="P2949">
        <v>36921</v>
      </c>
      <c r="Q2949">
        <v>31602</v>
      </c>
      <c r="R2949">
        <v>26587</v>
      </c>
      <c r="S2949">
        <v>21921</v>
      </c>
      <c r="T2949">
        <v>17661</v>
      </c>
      <c r="U2949">
        <v>13854</v>
      </c>
      <c r="V2949">
        <v>10543</v>
      </c>
      <c r="W2949">
        <v>7754</v>
      </c>
      <c r="X2949">
        <v>5481</v>
      </c>
      <c r="Y2949">
        <v>3688</v>
      </c>
      <c r="Z2949">
        <v>2344</v>
      </c>
      <c r="AA2949">
        <v>1392</v>
      </c>
      <c r="AB2949">
        <v>763</v>
      </c>
      <c r="DC2949">
        <v>9.2200000000000006</v>
      </c>
      <c r="DD2949">
        <v>8.6999999999999993</v>
      </c>
      <c r="DE2949">
        <v>8.18</v>
      </c>
      <c r="DF2949">
        <v>7.69</v>
      </c>
      <c r="DG2949">
        <v>7.21</v>
      </c>
      <c r="DH2949">
        <v>6.76</v>
      </c>
      <c r="DI2949">
        <v>6.33</v>
      </c>
      <c r="DJ2949">
        <v>5.92</v>
      </c>
      <c r="DK2949">
        <v>5.52</v>
      </c>
      <c r="DL2949">
        <v>5.14</v>
      </c>
      <c r="DM2949">
        <v>4.7699999999999996</v>
      </c>
      <c r="DN2949">
        <v>4.42</v>
      </c>
      <c r="DO2949">
        <v>4.08</v>
      </c>
      <c r="DP2949">
        <v>3.75</v>
      </c>
      <c r="DQ2949">
        <v>3.45</v>
      </c>
      <c r="DR2949">
        <v>3.16</v>
      </c>
      <c r="DS2949">
        <v>2.89</v>
      </c>
      <c r="DT2949">
        <v>2.63</v>
      </c>
      <c r="DU2949">
        <v>2.4</v>
      </c>
      <c r="DV2949">
        <v>2.19</v>
      </c>
      <c r="DW2949">
        <v>2.0099999999999998</v>
      </c>
      <c r="DX2949">
        <v>1.88</v>
      </c>
      <c r="DY2949">
        <v>1.83</v>
      </c>
      <c r="DZ2949">
        <v>1.92</v>
      </c>
    </row>
    <row r="2950" spans="1:134" x14ac:dyDescent="0.25">
      <c r="A2950" t="s">
        <v>2737</v>
      </c>
      <c r="B2950">
        <v>23</v>
      </c>
      <c r="C2950">
        <v>23</v>
      </c>
      <c r="E2950">
        <v>100000</v>
      </c>
      <c r="F2950">
        <v>94287</v>
      </c>
      <c r="G2950">
        <v>88376</v>
      </c>
      <c r="H2950">
        <v>82254</v>
      </c>
      <c r="I2950">
        <v>75945</v>
      </c>
      <c r="J2950">
        <v>69515</v>
      </c>
      <c r="K2950">
        <v>63042</v>
      </c>
      <c r="L2950">
        <v>56617</v>
      </c>
      <c r="M2950">
        <v>50312</v>
      </c>
      <c r="N2950">
        <v>44194</v>
      </c>
      <c r="O2950">
        <v>38312</v>
      </c>
      <c r="P2950">
        <v>32717</v>
      </c>
      <c r="Q2950">
        <v>27457</v>
      </c>
      <c r="R2950">
        <v>22585</v>
      </c>
      <c r="S2950">
        <v>18146</v>
      </c>
      <c r="T2950">
        <v>14193</v>
      </c>
      <c r="U2950">
        <v>10766</v>
      </c>
      <c r="V2950">
        <v>7888</v>
      </c>
      <c r="W2950">
        <v>5555</v>
      </c>
      <c r="X2950">
        <v>3722</v>
      </c>
      <c r="Y2950">
        <v>2354</v>
      </c>
      <c r="Z2950">
        <v>1390</v>
      </c>
      <c r="AA2950">
        <v>758</v>
      </c>
      <c r="DC2950">
        <v>8.61</v>
      </c>
      <c r="DD2950">
        <v>8.11</v>
      </c>
      <c r="DE2950">
        <v>7.61</v>
      </c>
      <c r="DF2950">
        <v>7.14</v>
      </c>
      <c r="DG2950">
        <v>6.7</v>
      </c>
      <c r="DH2950">
        <v>6.27</v>
      </c>
      <c r="DI2950">
        <v>5.86</v>
      </c>
      <c r="DJ2950">
        <v>5.47</v>
      </c>
      <c r="DK2950">
        <v>5.09</v>
      </c>
      <c r="DL2950">
        <v>4.7300000000000004</v>
      </c>
      <c r="DM2950">
        <v>4.38</v>
      </c>
      <c r="DN2950">
        <v>4.04</v>
      </c>
      <c r="DO2950">
        <v>3.72</v>
      </c>
      <c r="DP2950">
        <v>3.42</v>
      </c>
      <c r="DQ2950">
        <v>3.13</v>
      </c>
      <c r="DR2950">
        <v>2.86</v>
      </c>
      <c r="DS2950">
        <v>2.61</v>
      </c>
      <c r="DT2950">
        <v>2.38</v>
      </c>
      <c r="DU2950">
        <v>2.17</v>
      </c>
      <c r="DV2950">
        <v>2</v>
      </c>
      <c r="DW2950">
        <v>1.87</v>
      </c>
      <c r="DX2950">
        <v>1.81</v>
      </c>
      <c r="DY2950">
        <v>1.91</v>
      </c>
    </row>
    <row r="2951" spans="1:134" x14ac:dyDescent="0.25">
      <c r="A2951" t="s">
        <v>2738</v>
      </c>
      <c r="B2951">
        <v>22</v>
      </c>
      <c r="C2951">
        <v>22</v>
      </c>
      <c r="E2951">
        <v>100000</v>
      </c>
      <c r="F2951">
        <v>93613</v>
      </c>
      <c r="G2951">
        <v>87018</v>
      </c>
      <c r="H2951">
        <v>80235</v>
      </c>
      <c r="I2951">
        <v>73329</v>
      </c>
      <c r="J2951">
        <v>66393</v>
      </c>
      <c r="K2951">
        <v>59520</v>
      </c>
      <c r="L2951">
        <v>52795</v>
      </c>
      <c r="M2951">
        <v>46279</v>
      </c>
      <c r="N2951">
        <v>40035</v>
      </c>
      <c r="O2951">
        <v>34111</v>
      </c>
      <c r="P2951">
        <v>28555</v>
      </c>
      <c r="Q2951">
        <v>23425</v>
      </c>
      <c r="R2951">
        <v>18772</v>
      </c>
      <c r="S2951">
        <v>14639</v>
      </c>
      <c r="T2951">
        <v>11069</v>
      </c>
      <c r="U2951">
        <v>8081</v>
      </c>
      <c r="V2951">
        <v>5667</v>
      </c>
      <c r="W2951">
        <v>3782</v>
      </c>
      <c r="X2951">
        <v>2380</v>
      </c>
      <c r="Y2951">
        <v>1399</v>
      </c>
      <c r="Z2951">
        <v>758</v>
      </c>
      <c r="DC2951">
        <v>8.0299999999999994</v>
      </c>
      <c r="DD2951">
        <v>7.54</v>
      </c>
      <c r="DE2951">
        <v>7.08</v>
      </c>
      <c r="DF2951">
        <v>6.63</v>
      </c>
      <c r="DG2951">
        <v>6.21</v>
      </c>
      <c r="DH2951">
        <v>5.81</v>
      </c>
      <c r="DI2951">
        <v>5.42</v>
      </c>
      <c r="DJ2951">
        <v>5.05</v>
      </c>
      <c r="DK2951">
        <v>4.6900000000000004</v>
      </c>
      <c r="DL2951">
        <v>4.34</v>
      </c>
      <c r="DM2951">
        <v>4.01</v>
      </c>
      <c r="DN2951">
        <v>3.69</v>
      </c>
      <c r="DO2951">
        <v>3.39</v>
      </c>
      <c r="DP2951">
        <v>3.1</v>
      </c>
      <c r="DQ2951">
        <v>2.84</v>
      </c>
      <c r="DR2951">
        <v>2.59</v>
      </c>
      <c r="DS2951">
        <v>2.36</v>
      </c>
      <c r="DT2951">
        <v>2.15</v>
      </c>
      <c r="DU2951">
        <v>1.98</v>
      </c>
      <c r="DV2951">
        <v>1.85</v>
      </c>
      <c r="DW2951">
        <v>1.8</v>
      </c>
      <c r="DX2951">
        <v>1.9</v>
      </c>
    </row>
    <row r="2952" spans="1:134" x14ac:dyDescent="0.25">
      <c r="A2952" t="s">
        <v>2739</v>
      </c>
      <c r="B2952">
        <v>21</v>
      </c>
      <c r="C2952">
        <v>21</v>
      </c>
      <c r="E2952">
        <v>100000</v>
      </c>
      <c r="F2952">
        <v>92827</v>
      </c>
      <c r="G2952">
        <v>85471</v>
      </c>
      <c r="H2952">
        <v>77999</v>
      </c>
      <c r="I2952">
        <v>70504</v>
      </c>
      <c r="J2952">
        <v>63095</v>
      </c>
      <c r="K2952">
        <v>55859</v>
      </c>
      <c r="L2952">
        <v>48869</v>
      </c>
      <c r="M2952">
        <v>42182</v>
      </c>
      <c r="N2952">
        <v>35858</v>
      </c>
      <c r="O2952">
        <v>29945</v>
      </c>
      <c r="P2952">
        <v>24498</v>
      </c>
      <c r="Q2952">
        <v>19575</v>
      </c>
      <c r="R2952">
        <v>15222</v>
      </c>
      <c r="S2952">
        <v>11472</v>
      </c>
      <c r="T2952">
        <v>8346</v>
      </c>
      <c r="U2952">
        <v>5830</v>
      </c>
      <c r="V2952">
        <v>3873</v>
      </c>
      <c r="W2952">
        <v>2427</v>
      </c>
      <c r="X2952">
        <v>1419</v>
      </c>
      <c r="Y2952">
        <v>764</v>
      </c>
      <c r="DC2952">
        <v>7.47</v>
      </c>
      <c r="DD2952">
        <v>7.01</v>
      </c>
      <c r="DE2952">
        <v>6.57</v>
      </c>
      <c r="DF2952">
        <v>6.15</v>
      </c>
      <c r="DG2952">
        <v>5.75</v>
      </c>
      <c r="DH2952">
        <v>5.37</v>
      </c>
      <c r="DI2952">
        <v>5</v>
      </c>
      <c r="DJ2952">
        <v>4.6399999999999997</v>
      </c>
      <c r="DK2952">
        <v>4.3</v>
      </c>
      <c r="DL2952">
        <v>3.97</v>
      </c>
      <c r="DM2952">
        <v>3.66</v>
      </c>
      <c r="DN2952">
        <v>3.36</v>
      </c>
      <c r="DO2952">
        <v>3.08</v>
      </c>
      <c r="DP2952">
        <v>2.81</v>
      </c>
      <c r="DQ2952">
        <v>2.57</v>
      </c>
      <c r="DR2952">
        <v>2.34</v>
      </c>
      <c r="DS2952">
        <v>2.14</v>
      </c>
      <c r="DT2952">
        <v>1.96</v>
      </c>
      <c r="DU2952">
        <v>1.83</v>
      </c>
      <c r="DV2952">
        <v>1.78</v>
      </c>
      <c r="DW2952">
        <v>1.88</v>
      </c>
    </row>
    <row r="2953" spans="1:134" x14ac:dyDescent="0.25">
      <c r="A2953" t="s">
        <v>2740</v>
      </c>
      <c r="B2953">
        <v>20</v>
      </c>
      <c r="C2953">
        <v>20</v>
      </c>
      <c r="E2953">
        <v>100000</v>
      </c>
      <c r="F2953">
        <v>91937</v>
      </c>
      <c r="G2953">
        <v>83772</v>
      </c>
      <c r="H2953">
        <v>75601</v>
      </c>
      <c r="I2953">
        <v>67534</v>
      </c>
      <c r="J2953">
        <v>59678</v>
      </c>
      <c r="K2953">
        <v>52103</v>
      </c>
      <c r="L2953">
        <v>44879</v>
      </c>
      <c r="M2953">
        <v>38060</v>
      </c>
      <c r="N2953">
        <v>31706</v>
      </c>
      <c r="O2953">
        <v>25870</v>
      </c>
      <c r="P2953">
        <v>20609</v>
      </c>
      <c r="Q2953">
        <v>15975</v>
      </c>
      <c r="R2953">
        <v>12003</v>
      </c>
      <c r="S2953">
        <v>8701</v>
      </c>
      <c r="T2953">
        <v>6054</v>
      </c>
      <c r="U2953">
        <v>4006</v>
      </c>
      <c r="V2953">
        <v>2498</v>
      </c>
      <c r="W2953">
        <v>1453</v>
      </c>
      <c r="X2953">
        <v>778</v>
      </c>
      <c r="DC2953">
        <v>6.94</v>
      </c>
      <c r="DD2953">
        <v>6.51</v>
      </c>
      <c r="DE2953">
        <v>6.09</v>
      </c>
      <c r="DF2953">
        <v>5.7</v>
      </c>
      <c r="DG2953">
        <v>5.32</v>
      </c>
      <c r="DH2953">
        <v>4.95</v>
      </c>
      <c r="DI2953">
        <v>4.5999999999999996</v>
      </c>
      <c r="DJ2953">
        <v>4.26</v>
      </c>
      <c r="DK2953">
        <v>3.93</v>
      </c>
      <c r="DL2953">
        <v>3.62</v>
      </c>
      <c r="DM2953">
        <v>3.33</v>
      </c>
      <c r="DN2953">
        <v>3.05</v>
      </c>
      <c r="DO2953">
        <v>2.79</v>
      </c>
      <c r="DP2953">
        <v>2.5499999999999998</v>
      </c>
      <c r="DQ2953">
        <v>2.3199999999999998</v>
      </c>
      <c r="DR2953">
        <v>2.12</v>
      </c>
      <c r="DS2953">
        <v>1.95</v>
      </c>
      <c r="DT2953">
        <v>1.82</v>
      </c>
      <c r="DU2953">
        <v>1.77</v>
      </c>
      <c r="DV2953">
        <v>1.87</v>
      </c>
    </row>
    <row r="2954" spans="1:134" x14ac:dyDescent="0.25">
      <c r="A2954" t="s">
        <v>2741</v>
      </c>
      <c r="B2954">
        <v>19</v>
      </c>
      <c r="C2954">
        <v>19</v>
      </c>
      <c r="E2954">
        <v>100000</v>
      </c>
      <c r="F2954">
        <v>90968</v>
      </c>
      <c r="G2954">
        <v>81959</v>
      </c>
      <c r="H2954">
        <v>73089</v>
      </c>
      <c r="I2954">
        <v>64461</v>
      </c>
      <c r="J2954">
        <v>56167</v>
      </c>
      <c r="K2954">
        <v>48274</v>
      </c>
      <c r="L2954">
        <v>40848</v>
      </c>
      <c r="M2954">
        <v>33940</v>
      </c>
      <c r="N2954">
        <v>27620</v>
      </c>
      <c r="O2954">
        <v>21940</v>
      </c>
      <c r="P2954">
        <v>16950</v>
      </c>
      <c r="Q2954">
        <v>12691</v>
      </c>
      <c r="R2954">
        <v>9169</v>
      </c>
      <c r="S2954">
        <v>6356</v>
      </c>
      <c r="T2954">
        <v>4187</v>
      </c>
      <c r="U2954">
        <v>2599</v>
      </c>
      <c r="V2954">
        <v>1504</v>
      </c>
      <c r="W2954">
        <v>802</v>
      </c>
      <c r="DC2954">
        <v>6.45</v>
      </c>
      <c r="DD2954">
        <v>6.04</v>
      </c>
      <c r="DE2954">
        <v>5.65</v>
      </c>
      <c r="DF2954">
        <v>5.27</v>
      </c>
      <c r="DG2954">
        <v>4.91</v>
      </c>
      <c r="DH2954">
        <v>4.5599999999999996</v>
      </c>
      <c r="DI2954">
        <v>4.22</v>
      </c>
      <c r="DJ2954">
        <v>3.9</v>
      </c>
      <c r="DK2954">
        <v>3.59</v>
      </c>
      <c r="DL2954">
        <v>3.3</v>
      </c>
      <c r="DM2954">
        <v>3.02</v>
      </c>
      <c r="DN2954">
        <v>2.77</v>
      </c>
      <c r="DO2954">
        <v>2.5299999999999998</v>
      </c>
      <c r="DP2954">
        <v>2.2999999999999998</v>
      </c>
      <c r="DQ2954">
        <v>2.1</v>
      </c>
      <c r="DR2954">
        <v>1.93</v>
      </c>
      <c r="DS2954">
        <v>1.81</v>
      </c>
      <c r="DT2954">
        <v>1.76</v>
      </c>
      <c r="DU2954">
        <v>1.86</v>
      </c>
    </row>
    <row r="2955" spans="1:134" x14ac:dyDescent="0.25">
      <c r="A2955" t="s">
        <v>2742</v>
      </c>
      <c r="B2955">
        <v>18</v>
      </c>
      <c r="C2955">
        <v>18</v>
      </c>
      <c r="E2955">
        <v>100000</v>
      </c>
      <c r="F2955">
        <v>89935</v>
      </c>
      <c r="G2955">
        <v>80059</v>
      </c>
      <c r="H2955">
        <v>70480</v>
      </c>
      <c r="I2955">
        <v>61284</v>
      </c>
      <c r="J2955">
        <v>52560</v>
      </c>
      <c r="K2955">
        <v>44370</v>
      </c>
      <c r="L2955">
        <v>36778</v>
      </c>
      <c r="M2955">
        <v>29845</v>
      </c>
      <c r="N2955">
        <v>23640</v>
      </c>
      <c r="O2955">
        <v>18206</v>
      </c>
      <c r="P2955">
        <v>13582</v>
      </c>
      <c r="Q2955">
        <v>9776</v>
      </c>
      <c r="R2955">
        <v>6751</v>
      </c>
      <c r="S2955">
        <v>4429</v>
      </c>
      <c r="T2955">
        <v>2737</v>
      </c>
      <c r="U2955">
        <v>1576</v>
      </c>
      <c r="V2955">
        <v>835</v>
      </c>
      <c r="DC2955">
        <v>5.98</v>
      </c>
      <c r="DD2955">
        <v>5.59</v>
      </c>
      <c r="DE2955">
        <v>5.22</v>
      </c>
      <c r="DF2955">
        <v>4.8600000000000003</v>
      </c>
      <c r="DG2955">
        <v>4.5199999999999996</v>
      </c>
      <c r="DH2955">
        <v>4.18</v>
      </c>
      <c r="DI2955">
        <v>3.86</v>
      </c>
      <c r="DJ2955">
        <v>3.56</v>
      </c>
      <c r="DK2955">
        <v>3.27</v>
      </c>
      <c r="DL2955">
        <v>3</v>
      </c>
      <c r="DM2955">
        <v>2.74</v>
      </c>
      <c r="DN2955">
        <v>2.5</v>
      </c>
      <c r="DO2955">
        <v>2.29</v>
      </c>
      <c r="DP2955">
        <v>2.09</v>
      </c>
      <c r="DQ2955">
        <v>1.92</v>
      </c>
      <c r="DR2955">
        <v>1.79</v>
      </c>
      <c r="DS2955">
        <v>1.74</v>
      </c>
      <c r="DT2955">
        <v>1.85</v>
      </c>
    </row>
    <row r="2956" spans="1:134" x14ac:dyDescent="0.25">
      <c r="A2956" t="s">
        <v>2743</v>
      </c>
      <c r="B2956">
        <v>17</v>
      </c>
      <c r="C2956">
        <v>17</v>
      </c>
      <c r="E2956">
        <v>100000</v>
      </c>
      <c r="F2956">
        <v>88847</v>
      </c>
      <c r="G2956">
        <v>78066</v>
      </c>
      <c r="H2956">
        <v>67750</v>
      </c>
      <c r="I2956">
        <v>57977</v>
      </c>
      <c r="J2956">
        <v>48832</v>
      </c>
      <c r="K2956">
        <v>40374</v>
      </c>
      <c r="L2956">
        <v>32678</v>
      </c>
      <c r="M2956">
        <v>25805</v>
      </c>
      <c r="N2956">
        <v>19812</v>
      </c>
      <c r="O2956">
        <v>14729</v>
      </c>
      <c r="P2956">
        <v>10559</v>
      </c>
      <c r="Q2956">
        <v>7261</v>
      </c>
      <c r="R2956">
        <v>4745</v>
      </c>
      <c r="S2956">
        <v>2919</v>
      </c>
      <c r="T2956">
        <v>1673</v>
      </c>
      <c r="U2956">
        <v>882</v>
      </c>
      <c r="DC2956">
        <v>5.54</v>
      </c>
      <c r="DD2956">
        <v>5.17</v>
      </c>
      <c r="DE2956">
        <v>4.82</v>
      </c>
      <c r="DF2956">
        <v>4.4800000000000004</v>
      </c>
      <c r="DG2956">
        <v>4.1500000000000004</v>
      </c>
      <c r="DH2956">
        <v>3.83</v>
      </c>
      <c r="DI2956">
        <v>3.53</v>
      </c>
      <c r="DJ2956">
        <v>3.24</v>
      </c>
      <c r="DK2956">
        <v>2.97</v>
      </c>
      <c r="DL2956">
        <v>2.72</v>
      </c>
      <c r="DM2956">
        <v>2.48</v>
      </c>
      <c r="DN2956">
        <v>2.27</v>
      </c>
      <c r="DO2956">
        <v>2.0699999999999998</v>
      </c>
      <c r="DP2956">
        <v>1.9</v>
      </c>
      <c r="DQ2956">
        <v>1.78</v>
      </c>
      <c r="DR2956">
        <v>1.73</v>
      </c>
      <c r="DS2956">
        <v>1.84</v>
      </c>
    </row>
    <row r="2957" spans="1:134" x14ac:dyDescent="0.25">
      <c r="A2957" t="s">
        <v>2744</v>
      </c>
      <c r="B2957">
        <v>16</v>
      </c>
      <c r="C2957">
        <v>16</v>
      </c>
      <c r="E2957">
        <v>100000</v>
      </c>
      <c r="F2957">
        <v>87684</v>
      </c>
      <c r="G2957">
        <v>75942</v>
      </c>
      <c r="H2957">
        <v>64855</v>
      </c>
      <c r="I2957">
        <v>54495</v>
      </c>
      <c r="J2957">
        <v>44947</v>
      </c>
      <c r="K2957">
        <v>36280</v>
      </c>
      <c r="L2957">
        <v>28568</v>
      </c>
      <c r="M2957">
        <v>21860</v>
      </c>
      <c r="N2957">
        <v>16197</v>
      </c>
      <c r="O2957">
        <v>11567</v>
      </c>
      <c r="P2957">
        <v>7920</v>
      </c>
      <c r="Q2957">
        <v>5152</v>
      </c>
      <c r="R2957">
        <v>3156</v>
      </c>
      <c r="S2957">
        <v>1800</v>
      </c>
      <c r="T2957">
        <v>944</v>
      </c>
      <c r="DC2957">
        <v>5.13</v>
      </c>
      <c r="DD2957">
        <v>4.78</v>
      </c>
      <c r="DE2957">
        <v>4.4400000000000004</v>
      </c>
      <c r="DF2957">
        <v>4.1100000000000003</v>
      </c>
      <c r="DG2957">
        <v>3.8</v>
      </c>
      <c r="DH2957">
        <v>3.5</v>
      </c>
      <c r="DI2957">
        <v>3.21</v>
      </c>
      <c r="DJ2957">
        <v>2.95</v>
      </c>
      <c r="DK2957">
        <v>2.7</v>
      </c>
      <c r="DL2957">
        <v>2.46</v>
      </c>
      <c r="DM2957">
        <v>2.25</v>
      </c>
      <c r="DN2957">
        <v>2.0499999999999998</v>
      </c>
      <c r="DO2957">
        <v>1.89</v>
      </c>
      <c r="DP2957">
        <v>1.77</v>
      </c>
      <c r="DQ2957">
        <v>1.72</v>
      </c>
      <c r="DR2957">
        <v>1.83</v>
      </c>
    </row>
    <row r="2958" spans="1:134" x14ac:dyDescent="0.25">
      <c r="A2958" t="s">
        <v>2745</v>
      </c>
      <c r="B2958">
        <v>15</v>
      </c>
      <c r="C2958">
        <v>15</v>
      </c>
      <c r="E2958">
        <v>100000</v>
      </c>
      <c r="F2958">
        <v>86417</v>
      </c>
      <c r="G2958">
        <v>73641</v>
      </c>
      <c r="H2958">
        <v>61743</v>
      </c>
      <c r="I2958">
        <v>50795</v>
      </c>
      <c r="J2958">
        <v>40892</v>
      </c>
      <c r="K2958">
        <v>32104</v>
      </c>
      <c r="L2958">
        <v>24491</v>
      </c>
      <c r="M2958">
        <v>18080</v>
      </c>
      <c r="N2958">
        <v>12864</v>
      </c>
      <c r="O2958">
        <v>8771</v>
      </c>
      <c r="P2958">
        <v>5679</v>
      </c>
      <c r="Q2958">
        <v>3463</v>
      </c>
      <c r="R2958">
        <v>1966</v>
      </c>
      <c r="S2958">
        <v>1025</v>
      </c>
      <c r="DC2958">
        <v>4.7300000000000004</v>
      </c>
      <c r="DD2958">
        <v>4.4000000000000004</v>
      </c>
      <c r="DE2958">
        <v>4.07</v>
      </c>
      <c r="DF2958">
        <v>3.76</v>
      </c>
      <c r="DG2958">
        <v>3.47</v>
      </c>
      <c r="DH2958">
        <v>3.18</v>
      </c>
      <c r="DI2958">
        <v>2.92</v>
      </c>
      <c r="DJ2958">
        <v>2.67</v>
      </c>
      <c r="DK2958">
        <v>2.44</v>
      </c>
      <c r="DL2958">
        <v>2.23</v>
      </c>
      <c r="DM2958">
        <v>2.04</v>
      </c>
      <c r="DN2958">
        <v>1.87</v>
      </c>
      <c r="DO2958">
        <v>1.75</v>
      </c>
      <c r="DP2958">
        <v>1.71</v>
      </c>
      <c r="DQ2958">
        <v>1.82</v>
      </c>
    </row>
    <row r="2959" spans="1:134" x14ac:dyDescent="0.25">
      <c r="A2959" t="s">
        <v>2746</v>
      </c>
      <c r="B2959">
        <v>14</v>
      </c>
      <c r="C2959">
        <v>14</v>
      </c>
      <c r="E2959">
        <v>100000</v>
      </c>
      <c r="F2959">
        <v>85014</v>
      </c>
      <c r="G2959">
        <v>71114</v>
      </c>
      <c r="H2959">
        <v>58368</v>
      </c>
      <c r="I2959">
        <v>46859</v>
      </c>
      <c r="J2959">
        <v>36685</v>
      </c>
      <c r="K2959">
        <v>27895</v>
      </c>
      <c r="L2959">
        <v>20524</v>
      </c>
      <c r="M2959">
        <v>14545</v>
      </c>
      <c r="N2959">
        <v>9877</v>
      </c>
      <c r="O2959">
        <v>6367</v>
      </c>
      <c r="P2959">
        <v>3862</v>
      </c>
      <c r="Q2959">
        <v>2182</v>
      </c>
      <c r="R2959">
        <v>1132</v>
      </c>
      <c r="DC2959">
        <v>4.3600000000000003</v>
      </c>
      <c r="DD2959">
        <v>4.04</v>
      </c>
      <c r="DE2959">
        <v>3.73</v>
      </c>
      <c r="DF2959">
        <v>3.44</v>
      </c>
      <c r="DG2959">
        <v>3.16</v>
      </c>
      <c r="DH2959">
        <v>2.9</v>
      </c>
      <c r="DI2959">
        <v>2.65</v>
      </c>
      <c r="DJ2959">
        <v>2.42</v>
      </c>
      <c r="DK2959">
        <v>2.21</v>
      </c>
      <c r="DL2959">
        <v>2.02</v>
      </c>
      <c r="DM2959">
        <v>1.86</v>
      </c>
      <c r="DN2959">
        <v>1.74</v>
      </c>
      <c r="DO2959">
        <v>1.7</v>
      </c>
      <c r="DP2959">
        <v>1.81</v>
      </c>
    </row>
    <row r="2960" spans="1:134" x14ac:dyDescent="0.25">
      <c r="A2960" t="s">
        <v>2747</v>
      </c>
      <c r="B2960">
        <v>13</v>
      </c>
      <c r="C2960">
        <v>13</v>
      </c>
      <c r="E2960">
        <v>100000</v>
      </c>
      <c r="F2960">
        <v>83438</v>
      </c>
      <c r="G2960">
        <v>68313</v>
      </c>
      <c r="H2960">
        <v>54707</v>
      </c>
      <c r="I2960">
        <v>42699</v>
      </c>
      <c r="J2960">
        <v>32368</v>
      </c>
      <c r="K2960">
        <v>23731</v>
      </c>
      <c r="L2960">
        <v>16757</v>
      </c>
      <c r="M2960">
        <v>11330</v>
      </c>
      <c r="N2960">
        <v>7272</v>
      </c>
      <c r="O2960">
        <v>4389</v>
      </c>
      <c r="P2960">
        <v>2466</v>
      </c>
      <c r="Q2960">
        <v>1273</v>
      </c>
      <c r="DC2960">
        <v>4</v>
      </c>
      <c r="DD2960">
        <v>3.7</v>
      </c>
      <c r="DE2960">
        <v>3.41</v>
      </c>
      <c r="DF2960">
        <v>3.13</v>
      </c>
      <c r="DG2960">
        <v>2.87</v>
      </c>
      <c r="DH2960">
        <v>2.63</v>
      </c>
      <c r="DI2960">
        <v>2.4</v>
      </c>
      <c r="DJ2960">
        <v>2.19</v>
      </c>
      <c r="DK2960">
        <v>2</v>
      </c>
      <c r="DL2960">
        <v>1.84</v>
      </c>
      <c r="DM2960">
        <v>1.73</v>
      </c>
      <c r="DN2960">
        <v>1.69</v>
      </c>
      <c r="DO2960">
        <v>1.8</v>
      </c>
    </row>
    <row r="2961" spans="1:189" x14ac:dyDescent="0.25">
      <c r="A2961" t="s">
        <v>2748</v>
      </c>
      <c r="B2961">
        <v>12</v>
      </c>
      <c r="C2961">
        <v>12</v>
      </c>
      <c r="E2961">
        <v>100000</v>
      </c>
      <c r="F2961">
        <v>81650</v>
      </c>
      <c r="G2961">
        <v>65211</v>
      </c>
      <c r="H2961">
        <v>50762</v>
      </c>
      <c r="I2961">
        <v>38354</v>
      </c>
      <c r="J2961">
        <v>28026</v>
      </c>
      <c r="K2961">
        <v>19713</v>
      </c>
      <c r="L2961">
        <v>13275</v>
      </c>
      <c r="M2961">
        <v>8481</v>
      </c>
      <c r="N2961">
        <v>5096</v>
      </c>
      <c r="O2961">
        <v>2848</v>
      </c>
      <c r="P2961">
        <v>1461</v>
      </c>
      <c r="DC2961">
        <v>3.67</v>
      </c>
      <c r="DD2961">
        <v>3.38</v>
      </c>
      <c r="DE2961">
        <v>3.11</v>
      </c>
      <c r="DF2961">
        <v>2.85</v>
      </c>
      <c r="DG2961">
        <v>2.61</v>
      </c>
      <c r="DH2961">
        <v>2.38</v>
      </c>
      <c r="DI2961">
        <v>2.1800000000000002</v>
      </c>
      <c r="DJ2961">
        <v>1.99</v>
      </c>
      <c r="DK2961">
        <v>1.83</v>
      </c>
      <c r="DL2961">
        <v>1.71</v>
      </c>
      <c r="DM2961">
        <v>1.67</v>
      </c>
      <c r="DN2961">
        <v>1.79</v>
      </c>
    </row>
    <row r="2962" spans="1:189" x14ac:dyDescent="0.25">
      <c r="A2962" t="s">
        <v>2749</v>
      </c>
      <c r="B2962">
        <v>11</v>
      </c>
      <c r="C2962">
        <v>11</v>
      </c>
      <c r="E2962">
        <v>100000</v>
      </c>
      <c r="F2962">
        <v>79631</v>
      </c>
      <c r="G2962">
        <v>61807</v>
      </c>
      <c r="H2962">
        <v>46564</v>
      </c>
      <c r="I2962">
        <v>33902</v>
      </c>
      <c r="J2962">
        <v>23760</v>
      </c>
      <c r="K2962">
        <v>15933</v>
      </c>
      <c r="L2962">
        <v>10136</v>
      </c>
      <c r="M2962">
        <v>6060</v>
      </c>
      <c r="N2962">
        <v>3370</v>
      </c>
      <c r="O2962">
        <v>1720</v>
      </c>
      <c r="DC2962">
        <v>3.35</v>
      </c>
      <c r="DD2962">
        <v>3.08</v>
      </c>
      <c r="DE2962">
        <v>2.82</v>
      </c>
      <c r="DF2962">
        <v>2.58</v>
      </c>
      <c r="DG2962">
        <v>2.36</v>
      </c>
      <c r="DH2962">
        <v>2.16</v>
      </c>
      <c r="DI2962">
        <v>1.97</v>
      </c>
      <c r="DJ2962">
        <v>1.82</v>
      </c>
      <c r="DK2962">
        <v>1.7</v>
      </c>
      <c r="DL2962">
        <v>1.66</v>
      </c>
      <c r="DM2962">
        <v>1.77</v>
      </c>
    </row>
    <row r="2963" spans="1:189" x14ac:dyDescent="0.25">
      <c r="A2963" t="s">
        <v>2750</v>
      </c>
      <c r="B2963">
        <v>10</v>
      </c>
      <c r="C2963">
        <v>10</v>
      </c>
      <c r="E2963">
        <v>100000</v>
      </c>
      <c r="F2963">
        <v>77367</v>
      </c>
      <c r="G2963">
        <v>58102</v>
      </c>
      <c r="H2963">
        <v>42171</v>
      </c>
      <c r="I2963">
        <v>29439</v>
      </c>
      <c r="J2963">
        <v>19664</v>
      </c>
      <c r="K2963">
        <v>12452</v>
      </c>
      <c r="L2963">
        <v>7412</v>
      </c>
      <c r="M2963">
        <v>4100</v>
      </c>
      <c r="N2963">
        <v>2081</v>
      </c>
      <c r="DC2963">
        <v>3.05</v>
      </c>
      <c r="DD2963">
        <v>2.8</v>
      </c>
      <c r="DE2963">
        <v>2.56</v>
      </c>
      <c r="DF2963">
        <v>2.34</v>
      </c>
      <c r="DG2963">
        <v>2.14</v>
      </c>
      <c r="DH2963">
        <v>1.96</v>
      </c>
      <c r="DI2963">
        <v>1.8</v>
      </c>
      <c r="DJ2963">
        <v>1.69</v>
      </c>
      <c r="DK2963">
        <v>1.65</v>
      </c>
      <c r="DL2963">
        <v>1.76</v>
      </c>
    </row>
    <row r="2964" spans="1:189" x14ac:dyDescent="0.25">
      <c r="A2964" t="s">
        <v>2751</v>
      </c>
      <c r="B2964">
        <v>9</v>
      </c>
      <c r="C2964">
        <v>9</v>
      </c>
      <c r="E2964">
        <v>100000</v>
      </c>
      <c r="F2964">
        <v>74837</v>
      </c>
      <c r="G2964">
        <v>54130</v>
      </c>
      <c r="H2964">
        <v>37660</v>
      </c>
      <c r="I2964">
        <v>25045</v>
      </c>
      <c r="J2964">
        <v>15795</v>
      </c>
      <c r="K2964">
        <v>9356</v>
      </c>
      <c r="L2964">
        <v>5151</v>
      </c>
      <c r="M2964">
        <v>2600</v>
      </c>
      <c r="DC2964">
        <v>2.78</v>
      </c>
      <c r="DD2964">
        <v>2.54</v>
      </c>
      <c r="DE2964">
        <v>2.33</v>
      </c>
      <c r="DF2964">
        <v>2.13</v>
      </c>
      <c r="DG2964">
        <v>1.94</v>
      </c>
      <c r="DH2964">
        <v>1.79</v>
      </c>
      <c r="DI2964">
        <v>1.68</v>
      </c>
      <c r="DJ2964">
        <v>1.64</v>
      </c>
      <c r="DK2964">
        <v>1.75</v>
      </c>
    </row>
    <row r="2965" spans="1:189" x14ac:dyDescent="0.25">
      <c r="A2965" t="s">
        <v>2752</v>
      </c>
      <c r="B2965">
        <v>8</v>
      </c>
      <c r="C2965">
        <v>8</v>
      </c>
      <c r="E2965">
        <v>100000</v>
      </c>
      <c r="F2965">
        <v>72053</v>
      </c>
      <c r="G2965">
        <v>49941</v>
      </c>
      <c r="H2965">
        <v>33092</v>
      </c>
      <c r="I2965">
        <v>20772</v>
      </c>
      <c r="J2965">
        <v>12250</v>
      </c>
      <c r="K2965">
        <v>6710</v>
      </c>
      <c r="L2965">
        <v>3370</v>
      </c>
      <c r="DC2965">
        <v>2.52</v>
      </c>
      <c r="DD2965">
        <v>2.31</v>
      </c>
      <c r="DE2965">
        <v>2.11</v>
      </c>
      <c r="DF2965">
        <v>1.93</v>
      </c>
      <c r="DG2965">
        <v>1.78</v>
      </c>
      <c r="DH2965">
        <v>1.66</v>
      </c>
      <c r="DI2965">
        <v>1.63</v>
      </c>
      <c r="DJ2965">
        <v>1.74</v>
      </c>
    </row>
    <row r="2966" spans="1:189" x14ac:dyDescent="0.25">
      <c r="A2966" t="s">
        <v>2753</v>
      </c>
      <c r="B2966">
        <v>7</v>
      </c>
      <c r="C2966">
        <v>7</v>
      </c>
      <c r="E2966">
        <v>100000</v>
      </c>
      <c r="F2966">
        <v>69020</v>
      </c>
      <c r="G2966">
        <v>45545</v>
      </c>
      <c r="H2966">
        <v>28480</v>
      </c>
      <c r="I2966">
        <v>16712</v>
      </c>
      <c r="J2966">
        <v>9112</v>
      </c>
      <c r="K2966">
        <v>4551</v>
      </c>
      <c r="DC2966">
        <v>2.29</v>
      </c>
      <c r="DD2966">
        <v>2.09</v>
      </c>
      <c r="DE2966">
        <v>1.92</v>
      </c>
      <c r="DF2966">
        <v>1.76</v>
      </c>
      <c r="DG2966">
        <v>1.65</v>
      </c>
      <c r="DH2966">
        <v>1.62</v>
      </c>
      <c r="DI2966">
        <v>1.73</v>
      </c>
    </row>
    <row r="2967" spans="1:189" x14ac:dyDescent="0.25">
      <c r="A2967" t="s">
        <v>2754</v>
      </c>
      <c r="B2967">
        <v>6</v>
      </c>
      <c r="C2967">
        <v>6</v>
      </c>
      <c r="E2967">
        <v>100000</v>
      </c>
      <c r="F2967">
        <v>65683</v>
      </c>
      <c r="G2967">
        <v>40892</v>
      </c>
      <c r="H2967">
        <v>23901</v>
      </c>
      <c r="I2967">
        <v>12962</v>
      </c>
      <c r="J2967">
        <v>6444</v>
      </c>
      <c r="DC2967">
        <v>2.08</v>
      </c>
      <c r="DD2967">
        <v>1.9</v>
      </c>
      <c r="DE2967">
        <v>1.75</v>
      </c>
      <c r="DF2967">
        <v>1.64</v>
      </c>
      <c r="DG2967">
        <v>1.61</v>
      </c>
      <c r="DH2967">
        <v>1.72</v>
      </c>
    </row>
    <row r="2968" spans="1:189" x14ac:dyDescent="0.25">
      <c r="A2968" t="s">
        <v>2755</v>
      </c>
      <c r="B2968">
        <v>5</v>
      </c>
      <c r="C2968">
        <v>5</v>
      </c>
      <c r="E2968">
        <v>100000</v>
      </c>
      <c r="F2968">
        <v>61948</v>
      </c>
      <c r="G2968">
        <v>36038</v>
      </c>
      <c r="H2968">
        <v>19465</v>
      </c>
      <c r="I2968">
        <v>9621</v>
      </c>
      <c r="DC2968">
        <v>1.89</v>
      </c>
      <c r="DD2968">
        <v>1.74</v>
      </c>
      <c r="DE2968">
        <v>1.63</v>
      </c>
      <c r="DF2968">
        <v>1.6</v>
      </c>
      <c r="DG2968">
        <v>1.72</v>
      </c>
    </row>
    <row r="2969" spans="1:189" x14ac:dyDescent="0.25">
      <c r="A2969" t="s">
        <v>2756</v>
      </c>
      <c r="B2969">
        <v>4</v>
      </c>
      <c r="C2969">
        <v>4</v>
      </c>
      <c r="E2969">
        <v>100000</v>
      </c>
      <c r="F2969">
        <v>57867</v>
      </c>
      <c r="G2969">
        <v>31099</v>
      </c>
      <c r="H2969">
        <v>15307</v>
      </c>
      <c r="DC2969">
        <v>1.73</v>
      </c>
      <c r="DD2969">
        <v>1.62</v>
      </c>
      <c r="DE2969">
        <v>1.59</v>
      </c>
      <c r="DF2969">
        <v>1.71</v>
      </c>
    </row>
    <row r="2970" spans="1:189" x14ac:dyDescent="0.25">
      <c r="A2970" t="s">
        <v>2757</v>
      </c>
      <c r="B2970">
        <v>3</v>
      </c>
      <c r="C2970">
        <v>3</v>
      </c>
      <c r="E2970">
        <v>100000</v>
      </c>
      <c r="F2970">
        <v>53436</v>
      </c>
      <c r="G2970">
        <v>26161</v>
      </c>
      <c r="DC2970">
        <v>1.61</v>
      </c>
      <c r="DD2970">
        <v>1.58</v>
      </c>
      <c r="DE2970">
        <v>1.7</v>
      </c>
    </row>
    <row r="2971" spans="1:189" x14ac:dyDescent="0.25">
      <c r="A2971" t="s">
        <v>2758</v>
      </c>
      <c r="B2971">
        <v>2</v>
      </c>
      <c r="C2971">
        <v>2</v>
      </c>
      <c r="E2971">
        <v>100000</v>
      </c>
      <c r="F2971">
        <v>48659</v>
      </c>
      <c r="DC2971">
        <v>1.57</v>
      </c>
      <c r="DD2971">
        <v>1.69</v>
      </c>
    </row>
    <row r="2972" spans="1:189" x14ac:dyDescent="0.25">
      <c r="A2972" t="s">
        <v>2759</v>
      </c>
      <c r="B2972">
        <v>1</v>
      </c>
      <c r="C2972">
        <v>1</v>
      </c>
      <c r="E2972">
        <v>100000</v>
      </c>
      <c r="DC2972">
        <v>1.68</v>
      </c>
    </row>
    <row r="2973" spans="1:189" x14ac:dyDescent="0.25">
      <c r="A2973" t="s">
        <v>2760</v>
      </c>
      <c r="B2973">
        <v>83</v>
      </c>
      <c r="C2973">
        <v>83</v>
      </c>
      <c r="E2973">
        <v>100000</v>
      </c>
      <c r="F2973">
        <v>99972</v>
      </c>
      <c r="G2973">
        <v>99942</v>
      </c>
      <c r="H2973">
        <v>99909</v>
      </c>
      <c r="I2973">
        <v>99873</v>
      </c>
      <c r="J2973">
        <v>99835</v>
      </c>
      <c r="K2973">
        <v>99795</v>
      </c>
      <c r="L2973">
        <v>99755</v>
      </c>
      <c r="M2973">
        <v>99714</v>
      </c>
      <c r="N2973">
        <v>99674</v>
      </c>
      <c r="O2973">
        <v>99634</v>
      </c>
      <c r="P2973">
        <v>99594</v>
      </c>
      <c r="Q2973">
        <v>99555</v>
      </c>
      <c r="R2973">
        <v>99515</v>
      </c>
      <c r="S2973">
        <v>99474</v>
      </c>
      <c r="T2973">
        <v>99434</v>
      </c>
      <c r="U2973">
        <v>99393</v>
      </c>
      <c r="V2973">
        <v>99352</v>
      </c>
      <c r="W2973">
        <v>99310</v>
      </c>
      <c r="X2973">
        <v>99267</v>
      </c>
      <c r="Y2973">
        <v>99222</v>
      </c>
      <c r="Z2973">
        <v>99175</v>
      </c>
      <c r="AA2973">
        <v>99124</v>
      </c>
      <c r="AB2973">
        <v>99070</v>
      </c>
      <c r="AC2973">
        <v>99011</v>
      </c>
      <c r="AD2973">
        <v>98948</v>
      </c>
      <c r="AE2973">
        <v>98881</v>
      </c>
      <c r="AF2973">
        <v>98810</v>
      </c>
      <c r="AG2973">
        <v>98734</v>
      </c>
      <c r="AH2973">
        <v>98653</v>
      </c>
      <c r="AI2973">
        <v>98569</v>
      </c>
      <c r="AJ2973">
        <v>98478</v>
      </c>
      <c r="AK2973">
        <v>98380</v>
      </c>
      <c r="AL2973">
        <v>98272</v>
      </c>
      <c r="AM2973">
        <v>98154</v>
      </c>
      <c r="AN2973">
        <v>98027</v>
      </c>
      <c r="AO2973">
        <v>97893</v>
      </c>
      <c r="AP2973">
        <v>97754</v>
      </c>
      <c r="AQ2973">
        <v>97609</v>
      </c>
      <c r="AR2973">
        <v>97458</v>
      </c>
      <c r="AS2973">
        <v>97299</v>
      </c>
      <c r="AT2973">
        <v>97128</v>
      </c>
      <c r="AU2973">
        <v>96944</v>
      </c>
      <c r="AV2973">
        <v>96740</v>
      </c>
      <c r="AW2973">
        <v>96515</v>
      </c>
      <c r="AX2973">
        <v>96267</v>
      </c>
      <c r="AY2973">
        <v>95993</v>
      </c>
      <c r="AZ2973">
        <v>95695</v>
      </c>
      <c r="BA2973">
        <v>95372</v>
      </c>
      <c r="BB2973">
        <v>95021</v>
      </c>
      <c r="BC2973">
        <v>94637</v>
      </c>
      <c r="BD2973">
        <v>94222</v>
      </c>
      <c r="BE2973">
        <v>93759</v>
      </c>
      <c r="BF2973">
        <v>93223</v>
      </c>
      <c r="BG2973">
        <v>92626</v>
      </c>
      <c r="BH2973">
        <v>91973</v>
      </c>
      <c r="BI2973">
        <v>91252</v>
      </c>
      <c r="BJ2973">
        <v>90456</v>
      </c>
      <c r="BK2973">
        <v>89577</v>
      </c>
      <c r="BL2973">
        <v>88597</v>
      </c>
      <c r="BM2973">
        <v>87499</v>
      </c>
      <c r="BN2973">
        <v>86264</v>
      </c>
      <c r="BO2973">
        <v>84867</v>
      </c>
      <c r="BP2973">
        <v>83283</v>
      </c>
      <c r="BQ2973">
        <v>81487</v>
      </c>
      <c r="BR2973">
        <v>79467</v>
      </c>
      <c r="BS2973">
        <v>77221</v>
      </c>
      <c r="BT2973">
        <v>74754</v>
      </c>
      <c r="BU2973">
        <v>72070</v>
      </c>
      <c r="BV2973">
        <v>69163</v>
      </c>
      <c r="BW2973">
        <v>66033</v>
      </c>
      <c r="BX2973">
        <v>62685</v>
      </c>
      <c r="BY2973">
        <v>59091</v>
      </c>
      <c r="BZ2973">
        <v>55257</v>
      </c>
      <c r="CA2973">
        <v>51197</v>
      </c>
      <c r="CB2973">
        <v>46872</v>
      </c>
      <c r="CC2973">
        <v>42268</v>
      </c>
      <c r="CD2973">
        <v>37516</v>
      </c>
      <c r="CE2973">
        <v>32753</v>
      </c>
      <c r="CF2973">
        <v>28014</v>
      </c>
      <c r="CG2973">
        <v>23378</v>
      </c>
      <c r="CH2973">
        <v>18962</v>
      </c>
      <c r="CI2973">
        <v>14905</v>
      </c>
      <c r="DC2973">
        <v>71.72</v>
      </c>
      <c r="DD2973">
        <v>70.739999999999995</v>
      </c>
      <c r="DE2973">
        <v>69.760000000000005</v>
      </c>
      <c r="DF2973">
        <v>68.78</v>
      </c>
      <c r="DG2973">
        <v>67.81</v>
      </c>
      <c r="DH2973">
        <v>66.83</v>
      </c>
      <c r="DI2973">
        <v>65.86</v>
      </c>
      <c r="DJ2973">
        <v>64.89</v>
      </c>
      <c r="DK2973">
        <v>63.91</v>
      </c>
      <c r="DL2973">
        <v>62.94</v>
      </c>
      <c r="DM2973">
        <v>61.96</v>
      </c>
      <c r="DN2973">
        <v>60.99</v>
      </c>
      <c r="DO2973">
        <v>60.01</v>
      </c>
      <c r="DP2973">
        <v>59.04</v>
      </c>
      <c r="DQ2973">
        <v>58.06</v>
      </c>
      <c r="DR2973">
        <v>57.08</v>
      </c>
      <c r="DS2973">
        <v>56.11</v>
      </c>
      <c r="DT2973">
        <v>55.13</v>
      </c>
      <c r="DU2973">
        <v>54.15</v>
      </c>
      <c r="DV2973">
        <v>53.18</v>
      </c>
      <c r="DW2973">
        <v>52.2</v>
      </c>
      <c r="DX2973">
        <v>51.23</v>
      </c>
      <c r="DY2973">
        <v>50.25</v>
      </c>
      <c r="DZ2973">
        <v>49.28</v>
      </c>
      <c r="EA2973">
        <v>48.31</v>
      </c>
      <c r="EB2973">
        <v>47.34</v>
      </c>
      <c r="EC2973">
        <v>46.37</v>
      </c>
      <c r="ED2973">
        <v>45.4</v>
      </c>
      <c r="EE2973">
        <v>44.44</v>
      </c>
      <c r="EF2973">
        <v>43.47</v>
      </c>
      <c r="EG2973">
        <v>42.51</v>
      </c>
      <c r="EH2973">
        <v>41.55</v>
      </c>
      <c r="EI2973">
        <v>40.590000000000003</v>
      </c>
      <c r="EJ2973">
        <v>39.630000000000003</v>
      </c>
      <c r="EK2973">
        <v>38.68</v>
      </c>
      <c r="EL2973">
        <v>37.729999999999997</v>
      </c>
      <c r="EM2973">
        <v>36.78</v>
      </c>
      <c r="EN2973">
        <v>35.83</v>
      </c>
      <c r="EO2973">
        <v>34.89</v>
      </c>
      <c r="EP2973">
        <v>33.94</v>
      </c>
      <c r="EQ2973">
        <v>32.99</v>
      </c>
      <c r="ER2973">
        <v>32.049999999999997</v>
      </c>
      <c r="ES2973">
        <v>31.11</v>
      </c>
      <c r="ET2973">
        <v>30.17</v>
      </c>
      <c r="EU2973">
        <v>29.24</v>
      </c>
      <c r="EV2973">
        <v>28.32</v>
      </c>
      <c r="EW2973">
        <v>27.4</v>
      </c>
      <c r="EX2973">
        <v>26.48</v>
      </c>
      <c r="EY2973">
        <v>25.57</v>
      </c>
      <c r="EZ2973">
        <v>24.66</v>
      </c>
      <c r="FA2973">
        <v>23.76</v>
      </c>
      <c r="FB2973">
        <v>22.86</v>
      </c>
      <c r="FC2973">
        <v>21.97</v>
      </c>
      <c r="FD2973">
        <v>21.1</v>
      </c>
      <c r="FE2973">
        <v>20.23</v>
      </c>
      <c r="FF2973">
        <v>19.37</v>
      </c>
      <c r="FG2973">
        <v>18.52</v>
      </c>
      <c r="FH2973">
        <v>17.68</v>
      </c>
      <c r="FI2973">
        <v>16.84</v>
      </c>
      <c r="FJ2973">
        <v>16.03</v>
      </c>
      <c r="FK2973">
        <v>15.22</v>
      </c>
      <c r="FL2973">
        <v>14.43</v>
      </c>
      <c r="FM2973">
        <v>13.66</v>
      </c>
      <c r="FN2973">
        <v>12.91</v>
      </c>
      <c r="FO2973">
        <v>12.18</v>
      </c>
      <c r="FP2973">
        <v>11.48</v>
      </c>
      <c r="FQ2973">
        <v>10.8</v>
      </c>
      <c r="FR2973">
        <v>10.14</v>
      </c>
      <c r="FS2973">
        <v>9.5</v>
      </c>
      <c r="FT2973">
        <v>8.8800000000000008</v>
      </c>
      <c r="FU2973">
        <v>8.2799999999999994</v>
      </c>
      <c r="FV2973">
        <v>7.69</v>
      </c>
      <c r="FW2973">
        <v>7.13</v>
      </c>
      <c r="FX2973">
        <v>6.59</v>
      </c>
      <c r="FY2973">
        <v>6.07</v>
      </c>
      <c r="FZ2973">
        <v>5.58</v>
      </c>
      <c r="GA2973">
        <v>5.14</v>
      </c>
      <c r="GB2973">
        <v>4.7300000000000004</v>
      </c>
      <c r="GC2973">
        <v>4.34</v>
      </c>
      <c r="GD2973">
        <v>3.99</v>
      </c>
      <c r="GE2973">
        <v>3.68</v>
      </c>
      <c r="GF2973">
        <v>3.42</v>
      </c>
      <c r="GG2973">
        <v>3.22</v>
      </c>
    </row>
    <row r="2974" spans="1:189" x14ac:dyDescent="0.25">
      <c r="A2974" t="s">
        <v>2761</v>
      </c>
      <c r="B2974">
        <v>82</v>
      </c>
      <c r="C2974">
        <v>82</v>
      </c>
      <c r="E2974">
        <v>100000</v>
      </c>
      <c r="F2974">
        <v>99969</v>
      </c>
      <c r="G2974">
        <v>99935</v>
      </c>
      <c r="H2974">
        <v>99898</v>
      </c>
      <c r="I2974">
        <v>99859</v>
      </c>
      <c r="J2974">
        <v>99819</v>
      </c>
      <c r="K2974">
        <v>99777</v>
      </c>
      <c r="L2974">
        <v>99736</v>
      </c>
      <c r="M2974">
        <v>99695</v>
      </c>
      <c r="N2974">
        <v>99654</v>
      </c>
      <c r="O2974">
        <v>99614</v>
      </c>
      <c r="P2974">
        <v>99573</v>
      </c>
      <c r="Q2974">
        <v>99532</v>
      </c>
      <c r="R2974">
        <v>99491</v>
      </c>
      <c r="S2974">
        <v>99450</v>
      </c>
      <c r="T2974">
        <v>99408</v>
      </c>
      <c r="U2974">
        <v>99366</v>
      </c>
      <c r="V2974">
        <v>99324</v>
      </c>
      <c r="W2974">
        <v>99280</v>
      </c>
      <c r="X2974">
        <v>99234</v>
      </c>
      <c r="Y2974">
        <v>99186</v>
      </c>
      <c r="Z2974">
        <v>99134</v>
      </c>
      <c r="AA2974">
        <v>99079</v>
      </c>
      <c r="AB2974">
        <v>99019</v>
      </c>
      <c r="AC2974">
        <v>98955</v>
      </c>
      <c r="AD2974">
        <v>98887</v>
      </c>
      <c r="AE2974">
        <v>98814</v>
      </c>
      <c r="AF2974">
        <v>98737</v>
      </c>
      <c r="AG2974">
        <v>98656</v>
      </c>
      <c r="AH2974">
        <v>98569</v>
      </c>
      <c r="AI2974">
        <v>98477</v>
      </c>
      <c r="AJ2974">
        <v>98377</v>
      </c>
      <c r="AK2974">
        <v>98267</v>
      </c>
      <c r="AL2974">
        <v>98147</v>
      </c>
      <c r="AM2974">
        <v>98018</v>
      </c>
      <c r="AN2974">
        <v>97881</v>
      </c>
      <c r="AO2974">
        <v>97739</v>
      </c>
      <c r="AP2974">
        <v>97592</v>
      </c>
      <c r="AQ2974">
        <v>97438</v>
      </c>
      <c r="AR2974">
        <v>97276</v>
      </c>
      <c r="AS2974">
        <v>97103</v>
      </c>
      <c r="AT2974">
        <v>96914</v>
      </c>
      <c r="AU2974">
        <v>96707</v>
      </c>
      <c r="AV2974">
        <v>96477</v>
      </c>
      <c r="AW2974">
        <v>96224</v>
      </c>
      <c r="AX2974">
        <v>95945</v>
      </c>
      <c r="AY2974">
        <v>95641</v>
      </c>
      <c r="AZ2974">
        <v>95313</v>
      </c>
      <c r="BA2974">
        <v>94955</v>
      </c>
      <c r="BB2974">
        <v>94563</v>
      </c>
      <c r="BC2974">
        <v>94141</v>
      </c>
      <c r="BD2974">
        <v>93671</v>
      </c>
      <c r="BE2974">
        <v>93126</v>
      </c>
      <c r="BF2974">
        <v>92519</v>
      </c>
      <c r="BG2974">
        <v>91855</v>
      </c>
      <c r="BH2974">
        <v>91123</v>
      </c>
      <c r="BI2974">
        <v>90314</v>
      </c>
      <c r="BJ2974">
        <v>89422</v>
      </c>
      <c r="BK2974">
        <v>88427</v>
      </c>
      <c r="BL2974">
        <v>87313</v>
      </c>
      <c r="BM2974">
        <v>86060</v>
      </c>
      <c r="BN2974">
        <v>84644</v>
      </c>
      <c r="BO2974">
        <v>83042</v>
      </c>
      <c r="BP2974">
        <v>81226</v>
      </c>
      <c r="BQ2974">
        <v>79183</v>
      </c>
      <c r="BR2974">
        <v>76911</v>
      </c>
      <c r="BS2974">
        <v>74419</v>
      </c>
      <c r="BT2974">
        <v>71709</v>
      </c>
      <c r="BU2974">
        <v>68776</v>
      </c>
      <c r="BV2974">
        <v>65622</v>
      </c>
      <c r="BW2974">
        <v>62246</v>
      </c>
      <c r="BX2974">
        <v>58631</v>
      </c>
      <c r="BY2974">
        <v>54777</v>
      </c>
      <c r="BZ2974">
        <v>50697</v>
      </c>
      <c r="CA2974">
        <v>46356</v>
      </c>
      <c r="CB2974">
        <v>41802</v>
      </c>
      <c r="CC2974">
        <v>37103</v>
      </c>
      <c r="CD2974">
        <v>32392</v>
      </c>
      <c r="CE2974">
        <v>27705</v>
      </c>
      <c r="CF2974">
        <v>23120</v>
      </c>
      <c r="CG2974">
        <v>18753</v>
      </c>
      <c r="CH2974">
        <v>14741</v>
      </c>
      <c r="DC2974">
        <v>70.63</v>
      </c>
      <c r="DD2974">
        <v>69.650000000000006</v>
      </c>
      <c r="DE2974">
        <v>68.67</v>
      </c>
      <c r="DF2974">
        <v>67.7</v>
      </c>
      <c r="DG2974">
        <v>66.72</v>
      </c>
      <c r="DH2974">
        <v>65.75</v>
      </c>
      <c r="DI2974">
        <v>64.78</v>
      </c>
      <c r="DJ2974">
        <v>63.8</v>
      </c>
      <c r="DK2974">
        <v>62.83</v>
      </c>
      <c r="DL2974">
        <v>61.85</v>
      </c>
      <c r="DM2974">
        <v>60.88</v>
      </c>
      <c r="DN2974">
        <v>59.9</v>
      </c>
      <c r="DO2974">
        <v>58.93</v>
      </c>
      <c r="DP2974">
        <v>57.95</v>
      </c>
      <c r="DQ2974">
        <v>56.98</v>
      </c>
      <c r="DR2974">
        <v>56</v>
      </c>
      <c r="DS2974">
        <v>55.02</v>
      </c>
      <c r="DT2974">
        <v>54.05</v>
      </c>
      <c r="DU2974">
        <v>53.07</v>
      </c>
      <c r="DV2974">
        <v>52.1</v>
      </c>
      <c r="DW2974">
        <v>51.12</v>
      </c>
      <c r="DX2974">
        <v>50.15</v>
      </c>
      <c r="DY2974">
        <v>49.17</v>
      </c>
      <c r="DZ2974">
        <v>48.2</v>
      </c>
      <c r="EA2974">
        <v>47.23</v>
      </c>
      <c r="EB2974">
        <v>46.27</v>
      </c>
      <c r="EC2974">
        <v>45.3</v>
      </c>
      <c r="ED2974">
        <v>44.34</v>
      </c>
      <c r="EE2974">
        <v>43.37</v>
      </c>
      <c r="EF2974">
        <v>42.41</v>
      </c>
      <c r="EG2974">
        <v>41.45</v>
      </c>
      <c r="EH2974">
        <v>40.49</v>
      </c>
      <c r="EI2974">
        <v>39.53</v>
      </c>
      <c r="EJ2974">
        <v>38.58</v>
      </c>
      <c r="EK2974">
        <v>37.630000000000003</v>
      </c>
      <c r="EL2974">
        <v>36.68</v>
      </c>
      <c r="EM2974">
        <v>35.74</v>
      </c>
      <c r="EN2974">
        <v>34.79</v>
      </c>
      <c r="EO2974">
        <v>33.840000000000003</v>
      </c>
      <c r="EP2974">
        <v>32.9</v>
      </c>
      <c r="EQ2974">
        <v>31.96</v>
      </c>
      <c r="ER2974">
        <v>31.02</v>
      </c>
      <c r="ES2974">
        <v>30.08</v>
      </c>
      <c r="ET2974">
        <v>29.15</v>
      </c>
      <c r="EU2974">
        <v>28.23</v>
      </c>
      <c r="EV2974">
        <v>27.31</v>
      </c>
      <c r="EW2974">
        <v>26.4</v>
      </c>
      <c r="EX2974">
        <v>25.49</v>
      </c>
      <c r="EY2974">
        <v>24.58</v>
      </c>
      <c r="EZ2974">
        <v>23.68</v>
      </c>
      <c r="FA2974">
        <v>22.78</v>
      </c>
      <c r="FB2974">
        <v>21.9</v>
      </c>
      <c r="FC2974">
        <v>21.02</v>
      </c>
      <c r="FD2974">
        <v>20.149999999999999</v>
      </c>
      <c r="FE2974">
        <v>19.3</v>
      </c>
      <c r="FF2974">
        <v>18.45</v>
      </c>
      <c r="FG2974">
        <v>17.61</v>
      </c>
      <c r="FH2974">
        <v>16.78</v>
      </c>
      <c r="FI2974">
        <v>15.96</v>
      </c>
      <c r="FJ2974">
        <v>15.16</v>
      </c>
      <c r="FK2974">
        <v>14.37</v>
      </c>
      <c r="FL2974">
        <v>13.61</v>
      </c>
      <c r="FM2974">
        <v>12.86</v>
      </c>
      <c r="FN2974">
        <v>12.13</v>
      </c>
      <c r="FO2974">
        <v>11.43</v>
      </c>
      <c r="FP2974">
        <v>10.76</v>
      </c>
      <c r="FQ2974">
        <v>10.1</v>
      </c>
      <c r="FR2974">
        <v>9.4600000000000009</v>
      </c>
      <c r="FS2974">
        <v>8.85</v>
      </c>
      <c r="FT2974">
        <v>8.25</v>
      </c>
      <c r="FU2974">
        <v>7.67</v>
      </c>
      <c r="FV2974">
        <v>7.11</v>
      </c>
      <c r="FW2974">
        <v>6.57</v>
      </c>
      <c r="FX2974">
        <v>6.06</v>
      </c>
      <c r="FY2974">
        <v>5.58</v>
      </c>
      <c r="FZ2974">
        <v>5.14</v>
      </c>
      <c r="GA2974">
        <v>4.7300000000000004</v>
      </c>
      <c r="GB2974">
        <v>4.34</v>
      </c>
      <c r="GC2974">
        <v>3.99</v>
      </c>
      <c r="GD2974">
        <v>3.68</v>
      </c>
      <c r="GE2974">
        <v>3.42</v>
      </c>
      <c r="GF2974">
        <v>3.22</v>
      </c>
    </row>
    <row r="2975" spans="1:189" x14ac:dyDescent="0.25">
      <c r="A2975" t="s">
        <v>2762</v>
      </c>
      <c r="B2975">
        <v>81</v>
      </c>
      <c r="C2975">
        <v>81</v>
      </c>
      <c r="E2975">
        <v>100000</v>
      </c>
      <c r="F2975">
        <v>99965</v>
      </c>
      <c r="G2975">
        <v>99928</v>
      </c>
      <c r="H2975">
        <v>99888</v>
      </c>
      <c r="I2975">
        <v>99846</v>
      </c>
      <c r="J2975">
        <v>99804</v>
      </c>
      <c r="K2975">
        <v>99762</v>
      </c>
      <c r="L2975">
        <v>99720</v>
      </c>
      <c r="M2975">
        <v>99678</v>
      </c>
      <c r="N2975">
        <v>99636</v>
      </c>
      <c r="O2975">
        <v>99595</v>
      </c>
      <c r="P2975">
        <v>99553</v>
      </c>
      <c r="Q2975">
        <v>99511</v>
      </c>
      <c r="R2975">
        <v>99469</v>
      </c>
      <c r="S2975">
        <v>99427</v>
      </c>
      <c r="T2975">
        <v>99384</v>
      </c>
      <c r="U2975">
        <v>99341</v>
      </c>
      <c r="V2975">
        <v>99296</v>
      </c>
      <c r="W2975">
        <v>99250</v>
      </c>
      <c r="X2975">
        <v>99200</v>
      </c>
      <c r="Y2975">
        <v>99148</v>
      </c>
      <c r="Z2975">
        <v>99092</v>
      </c>
      <c r="AA2975">
        <v>99031</v>
      </c>
      <c r="AB2975">
        <v>98966</v>
      </c>
      <c r="AC2975">
        <v>98896</v>
      </c>
      <c r="AD2975">
        <v>98822</v>
      </c>
      <c r="AE2975">
        <v>98744</v>
      </c>
      <c r="AF2975">
        <v>98661</v>
      </c>
      <c r="AG2975">
        <v>98573</v>
      </c>
      <c r="AH2975">
        <v>98480</v>
      </c>
      <c r="AI2975">
        <v>98378</v>
      </c>
      <c r="AJ2975">
        <v>98266</v>
      </c>
      <c r="AK2975">
        <v>98143</v>
      </c>
      <c r="AL2975">
        <v>98012</v>
      </c>
      <c r="AM2975">
        <v>97873</v>
      </c>
      <c r="AN2975">
        <v>97728</v>
      </c>
      <c r="AO2975">
        <v>97578</v>
      </c>
      <c r="AP2975">
        <v>97421</v>
      </c>
      <c r="AQ2975">
        <v>97256</v>
      </c>
      <c r="AR2975">
        <v>97080</v>
      </c>
      <c r="AS2975">
        <v>96888</v>
      </c>
      <c r="AT2975">
        <v>96676</v>
      </c>
      <c r="AU2975">
        <v>96442</v>
      </c>
      <c r="AV2975">
        <v>96184</v>
      </c>
      <c r="AW2975">
        <v>95900</v>
      </c>
      <c r="AX2975">
        <v>95589</v>
      </c>
      <c r="AY2975">
        <v>95254</v>
      </c>
      <c r="AZ2975">
        <v>94890</v>
      </c>
      <c r="BA2975">
        <v>94492</v>
      </c>
      <c r="BB2975">
        <v>94062</v>
      </c>
      <c r="BC2975">
        <v>93584</v>
      </c>
      <c r="BD2975">
        <v>93030</v>
      </c>
      <c r="BE2975">
        <v>92412</v>
      </c>
      <c r="BF2975">
        <v>91738</v>
      </c>
      <c r="BG2975">
        <v>90995</v>
      </c>
      <c r="BH2975">
        <v>90173</v>
      </c>
      <c r="BI2975">
        <v>89266</v>
      </c>
      <c r="BJ2975">
        <v>88258</v>
      </c>
      <c r="BK2975">
        <v>87129</v>
      </c>
      <c r="BL2975">
        <v>85857</v>
      </c>
      <c r="BM2975">
        <v>84421</v>
      </c>
      <c r="BN2975">
        <v>82799</v>
      </c>
      <c r="BO2975">
        <v>80962</v>
      </c>
      <c r="BP2975">
        <v>78899</v>
      </c>
      <c r="BQ2975">
        <v>76603</v>
      </c>
      <c r="BR2975">
        <v>74083</v>
      </c>
      <c r="BS2975">
        <v>71347</v>
      </c>
      <c r="BT2975">
        <v>68387</v>
      </c>
      <c r="BU2975">
        <v>65208</v>
      </c>
      <c r="BV2975">
        <v>61809</v>
      </c>
      <c r="BW2975">
        <v>58168</v>
      </c>
      <c r="BX2975">
        <v>54295</v>
      </c>
      <c r="BY2975">
        <v>50199</v>
      </c>
      <c r="BZ2975">
        <v>45842</v>
      </c>
      <c r="CA2975">
        <v>41277</v>
      </c>
      <c r="CB2975">
        <v>36637</v>
      </c>
      <c r="CC2975">
        <v>31985</v>
      </c>
      <c r="CD2975">
        <v>27357</v>
      </c>
      <c r="CE2975">
        <v>22829</v>
      </c>
      <c r="CF2975">
        <v>18517</v>
      </c>
      <c r="CG2975">
        <v>14556</v>
      </c>
      <c r="DC2975">
        <v>69.53</v>
      </c>
      <c r="DD2975">
        <v>68.55</v>
      </c>
      <c r="DE2975">
        <v>67.58</v>
      </c>
      <c r="DF2975">
        <v>66.61</v>
      </c>
      <c r="DG2975">
        <v>65.63</v>
      </c>
      <c r="DH2975">
        <v>64.66</v>
      </c>
      <c r="DI2975">
        <v>63.69</v>
      </c>
      <c r="DJ2975">
        <v>62.72</v>
      </c>
      <c r="DK2975">
        <v>61.74</v>
      </c>
      <c r="DL2975">
        <v>60.77</v>
      </c>
      <c r="DM2975">
        <v>59.79</v>
      </c>
      <c r="DN2975">
        <v>58.82</v>
      </c>
      <c r="DO2975">
        <v>57.84</v>
      </c>
      <c r="DP2975">
        <v>56.87</v>
      </c>
      <c r="DQ2975">
        <v>55.89</v>
      </c>
      <c r="DR2975">
        <v>54.91</v>
      </c>
      <c r="DS2975">
        <v>53.94</v>
      </c>
      <c r="DT2975">
        <v>52.96</v>
      </c>
      <c r="DU2975">
        <v>51.99</v>
      </c>
      <c r="DV2975">
        <v>51.01</v>
      </c>
      <c r="DW2975">
        <v>50.04</v>
      </c>
      <c r="DX2975">
        <v>49.07</v>
      </c>
      <c r="DY2975">
        <v>48.1</v>
      </c>
      <c r="DZ2975">
        <v>47.13</v>
      </c>
      <c r="EA2975">
        <v>46.16</v>
      </c>
      <c r="EB2975">
        <v>45.19</v>
      </c>
      <c r="EC2975">
        <v>44.23</v>
      </c>
      <c r="ED2975">
        <v>43.27</v>
      </c>
      <c r="EE2975">
        <v>42.3</v>
      </c>
      <c r="EF2975">
        <v>41.34</v>
      </c>
      <c r="EG2975">
        <v>40.39</v>
      </c>
      <c r="EH2975">
        <v>39.43</v>
      </c>
      <c r="EI2975">
        <v>38.479999999999997</v>
      </c>
      <c r="EJ2975">
        <v>37.53</v>
      </c>
      <c r="EK2975">
        <v>36.58</v>
      </c>
      <c r="EL2975">
        <v>35.64</v>
      </c>
      <c r="EM2975">
        <v>34.69</v>
      </c>
      <c r="EN2975">
        <v>33.75</v>
      </c>
      <c r="EO2975">
        <v>32.799999999999997</v>
      </c>
      <c r="EP2975">
        <v>31.86</v>
      </c>
      <c r="EQ2975">
        <v>30.92</v>
      </c>
      <c r="ER2975">
        <v>29.99</v>
      </c>
      <c r="ES2975">
        <v>29.06</v>
      </c>
      <c r="ET2975">
        <v>28.14</v>
      </c>
      <c r="EU2975">
        <v>27.22</v>
      </c>
      <c r="EV2975">
        <v>26.31</v>
      </c>
      <c r="EW2975">
        <v>25.4</v>
      </c>
      <c r="EX2975">
        <v>24.49</v>
      </c>
      <c r="EY2975">
        <v>23.59</v>
      </c>
      <c r="EZ2975">
        <v>22.7</v>
      </c>
      <c r="FA2975">
        <v>21.81</v>
      </c>
      <c r="FB2975">
        <v>20.94</v>
      </c>
      <c r="FC2975">
        <v>20.079999999999998</v>
      </c>
      <c r="FD2975">
        <v>19.22</v>
      </c>
      <c r="FE2975">
        <v>18.37</v>
      </c>
      <c r="FF2975">
        <v>17.54</v>
      </c>
      <c r="FG2975">
        <v>16.71</v>
      </c>
      <c r="FH2975">
        <v>15.9</v>
      </c>
      <c r="FI2975">
        <v>15.09</v>
      </c>
      <c r="FJ2975">
        <v>14.31</v>
      </c>
      <c r="FK2975">
        <v>13.55</v>
      </c>
      <c r="FL2975">
        <v>12.8</v>
      </c>
      <c r="FM2975">
        <v>12.08</v>
      </c>
      <c r="FN2975">
        <v>11.38</v>
      </c>
      <c r="FO2975">
        <v>10.71</v>
      </c>
      <c r="FP2975">
        <v>10.06</v>
      </c>
      <c r="FQ2975">
        <v>9.42</v>
      </c>
      <c r="FR2975">
        <v>8.81</v>
      </c>
      <c r="FS2975">
        <v>8.2100000000000009</v>
      </c>
      <c r="FT2975">
        <v>7.64</v>
      </c>
      <c r="FU2975">
        <v>7.09</v>
      </c>
      <c r="FV2975">
        <v>6.56</v>
      </c>
      <c r="FW2975">
        <v>6.05</v>
      </c>
      <c r="FX2975">
        <v>5.58</v>
      </c>
      <c r="FY2975">
        <v>5.14</v>
      </c>
      <c r="FZ2975">
        <v>4.7300000000000004</v>
      </c>
      <c r="GA2975">
        <v>4.34</v>
      </c>
      <c r="GB2975">
        <v>3.99</v>
      </c>
      <c r="GC2975">
        <v>3.68</v>
      </c>
      <c r="GD2975">
        <v>3.42</v>
      </c>
      <c r="GE2975">
        <v>3.22</v>
      </c>
    </row>
    <row r="2976" spans="1:189" x14ac:dyDescent="0.25">
      <c r="A2976" t="s">
        <v>2763</v>
      </c>
      <c r="B2976">
        <v>80</v>
      </c>
      <c r="C2976">
        <v>80</v>
      </c>
      <c r="E2976">
        <v>100000</v>
      </c>
      <c r="F2976">
        <v>99962</v>
      </c>
      <c r="G2976">
        <v>99921</v>
      </c>
      <c r="H2976">
        <v>99878</v>
      </c>
      <c r="I2976">
        <v>99835</v>
      </c>
      <c r="J2976">
        <v>99792</v>
      </c>
      <c r="K2976">
        <v>99749</v>
      </c>
      <c r="L2976">
        <v>99706</v>
      </c>
      <c r="M2976">
        <v>99664</v>
      </c>
      <c r="N2976">
        <v>99621</v>
      </c>
      <c r="O2976">
        <v>99579</v>
      </c>
      <c r="P2976">
        <v>99536</v>
      </c>
      <c r="Q2976">
        <v>99493</v>
      </c>
      <c r="R2976">
        <v>99450</v>
      </c>
      <c r="S2976">
        <v>99406</v>
      </c>
      <c r="T2976">
        <v>99362</v>
      </c>
      <c r="U2976">
        <v>99316</v>
      </c>
      <c r="V2976">
        <v>99269</v>
      </c>
      <c r="W2976">
        <v>99219</v>
      </c>
      <c r="X2976">
        <v>99166</v>
      </c>
      <c r="Y2976">
        <v>99108</v>
      </c>
      <c r="Z2976">
        <v>99046</v>
      </c>
      <c r="AA2976">
        <v>98980</v>
      </c>
      <c r="AB2976">
        <v>98910</v>
      </c>
      <c r="AC2976">
        <v>98834</v>
      </c>
      <c r="AD2976">
        <v>98755</v>
      </c>
      <c r="AE2976">
        <v>98670</v>
      </c>
      <c r="AF2976">
        <v>98581</v>
      </c>
      <c r="AG2976">
        <v>98486</v>
      </c>
      <c r="AH2976">
        <v>98382</v>
      </c>
      <c r="AI2976">
        <v>98268</v>
      </c>
      <c r="AJ2976">
        <v>98143</v>
      </c>
      <c r="AK2976">
        <v>98009</v>
      </c>
      <c r="AL2976">
        <v>97868</v>
      </c>
      <c r="AM2976">
        <v>97720</v>
      </c>
      <c r="AN2976">
        <v>97567</v>
      </c>
      <c r="AO2976">
        <v>97407</v>
      </c>
      <c r="AP2976">
        <v>97239</v>
      </c>
      <c r="AQ2976">
        <v>97060</v>
      </c>
      <c r="AR2976">
        <v>96864</v>
      </c>
      <c r="AS2976">
        <v>96649</v>
      </c>
      <c r="AT2976">
        <v>96410</v>
      </c>
      <c r="AU2976">
        <v>96147</v>
      </c>
      <c r="AV2976">
        <v>95857</v>
      </c>
      <c r="AW2976">
        <v>95540</v>
      </c>
      <c r="AX2976">
        <v>95199</v>
      </c>
      <c r="AY2976">
        <v>94828</v>
      </c>
      <c r="AZ2976">
        <v>94423</v>
      </c>
      <c r="BA2976">
        <v>93986</v>
      </c>
      <c r="BB2976">
        <v>93499</v>
      </c>
      <c r="BC2976">
        <v>92935</v>
      </c>
      <c r="BD2976">
        <v>92308</v>
      </c>
      <c r="BE2976">
        <v>91623</v>
      </c>
      <c r="BF2976">
        <v>90868</v>
      </c>
      <c r="BG2976">
        <v>90034</v>
      </c>
      <c r="BH2976">
        <v>89114</v>
      </c>
      <c r="BI2976">
        <v>88089</v>
      </c>
      <c r="BJ2976">
        <v>86945</v>
      </c>
      <c r="BK2976">
        <v>85656</v>
      </c>
      <c r="BL2976">
        <v>84200</v>
      </c>
      <c r="BM2976">
        <v>82556</v>
      </c>
      <c r="BN2976">
        <v>80697</v>
      </c>
      <c r="BO2976">
        <v>78612</v>
      </c>
      <c r="BP2976">
        <v>76293</v>
      </c>
      <c r="BQ2976">
        <v>73748</v>
      </c>
      <c r="BR2976">
        <v>70984</v>
      </c>
      <c r="BS2976">
        <v>67998</v>
      </c>
      <c r="BT2976">
        <v>64793</v>
      </c>
      <c r="BU2976">
        <v>61369</v>
      </c>
      <c r="BV2976">
        <v>57707</v>
      </c>
      <c r="BW2976">
        <v>53811</v>
      </c>
      <c r="BX2976">
        <v>49700</v>
      </c>
      <c r="BY2976">
        <v>45330</v>
      </c>
      <c r="BZ2976">
        <v>40755</v>
      </c>
      <c r="CA2976">
        <v>36112</v>
      </c>
      <c r="CB2976">
        <v>31528</v>
      </c>
      <c r="CC2976">
        <v>26966</v>
      </c>
      <c r="CD2976">
        <v>22503</v>
      </c>
      <c r="CE2976">
        <v>18252</v>
      </c>
      <c r="CF2976">
        <v>14348</v>
      </c>
      <c r="DC2976">
        <v>68.430000000000007</v>
      </c>
      <c r="DD2976">
        <v>67.459999999999994</v>
      </c>
      <c r="DE2976">
        <v>66.489999999999995</v>
      </c>
      <c r="DF2976">
        <v>65.510000000000005</v>
      </c>
      <c r="DG2976">
        <v>64.540000000000006</v>
      </c>
      <c r="DH2976">
        <v>63.57</v>
      </c>
      <c r="DI2976">
        <v>62.6</v>
      </c>
      <c r="DJ2976">
        <v>61.62</v>
      </c>
      <c r="DK2976">
        <v>60.65</v>
      </c>
      <c r="DL2976">
        <v>59.67</v>
      </c>
      <c r="DM2976">
        <v>58.7</v>
      </c>
      <c r="DN2976">
        <v>57.73</v>
      </c>
      <c r="DO2976">
        <v>56.75</v>
      </c>
      <c r="DP2976">
        <v>55.77</v>
      </c>
      <c r="DQ2976">
        <v>54.8</v>
      </c>
      <c r="DR2976">
        <v>53.82</v>
      </c>
      <c r="DS2976">
        <v>52.85</v>
      </c>
      <c r="DT2976">
        <v>51.87</v>
      </c>
      <c r="DU2976">
        <v>50.9</v>
      </c>
      <c r="DV2976">
        <v>49.93</v>
      </c>
      <c r="DW2976">
        <v>48.95</v>
      </c>
      <c r="DX2976">
        <v>47.98</v>
      </c>
      <c r="DY2976">
        <v>47.02</v>
      </c>
      <c r="DZ2976">
        <v>46.05</v>
      </c>
      <c r="EA2976">
        <v>45.08</v>
      </c>
      <c r="EB2976">
        <v>44.12</v>
      </c>
      <c r="EC2976">
        <v>43.16</v>
      </c>
      <c r="ED2976">
        <v>42.2</v>
      </c>
      <c r="EE2976">
        <v>41.24</v>
      </c>
      <c r="EF2976">
        <v>40.28</v>
      </c>
      <c r="EG2976">
        <v>39.33</v>
      </c>
      <c r="EH2976">
        <v>38.369999999999997</v>
      </c>
      <c r="EI2976">
        <v>37.43</v>
      </c>
      <c r="EJ2976">
        <v>36.479999999999997</v>
      </c>
      <c r="EK2976">
        <v>35.53</v>
      </c>
      <c r="EL2976">
        <v>34.590000000000003</v>
      </c>
      <c r="EM2976">
        <v>33.64</v>
      </c>
      <c r="EN2976">
        <v>32.700000000000003</v>
      </c>
      <c r="EO2976">
        <v>31.76</v>
      </c>
      <c r="EP2976">
        <v>30.82</v>
      </c>
      <c r="EQ2976">
        <v>29.89</v>
      </c>
      <c r="ER2976">
        <v>28.97</v>
      </c>
      <c r="ES2976">
        <v>28.04</v>
      </c>
      <c r="ET2976">
        <v>27.13</v>
      </c>
      <c r="EU2976">
        <v>26.21</v>
      </c>
      <c r="EV2976">
        <v>25.31</v>
      </c>
      <c r="EW2976">
        <v>24.4</v>
      </c>
      <c r="EX2976">
        <v>23.51</v>
      </c>
      <c r="EY2976">
        <v>22.61</v>
      </c>
      <c r="EZ2976">
        <v>21.73</v>
      </c>
      <c r="FA2976">
        <v>20.86</v>
      </c>
      <c r="FB2976">
        <v>20</v>
      </c>
      <c r="FC2976">
        <v>19.14</v>
      </c>
      <c r="FD2976">
        <v>18.3</v>
      </c>
      <c r="FE2976">
        <v>17.46</v>
      </c>
      <c r="FF2976">
        <v>16.64</v>
      </c>
      <c r="FG2976">
        <v>15.82</v>
      </c>
      <c r="FH2976">
        <v>15.03</v>
      </c>
      <c r="FI2976">
        <v>14.24</v>
      </c>
      <c r="FJ2976">
        <v>13.48</v>
      </c>
      <c r="FK2976">
        <v>12.74</v>
      </c>
      <c r="FL2976">
        <v>12.02</v>
      </c>
      <c r="FM2976">
        <v>11.33</v>
      </c>
      <c r="FN2976">
        <v>10.66</v>
      </c>
      <c r="FO2976">
        <v>10.01</v>
      </c>
      <c r="FP2976">
        <v>9.3800000000000008</v>
      </c>
      <c r="FQ2976">
        <v>8.77</v>
      </c>
      <c r="FR2976">
        <v>8.18</v>
      </c>
      <c r="FS2976">
        <v>7.6</v>
      </c>
      <c r="FT2976">
        <v>7.06</v>
      </c>
      <c r="FU2976">
        <v>6.53</v>
      </c>
      <c r="FV2976">
        <v>6.03</v>
      </c>
      <c r="FW2976">
        <v>5.56</v>
      </c>
      <c r="FX2976">
        <v>5.13</v>
      </c>
      <c r="FY2976">
        <v>4.7300000000000004</v>
      </c>
      <c r="FZ2976">
        <v>4.34</v>
      </c>
      <c r="GA2976">
        <v>3.99</v>
      </c>
      <c r="GB2976">
        <v>3.68</v>
      </c>
      <c r="GC2976">
        <v>3.42</v>
      </c>
      <c r="GD2976">
        <v>3.22</v>
      </c>
    </row>
    <row r="2977" spans="1:185" x14ac:dyDescent="0.25">
      <c r="A2977" t="s">
        <v>2764</v>
      </c>
      <c r="B2977">
        <v>79</v>
      </c>
      <c r="C2977">
        <v>79</v>
      </c>
      <c r="E2977">
        <v>100000</v>
      </c>
      <c r="F2977">
        <v>99958</v>
      </c>
      <c r="G2977">
        <v>99915</v>
      </c>
      <c r="H2977">
        <v>99870</v>
      </c>
      <c r="I2977">
        <v>99826</v>
      </c>
      <c r="J2977">
        <v>99782</v>
      </c>
      <c r="K2977">
        <v>99739</v>
      </c>
      <c r="L2977">
        <v>99695</v>
      </c>
      <c r="M2977">
        <v>99652</v>
      </c>
      <c r="N2977">
        <v>99608</v>
      </c>
      <c r="O2977">
        <v>99565</v>
      </c>
      <c r="P2977">
        <v>99521</v>
      </c>
      <c r="Q2977">
        <v>99477</v>
      </c>
      <c r="R2977">
        <v>99433</v>
      </c>
      <c r="S2977">
        <v>99388</v>
      </c>
      <c r="T2977">
        <v>99341</v>
      </c>
      <c r="U2977">
        <v>99293</v>
      </c>
      <c r="V2977">
        <v>99242</v>
      </c>
      <c r="W2977">
        <v>99188</v>
      </c>
      <c r="X2977">
        <v>99129</v>
      </c>
      <c r="Y2977">
        <v>99066</v>
      </c>
      <c r="Z2977">
        <v>98999</v>
      </c>
      <c r="AA2977">
        <v>98927</v>
      </c>
      <c r="AB2977">
        <v>98850</v>
      </c>
      <c r="AC2977">
        <v>98769</v>
      </c>
      <c r="AD2977">
        <v>98684</v>
      </c>
      <c r="AE2977">
        <v>98593</v>
      </c>
      <c r="AF2977">
        <v>98496</v>
      </c>
      <c r="AG2977">
        <v>98390</v>
      </c>
      <c r="AH2977">
        <v>98274</v>
      </c>
      <c r="AI2977">
        <v>98147</v>
      </c>
      <c r="AJ2977">
        <v>98011</v>
      </c>
      <c r="AK2977">
        <v>97867</v>
      </c>
      <c r="AL2977">
        <v>97716</v>
      </c>
      <c r="AM2977">
        <v>97560</v>
      </c>
      <c r="AN2977">
        <v>97398</v>
      </c>
      <c r="AO2977">
        <v>97226</v>
      </c>
      <c r="AP2977">
        <v>97043</v>
      </c>
      <c r="AQ2977">
        <v>96844</v>
      </c>
      <c r="AR2977">
        <v>96625</v>
      </c>
      <c r="AS2977">
        <v>96382</v>
      </c>
      <c r="AT2977">
        <v>96113</v>
      </c>
      <c r="AU2977">
        <v>95817</v>
      </c>
      <c r="AV2977">
        <v>95494</v>
      </c>
      <c r="AW2977">
        <v>95146</v>
      </c>
      <c r="AX2977">
        <v>94768</v>
      </c>
      <c r="AY2977">
        <v>94356</v>
      </c>
      <c r="AZ2977">
        <v>93911</v>
      </c>
      <c r="BA2977">
        <v>93416</v>
      </c>
      <c r="BB2977">
        <v>92843</v>
      </c>
      <c r="BC2977">
        <v>92205</v>
      </c>
      <c r="BD2977">
        <v>91509</v>
      </c>
      <c r="BE2977">
        <v>90742</v>
      </c>
      <c r="BF2977">
        <v>89895</v>
      </c>
      <c r="BG2977">
        <v>88962</v>
      </c>
      <c r="BH2977">
        <v>87923</v>
      </c>
      <c r="BI2977">
        <v>86760</v>
      </c>
      <c r="BJ2977">
        <v>85455</v>
      </c>
      <c r="BK2977">
        <v>83980</v>
      </c>
      <c r="BL2977">
        <v>82314</v>
      </c>
      <c r="BM2977">
        <v>80432</v>
      </c>
      <c r="BN2977">
        <v>78323</v>
      </c>
      <c r="BO2977">
        <v>75981</v>
      </c>
      <c r="BP2977">
        <v>73413</v>
      </c>
      <c r="BQ2977">
        <v>70623</v>
      </c>
      <c r="BR2977">
        <v>67608</v>
      </c>
      <c r="BS2977">
        <v>64377</v>
      </c>
      <c r="BT2977">
        <v>60929</v>
      </c>
      <c r="BU2977">
        <v>57244</v>
      </c>
      <c r="BV2977">
        <v>53330</v>
      </c>
      <c r="BW2977">
        <v>49200</v>
      </c>
      <c r="BX2977">
        <v>44820</v>
      </c>
      <c r="BY2977">
        <v>40238</v>
      </c>
      <c r="BZ2977">
        <v>35593</v>
      </c>
      <c r="CA2977">
        <v>31016</v>
      </c>
      <c r="CB2977">
        <v>26528</v>
      </c>
      <c r="CC2977">
        <v>22137</v>
      </c>
      <c r="CD2977">
        <v>17956</v>
      </c>
      <c r="CE2977">
        <v>14115</v>
      </c>
      <c r="DC2977">
        <v>67.33</v>
      </c>
      <c r="DD2977">
        <v>66.36</v>
      </c>
      <c r="DE2977">
        <v>65.39</v>
      </c>
      <c r="DF2977">
        <v>64.42</v>
      </c>
      <c r="DG2977">
        <v>63.45</v>
      </c>
      <c r="DH2977">
        <v>62.47</v>
      </c>
      <c r="DI2977">
        <v>61.5</v>
      </c>
      <c r="DJ2977">
        <v>60.53</v>
      </c>
      <c r="DK2977">
        <v>59.55</v>
      </c>
      <c r="DL2977">
        <v>58.58</v>
      </c>
      <c r="DM2977">
        <v>57.61</v>
      </c>
      <c r="DN2977">
        <v>56.63</v>
      </c>
      <c r="DO2977">
        <v>55.66</v>
      </c>
      <c r="DP2977">
        <v>54.68</v>
      </c>
      <c r="DQ2977">
        <v>53.7</v>
      </c>
      <c r="DR2977">
        <v>52.73</v>
      </c>
      <c r="DS2977">
        <v>51.76</v>
      </c>
      <c r="DT2977">
        <v>50.78</v>
      </c>
      <c r="DU2977">
        <v>49.81</v>
      </c>
      <c r="DV2977">
        <v>48.84</v>
      </c>
      <c r="DW2977">
        <v>47.87</v>
      </c>
      <c r="DX2977">
        <v>46.9</v>
      </c>
      <c r="DY2977">
        <v>45.93</v>
      </c>
      <c r="DZ2977">
        <v>44.97</v>
      </c>
      <c r="EA2977">
        <v>44.01</v>
      </c>
      <c r="EB2977">
        <v>43.04</v>
      </c>
      <c r="EC2977">
        <v>42.08</v>
      </c>
      <c r="ED2977">
        <v>41.12</v>
      </c>
      <c r="EE2977">
        <v>40.17</v>
      </c>
      <c r="EF2977">
        <v>39.21</v>
      </c>
      <c r="EG2977">
        <v>38.26</v>
      </c>
      <c r="EH2977">
        <v>37.32</v>
      </c>
      <c r="EI2977">
        <v>36.369999999999997</v>
      </c>
      <c r="EJ2977">
        <v>35.43</v>
      </c>
      <c r="EK2977">
        <v>34.479999999999997</v>
      </c>
      <c r="EL2977">
        <v>33.54</v>
      </c>
      <c r="EM2977">
        <v>32.6</v>
      </c>
      <c r="EN2977">
        <v>31.66</v>
      </c>
      <c r="EO2977">
        <v>30.72</v>
      </c>
      <c r="EP2977">
        <v>29.79</v>
      </c>
      <c r="EQ2977">
        <v>28.86</v>
      </c>
      <c r="ER2977">
        <v>27.94</v>
      </c>
      <c r="ES2977">
        <v>27.03</v>
      </c>
      <c r="ET2977">
        <v>26.12</v>
      </c>
      <c r="EU2977">
        <v>25.21</v>
      </c>
      <c r="EV2977">
        <v>24.31</v>
      </c>
      <c r="EW2977">
        <v>23.41</v>
      </c>
      <c r="EX2977">
        <v>22.52</v>
      </c>
      <c r="EY2977">
        <v>21.64</v>
      </c>
      <c r="EZ2977">
        <v>20.77</v>
      </c>
      <c r="FA2977">
        <v>19.91</v>
      </c>
      <c r="FB2977">
        <v>19.059999999999999</v>
      </c>
      <c r="FC2977">
        <v>18.22</v>
      </c>
      <c r="FD2977">
        <v>17.38</v>
      </c>
      <c r="FE2977">
        <v>16.559999999999999</v>
      </c>
      <c r="FF2977">
        <v>15.75</v>
      </c>
      <c r="FG2977">
        <v>14.95</v>
      </c>
      <c r="FH2977">
        <v>14.17</v>
      </c>
      <c r="FI2977">
        <v>13.41</v>
      </c>
      <c r="FJ2977">
        <v>12.68</v>
      </c>
      <c r="FK2977">
        <v>11.96</v>
      </c>
      <c r="FL2977">
        <v>11.27</v>
      </c>
      <c r="FM2977">
        <v>10.6</v>
      </c>
      <c r="FN2977">
        <v>9.9499999999999993</v>
      </c>
      <c r="FO2977">
        <v>9.33</v>
      </c>
      <c r="FP2977">
        <v>8.7200000000000006</v>
      </c>
      <c r="FQ2977">
        <v>8.1300000000000008</v>
      </c>
      <c r="FR2977">
        <v>7.57</v>
      </c>
      <c r="FS2977">
        <v>7.02</v>
      </c>
      <c r="FT2977">
        <v>6.5</v>
      </c>
      <c r="FU2977">
        <v>6</v>
      </c>
      <c r="FV2977">
        <v>5.54</v>
      </c>
      <c r="FW2977">
        <v>5.12</v>
      </c>
      <c r="FX2977">
        <v>4.72</v>
      </c>
      <c r="FY2977">
        <v>4.34</v>
      </c>
      <c r="FZ2977">
        <v>3.99</v>
      </c>
      <c r="GA2977">
        <v>3.68</v>
      </c>
      <c r="GB2977">
        <v>3.42</v>
      </c>
      <c r="GC2977">
        <v>3.22</v>
      </c>
    </row>
    <row r="2978" spans="1:185" x14ac:dyDescent="0.25">
      <c r="A2978" t="s">
        <v>2765</v>
      </c>
      <c r="B2978">
        <v>78</v>
      </c>
      <c r="C2978">
        <v>78</v>
      </c>
      <c r="E2978">
        <v>100000</v>
      </c>
      <c r="F2978">
        <v>99955</v>
      </c>
      <c r="G2978">
        <v>99910</v>
      </c>
      <c r="H2978">
        <v>99865</v>
      </c>
      <c r="I2978">
        <v>99820</v>
      </c>
      <c r="J2978">
        <v>99775</v>
      </c>
      <c r="K2978">
        <v>99731</v>
      </c>
      <c r="L2978">
        <v>99687</v>
      </c>
      <c r="M2978">
        <v>99643</v>
      </c>
      <c r="N2978">
        <v>99598</v>
      </c>
      <c r="O2978">
        <v>99553</v>
      </c>
      <c r="P2978">
        <v>99508</v>
      </c>
      <c r="Q2978">
        <v>99463</v>
      </c>
      <c r="R2978">
        <v>99417</v>
      </c>
      <c r="S2978">
        <v>99370</v>
      </c>
      <c r="T2978">
        <v>99321</v>
      </c>
      <c r="U2978">
        <v>99269</v>
      </c>
      <c r="V2978">
        <v>99214</v>
      </c>
      <c r="W2978">
        <v>99154</v>
      </c>
      <c r="X2978">
        <v>99090</v>
      </c>
      <c r="Y2978">
        <v>99021</v>
      </c>
      <c r="Z2978">
        <v>98948</v>
      </c>
      <c r="AA2978">
        <v>98870</v>
      </c>
      <c r="AB2978">
        <v>98788</v>
      </c>
      <c r="AC2978">
        <v>98701</v>
      </c>
      <c r="AD2978">
        <v>98609</v>
      </c>
      <c r="AE2978">
        <v>98510</v>
      </c>
      <c r="AF2978">
        <v>98403</v>
      </c>
      <c r="AG2978">
        <v>98284</v>
      </c>
      <c r="AH2978">
        <v>98155</v>
      </c>
      <c r="AI2978">
        <v>98016</v>
      </c>
      <c r="AJ2978">
        <v>97869</v>
      </c>
      <c r="AK2978">
        <v>97716</v>
      </c>
      <c r="AL2978">
        <v>97557</v>
      </c>
      <c r="AM2978">
        <v>97391</v>
      </c>
      <c r="AN2978">
        <v>97217</v>
      </c>
      <c r="AO2978">
        <v>97030</v>
      </c>
      <c r="AP2978">
        <v>96828</v>
      </c>
      <c r="AQ2978">
        <v>96604</v>
      </c>
      <c r="AR2978">
        <v>96356</v>
      </c>
      <c r="AS2978">
        <v>96082</v>
      </c>
      <c r="AT2978">
        <v>95780</v>
      </c>
      <c r="AU2978">
        <v>95451</v>
      </c>
      <c r="AV2978">
        <v>95096</v>
      </c>
      <c r="AW2978">
        <v>94711</v>
      </c>
      <c r="AX2978">
        <v>94291</v>
      </c>
      <c r="AY2978">
        <v>93839</v>
      </c>
      <c r="AZ2978">
        <v>93336</v>
      </c>
      <c r="BA2978">
        <v>92752</v>
      </c>
      <c r="BB2978">
        <v>92103</v>
      </c>
      <c r="BC2978">
        <v>91396</v>
      </c>
      <c r="BD2978">
        <v>90617</v>
      </c>
      <c r="BE2978">
        <v>89757</v>
      </c>
      <c r="BF2978">
        <v>88810</v>
      </c>
      <c r="BG2978">
        <v>87757</v>
      </c>
      <c r="BH2978">
        <v>86578</v>
      </c>
      <c r="BI2978">
        <v>85253</v>
      </c>
      <c r="BJ2978">
        <v>83761</v>
      </c>
      <c r="BK2978">
        <v>82074</v>
      </c>
      <c r="BL2978">
        <v>80168</v>
      </c>
      <c r="BM2978">
        <v>78033</v>
      </c>
      <c r="BN2978">
        <v>75666</v>
      </c>
      <c r="BO2978">
        <v>73074</v>
      </c>
      <c r="BP2978">
        <v>70260</v>
      </c>
      <c r="BQ2978">
        <v>67220</v>
      </c>
      <c r="BR2978">
        <v>63960</v>
      </c>
      <c r="BS2978">
        <v>60488</v>
      </c>
      <c r="BT2978">
        <v>56781</v>
      </c>
      <c r="BU2978">
        <v>52846</v>
      </c>
      <c r="BV2978">
        <v>48702</v>
      </c>
      <c r="BW2978">
        <v>44308</v>
      </c>
      <c r="BX2978">
        <v>39722</v>
      </c>
      <c r="BY2978">
        <v>35079</v>
      </c>
      <c r="BZ2978">
        <v>30509</v>
      </c>
      <c r="CA2978">
        <v>26040</v>
      </c>
      <c r="CB2978">
        <v>21730</v>
      </c>
      <c r="CC2978">
        <v>17626</v>
      </c>
      <c r="CD2978">
        <v>13855</v>
      </c>
      <c r="DC2978">
        <v>66.23</v>
      </c>
      <c r="DD2978">
        <v>65.260000000000005</v>
      </c>
      <c r="DE2978">
        <v>64.290000000000006</v>
      </c>
      <c r="DF2978">
        <v>63.32</v>
      </c>
      <c r="DG2978">
        <v>62.35</v>
      </c>
      <c r="DH2978">
        <v>61.38</v>
      </c>
      <c r="DI2978">
        <v>60.4</v>
      </c>
      <c r="DJ2978">
        <v>59.43</v>
      </c>
      <c r="DK2978">
        <v>58.46</v>
      </c>
      <c r="DL2978">
        <v>57.48</v>
      </c>
      <c r="DM2978">
        <v>56.51</v>
      </c>
      <c r="DN2978">
        <v>55.53</v>
      </c>
      <c r="DO2978">
        <v>54.56</v>
      </c>
      <c r="DP2978">
        <v>53.58</v>
      </c>
      <c r="DQ2978">
        <v>52.61</v>
      </c>
      <c r="DR2978">
        <v>51.64</v>
      </c>
      <c r="DS2978">
        <v>50.66</v>
      </c>
      <c r="DT2978">
        <v>49.69</v>
      </c>
      <c r="DU2978">
        <v>48.72</v>
      </c>
      <c r="DV2978">
        <v>47.75</v>
      </c>
      <c r="DW2978">
        <v>46.78</v>
      </c>
      <c r="DX2978">
        <v>45.82</v>
      </c>
      <c r="DY2978">
        <v>44.85</v>
      </c>
      <c r="DZ2978">
        <v>43.89</v>
      </c>
      <c r="EA2978">
        <v>42.93</v>
      </c>
      <c r="EB2978">
        <v>41.97</v>
      </c>
      <c r="EC2978">
        <v>41.01</v>
      </c>
      <c r="ED2978">
        <v>40.049999999999997</v>
      </c>
      <c r="EE2978">
        <v>39.1</v>
      </c>
      <c r="EF2978">
        <v>38.15</v>
      </c>
      <c r="EG2978">
        <v>37.21</v>
      </c>
      <c r="EH2978">
        <v>36.26</v>
      </c>
      <c r="EI2978">
        <v>35.32</v>
      </c>
      <c r="EJ2978">
        <v>34.369999999999997</v>
      </c>
      <c r="EK2978">
        <v>33.43</v>
      </c>
      <c r="EL2978">
        <v>32.49</v>
      </c>
      <c r="EM2978">
        <v>31.55</v>
      </c>
      <c r="EN2978">
        <v>30.62</v>
      </c>
      <c r="EO2978">
        <v>29.69</v>
      </c>
      <c r="EP2978">
        <v>28.76</v>
      </c>
      <c r="EQ2978">
        <v>27.84</v>
      </c>
      <c r="ER2978">
        <v>26.93</v>
      </c>
      <c r="ES2978">
        <v>26.02</v>
      </c>
      <c r="ET2978">
        <v>25.11</v>
      </c>
      <c r="EU2978">
        <v>24.21</v>
      </c>
      <c r="EV2978">
        <v>23.32</v>
      </c>
      <c r="EW2978">
        <v>22.43</v>
      </c>
      <c r="EX2978">
        <v>21.55</v>
      </c>
      <c r="EY2978">
        <v>20.68</v>
      </c>
      <c r="EZ2978">
        <v>19.82</v>
      </c>
      <c r="FA2978">
        <v>18.97</v>
      </c>
      <c r="FB2978">
        <v>18.13</v>
      </c>
      <c r="FC2978">
        <v>17.3</v>
      </c>
      <c r="FD2978">
        <v>16.48</v>
      </c>
      <c r="FE2978">
        <v>15.67</v>
      </c>
      <c r="FF2978">
        <v>14.88</v>
      </c>
      <c r="FG2978">
        <v>14.1</v>
      </c>
      <c r="FH2978">
        <v>13.34</v>
      </c>
      <c r="FI2978">
        <v>12.61</v>
      </c>
      <c r="FJ2978">
        <v>11.9</v>
      </c>
      <c r="FK2978">
        <v>11.21</v>
      </c>
      <c r="FL2978">
        <v>10.54</v>
      </c>
      <c r="FM2978">
        <v>9.9</v>
      </c>
      <c r="FN2978">
        <v>9.2799999999999994</v>
      </c>
      <c r="FO2978">
        <v>8.67</v>
      </c>
      <c r="FP2978">
        <v>8.09</v>
      </c>
      <c r="FQ2978">
        <v>7.52</v>
      </c>
      <c r="FR2978">
        <v>6.98</v>
      </c>
      <c r="FS2978">
        <v>6.47</v>
      </c>
      <c r="FT2978">
        <v>5.97</v>
      </c>
      <c r="FU2978">
        <v>5.52</v>
      </c>
      <c r="FV2978">
        <v>5.09</v>
      </c>
      <c r="FW2978">
        <v>4.7</v>
      </c>
      <c r="FX2978">
        <v>4.33</v>
      </c>
      <c r="FY2978">
        <v>3.99</v>
      </c>
      <c r="FZ2978">
        <v>3.68</v>
      </c>
      <c r="GA2978">
        <v>3.42</v>
      </c>
      <c r="GB2978">
        <v>3.22</v>
      </c>
    </row>
    <row r="2979" spans="1:185" x14ac:dyDescent="0.25">
      <c r="A2979" t="s">
        <v>2766</v>
      </c>
      <c r="B2979">
        <v>77</v>
      </c>
      <c r="C2979">
        <v>77</v>
      </c>
      <c r="E2979">
        <v>100000</v>
      </c>
      <c r="F2979">
        <v>99954</v>
      </c>
      <c r="G2979">
        <v>99907</v>
      </c>
      <c r="H2979">
        <v>99862</v>
      </c>
      <c r="I2979">
        <v>99816</v>
      </c>
      <c r="J2979">
        <v>99771</v>
      </c>
      <c r="K2979">
        <v>99726</v>
      </c>
      <c r="L2979">
        <v>99680</v>
      </c>
      <c r="M2979">
        <v>99635</v>
      </c>
      <c r="N2979">
        <v>99589</v>
      </c>
      <c r="O2979">
        <v>99543</v>
      </c>
      <c r="P2979">
        <v>99497</v>
      </c>
      <c r="Q2979">
        <v>99450</v>
      </c>
      <c r="R2979">
        <v>99402</v>
      </c>
      <c r="S2979">
        <v>99352</v>
      </c>
      <c r="T2979">
        <v>99299</v>
      </c>
      <c r="U2979">
        <v>99243</v>
      </c>
      <c r="V2979">
        <v>99183</v>
      </c>
      <c r="W2979">
        <v>99117</v>
      </c>
      <c r="X2979">
        <v>99047</v>
      </c>
      <c r="Y2979">
        <v>98973</v>
      </c>
      <c r="Z2979">
        <v>98894</v>
      </c>
      <c r="AA2979">
        <v>98810</v>
      </c>
      <c r="AB2979">
        <v>98721</v>
      </c>
      <c r="AC2979">
        <v>98627</v>
      </c>
      <c r="AD2979">
        <v>98527</v>
      </c>
      <c r="AE2979">
        <v>98418</v>
      </c>
      <c r="AF2979">
        <v>98298</v>
      </c>
      <c r="AG2979">
        <v>98166</v>
      </c>
      <c r="AH2979">
        <v>98024</v>
      </c>
      <c r="AI2979">
        <v>97874</v>
      </c>
      <c r="AJ2979">
        <v>97718</v>
      </c>
      <c r="AK2979">
        <v>97557</v>
      </c>
      <c r="AL2979">
        <v>97388</v>
      </c>
      <c r="AM2979">
        <v>97210</v>
      </c>
      <c r="AN2979">
        <v>97020</v>
      </c>
      <c r="AO2979">
        <v>96813</v>
      </c>
      <c r="AP2979">
        <v>96586</v>
      </c>
      <c r="AQ2979">
        <v>96333</v>
      </c>
      <c r="AR2979">
        <v>96054</v>
      </c>
      <c r="AS2979">
        <v>95746</v>
      </c>
      <c r="AT2979">
        <v>95410</v>
      </c>
      <c r="AU2979">
        <v>95049</v>
      </c>
      <c r="AV2979">
        <v>94656</v>
      </c>
      <c r="AW2979">
        <v>94228</v>
      </c>
      <c r="AX2979">
        <v>93768</v>
      </c>
      <c r="AY2979">
        <v>93256</v>
      </c>
      <c r="AZ2979">
        <v>92663</v>
      </c>
      <c r="BA2979">
        <v>92003</v>
      </c>
      <c r="BB2979">
        <v>91283</v>
      </c>
      <c r="BC2979">
        <v>90492</v>
      </c>
      <c r="BD2979">
        <v>89619</v>
      </c>
      <c r="BE2979">
        <v>88658</v>
      </c>
      <c r="BF2979">
        <v>87590</v>
      </c>
      <c r="BG2979">
        <v>86396</v>
      </c>
      <c r="BH2979">
        <v>85054</v>
      </c>
      <c r="BI2979">
        <v>83540</v>
      </c>
      <c r="BJ2979">
        <v>81833</v>
      </c>
      <c r="BK2979">
        <v>79905</v>
      </c>
      <c r="BL2979">
        <v>77744</v>
      </c>
      <c r="BM2979">
        <v>75351</v>
      </c>
      <c r="BN2979">
        <v>72732</v>
      </c>
      <c r="BO2979">
        <v>69894</v>
      </c>
      <c r="BP2979">
        <v>66830</v>
      </c>
      <c r="BQ2979">
        <v>63546</v>
      </c>
      <c r="BR2979">
        <v>60046</v>
      </c>
      <c r="BS2979">
        <v>56316</v>
      </c>
      <c r="BT2979">
        <v>52363</v>
      </c>
      <c r="BU2979">
        <v>48202</v>
      </c>
      <c r="BV2979">
        <v>43798</v>
      </c>
      <c r="BW2979">
        <v>39205</v>
      </c>
      <c r="BX2979">
        <v>34567</v>
      </c>
      <c r="BY2979">
        <v>30008</v>
      </c>
      <c r="BZ2979">
        <v>25558</v>
      </c>
      <c r="CA2979">
        <v>21278</v>
      </c>
      <c r="CB2979">
        <v>17259</v>
      </c>
      <c r="CC2979">
        <v>13567</v>
      </c>
      <c r="DC2979">
        <v>65.13</v>
      </c>
      <c r="DD2979">
        <v>64.16</v>
      </c>
      <c r="DE2979">
        <v>63.19</v>
      </c>
      <c r="DF2979">
        <v>62.22</v>
      </c>
      <c r="DG2979">
        <v>61.25</v>
      </c>
      <c r="DH2979">
        <v>60.28</v>
      </c>
      <c r="DI2979">
        <v>59.3</v>
      </c>
      <c r="DJ2979">
        <v>58.33</v>
      </c>
      <c r="DK2979">
        <v>57.36</v>
      </c>
      <c r="DL2979">
        <v>56.38</v>
      </c>
      <c r="DM2979">
        <v>55.41</v>
      </c>
      <c r="DN2979">
        <v>54.44</v>
      </c>
      <c r="DO2979">
        <v>53.46</v>
      </c>
      <c r="DP2979">
        <v>52.49</v>
      </c>
      <c r="DQ2979">
        <v>51.51</v>
      </c>
      <c r="DR2979">
        <v>50.54</v>
      </c>
      <c r="DS2979">
        <v>49.57</v>
      </c>
      <c r="DT2979">
        <v>48.6</v>
      </c>
      <c r="DU2979">
        <v>47.63</v>
      </c>
      <c r="DV2979">
        <v>46.66</v>
      </c>
      <c r="DW2979">
        <v>45.7</v>
      </c>
      <c r="DX2979">
        <v>44.73</v>
      </c>
      <c r="DY2979">
        <v>43.77</v>
      </c>
      <c r="DZ2979">
        <v>42.81</v>
      </c>
      <c r="EA2979">
        <v>41.85</v>
      </c>
      <c r="EB2979">
        <v>40.89</v>
      </c>
      <c r="EC2979">
        <v>39.94</v>
      </c>
      <c r="ED2979">
        <v>38.99</v>
      </c>
      <c r="EE2979">
        <v>38.04</v>
      </c>
      <c r="EF2979">
        <v>37.090000000000003</v>
      </c>
      <c r="EG2979">
        <v>36.15</v>
      </c>
      <c r="EH2979">
        <v>35.200000000000003</v>
      </c>
      <c r="EI2979">
        <v>34.26</v>
      </c>
      <c r="EJ2979">
        <v>33.32</v>
      </c>
      <c r="EK2979">
        <v>32.380000000000003</v>
      </c>
      <c r="EL2979">
        <v>31.44</v>
      </c>
      <c r="EM2979">
        <v>30.51</v>
      </c>
      <c r="EN2979">
        <v>29.58</v>
      </c>
      <c r="EO2979">
        <v>28.66</v>
      </c>
      <c r="EP2979">
        <v>27.74</v>
      </c>
      <c r="EQ2979">
        <v>26.83</v>
      </c>
      <c r="ER2979">
        <v>25.92</v>
      </c>
      <c r="ES2979">
        <v>25.01</v>
      </c>
      <c r="ET2979">
        <v>24.12</v>
      </c>
      <c r="EU2979">
        <v>23.22</v>
      </c>
      <c r="EV2979">
        <v>22.34</v>
      </c>
      <c r="EW2979">
        <v>21.46</v>
      </c>
      <c r="EX2979">
        <v>20.59</v>
      </c>
      <c r="EY2979">
        <v>19.73</v>
      </c>
      <c r="EZ2979">
        <v>18.88</v>
      </c>
      <c r="FA2979">
        <v>18.05</v>
      </c>
      <c r="FB2979">
        <v>17.22</v>
      </c>
      <c r="FC2979">
        <v>16.399999999999999</v>
      </c>
      <c r="FD2979">
        <v>15.59</v>
      </c>
      <c r="FE2979">
        <v>14.8</v>
      </c>
      <c r="FF2979">
        <v>14.03</v>
      </c>
      <c r="FG2979">
        <v>13.27</v>
      </c>
      <c r="FH2979">
        <v>12.54</v>
      </c>
      <c r="FI2979">
        <v>11.83</v>
      </c>
      <c r="FJ2979">
        <v>11.14</v>
      </c>
      <c r="FK2979">
        <v>10.48</v>
      </c>
      <c r="FL2979">
        <v>9.84</v>
      </c>
      <c r="FM2979">
        <v>9.2200000000000006</v>
      </c>
      <c r="FN2979">
        <v>8.6199999999999992</v>
      </c>
      <c r="FO2979">
        <v>8.0399999999999991</v>
      </c>
      <c r="FP2979">
        <v>7.48</v>
      </c>
      <c r="FQ2979">
        <v>6.94</v>
      </c>
      <c r="FR2979">
        <v>6.43</v>
      </c>
      <c r="FS2979">
        <v>5.94</v>
      </c>
      <c r="FT2979">
        <v>5.48</v>
      </c>
      <c r="FU2979">
        <v>5.07</v>
      </c>
      <c r="FV2979">
        <v>4.68</v>
      </c>
      <c r="FW2979">
        <v>4.32</v>
      </c>
      <c r="FX2979">
        <v>3.98</v>
      </c>
      <c r="FY2979">
        <v>3.68</v>
      </c>
      <c r="FZ2979">
        <v>3.42</v>
      </c>
      <c r="GA2979">
        <v>3.22</v>
      </c>
    </row>
    <row r="2980" spans="1:185" x14ac:dyDescent="0.25">
      <c r="A2980" t="s">
        <v>2767</v>
      </c>
      <c r="B2980">
        <v>76</v>
      </c>
      <c r="C2980">
        <v>76</v>
      </c>
      <c r="E2980">
        <v>100000</v>
      </c>
      <c r="F2980">
        <v>99953</v>
      </c>
      <c r="G2980">
        <v>99906</v>
      </c>
      <c r="H2980">
        <v>99859</v>
      </c>
      <c r="I2980">
        <v>99813</v>
      </c>
      <c r="J2980">
        <v>99767</v>
      </c>
      <c r="K2980">
        <v>99721</v>
      </c>
      <c r="L2980">
        <v>99674</v>
      </c>
      <c r="M2980">
        <v>99627</v>
      </c>
      <c r="N2980">
        <v>99581</v>
      </c>
      <c r="O2980">
        <v>99534</v>
      </c>
      <c r="P2980">
        <v>99486</v>
      </c>
      <c r="Q2980">
        <v>99437</v>
      </c>
      <c r="R2980">
        <v>99386</v>
      </c>
      <c r="S2980">
        <v>99332</v>
      </c>
      <c r="T2980">
        <v>99275</v>
      </c>
      <c r="U2980">
        <v>99213</v>
      </c>
      <c r="V2980">
        <v>99147</v>
      </c>
      <c r="W2980">
        <v>99076</v>
      </c>
      <c r="X2980">
        <v>99000</v>
      </c>
      <c r="Y2980">
        <v>98919</v>
      </c>
      <c r="Z2980">
        <v>98834</v>
      </c>
      <c r="AA2980">
        <v>98743</v>
      </c>
      <c r="AB2980">
        <v>98648</v>
      </c>
      <c r="AC2980">
        <v>98546</v>
      </c>
      <c r="AD2980">
        <v>98435</v>
      </c>
      <c r="AE2980">
        <v>98313</v>
      </c>
      <c r="AF2980">
        <v>98179</v>
      </c>
      <c r="AG2980">
        <v>98035</v>
      </c>
      <c r="AH2980">
        <v>97882</v>
      </c>
      <c r="AI2980">
        <v>97723</v>
      </c>
      <c r="AJ2980">
        <v>97558</v>
      </c>
      <c r="AK2980">
        <v>97386</v>
      </c>
      <c r="AL2980">
        <v>97206</v>
      </c>
      <c r="AM2980">
        <v>97012</v>
      </c>
      <c r="AN2980">
        <v>96801</v>
      </c>
      <c r="AO2980">
        <v>96569</v>
      </c>
      <c r="AP2980">
        <v>96311</v>
      </c>
      <c r="AQ2980">
        <v>96027</v>
      </c>
      <c r="AR2980">
        <v>95713</v>
      </c>
      <c r="AS2980">
        <v>95370</v>
      </c>
      <c r="AT2980">
        <v>95002</v>
      </c>
      <c r="AU2980">
        <v>94602</v>
      </c>
      <c r="AV2980">
        <v>94166</v>
      </c>
      <c r="AW2980">
        <v>93698</v>
      </c>
      <c r="AX2980">
        <v>93177</v>
      </c>
      <c r="AY2980">
        <v>92573</v>
      </c>
      <c r="AZ2980">
        <v>91903</v>
      </c>
      <c r="BA2980">
        <v>91171</v>
      </c>
      <c r="BB2980">
        <v>90367</v>
      </c>
      <c r="BC2980">
        <v>89481</v>
      </c>
      <c r="BD2980">
        <v>88505</v>
      </c>
      <c r="BE2980">
        <v>87421</v>
      </c>
      <c r="BF2980">
        <v>86211</v>
      </c>
      <c r="BG2980">
        <v>84852</v>
      </c>
      <c r="BH2980">
        <v>83319</v>
      </c>
      <c r="BI2980">
        <v>81590</v>
      </c>
      <c r="BJ2980">
        <v>79640</v>
      </c>
      <c r="BK2980">
        <v>77455</v>
      </c>
      <c r="BL2980">
        <v>75034</v>
      </c>
      <c r="BM2980">
        <v>72388</v>
      </c>
      <c r="BN2980">
        <v>69523</v>
      </c>
      <c r="BO2980">
        <v>66435</v>
      </c>
      <c r="BP2980">
        <v>63128</v>
      </c>
      <c r="BQ2980">
        <v>59606</v>
      </c>
      <c r="BR2980">
        <v>55850</v>
      </c>
      <c r="BS2980">
        <v>51877</v>
      </c>
      <c r="BT2980">
        <v>47703</v>
      </c>
      <c r="BU2980">
        <v>43287</v>
      </c>
      <c r="BV2980">
        <v>38690</v>
      </c>
      <c r="BW2980">
        <v>34053</v>
      </c>
      <c r="BX2980">
        <v>29510</v>
      </c>
      <c r="BY2980">
        <v>25082</v>
      </c>
      <c r="BZ2980">
        <v>20832</v>
      </c>
      <c r="CA2980">
        <v>16853</v>
      </c>
      <c r="CB2980">
        <v>13248</v>
      </c>
      <c r="DC2980">
        <v>64.03</v>
      </c>
      <c r="DD2980">
        <v>63.06</v>
      </c>
      <c r="DE2980">
        <v>62.09</v>
      </c>
      <c r="DF2980">
        <v>61.12</v>
      </c>
      <c r="DG2980">
        <v>60.15</v>
      </c>
      <c r="DH2980">
        <v>59.18</v>
      </c>
      <c r="DI2980">
        <v>58.2</v>
      </c>
      <c r="DJ2980">
        <v>57.23</v>
      </c>
      <c r="DK2980">
        <v>56.26</v>
      </c>
      <c r="DL2980">
        <v>55.28</v>
      </c>
      <c r="DM2980">
        <v>54.31</v>
      </c>
      <c r="DN2980">
        <v>53.33</v>
      </c>
      <c r="DO2980">
        <v>52.36</v>
      </c>
      <c r="DP2980">
        <v>51.39</v>
      </c>
      <c r="DQ2980">
        <v>50.42</v>
      </c>
      <c r="DR2980">
        <v>49.44</v>
      </c>
      <c r="DS2980">
        <v>48.47</v>
      </c>
      <c r="DT2980">
        <v>47.51</v>
      </c>
      <c r="DU2980">
        <v>46.54</v>
      </c>
      <c r="DV2980">
        <v>45.58</v>
      </c>
      <c r="DW2980">
        <v>44.61</v>
      </c>
      <c r="DX2980">
        <v>43.65</v>
      </c>
      <c r="DY2980">
        <v>42.69</v>
      </c>
      <c r="DZ2980">
        <v>41.73</v>
      </c>
      <c r="EA2980">
        <v>40.770000000000003</v>
      </c>
      <c r="EB2980">
        <v>39.82</v>
      </c>
      <c r="EC2980">
        <v>38.869999999999997</v>
      </c>
      <c r="ED2980">
        <v>37.92</v>
      </c>
      <c r="EE2980">
        <v>36.97</v>
      </c>
      <c r="EF2980">
        <v>36.03</v>
      </c>
      <c r="EG2980">
        <v>35.090000000000003</v>
      </c>
      <c r="EH2980">
        <v>34.15</v>
      </c>
      <c r="EI2980">
        <v>33.21</v>
      </c>
      <c r="EJ2980">
        <v>32.270000000000003</v>
      </c>
      <c r="EK2980">
        <v>31.33</v>
      </c>
      <c r="EL2980">
        <v>30.4</v>
      </c>
      <c r="EM2980">
        <v>29.47</v>
      </c>
      <c r="EN2980">
        <v>28.55</v>
      </c>
      <c r="EO2980">
        <v>27.63</v>
      </c>
      <c r="EP2980">
        <v>26.72</v>
      </c>
      <c r="EQ2980">
        <v>25.81</v>
      </c>
      <c r="ER2980">
        <v>24.91</v>
      </c>
      <c r="ES2980">
        <v>24.02</v>
      </c>
      <c r="ET2980">
        <v>23.12</v>
      </c>
      <c r="EU2980">
        <v>22.24</v>
      </c>
      <c r="EV2980">
        <v>21.36</v>
      </c>
      <c r="EW2980">
        <v>20.5</v>
      </c>
      <c r="EX2980">
        <v>19.64</v>
      </c>
      <c r="EY2980">
        <v>18.79</v>
      </c>
      <c r="EZ2980">
        <v>17.96</v>
      </c>
      <c r="FA2980">
        <v>17.13</v>
      </c>
      <c r="FB2980">
        <v>16.309999999999999</v>
      </c>
      <c r="FC2980">
        <v>15.51</v>
      </c>
      <c r="FD2980">
        <v>14.72</v>
      </c>
      <c r="FE2980">
        <v>13.95</v>
      </c>
      <c r="FF2980">
        <v>13.2</v>
      </c>
      <c r="FG2980">
        <v>12.46</v>
      </c>
      <c r="FH2980">
        <v>11.76</v>
      </c>
      <c r="FI2980">
        <v>11.08</v>
      </c>
      <c r="FJ2980">
        <v>10.42</v>
      </c>
      <c r="FK2980">
        <v>9.7799999999999994</v>
      </c>
      <c r="FL2980">
        <v>9.16</v>
      </c>
      <c r="FM2980">
        <v>8.56</v>
      </c>
      <c r="FN2980">
        <v>7.99</v>
      </c>
      <c r="FO2980">
        <v>7.43</v>
      </c>
      <c r="FP2980">
        <v>6.89</v>
      </c>
      <c r="FQ2980">
        <v>6.38</v>
      </c>
      <c r="FR2980">
        <v>5.9</v>
      </c>
      <c r="FS2980">
        <v>5.45</v>
      </c>
      <c r="FT2980">
        <v>5.04</v>
      </c>
      <c r="FU2980">
        <v>4.66</v>
      </c>
      <c r="FV2980">
        <v>4.3</v>
      </c>
      <c r="FW2980">
        <v>3.97</v>
      </c>
      <c r="FX2980">
        <v>3.67</v>
      </c>
      <c r="FY2980">
        <v>3.42</v>
      </c>
      <c r="FZ2980">
        <v>3.22</v>
      </c>
    </row>
    <row r="2981" spans="1:185" x14ac:dyDescent="0.25">
      <c r="A2981" t="s">
        <v>2768</v>
      </c>
      <c r="B2981">
        <v>75</v>
      </c>
      <c r="C2981">
        <v>75</v>
      </c>
      <c r="E2981">
        <v>100000</v>
      </c>
      <c r="F2981">
        <v>99952</v>
      </c>
      <c r="G2981">
        <v>99904</v>
      </c>
      <c r="H2981">
        <v>99857</v>
      </c>
      <c r="I2981">
        <v>99810</v>
      </c>
      <c r="J2981">
        <v>99763</v>
      </c>
      <c r="K2981">
        <v>99715</v>
      </c>
      <c r="L2981">
        <v>99668</v>
      </c>
      <c r="M2981">
        <v>99620</v>
      </c>
      <c r="N2981">
        <v>99572</v>
      </c>
      <c r="O2981">
        <v>99524</v>
      </c>
      <c r="P2981">
        <v>99474</v>
      </c>
      <c r="Q2981">
        <v>99422</v>
      </c>
      <c r="R2981">
        <v>99367</v>
      </c>
      <c r="S2981">
        <v>99309</v>
      </c>
      <c r="T2981">
        <v>99246</v>
      </c>
      <c r="U2981">
        <v>99178</v>
      </c>
      <c r="V2981">
        <v>99106</v>
      </c>
      <c r="W2981">
        <v>99028</v>
      </c>
      <c r="X2981">
        <v>98946</v>
      </c>
      <c r="Y2981">
        <v>98859</v>
      </c>
      <c r="Z2981">
        <v>98767</v>
      </c>
      <c r="AA2981">
        <v>98671</v>
      </c>
      <c r="AB2981">
        <v>98567</v>
      </c>
      <c r="AC2981">
        <v>98454</v>
      </c>
      <c r="AD2981">
        <v>98330</v>
      </c>
      <c r="AE2981">
        <v>98193</v>
      </c>
      <c r="AF2981">
        <v>98046</v>
      </c>
      <c r="AG2981">
        <v>97891</v>
      </c>
      <c r="AH2981">
        <v>97729</v>
      </c>
      <c r="AI2981">
        <v>97561</v>
      </c>
      <c r="AJ2981">
        <v>97386</v>
      </c>
      <c r="AK2981">
        <v>97202</v>
      </c>
      <c r="AL2981">
        <v>97005</v>
      </c>
      <c r="AM2981">
        <v>96790</v>
      </c>
      <c r="AN2981">
        <v>96553</v>
      </c>
      <c r="AO2981">
        <v>96290</v>
      </c>
      <c r="AP2981">
        <v>96000</v>
      </c>
      <c r="AQ2981">
        <v>95680</v>
      </c>
      <c r="AR2981">
        <v>95331</v>
      </c>
      <c r="AS2981">
        <v>94955</v>
      </c>
      <c r="AT2981">
        <v>94548</v>
      </c>
      <c r="AU2981">
        <v>94104</v>
      </c>
      <c r="AV2981">
        <v>93627</v>
      </c>
      <c r="AW2981">
        <v>93097</v>
      </c>
      <c r="AX2981">
        <v>92483</v>
      </c>
      <c r="AY2981">
        <v>91801</v>
      </c>
      <c r="AZ2981">
        <v>91058</v>
      </c>
      <c r="BA2981">
        <v>90241</v>
      </c>
      <c r="BB2981">
        <v>89340</v>
      </c>
      <c r="BC2981">
        <v>88350</v>
      </c>
      <c r="BD2981">
        <v>87251</v>
      </c>
      <c r="BE2981">
        <v>86024</v>
      </c>
      <c r="BF2981">
        <v>84647</v>
      </c>
      <c r="BG2981">
        <v>83096</v>
      </c>
      <c r="BH2981">
        <v>81346</v>
      </c>
      <c r="BI2981">
        <v>79371</v>
      </c>
      <c r="BJ2981">
        <v>77164</v>
      </c>
      <c r="BK2981">
        <v>74717</v>
      </c>
      <c r="BL2981">
        <v>72042</v>
      </c>
      <c r="BM2981">
        <v>69149</v>
      </c>
      <c r="BN2981">
        <v>66035</v>
      </c>
      <c r="BO2981">
        <v>62706</v>
      </c>
      <c r="BP2981">
        <v>59163</v>
      </c>
      <c r="BQ2981">
        <v>55387</v>
      </c>
      <c r="BR2981">
        <v>51392</v>
      </c>
      <c r="BS2981">
        <v>47202</v>
      </c>
      <c r="BT2981">
        <v>42778</v>
      </c>
      <c r="BU2981">
        <v>38176</v>
      </c>
      <c r="BV2981">
        <v>33544</v>
      </c>
      <c r="BW2981">
        <v>29012</v>
      </c>
      <c r="BX2981">
        <v>24611</v>
      </c>
      <c r="BY2981">
        <v>20393</v>
      </c>
      <c r="BZ2981">
        <v>16454</v>
      </c>
      <c r="CA2981">
        <v>12897</v>
      </c>
      <c r="DC2981">
        <v>62.93</v>
      </c>
      <c r="DD2981">
        <v>61.96</v>
      </c>
      <c r="DE2981">
        <v>60.99</v>
      </c>
      <c r="DF2981">
        <v>60.02</v>
      </c>
      <c r="DG2981">
        <v>59.05</v>
      </c>
      <c r="DH2981">
        <v>58.07</v>
      </c>
      <c r="DI2981">
        <v>57.1</v>
      </c>
      <c r="DJ2981">
        <v>56.13</v>
      </c>
      <c r="DK2981">
        <v>55.15</v>
      </c>
      <c r="DL2981">
        <v>54.18</v>
      </c>
      <c r="DM2981">
        <v>53.21</v>
      </c>
      <c r="DN2981">
        <v>52.23</v>
      </c>
      <c r="DO2981">
        <v>51.26</v>
      </c>
      <c r="DP2981">
        <v>50.29</v>
      </c>
      <c r="DQ2981">
        <v>49.32</v>
      </c>
      <c r="DR2981">
        <v>48.35</v>
      </c>
      <c r="DS2981">
        <v>47.38</v>
      </c>
      <c r="DT2981">
        <v>46.42</v>
      </c>
      <c r="DU2981">
        <v>45.45</v>
      </c>
      <c r="DV2981">
        <v>44.49</v>
      </c>
      <c r="DW2981">
        <v>43.53</v>
      </c>
      <c r="DX2981">
        <v>42.57</v>
      </c>
      <c r="DY2981">
        <v>41.61</v>
      </c>
      <c r="DZ2981">
        <v>40.65</v>
      </c>
      <c r="EA2981">
        <v>39.700000000000003</v>
      </c>
      <c r="EB2981">
        <v>38.75</v>
      </c>
      <c r="EC2981">
        <v>37.799999999999997</v>
      </c>
      <c r="ED2981">
        <v>36.86</v>
      </c>
      <c r="EE2981">
        <v>35.909999999999997</v>
      </c>
      <c r="EF2981">
        <v>34.97</v>
      </c>
      <c r="EG2981">
        <v>34.03</v>
      </c>
      <c r="EH2981">
        <v>33.090000000000003</v>
      </c>
      <c r="EI2981">
        <v>32.15</v>
      </c>
      <c r="EJ2981">
        <v>31.22</v>
      </c>
      <c r="EK2981">
        <v>30.29</v>
      </c>
      <c r="EL2981">
        <v>29.36</v>
      </c>
      <c r="EM2981">
        <v>28.44</v>
      </c>
      <c r="EN2981">
        <v>27.52</v>
      </c>
      <c r="EO2981">
        <v>26.61</v>
      </c>
      <c r="EP2981">
        <v>25.71</v>
      </c>
      <c r="EQ2981">
        <v>24.81</v>
      </c>
      <c r="ER2981">
        <v>23.91</v>
      </c>
      <c r="ES2981">
        <v>23.02</v>
      </c>
      <c r="ET2981">
        <v>22.14</v>
      </c>
      <c r="EU2981">
        <v>21.26</v>
      </c>
      <c r="EV2981">
        <v>20.399999999999999</v>
      </c>
      <c r="EW2981">
        <v>19.55</v>
      </c>
      <c r="EX2981">
        <v>18.7</v>
      </c>
      <c r="EY2981">
        <v>17.87</v>
      </c>
      <c r="EZ2981">
        <v>17.04</v>
      </c>
      <c r="FA2981">
        <v>16.23</v>
      </c>
      <c r="FB2981">
        <v>15.43</v>
      </c>
      <c r="FC2981">
        <v>14.64</v>
      </c>
      <c r="FD2981">
        <v>13.87</v>
      </c>
      <c r="FE2981">
        <v>13.12</v>
      </c>
      <c r="FF2981">
        <v>12.39</v>
      </c>
      <c r="FG2981">
        <v>11.69</v>
      </c>
      <c r="FH2981">
        <v>11.01</v>
      </c>
      <c r="FI2981">
        <v>10.35</v>
      </c>
      <c r="FJ2981">
        <v>9.7200000000000006</v>
      </c>
      <c r="FK2981">
        <v>9.1</v>
      </c>
      <c r="FL2981">
        <v>8.51</v>
      </c>
      <c r="FM2981">
        <v>7.93</v>
      </c>
      <c r="FN2981">
        <v>7.38</v>
      </c>
      <c r="FO2981">
        <v>6.85</v>
      </c>
      <c r="FP2981">
        <v>6.34</v>
      </c>
      <c r="FQ2981">
        <v>5.86</v>
      </c>
      <c r="FR2981">
        <v>5.41</v>
      </c>
      <c r="FS2981">
        <v>5</v>
      </c>
      <c r="FT2981">
        <v>4.63</v>
      </c>
      <c r="FU2981">
        <v>4.2699999999999996</v>
      </c>
      <c r="FV2981">
        <v>3.95</v>
      </c>
      <c r="FW2981">
        <v>3.66</v>
      </c>
      <c r="FX2981">
        <v>3.42</v>
      </c>
      <c r="FY2981">
        <v>3.22</v>
      </c>
    </row>
    <row r="2982" spans="1:185" x14ac:dyDescent="0.25">
      <c r="A2982" t="s">
        <v>2769</v>
      </c>
      <c r="B2982">
        <v>74</v>
      </c>
      <c r="C2982">
        <v>74</v>
      </c>
      <c r="E2982">
        <v>100000</v>
      </c>
      <c r="F2982">
        <v>99951</v>
      </c>
      <c r="G2982">
        <v>99903</v>
      </c>
      <c r="H2982">
        <v>99855</v>
      </c>
      <c r="I2982">
        <v>99807</v>
      </c>
      <c r="J2982">
        <v>99758</v>
      </c>
      <c r="K2982">
        <v>99710</v>
      </c>
      <c r="L2982">
        <v>99661</v>
      </c>
      <c r="M2982">
        <v>99612</v>
      </c>
      <c r="N2982">
        <v>99563</v>
      </c>
      <c r="O2982">
        <v>99512</v>
      </c>
      <c r="P2982">
        <v>99459</v>
      </c>
      <c r="Q2982">
        <v>99403</v>
      </c>
      <c r="R2982">
        <v>99344</v>
      </c>
      <c r="S2982">
        <v>99280</v>
      </c>
      <c r="T2982">
        <v>99211</v>
      </c>
      <c r="U2982">
        <v>99137</v>
      </c>
      <c r="V2982">
        <v>99058</v>
      </c>
      <c r="W2982">
        <v>98975</v>
      </c>
      <c r="X2982">
        <v>98886</v>
      </c>
      <c r="Y2982">
        <v>98793</v>
      </c>
      <c r="Z2982">
        <v>98694</v>
      </c>
      <c r="AA2982">
        <v>98589</v>
      </c>
      <c r="AB2982">
        <v>98474</v>
      </c>
      <c r="AC2982">
        <v>98347</v>
      </c>
      <c r="AD2982">
        <v>98209</v>
      </c>
      <c r="AE2982">
        <v>98059</v>
      </c>
      <c r="AF2982">
        <v>97901</v>
      </c>
      <c r="AG2982">
        <v>97736</v>
      </c>
      <c r="AH2982">
        <v>97565</v>
      </c>
      <c r="AI2982">
        <v>97387</v>
      </c>
      <c r="AJ2982">
        <v>97199</v>
      </c>
      <c r="AK2982">
        <v>96998</v>
      </c>
      <c r="AL2982">
        <v>96779</v>
      </c>
      <c r="AM2982">
        <v>96538</v>
      </c>
      <c r="AN2982">
        <v>96269</v>
      </c>
      <c r="AO2982">
        <v>95973</v>
      </c>
      <c r="AP2982">
        <v>95647</v>
      </c>
      <c r="AQ2982">
        <v>95291</v>
      </c>
      <c r="AR2982">
        <v>94909</v>
      </c>
      <c r="AS2982">
        <v>94494</v>
      </c>
      <c r="AT2982">
        <v>94042</v>
      </c>
      <c r="AU2982">
        <v>93557</v>
      </c>
      <c r="AV2982">
        <v>93018</v>
      </c>
      <c r="AW2982">
        <v>92393</v>
      </c>
      <c r="AX2982">
        <v>91698</v>
      </c>
      <c r="AY2982">
        <v>90943</v>
      </c>
      <c r="AZ2982">
        <v>90114</v>
      </c>
      <c r="BA2982">
        <v>89199</v>
      </c>
      <c r="BB2982">
        <v>88193</v>
      </c>
      <c r="BC2982">
        <v>87079</v>
      </c>
      <c r="BD2982">
        <v>85835</v>
      </c>
      <c r="BE2982">
        <v>84440</v>
      </c>
      <c r="BF2982">
        <v>82869</v>
      </c>
      <c r="BG2982">
        <v>81099</v>
      </c>
      <c r="BH2982">
        <v>79102</v>
      </c>
      <c r="BI2982">
        <v>76867</v>
      </c>
      <c r="BJ2982">
        <v>74397</v>
      </c>
      <c r="BK2982">
        <v>71695</v>
      </c>
      <c r="BL2982">
        <v>68774</v>
      </c>
      <c r="BM2982">
        <v>65633</v>
      </c>
      <c r="BN2982">
        <v>62278</v>
      </c>
      <c r="BO2982">
        <v>58715</v>
      </c>
      <c r="BP2982">
        <v>54921</v>
      </c>
      <c r="BQ2982">
        <v>50910</v>
      </c>
      <c r="BR2982">
        <v>46702</v>
      </c>
      <c r="BS2982">
        <v>42268</v>
      </c>
      <c r="BT2982">
        <v>37664</v>
      </c>
      <c r="BU2982">
        <v>33035</v>
      </c>
      <c r="BV2982">
        <v>28519</v>
      </c>
      <c r="BW2982">
        <v>24140</v>
      </c>
      <c r="BX2982">
        <v>19960</v>
      </c>
      <c r="BY2982">
        <v>16063</v>
      </c>
      <c r="BZ2982">
        <v>12554</v>
      </c>
      <c r="DC2982">
        <v>61.82</v>
      </c>
      <c r="DD2982">
        <v>60.85</v>
      </c>
      <c r="DE2982">
        <v>59.88</v>
      </c>
      <c r="DF2982">
        <v>58.91</v>
      </c>
      <c r="DG2982">
        <v>57.94</v>
      </c>
      <c r="DH2982">
        <v>56.97</v>
      </c>
      <c r="DI2982">
        <v>56</v>
      </c>
      <c r="DJ2982">
        <v>55.02</v>
      </c>
      <c r="DK2982">
        <v>54.05</v>
      </c>
      <c r="DL2982">
        <v>53.08</v>
      </c>
      <c r="DM2982">
        <v>52.1</v>
      </c>
      <c r="DN2982">
        <v>51.13</v>
      </c>
      <c r="DO2982">
        <v>50.16</v>
      </c>
      <c r="DP2982">
        <v>49.19</v>
      </c>
      <c r="DQ2982">
        <v>48.22</v>
      </c>
      <c r="DR2982">
        <v>47.25</v>
      </c>
      <c r="DS2982">
        <v>46.29</v>
      </c>
      <c r="DT2982">
        <v>45.32</v>
      </c>
      <c r="DU2982">
        <v>44.36</v>
      </c>
      <c r="DV2982">
        <v>43.4</v>
      </c>
      <c r="DW2982">
        <v>42.44</v>
      </c>
      <c r="DX2982">
        <v>41.48</v>
      </c>
      <c r="DY2982">
        <v>40.53</v>
      </c>
      <c r="DZ2982">
        <v>39.57</v>
      </c>
      <c r="EA2982">
        <v>38.619999999999997</v>
      </c>
      <c r="EB2982">
        <v>37.68</v>
      </c>
      <c r="EC2982">
        <v>36.729999999999997</v>
      </c>
      <c r="ED2982">
        <v>35.79</v>
      </c>
      <c r="EE2982">
        <v>34.85</v>
      </c>
      <c r="EF2982">
        <v>33.909999999999997</v>
      </c>
      <c r="EG2982">
        <v>32.97</v>
      </c>
      <c r="EH2982">
        <v>32.04</v>
      </c>
      <c r="EI2982">
        <v>31.1</v>
      </c>
      <c r="EJ2982">
        <v>30.17</v>
      </c>
      <c r="EK2982">
        <v>29.25</v>
      </c>
      <c r="EL2982">
        <v>28.33</v>
      </c>
      <c r="EM2982">
        <v>27.41</v>
      </c>
      <c r="EN2982">
        <v>26.5</v>
      </c>
      <c r="EO2982">
        <v>25.6</v>
      </c>
      <c r="EP2982">
        <v>24.7</v>
      </c>
      <c r="EQ2982">
        <v>23.81</v>
      </c>
      <c r="ER2982">
        <v>22.92</v>
      </c>
      <c r="ES2982">
        <v>22.04</v>
      </c>
      <c r="ET2982">
        <v>21.16</v>
      </c>
      <c r="EU2982">
        <v>20.3</v>
      </c>
      <c r="EV2982">
        <v>19.45</v>
      </c>
      <c r="EW2982">
        <v>18.61</v>
      </c>
      <c r="EX2982">
        <v>17.77</v>
      </c>
      <c r="EY2982">
        <v>16.95</v>
      </c>
      <c r="EZ2982">
        <v>16.14</v>
      </c>
      <c r="FA2982">
        <v>15.34</v>
      </c>
      <c r="FB2982">
        <v>14.55</v>
      </c>
      <c r="FC2982">
        <v>13.79</v>
      </c>
      <c r="FD2982">
        <v>13.04</v>
      </c>
      <c r="FE2982">
        <v>12.31</v>
      </c>
      <c r="FF2982">
        <v>11.61</v>
      </c>
      <c r="FG2982">
        <v>10.93</v>
      </c>
      <c r="FH2982">
        <v>10.28</v>
      </c>
      <c r="FI2982">
        <v>9.65</v>
      </c>
      <c r="FJ2982">
        <v>9.0399999999999991</v>
      </c>
      <c r="FK2982">
        <v>8.4499999999999993</v>
      </c>
      <c r="FL2982">
        <v>7.87</v>
      </c>
      <c r="FM2982">
        <v>7.32</v>
      </c>
      <c r="FN2982">
        <v>6.79</v>
      </c>
      <c r="FO2982">
        <v>6.29</v>
      </c>
      <c r="FP2982">
        <v>5.81</v>
      </c>
      <c r="FQ2982">
        <v>5.37</v>
      </c>
      <c r="FR2982">
        <v>4.96</v>
      </c>
      <c r="FS2982">
        <v>4.59</v>
      </c>
      <c r="FT2982">
        <v>4.2300000000000004</v>
      </c>
      <c r="FU2982">
        <v>3.91</v>
      </c>
      <c r="FV2982">
        <v>3.63</v>
      </c>
      <c r="FW2982">
        <v>3.39</v>
      </c>
      <c r="FX2982">
        <v>3.19</v>
      </c>
    </row>
    <row r="2983" spans="1:185" x14ac:dyDescent="0.25">
      <c r="A2983" t="s">
        <v>2770</v>
      </c>
      <c r="B2983">
        <v>73</v>
      </c>
      <c r="C2983">
        <v>73</v>
      </c>
      <c r="E2983">
        <v>100000</v>
      </c>
      <c r="F2983">
        <v>99951</v>
      </c>
      <c r="G2983">
        <v>99902</v>
      </c>
      <c r="H2983">
        <v>99852</v>
      </c>
      <c r="I2983">
        <v>99803</v>
      </c>
      <c r="J2983">
        <v>99753</v>
      </c>
      <c r="K2983">
        <v>99704</v>
      </c>
      <c r="L2983">
        <v>99654</v>
      </c>
      <c r="M2983">
        <v>99603</v>
      </c>
      <c r="N2983">
        <v>99552</v>
      </c>
      <c r="O2983">
        <v>99498</v>
      </c>
      <c r="P2983">
        <v>99441</v>
      </c>
      <c r="Q2983">
        <v>99380</v>
      </c>
      <c r="R2983">
        <v>99315</v>
      </c>
      <c r="S2983">
        <v>99245</v>
      </c>
      <c r="T2983">
        <v>99170</v>
      </c>
      <c r="U2983">
        <v>99090</v>
      </c>
      <c r="V2983">
        <v>99005</v>
      </c>
      <c r="W2983">
        <v>98915</v>
      </c>
      <c r="X2983">
        <v>98820</v>
      </c>
      <c r="Y2983">
        <v>98719</v>
      </c>
      <c r="Z2983">
        <v>98612</v>
      </c>
      <c r="AA2983">
        <v>98495</v>
      </c>
      <c r="AB2983">
        <v>98366</v>
      </c>
      <c r="AC2983">
        <v>98225</v>
      </c>
      <c r="AD2983">
        <v>98073</v>
      </c>
      <c r="AE2983">
        <v>97912</v>
      </c>
      <c r="AF2983">
        <v>97744</v>
      </c>
      <c r="AG2983">
        <v>97570</v>
      </c>
      <c r="AH2983">
        <v>97388</v>
      </c>
      <c r="AI2983">
        <v>97197</v>
      </c>
      <c r="AJ2983">
        <v>96992</v>
      </c>
      <c r="AK2983">
        <v>96769</v>
      </c>
      <c r="AL2983">
        <v>96523</v>
      </c>
      <c r="AM2983">
        <v>96250</v>
      </c>
      <c r="AN2983">
        <v>95947</v>
      </c>
      <c r="AO2983">
        <v>95614</v>
      </c>
      <c r="AP2983">
        <v>95252</v>
      </c>
      <c r="AQ2983">
        <v>94862</v>
      </c>
      <c r="AR2983">
        <v>94439</v>
      </c>
      <c r="AS2983">
        <v>93979</v>
      </c>
      <c r="AT2983">
        <v>93486</v>
      </c>
      <c r="AU2983">
        <v>92938</v>
      </c>
      <c r="AV2983">
        <v>92301</v>
      </c>
      <c r="AW2983">
        <v>91595</v>
      </c>
      <c r="AX2983">
        <v>90827</v>
      </c>
      <c r="AY2983">
        <v>89984</v>
      </c>
      <c r="AZ2983">
        <v>89056</v>
      </c>
      <c r="BA2983">
        <v>88035</v>
      </c>
      <c r="BB2983">
        <v>86903</v>
      </c>
      <c r="BC2983">
        <v>85643</v>
      </c>
      <c r="BD2983">
        <v>84230</v>
      </c>
      <c r="BE2983">
        <v>82639</v>
      </c>
      <c r="BF2983">
        <v>80848</v>
      </c>
      <c r="BG2983">
        <v>78829</v>
      </c>
      <c r="BH2983">
        <v>76571</v>
      </c>
      <c r="BI2983">
        <v>74072</v>
      </c>
      <c r="BJ2983">
        <v>71346</v>
      </c>
      <c r="BK2983">
        <v>68398</v>
      </c>
      <c r="BL2983">
        <v>65228</v>
      </c>
      <c r="BM2983">
        <v>61848</v>
      </c>
      <c r="BN2983">
        <v>58262</v>
      </c>
      <c r="BO2983">
        <v>54451</v>
      </c>
      <c r="BP2983">
        <v>50425</v>
      </c>
      <c r="BQ2983">
        <v>46207</v>
      </c>
      <c r="BR2983">
        <v>41759</v>
      </c>
      <c r="BS2983">
        <v>37152</v>
      </c>
      <c r="BT2983">
        <v>32531</v>
      </c>
      <c r="BU2983">
        <v>28028</v>
      </c>
      <c r="BV2983">
        <v>23676</v>
      </c>
      <c r="BW2983">
        <v>19529</v>
      </c>
      <c r="BX2983">
        <v>15678</v>
      </c>
      <c r="BY2983">
        <v>12217</v>
      </c>
      <c r="DC2983">
        <v>60.72</v>
      </c>
      <c r="DD2983">
        <v>59.75</v>
      </c>
      <c r="DE2983">
        <v>58.78</v>
      </c>
      <c r="DF2983">
        <v>57.81</v>
      </c>
      <c r="DG2983">
        <v>56.83</v>
      </c>
      <c r="DH2983">
        <v>55.86</v>
      </c>
      <c r="DI2983">
        <v>54.89</v>
      </c>
      <c r="DJ2983">
        <v>53.92</v>
      </c>
      <c r="DK2983">
        <v>52.94</v>
      </c>
      <c r="DL2983">
        <v>51.97</v>
      </c>
      <c r="DM2983">
        <v>51</v>
      </c>
      <c r="DN2983">
        <v>50.03</v>
      </c>
      <c r="DO2983">
        <v>49.06</v>
      </c>
      <c r="DP2983">
        <v>48.09</v>
      </c>
      <c r="DQ2983">
        <v>47.12</v>
      </c>
      <c r="DR2983">
        <v>46.16</v>
      </c>
      <c r="DS2983">
        <v>45.2</v>
      </c>
      <c r="DT2983">
        <v>44.23</v>
      </c>
      <c r="DU2983">
        <v>43.27</v>
      </c>
      <c r="DV2983">
        <v>42.32</v>
      </c>
      <c r="DW2983">
        <v>41.36</v>
      </c>
      <c r="DX2983">
        <v>40.4</v>
      </c>
      <c r="DY2983">
        <v>39.450000000000003</v>
      </c>
      <c r="DZ2983">
        <v>38.5</v>
      </c>
      <c r="EA2983">
        <v>37.56</v>
      </c>
      <c r="EB2983">
        <v>36.61</v>
      </c>
      <c r="EC2983">
        <v>35.67</v>
      </c>
      <c r="ED2983">
        <v>34.729999999999997</v>
      </c>
      <c r="EE2983">
        <v>33.79</v>
      </c>
      <c r="EF2983">
        <v>32.86</v>
      </c>
      <c r="EG2983">
        <v>31.92</v>
      </c>
      <c r="EH2983">
        <v>30.99</v>
      </c>
      <c r="EI2983">
        <v>30.06</v>
      </c>
      <c r="EJ2983">
        <v>29.13</v>
      </c>
      <c r="EK2983">
        <v>28.21</v>
      </c>
      <c r="EL2983">
        <v>27.3</v>
      </c>
      <c r="EM2983">
        <v>26.39</v>
      </c>
      <c r="EN2983">
        <v>25.49</v>
      </c>
      <c r="EO2983">
        <v>24.59</v>
      </c>
      <c r="EP2983">
        <v>23.7</v>
      </c>
      <c r="EQ2983">
        <v>22.82</v>
      </c>
      <c r="ER2983">
        <v>21.93</v>
      </c>
      <c r="ES2983">
        <v>21.06</v>
      </c>
      <c r="ET2983">
        <v>20.2</v>
      </c>
      <c r="EU2983">
        <v>19.350000000000001</v>
      </c>
      <c r="EV2983">
        <v>18.510000000000002</v>
      </c>
      <c r="EW2983">
        <v>17.68</v>
      </c>
      <c r="EX2983">
        <v>16.86</v>
      </c>
      <c r="EY2983">
        <v>16.05</v>
      </c>
      <c r="EZ2983">
        <v>15.25</v>
      </c>
      <c r="FA2983">
        <v>14.47</v>
      </c>
      <c r="FB2983">
        <v>13.7</v>
      </c>
      <c r="FC2983">
        <v>12.96</v>
      </c>
      <c r="FD2983">
        <v>12.24</v>
      </c>
      <c r="FE2983">
        <v>11.54</v>
      </c>
      <c r="FF2983">
        <v>10.86</v>
      </c>
      <c r="FG2983">
        <v>10.210000000000001</v>
      </c>
      <c r="FH2983">
        <v>9.58</v>
      </c>
      <c r="FI2983">
        <v>8.9700000000000006</v>
      </c>
      <c r="FJ2983">
        <v>8.3800000000000008</v>
      </c>
      <c r="FK2983">
        <v>7.82</v>
      </c>
      <c r="FL2983">
        <v>7.27</v>
      </c>
      <c r="FM2983">
        <v>6.74</v>
      </c>
      <c r="FN2983">
        <v>6.24</v>
      </c>
      <c r="FO2983">
        <v>5.76</v>
      </c>
      <c r="FP2983">
        <v>5.32</v>
      </c>
      <c r="FQ2983">
        <v>4.92</v>
      </c>
      <c r="FR2983">
        <v>4.55</v>
      </c>
      <c r="FS2983">
        <v>4.2</v>
      </c>
      <c r="FT2983">
        <v>3.88</v>
      </c>
      <c r="FU2983">
        <v>3.6</v>
      </c>
      <c r="FV2983">
        <v>3.36</v>
      </c>
      <c r="FW2983">
        <v>3.16</v>
      </c>
    </row>
    <row r="2984" spans="1:185" x14ac:dyDescent="0.25">
      <c r="A2984" t="s">
        <v>2771</v>
      </c>
      <c r="B2984">
        <v>72</v>
      </c>
      <c r="C2984">
        <v>72</v>
      </c>
      <c r="E2984">
        <v>100000</v>
      </c>
      <c r="F2984">
        <v>99950</v>
      </c>
      <c r="G2984">
        <v>99900</v>
      </c>
      <c r="H2984">
        <v>99849</v>
      </c>
      <c r="I2984">
        <v>99798</v>
      </c>
      <c r="J2984">
        <v>99748</v>
      </c>
      <c r="K2984">
        <v>99697</v>
      </c>
      <c r="L2984">
        <v>99646</v>
      </c>
      <c r="M2984">
        <v>99593</v>
      </c>
      <c r="N2984">
        <v>99538</v>
      </c>
      <c r="O2984">
        <v>99480</v>
      </c>
      <c r="P2984">
        <v>99418</v>
      </c>
      <c r="Q2984">
        <v>99352</v>
      </c>
      <c r="R2984">
        <v>99281</v>
      </c>
      <c r="S2984">
        <v>99204</v>
      </c>
      <c r="T2984">
        <v>99122</v>
      </c>
      <c r="U2984">
        <v>99036</v>
      </c>
      <c r="V2984">
        <v>98944</v>
      </c>
      <c r="W2984">
        <v>98847</v>
      </c>
      <c r="X2984">
        <v>98745</v>
      </c>
      <c r="Y2984">
        <v>98636</v>
      </c>
      <c r="Z2984">
        <v>98517</v>
      </c>
      <c r="AA2984">
        <v>98386</v>
      </c>
      <c r="AB2984">
        <v>98242</v>
      </c>
      <c r="AC2984">
        <v>98087</v>
      </c>
      <c r="AD2984">
        <v>97923</v>
      </c>
      <c r="AE2984">
        <v>97753</v>
      </c>
      <c r="AF2984">
        <v>97575</v>
      </c>
      <c r="AG2984">
        <v>97391</v>
      </c>
      <c r="AH2984">
        <v>97196</v>
      </c>
      <c r="AI2984">
        <v>96987</v>
      </c>
      <c r="AJ2984">
        <v>96760</v>
      </c>
      <c r="AK2984">
        <v>96509</v>
      </c>
      <c r="AL2984">
        <v>96231</v>
      </c>
      <c r="AM2984">
        <v>95922</v>
      </c>
      <c r="AN2984">
        <v>95582</v>
      </c>
      <c r="AO2984">
        <v>95212</v>
      </c>
      <c r="AP2984">
        <v>94815</v>
      </c>
      <c r="AQ2984">
        <v>94385</v>
      </c>
      <c r="AR2984">
        <v>93916</v>
      </c>
      <c r="AS2984">
        <v>93414</v>
      </c>
      <c r="AT2984">
        <v>92856</v>
      </c>
      <c r="AU2984">
        <v>92209</v>
      </c>
      <c r="AV2984">
        <v>91491</v>
      </c>
      <c r="AW2984">
        <v>90710</v>
      </c>
      <c r="AX2984">
        <v>89853</v>
      </c>
      <c r="AY2984">
        <v>88910</v>
      </c>
      <c r="AZ2984">
        <v>87875</v>
      </c>
      <c r="BA2984">
        <v>86727</v>
      </c>
      <c r="BB2984">
        <v>85448</v>
      </c>
      <c r="BC2984">
        <v>84016</v>
      </c>
      <c r="BD2984">
        <v>82406</v>
      </c>
      <c r="BE2984">
        <v>80594</v>
      </c>
      <c r="BF2984">
        <v>78552</v>
      </c>
      <c r="BG2984">
        <v>76271</v>
      </c>
      <c r="BH2984">
        <v>73747</v>
      </c>
      <c r="BI2984">
        <v>70992</v>
      </c>
      <c r="BJ2984">
        <v>68020</v>
      </c>
      <c r="BK2984">
        <v>64824</v>
      </c>
      <c r="BL2984">
        <v>61416</v>
      </c>
      <c r="BM2984">
        <v>57807</v>
      </c>
      <c r="BN2984">
        <v>53975</v>
      </c>
      <c r="BO2984">
        <v>49937</v>
      </c>
      <c r="BP2984">
        <v>45709</v>
      </c>
      <c r="BQ2984">
        <v>41256</v>
      </c>
      <c r="BR2984">
        <v>36642</v>
      </c>
      <c r="BS2984">
        <v>32027</v>
      </c>
      <c r="BT2984">
        <v>27543</v>
      </c>
      <c r="BU2984">
        <v>23214</v>
      </c>
      <c r="BV2984">
        <v>19104</v>
      </c>
      <c r="BW2984">
        <v>15296</v>
      </c>
      <c r="BX2984">
        <v>11889</v>
      </c>
      <c r="DC2984">
        <v>59.61</v>
      </c>
      <c r="DD2984">
        <v>58.64</v>
      </c>
      <c r="DE2984">
        <v>57.67</v>
      </c>
      <c r="DF2984">
        <v>56.7</v>
      </c>
      <c r="DG2984">
        <v>55.73</v>
      </c>
      <c r="DH2984">
        <v>54.76</v>
      </c>
      <c r="DI2984">
        <v>53.78</v>
      </c>
      <c r="DJ2984">
        <v>52.81</v>
      </c>
      <c r="DK2984">
        <v>51.84</v>
      </c>
      <c r="DL2984">
        <v>50.87</v>
      </c>
      <c r="DM2984">
        <v>49.9</v>
      </c>
      <c r="DN2984">
        <v>48.93</v>
      </c>
      <c r="DO2984">
        <v>47.96</v>
      </c>
      <c r="DP2984">
        <v>46.99</v>
      </c>
      <c r="DQ2984">
        <v>46.03</v>
      </c>
      <c r="DR2984">
        <v>45.07</v>
      </c>
      <c r="DS2984">
        <v>44.11</v>
      </c>
      <c r="DT2984">
        <v>43.15</v>
      </c>
      <c r="DU2984">
        <v>42.19</v>
      </c>
      <c r="DV2984">
        <v>41.23</v>
      </c>
      <c r="DW2984">
        <v>40.28</v>
      </c>
      <c r="DX2984">
        <v>39.33</v>
      </c>
      <c r="DY2984">
        <v>38.380000000000003</v>
      </c>
      <c r="DZ2984">
        <v>37.43</v>
      </c>
      <c r="EA2984">
        <v>36.49</v>
      </c>
      <c r="EB2984">
        <v>35.549999999999997</v>
      </c>
      <c r="EC2984">
        <v>34.61</v>
      </c>
      <c r="ED2984">
        <v>33.67</v>
      </c>
      <c r="EE2984">
        <v>32.74</v>
      </c>
      <c r="EF2984">
        <v>31.8</v>
      </c>
      <c r="EG2984">
        <v>30.87</v>
      </c>
      <c r="EH2984">
        <v>29.94</v>
      </c>
      <c r="EI2984">
        <v>29.02</v>
      </c>
      <c r="EJ2984">
        <v>28.1</v>
      </c>
      <c r="EK2984">
        <v>27.19</v>
      </c>
      <c r="EL2984">
        <v>26.28</v>
      </c>
      <c r="EM2984">
        <v>25.38</v>
      </c>
      <c r="EN2984">
        <v>24.49</v>
      </c>
      <c r="EO2984">
        <v>23.6</v>
      </c>
      <c r="EP2984">
        <v>22.71</v>
      </c>
      <c r="EQ2984">
        <v>21.83</v>
      </c>
      <c r="ER2984">
        <v>20.96</v>
      </c>
      <c r="ES2984">
        <v>20.100000000000001</v>
      </c>
      <c r="ET2984">
        <v>19.260000000000002</v>
      </c>
      <c r="EU2984">
        <v>18.420000000000002</v>
      </c>
      <c r="EV2984">
        <v>17.59</v>
      </c>
      <c r="EW2984">
        <v>16.77</v>
      </c>
      <c r="EX2984">
        <v>15.96</v>
      </c>
      <c r="EY2984">
        <v>15.17</v>
      </c>
      <c r="EZ2984">
        <v>14.39</v>
      </c>
      <c r="FA2984">
        <v>13.62</v>
      </c>
      <c r="FB2984">
        <v>12.88</v>
      </c>
      <c r="FC2984">
        <v>12.16</v>
      </c>
      <c r="FD2984">
        <v>11.46</v>
      </c>
      <c r="FE2984">
        <v>10.79</v>
      </c>
      <c r="FF2984">
        <v>10.14</v>
      </c>
      <c r="FG2984">
        <v>9.52</v>
      </c>
      <c r="FH2984">
        <v>8.91</v>
      </c>
      <c r="FI2984">
        <v>8.32</v>
      </c>
      <c r="FJ2984">
        <v>7.76</v>
      </c>
      <c r="FK2984">
        <v>7.21</v>
      </c>
      <c r="FL2984">
        <v>6.69</v>
      </c>
      <c r="FM2984">
        <v>6.19</v>
      </c>
      <c r="FN2984">
        <v>5.71</v>
      </c>
      <c r="FO2984">
        <v>5.28</v>
      </c>
      <c r="FP2984">
        <v>4.88</v>
      </c>
      <c r="FQ2984">
        <v>4.51</v>
      </c>
      <c r="FR2984">
        <v>4.16</v>
      </c>
      <c r="FS2984">
        <v>3.85</v>
      </c>
      <c r="FT2984">
        <v>3.56</v>
      </c>
      <c r="FU2984">
        <v>3.33</v>
      </c>
      <c r="FV2984">
        <v>3.14</v>
      </c>
    </row>
    <row r="2985" spans="1:185" x14ac:dyDescent="0.25">
      <c r="A2985" t="s">
        <v>2772</v>
      </c>
      <c r="B2985">
        <v>71</v>
      </c>
      <c r="C2985">
        <v>71</v>
      </c>
      <c r="E2985">
        <v>100000</v>
      </c>
      <c r="F2985">
        <v>99949</v>
      </c>
      <c r="G2985">
        <v>99897</v>
      </c>
      <c r="H2985">
        <v>99845</v>
      </c>
      <c r="I2985">
        <v>99794</v>
      </c>
      <c r="J2985">
        <v>99742</v>
      </c>
      <c r="K2985">
        <v>99690</v>
      </c>
      <c r="L2985">
        <v>99636</v>
      </c>
      <c r="M2985">
        <v>99580</v>
      </c>
      <c r="N2985">
        <v>99521</v>
      </c>
      <c r="O2985">
        <v>99458</v>
      </c>
      <c r="P2985">
        <v>99390</v>
      </c>
      <c r="Q2985">
        <v>99318</v>
      </c>
      <c r="R2985">
        <v>99240</v>
      </c>
      <c r="S2985">
        <v>99157</v>
      </c>
      <c r="T2985">
        <v>99068</v>
      </c>
      <c r="U2985">
        <v>98975</v>
      </c>
      <c r="V2985">
        <v>98877</v>
      </c>
      <c r="W2985">
        <v>98773</v>
      </c>
      <c r="X2985">
        <v>98662</v>
      </c>
      <c r="Y2985">
        <v>98540</v>
      </c>
      <c r="Z2985">
        <v>98407</v>
      </c>
      <c r="AA2985">
        <v>98261</v>
      </c>
      <c r="AB2985">
        <v>98103</v>
      </c>
      <c r="AC2985">
        <v>97936</v>
      </c>
      <c r="AD2985">
        <v>97762</v>
      </c>
      <c r="AE2985">
        <v>97582</v>
      </c>
      <c r="AF2985">
        <v>97394</v>
      </c>
      <c r="AG2985">
        <v>97196</v>
      </c>
      <c r="AH2985">
        <v>96983</v>
      </c>
      <c r="AI2985">
        <v>96752</v>
      </c>
      <c r="AJ2985">
        <v>96496</v>
      </c>
      <c r="AK2985">
        <v>96212</v>
      </c>
      <c r="AL2985">
        <v>95897</v>
      </c>
      <c r="AM2985">
        <v>95551</v>
      </c>
      <c r="AN2985">
        <v>95173</v>
      </c>
      <c r="AO2985">
        <v>94768</v>
      </c>
      <c r="AP2985">
        <v>94329</v>
      </c>
      <c r="AQ2985">
        <v>93853</v>
      </c>
      <c r="AR2985">
        <v>93342</v>
      </c>
      <c r="AS2985">
        <v>92775</v>
      </c>
      <c r="AT2985">
        <v>92117</v>
      </c>
      <c r="AU2985">
        <v>91386</v>
      </c>
      <c r="AV2985">
        <v>90592</v>
      </c>
      <c r="AW2985">
        <v>89721</v>
      </c>
      <c r="AX2985">
        <v>88763</v>
      </c>
      <c r="AY2985">
        <v>87711</v>
      </c>
      <c r="AZ2985">
        <v>86548</v>
      </c>
      <c r="BA2985">
        <v>85251</v>
      </c>
      <c r="BB2985">
        <v>83800</v>
      </c>
      <c r="BC2985">
        <v>82170</v>
      </c>
      <c r="BD2985">
        <v>80336</v>
      </c>
      <c r="BE2985">
        <v>78271</v>
      </c>
      <c r="BF2985">
        <v>75966</v>
      </c>
      <c r="BG2985">
        <v>73418</v>
      </c>
      <c r="BH2985">
        <v>70638</v>
      </c>
      <c r="BI2985">
        <v>67637</v>
      </c>
      <c r="BJ2985">
        <v>64417</v>
      </c>
      <c r="BK2985">
        <v>60984</v>
      </c>
      <c r="BL2985">
        <v>57350</v>
      </c>
      <c r="BM2985">
        <v>53499</v>
      </c>
      <c r="BN2985">
        <v>49444</v>
      </c>
      <c r="BO2985">
        <v>45209</v>
      </c>
      <c r="BP2985">
        <v>40753</v>
      </c>
      <c r="BQ2985">
        <v>36141</v>
      </c>
      <c r="BR2985">
        <v>31528</v>
      </c>
      <c r="BS2985">
        <v>27060</v>
      </c>
      <c r="BT2985">
        <v>22760</v>
      </c>
      <c r="BU2985">
        <v>18684</v>
      </c>
      <c r="BV2985">
        <v>14921</v>
      </c>
      <c r="BW2985">
        <v>11563</v>
      </c>
      <c r="DC2985">
        <v>58.51</v>
      </c>
      <c r="DD2985">
        <v>57.54</v>
      </c>
      <c r="DE2985">
        <v>56.57</v>
      </c>
      <c r="DF2985">
        <v>55.6</v>
      </c>
      <c r="DG2985">
        <v>54.62</v>
      </c>
      <c r="DH2985">
        <v>53.65</v>
      </c>
      <c r="DI2985">
        <v>52.68</v>
      </c>
      <c r="DJ2985">
        <v>51.71</v>
      </c>
      <c r="DK2985">
        <v>50.74</v>
      </c>
      <c r="DL2985">
        <v>49.77</v>
      </c>
      <c r="DM2985">
        <v>48.8</v>
      </c>
      <c r="DN2985">
        <v>47.83</v>
      </c>
      <c r="DO2985">
        <v>46.87</v>
      </c>
      <c r="DP2985">
        <v>45.9</v>
      </c>
      <c r="DQ2985">
        <v>44.94</v>
      </c>
      <c r="DR2985">
        <v>43.98</v>
      </c>
      <c r="DS2985">
        <v>43.02</v>
      </c>
      <c r="DT2985">
        <v>42.06</v>
      </c>
      <c r="DU2985">
        <v>41.11</v>
      </c>
      <c r="DV2985">
        <v>40.15</v>
      </c>
      <c r="DW2985">
        <v>39.200000000000003</v>
      </c>
      <c r="DX2985">
        <v>38.25</v>
      </c>
      <c r="DY2985">
        <v>37.31</v>
      </c>
      <c r="DZ2985">
        <v>36.369999999999997</v>
      </c>
      <c r="EA2985">
        <v>35.43</v>
      </c>
      <c r="EB2985">
        <v>34.49</v>
      </c>
      <c r="EC2985">
        <v>33.56</v>
      </c>
      <c r="ED2985">
        <v>32.619999999999997</v>
      </c>
      <c r="EE2985">
        <v>31.68</v>
      </c>
      <c r="EF2985">
        <v>30.75</v>
      </c>
      <c r="EG2985">
        <v>29.83</v>
      </c>
      <c r="EH2985">
        <v>28.9</v>
      </c>
      <c r="EI2985">
        <v>27.99</v>
      </c>
      <c r="EJ2985">
        <v>27.08</v>
      </c>
      <c r="EK2985">
        <v>26.17</v>
      </c>
      <c r="EL2985">
        <v>25.28</v>
      </c>
      <c r="EM2985">
        <v>24.38</v>
      </c>
      <c r="EN2985">
        <v>23.49</v>
      </c>
      <c r="EO2985">
        <v>22.61</v>
      </c>
      <c r="EP2985">
        <v>21.73</v>
      </c>
      <c r="EQ2985">
        <v>20.86</v>
      </c>
      <c r="ER2985">
        <v>20.010000000000002</v>
      </c>
      <c r="ES2985">
        <v>19.16</v>
      </c>
      <c r="ET2985">
        <v>18.32</v>
      </c>
      <c r="EU2985">
        <v>17.5</v>
      </c>
      <c r="EV2985">
        <v>16.68</v>
      </c>
      <c r="EW2985">
        <v>15.88</v>
      </c>
      <c r="EX2985">
        <v>15.08</v>
      </c>
      <c r="EY2985">
        <v>14.3</v>
      </c>
      <c r="EZ2985">
        <v>13.54</v>
      </c>
      <c r="FA2985">
        <v>12.8</v>
      </c>
      <c r="FB2985">
        <v>12.08</v>
      </c>
      <c r="FC2985">
        <v>11.39</v>
      </c>
      <c r="FD2985">
        <v>10.72</v>
      </c>
      <c r="FE2985">
        <v>10.07</v>
      </c>
      <c r="FF2985">
        <v>9.4499999999999993</v>
      </c>
      <c r="FG2985">
        <v>8.85</v>
      </c>
      <c r="FH2985">
        <v>8.26</v>
      </c>
      <c r="FI2985">
        <v>7.7</v>
      </c>
      <c r="FJ2985">
        <v>7.16</v>
      </c>
      <c r="FK2985">
        <v>6.64</v>
      </c>
      <c r="FL2985">
        <v>6.14</v>
      </c>
      <c r="FM2985">
        <v>5.67</v>
      </c>
      <c r="FN2985">
        <v>5.23</v>
      </c>
      <c r="FO2985">
        <v>4.84</v>
      </c>
      <c r="FP2985">
        <v>4.47</v>
      </c>
      <c r="FQ2985">
        <v>4.13</v>
      </c>
      <c r="FR2985">
        <v>3.81</v>
      </c>
      <c r="FS2985">
        <v>3.54</v>
      </c>
      <c r="FT2985">
        <v>3.3</v>
      </c>
      <c r="FU2985">
        <v>3.11</v>
      </c>
    </row>
    <row r="2986" spans="1:185" x14ac:dyDescent="0.25">
      <c r="A2986" t="s">
        <v>2773</v>
      </c>
      <c r="B2986">
        <v>70</v>
      </c>
      <c r="C2986">
        <v>70</v>
      </c>
      <c r="E2986">
        <v>100000</v>
      </c>
      <c r="F2986">
        <v>99947</v>
      </c>
      <c r="G2986">
        <v>99895</v>
      </c>
      <c r="H2986">
        <v>99842</v>
      </c>
      <c r="I2986">
        <v>99789</v>
      </c>
      <c r="J2986">
        <v>99736</v>
      </c>
      <c r="K2986">
        <v>99681</v>
      </c>
      <c r="L2986">
        <v>99624</v>
      </c>
      <c r="M2986">
        <v>99564</v>
      </c>
      <c r="N2986">
        <v>99500</v>
      </c>
      <c r="O2986">
        <v>99431</v>
      </c>
      <c r="P2986">
        <v>99357</v>
      </c>
      <c r="Q2986">
        <v>99277</v>
      </c>
      <c r="R2986">
        <v>99193</v>
      </c>
      <c r="S2986">
        <v>99103</v>
      </c>
      <c r="T2986">
        <v>99008</v>
      </c>
      <c r="U2986">
        <v>98908</v>
      </c>
      <c r="V2986">
        <v>98802</v>
      </c>
      <c r="W2986">
        <v>98689</v>
      </c>
      <c r="X2986">
        <v>98566</v>
      </c>
      <c r="Y2986">
        <v>98430</v>
      </c>
      <c r="Z2986">
        <v>98281</v>
      </c>
      <c r="AA2986">
        <v>98120</v>
      </c>
      <c r="AB2986">
        <v>97950</v>
      </c>
      <c r="AC2986">
        <v>97773</v>
      </c>
      <c r="AD2986">
        <v>97590</v>
      </c>
      <c r="AE2986">
        <v>97399</v>
      </c>
      <c r="AF2986">
        <v>97197</v>
      </c>
      <c r="AG2986">
        <v>96981</v>
      </c>
      <c r="AH2986">
        <v>96745</v>
      </c>
      <c r="AI2986">
        <v>96484</v>
      </c>
      <c r="AJ2986">
        <v>96194</v>
      </c>
      <c r="AK2986">
        <v>95873</v>
      </c>
      <c r="AL2986">
        <v>95520</v>
      </c>
      <c r="AM2986">
        <v>95135</v>
      </c>
      <c r="AN2986">
        <v>94722</v>
      </c>
      <c r="AO2986">
        <v>94275</v>
      </c>
      <c r="AP2986">
        <v>93789</v>
      </c>
      <c r="AQ2986">
        <v>93270</v>
      </c>
      <c r="AR2986">
        <v>92693</v>
      </c>
      <c r="AS2986">
        <v>92023</v>
      </c>
      <c r="AT2986">
        <v>91280</v>
      </c>
      <c r="AU2986">
        <v>90473</v>
      </c>
      <c r="AV2986">
        <v>89588</v>
      </c>
      <c r="AW2986">
        <v>88614</v>
      </c>
      <c r="AX2986">
        <v>87547</v>
      </c>
      <c r="AY2986">
        <v>86366</v>
      </c>
      <c r="AZ2986">
        <v>85053</v>
      </c>
      <c r="BA2986">
        <v>83582</v>
      </c>
      <c r="BB2986">
        <v>81931</v>
      </c>
      <c r="BC2986">
        <v>80075</v>
      </c>
      <c r="BD2986">
        <v>77987</v>
      </c>
      <c r="BE2986">
        <v>75658</v>
      </c>
      <c r="BF2986">
        <v>73084</v>
      </c>
      <c r="BG2986">
        <v>70280</v>
      </c>
      <c r="BH2986">
        <v>67253</v>
      </c>
      <c r="BI2986">
        <v>64006</v>
      </c>
      <c r="BJ2986">
        <v>60551</v>
      </c>
      <c r="BK2986">
        <v>56894</v>
      </c>
      <c r="BL2986">
        <v>53021</v>
      </c>
      <c r="BM2986">
        <v>48951</v>
      </c>
      <c r="BN2986">
        <v>44705</v>
      </c>
      <c r="BO2986">
        <v>40248</v>
      </c>
      <c r="BP2986">
        <v>35640</v>
      </c>
      <c r="BQ2986">
        <v>31038</v>
      </c>
      <c r="BR2986">
        <v>26582</v>
      </c>
      <c r="BS2986">
        <v>22309</v>
      </c>
      <c r="BT2986">
        <v>18272</v>
      </c>
      <c r="BU2986">
        <v>14552</v>
      </c>
      <c r="BV2986">
        <v>11246</v>
      </c>
      <c r="DC2986">
        <v>57.4</v>
      </c>
      <c r="DD2986">
        <v>56.43</v>
      </c>
      <c r="DE2986">
        <v>55.46</v>
      </c>
      <c r="DF2986">
        <v>54.49</v>
      </c>
      <c r="DG2986">
        <v>53.52</v>
      </c>
      <c r="DH2986">
        <v>52.55</v>
      </c>
      <c r="DI2986">
        <v>51.58</v>
      </c>
      <c r="DJ2986">
        <v>50.61</v>
      </c>
      <c r="DK2986">
        <v>49.64</v>
      </c>
      <c r="DL2986">
        <v>48.67</v>
      </c>
      <c r="DM2986">
        <v>47.7</v>
      </c>
      <c r="DN2986">
        <v>46.74</v>
      </c>
      <c r="DO2986">
        <v>45.77</v>
      </c>
      <c r="DP2986">
        <v>44.81</v>
      </c>
      <c r="DQ2986">
        <v>43.85</v>
      </c>
      <c r="DR2986">
        <v>42.89</v>
      </c>
      <c r="DS2986">
        <v>41.94</v>
      </c>
      <c r="DT2986">
        <v>40.98</v>
      </c>
      <c r="DU2986">
        <v>40.03</v>
      </c>
      <c r="DV2986">
        <v>39.08</v>
      </c>
      <c r="DW2986">
        <v>38.130000000000003</v>
      </c>
      <c r="DX2986">
        <v>37.19</v>
      </c>
      <c r="DY2986">
        <v>36.25</v>
      </c>
      <c r="DZ2986">
        <v>35.31</v>
      </c>
      <c r="EA2986">
        <v>34.369999999999997</v>
      </c>
      <c r="EB2986">
        <v>33.44</v>
      </c>
      <c r="EC2986">
        <v>32.5</v>
      </c>
      <c r="ED2986">
        <v>31.57</v>
      </c>
      <c r="EE2986">
        <v>30.64</v>
      </c>
      <c r="EF2986">
        <v>29.71</v>
      </c>
      <c r="EG2986">
        <v>28.79</v>
      </c>
      <c r="EH2986">
        <v>27.87</v>
      </c>
      <c r="EI2986">
        <v>26.97</v>
      </c>
      <c r="EJ2986">
        <v>26.06</v>
      </c>
      <c r="EK2986">
        <v>25.17</v>
      </c>
      <c r="EL2986">
        <v>24.27</v>
      </c>
      <c r="EM2986">
        <v>23.39</v>
      </c>
      <c r="EN2986">
        <v>22.51</v>
      </c>
      <c r="EO2986">
        <v>21.63</v>
      </c>
      <c r="EP2986">
        <v>20.76</v>
      </c>
      <c r="EQ2986">
        <v>19.91</v>
      </c>
      <c r="ER2986">
        <v>19.07</v>
      </c>
      <c r="ES2986">
        <v>18.23</v>
      </c>
      <c r="ET2986">
        <v>17.41</v>
      </c>
      <c r="EU2986">
        <v>16.59</v>
      </c>
      <c r="EV2986">
        <v>15.79</v>
      </c>
      <c r="EW2986">
        <v>15</v>
      </c>
      <c r="EX2986">
        <v>14.22</v>
      </c>
      <c r="EY2986">
        <v>13.46</v>
      </c>
      <c r="EZ2986">
        <v>12.72</v>
      </c>
      <c r="FA2986">
        <v>12.01</v>
      </c>
      <c r="FB2986">
        <v>11.31</v>
      </c>
      <c r="FC2986">
        <v>10.65</v>
      </c>
      <c r="FD2986">
        <v>10</v>
      </c>
      <c r="FE2986">
        <v>9.3800000000000008</v>
      </c>
      <c r="FF2986">
        <v>8.7799999999999994</v>
      </c>
      <c r="FG2986">
        <v>8.1999999999999993</v>
      </c>
      <c r="FH2986">
        <v>7.64</v>
      </c>
      <c r="FI2986">
        <v>7.1</v>
      </c>
      <c r="FJ2986">
        <v>6.59</v>
      </c>
      <c r="FK2986">
        <v>6.09</v>
      </c>
      <c r="FL2986">
        <v>5.62</v>
      </c>
      <c r="FM2986">
        <v>5.19</v>
      </c>
      <c r="FN2986">
        <v>4.8</v>
      </c>
      <c r="FO2986">
        <v>4.43</v>
      </c>
      <c r="FP2986">
        <v>4.09</v>
      </c>
      <c r="FQ2986">
        <v>3.78</v>
      </c>
      <c r="FR2986">
        <v>3.51</v>
      </c>
      <c r="FS2986">
        <v>3.27</v>
      </c>
      <c r="FT2986">
        <v>3.09</v>
      </c>
    </row>
    <row r="2987" spans="1:185" x14ac:dyDescent="0.25">
      <c r="A2987" t="s">
        <v>2774</v>
      </c>
      <c r="B2987">
        <v>69</v>
      </c>
      <c r="C2987">
        <v>69</v>
      </c>
      <c r="E2987">
        <v>100000</v>
      </c>
      <c r="F2987">
        <v>99946</v>
      </c>
      <c r="G2987">
        <v>99893</v>
      </c>
      <c r="H2987">
        <v>99839</v>
      </c>
      <c r="I2987">
        <v>99784</v>
      </c>
      <c r="J2987">
        <v>99728</v>
      </c>
      <c r="K2987">
        <v>99670</v>
      </c>
      <c r="L2987">
        <v>99609</v>
      </c>
      <c r="M2987">
        <v>99544</v>
      </c>
      <c r="N2987">
        <v>99474</v>
      </c>
      <c r="O2987">
        <v>99398</v>
      </c>
      <c r="P2987">
        <v>99317</v>
      </c>
      <c r="Q2987">
        <v>99231</v>
      </c>
      <c r="R2987">
        <v>99140</v>
      </c>
      <c r="S2987">
        <v>99043</v>
      </c>
      <c r="T2987">
        <v>98941</v>
      </c>
      <c r="U2987">
        <v>98833</v>
      </c>
      <c r="V2987">
        <v>98718</v>
      </c>
      <c r="W2987">
        <v>98593</v>
      </c>
      <c r="X2987">
        <v>98455</v>
      </c>
      <c r="Y2987">
        <v>98303</v>
      </c>
      <c r="Z2987">
        <v>98139</v>
      </c>
      <c r="AA2987">
        <v>97966</v>
      </c>
      <c r="AB2987">
        <v>97786</v>
      </c>
      <c r="AC2987">
        <v>97599</v>
      </c>
      <c r="AD2987">
        <v>97405</v>
      </c>
      <c r="AE2987">
        <v>97199</v>
      </c>
      <c r="AF2987">
        <v>96979</v>
      </c>
      <c r="AG2987">
        <v>96739</v>
      </c>
      <c r="AH2987">
        <v>96473</v>
      </c>
      <c r="AI2987">
        <v>96177</v>
      </c>
      <c r="AJ2987">
        <v>95850</v>
      </c>
      <c r="AK2987">
        <v>95490</v>
      </c>
      <c r="AL2987">
        <v>95098</v>
      </c>
      <c r="AM2987">
        <v>94676</v>
      </c>
      <c r="AN2987">
        <v>94221</v>
      </c>
      <c r="AO2987">
        <v>93726</v>
      </c>
      <c r="AP2987">
        <v>93198</v>
      </c>
      <c r="AQ2987">
        <v>92611</v>
      </c>
      <c r="AR2987">
        <v>91930</v>
      </c>
      <c r="AS2987">
        <v>91173</v>
      </c>
      <c r="AT2987">
        <v>90354</v>
      </c>
      <c r="AU2987">
        <v>89455</v>
      </c>
      <c r="AV2987">
        <v>88465</v>
      </c>
      <c r="AW2987">
        <v>87381</v>
      </c>
      <c r="AX2987">
        <v>86183</v>
      </c>
      <c r="AY2987">
        <v>84851</v>
      </c>
      <c r="AZ2987">
        <v>83362</v>
      </c>
      <c r="BA2987">
        <v>81690</v>
      </c>
      <c r="BB2987">
        <v>79811</v>
      </c>
      <c r="BC2987">
        <v>77700</v>
      </c>
      <c r="BD2987">
        <v>75346</v>
      </c>
      <c r="BE2987">
        <v>72747</v>
      </c>
      <c r="BF2987">
        <v>69917</v>
      </c>
      <c r="BG2987">
        <v>66866</v>
      </c>
      <c r="BH2987">
        <v>63594</v>
      </c>
      <c r="BI2987">
        <v>60114</v>
      </c>
      <c r="BJ2987">
        <v>56438</v>
      </c>
      <c r="BK2987">
        <v>52545</v>
      </c>
      <c r="BL2987">
        <v>48457</v>
      </c>
      <c r="BM2987">
        <v>44202</v>
      </c>
      <c r="BN2987">
        <v>39739</v>
      </c>
      <c r="BO2987">
        <v>35138</v>
      </c>
      <c r="BP2987">
        <v>30549</v>
      </c>
      <c r="BQ2987">
        <v>26114</v>
      </c>
      <c r="BR2987">
        <v>21865</v>
      </c>
      <c r="BS2987">
        <v>17864</v>
      </c>
      <c r="BT2987">
        <v>14191</v>
      </c>
      <c r="BU2987">
        <v>10933</v>
      </c>
      <c r="DC2987">
        <v>56.3</v>
      </c>
      <c r="DD2987">
        <v>55.33</v>
      </c>
      <c r="DE2987">
        <v>54.36</v>
      </c>
      <c r="DF2987">
        <v>53.39</v>
      </c>
      <c r="DG2987">
        <v>52.42</v>
      </c>
      <c r="DH2987">
        <v>51.44</v>
      </c>
      <c r="DI2987">
        <v>50.47</v>
      </c>
      <c r="DJ2987">
        <v>49.5</v>
      </c>
      <c r="DK2987">
        <v>48.54</v>
      </c>
      <c r="DL2987">
        <v>47.57</v>
      </c>
      <c r="DM2987">
        <v>46.61</v>
      </c>
      <c r="DN2987">
        <v>45.64</v>
      </c>
      <c r="DO2987">
        <v>44.68</v>
      </c>
      <c r="DP2987">
        <v>43.72</v>
      </c>
      <c r="DQ2987">
        <v>42.77</v>
      </c>
      <c r="DR2987">
        <v>41.81</v>
      </c>
      <c r="DS2987">
        <v>40.85</v>
      </c>
      <c r="DT2987">
        <v>39.9</v>
      </c>
      <c r="DU2987">
        <v>38.950000000000003</v>
      </c>
      <c r="DV2987">
        <v>38.01</v>
      </c>
      <c r="DW2987">
        <v>37.06</v>
      </c>
      <c r="DX2987">
        <v>36.130000000000003</v>
      </c>
      <c r="DY2987">
        <v>35.19</v>
      </c>
      <c r="DZ2987">
        <v>34.25</v>
      </c>
      <c r="EA2987">
        <v>33.32</v>
      </c>
      <c r="EB2987">
        <v>32.380000000000003</v>
      </c>
      <c r="EC2987">
        <v>31.45</v>
      </c>
      <c r="ED2987">
        <v>30.52</v>
      </c>
      <c r="EE2987">
        <v>29.59</v>
      </c>
      <c r="EF2987">
        <v>28.67</v>
      </c>
      <c r="EG2987">
        <v>27.76</v>
      </c>
      <c r="EH2987">
        <v>26.85</v>
      </c>
      <c r="EI2987">
        <v>25.95</v>
      </c>
      <c r="EJ2987">
        <v>25.06</v>
      </c>
      <c r="EK2987">
        <v>24.17</v>
      </c>
      <c r="EL2987">
        <v>23.28</v>
      </c>
      <c r="EM2987">
        <v>22.4</v>
      </c>
      <c r="EN2987">
        <v>21.53</v>
      </c>
      <c r="EO2987">
        <v>20.66</v>
      </c>
      <c r="EP2987">
        <v>19.809999999999999</v>
      </c>
      <c r="EQ2987">
        <v>18.97</v>
      </c>
      <c r="ER2987">
        <v>18.14</v>
      </c>
      <c r="ES2987">
        <v>17.309999999999999</v>
      </c>
      <c r="ET2987">
        <v>16.5</v>
      </c>
      <c r="EU2987">
        <v>15.7</v>
      </c>
      <c r="EV2987">
        <v>14.91</v>
      </c>
      <c r="EW2987">
        <v>14.14</v>
      </c>
      <c r="EX2987">
        <v>13.38</v>
      </c>
      <c r="EY2987">
        <v>12.65</v>
      </c>
      <c r="EZ2987">
        <v>11.93</v>
      </c>
      <c r="FA2987">
        <v>11.24</v>
      </c>
      <c r="FB2987">
        <v>10.58</v>
      </c>
      <c r="FC2987">
        <v>9.94</v>
      </c>
      <c r="FD2987">
        <v>9.32</v>
      </c>
      <c r="FE2987">
        <v>8.7200000000000006</v>
      </c>
      <c r="FF2987">
        <v>8.15</v>
      </c>
      <c r="FG2987">
        <v>7.59</v>
      </c>
      <c r="FH2987">
        <v>7.05</v>
      </c>
      <c r="FI2987">
        <v>6.53</v>
      </c>
      <c r="FJ2987">
        <v>6.04</v>
      </c>
      <c r="FK2987">
        <v>5.58</v>
      </c>
      <c r="FL2987">
        <v>5.15</v>
      </c>
      <c r="FM2987">
        <v>4.76</v>
      </c>
      <c r="FN2987">
        <v>4.4000000000000004</v>
      </c>
      <c r="FO2987">
        <v>4.0599999999999996</v>
      </c>
      <c r="FP2987">
        <v>3.75</v>
      </c>
      <c r="FQ2987">
        <v>3.48</v>
      </c>
      <c r="FR2987">
        <v>3.25</v>
      </c>
      <c r="FS2987">
        <v>3.06</v>
      </c>
    </row>
    <row r="2988" spans="1:185" x14ac:dyDescent="0.25">
      <c r="A2988" t="s">
        <v>2775</v>
      </c>
      <c r="B2988">
        <v>68</v>
      </c>
      <c r="C2988">
        <v>68</v>
      </c>
      <c r="E2988">
        <v>100000</v>
      </c>
      <c r="F2988">
        <v>99945</v>
      </c>
      <c r="G2988">
        <v>99891</v>
      </c>
      <c r="H2988">
        <v>99835</v>
      </c>
      <c r="I2988">
        <v>99778</v>
      </c>
      <c r="J2988">
        <v>99719</v>
      </c>
      <c r="K2988">
        <v>99656</v>
      </c>
      <c r="L2988">
        <v>99590</v>
      </c>
      <c r="M2988">
        <v>99518</v>
      </c>
      <c r="N2988">
        <v>99442</v>
      </c>
      <c r="O2988">
        <v>99359</v>
      </c>
      <c r="P2988">
        <v>99271</v>
      </c>
      <c r="Q2988">
        <v>99178</v>
      </c>
      <c r="R2988">
        <v>99080</v>
      </c>
      <c r="S2988">
        <v>98976</v>
      </c>
      <c r="T2988">
        <v>98867</v>
      </c>
      <c r="U2988">
        <v>98749</v>
      </c>
      <c r="V2988">
        <v>98622</v>
      </c>
      <c r="W2988">
        <v>98481</v>
      </c>
      <c r="X2988">
        <v>98326</v>
      </c>
      <c r="Y2988">
        <v>98160</v>
      </c>
      <c r="Z2988">
        <v>97983</v>
      </c>
      <c r="AA2988">
        <v>97800</v>
      </c>
      <c r="AB2988">
        <v>97610</v>
      </c>
      <c r="AC2988">
        <v>97412</v>
      </c>
      <c r="AD2988">
        <v>97203</v>
      </c>
      <c r="AE2988">
        <v>96979</v>
      </c>
      <c r="AF2988">
        <v>96735</v>
      </c>
      <c r="AG2988">
        <v>96464</v>
      </c>
      <c r="AH2988">
        <v>96162</v>
      </c>
      <c r="AI2988">
        <v>95828</v>
      </c>
      <c r="AJ2988">
        <v>95461</v>
      </c>
      <c r="AK2988">
        <v>95061</v>
      </c>
      <c r="AL2988">
        <v>94631</v>
      </c>
      <c r="AM2988">
        <v>94167</v>
      </c>
      <c r="AN2988">
        <v>93663</v>
      </c>
      <c r="AO2988">
        <v>93125</v>
      </c>
      <c r="AP2988">
        <v>92528</v>
      </c>
      <c r="AQ2988">
        <v>91836</v>
      </c>
      <c r="AR2988">
        <v>91067</v>
      </c>
      <c r="AS2988">
        <v>90233</v>
      </c>
      <c r="AT2988">
        <v>89320</v>
      </c>
      <c r="AU2988">
        <v>88315</v>
      </c>
      <c r="AV2988">
        <v>87215</v>
      </c>
      <c r="AW2988">
        <v>85999</v>
      </c>
      <c r="AX2988">
        <v>84648</v>
      </c>
      <c r="AY2988">
        <v>83139</v>
      </c>
      <c r="AZ2988">
        <v>81447</v>
      </c>
      <c r="BA2988">
        <v>79545</v>
      </c>
      <c r="BB2988">
        <v>77409</v>
      </c>
      <c r="BC2988">
        <v>75030</v>
      </c>
      <c r="BD2988">
        <v>72406</v>
      </c>
      <c r="BE2988">
        <v>69551</v>
      </c>
      <c r="BF2988">
        <v>66475</v>
      </c>
      <c r="BG2988">
        <v>63179</v>
      </c>
      <c r="BH2988">
        <v>59675</v>
      </c>
      <c r="BI2988">
        <v>55977</v>
      </c>
      <c r="BJ2988">
        <v>52068</v>
      </c>
      <c r="BK2988">
        <v>47965</v>
      </c>
      <c r="BL2988">
        <v>43698</v>
      </c>
      <c r="BM2988">
        <v>39232</v>
      </c>
      <c r="BN2988">
        <v>34633</v>
      </c>
      <c r="BO2988">
        <v>30061</v>
      </c>
      <c r="BP2988">
        <v>25649</v>
      </c>
      <c r="BQ2988">
        <v>21431</v>
      </c>
      <c r="BR2988">
        <v>17463</v>
      </c>
      <c r="BS2988">
        <v>13836</v>
      </c>
      <c r="BT2988">
        <v>10630</v>
      </c>
      <c r="DC2988">
        <v>55.19</v>
      </c>
      <c r="DD2988">
        <v>54.22</v>
      </c>
      <c r="DE2988">
        <v>53.25</v>
      </c>
      <c r="DF2988">
        <v>52.28</v>
      </c>
      <c r="DG2988">
        <v>51.31</v>
      </c>
      <c r="DH2988">
        <v>50.34</v>
      </c>
      <c r="DI2988">
        <v>49.37</v>
      </c>
      <c r="DJ2988">
        <v>48.41</v>
      </c>
      <c r="DK2988">
        <v>47.44</v>
      </c>
      <c r="DL2988">
        <v>46.48</v>
      </c>
      <c r="DM2988">
        <v>45.51</v>
      </c>
      <c r="DN2988">
        <v>44.55</v>
      </c>
      <c r="DO2988">
        <v>43.6</v>
      </c>
      <c r="DP2988">
        <v>42.64</v>
      </c>
      <c r="DQ2988">
        <v>41.68</v>
      </c>
      <c r="DR2988">
        <v>40.729999999999997</v>
      </c>
      <c r="DS2988">
        <v>39.78</v>
      </c>
      <c r="DT2988">
        <v>38.83</v>
      </c>
      <c r="DU2988">
        <v>37.880000000000003</v>
      </c>
      <c r="DV2988">
        <v>36.94</v>
      </c>
      <c r="DW2988">
        <v>36</v>
      </c>
      <c r="DX2988">
        <v>35.07</v>
      </c>
      <c r="DY2988">
        <v>34.130000000000003</v>
      </c>
      <c r="DZ2988">
        <v>33.200000000000003</v>
      </c>
      <c r="EA2988">
        <v>32.26</v>
      </c>
      <c r="EB2988">
        <v>31.33</v>
      </c>
      <c r="EC2988">
        <v>30.4</v>
      </c>
      <c r="ED2988">
        <v>29.48</v>
      </c>
      <c r="EE2988">
        <v>28.56</v>
      </c>
      <c r="EF2988">
        <v>27.65</v>
      </c>
      <c r="EG2988">
        <v>26.74</v>
      </c>
      <c r="EH2988">
        <v>25.84</v>
      </c>
      <c r="EI2988">
        <v>24.95</v>
      </c>
      <c r="EJ2988">
        <v>24.06</v>
      </c>
      <c r="EK2988">
        <v>23.18</v>
      </c>
      <c r="EL2988">
        <v>22.3</v>
      </c>
      <c r="EM2988">
        <v>21.43</v>
      </c>
      <c r="EN2988">
        <v>20.56</v>
      </c>
      <c r="EO2988">
        <v>19.71</v>
      </c>
      <c r="EP2988">
        <v>18.87</v>
      </c>
      <c r="EQ2988">
        <v>18.04</v>
      </c>
      <c r="ER2988">
        <v>17.22</v>
      </c>
      <c r="ES2988">
        <v>16.41</v>
      </c>
      <c r="ET2988">
        <v>15.61</v>
      </c>
      <c r="EU2988">
        <v>14.83</v>
      </c>
      <c r="EV2988">
        <v>14.06</v>
      </c>
      <c r="EW2988">
        <v>13.3</v>
      </c>
      <c r="EX2988">
        <v>12.57</v>
      </c>
      <c r="EY2988">
        <v>11.86</v>
      </c>
      <c r="EZ2988">
        <v>11.17</v>
      </c>
      <c r="FA2988">
        <v>10.51</v>
      </c>
      <c r="FB2988">
        <v>9.8699999999999992</v>
      </c>
      <c r="FC2988">
        <v>9.26</v>
      </c>
      <c r="FD2988">
        <v>8.66</v>
      </c>
      <c r="FE2988">
        <v>8.09</v>
      </c>
      <c r="FF2988">
        <v>7.53</v>
      </c>
      <c r="FG2988">
        <v>7</v>
      </c>
      <c r="FH2988">
        <v>6.48</v>
      </c>
      <c r="FI2988">
        <v>6</v>
      </c>
      <c r="FJ2988">
        <v>5.53</v>
      </c>
      <c r="FK2988">
        <v>5.1100000000000003</v>
      </c>
      <c r="FL2988">
        <v>4.72</v>
      </c>
      <c r="FM2988">
        <v>4.3600000000000003</v>
      </c>
      <c r="FN2988">
        <v>4.0199999999999996</v>
      </c>
      <c r="FO2988">
        <v>3.72</v>
      </c>
      <c r="FP2988">
        <v>3.45</v>
      </c>
      <c r="FQ2988">
        <v>3.22</v>
      </c>
      <c r="FR2988">
        <v>3.04</v>
      </c>
    </row>
    <row r="2989" spans="1:185" x14ac:dyDescent="0.25">
      <c r="A2989" t="s">
        <v>2776</v>
      </c>
      <c r="B2989">
        <v>67</v>
      </c>
      <c r="C2989">
        <v>67</v>
      </c>
      <c r="E2989">
        <v>100000</v>
      </c>
      <c r="F2989">
        <v>99944</v>
      </c>
      <c r="G2989">
        <v>99888</v>
      </c>
      <c r="H2989">
        <v>99830</v>
      </c>
      <c r="I2989">
        <v>99769</v>
      </c>
      <c r="J2989">
        <v>99706</v>
      </c>
      <c r="K2989">
        <v>99638</v>
      </c>
      <c r="L2989">
        <v>99565</v>
      </c>
      <c r="M2989">
        <v>99487</v>
      </c>
      <c r="N2989">
        <v>99403</v>
      </c>
      <c r="O2989">
        <v>99313</v>
      </c>
      <c r="P2989">
        <v>99219</v>
      </c>
      <c r="Q2989">
        <v>99118</v>
      </c>
      <c r="R2989">
        <v>99013</v>
      </c>
      <c r="S2989">
        <v>98901</v>
      </c>
      <c r="T2989">
        <v>98782</v>
      </c>
      <c r="U2989">
        <v>98652</v>
      </c>
      <c r="V2989">
        <v>98509</v>
      </c>
      <c r="W2989">
        <v>98351</v>
      </c>
      <c r="X2989">
        <v>98182</v>
      </c>
      <c r="Y2989">
        <v>98002</v>
      </c>
      <c r="Z2989">
        <v>97815</v>
      </c>
      <c r="AA2989">
        <v>97621</v>
      </c>
      <c r="AB2989">
        <v>97420</v>
      </c>
      <c r="AC2989">
        <v>97207</v>
      </c>
      <c r="AD2989">
        <v>96980</v>
      </c>
      <c r="AE2989">
        <v>96731</v>
      </c>
      <c r="AF2989">
        <v>96455</v>
      </c>
      <c r="AG2989">
        <v>96148</v>
      </c>
      <c r="AH2989">
        <v>95807</v>
      </c>
      <c r="AI2989">
        <v>95432</v>
      </c>
      <c r="AJ2989">
        <v>95024</v>
      </c>
      <c r="AK2989">
        <v>94586</v>
      </c>
      <c r="AL2989">
        <v>94113</v>
      </c>
      <c r="AM2989">
        <v>93600</v>
      </c>
      <c r="AN2989">
        <v>93052</v>
      </c>
      <c r="AO2989">
        <v>92444</v>
      </c>
      <c r="AP2989">
        <v>91740</v>
      </c>
      <c r="AQ2989">
        <v>90959</v>
      </c>
      <c r="AR2989">
        <v>90111</v>
      </c>
      <c r="AS2989">
        <v>89183</v>
      </c>
      <c r="AT2989">
        <v>88163</v>
      </c>
      <c r="AU2989">
        <v>87047</v>
      </c>
      <c r="AV2989">
        <v>85813</v>
      </c>
      <c r="AW2989">
        <v>84442</v>
      </c>
      <c r="AX2989">
        <v>82913</v>
      </c>
      <c r="AY2989">
        <v>81199</v>
      </c>
      <c r="AZ2989">
        <v>79276</v>
      </c>
      <c r="BA2989">
        <v>77116</v>
      </c>
      <c r="BB2989">
        <v>74710</v>
      </c>
      <c r="BC2989">
        <v>72061</v>
      </c>
      <c r="BD2989">
        <v>69179</v>
      </c>
      <c r="BE2989">
        <v>66079</v>
      </c>
      <c r="BF2989">
        <v>62759</v>
      </c>
      <c r="BG2989">
        <v>59234</v>
      </c>
      <c r="BH2989">
        <v>55515</v>
      </c>
      <c r="BI2989">
        <v>51588</v>
      </c>
      <c r="BJ2989">
        <v>47473</v>
      </c>
      <c r="BK2989">
        <v>43196</v>
      </c>
      <c r="BL2989">
        <v>38725</v>
      </c>
      <c r="BM2989">
        <v>34132</v>
      </c>
      <c r="BN2989">
        <v>29571</v>
      </c>
      <c r="BO2989">
        <v>25186</v>
      </c>
      <c r="BP2989">
        <v>21001</v>
      </c>
      <c r="BQ2989">
        <v>17074</v>
      </c>
      <c r="BR2989">
        <v>13487</v>
      </c>
      <c r="BS2989">
        <v>10332</v>
      </c>
      <c r="DC2989">
        <v>54.09</v>
      </c>
      <c r="DD2989">
        <v>53.12</v>
      </c>
      <c r="DE2989">
        <v>52.15</v>
      </c>
      <c r="DF2989">
        <v>51.18</v>
      </c>
      <c r="DG2989">
        <v>50.21</v>
      </c>
      <c r="DH2989">
        <v>49.24</v>
      </c>
      <c r="DI2989">
        <v>48.27</v>
      </c>
      <c r="DJ2989">
        <v>47.31</v>
      </c>
      <c r="DK2989">
        <v>46.35</v>
      </c>
      <c r="DL2989">
        <v>45.39</v>
      </c>
      <c r="DM2989">
        <v>44.43</v>
      </c>
      <c r="DN2989">
        <v>43.47</v>
      </c>
      <c r="DO2989">
        <v>42.51</v>
      </c>
      <c r="DP2989">
        <v>41.56</v>
      </c>
      <c r="DQ2989">
        <v>40.6</v>
      </c>
      <c r="DR2989">
        <v>39.65</v>
      </c>
      <c r="DS2989">
        <v>38.700000000000003</v>
      </c>
      <c r="DT2989">
        <v>37.76</v>
      </c>
      <c r="DU2989">
        <v>36.82</v>
      </c>
      <c r="DV2989">
        <v>35.880000000000003</v>
      </c>
      <c r="DW2989">
        <v>34.950000000000003</v>
      </c>
      <c r="DX2989">
        <v>34.01</v>
      </c>
      <c r="DY2989">
        <v>33.08</v>
      </c>
      <c r="DZ2989">
        <v>32.14</v>
      </c>
      <c r="EA2989">
        <v>31.21</v>
      </c>
      <c r="EB2989">
        <v>30.29</v>
      </c>
      <c r="EC2989">
        <v>29.36</v>
      </c>
      <c r="ED2989">
        <v>28.45</v>
      </c>
      <c r="EE2989">
        <v>27.53</v>
      </c>
      <c r="EF2989">
        <v>26.63</v>
      </c>
      <c r="EG2989">
        <v>25.73</v>
      </c>
      <c r="EH2989">
        <v>24.84</v>
      </c>
      <c r="EI2989">
        <v>23.95</v>
      </c>
      <c r="EJ2989">
        <v>23.07</v>
      </c>
      <c r="EK2989">
        <v>22.2</v>
      </c>
      <c r="EL2989">
        <v>21.32</v>
      </c>
      <c r="EM2989">
        <v>20.46</v>
      </c>
      <c r="EN2989">
        <v>19.61</v>
      </c>
      <c r="EO2989">
        <v>18.78</v>
      </c>
      <c r="EP2989">
        <v>17.95</v>
      </c>
      <c r="EQ2989">
        <v>17.13</v>
      </c>
      <c r="ER2989">
        <v>16.32</v>
      </c>
      <c r="ES2989">
        <v>15.53</v>
      </c>
      <c r="ET2989">
        <v>14.74</v>
      </c>
      <c r="EU2989">
        <v>13.97</v>
      </c>
      <c r="EV2989">
        <v>13.22</v>
      </c>
      <c r="EW2989">
        <v>12.49</v>
      </c>
      <c r="EX2989">
        <v>11.78</v>
      </c>
      <c r="EY2989">
        <v>11.1</v>
      </c>
      <c r="EZ2989">
        <v>10.44</v>
      </c>
      <c r="FA2989">
        <v>9.8000000000000007</v>
      </c>
      <c r="FB2989">
        <v>9.19</v>
      </c>
      <c r="FC2989">
        <v>8.6</v>
      </c>
      <c r="FD2989">
        <v>8.0299999999999994</v>
      </c>
      <c r="FE2989">
        <v>7.48</v>
      </c>
      <c r="FF2989">
        <v>6.94</v>
      </c>
      <c r="FG2989">
        <v>6.43</v>
      </c>
      <c r="FH2989">
        <v>5.95</v>
      </c>
      <c r="FI2989">
        <v>5.49</v>
      </c>
      <c r="FJ2989">
        <v>5.0599999999999996</v>
      </c>
      <c r="FK2989">
        <v>4.68</v>
      </c>
      <c r="FL2989">
        <v>4.32</v>
      </c>
      <c r="FM2989">
        <v>3.99</v>
      </c>
      <c r="FN2989">
        <v>3.68</v>
      </c>
      <c r="FO2989">
        <v>3.42</v>
      </c>
      <c r="FP2989">
        <v>3.19</v>
      </c>
      <c r="FQ2989">
        <v>3.02</v>
      </c>
    </row>
    <row r="2990" spans="1:185" x14ac:dyDescent="0.25">
      <c r="A2990" t="s">
        <v>2777</v>
      </c>
      <c r="B2990">
        <v>66</v>
      </c>
      <c r="C2990">
        <v>66</v>
      </c>
      <c r="E2990">
        <v>100000</v>
      </c>
      <c r="F2990">
        <v>99942</v>
      </c>
      <c r="G2990">
        <v>99883</v>
      </c>
      <c r="H2990">
        <v>99822</v>
      </c>
      <c r="I2990">
        <v>99757</v>
      </c>
      <c r="J2990">
        <v>99688</v>
      </c>
      <c r="K2990">
        <v>99614</v>
      </c>
      <c r="L2990">
        <v>99534</v>
      </c>
      <c r="M2990">
        <v>99448</v>
      </c>
      <c r="N2990">
        <v>99357</v>
      </c>
      <c r="O2990">
        <v>99261</v>
      </c>
      <c r="P2990">
        <v>99159</v>
      </c>
      <c r="Q2990">
        <v>99051</v>
      </c>
      <c r="R2990">
        <v>98938</v>
      </c>
      <c r="S2990">
        <v>98817</v>
      </c>
      <c r="T2990">
        <v>98684</v>
      </c>
      <c r="U2990">
        <v>98538</v>
      </c>
      <c r="V2990">
        <v>98378</v>
      </c>
      <c r="W2990">
        <v>98205</v>
      </c>
      <c r="X2990">
        <v>98022</v>
      </c>
      <c r="Y2990">
        <v>97832</v>
      </c>
      <c r="Z2990">
        <v>97634</v>
      </c>
      <c r="AA2990">
        <v>97429</v>
      </c>
      <c r="AB2990">
        <v>97213</v>
      </c>
      <c r="AC2990">
        <v>96981</v>
      </c>
      <c r="AD2990">
        <v>96728</v>
      </c>
      <c r="AE2990">
        <v>96447</v>
      </c>
      <c r="AF2990">
        <v>96134</v>
      </c>
      <c r="AG2990">
        <v>95787</v>
      </c>
      <c r="AH2990">
        <v>95405</v>
      </c>
      <c r="AI2990">
        <v>94988</v>
      </c>
      <c r="AJ2990">
        <v>94541</v>
      </c>
      <c r="AK2990">
        <v>94060</v>
      </c>
      <c r="AL2990">
        <v>93538</v>
      </c>
      <c r="AM2990">
        <v>92980</v>
      </c>
      <c r="AN2990">
        <v>92361</v>
      </c>
      <c r="AO2990">
        <v>91643</v>
      </c>
      <c r="AP2990">
        <v>90849</v>
      </c>
      <c r="AQ2990">
        <v>89988</v>
      </c>
      <c r="AR2990">
        <v>89046</v>
      </c>
      <c r="AS2990">
        <v>88010</v>
      </c>
      <c r="AT2990">
        <v>86876</v>
      </c>
      <c r="AU2990">
        <v>85625</v>
      </c>
      <c r="AV2990">
        <v>84236</v>
      </c>
      <c r="AW2990">
        <v>82685</v>
      </c>
      <c r="AX2990">
        <v>80950</v>
      </c>
      <c r="AY2990">
        <v>79003</v>
      </c>
      <c r="AZ2990">
        <v>76820</v>
      </c>
      <c r="BA2990">
        <v>74388</v>
      </c>
      <c r="BB2990">
        <v>71712</v>
      </c>
      <c r="BC2990">
        <v>68804</v>
      </c>
      <c r="BD2990">
        <v>65678</v>
      </c>
      <c r="BE2990">
        <v>62335</v>
      </c>
      <c r="BF2990">
        <v>58788</v>
      </c>
      <c r="BG2990">
        <v>55051</v>
      </c>
      <c r="BH2990">
        <v>51106</v>
      </c>
      <c r="BI2990">
        <v>46979</v>
      </c>
      <c r="BJ2990">
        <v>42697</v>
      </c>
      <c r="BK2990">
        <v>38222</v>
      </c>
      <c r="BL2990">
        <v>33631</v>
      </c>
      <c r="BM2990">
        <v>29086</v>
      </c>
      <c r="BN2990">
        <v>24722</v>
      </c>
      <c r="BO2990">
        <v>20574</v>
      </c>
      <c r="BP2990">
        <v>16689</v>
      </c>
      <c r="BQ2990">
        <v>13149</v>
      </c>
      <c r="BR2990">
        <v>10041</v>
      </c>
      <c r="DC2990">
        <v>52.99</v>
      </c>
      <c r="DD2990">
        <v>52.02</v>
      </c>
      <c r="DE2990">
        <v>51.05</v>
      </c>
      <c r="DF2990">
        <v>50.08</v>
      </c>
      <c r="DG2990">
        <v>49.11</v>
      </c>
      <c r="DH2990">
        <v>48.14</v>
      </c>
      <c r="DI2990">
        <v>47.18</v>
      </c>
      <c r="DJ2990">
        <v>46.22</v>
      </c>
      <c r="DK2990">
        <v>45.26</v>
      </c>
      <c r="DL2990">
        <v>44.3</v>
      </c>
      <c r="DM2990">
        <v>43.34</v>
      </c>
      <c r="DN2990">
        <v>42.38</v>
      </c>
      <c r="DO2990">
        <v>41.43</v>
      </c>
      <c r="DP2990">
        <v>40.479999999999997</v>
      </c>
      <c r="DQ2990">
        <v>39.520000000000003</v>
      </c>
      <c r="DR2990">
        <v>38.58</v>
      </c>
      <c r="DS2990">
        <v>37.630000000000003</v>
      </c>
      <c r="DT2990">
        <v>36.69</v>
      </c>
      <c r="DU2990">
        <v>35.76</v>
      </c>
      <c r="DV2990">
        <v>34.82</v>
      </c>
      <c r="DW2990">
        <v>33.89</v>
      </c>
      <c r="DX2990">
        <v>32.96</v>
      </c>
      <c r="DY2990">
        <v>32.03</v>
      </c>
      <c r="DZ2990">
        <v>31.1</v>
      </c>
      <c r="EA2990">
        <v>30.17</v>
      </c>
      <c r="EB2990">
        <v>29.25</v>
      </c>
      <c r="EC2990">
        <v>28.33</v>
      </c>
      <c r="ED2990">
        <v>27.42</v>
      </c>
      <c r="EE2990">
        <v>26.52</v>
      </c>
      <c r="EF2990">
        <v>25.62</v>
      </c>
      <c r="EG2990">
        <v>24.73</v>
      </c>
      <c r="EH2990">
        <v>23.85</v>
      </c>
      <c r="EI2990">
        <v>22.97</v>
      </c>
      <c r="EJ2990">
        <v>22.09</v>
      </c>
      <c r="EK2990">
        <v>21.22</v>
      </c>
      <c r="EL2990">
        <v>20.36</v>
      </c>
      <c r="EM2990">
        <v>19.52</v>
      </c>
      <c r="EN2990">
        <v>18.68</v>
      </c>
      <c r="EO2990">
        <v>17.86</v>
      </c>
      <c r="EP2990">
        <v>17.04</v>
      </c>
      <c r="EQ2990">
        <v>16.239999999999998</v>
      </c>
      <c r="ER2990">
        <v>15.44</v>
      </c>
      <c r="ES2990">
        <v>14.66</v>
      </c>
      <c r="ET2990">
        <v>13.89</v>
      </c>
      <c r="EU2990">
        <v>13.14</v>
      </c>
      <c r="EV2990">
        <v>12.41</v>
      </c>
      <c r="EW2990">
        <v>11.71</v>
      </c>
      <c r="EX2990">
        <v>11.03</v>
      </c>
      <c r="EY2990">
        <v>10.37</v>
      </c>
      <c r="EZ2990">
        <v>9.74</v>
      </c>
      <c r="FA2990">
        <v>9.1300000000000008</v>
      </c>
      <c r="FB2990">
        <v>8.5399999999999991</v>
      </c>
      <c r="FC2990">
        <v>7.97</v>
      </c>
      <c r="FD2990">
        <v>7.42</v>
      </c>
      <c r="FE2990">
        <v>6.89</v>
      </c>
      <c r="FF2990">
        <v>6.39</v>
      </c>
      <c r="FG2990">
        <v>5.9</v>
      </c>
      <c r="FH2990">
        <v>5.44</v>
      </c>
      <c r="FI2990">
        <v>5.0199999999999996</v>
      </c>
      <c r="FJ2990">
        <v>4.6399999999999997</v>
      </c>
      <c r="FK2990">
        <v>4.29</v>
      </c>
      <c r="FL2990">
        <v>3.96</v>
      </c>
      <c r="FM2990">
        <v>3.65</v>
      </c>
      <c r="FN2990">
        <v>3.39</v>
      </c>
      <c r="FO2990">
        <v>3.17</v>
      </c>
      <c r="FP2990">
        <v>2.99</v>
      </c>
    </row>
    <row r="2991" spans="1:185" x14ac:dyDescent="0.25">
      <c r="A2991" t="s">
        <v>2778</v>
      </c>
      <c r="B2991">
        <v>65</v>
      </c>
      <c r="C2991">
        <v>65</v>
      </c>
      <c r="E2991">
        <v>100000</v>
      </c>
      <c r="F2991">
        <v>99940</v>
      </c>
      <c r="G2991">
        <v>99877</v>
      </c>
      <c r="H2991">
        <v>99811</v>
      </c>
      <c r="I2991">
        <v>99741</v>
      </c>
      <c r="J2991">
        <v>99665</v>
      </c>
      <c r="K2991">
        <v>99584</v>
      </c>
      <c r="L2991">
        <v>99497</v>
      </c>
      <c r="M2991">
        <v>99404</v>
      </c>
      <c r="N2991">
        <v>99306</v>
      </c>
      <c r="O2991">
        <v>99202</v>
      </c>
      <c r="P2991">
        <v>99092</v>
      </c>
      <c r="Q2991">
        <v>98977</v>
      </c>
      <c r="R2991">
        <v>98853</v>
      </c>
      <c r="S2991">
        <v>98719</v>
      </c>
      <c r="T2991">
        <v>98570</v>
      </c>
      <c r="U2991">
        <v>98407</v>
      </c>
      <c r="V2991">
        <v>98231</v>
      </c>
      <c r="W2991">
        <v>98044</v>
      </c>
      <c r="X2991">
        <v>97850</v>
      </c>
      <c r="Y2991">
        <v>97650</v>
      </c>
      <c r="Z2991">
        <v>97441</v>
      </c>
      <c r="AA2991">
        <v>97221</v>
      </c>
      <c r="AB2991">
        <v>96985</v>
      </c>
      <c r="AC2991">
        <v>96727</v>
      </c>
      <c r="AD2991">
        <v>96441</v>
      </c>
      <c r="AE2991">
        <v>96122</v>
      </c>
      <c r="AF2991">
        <v>95768</v>
      </c>
      <c r="AG2991">
        <v>95378</v>
      </c>
      <c r="AH2991">
        <v>94954</v>
      </c>
      <c r="AI2991">
        <v>94498</v>
      </c>
      <c r="AJ2991">
        <v>94007</v>
      </c>
      <c r="AK2991">
        <v>93475</v>
      </c>
      <c r="AL2991">
        <v>92908</v>
      </c>
      <c r="AM2991">
        <v>92279</v>
      </c>
      <c r="AN2991">
        <v>91548</v>
      </c>
      <c r="AO2991">
        <v>90739</v>
      </c>
      <c r="AP2991">
        <v>89864</v>
      </c>
      <c r="AQ2991">
        <v>88907</v>
      </c>
      <c r="AR2991">
        <v>87855</v>
      </c>
      <c r="AS2991">
        <v>86705</v>
      </c>
      <c r="AT2991">
        <v>85436</v>
      </c>
      <c r="AU2991">
        <v>84028</v>
      </c>
      <c r="AV2991">
        <v>82457</v>
      </c>
      <c r="AW2991">
        <v>80698</v>
      </c>
      <c r="AX2991">
        <v>78728</v>
      </c>
      <c r="AY2991">
        <v>76519</v>
      </c>
      <c r="AZ2991">
        <v>74064</v>
      </c>
      <c r="BA2991">
        <v>71360</v>
      </c>
      <c r="BB2991">
        <v>68426</v>
      </c>
      <c r="BC2991">
        <v>65274</v>
      </c>
      <c r="BD2991">
        <v>61906</v>
      </c>
      <c r="BE2991">
        <v>58339</v>
      </c>
      <c r="BF2991">
        <v>54583</v>
      </c>
      <c r="BG2991">
        <v>50624</v>
      </c>
      <c r="BH2991">
        <v>46484</v>
      </c>
      <c r="BI2991">
        <v>42195</v>
      </c>
      <c r="BJ2991">
        <v>37721</v>
      </c>
      <c r="BK2991">
        <v>33134</v>
      </c>
      <c r="BL2991">
        <v>28602</v>
      </c>
      <c r="BM2991">
        <v>24263</v>
      </c>
      <c r="BN2991">
        <v>20147</v>
      </c>
      <c r="BO2991">
        <v>16308</v>
      </c>
      <c r="BP2991">
        <v>12817</v>
      </c>
      <c r="BQ2991">
        <v>9760</v>
      </c>
      <c r="DC2991">
        <v>51.88</v>
      </c>
      <c r="DD2991">
        <v>50.91</v>
      </c>
      <c r="DE2991">
        <v>49.94</v>
      </c>
      <c r="DF2991">
        <v>48.98</v>
      </c>
      <c r="DG2991">
        <v>48.01</v>
      </c>
      <c r="DH2991">
        <v>47.05</v>
      </c>
      <c r="DI2991">
        <v>46.09</v>
      </c>
      <c r="DJ2991">
        <v>45.13</v>
      </c>
      <c r="DK2991">
        <v>44.17</v>
      </c>
      <c r="DL2991">
        <v>43.21</v>
      </c>
      <c r="DM2991">
        <v>42.25</v>
      </c>
      <c r="DN2991">
        <v>41.3</v>
      </c>
      <c r="DO2991">
        <v>40.35</v>
      </c>
      <c r="DP2991">
        <v>39.4</v>
      </c>
      <c r="DQ2991">
        <v>38.450000000000003</v>
      </c>
      <c r="DR2991">
        <v>37.51</v>
      </c>
      <c r="DS2991">
        <v>36.57</v>
      </c>
      <c r="DT2991">
        <v>35.630000000000003</v>
      </c>
      <c r="DU2991">
        <v>34.700000000000003</v>
      </c>
      <c r="DV2991">
        <v>33.770000000000003</v>
      </c>
      <c r="DW2991">
        <v>32.840000000000003</v>
      </c>
      <c r="DX2991">
        <v>31.91</v>
      </c>
      <c r="DY2991">
        <v>30.98</v>
      </c>
      <c r="DZ2991">
        <v>30.05</v>
      </c>
      <c r="EA2991">
        <v>29.13</v>
      </c>
      <c r="EB2991">
        <v>28.22</v>
      </c>
      <c r="EC2991">
        <v>27.31</v>
      </c>
      <c r="ED2991">
        <v>26.41</v>
      </c>
      <c r="EE2991">
        <v>25.51</v>
      </c>
      <c r="EF2991">
        <v>24.62</v>
      </c>
      <c r="EG2991">
        <v>23.74</v>
      </c>
      <c r="EH2991">
        <v>22.86</v>
      </c>
      <c r="EI2991">
        <v>21.99</v>
      </c>
      <c r="EJ2991">
        <v>21.12</v>
      </c>
      <c r="EK2991">
        <v>20.260000000000002</v>
      </c>
      <c r="EL2991">
        <v>19.420000000000002</v>
      </c>
      <c r="EM2991">
        <v>18.59</v>
      </c>
      <c r="EN2991">
        <v>17.760000000000002</v>
      </c>
      <c r="EO2991">
        <v>16.95</v>
      </c>
      <c r="EP2991">
        <v>16.149999999999999</v>
      </c>
      <c r="EQ2991">
        <v>15.35</v>
      </c>
      <c r="ER2991">
        <v>14.57</v>
      </c>
      <c r="ES2991">
        <v>13.81</v>
      </c>
      <c r="ET2991">
        <v>13.06</v>
      </c>
      <c r="EU2991">
        <v>12.34</v>
      </c>
      <c r="EV2991">
        <v>11.63</v>
      </c>
      <c r="EW2991">
        <v>10.96</v>
      </c>
      <c r="EX2991">
        <v>10.3</v>
      </c>
      <c r="EY2991">
        <v>9.67</v>
      </c>
      <c r="EZ2991">
        <v>9.07</v>
      </c>
      <c r="FA2991">
        <v>8.48</v>
      </c>
      <c r="FB2991">
        <v>7.91</v>
      </c>
      <c r="FC2991">
        <v>7.37</v>
      </c>
      <c r="FD2991">
        <v>6.84</v>
      </c>
      <c r="FE2991">
        <v>6.34</v>
      </c>
      <c r="FF2991">
        <v>5.86</v>
      </c>
      <c r="FG2991">
        <v>5.4</v>
      </c>
      <c r="FH2991">
        <v>4.9800000000000004</v>
      </c>
      <c r="FI2991">
        <v>4.5999999999999996</v>
      </c>
      <c r="FJ2991">
        <v>4.25</v>
      </c>
      <c r="FK2991">
        <v>3.92</v>
      </c>
      <c r="FL2991">
        <v>3.62</v>
      </c>
      <c r="FM2991">
        <v>3.36</v>
      </c>
      <c r="FN2991">
        <v>3.14</v>
      </c>
      <c r="FO2991">
        <v>2.96</v>
      </c>
    </row>
    <row r="2992" spans="1:185" x14ac:dyDescent="0.25">
      <c r="A2992" t="s">
        <v>2779</v>
      </c>
      <c r="B2992">
        <v>64</v>
      </c>
      <c r="C2992">
        <v>64</v>
      </c>
      <c r="E2992">
        <v>100000</v>
      </c>
      <c r="F2992">
        <v>99936</v>
      </c>
      <c r="G2992">
        <v>99869</v>
      </c>
      <c r="H2992">
        <v>99797</v>
      </c>
      <c r="I2992">
        <v>99721</v>
      </c>
      <c r="J2992">
        <v>99638</v>
      </c>
      <c r="K2992">
        <v>99549</v>
      </c>
      <c r="L2992">
        <v>99454</v>
      </c>
      <c r="M2992">
        <v>99354</v>
      </c>
      <c r="N2992">
        <v>99248</v>
      </c>
      <c r="O2992">
        <v>99137</v>
      </c>
      <c r="P2992">
        <v>99019</v>
      </c>
      <c r="Q2992">
        <v>98894</v>
      </c>
      <c r="R2992">
        <v>98756</v>
      </c>
      <c r="S2992">
        <v>98605</v>
      </c>
      <c r="T2992">
        <v>98439</v>
      </c>
      <c r="U2992">
        <v>98259</v>
      </c>
      <c r="V2992">
        <v>98070</v>
      </c>
      <c r="W2992">
        <v>97872</v>
      </c>
      <c r="X2992">
        <v>97668</v>
      </c>
      <c r="Y2992">
        <v>97455</v>
      </c>
      <c r="Z2992">
        <v>97231</v>
      </c>
      <c r="AA2992">
        <v>96990</v>
      </c>
      <c r="AB2992">
        <v>96728</v>
      </c>
      <c r="AC2992">
        <v>96436</v>
      </c>
      <c r="AD2992">
        <v>96112</v>
      </c>
      <c r="AE2992">
        <v>95752</v>
      </c>
      <c r="AF2992">
        <v>95354</v>
      </c>
      <c r="AG2992">
        <v>94921</v>
      </c>
      <c r="AH2992">
        <v>94457</v>
      </c>
      <c r="AI2992">
        <v>93956</v>
      </c>
      <c r="AJ2992">
        <v>93414</v>
      </c>
      <c r="AK2992">
        <v>92837</v>
      </c>
      <c r="AL2992">
        <v>92197</v>
      </c>
      <c r="AM2992">
        <v>91454</v>
      </c>
      <c r="AN2992">
        <v>90630</v>
      </c>
      <c r="AO2992">
        <v>89740</v>
      </c>
      <c r="AP2992">
        <v>88767</v>
      </c>
      <c r="AQ2992">
        <v>87701</v>
      </c>
      <c r="AR2992">
        <v>86533</v>
      </c>
      <c r="AS2992">
        <v>85245</v>
      </c>
      <c r="AT2992">
        <v>83818</v>
      </c>
      <c r="AU2992">
        <v>82227</v>
      </c>
      <c r="AV2992">
        <v>80446</v>
      </c>
      <c r="AW2992">
        <v>78451</v>
      </c>
      <c r="AX2992">
        <v>76218</v>
      </c>
      <c r="AY2992">
        <v>73736</v>
      </c>
      <c r="AZ2992">
        <v>71007</v>
      </c>
      <c r="BA2992">
        <v>68045</v>
      </c>
      <c r="BB2992">
        <v>64867</v>
      </c>
      <c r="BC2992">
        <v>61475</v>
      </c>
      <c r="BD2992">
        <v>57886</v>
      </c>
      <c r="BE2992">
        <v>54112</v>
      </c>
      <c r="BF2992">
        <v>50139</v>
      </c>
      <c r="BG2992">
        <v>45989</v>
      </c>
      <c r="BH2992">
        <v>41694</v>
      </c>
      <c r="BI2992">
        <v>37220</v>
      </c>
      <c r="BJ2992">
        <v>32642</v>
      </c>
      <c r="BK2992">
        <v>28123</v>
      </c>
      <c r="BL2992">
        <v>23807</v>
      </c>
      <c r="BM2992">
        <v>19727</v>
      </c>
      <c r="BN2992">
        <v>15928</v>
      </c>
      <c r="BO2992">
        <v>12490</v>
      </c>
      <c r="BP2992">
        <v>9485</v>
      </c>
      <c r="DC2992">
        <v>50.78</v>
      </c>
      <c r="DD2992">
        <v>49.81</v>
      </c>
      <c r="DE2992">
        <v>48.84</v>
      </c>
      <c r="DF2992">
        <v>47.88</v>
      </c>
      <c r="DG2992">
        <v>46.92</v>
      </c>
      <c r="DH2992">
        <v>45.95</v>
      </c>
      <c r="DI2992">
        <v>44.99</v>
      </c>
      <c r="DJ2992">
        <v>44.04</v>
      </c>
      <c r="DK2992">
        <v>43.08</v>
      </c>
      <c r="DL2992">
        <v>42.13</v>
      </c>
      <c r="DM2992">
        <v>41.17</v>
      </c>
      <c r="DN2992">
        <v>40.22</v>
      </c>
      <c r="DO2992">
        <v>39.270000000000003</v>
      </c>
      <c r="DP2992">
        <v>38.33</v>
      </c>
      <c r="DQ2992">
        <v>37.380000000000003</v>
      </c>
      <c r="DR2992">
        <v>36.450000000000003</v>
      </c>
      <c r="DS2992">
        <v>35.51</v>
      </c>
      <c r="DT2992">
        <v>34.58</v>
      </c>
      <c r="DU2992">
        <v>33.65</v>
      </c>
      <c r="DV2992">
        <v>32.72</v>
      </c>
      <c r="DW2992">
        <v>31.79</v>
      </c>
      <c r="DX2992">
        <v>30.86</v>
      </c>
      <c r="DY2992">
        <v>29.94</v>
      </c>
      <c r="DZ2992">
        <v>29.02</v>
      </c>
      <c r="EA2992">
        <v>28.1</v>
      </c>
      <c r="EB2992">
        <v>27.19</v>
      </c>
      <c r="EC2992">
        <v>26.3</v>
      </c>
      <c r="ED2992">
        <v>25.4</v>
      </c>
      <c r="EE2992">
        <v>24.52</v>
      </c>
      <c r="EF2992">
        <v>23.63</v>
      </c>
      <c r="EG2992">
        <v>22.76</v>
      </c>
      <c r="EH2992">
        <v>21.89</v>
      </c>
      <c r="EI2992">
        <v>21.02</v>
      </c>
      <c r="EJ2992">
        <v>20.16</v>
      </c>
      <c r="EK2992">
        <v>19.32</v>
      </c>
      <c r="EL2992">
        <v>18.489999999999998</v>
      </c>
      <c r="EM2992">
        <v>17.670000000000002</v>
      </c>
      <c r="EN2992">
        <v>16.86</v>
      </c>
      <c r="EO2992">
        <v>16.059999999999999</v>
      </c>
      <c r="EP2992">
        <v>15.27</v>
      </c>
      <c r="EQ2992">
        <v>14.49</v>
      </c>
      <c r="ER2992">
        <v>13.73</v>
      </c>
      <c r="ES2992">
        <v>12.99</v>
      </c>
      <c r="ET2992">
        <v>12.26</v>
      </c>
      <c r="EU2992">
        <v>11.56</v>
      </c>
      <c r="EV2992">
        <v>10.89</v>
      </c>
      <c r="EW2992">
        <v>10.23</v>
      </c>
      <c r="EX2992">
        <v>9.61</v>
      </c>
      <c r="EY2992">
        <v>9.01</v>
      </c>
      <c r="EZ2992">
        <v>8.42</v>
      </c>
      <c r="FA2992">
        <v>7.86</v>
      </c>
      <c r="FB2992">
        <v>7.32</v>
      </c>
      <c r="FC2992">
        <v>6.79</v>
      </c>
      <c r="FD2992">
        <v>6.29</v>
      </c>
      <c r="FE2992">
        <v>5.81</v>
      </c>
      <c r="FF2992">
        <v>5.36</v>
      </c>
      <c r="FG2992">
        <v>4.9400000000000004</v>
      </c>
      <c r="FH2992">
        <v>4.57</v>
      </c>
      <c r="FI2992">
        <v>4.22</v>
      </c>
      <c r="FJ2992">
        <v>3.89</v>
      </c>
      <c r="FK2992">
        <v>3.6</v>
      </c>
      <c r="FL2992">
        <v>3.33</v>
      </c>
      <c r="FM2992">
        <v>3.12</v>
      </c>
      <c r="FN2992">
        <v>2.94</v>
      </c>
    </row>
    <row r="2993" spans="1:169" x14ac:dyDescent="0.25">
      <c r="A2993" t="s">
        <v>2780</v>
      </c>
      <c r="B2993">
        <v>63</v>
      </c>
      <c r="C2993">
        <v>63</v>
      </c>
      <c r="E2993">
        <v>100000</v>
      </c>
      <c r="F2993">
        <v>99932</v>
      </c>
      <c r="G2993">
        <v>99859</v>
      </c>
      <c r="H2993">
        <v>99780</v>
      </c>
      <c r="I2993">
        <v>99696</v>
      </c>
      <c r="J2993">
        <v>99605</v>
      </c>
      <c r="K2993">
        <v>99509</v>
      </c>
      <c r="L2993">
        <v>99407</v>
      </c>
      <c r="M2993">
        <v>99299</v>
      </c>
      <c r="N2993">
        <v>99186</v>
      </c>
      <c r="O2993">
        <v>99066</v>
      </c>
      <c r="P2993">
        <v>98938</v>
      </c>
      <c r="Q2993">
        <v>98798</v>
      </c>
      <c r="R2993">
        <v>98644</v>
      </c>
      <c r="S2993">
        <v>98475</v>
      </c>
      <c r="T2993">
        <v>98292</v>
      </c>
      <c r="U2993">
        <v>98099</v>
      </c>
      <c r="V2993">
        <v>97898</v>
      </c>
      <c r="W2993">
        <v>97690</v>
      </c>
      <c r="X2993">
        <v>97473</v>
      </c>
      <c r="Y2993">
        <v>97245</v>
      </c>
      <c r="Z2993">
        <v>97000</v>
      </c>
      <c r="AA2993">
        <v>96732</v>
      </c>
      <c r="AB2993">
        <v>96435</v>
      </c>
      <c r="AC2993">
        <v>96105</v>
      </c>
      <c r="AD2993">
        <v>95738</v>
      </c>
      <c r="AE2993">
        <v>95333</v>
      </c>
      <c r="AF2993">
        <v>94891</v>
      </c>
      <c r="AG2993">
        <v>94418</v>
      </c>
      <c r="AH2993">
        <v>93909</v>
      </c>
      <c r="AI2993">
        <v>93356</v>
      </c>
      <c r="AJ2993">
        <v>92768</v>
      </c>
      <c r="AK2993">
        <v>92117</v>
      </c>
      <c r="AL2993">
        <v>91361</v>
      </c>
      <c r="AM2993">
        <v>90523</v>
      </c>
      <c r="AN2993">
        <v>89618</v>
      </c>
      <c r="AO2993">
        <v>88629</v>
      </c>
      <c r="AP2993">
        <v>87545</v>
      </c>
      <c r="AQ2993">
        <v>86361</v>
      </c>
      <c r="AR2993">
        <v>85055</v>
      </c>
      <c r="AS2993">
        <v>83608</v>
      </c>
      <c r="AT2993">
        <v>81997</v>
      </c>
      <c r="AU2993">
        <v>80195</v>
      </c>
      <c r="AV2993">
        <v>78175</v>
      </c>
      <c r="AW2993">
        <v>75915</v>
      </c>
      <c r="AX2993">
        <v>73407</v>
      </c>
      <c r="AY2993">
        <v>70651</v>
      </c>
      <c r="AZ2993">
        <v>67664</v>
      </c>
      <c r="BA2993">
        <v>64459</v>
      </c>
      <c r="BB2993">
        <v>61042</v>
      </c>
      <c r="BC2993">
        <v>57431</v>
      </c>
      <c r="BD2993">
        <v>53638</v>
      </c>
      <c r="BE2993">
        <v>49652</v>
      </c>
      <c r="BF2993">
        <v>45493</v>
      </c>
      <c r="BG2993">
        <v>41194</v>
      </c>
      <c r="BH2993">
        <v>36720</v>
      </c>
      <c r="BI2993">
        <v>32151</v>
      </c>
      <c r="BJ2993">
        <v>27650</v>
      </c>
      <c r="BK2993">
        <v>23358</v>
      </c>
      <c r="BL2993">
        <v>19310</v>
      </c>
      <c r="BM2993">
        <v>15556</v>
      </c>
      <c r="BN2993">
        <v>12165</v>
      </c>
      <c r="BO2993">
        <v>9216</v>
      </c>
      <c r="DC2993">
        <v>49.68</v>
      </c>
      <c r="DD2993">
        <v>48.71</v>
      </c>
      <c r="DE2993">
        <v>47.75</v>
      </c>
      <c r="DF2993">
        <v>46.78</v>
      </c>
      <c r="DG2993">
        <v>45.82</v>
      </c>
      <c r="DH2993">
        <v>44.86</v>
      </c>
      <c r="DI2993">
        <v>43.91</v>
      </c>
      <c r="DJ2993">
        <v>42.95</v>
      </c>
      <c r="DK2993">
        <v>42</v>
      </c>
      <c r="DL2993">
        <v>41.05</v>
      </c>
      <c r="DM2993">
        <v>40.090000000000003</v>
      </c>
      <c r="DN2993">
        <v>39.15</v>
      </c>
      <c r="DO2993">
        <v>38.200000000000003</v>
      </c>
      <c r="DP2993">
        <v>37.26</v>
      </c>
      <c r="DQ2993">
        <v>36.32</v>
      </c>
      <c r="DR2993">
        <v>35.39</v>
      </c>
      <c r="DS2993">
        <v>34.46</v>
      </c>
      <c r="DT2993">
        <v>33.53</v>
      </c>
      <c r="DU2993">
        <v>32.6</v>
      </c>
      <c r="DV2993">
        <v>31.67</v>
      </c>
      <c r="DW2993">
        <v>30.74</v>
      </c>
      <c r="DX2993">
        <v>29.82</v>
      </c>
      <c r="DY2993">
        <v>28.9</v>
      </c>
      <c r="DZ2993">
        <v>27.99</v>
      </c>
      <c r="EA2993">
        <v>27.08</v>
      </c>
      <c r="EB2993">
        <v>26.18</v>
      </c>
      <c r="EC2993">
        <v>25.29</v>
      </c>
      <c r="ED2993">
        <v>24.41</v>
      </c>
      <c r="EE2993">
        <v>23.53</v>
      </c>
      <c r="EF2993">
        <v>22.65</v>
      </c>
      <c r="EG2993">
        <v>21.78</v>
      </c>
      <c r="EH2993">
        <v>20.92</v>
      </c>
      <c r="EI2993">
        <v>20.059999999999999</v>
      </c>
      <c r="EJ2993">
        <v>19.22</v>
      </c>
      <c r="EK2993">
        <v>18.399999999999999</v>
      </c>
      <c r="EL2993">
        <v>17.579999999999998</v>
      </c>
      <c r="EM2993">
        <v>16.77</v>
      </c>
      <c r="EN2993">
        <v>15.97</v>
      </c>
      <c r="EO2993">
        <v>15.18</v>
      </c>
      <c r="EP2993">
        <v>14.41</v>
      </c>
      <c r="EQ2993">
        <v>13.65</v>
      </c>
      <c r="ER2993">
        <v>12.91</v>
      </c>
      <c r="ES2993">
        <v>12.19</v>
      </c>
      <c r="ET2993">
        <v>11.49</v>
      </c>
      <c r="EU2993">
        <v>10.82</v>
      </c>
      <c r="EV2993">
        <v>10.17</v>
      </c>
      <c r="EW2993">
        <v>9.5399999999999991</v>
      </c>
      <c r="EX2993">
        <v>8.94</v>
      </c>
      <c r="EY2993">
        <v>8.36</v>
      </c>
      <c r="EZ2993">
        <v>7.8</v>
      </c>
      <c r="FA2993">
        <v>7.26</v>
      </c>
      <c r="FB2993">
        <v>6.74</v>
      </c>
      <c r="FC2993">
        <v>6.24</v>
      </c>
      <c r="FD2993">
        <v>5.77</v>
      </c>
      <c r="FE2993">
        <v>5.32</v>
      </c>
      <c r="FF2993">
        <v>4.9000000000000004</v>
      </c>
      <c r="FG2993">
        <v>4.53</v>
      </c>
      <c r="FH2993">
        <v>4.1900000000000004</v>
      </c>
      <c r="FI2993">
        <v>3.86</v>
      </c>
      <c r="FJ2993">
        <v>3.57</v>
      </c>
      <c r="FK2993">
        <v>3.31</v>
      </c>
      <c r="FL2993">
        <v>3.09</v>
      </c>
      <c r="FM2993">
        <v>2.92</v>
      </c>
    </row>
    <row r="2994" spans="1:169" x14ac:dyDescent="0.25">
      <c r="A2994" t="s">
        <v>2781</v>
      </c>
      <c r="B2994">
        <v>62</v>
      </c>
      <c r="C2994">
        <v>62</v>
      </c>
      <c r="E2994">
        <v>100000</v>
      </c>
      <c r="F2994">
        <v>99926</v>
      </c>
      <c r="G2994">
        <v>99846</v>
      </c>
      <c r="H2994">
        <v>99760</v>
      </c>
      <c r="I2994">
        <v>99668</v>
      </c>
      <c r="J2994">
        <v>99570</v>
      </c>
      <c r="K2994">
        <v>99466</v>
      </c>
      <c r="L2994">
        <v>99356</v>
      </c>
      <c r="M2994">
        <v>99240</v>
      </c>
      <c r="N2994">
        <v>99118</v>
      </c>
      <c r="O2994">
        <v>98988</v>
      </c>
      <c r="P2994">
        <v>98846</v>
      </c>
      <c r="Q2994">
        <v>98689</v>
      </c>
      <c r="R2994">
        <v>98517</v>
      </c>
      <c r="S2994">
        <v>98330</v>
      </c>
      <c r="T2994">
        <v>98133</v>
      </c>
      <c r="U2994">
        <v>97928</v>
      </c>
      <c r="V2994">
        <v>97716</v>
      </c>
      <c r="W2994">
        <v>97496</v>
      </c>
      <c r="X2994">
        <v>97263</v>
      </c>
      <c r="Y2994">
        <v>97014</v>
      </c>
      <c r="Z2994">
        <v>96742</v>
      </c>
      <c r="AA2994">
        <v>96439</v>
      </c>
      <c r="AB2994">
        <v>96102</v>
      </c>
      <c r="AC2994">
        <v>95728</v>
      </c>
      <c r="AD2994">
        <v>95315</v>
      </c>
      <c r="AE2994">
        <v>94866</v>
      </c>
      <c r="AF2994">
        <v>94384</v>
      </c>
      <c r="AG2994">
        <v>93865</v>
      </c>
      <c r="AH2994">
        <v>93302</v>
      </c>
      <c r="AI2994">
        <v>92703</v>
      </c>
      <c r="AJ2994">
        <v>92041</v>
      </c>
      <c r="AK2994">
        <v>91271</v>
      </c>
      <c r="AL2994">
        <v>90419</v>
      </c>
      <c r="AM2994">
        <v>89498</v>
      </c>
      <c r="AN2994">
        <v>88493</v>
      </c>
      <c r="AO2994">
        <v>87391</v>
      </c>
      <c r="AP2994">
        <v>86189</v>
      </c>
      <c r="AQ2994">
        <v>84866</v>
      </c>
      <c r="AR2994">
        <v>83399</v>
      </c>
      <c r="AS2994">
        <v>81766</v>
      </c>
      <c r="AT2994">
        <v>79942</v>
      </c>
      <c r="AU2994">
        <v>77900</v>
      </c>
      <c r="AV2994">
        <v>75614</v>
      </c>
      <c r="AW2994">
        <v>73078</v>
      </c>
      <c r="AX2994">
        <v>70295</v>
      </c>
      <c r="AY2994">
        <v>67280</v>
      </c>
      <c r="AZ2994">
        <v>64051</v>
      </c>
      <c r="BA2994">
        <v>60609</v>
      </c>
      <c r="BB2994">
        <v>56975</v>
      </c>
      <c r="BC2994">
        <v>53164</v>
      </c>
      <c r="BD2994">
        <v>49162</v>
      </c>
      <c r="BE2994">
        <v>44995</v>
      </c>
      <c r="BF2994">
        <v>40694</v>
      </c>
      <c r="BG2994">
        <v>36223</v>
      </c>
      <c r="BH2994">
        <v>31662</v>
      </c>
      <c r="BI2994">
        <v>27180</v>
      </c>
      <c r="BJ2994">
        <v>22915</v>
      </c>
      <c r="BK2994">
        <v>18901</v>
      </c>
      <c r="BL2994">
        <v>15188</v>
      </c>
      <c r="BM2994">
        <v>11848</v>
      </c>
      <c r="BN2994">
        <v>8949</v>
      </c>
      <c r="DC2994">
        <v>48.58</v>
      </c>
      <c r="DD2994">
        <v>47.61</v>
      </c>
      <c r="DE2994">
        <v>46.65</v>
      </c>
      <c r="DF2994">
        <v>45.69</v>
      </c>
      <c r="DG2994">
        <v>44.73</v>
      </c>
      <c r="DH2994">
        <v>43.78</v>
      </c>
      <c r="DI2994">
        <v>42.82</v>
      </c>
      <c r="DJ2994">
        <v>41.87</v>
      </c>
      <c r="DK2994">
        <v>40.92</v>
      </c>
      <c r="DL2994">
        <v>39.97</v>
      </c>
      <c r="DM2994">
        <v>39.020000000000003</v>
      </c>
      <c r="DN2994">
        <v>38.07</v>
      </c>
      <c r="DO2994">
        <v>37.130000000000003</v>
      </c>
      <c r="DP2994">
        <v>36.200000000000003</v>
      </c>
      <c r="DQ2994">
        <v>35.270000000000003</v>
      </c>
      <c r="DR2994">
        <v>34.33</v>
      </c>
      <c r="DS2994">
        <v>33.409999999999997</v>
      </c>
      <c r="DT2994">
        <v>32.479999999999997</v>
      </c>
      <c r="DU2994">
        <v>31.55</v>
      </c>
      <c r="DV2994">
        <v>30.62</v>
      </c>
      <c r="DW2994">
        <v>29.7</v>
      </c>
      <c r="DX2994">
        <v>28.78</v>
      </c>
      <c r="DY2994">
        <v>27.87</v>
      </c>
      <c r="DZ2994">
        <v>26.97</v>
      </c>
      <c r="EA2994">
        <v>26.07</v>
      </c>
      <c r="EB2994">
        <v>25.18</v>
      </c>
      <c r="EC2994">
        <v>24.3</v>
      </c>
      <c r="ED2994">
        <v>23.42</v>
      </c>
      <c r="EE2994">
        <v>22.55</v>
      </c>
      <c r="EF2994">
        <v>21.68</v>
      </c>
      <c r="EG2994">
        <v>20.82</v>
      </c>
      <c r="EH2994">
        <v>19.96</v>
      </c>
      <c r="EI2994">
        <v>19.13</v>
      </c>
      <c r="EJ2994">
        <v>18.3</v>
      </c>
      <c r="EK2994">
        <v>17.489999999999998</v>
      </c>
      <c r="EL2994">
        <v>16.68</v>
      </c>
      <c r="EM2994">
        <v>15.88</v>
      </c>
      <c r="EN2994">
        <v>15.1</v>
      </c>
      <c r="EO2994">
        <v>14.33</v>
      </c>
      <c r="EP2994">
        <v>13.57</v>
      </c>
      <c r="EQ2994">
        <v>12.83</v>
      </c>
      <c r="ER2994">
        <v>12.11</v>
      </c>
      <c r="ES2994">
        <v>11.42</v>
      </c>
      <c r="ET2994">
        <v>10.75</v>
      </c>
      <c r="EU2994">
        <v>10.1</v>
      </c>
      <c r="EV2994">
        <v>9.48</v>
      </c>
      <c r="EW2994">
        <v>8.8800000000000008</v>
      </c>
      <c r="EX2994">
        <v>8.31</v>
      </c>
      <c r="EY2994">
        <v>7.75</v>
      </c>
      <c r="EZ2994">
        <v>7.21</v>
      </c>
      <c r="FA2994">
        <v>6.69</v>
      </c>
      <c r="FB2994">
        <v>6.2</v>
      </c>
      <c r="FC2994">
        <v>5.72</v>
      </c>
      <c r="FD2994">
        <v>5.28</v>
      </c>
      <c r="FE2994">
        <v>4.87</v>
      </c>
      <c r="FF2994">
        <v>4.5</v>
      </c>
      <c r="FG2994">
        <v>4.1500000000000004</v>
      </c>
      <c r="FH2994">
        <v>3.83</v>
      </c>
      <c r="FI2994">
        <v>3.54</v>
      </c>
      <c r="FJ2994">
        <v>3.29</v>
      </c>
      <c r="FK2994">
        <v>3.07</v>
      </c>
      <c r="FL2994">
        <v>2.9</v>
      </c>
    </row>
    <row r="2995" spans="1:169" x14ac:dyDescent="0.25">
      <c r="A2995" t="s">
        <v>2782</v>
      </c>
      <c r="B2995">
        <v>61</v>
      </c>
      <c r="C2995">
        <v>61</v>
      </c>
      <c r="E2995">
        <v>100000</v>
      </c>
      <c r="F2995">
        <v>99919</v>
      </c>
      <c r="G2995">
        <v>99831</v>
      </c>
      <c r="H2995">
        <v>99737</v>
      </c>
      <c r="I2995">
        <v>99637</v>
      </c>
      <c r="J2995">
        <v>99531</v>
      </c>
      <c r="K2995">
        <v>99419</v>
      </c>
      <c r="L2995">
        <v>99302</v>
      </c>
      <c r="M2995">
        <v>99178</v>
      </c>
      <c r="N2995">
        <v>99045</v>
      </c>
      <c r="O2995">
        <v>98900</v>
      </c>
      <c r="P2995">
        <v>98740</v>
      </c>
      <c r="Q2995">
        <v>98565</v>
      </c>
      <c r="R2995">
        <v>98375</v>
      </c>
      <c r="S2995">
        <v>98174</v>
      </c>
      <c r="T2995">
        <v>97966</v>
      </c>
      <c r="U2995">
        <v>97750</v>
      </c>
      <c r="V2995">
        <v>97525</v>
      </c>
      <c r="W2995">
        <v>97288</v>
      </c>
      <c r="X2995">
        <v>97035</v>
      </c>
      <c r="Y2995">
        <v>96757</v>
      </c>
      <c r="Z2995">
        <v>96448</v>
      </c>
      <c r="AA2995">
        <v>96105</v>
      </c>
      <c r="AB2995">
        <v>95724</v>
      </c>
      <c r="AC2995">
        <v>95303</v>
      </c>
      <c r="AD2995">
        <v>94845</v>
      </c>
      <c r="AE2995">
        <v>94354</v>
      </c>
      <c r="AF2995">
        <v>93825</v>
      </c>
      <c r="AG2995">
        <v>93253</v>
      </c>
      <c r="AH2995">
        <v>92643</v>
      </c>
      <c r="AI2995">
        <v>91968</v>
      </c>
      <c r="AJ2995">
        <v>91185</v>
      </c>
      <c r="AK2995">
        <v>90318</v>
      </c>
      <c r="AL2995">
        <v>89383</v>
      </c>
      <c r="AM2995">
        <v>88360</v>
      </c>
      <c r="AN2995">
        <v>87241</v>
      </c>
      <c r="AO2995">
        <v>86019</v>
      </c>
      <c r="AP2995">
        <v>84677</v>
      </c>
      <c r="AQ2995">
        <v>83192</v>
      </c>
      <c r="AR2995">
        <v>81538</v>
      </c>
      <c r="AS2995">
        <v>79690</v>
      </c>
      <c r="AT2995">
        <v>77625</v>
      </c>
      <c r="AU2995">
        <v>75315</v>
      </c>
      <c r="AV2995">
        <v>72751</v>
      </c>
      <c r="AW2995">
        <v>69939</v>
      </c>
      <c r="AX2995">
        <v>66897</v>
      </c>
      <c r="AY2995">
        <v>63641</v>
      </c>
      <c r="AZ2995">
        <v>60177</v>
      </c>
      <c r="BA2995">
        <v>56520</v>
      </c>
      <c r="BB2995">
        <v>52690</v>
      </c>
      <c r="BC2995">
        <v>48674</v>
      </c>
      <c r="BD2995">
        <v>44497</v>
      </c>
      <c r="BE2995">
        <v>40194</v>
      </c>
      <c r="BF2995">
        <v>35727</v>
      </c>
      <c r="BG2995">
        <v>31177</v>
      </c>
      <c r="BH2995">
        <v>26712</v>
      </c>
      <c r="BI2995">
        <v>22476</v>
      </c>
      <c r="BJ2995">
        <v>18499</v>
      </c>
      <c r="BK2995">
        <v>14827</v>
      </c>
      <c r="BL2995">
        <v>11535</v>
      </c>
      <c r="BM2995">
        <v>8690</v>
      </c>
      <c r="DC2995">
        <v>47.48</v>
      </c>
      <c r="DD2995">
        <v>46.52</v>
      </c>
      <c r="DE2995">
        <v>45.56</v>
      </c>
      <c r="DF2995">
        <v>44.6</v>
      </c>
      <c r="DG2995">
        <v>43.65</v>
      </c>
      <c r="DH2995">
        <v>42.69</v>
      </c>
      <c r="DI2995">
        <v>41.74</v>
      </c>
      <c r="DJ2995">
        <v>40.79</v>
      </c>
      <c r="DK2995">
        <v>39.840000000000003</v>
      </c>
      <c r="DL2995">
        <v>38.89</v>
      </c>
      <c r="DM2995">
        <v>37.950000000000003</v>
      </c>
      <c r="DN2995">
        <v>37.01</v>
      </c>
      <c r="DO2995">
        <v>36.07</v>
      </c>
      <c r="DP2995">
        <v>35.14</v>
      </c>
      <c r="DQ2995">
        <v>34.21</v>
      </c>
      <c r="DR2995">
        <v>33.28</v>
      </c>
      <c r="DS2995">
        <v>32.36</v>
      </c>
      <c r="DT2995">
        <v>31.43</v>
      </c>
      <c r="DU2995">
        <v>30.5</v>
      </c>
      <c r="DV2995">
        <v>29.58</v>
      </c>
      <c r="DW2995">
        <v>28.67</v>
      </c>
      <c r="DX2995">
        <v>27.76</v>
      </c>
      <c r="DY2995">
        <v>26.85</v>
      </c>
      <c r="DZ2995">
        <v>25.96</v>
      </c>
      <c r="EA2995">
        <v>25.07</v>
      </c>
      <c r="EB2995">
        <v>24.19</v>
      </c>
      <c r="EC2995">
        <v>23.31</v>
      </c>
      <c r="ED2995">
        <v>22.44</v>
      </c>
      <c r="EE2995">
        <v>21.58</v>
      </c>
      <c r="EF2995">
        <v>20.72</v>
      </c>
      <c r="EG2995">
        <v>19.86</v>
      </c>
      <c r="EH2995">
        <v>19.03</v>
      </c>
      <c r="EI2995">
        <v>18.21</v>
      </c>
      <c r="EJ2995">
        <v>17.39</v>
      </c>
      <c r="EK2995">
        <v>16.59</v>
      </c>
      <c r="EL2995">
        <v>15.8</v>
      </c>
      <c r="EM2995">
        <v>15.01</v>
      </c>
      <c r="EN2995">
        <v>14.24</v>
      </c>
      <c r="EO2995">
        <v>13.49</v>
      </c>
      <c r="EP2995">
        <v>12.75</v>
      </c>
      <c r="EQ2995">
        <v>12.04</v>
      </c>
      <c r="ER2995">
        <v>11.34</v>
      </c>
      <c r="ES2995">
        <v>10.67</v>
      </c>
      <c r="ET2995">
        <v>10.029999999999999</v>
      </c>
      <c r="EU2995">
        <v>9.42</v>
      </c>
      <c r="EV2995">
        <v>8.82</v>
      </c>
      <c r="EW2995">
        <v>8.25</v>
      </c>
      <c r="EX2995">
        <v>7.69</v>
      </c>
      <c r="EY2995">
        <v>7.16</v>
      </c>
      <c r="EZ2995">
        <v>6.64</v>
      </c>
      <c r="FA2995">
        <v>6.15</v>
      </c>
      <c r="FB2995">
        <v>5.68</v>
      </c>
      <c r="FC2995">
        <v>5.24</v>
      </c>
      <c r="FD2995">
        <v>4.83</v>
      </c>
      <c r="FE2995">
        <v>4.46</v>
      </c>
      <c r="FF2995">
        <v>4.12</v>
      </c>
      <c r="FG2995">
        <v>3.8</v>
      </c>
      <c r="FH2995">
        <v>3.51</v>
      </c>
      <c r="FI2995">
        <v>3.26</v>
      </c>
      <c r="FJ2995">
        <v>3.05</v>
      </c>
      <c r="FK2995">
        <v>2.88</v>
      </c>
    </row>
    <row r="2996" spans="1:169" x14ac:dyDescent="0.25">
      <c r="A2996" t="s">
        <v>2783</v>
      </c>
      <c r="B2996">
        <v>60</v>
      </c>
      <c r="C2996">
        <v>60</v>
      </c>
      <c r="E2996">
        <v>100000</v>
      </c>
      <c r="F2996">
        <v>99911</v>
      </c>
      <c r="G2996">
        <v>99815</v>
      </c>
      <c r="H2996">
        <v>99713</v>
      </c>
      <c r="I2996">
        <v>99605</v>
      </c>
      <c r="J2996">
        <v>99491</v>
      </c>
      <c r="K2996">
        <v>99372</v>
      </c>
      <c r="L2996">
        <v>99245</v>
      </c>
      <c r="M2996">
        <v>99110</v>
      </c>
      <c r="N2996">
        <v>98963</v>
      </c>
      <c r="O2996">
        <v>98800</v>
      </c>
      <c r="P2996">
        <v>98621</v>
      </c>
      <c r="Q2996">
        <v>98427</v>
      </c>
      <c r="R2996">
        <v>98223</v>
      </c>
      <c r="S2996">
        <v>98010</v>
      </c>
      <c r="T2996">
        <v>97790</v>
      </c>
      <c r="U2996">
        <v>97562</v>
      </c>
      <c r="V2996">
        <v>97321</v>
      </c>
      <c r="W2996">
        <v>97062</v>
      </c>
      <c r="X2996">
        <v>96779</v>
      </c>
      <c r="Y2996">
        <v>96465</v>
      </c>
      <c r="Z2996">
        <v>96114</v>
      </c>
      <c r="AA2996">
        <v>95726</v>
      </c>
      <c r="AB2996">
        <v>95297</v>
      </c>
      <c r="AC2996">
        <v>94830</v>
      </c>
      <c r="AD2996">
        <v>94330</v>
      </c>
      <c r="AE2996">
        <v>93792</v>
      </c>
      <c r="AF2996">
        <v>93209</v>
      </c>
      <c r="AG2996">
        <v>92589</v>
      </c>
      <c r="AH2996">
        <v>91902</v>
      </c>
      <c r="AI2996">
        <v>91104</v>
      </c>
      <c r="AJ2996">
        <v>90222</v>
      </c>
      <c r="AK2996">
        <v>89270</v>
      </c>
      <c r="AL2996">
        <v>88232</v>
      </c>
      <c r="AM2996">
        <v>87095</v>
      </c>
      <c r="AN2996">
        <v>85854</v>
      </c>
      <c r="AO2996">
        <v>84491</v>
      </c>
      <c r="AP2996">
        <v>82985</v>
      </c>
      <c r="AQ2996">
        <v>81311</v>
      </c>
      <c r="AR2996">
        <v>79441</v>
      </c>
      <c r="AS2996">
        <v>77350</v>
      </c>
      <c r="AT2996">
        <v>75016</v>
      </c>
      <c r="AU2996">
        <v>72427</v>
      </c>
      <c r="AV2996">
        <v>69586</v>
      </c>
      <c r="AW2996">
        <v>66516</v>
      </c>
      <c r="AX2996">
        <v>63233</v>
      </c>
      <c r="AY2996">
        <v>59743</v>
      </c>
      <c r="AZ2996">
        <v>56066</v>
      </c>
      <c r="BA2996">
        <v>52217</v>
      </c>
      <c r="BB2996">
        <v>48186</v>
      </c>
      <c r="BC2996">
        <v>44000</v>
      </c>
      <c r="BD2996">
        <v>39693</v>
      </c>
      <c r="BE2996">
        <v>35233</v>
      </c>
      <c r="BF2996">
        <v>30695</v>
      </c>
      <c r="BG2996">
        <v>26250</v>
      </c>
      <c r="BH2996">
        <v>22041</v>
      </c>
      <c r="BI2996">
        <v>18102</v>
      </c>
      <c r="BJ2996">
        <v>14474</v>
      </c>
      <c r="BK2996">
        <v>11229</v>
      </c>
      <c r="BL2996">
        <v>8435</v>
      </c>
      <c r="DC2996">
        <v>46.38</v>
      </c>
      <c r="DD2996">
        <v>45.43</v>
      </c>
      <c r="DE2996">
        <v>44.47</v>
      </c>
      <c r="DF2996">
        <v>43.51</v>
      </c>
      <c r="DG2996">
        <v>42.56</v>
      </c>
      <c r="DH2996">
        <v>41.61</v>
      </c>
      <c r="DI2996">
        <v>40.659999999999997</v>
      </c>
      <c r="DJ2996">
        <v>39.71</v>
      </c>
      <c r="DK2996">
        <v>38.76</v>
      </c>
      <c r="DL2996">
        <v>37.82</v>
      </c>
      <c r="DM2996">
        <v>36.880000000000003</v>
      </c>
      <c r="DN2996">
        <v>35.950000000000003</v>
      </c>
      <c r="DO2996">
        <v>35.020000000000003</v>
      </c>
      <c r="DP2996">
        <v>34.090000000000003</v>
      </c>
      <c r="DQ2996">
        <v>33.159999999999997</v>
      </c>
      <c r="DR2996">
        <v>32.24</v>
      </c>
      <c r="DS2996">
        <v>31.31</v>
      </c>
      <c r="DT2996">
        <v>30.39</v>
      </c>
      <c r="DU2996">
        <v>29.47</v>
      </c>
      <c r="DV2996">
        <v>28.55</v>
      </c>
      <c r="DW2996">
        <v>27.64</v>
      </c>
      <c r="DX2996">
        <v>26.74</v>
      </c>
      <c r="DY2996">
        <v>25.85</v>
      </c>
      <c r="DZ2996">
        <v>24.96</v>
      </c>
      <c r="EA2996">
        <v>24.08</v>
      </c>
      <c r="EB2996">
        <v>23.21</v>
      </c>
      <c r="EC2996">
        <v>22.34</v>
      </c>
      <c r="ED2996">
        <v>21.47</v>
      </c>
      <c r="EE2996">
        <v>20.61</v>
      </c>
      <c r="EF2996">
        <v>19.760000000000002</v>
      </c>
      <c r="EG2996">
        <v>18.93</v>
      </c>
      <c r="EH2996">
        <v>18.11</v>
      </c>
      <c r="EI2996">
        <v>17.3</v>
      </c>
      <c r="EJ2996">
        <v>16.5</v>
      </c>
      <c r="EK2996">
        <v>15.71</v>
      </c>
      <c r="EL2996">
        <v>14.93</v>
      </c>
      <c r="EM2996">
        <v>14.16</v>
      </c>
      <c r="EN2996">
        <v>13.41</v>
      </c>
      <c r="EO2996">
        <v>12.67</v>
      </c>
      <c r="EP2996">
        <v>11.96</v>
      </c>
      <c r="EQ2996">
        <v>11.27</v>
      </c>
      <c r="ER2996">
        <v>10.61</v>
      </c>
      <c r="ES2996">
        <v>9.9700000000000006</v>
      </c>
      <c r="ET2996">
        <v>9.35</v>
      </c>
      <c r="EU2996">
        <v>8.76</v>
      </c>
      <c r="EV2996">
        <v>8.19</v>
      </c>
      <c r="EW2996">
        <v>7.64</v>
      </c>
      <c r="EX2996">
        <v>7.11</v>
      </c>
      <c r="EY2996">
        <v>6.59</v>
      </c>
      <c r="EZ2996">
        <v>6.1</v>
      </c>
      <c r="FA2996">
        <v>5.64</v>
      </c>
      <c r="FB2996">
        <v>5.2</v>
      </c>
      <c r="FC2996">
        <v>4.79</v>
      </c>
      <c r="FD2996">
        <v>4.42</v>
      </c>
      <c r="FE2996">
        <v>4.09</v>
      </c>
      <c r="FF2996">
        <v>3.77</v>
      </c>
      <c r="FG2996">
        <v>3.49</v>
      </c>
      <c r="FH2996">
        <v>3.23</v>
      </c>
      <c r="FI2996">
        <v>3.03</v>
      </c>
      <c r="FJ2996">
        <v>2.86</v>
      </c>
    </row>
    <row r="2997" spans="1:169" x14ac:dyDescent="0.25">
      <c r="A2997" t="s">
        <v>2784</v>
      </c>
      <c r="B2997">
        <v>59</v>
      </c>
      <c r="C2997">
        <v>59</v>
      </c>
      <c r="E2997">
        <v>100000</v>
      </c>
      <c r="F2997">
        <v>99903</v>
      </c>
      <c r="G2997">
        <v>99799</v>
      </c>
      <c r="H2997">
        <v>99689</v>
      </c>
      <c r="I2997">
        <v>99573</v>
      </c>
      <c r="J2997">
        <v>99451</v>
      </c>
      <c r="K2997">
        <v>99322</v>
      </c>
      <c r="L2997">
        <v>99185</v>
      </c>
      <c r="M2997">
        <v>99034</v>
      </c>
      <c r="N2997">
        <v>98868</v>
      </c>
      <c r="O2997">
        <v>98686</v>
      </c>
      <c r="P2997">
        <v>98489</v>
      </c>
      <c r="Q2997">
        <v>98280</v>
      </c>
      <c r="R2997">
        <v>98064</v>
      </c>
      <c r="S2997">
        <v>97840</v>
      </c>
      <c r="T2997">
        <v>97607</v>
      </c>
      <c r="U2997">
        <v>97361</v>
      </c>
      <c r="V2997">
        <v>97098</v>
      </c>
      <c r="W2997">
        <v>96810</v>
      </c>
      <c r="X2997">
        <v>96490</v>
      </c>
      <c r="Y2997">
        <v>96132</v>
      </c>
      <c r="Z2997">
        <v>95736</v>
      </c>
      <c r="AA2997">
        <v>95299</v>
      </c>
      <c r="AB2997">
        <v>94823</v>
      </c>
      <c r="AC2997">
        <v>94313</v>
      </c>
      <c r="AD2997">
        <v>93765</v>
      </c>
      <c r="AE2997">
        <v>93172</v>
      </c>
      <c r="AF2997">
        <v>92541</v>
      </c>
      <c r="AG2997">
        <v>91843</v>
      </c>
      <c r="AH2997">
        <v>91030</v>
      </c>
      <c r="AI2997">
        <v>90131</v>
      </c>
      <c r="AJ2997">
        <v>89164</v>
      </c>
      <c r="AK2997">
        <v>88108</v>
      </c>
      <c r="AL2997">
        <v>86953</v>
      </c>
      <c r="AM2997">
        <v>85694</v>
      </c>
      <c r="AN2997">
        <v>84310</v>
      </c>
      <c r="AO2997">
        <v>82782</v>
      </c>
      <c r="AP2997">
        <v>81086</v>
      </c>
      <c r="AQ2997">
        <v>79195</v>
      </c>
      <c r="AR2997">
        <v>77080</v>
      </c>
      <c r="AS2997">
        <v>74718</v>
      </c>
      <c r="AT2997">
        <v>72103</v>
      </c>
      <c r="AU2997">
        <v>69237</v>
      </c>
      <c r="AV2997">
        <v>66138</v>
      </c>
      <c r="AW2997">
        <v>62827</v>
      </c>
      <c r="AX2997">
        <v>59312</v>
      </c>
      <c r="AY2997">
        <v>55612</v>
      </c>
      <c r="AZ2997">
        <v>51747</v>
      </c>
      <c r="BA2997">
        <v>47701</v>
      </c>
      <c r="BB2997">
        <v>43506</v>
      </c>
      <c r="BC2997">
        <v>39196</v>
      </c>
      <c r="BD2997">
        <v>34739</v>
      </c>
      <c r="BE2997">
        <v>30215</v>
      </c>
      <c r="BF2997">
        <v>25792</v>
      </c>
      <c r="BG2997">
        <v>21611</v>
      </c>
      <c r="BH2997">
        <v>17708</v>
      </c>
      <c r="BI2997">
        <v>14128</v>
      </c>
      <c r="BJ2997">
        <v>10931</v>
      </c>
      <c r="BK2997">
        <v>8186</v>
      </c>
      <c r="DC2997">
        <v>45.29</v>
      </c>
      <c r="DD2997">
        <v>44.34</v>
      </c>
      <c r="DE2997">
        <v>43.38</v>
      </c>
      <c r="DF2997">
        <v>42.43</v>
      </c>
      <c r="DG2997">
        <v>41.48</v>
      </c>
      <c r="DH2997">
        <v>40.53</v>
      </c>
      <c r="DI2997">
        <v>39.58</v>
      </c>
      <c r="DJ2997">
        <v>38.630000000000003</v>
      </c>
      <c r="DK2997">
        <v>37.69</v>
      </c>
      <c r="DL2997">
        <v>36.75</v>
      </c>
      <c r="DM2997">
        <v>35.82</v>
      </c>
      <c r="DN2997">
        <v>34.89</v>
      </c>
      <c r="DO2997">
        <v>33.97</v>
      </c>
      <c r="DP2997">
        <v>33.04</v>
      </c>
      <c r="DQ2997">
        <v>32.11</v>
      </c>
      <c r="DR2997">
        <v>31.19</v>
      </c>
      <c r="DS2997">
        <v>30.27</v>
      </c>
      <c r="DT2997">
        <v>29.35</v>
      </c>
      <c r="DU2997">
        <v>28.43</v>
      </c>
      <c r="DV2997">
        <v>27.53</v>
      </c>
      <c r="DW2997">
        <v>26.63</v>
      </c>
      <c r="DX2997">
        <v>25.73</v>
      </c>
      <c r="DY2997">
        <v>24.85</v>
      </c>
      <c r="DZ2997">
        <v>23.97</v>
      </c>
      <c r="EA2997">
        <v>23.1</v>
      </c>
      <c r="EB2997">
        <v>22.23</v>
      </c>
      <c r="EC2997">
        <v>21.37</v>
      </c>
      <c r="ED2997">
        <v>20.51</v>
      </c>
      <c r="EE2997">
        <v>19.66</v>
      </c>
      <c r="EF2997">
        <v>18.84</v>
      </c>
      <c r="EG2997">
        <v>18.02</v>
      </c>
      <c r="EH2997">
        <v>17.21</v>
      </c>
      <c r="EI2997">
        <v>16.41</v>
      </c>
      <c r="EJ2997">
        <v>15.62</v>
      </c>
      <c r="EK2997">
        <v>14.84</v>
      </c>
      <c r="EL2997">
        <v>14.08</v>
      </c>
      <c r="EM2997">
        <v>13.33</v>
      </c>
      <c r="EN2997">
        <v>12.6</v>
      </c>
      <c r="EO2997">
        <v>11.89</v>
      </c>
      <c r="EP2997">
        <v>11.2</v>
      </c>
      <c r="EQ2997">
        <v>10.54</v>
      </c>
      <c r="ER2997">
        <v>9.9</v>
      </c>
      <c r="ES2997">
        <v>9.2899999999999991</v>
      </c>
      <c r="ET2997">
        <v>8.6999999999999993</v>
      </c>
      <c r="EU2997">
        <v>8.1300000000000008</v>
      </c>
      <c r="EV2997">
        <v>7.59</v>
      </c>
      <c r="EW2997">
        <v>7.06</v>
      </c>
      <c r="EX2997">
        <v>6.55</v>
      </c>
      <c r="EY2997">
        <v>6.06</v>
      </c>
      <c r="EZ2997">
        <v>5.6</v>
      </c>
      <c r="FA2997">
        <v>5.16</v>
      </c>
      <c r="FB2997">
        <v>4.75</v>
      </c>
      <c r="FC2997">
        <v>4.3899999999999997</v>
      </c>
      <c r="FD2997">
        <v>4.0599999999999996</v>
      </c>
      <c r="FE2997">
        <v>3.74</v>
      </c>
      <c r="FF2997">
        <v>3.46</v>
      </c>
      <c r="FG2997">
        <v>3.21</v>
      </c>
      <c r="FH2997">
        <v>3</v>
      </c>
      <c r="FI2997">
        <v>2.84</v>
      </c>
    </row>
    <row r="2998" spans="1:169" x14ac:dyDescent="0.25">
      <c r="A2998" t="s">
        <v>2785</v>
      </c>
      <c r="B2998">
        <v>58</v>
      </c>
      <c r="C2998">
        <v>58</v>
      </c>
      <c r="E2998">
        <v>100000</v>
      </c>
      <c r="F2998">
        <v>99894</v>
      </c>
      <c r="G2998">
        <v>99782</v>
      </c>
      <c r="H2998">
        <v>99664</v>
      </c>
      <c r="I2998">
        <v>99540</v>
      </c>
      <c r="J2998">
        <v>99409</v>
      </c>
      <c r="K2998">
        <v>99269</v>
      </c>
      <c r="L2998">
        <v>99116</v>
      </c>
      <c r="M2998">
        <v>98946</v>
      </c>
      <c r="N2998">
        <v>98760</v>
      </c>
      <c r="O2998">
        <v>98560</v>
      </c>
      <c r="P2998">
        <v>98347</v>
      </c>
      <c r="Q2998">
        <v>98127</v>
      </c>
      <c r="R2998">
        <v>97898</v>
      </c>
      <c r="S2998">
        <v>97661</v>
      </c>
      <c r="T2998">
        <v>97411</v>
      </c>
      <c r="U2998">
        <v>97143</v>
      </c>
      <c r="V2998">
        <v>96849</v>
      </c>
      <c r="W2998">
        <v>96523</v>
      </c>
      <c r="X2998">
        <v>96159</v>
      </c>
      <c r="Y2998">
        <v>95754</v>
      </c>
      <c r="Z2998">
        <v>95308</v>
      </c>
      <c r="AA2998">
        <v>94823</v>
      </c>
      <c r="AB2998">
        <v>94304</v>
      </c>
      <c r="AC2998">
        <v>93745</v>
      </c>
      <c r="AD2998">
        <v>93142</v>
      </c>
      <c r="AE2998">
        <v>92500</v>
      </c>
      <c r="AF2998">
        <v>91790</v>
      </c>
      <c r="AG2998">
        <v>90963</v>
      </c>
      <c r="AH2998">
        <v>90049</v>
      </c>
      <c r="AI2998">
        <v>89063</v>
      </c>
      <c r="AJ2998">
        <v>87990</v>
      </c>
      <c r="AK2998">
        <v>86816</v>
      </c>
      <c r="AL2998">
        <v>85538</v>
      </c>
      <c r="AM2998">
        <v>84133</v>
      </c>
      <c r="AN2998">
        <v>82583</v>
      </c>
      <c r="AO2998">
        <v>80863</v>
      </c>
      <c r="AP2998">
        <v>78948</v>
      </c>
      <c r="AQ2998">
        <v>76811</v>
      </c>
      <c r="AR2998">
        <v>74424</v>
      </c>
      <c r="AS2998">
        <v>71781</v>
      </c>
      <c r="AT2998">
        <v>68888</v>
      </c>
      <c r="AU2998">
        <v>65763</v>
      </c>
      <c r="AV2998">
        <v>62425</v>
      </c>
      <c r="AW2998">
        <v>58883</v>
      </c>
      <c r="AX2998">
        <v>55162</v>
      </c>
      <c r="AY2998">
        <v>51277</v>
      </c>
      <c r="AZ2998">
        <v>47219</v>
      </c>
      <c r="BA2998">
        <v>43013</v>
      </c>
      <c r="BB2998">
        <v>38702</v>
      </c>
      <c r="BC2998">
        <v>34248</v>
      </c>
      <c r="BD2998">
        <v>29736</v>
      </c>
      <c r="BE2998">
        <v>25336</v>
      </c>
      <c r="BF2998">
        <v>21187</v>
      </c>
      <c r="BG2998">
        <v>17322</v>
      </c>
      <c r="BH2998">
        <v>13784</v>
      </c>
      <c r="BI2998">
        <v>10640</v>
      </c>
      <c r="BJ2998">
        <v>7946</v>
      </c>
      <c r="DC2998">
        <v>44.2</v>
      </c>
      <c r="DD2998">
        <v>43.25</v>
      </c>
      <c r="DE2998">
        <v>42.3</v>
      </c>
      <c r="DF2998">
        <v>41.35</v>
      </c>
      <c r="DG2998">
        <v>40.4</v>
      </c>
      <c r="DH2998">
        <v>39.450000000000003</v>
      </c>
      <c r="DI2998">
        <v>38.51</v>
      </c>
      <c r="DJ2998">
        <v>37.56</v>
      </c>
      <c r="DK2998">
        <v>36.630000000000003</v>
      </c>
      <c r="DL2998">
        <v>35.700000000000003</v>
      </c>
      <c r="DM2998">
        <v>34.770000000000003</v>
      </c>
      <c r="DN2998">
        <v>33.840000000000003</v>
      </c>
      <c r="DO2998">
        <v>32.92</v>
      </c>
      <c r="DP2998">
        <v>31.99</v>
      </c>
      <c r="DQ2998">
        <v>31.07</v>
      </c>
      <c r="DR2998">
        <v>30.15</v>
      </c>
      <c r="DS2998">
        <v>29.23</v>
      </c>
      <c r="DT2998">
        <v>28.32</v>
      </c>
      <c r="DU2998">
        <v>27.41</v>
      </c>
      <c r="DV2998">
        <v>26.51</v>
      </c>
      <c r="DW2998">
        <v>25.62</v>
      </c>
      <c r="DX2998">
        <v>24.74</v>
      </c>
      <c r="DY2998">
        <v>23.86</v>
      </c>
      <c r="DZ2998">
        <v>22.99</v>
      </c>
      <c r="EA2998">
        <v>22.13</v>
      </c>
      <c r="EB2998">
        <v>21.27</v>
      </c>
      <c r="EC2998">
        <v>20.41</v>
      </c>
      <c r="ED2998">
        <v>19.559999999999999</v>
      </c>
      <c r="EE2998">
        <v>18.739999999999998</v>
      </c>
      <c r="EF2998">
        <v>17.920000000000002</v>
      </c>
      <c r="EG2998">
        <v>17.12</v>
      </c>
      <c r="EH2998">
        <v>16.32</v>
      </c>
      <c r="EI2998">
        <v>15.53</v>
      </c>
      <c r="EJ2998">
        <v>14.76</v>
      </c>
      <c r="EK2998">
        <v>13.99</v>
      </c>
      <c r="EL2998">
        <v>13.25</v>
      </c>
      <c r="EM2998">
        <v>12.52</v>
      </c>
      <c r="EN2998">
        <v>11.81</v>
      </c>
      <c r="EO2998">
        <v>11.13</v>
      </c>
      <c r="EP2998">
        <v>10.47</v>
      </c>
      <c r="EQ2998">
        <v>9.83</v>
      </c>
      <c r="ER2998">
        <v>9.23</v>
      </c>
      <c r="ES2998">
        <v>8.64</v>
      </c>
      <c r="ET2998">
        <v>8.07</v>
      </c>
      <c r="EU2998">
        <v>7.53</v>
      </c>
      <c r="EV2998">
        <v>7</v>
      </c>
      <c r="EW2998">
        <v>6.5</v>
      </c>
      <c r="EX2998">
        <v>6.01</v>
      </c>
      <c r="EY2998">
        <v>5.55</v>
      </c>
      <c r="EZ2998">
        <v>5.12</v>
      </c>
      <c r="FA2998">
        <v>4.72</v>
      </c>
      <c r="FB2998">
        <v>4.3499999999999996</v>
      </c>
      <c r="FC2998">
        <v>4.0199999999999996</v>
      </c>
      <c r="FD2998">
        <v>3.71</v>
      </c>
      <c r="FE2998">
        <v>3.43</v>
      </c>
      <c r="FF2998">
        <v>3.18</v>
      </c>
      <c r="FG2998">
        <v>2.98</v>
      </c>
      <c r="FH2998">
        <v>2.82</v>
      </c>
    </row>
    <row r="2999" spans="1:169" x14ac:dyDescent="0.25">
      <c r="A2999" t="s">
        <v>2786</v>
      </c>
      <c r="B2999">
        <v>57</v>
      </c>
      <c r="C2999">
        <v>57</v>
      </c>
      <c r="E2999">
        <v>100000</v>
      </c>
      <c r="F2999">
        <v>99886</v>
      </c>
      <c r="G2999">
        <v>99766</v>
      </c>
      <c r="H2999">
        <v>99639</v>
      </c>
      <c r="I2999">
        <v>99505</v>
      </c>
      <c r="J2999">
        <v>99363</v>
      </c>
      <c r="K2999">
        <v>99207</v>
      </c>
      <c r="L2999">
        <v>99034</v>
      </c>
      <c r="M2999">
        <v>98845</v>
      </c>
      <c r="N2999">
        <v>98640</v>
      </c>
      <c r="O2999">
        <v>98424</v>
      </c>
      <c r="P2999">
        <v>98199</v>
      </c>
      <c r="Q2999">
        <v>97966</v>
      </c>
      <c r="R2999">
        <v>97725</v>
      </c>
      <c r="S2999">
        <v>97470</v>
      </c>
      <c r="T2999">
        <v>97197</v>
      </c>
      <c r="U2999">
        <v>96897</v>
      </c>
      <c r="V2999">
        <v>96565</v>
      </c>
      <c r="W2999">
        <v>96193</v>
      </c>
      <c r="X2999">
        <v>95781</v>
      </c>
      <c r="Y2999">
        <v>95326</v>
      </c>
      <c r="Z2999">
        <v>94831</v>
      </c>
      <c r="AA2999">
        <v>94302</v>
      </c>
      <c r="AB2999">
        <v>93733</v>
      </c>
      <c r="AC2999">
        <v>93118</v>
      </c>
      <c r="AD2999">
        <v>92466</v>
      </c>
      <c r="AE2999">
        <v>91743</v>
      </c>
      <c r="AF2999">
        <v>90902</v>
      </c>
      <c r="AG2999">
        <v>89972</v>
      </c>
      <c r="AH2999">
        <v>88970</v>
      </c>
      <c r="AI2999">
        <v>87877</v>
      </c>
      <c r="AJ2999">
        <v>86684</v>
      </c>
      <c r="AK2999">
        <v>85386</v>
      </c>
      <c r="AL2999">
        <v>83962</v>
      </c>
      <c r="AM2999">
        <v>82389</v>
      </c>
      <c r="AN2999">
        <v>80646</v>
      </c>
      <c r="AO2999">
        <v>78705</v>
      </c>
      <c r="AP2999">
        <v>76542</v>
      </c>
      <c r="AQ2999">
        <v>74131</v>
      </c>
      <c r="AR2999">
        <v>71462</v>
      </c>
      <c r="AS2999">
        <v>68540</v>
      </c>
      <c r="AT2999">
        <v>65389</v>
      </c>
      <c r="AU2999">
        <v>62026</v>
      </c>
      <c r="AV2999">
        <v>58459</v>
      </c>
      <c r="AW2999">
        <v>54713</v>
      </c>
      <c r="AX2999">
        <v>50810</v>
      </c>
      <c r="AY2999">
        <v>46737</v>
      </c>
      <c r="AZ2999">
        <v>42526</v>
      </c>
      <c r="BA2999">
        <v>38210</v>
      </c>
      <c r="BB2999">
        <v>33762</v>
      </c>
      <c r="BC2999">
        <v>29262</v>
      </c>
      <c r="BD2999">
        <v>24883</v>
      </c>
      <c r="BE2999">
        <v>20766</v>
      </c>
      <c r="BF2999">
        <v>16941</v>
      </c>
      <c r="BG2999">
        <v>13448</v>
      </c>
      <c r="BH2999">
        <v>10351</v>
      </c>
      <c r="BI2999">
        <v>7711</v>
      </c>
      <c r="DC2999">
        <v>43.12</v>
      </c>
      <c r="DD2999">
        <v>42.17</v>
      </c>
      <c r="DE2999">
        <v>41.22</v>
      </c>
      <c r="DF2999">
        <v>40.270000000000003</v>
      </c>
      <c r="DG2999">
        <v>39.32</v>
      </c>
      <c r="DH2999">
        <v>38.380000000000003</v>
      </c>
      <c r="DI2999">
        <v>37.44</v>
      </c>
      <c r="DJ2999">
        <v>36.5</v>
      </c>
      <c r="DK2999">
        <v>35.57</v>
      </c>
      <c r="DL2999">
        <v>34.64</v>
      </c>
      <c r="DM2999">
        <v>33.72</v>
      </c>
      <c r="DN2999">
        <v>32.79</v>
      </c>
      <c r="DO2999">
        <v>31.87</v>
      </c>
      <c r="DP2999">
        <v>30.95</v>
      </c>
      <c r="DQ2999">
        <v>30.03</v>
      </c>
      <c r="DR2999">
        <v>29.11</v>
      </c>
      <c r="DS2999">
        <v>28.2</v>
      </c>
      <c r="DT2999">
        <v>27.29</v>
      </c>
      <c r="DU2999">
        <v>26.4</v>
      </c>
      <c r="DV2999">
        <v>25.51</v>
      </c>
      <c r="DW2999">
        <v>24.63</v>
      </c>
      <c r="DX2999">
        <v>23.75</v>
      </c>
      <c r="DY2999">
        <v>22.88</v>
      </c>
      <c r="DZ2999">
        <v>22.02</v>
      </c>
      <c r="EA2999">
        <v>21.16</v>
      </c>
      <c r="EB2999">
        <v>20.309999999999999</v>
      </c>
      <c r="EC2999">
        <v>19.46</v>
      </c>
      <c r="ED2999">
        <v>18.64</v>
      </c>
      <c r="EE2999">
        <v>17.829999999999998</v>
      </c>
      <c r="EF2999">
        <v>17.02</v>
      </c>
      <c r="EG2999">
        <v>16.23</v>
      </c>
      <c r="EH2999">
        <v>15.44</v>
      </c>
      <c r="EI2999">
        <v>14.67</v>
      </c>
      <c r="EJ2999">
        <v>13.91</v>
      </c>
      <c r="EK2999">
        <v>13.17</v>
      </c>
      <c r="EL2999">
        <v>12.44</v>
      </c>
      <c r="EM2999">
        <v>11.74</v>
      </c>
      <c r="EN2999">
        <v>11.05</v>
      </c>
      <c r="EO2999">
        <v>10.4</v>
      </c>
      <c r="EP2999">
        <v>9.77</v>
      </c>
      <c r="EQ2999">
        <v>9.16</v>
      </c>
      <c r="ER2999">
        <v>8.58</v>
      </c>
      <c r="ES2999">
        <v>8.02</v>
      </c>
      <c r="ET2999">
        <v>7.48</v>
      </c>
      <c r="EU2999">
        <v>6.95</v>
      </c>
      <c r="EV2999">
        <v>6.45</v>
      </c>
      <c r="EW2999">
        <v>5.97</v>
      </c>
      <c r="EX2999">
        <v>5.51</v>
      </c>
      <c r="EY2999">
        <v>5.08</v>
      </c>
      <c r="EZ2999">
        <v>4.68</v>
      </c>
      <c r="FA2999">
        <v>4.32</v>
      </c>
      <c r="FB2999">
        <v>3.99</v>
      </c>
      <c r="FC2999">
        <v>3.69</v>
      </c>
      <c r="FD2999">
        <v>3.41</v>
      </c>
      <c r="FE2999">
        <v>3.16</v>
      </c>
      <c r="FF2999">
        <v>2.96</v>
      </c>
      <c r="FG2999">
        <v>2.8</v>
      </c>
    </row>
    <row r="3000" spans="1:169" x14ac:dyDescent="0.25">
      <c r="A3000" t="s">
        <v>2787</v>
      </c>
      <c r="B3000">
        <v>56</v>
      </c>
      <c r="C3000">
        <v>56</v>
      </c>
      <c r="E3000">
        <v>100000</v>
      </c>
      <c r="F3000">
        <v>99877</v>
      </c>
      <c r="G3000">
        <v>99748</v>
      </c>
      <c r="H3000">
        <v>99612</v>
      </c>
      <c r="I3000">
        <v>99467</v>
      </c>
      <c r="J3000">
        <v>99308</v>
      </c>
      <c r="K3000">
        <v>99133</v>
      </c>
      <c r="L3000">
        <v>98939</v>
      </c>
      <c r="M3000">
        <v>98730</v>
      </c>
      <c r="N3000">
        <v>98510</v>
      </c>
      <c r="O3000">
        <v>98280</v>
      </c>
      <c r="P3000">
        <v>98043</v>
      </c>
      <c r="Q3000">
        <v>97797</v>
      </c>
      <c r="R3000">
        <v>97538</v>
      </c>
      <c r="S3000">
        <v>97260</v>
      </c>
      <c r="T3000">
        <v>96955</v>
      </c>
      <c r="U3000">
        <v>96615</v>
      </c>
      <c r="V3000">
        <v>96237</v>
      </c>
      <c r="W3000">
        <v>95816</v>
      </c>
      <c r="X3000">
        <v>95352</v>
      </c>
      <c r="Y3000">
        <v>94847</v>
      </c>
      <c r="Z3000">
        <v>94308</v>
      </c>
      <c r="AA3000">
        <v>93728</v>
      </c>
      <c r="AB3000">
        <v>93102</v>
      </c>
      <c r="AC3000">
        <v>92438</v>
      </c>
      <c r="AD3000">
        <v>91703</v>
      </c>
      <c r="AE3000">
        <v>90847</v>
      </c>
      <c r="AF3000">
        <v>89901</v>
      </c>
      <c r="AG3000">
        <v>88882</v>
      </c>
      <c r="AH3000">
        <v>87772</v>
      </c>
      <c r="AI3000">
        <v>86558</v>
      </c>
      <c r="AJ3000">
        <v>85239</v>
      </c>
      <c r="AK3000">
        <v>83794</v>
      </c>
      <c r="AL3000">
        <v>82200</v>
      </c>
      <c r="AM3000">
        <v>80432</v>
      </c>
      <c r="AN3000">
        <v>78466</v>
      </c>
      <c r="AO3000">
        <v>76276</v>
      </c>
      <c r="AP3000">
        <v>73838</v>
      </c>
      <c r="AQ3000">
        <v>71144</v>
      </c>
      <c r="AR3000">
        <v>68195</v>
      </c>
      <c r="AS3000">
        <v>65015</v>
      </c>
      <c r="AT3000">
        <v>61627</v>
      </c>
      <c r="AU3000">
        <v>58037</v>
      </c>
      <c r="AV3000">
        <v>54269</v>
      </c>
      <c r="AW3000">
        <v>50346</v>
      </c>
      <c r="AX3000">
        <v>46259</v>
      </c>
      <c r="AY3000">
        <v>42039</v>
      </c>
      <c r="AZ3000">
        <v>37724</v>
      </c>
      <c r="BA3000">
        <v>33278</v>
      </c>
      <c r="BB3000">
        <v>28792</v>
      </c>
      <c r="BC3000">
        <v>24435</v>
      </c>
      <c r="BD3000">
        <v>20347</v>
      </c>
      <c r="BE3000">
        <v>16564</v>
      </c>
      <c r="BF3000">
        <v>13117</v>
      </c>
      <c r="BG3000">
        <v>10070</v>
      </c>
      <c r="BH3000">
        <v>7478</v>
      </c>
      <c r="DC3000">
        <v>42.03</v>
      </c>
      <c r="DD3000">
        <v>41.08</v>
      </c>
      <c r="DE3000">
        <v>40.14</v>
      </c>
      <c r="DF3000">
        <v>39.19</v>
      </c>
      <c r="DG3000">
        <v>38.25</v>
      </c>
      <c r="DH3000">
        <v>37.31</v>
      </c>
      <c r="DI3000">
        <v>36.369999999999997</v>
      </c>
      <c r="DJ3000">
        <v>35.44</v>
      </c>
      <c r="DK3000">
        <v>34.520000000000003</v>
      </c>
      <c r="DL3000">
        <v>33.590000000000003</v>
      </c>
      <c r="DM3000">
        <v>32.67</v>
      </c>
      <c r="DN3000">
        <v>31.75</v>
      </c>
      <c r="DO3000">
        <v>30.83</v>
      </c>
      <c r="DP3000">
        <v>29.91</v>
      </c>
      <c r="DQ3000">
        <v>28.99</v>
      </c>
      <c r="DR3000">
        <v>28.08</v>
      </c>
      <c r="DS3000">
        <v>27.18</v>
      </c>
      <c r="DT3000">
        <v>26.28</v>
      </c>
      <c r="DU3000">
        <v>25.4</v>
      </c>
      <c r="DV3000">
        <v>24.52</v>
      </c>
      <c r="DW3000">
        <v>23.65</v>
      </c>
      <c r="DX3000">
        <v>22.78</v>
      </c>
      <c r="DY3000">
        <v>21.92</v>
      </c>
      <c r="DZ3000">
        <v>21.06</v>
      </c>
      <c r="EA3000">
        <v>20.21</v>
      </c>
      <c r="EB3000">
        <v>19.37</v>
      </c>
      <c r="EC3000">
        <v>18.54</v>
      </c>
      <c r="ED3000">
        <v>17.73</v>
      </c>
      <c r="EE3000">
        <v>16.93</v>
      </c>
      <c r="EF3000">
        <v>16.14</v>
      </c>
      <c r="EG3000">
        <v>15.36</v>
      </c>
      <c r="EH3000">
        <v>14.59</v>
      </c>
      <c r="EI3000">
        <v>13.83</v>
      </c>
      <c r="EJ3000">
        <v>13.09</v>
      </c>
      <c r="EK3000">
        <v>12.37</v>
      </c>
      <c r="EL3000">
        <v>11.66</v>
      </c>
      <c r="EM3000">
        <v>10.98</v>
      </c>
      <c r="EN3000">
        <v>10.33</v>
      </c>
      <c r="EO3000">
        <v>9.6999999999999993</v>
      </c>
      <c r="EP3000">
        <v>9.1</v>
      </c>
      <c r="EQ3000">
        <v>8.52</v>
      </c>
      <c r="ER3000">
        <v>7.96</v>
      </c>
      <c r="ES3000">
        <v>7.42</v>
      </c>
      <c r="ET3000">
        <v>6.9</v>
      </c>
      <c r="EU3000">
        <v>6.4</v>
      </c>
      <c r="EV3000">
        <v>5.92</v>
      </c>
      <c r="EW3000">
        <v>5.47</v>
      </c>
      <c r="EX3000">
        <v>5.04</v>
      </c>
      <c r="EY3000">
        <v>4.6399999999999997</v>
      </c>
      <c r="EZ3000">
        <v>4.29</v>
      </c>
      <c r="FA3000">
        <v>3.96</v>
      </c>
      <c r="FB3000">
        <v>3.66</v>
      </c>
      <c r="FC3000">
        <v>3.38</v>
      </c>
      <c r="FD3000">
        <v>3.14</v>
      </c>
      <c r="FE3000">
        <v>2.94</v>
      </c>
      <c r="FF3000">
        <v>2.78</v>
      </c>
    </row>
    <row r="3001" spans="1:169" x14ac:dyDescent="0.25">
      <c r="A3001" t="s">
        <v>2788</v>
      </c>
      <c r="B3001">
        <v>55</v>
      </c>
      <c r="C3001">
        <v>55</v>
      </c>
      <c r="E3001">
        <v>100000</v>
      </c>
      <c r="F3001">
        <v>99868</v>
      </c>
      <c r="G3001">
        <v>99730</v>
      </c>
      <c r="H3001">
        <v>99582</v>
      </c>
      <c r="I3001">
        <v>99420</v>
      </c>
      <c r="J3001">
        <v>99241</v>
      </c>
      <c r="K3001">
        <v>99044</v>
      </c>
      <c r="L3001">
        <v>98831</v>
      </c>
      <c r="M3001">
        <v>98606</v>
      </c>
      <c r="N3001">
        <v>98372</v>
      </c>
      <c r="O3001">
        <v>98131</v>
      </c>
      <c r="P3001">
        <v>97880</v>
      </c>
      <c r="Q3001">
        <v>97616</v>
      </c>
      <c r="R3001">
        <v>97332</v>
      </c>
      <c r="S3001">
        <v>97022</v>
      </c>
      <c r="T3001">
        <v>96676</v>
      </c>
      <c r="U3001">
        <v>96289</v>
      </c>
      <c r="V3001">
        <v>95861</v>
      </c>
      <c r="W3001">
        <v>95387</v>
      </c>
      <c r="X3001">
        <v>94873</v>
      </c>
      <c r="Y3001">
        <v>94322</v>
      </c>
      <c r="Z3001">
        <v>93731</v>
      </c>
      <c r="AA3001">
        <v>93094</v>
      </c>
      <c r="AB3001">
        <v>92418</v>
      </c>
      <c r="AC3001">
        <v>91670</v>
      </c>
      <c r="AD3001">
        <v>90799</v>
      </c>
      <c r="AE3001">
        <v>89837</v>
      </c>
      <c r="AF3001">
        <v>88801</v>
      </c>
      <c r="AG3001">
        <v>87673</v>
      </c>
      <c r="AH3001">
        <v>86440</v>
      </c>
      <c r="AI3001">
        <v>85098</v>
      </c>
      <c r="AJ3001">
        <v>83631</v>
      </c>
      <c r="AK3001">
        <v>82014</v>
      </c>
      <c r="AL3001">
        <v>80224</v>
      </c>
      <c r="AM3001">
        <v>78232</v>
      </c>
      <c r="AN3001">
        <v>76014</v>
      </c>
      <c r="AO3001">
        <v>73547</v>
      </c>
      <c r="AP3001">
        <v>70825</v>
      </c>
      <c r="AQ3001">
        <v>67852</v>
      </c>
      <c r="AR3001">
        <v>64645</v>
      </c>
      <c r="AS3001">
        <v>61229</v>
      </c>
      <c r="AT3001">
        <v>57616</v>
      </c>
      <c r="AU3001">
        <v>53828</v>
      </c>
      <c r="AV3001">
        <v>49887</v>
      </c>
      <c r="AW3001">
        <v>45785</v>
      </c>
      <c r="AX3001">
        <v>41556</v>
      </c>
      <c r="AY3001">
        <v>37239</v>
      </c>
      <c r="AZ3001">
        <v>32801</v>
      </c>
      <c r="BA3001">
        <v>28326</v>
      </c>
      <c r="BB3001">
        <v>23992</v>
      </c>
      <c r="BC3001">
        <v>19935</v>
      </c>
      <c r="BD3001">
        <v>16189</v>
      </c>
      <c r="BE3001">
        <v>12791</v>
      </c>
      <c r="BF3001">
        <v>9794</v>
      </c>
      <c r="BG3001">
        <v>7253</v>
      </c>
      <c r="DC3001">
        <v>40.950000000000003</v>
      </c>
      <c r="DD3001">
        <v>40.01</v>
      </c>
      <c r="DE3001">
        <v>39.06</v>
      </c>
      <c r="DF3001">
        <v>38.119999999999997</v>
      </c>
      <c r="DG3001">
        <v>37.18</v>
      </c>
      <c r="DH3001">
        <v>36.25</v>
      </c>
      <c r="DI3001">
        <v>35.32</v>
      </c>
      <c r="DJ3001">
        <v>34.39</v>
      </c>
      <c r="DK3001">
        <v>33.47</v>
      </c>
      <c r="DL3001">
        <v>32.549999999999997</v>
      </c>
      <c r="DM3001">
        <v>31.63</v>
      </c>
      <c r="DN3001">
        <v>30.71</v>
      </c>
      <c r="DO3001">
        <v>29.79</v>
      </c>
      <c r="DP3001">
        <v>28.87</v>
      </c>
      <c r="DQ3001">
        <v>27.96</v>
      </c>
      <c r="DR3001">
        <v>27.06</v>
      </c>
      <c r="DS3001">
        <v>26.17</v>
      </c>
      <c r="DT3001">
        <v>25.28</v>
      </c>
      <c r="DU3001">
        <v>24.41</v>
      </c>
      <c r="DV3001">
        <v>23.54</v>
      </c>
      <c r="DW3001">
        <v>22.67</v>
      </c>
      <c r="DX3001">
        <v>21.81</v>
      </c>
      <c r="DY3001">
        <v>20.96</v>
      </c>
      <c r="DZ3001">
        <v>20.11</v>
      </c>
      <c r="EA3001">
        <v>19.27</v>
      </c>
      <c r="EB3001">
        <v>18.45</v>
      </c>
      <c r="EC3001">
        <v>17.64</v>
      </c>
      <c r="ED3001">
        <v>16.84</v>
      </c>
      <c r="EE3001">
        <v>16.05</v>
      </c>
      <c r="EF3001">
        <v>15.27</v>
      </c>
      <c r="EG3001">
        <v>14.5</v>
      </c>
      <c r="EH3001">
        <v>13.75</v>
      </c>
      <c r="EI3001">
        <v>13.01</v>
      </c>
      <c r="EJ3001">
        <v>12.29</v>
      </c>
      <c r="EK3001">
        <v>11.59</v>
      </c>
      <c r="EL3001">
        <v>10.91</v>
      </c>
      <c r="EM3001">
        <v>10.26</v>
      </c>
      <c r="EN3001">
        <v>9.64</v>
      </c>
      <c r="EO3001">
        <v>9.0399999999999991</v>
      </c>
      <c r="EP3001">
        <v>8.4600000000000009</v>
      </c>
      <c r="EQ3001">
        <v>7.9</v>
      </c>
      <c r="ER3001">
        <v>7.37</v>
      </c>
      <c r="ES3001">
        <v>6.85</v>
      </c>
      <c r="ET3001">
        <v>6.35</v>
      </c>
      <c r="EU3001">
        <v>5.88</v>
      </c>
      <c r="EV3001">
        <v>5.43</v>
      </c>
      <c r="EW3001">
        <v>5</v>
      </c>
      <c r="EX3001">
        <v>4.6100000000000003</v>
      </c>
      <c r="EY3001">
        <v>4.25</v>
      </c>
      <c r="EZ3001">
        <v>3.93</v>
      </c>
      <c r="FA3001">
        <v>3.63</v>
      </c>
      <c r="FB3001">
        <v>3.35</v>
      </c>
      <c r="FC3001">
        <v>3.11</v>
      </c>
      <c r="FD3001">
        <v>2.91</v>
      </c>
      <c r="FE3001">
        <v>2.76</v>
      </c>
    </row>
    <row r="3002" spans="1:169" x14ac:dyDescent="0.25">
      <c r="A3002" t="s">
        <v>2789</v>
      </c>
      <c r="B3002">
        <v>54</v>
      </c>
      <c r="C3002">
        <v>54</v>
      </c>
      <c r="E3002">
        <v>100000</v>
      </c>
      <c r="F3002">
        <v>99859</v>
      </c>
      <c r="G3002">
        <v>99708</v>
      </c>
      <c r="H3002">
        <v>99543</v>
      </c>
      <c r="I3002">
        <v>99361</v>
      </c>
      <c r="J3002">
        <v>99160</v>
      </c>
      <c r="K3002">
        <v>98943</v>
      </c>
      <c r="L3002">
        <v>98713</v>
      </c>
      <c r="M3002">
        <v>98475</v>
      </c>
      <c r="N3002">
        <v>98229</v>
      </c>
      <c r="O3002">
        <v>97973</v>
      </c>
      <c r="P3002">
        <v>97704</v>
      </c>
      <c r="Q3002">
        <v>97415</v>
      </c>
      <c r="R3002">
        <v>97098</v>
      </c>
      <c r="S3002">
        <v>96746</v>
      </c>
      <c r="T3002">
        <v>96352</v>
      </c>
      <c r="U3002">
        <v>95914</v>
      </c>
      <c r="V3002">
        <v>95432</v>
      </c>
      <c r="W3002">
        <v>94907</v>
      </c>
      <c r="X3002">
        <v>94345</v>
      </c>
      <c r="Y3002">
        <v>93743</v>
      </c>
      <c r="Z3002">
        <v>93093</v>
      </c>
      <c r="AA3002">
        <v>92405</v>
      </c>
      <c r="AB3002">
        <v>91644</v>
      </c>
      <c r="AC3002">
        <v>90758</v>
      </c>
      <c r="AD3002">
        <v>89780</v>
      </c>
      <c r="AE3002">
        <v>88726</v>
      </c>
      <c r="AF3002">
        <v>87580</v>
      </c>
      <c r="AG3002">
        <v>86327</v>
      </c>
      <c r="AH3002">
        <v>84965</v>
      </c>
      <c r="AI3002">
        <v>83473</v>
      </c>
      <c r="AJ3002">
        <v>81833</v>
      </c>
      <c r="AK3002">
        <v>80018</v>
      </c>
      <c r="AL3002">
        <v>78002</v>
      </c>
      <c r="AM3002">
        <v>75756</v>
      </c>
      <c r="AN3002">
        <v>73260</v>
      </c>
      <c r="AO3002">
        <v>70508</v>
      </c>
      <c r="AP3002">
        <v>67506</v>
      </c>
      <c r="AQ3002">
        <v>64276</v>
      </c>
      <c r="AR3002">
        <v>60834</v>
      </c>
      <c r="AS3002">
        <v>57196</v>
      </c>
      <c r="AT3002">
        <v>53388</v>
      </c>
      <c r="AU3002">
        <v>49431</v>
      </c>
      <c r="AV3002">
        <v>45315</v>
      </c>
      <c r="AW3002">
        <v>41077</v>
      </c>
      <c r="AX3002">
        <v>36759</v>
      </c>
      <c r="AY3002">
        <v>32326</v>
      </c>
      <c r="AZ3002">
        <v>27867</v>
      </c>
      <c r="BA3002">
        <v>23553</v>
      </c>
      <c r="BB3002">
        <v>19530</v>
      </c>
      <c r="BC3002">
        <v>15822</v>
      </c>
      <c r="BD3002">
        <v>12468</v>
      </c>
      <c r="BE3002">
        <v>9523</v>
      </c>
      <c r="BF3002">
        <v>7033</v>
      </c>
      <c r="DC3002">
        <v>39.869999999999997</v>
      </c>
      <c r="DD3002">
        <v>38.93</v>
      </c>
      <c r="DE3002">
        <v>37.99</v>
      </c>
      <c r="DF3002">
        <v>37.049999999999997</v>
      </c>
      <c r="DG3002">
        <v>36.119999999999997</v>
      </c>
      <c r="DH3002">
        <v>35.19</v>
      </c>
      <c r="DI3002">
        <v>34.270000000000003</v>
      </c>
      <c r="DJ3002">
        <v>33.340000000000003</v>
      </c>
      <c r="DK3002">
        <v>32.42</v>
      </c>
      <c r="DL3002">
        <v>31.5</v>
      </c>
      <c r="DM3002">
        <v>30.58</v>
      </c>
      <c r="DN3002">
        <v>29.67</v>
      </c>
      <c r="DO3002">
        <v>28.75</v>
      </c>
      <c r="DP3002">
        <v>27.85</v>
      </c>
      <c r="DQ3002">
        <v>26.95</v>
      </c>
      <c r="DR3002">
        <v>26.05</v>
      </c>
      <c r="DS3002">
        <v>25.17</v>
      </c>
      <c r="DT3002">
        <v>24.29</v>
      </c>
      <c r="DU3002">
        <v>23.43</v>
      </c>
      <c r="DV3002">
        <v>22.56</v>
      </c>
      <c r="DW3002">
        <v>21.7</v>
      </c>
      <c r="DX3002">
        <v>20.85</v>
      </c>
      <c r="DY3002">
        <v>20</v>
      </c>
      <c r="DZ3002">
        <v>19.170000000000002</v>
      </c>
      <c r="EA3002">
        <v>18.350000000000001</v>
      </c>
      <c r="EB3002">
        <v>17.54</v>
      </c>
      <c r="EC3002">
        <v>16.75</v>
      </c>
      <c r="ED3002">
        <v>15.96</v>
      </c>
      <c r="EE3002">
        <v>15.18</v>
      </c>
      <c r="EF3002">
        <v>14.42</v>
      </c>
      <c r="EG3002">
        <v>13.67</v>
      </c>
      <c r="EH3002">
        <v>12.93</v>
      </c>
      <c r="EI3002">
        <v>12.21</v>
      </c>
      <c r="EJ3002">
        <v>11.51</v>
      </c>
      <c r="EK3002">
        <v>10.84</v>
      </c>
      <c r="EL3002">
        <v>10.19</v>
      </c>
      <c r="EM3002">
        <v>9.57</v>
      </c>
      <c r="EN3002">
        <v>8.98</v>
      </c>
      <c r="EO3002">
        <v>8.4</v>
      </c>
      <c r="EP3002">
        <v>7.85</v>
      </c>
      <c r="EQ3002">
        <v>7.32</v>
      </c>
      <c r="ER3002">
        <v>6.8</v>
      </c>
      <c r="ES3002">
        <v>6.31</v>
      </c>
      <c r="ET3002">
        <v>5.83</v>
      </c>
      <c r="EU3002">
        <v>5.38</v>
      </c>
      <c r="EV3002">
        <v>4.96</v>
      </c>
      <c r="EW3002">
        <v>4.57</v>
      </c>
      <c r="EX3002">
        <v>4.22</v>
      </c>
      <c r="EY3002">
        <v>3.9</v>
      </c>
      <c r="EZ3002">
        <v>3.6</v>
      </c>
      <c r="FA3002">
        <v>3.33</v>
      </c>
      <c r="FB3002">
        <v>3.09</v>
      </c>
      <c r="FC3002">
        <v>2.89</v>
      </c>
      <c r="FD3002">
        <v>2.74</v>
      </c>
    </row>
    <row r="3003" spans="1:169" x14ac:dyDescent="0.25">
      <c r="A3003" t="s">
        <v>2790</v>
      </c>
      <c r="B3003">
        <v>53</v>
      </c>
      <c r="C3003">
        <v>53</v>
      </c>
      <c r="E3003">
        <v>100000</v>
      </c>
      <c r="F3003">
        <v>99846</v>
      </c>
      <c r="G3003">
        <v>99678</v>
      </c>
      <c r="H3003">
        <v>99493</v>
      </c>
      <c r="I3003">
        <v>99288</v>
      </c>
      <c r="J3003">
        <v>99066</v>
      </c>
      <c r="K3003">
        <v>98832</v>
      </c>
      <c r="L3003">
        <v>98589</v>
      </c>
      <c r="M3003">
        <v>98338</v>
      </c>
      <c r="N3003">
        <v>98077</v>
      </c>
      <c r="O3003">
        <v>97803</v>
      </c>
      <c r="P3003">
        <v>97508</v>
      </c>
      <c r="Q3003">
        <v>97185</v>
      </c>
      <c r="R3003">
        <v>96826</v>
      </c>
      <c r="S3003">
        <v>96424</v>
      </c>
      <c r="T3003">
        <v>95978</v>
      </c>
      <c r="U3003">
        <v>95486</v>
      </c>
      <c r="V3003">
        <v>94950</v>
      </c>
      <c r="W3003">
        <v>94378</v>
      </c>
      <c r="X3003">
        <v>93764</v>
      </c>
      <c r="Y3003">
        <v>93102</v>
      </c>
      <c r="Z3003">
        <v>92401</v>
      </c>
      <c r="AA3003">
        <v>91627</v>
      </c>
      <c r="AB3003">
        <v>90724</v>
      </c>
      <c r="AC3003">
        <v>89729</v>
      </c>
      <c r="AD3003">
        <v>88659</v>
      </c>
      <c r="AE3003">
        <v>87493</v>
      </c>
      <c r="AF3003">
        <v>86220</v>
      </c>
      <c r="AG3003">
        <v>84837</v>
      </c>
      <c r="AH3003">
        <v>83323</v>
      </c>
      <c r="AI3003">
        <v>81657</v>
      </c>
      <c r="AJ3003">
        <v>79817</v>
      </c>
      <c r="AK3003">
        <v>77774</v>
      </c>
      <c r="AL3003">
        <v>75503</v>
      </c>
      <c r="AM3003">
        <v>72978</v>
      </c>
      <c r="AN3003">
        <v>70195</v>
      </c>
      <c r="AO3003">
        <v>67163</v>
      </c>
      <c r="AP3003">
        <v>63904</v>
      </c>
      <c r="AQ3003">
        <v>60441</v>
      </c>
      <c r="AR3003">
        <v>56779</v>
      </c>
      <c r="AS3003">
        <v>52949</v>
      </c>
      <c r="AT3003">
        <v>48976</v>
      </c>
      <c r="AU3003">
        <v>44850</v>
      </c>
      <c r="AV3003">
        <v>40604</v>
      </c>
      <c r="AW3003">
        <v>36283</v>
      </c>
      <c r="AX3003">
        <v>31856</v>
      </c>
      <c r="AY3003">
        <v>27411</v>
      </c>
      <c r="AZ3003">
        <v>23122</v>
      </c>
      <c r="BA3003">
        <v>19128</v>
      </c>
      <c r="BB3003">
        <v>15462</v>
      </c>
      <c r="BC3003">
        <v>12153</v>
      </c>
      <c r="BD3003">
        <v>9256</v>
      </c>
      <c r="BE3003">
        <v>6817</v>
      </c>
      <c r="DC3003">
        <v>38.799999999999997</v>
      </c>
      <c r="DD3003">
        <v>37.86</v>
      </c>
      <c r="DE3003">
        <v>36.92</v>
      </c>
      <c r="DF3003">
        <v>35.99</v>
      </c>
      <c r="DG3003">
        <v>35.06</v>
      </c>
      <c r="DH3003">
        <v>34.14</v>
      </c>
      <c r="DI3003">
        <v>33.22</v>
      </c>
      <c r="DJ3003">
        <v>32.299999999999997</v>
      </c>
      <c r="DK3003">
        <v>31.38</v>
      </c>
      <c r="DL3003">
        <v>30.46</v>
      </c>
      <c r="DM3003">
        <v>29.55</v>
      </c>
      <c r="DN3003">
        <v>28.63</v>
      </c>
      <c r="DO3003">
        <v>27.73</v>
      </c>
      <c r="DP3003">
        <v>26.83</v>
      </c>
      <c r="DQ3003">
        <v>25.94</v>
      </c>
      <c r="DR3003">
        <v>25.06</v>
      </c>
      <c r="DS3003">
        <v>24.18</v>
      </c>
      <c r="DT3003">
        <v>23.32</v>
      </c>
      <c r="DU3003">
        <v>22.46</v>
      </c>
      <c r="DV3003">
        <v>21.6</v>
      </c>
      <c r="DW3003">
        <v>20.75</v>
      </c>
      <c r="DX3003">
        <v>19.899999999999999</v>
      </c>
      <c r="DY3003">
        <v>19.07</v>
      </c>
      <c r="DZ3003">
        <v>18.25</v>
      </c>
      <c r="EA3003">
        <v>17.45</v>
      </c>
      <c r="EB3003">
        <v>16.649999999999999</v>
      </c>
      <c r="EC3003">
        <v>15.87</v>
      </c>
      <c r="ED3003">
        <v>15.09</v>
      </c>
      <c r="EE3003">
        <v>14.33</v>
      </c>
      <c r="EF3003">
        <v>13.58</v>
      </c>
      <c r="EG3003">
        <v>12.85</v>
      </c>
      <c r="EH3003">
        <v>12.14</v>
      </c>
      <c r="EI3003">
        <v>11.44</v>
      </c>
      <c r="EJ3003">
        <v>10.77</v>
      </c>
      <c r="EK3003">
        <v>10.130000000000001</v>
      </c>
      <c r="EL3003">
        <v>9.51</v>
      </c>
      <c r="EM3003">
        <v>8.91</v>
      </c>
      <c r="EN3003">
        <v>8.34</v>
      </c>
      <c r="EO3003">
        <v>7.79</v>
      </c>
      <c r="EP3003">
        <v>7.26</v>
      </c>
      <c r="EQ3003">
        <v>6.75</v>
      </c>
      <c r="ER3003">
        <v>6.26</v>
      </c>
      <c r="ES3003">
        <v>5.79</v>
      </c>
      <c r="ET3003">
        <v>5.34</v>
      </c>
      <c r="EU3003">
        <v>4.92</v>
      </c>
      <c r="EV3003">
        <v>4.53</v>
      </c>
      <c r="EW3003">
        <v>4.1900000000000004</v>
      </c>
      <c r="EX3003">
        <v>3.87</v>
      </c>
      <c r="EY3003">
        <v>3.58</v>
      </c>
      <c r="EZ3003">
        <v>3.3</v>
      </c>
      <c r="FA3003">
        <v>3.07</v>
      </c>
      <c r="FB3003">
        <v>2.87</v>
      </c>
      <c r="FC3003">
        <v>2.72</v>
      </c>
    </row>
    <row r="3004" spans="1:169" x14ac:dyDescent="0.25">
      <c r="A3004" t="s">
        <v>2791</v>
      </c>
      <c r="B3004">
        <v>52</v>
      </c>
      <c r="C3004">
        <v>52</v>
      </c>
      <c r="E3004">
        <v>100000</v>
      </c>
      <c r="F3004">
        <v>99829</v>
      </c>
      <c r="G3004">
        <v>99639</v>
      </c>
      <c r="H3004">
        <v>99430</v>
      </c>
      <c r="I3004">
        <v>99205</v>
      </c>
      <c r="J3004">
        <v>98966</v>
      </c>
      <c r="K3004">
        <v>98718</v>
      </c>
      <c r="L3004">
        <v>98462</v>
      </c>
      <c r="M3004">
        <v>98196</v>
      </c>
      <c r="N3004">
        <v>97916</v>
      </c>
      <c r="O3004">
        <v>97616</v>
      </c>
      <c r="P3004">
        <v>97287</v>
      </c>
      <c r="Q3004">
        <v>96920</v>
      </c>
      <c r="R3004">
        <v>96511</v>
      </c>
      <c r="S3004">
        <v>96056</v>
      </c>
      <c r="T3004">
        <v>95553</v>
      </c>
      <c r="U3004">
        <v>95006</v>
      </c>
      <c r="V3004">
        <v>94423</v>
      </c>
      <c r="W3004">
        <v>93797</v>
      </c>
      <c r="X3004">
        <v>93123</v>
      </c>
      <c r="Y3004">
        <v>92409</v>
      </c>
      <c r="Z3004">
        <v>91621</v>
      </c>
      <c r="AA3004">
        <v>90702</v>
      </c>
      <c r="AB3004">
        <v>89688</v>
      </c>
      <c r="AC3004">
        <v>88600</v>
      </c>
      <c r="AD3004">
        <v>87416</v>
      </c>
      <c r="AE3004">
        <v>86123</v>
      </c>
      <c r="AF3004">
        <v>84718</v>
      </c>
      <c r="AG3004">
        <v>83182</v>
      </c>
      <c r="AH3004">
        <v>81492</v>
      </c>
      <c r="AI3004">
        <v>79625</v>
      </c>
      <c r="AJ3004">
        <v>77555</v>
      </c>
      <c r="AK3004">
        <v>75255</v>
      </c>
      <c r="AL3004">
        <v>72702</v>
      </c>
      <c r="AM3004">
        <v>69889</v>
      </c>
      <c r="AN3004">
        <v>66825</v>
      </c>
      <c r="AO3004">
        <v>63537</v>
      </c>
      <c r="AP3004">
        <v>60046</v>
      </c>
      <c r="AQ3004">
        <v>56365</v>
      </c>
      <c r="AR3004">
        <v>52515</v>
      </c>
      <c r="AS3004">
        <v>48525</v>
      </c>
      <c r="AT3004">
        <v>44387</v>
      </c>
      <c r="AU3004">
        <v>40137</v>
      </c>
      <c r="AV3004">
        <v>35815</v>
      </c>
      <c r="AW3004">
        <v>31392</v>
      </c>
      <c r="AX3004">
        <v>26961</v>
      </c>
      <c r="AY3004">
        <v>22696</v>
      </c>
      <c r="AZ3004">
        <v>18735</v>
      </c>
      <c r="BA3004">
        <v>15106</v>
      </c>
      <c r="BB3004">
        <v>11844</v>
      </c>
      <c r="BC3004">
        <v>8995</v>
      </c>
      <c r="BD3004">
        <v>6605</v>
      </c>
      <c r="DC3004">
        <v>37.729999999999997</v>
      </c>
      <c r="DD3004">
        <v>36.79</v>
      </c>
      <c r="DE3004">
        <v>35.86</v>
      </c>
      <c r="DF3004">
        <v>34.93</v>
      </c>
      <c r="DG3004">
        <v>34.01</v>
      </c>
      <c r="DH3004">
        <v>33.090000000000003</v>
      </c>
      <c r="DI3004">
        <v>32.17</v>
      </c>
      <c r="DJ3004">
        <v>31.26</v>
      </c>
      <c r="DK3004">
        <v>30.34</v>
      </c>
      <c r="DL3004">
        <v>29.43</v>
      </c>
      <c r="DM3004">
        <v>28.51</v>
      </c>
      <c r="DN3004">
        <v>27.61</v>
      </c>
      <c r="DO3004">
        <v>26.71</v>
      </c>
      <c r="DP3004">
        <v>25.82</v>
      </c>
      <c r="DQ3004">
        <v>24.94</v>
      </c>
      <c r="DR3004">
        <v>24.07</v>
      </c>
      <c r="DS3004">
        <v>23.21</v>
      </c>
      <c r="DT3004">
        <v>22.35</v>
      </c>
      <c r="DU3004">
        <v>21.49</v>
      </c>
      <c r="DV3004">
        <v>20.65</v>
      </c>
      <c r="DW3004">
        <v>19.8</v>
      </c>
      <c r="DX3004">
        <v>18.97</v>
      </c>
      <c r="DY3004">
        <v>18.149999999999999</v>
      </c>
      <c r="DZ3004">
        <v>17.350000000000001</v>
      </c>
      <c r="EA3004">
        <v>16.559999999999999</v>
      </c>
      <c r="EB3004">
        <v>15.78</v>
      </c>
      <c r="EC3004">
        <v>15.01</v>
      </c>
      <c r="ED3004">
        <v>14.25</v>
      </c>
      <c r="EE3004">
        <v>13.5</v>
      </c>
      <c r="EF3004">
        <v>12.77</v>
      </c>
      <c r="EG3004">
        <v>12.06</v>
      </c>
      <c r="EH3004">
        <v>11.37</v>
      </c>
      <c r="EI3004">
        <v>10.7</v>
      </c>
      <c r="EJ3004">
        <v>10.06</v>
      </c>
      <c r="EK3004">
        <v>9.44</v>
      </c>
      <c r="EL3004">
        <v>8.85</v>
      </c>
      <c r="EM3004">
        <v>8.2899999999999991</v>
      </c>
      <c r="EN3004">
        <v>7.74</v>
      </c>
      <c r="EO3004">
        <v>7.21</v>
      </c>
      <c r="EP3004">
        <v>6.7</v>
      </c>
      <c r="EQ3004">
        <v>6.21</v>
      </c>
      <c r="ER3004">
        <v>5.75</v>
      </c>
      <c r="ES3004">
        <v>5.3</v>
      </c>
      <c r="ET3004">
        <v>4.88</v>
      </c>
      <c r="EU3004">
        <v>4.5</v>
      </c>
      <c r="EV3004">
        <v>4.1500000000000004</v>
      </c>
      <c r="EW3004">
        <v>3.84</v>
      </c>
      <c r="EX3004">
        <v>3.55</v>
      </c>
      <c r="EY3004">
        <v>3.28</v>
      </c>
      <c r="EZ3004">
        <v>3.05</v>
      </c>
      <c r="FA3004">
        <v>2.85</v>
      </c>
      <c r="FB3004">
        <v>2.7</v>
      </c>
    </row>
    <row r="3005" spans="1:169" x14ac:dyDescent="0.25">
      <c r="A3005" t="s">
        <v>2792</v>
      </c>
      <c r="B3005">
        <v>51</v>
      </c>
      <c r="C3005">
        <v>51</v>
      </c>
      <c r="E3005">
        <v>100000</v>
      </c>
      <c r="F3005">
        <v>99807</v>
      </c>
      <c r="G3005">
        <v>99594</v>
      </c>
      <c r="H3005">
        <v>99364</v>
      </c>
      <c r="I3005">
        <v>99120</v>
      </c>
      <c r="J3005">
        <v>98867</v>
      </c>
      <c r="K3005">
        <v>98606</v>
      </c>
      <c r="L3005">
        <v>98335</v>
      </c>
      <c r="M3005">
        <v>98049</v>
      </c>
      <c r="N3005">
        <v>97743</v>
      </c>
      <c r="O3005">
        <v>97407</v>
      </c>
      <c r="P3005">
        <v>97033</v>
      </c>
      <c r="Q3005">
        <v>96615</v>
      </c>
      <c r="R3005">
        <v>96151</v>
      </c>
      <c r="S3005">
        <v>95639</v>
      </c>
      <c r="T3005">
        <v>95081</v>
      </c>
      <c r="U3005">
        <v>94486</v>
      </c>
      <c r="V3005">
        <v>93848</v>
      </c>
      <c r="W3005">
        <v>93161</v>
      </c>
      <c r="X3005">
        <v>92434</v>
      </c>
      <c r="Y3005">
        <v>91631</v>
      </c>
      <c r="Z3005">
        <v>90695</v>
      </c>
      <c r="AA3005">
        <v>89664</v>
      </c>
      <c r="AB3005">
        <v>88556</v>
      </c>
      <c r="AC3005">
        <v>87352</v>
      </c>
      <c r="AD3005">
        <v>86039</v>
      </c>
      <c r="AE3005">
        <v>84613</v>
      </c>
      <c r="AF3005">
        <v>83053</v>
      </c>
      <c r="AG3005">
        <v>81339</v>
      </c>
      <c r="AH3005">
        <v>79446</v>
      </c>
      <c r="AI3005">
        <v>77346</v>
      </c>
      <c r="AJ3005">
        <v>75017</v>
      </c>
      <c r="AK3005">
        <v>72434</v>
      </c>
      <c r="AL3005">
        <v>69593</v>
      </c>
      <c r="AM3005">
        <v>66498</v>
      </c>
      <c r="AN3005">
        <v>63178</v>
      </c>
      <c r="AO3005">
        <v>59659</v>
      </c>
      <c r="AP3005">
        <v>55953</v>
      </c>
      <c r="AQ3005">
        <v>52087</v>
      </c>
      <c r="AR3005">
        <v>48080</v>
      </c>
      <c r="AS3005">
        <v>43930</v>
      </c>
      <c r="AT3005">
        <v>39674</v>
      </c>
      <c r="AU3005">
        <v>35355</v>
      </c>
      <c r="AV3005">
        <v>30939</v>
      </c>
      <c r="AW3005">
        <v>26520</v>
      </c>
      <c r="AX3005">
        <v>22278</v>
      </c>
      <c r="AY3005">
        <v>18348</v>
      </c>
      <c r="AZ3005">
        <v>14760</v>
      </c>
      <c r="BA3005">
        <v>11541</v>
      </c>
      <c r="BB3005">
        <v>8742</v>
      </c>
      <c r="BC3005">
        <v>6400</v>
      </c>
      <c r="DC3005">
        <v>36.659999999999997</v>
      </c>
      <c r="DD3005">
        <v>35.729999999999997</v>
      </c>
      <c r="DE3005">
        <v>34.81</v>
      </c>
      <c r="DF3005">
        <v>33.89</v>
      </c>
      <c r="DG3005">
        <v>32.97</v>
      </c>
      <c r="DH3005">
        <v>32.049999999999997</v>
      </c>
      <c r="DI3005">
        <v>31.13</v>
      </c>
      <c r="DJ3005">
        <v>30.22</v>
      </c>
      <c r="DK3005">
        <v>29.3</v>
      </c>
      <c r="DL3005">
        <v>28.39</v>
      </c>
      <c r="DM3005">
        <v>27.49</v>
      </c>
      <c r="DN3005">
        <v>26.6</v>
      </c>
      <c r="DO3005">
        <v>25.71</v>
      </c>
      <c r="DP3005">
        <v>24.83</v>
      </c>
      <c r="DQ3005">
        <v>23.96</v>
      </c>
      <c r="DR3005">
        <v>23.1</v>
      </c>
      <c r="DS3005">
        <v>22.24</v>
      </c>
      <c r="DT3005">
        <v>21.39</v>
      </c>
      <c r="DU3005">
        <v>20.54</v>
      </c>
      <c r="DV3005">
        <v>19.7</v>
      </c>
      <c r="DW3005">
        <v>18.87</v>
      </c>
      <c r="DX3005">
        <v>18.059999999999999</v>
      </c>
      <c r="DY3005">
        <v>17.260000000000002</v>
      </c>
      <c r="DZ3005">
        <v>16.47</v>
      </c>
      <c r="EA3005">
        <v>15.69</v>
      </c>
      <c r="EB3005">
        <v>14.92</v>
      </c>
      <c r="EC3005">
        <v>14.16</v>
      </c>
      <c r="ED3005">
        <v>13.42</v>
      </c>
      <c r="EE3005">
        <v>12.69</v>
      </c>
      <c r="EF3005">
        <v>11.98</v>
      </c>
      <c r="EG3005">
        <v>11.29</v>
      </c>
      <c r="EH3005">
        <v>10.63</v>
      </c>
      <c r="EI3005">
        <v>9.99</v>
      </c>
      <c r="EJ3005">
        <v>9.3800000000000008</v>
      </c>
      <c r="EK3005">
        <v>8.7899999999999991</v>
      </c>
      <c r="EL3005">
        <v>8.23</v>
      </c>
      <c r="EM3005">
        <v>7.68</v>
      </c>
      <c r="EN3005">
        <v>7.16</v>
      </c>
      <c r="EO3005">
        <v>6.65</v>
      </c>
      <c r="EP3005">
        <v>6.17</v>
      </c>
      <c r="EQ3005">
        <v>5.7</v>
      </c>
      <c r="ER3005">
        <v>5.26</v>
      </c>
      <c r="ES3005">
        <v>4.84</v>
      </c>
      <c r="ET3005">
        <v>4.46</v>
      </c>
      <c r="EU3005">
        <v>4.12</v>
      </c>
      <c r="EV3005">
        <v>3.81</v>
      </c>
      <c r="EW3005">
        <v>3.52</v>
      </c>
      <c r="EX3005">
        <v>3.25</v>
      </c>
      <c r="EY3005">
        <v>3.02</v>
      </c>
      <c r="EZ3005">
        <v>2.83</v>
      </c>
      <c r="FA3005">
        <v>2.68</v>
      </c>
    </row>
    <row r="3006" spans="1:169" x14ac:dyDescent="0.25">
      <c r="A3006" t="s">
        <v>2793</v>
      </c>
      <c r="B3006">
        <v>50</v>
      </c>
      <c r="C3006">
        <v>50</v>
      </c>
      <c r="E3006">
        <v>100000</v>
      </c>
      <c r="F3006">
        <v>99783</v>
      </c>
      <c r="G3006">
        <v>99548</v>
      </c>
      <c r="H3006">
        <v>99299</v>
      </c>
      <c r="I3006">
        <v>99041</v>
      </c>
      <c r="J3006">
        <v>98775</v>
      </c>
      <c r="K3006">
        <v>98499</v>
      </c>
      <c r="L3006">
        <v>98207</v>
      </c>
      <c r="M3006">
        <v>97895</v>
      </c>
      <c r="N3006">
        <v>97552</v>
      </c>
      <c r="O3006">
        <v>97171</v>
      </c>
      <c r="P3006">
        <v>96744</v>
      </c>
      <c r="Q3006">
        <v>96270</v>
      </c>
      <c r="R3006">
        <v>95747</v>
      </c>
      <c r="S3006">
        <v>95178</v>
      </c>
      <c r="T3006">
        <v>94571</v>
      </c>
      <c r="U3006">
        <v>93921</v>
      </c>
      <c r="V3006">
        <v>93220</v>
      </c>
      <c r="W3006">
        <v>92480</v>
      </c>
      <c r="X3006">
        <v>91662</v>
      </c>
      <c r="Y3006">
        <v>90709</v>
      </c>
      <c r="Z3006">
        <v>89658</v>
      </c>
      <c r="AA3006">
        <v>88531</v>
      </c>
      <c r="AB3006">
        <v>87307</v>
      </c>
      <c r="AC3006">
        <v>85972</v>
      </c>
      <c r="AD3006">
        <v>84524</v>
      </c>
      <c r="AE3006">
        <v>82941</v>
      </c>
      <c r="AF3006">
        <v>81202</v>
      </c>
      <c r="AG3006">
        <v>79283</v>
      </c>
      <c r="AH3006">
        <v>77155</v>
      </c>
      <c r="AI3006">
        <v>74794</v>
      </c>
      <c r="AJ3006">
        <v>72180</v>
      </c>
      <c r="AK3006">
        <v>69306</v>
      </c>
      <c r="AL3006">
        <v>66182</v>
      </c>
      <c r="AM3006">
        <v>62832</v>
      </c>
      <c r="AN3006">
        <v>59282</v>
      </c>
      <c r="AO3006">
        <v>55550</v>
      </c>
      <c r="AP3006">
        <v>51662</v>
      </c>
      <c r="AQ3006">
        <v>47644</v>
      </c>
      <c r="AR3006">
        <v>43482</v>
      </c>
      <c r="AS3006">
        <v>39220</v>
      </c>
      <c r="AT3006">
        <v>34902</v>
      </c>
      <c r="AU3006">
        <v>30495</v>
      </c>
      <c r="AV3006">
        <v>26090</v>
      </c>
      <c r="AW3006">
        <v>21869</v>
      </c>
      <c r="AX3006">
        <v>17970</v>
      </c>
      <c r="AY3006">
        <v>14420</v>
      </c>
      <c r="AZ3006">
        <v>11247</v>
      </c>
      <c r="BA3006">
        <v>8494</v>
      </c>
      <c r="BB3006">
        <v>6202</v>
      </c>
      <c r="DC3006">
        <v>35.6</v>
      </c>
      <c r="DD3006">
        <v>34.68</v>
      </c>
      <c r="DE3006">
        <v>33.76</v>
      </c>
      <c r="DF3006">
        <v>32.840000000000003</v>
      </c>
      <c r="DG3006">
        <v>31.93</v>
      </c>
      <c r="DH3006">
        <v>31.01</v>
      </c>
      <c r="DI3006">
        <v>30.1</v>
      </c>
      <c r="DJ3006">
        <v>29.18</v>
      </c>
      <c r="DK3006">
        <v>28.28</v>
      </c>
      <c r="DL3006">
        <v>27.37</v>
      </c>
      <c r="DM3006">
        <v>26.48</v>
      </c>
      <c r="DN3006">
        <v>25.59</v>
      </c>
      <c r="DO3006">
        <v>24.72</v>
      </c>
      <c r="DP3006">
        <v>23.85</v>
      </c>
      <c r="DQ3006">
        <v>22.99</v>
      </c>
      <c r="DR3006">
        <v>22.13</v>
      </c>
      <c r="DS3006">
        <v>21.28</v>
      </c>
      <c r="DT3006">
        <v>20.440000000000001</v>
      </c>
      <c r="DU3006">
        <v>19.600000000000001</v>
      </c>
      <c r="DV3006">
        <v>18.77</v>
      </c>
      <c r="DW3006">
        <v>17.96</v>
      </c>
      <c r="DX3006">
        <v>17.16</v>
      </c>
      <c r="DY3006">
        <v>16.38</v>
      </c>
      <c r="DZ3006">
        <v>15.6</v>
      </c>
      <c r="EA3006">
        <v>14.83</v>
      </c>
      <c r="EB3006">
        <v>14.08</v>
      </c>
      <c r="EC3006">
        <v>13.34</v>
      </c>
      <c r="ED3006">
        <v>12.61</v>
      </c>
      <c r="EE3006">
        <v>11.91</v>
      </c>
      <c r="EF3006">
        <v>11.22</v>
      </c>
      <c r="EG3006">
        <v>10.56</v>
      </c>
      <c r="EH3006">
        <v>9.92</v>
      </c>
      <c r="EI3006">
        <v>9.32</v>
      </c>
      <c r="EJ3006">
        <v>8.73</v>
      </c>
      <c r="EK3006">
        <v>8.17</v>
      </c>
      <c r="EL3006">
        <v>7.63</v>
      </c>
      <c r="EM3006">
        <v>7.11</v>
      </c>
      <c r="EN3006">
        <v>6.61</v>
      </c>
      <c r="EO3006">
        <v>6.12</v>
      </c>
      <c r="EP3006">
        <v>5.66</v>
      </c>
      <c r="EQ3006">
        <v>5.22</v>
      </c>
      <c r="ER3006">
        <v>4.8</v>
      </c>
      <c r="ES3006">
        <v>4.43</v>
      </c>
      <c r="ET3006">
        <v>4.09</v>
      </c>
      <c r="EU3006">
        <v>3.78</v>
      </c>
      <c r="EV3006">
        <v>3.49</v>
      </c>
      <c r="EW3006">
        <v>3.23</v>
      </c>
      <c r="EX3006">
        <v>3</v>
      </c>
      <c r="EY3006">
        <v>2.81</v>
      </c>
      <c r="EZ3006">
        <v>2.66</v>
      </c>
    </row>
    <row r="3007" spans="1:169" x14ac:dyDescent="0.25">
      <c r="A3007" t="s">
        <v>2794</v>
      </c>
      <c r="B3007">
        <v>49</v>
      </c>
      <c r="C3007">
        <v>49</v>
      </c>
      <c r="E3007">
        <v>100000</v>
      </c>
      <c r="F3007">
        <v>99760</v>
      </c>
      <c r="G3007">
        <v>99507</v>
      </c>
      <c r="H3007">
        <v>99243</v>
      </c>
      <c r="I3007">
        <v>98972</v>
      </c>
      <c r="J3007">
        <v>98690</v>
      </c>
      <c r="K3007">
        <v>98393</v>
      </c>
      <c r="L3007">
        <v>98074</v>
      </c>
      <c r="M3007">
        <v>97724</v>
      </c>
      <c r="N3007">
        <v>97334</v>
      </c>
      <c r="O3007">
        <v>96899</v>
      </c>
      <c r="P3007">
        <v>96415</v>
      </c>
      <c r="Q3007">
        <v>95881</v>
      </c>
      <c r="R3007">
        <v>95300</v>
      </c>
      <c r="S3007">
        <v>94681</v>
      </c>
      <c r="T3007">
        <v>94018</v>
      </c>
      <c r="U3007">
        <v>93303</v>
      </c>
      <c r="V3007">
        <v>92549</v>
      </c>
      <c r="W3007">
        <v>91716</v>
      </c>
      <c r="X3007">
        <v>90745</v>
      </c>
      <c r="Y3007">
        <v>89675</v>
      </c>
      <c r="Z3007">
        <v>88528</v>
      </c>
      <c r="AA3007">
        <v>87282</v>
      </c>
      <c r="AB3007">
        <v>85925</v>
      </c>
      <c r="AC3007">
        <v>84453</v>
      </c>
      <c r="AD3007">
        <v>82847</v>
      </c>
      <c r="AE3007">
        <v>81083</v>
      </c>
      <c r="AF3007">
        <v>79136</v>
      </c>
      <c r="AG3007">
        <v>76980</v>
      </c>
      <c r="AH3007">
        <v>74589</v>
      </c>
      <c r="AI3007">
        <v>71941</v>
      </c>
      <c r="AJ3007">
        <v>69034</v>
      </c>
      <c r="AK3007">
        <v>65877</v>
      </c>
      <c r="AL3007">
        <v>62498</v>
      </c>
      <c r="AM3007">
        <v>58918</v>
      </c>
      <c r="AN3007">
        <v>55157</v>
      </c>
      <c r="AO3007">
        <v>51247</v>
      </c>
      <c r="AP3007">
        <v>47211</v>
      </c>
      <c r="AQ3007">
        <v>43044</v>
      </c>
      <c r="AR3007">
        <v>38775</v>
      </c>
      <c r="AS3007">
        <v>34457</v>
      </c>
      <c r="AT3007">
        <v>30058</v>
      </c>
      <c r="AU3007">
        <v>25670</v>
      </c>
      <c r="AV3007">
        <v>21471</v>
      </c>
      <c r="AW3007">
        <v>17601</v>
      </c>
      <c r="AX3007">
        <v>14090</v>
      </c>
      <c r="AY3007">
        <v>10961</v>
      </c>
      <c r="AZ3007">
        <v>8255</v>
      </c>
      <c r="BA3007">
        <v>6008</v>
      </c>
      <c r="DC3007">
        <v>34.549999999999997</v>
      </c>
      <c r="DD3007">
        <v>33.630000000000003</v>
      </c>
      <c r="DE3007">
        <v>32.71</v>
      </c>
      <c r="DF3007">
        <v>31.8</v>
      </c>
      <c r="DG3007">
        <v>30.89</v>
      </c>
      <c r="DH3007">
        <v>29.97</v>
      </c>
      <c r="DI3007">
        <v>29.06</v>
      </c>
      <c r="DJ3007">
        <v>28.15</v>
      </c>
      <c r="DK3007">
        <v>27.25</v>
      </c>
      <c r="DL3007">
        <v>26.36</v>
      </c>
      <c r="DM3007">
        <v>25.48</v>
      </c>
      <c r="DN3007">
        <v>24.6</v>
      </c>
      <c r="DO3007">
        <v>23.74</v>
      </c>
      <c r="DP3007">
        <v>22.88</v>
      </c>
      <c r="DQ3007">
        <v>22.02</v>
      </c>
      <c r="DR3007">
        <v>21.18</v>
      </c>
      <c r="DS3007">
        <v>20.34</v>
      </c>
      <c r="DT3007">
        <v>19.5</v>
      </c>
      <c r="DU3007">
        <v>18.670000000000002</v>
      </c>
      <c r="DV3007">
        <v>17.86</v>
      </c>
      <c r="DW3007">
        <v>17.07</v>
      </c>
      <c r="DX3007">
        <v>16.29</v>
      </c>
      <c r="DY3007">
        <v>15.51</v>
      </c>
      <c r="DZ3007">
        <v>14.75</v>
      </c>
      <c r="EA3007">
        <v>14</v>
      </c>
      <c r="EB3007">
        <v>13.26</v>
      </c>
      <c r="EC3007">
        <v>12.54</v>
      </c>
      <c r="ED3007">
        <v>11.83</v>
      </c>
      <c r="EE3007">
        <v>11.15</v>
      </c>
      <c r="EF3007">
        <v>10.49</v>
      </c>
      <c r="EG3007">
        <v>9.86</v>
      </c>
      <c r="EH3007">
        <v>9.25</v>
      </c>
      <c r="EI3007">
        <v>8.67</v>
      </c>
      <c r="EJ3007">
        <v>8.11</v>
      </c>
      <c r="EK3007">
        <v>7.58</v>
      </c>
      <c r="EL3007">
        <v>7.06</v>
      </c>
      <c r="EM3007">
        <v>6.56</v>
      </c>
      <c r="EN3007">
        <v>6.08</v>
      </c>
      <c r="EO3007">
        <v>5.62</v>
      </c>
      <c r="EP3007">
        <v>5.18</v>
      </c>
      <c r="EQ3007">
        <v>4.7699999999999996</v>
      </c>
      <c r="ER3007">
        <v>4.3899999999999997</v>
      </c>
      <c r="ES3007">
        <v>4.0599999999999996</v>
      </c>
      <c r="ET3007">
        <v>3.75</v>
      </c>
      <c r="EU3007">
        <v>3.47</v>
      </c>
      <c r="EV3007">
        <v>3.2</v>
      </c>
      <c r="EW3007">
        <v>2.98</v>
      </c>
      <c r="EX3007">
        <v>2.79</v>
      </c>
      <c r="EY3007">
        <v>2.65</v>
      </c>
    </row>
    <row r="3008" spans="1:169" x14ac:dyDescent="0.25">
      <c r="A3008" t="s">
        <v>2795</v>
      </c>
      <c r="B3008">
        <v>48</v>
      </c>
      <c r="C3008">
        <v>48</v>
      </c>
      <c r="E3008">
        <v>100000</v>
      </c>
      <c r="F3008">
        <v>99741</v>
      </c>
      <c r="G3008">
        <v>99472</v>
      </c>
      <c r="H3008">
        <v>99195</v>
      </c>
      <c r="I3008">
        <v>98907</v>
      </c>
      <c r="J3008">
        <v>98605</v>
      </c>
      <c r="K3008">
        <v>98279</v>
      </c>
      <c r="L3008">
        <v>97922</v>
      </c>
      <c r="M3008">
        <v>97524</v>
      </c>
      <c r="N3008">
        <v>97079</v>
      </c>
      <c r="O3008">
        <v>96585</v>
      </c>
      <c r="P3008">
        <v>96039</v>
      </c>
      <c r="Q3008">
        <v>95446</v>
      </c>
      <c r="R3008">
        <v>94815</v>
      </c>
      <c r="S3008">
        <v>94138</v>
      </c>
      <c r="T3008">
        <v>93410</v>
      </c>
      <c r="U3008">
        <v>92641</v>
      </c>
      <c r="V3008">
        <v>91792</v>
      </c>
      <c r="W3008">
        <v>90803</v>
      </c>
      <c r="X3008">
        <v>89713</v>
      </c>
      <c r="Y3008">
        <v>88545</v>
      </c>
      <c r="Z3008">
        <v>87277</v>
      </c>
      <c r="AA3008">
        <v>85897</v>
      </c>
      <c r="AB3008">
        <v>84401</v>
      </c>
      <c r="AC3008">
        <v>82769</v>
      </c>
      <c r="AD3008">
        <v>80980</v>
      </c>
      <c r="AE3008">
        <v>79006</v>
      </c>
      <c r="AF3008">
        <v>76821</v>
      </c>
      <c r="AG3008">
        <v>74399</v>
      </c>
      <c r="AH3008">
        <v>71719</v>
      </c>
      <c r="AI3008">
        <v>68776</v>
      </c>
      <c r="AJ3008">
        <v>65585</v>
      </c>
      <c r="AK3008">
        <v>62173</v>
      </c>
      <c r="AL3008">
        <v>58567</v>
      </c>
      <c r="AM3008">
        <v>54777</v>
      </c>
      <c r="AN3008">
        <v>50841</v>
      </c>
      <c r="AO3008">
        <v>46787</v>
      </c>
      <c r="AP3008">
        <v>42607</v>
      </c>
      <c r="AQ3008">
        <v>38338</v>
      </c>
      <c r="AR3008">
        <v>34020</v>
      </c>
      <c r="AS3008">
        <v>29628</v>
      </c>
      <c r="AT3008">
        <v>25256</v>
      </c>
      <c r="AU3008">
        <v>21083</v>
      </c>
      <c r="AV3008">
        <v>17243</v>
      </c>
      <c r="AW3008">
        <v>13768</v>
      </c>
      <c r="AX3008">
        <v>10682</v>
      </c>
      <c r="AY3008">
        <v>8023</v>
      </c>
      <c r="AZ3008">
        <v>5822</v>
      </c>
      <c r="DC3008">
        <v>33.5</v>
      </c>
      <c r="DD3008">
        <v>32.590000000000003</v>
      </c>
      <c r="DE3008">
        <v>31.68</v>
      </c>
      <c r="DF3008">
        <v>30.76</v>
      </c>
      <c r="DG3008">
        <v>29.85</v>
      </c>
      <c r="DH3008">
        <v>28.94</v>
      </c>
      <c r="DI3008">
        <v>28.03</v>
      </c>
      <c r="DJ3008">
        <v>27.13</v>
      </c>
      <c r="DK3008">
        <v>26.24</v>
      </c>
      <c r="DL3008">
        <v>25.36</v>
      </c>
      <c r="DM3008">
        <v>24.49</v>
      </c>
      <c r="DN3008">
        <v>23.63</v>
      </c>
      <c r="DO3008">
        <v>22.77</v>
      </c>
      <c r="DP3008">
        <v>21.92</v>
      </c>
      <c r="DQ3008">
        <v>21.07</v>
      </c>
      <c r="DR3008">
        <v>20.23</v>
      </c>
      <c r="DS3008">
        <v>19.399999999999999</v>
      </c>
      <c r="DT3008">
        <v>18.57</v>
      </c>
      <c r="DU3008">
        <v>17.77</v>
      </c>
      <c r="DV3008">
        <v>16.98</v>
      </c>
      <c r="DW3008">
        <v>16.190000000000001</v>
      </c>
      <c r="DX3008">
        <v>15.42</v>
      </c>
      <c r="DY3008">
        <v>14.66</v>
      </c>
      <c r="DZ3008">
        <v>13.91</v>
      </c>
      <c r="EA3008">
        <v>13.18</v>
      </c>
      <c r="EB3008">
        <v>12.46</v>
      </c>
      <c r="EC3008">
        <v>11.76</v>
      </c>
      <c r="ED3008">
        <v>11.08</v>
      </c>
      <c r="EE3008">
        <v>10.42</v>
      </c>
      <c r="EF3008">
        <v>9.7899999999999991</v>
      </c>
      <c r="EG3008">
        <v>9.19</v>
      </c>
      <c r="EH3008">
        <v>8.61</v>
      </c>
      <c r="EI3008">
        <v>8.06</v>
      </c>
      <c r="EJ3008">
        <v>7.52</v>
      </c>
      <c r="EK3008">
        <v>7.01</v>
      </c>
      <c r="EL3008">
        <v>6.51</v>
      </c>
      <c r="EM3008">
        <v>6.03</v>
      </c>
      <c r="EN3008">
        <v>5.58</v>
      </c>
      <c r="EO3008">
        <v>5.14</v>
      </c>
      <c r="EP3008">
        <v>4.7300000000000004</v>
      </c>
      <c r="EQ3008">
        <v>4.3600000000000003</v>
      </c>
      <c r="ER3008">
        <v>4.0199999999999996</v>
      </c>
      <c r="ES3008">
        <v>3.72</v>
      </c>
      <c r="ET3008">
        <v>3.44</v>
      </c>
      <c r="EU3008">
        <v>3.18</v>
      </c>
      <c r="EV3008">
        <v>2.95</v>
      </c>
      <c r="EW3008">
        <v>2.77</v>
      </c>
      <c r="EX3008">
        <v>2.62</v>
      </c>
    </row>
    <row r="3009" spans="1:153" x14ac:dyDescent="0.25">
      <c r="A3009" t="s">
        <v>2796</v>
      </c>
      <c r="B3009">
        <v>47</v>
      </c>
      <c r="C3009">
        <v>47</v>
      </c>
      <c r="E3009">
        <v>100000</v>
      </c>
      <c r="F3009">
        <v>99726</v>
      </c>
      <c r="G3009">
        <v>99443</v>
      </c>
      <c r="H3009">
        <v>99149</v>
      </c>
      <c r="I3009">
        <v>98840</v>
      </c>
      <c r="J3009">
        <v>98508</v>
      </c>
      <c r="K3009">
        <v>98144</v>
      </c>
      <c r="L3009">
        <v>97737</v>
      </c>
      <c r="M3009">
        <v>97282</v>
      </c>
      <c r="N3009">
        <v>96777</v>
      </c>
      <c r="O3009">
        <v>96220</v>
      </c>
      <c r="P3009">
        <v>95614</v>
      </c>
      <c r="Q3009">
        <v>94969</v>
      </c>
      <c r="R3009">
        <v>94279</v>
      </c>
      <c r="S3009">
        <v>93536</v>
      </c>
      <c r="T3009">
        <v>92753</v>
      </c>
      <c r="U3009">
        <v>91888</v>
      </c>
      <c r="V3009">
        <v>90880</v>
      </c>
      <c r="W3009">
        <v>89769</v>
      </c>
      <c r="X3009">
        <v>88580</v>
      </c>
      <c r="Y3009">
        <v>87290</v>
      </c>
      <c r="Z3009">
        <v>85885</v>
      </c>
      <c r="AA3009">
        <v>84365</v>
      </c>
      <c r="AB3009">
        <v>82707</v>
      </c>
      <c r="AC3009">
        <v>80890</v>
      </c>
      <c r="AD3009">
        <v>78890</v>
      </c>
      <c r="AE3009">
        <v>76675</v>
      </c>
      <c r="AF3009">
        <v>74221</v>
      </c>
      <c r="AG3009">
        <v>71508</v>
      </c>
      <c r="AH3009">
        <v>68532</v>
      </c>
      <c r="AI3009">
        <v>65304</v>
      </c>
      <c r="AJ3009">
        <v>61859</v>
      </c>
      <c r="AK3009">
        <v>58220</v>
      </c>
      <c r="AL3009">
        <v>54406</v>
      </c>
      <c r="AM3009">
        <v>50445</v>
      </c>
      <c r="AN3009">
        <v>46370</v>
      </c>
      <c r="AO3009">
        <v>42177</v>
      </c>
      <c r="AP3009">
        <v>37901</v>
      </c>
      <c r="AQ3009">
        <v>33591</v>
      </c>
      <c r="AR3009">
        <v>29206</v>
      </c>
      <c r="AS3009">
        <v>24850</v>
      </c>
      <c r="AT3009">
        <v>20701</v>
      </c>
      <c r="AU3009">
        <v>16894</v>
      </c>
      <c r="AV3009">
        <v>13456</v>
      </c>
      <c r="AW3009">
        <v>10411</v>
      </c>
      <c r="AX3009">
        <v>7797</v>
      </c>
      <c r="AY3009">
        <v>5641</v>
      </c>
      <c r="DC3009">
        <v>32.46</v>
      </c>
      <c r="DD3009">
        <v>31.55</v>
      </c>
      <c r="DE3009">
        <v>30.64</v>
      </c>
      <c r="DF3009">
        <v>29.73</v>
      </c>
      <c r="DG3009">
        <v>28.82</v>
      </c>
      <c r="DH3009">
        <v>27.91</v>
      </c>
      <c r="DI3009">
        <v>27.02</v>
      </c>
      <c r="DJ3009">
        <v>26.13</v>
      </c>
      <c r="DK3009">
        <v>25.25</v>
      </c>
      <c r="DL3009">
        <v>24.38</v>
      </c>
      <c r="DM3009">
        <v>23.51</v>
      </c>
      <c r="DN3009">
        <v>22.66</v>
      </c>
      <c r="DO3009">
        <v>21.81</v>
      </c>
      <c r="DP3009">
        <v>20.97</v>
      </c>
      <c r="DQ3009">
        <v>20.13</v>
      </c>
      <c r="DR3009">
        <v>19.29</v>
      </c>
      <c r="DS3009">
        <v>18.47</v>
      </c>
      <c r="DT3009">
        <v>17.670000000000002</v>
      </c>
      <c r="DU3009">
        <v>16.88</v>
      </c>
      <c r="DV3009">
        <v>16.100000000000001</v>
      </c>
      <c r="DW3009">
        <v>15.33</v>
      </c>
      <c r="DX3009">
        <v>14.58</v>
      </c>
      <c r="DY3009">
        <v>13.83</v>
      </c>
      <c r="DZ3009">
        <v>13.1</v>
      </c>
      <c r="EA3009">
        <v>12.38</v>
      </c>
      <c r="EB3009">
        <v>11.68</v>
      </c>
      <c r="EC3009">
        <v>11</v>
      </c>
      <c r="ED3009">
        <v>10.35</v>
      </c>
      <c r="EE3009">
        <v>9.7200000000000006</v>
      </c>
      <c r="EF3009">
        <v>9.1300000000000008</v>
      </c>
      <c r="EG3009">
        <v>8.5500000000000007</v>
      </c>
      <c r="EH3009">
        <v>8</v>
      </c>
      <c r="EI3009">
        <v>7.47</v>
      </c>
      <c r="EJ3009">
        <v>6.96</v>
      </c>
      <c r="EK3009">
        <v>6.46</v>
      </c>
      <c r="EL3009">
        <v>5.99</v>
      </c>
      <c r="EM3009">
        <v>5.53</v>
      </c>
      <c r="EN3009">
        <v>5.0999999999999996</v>
      </c>
      <c r="EO3009">
        <v>4.6900000000000004</v>
      </c>
      <c r="EP3009">
        <v>4.32</v>
      </c>
      <c r="EQ3009">
        <v>3.99</v>
      </c>
      <c r="ER3009">
        <v>3.69</v>
      </c>
      <c r="ES3009">
        <v>3.41</v>
      </c>
      <c r="ET3009">
        <v>3.16</v>
      </c>
      <c r="EU3009">
        <v>2.93</v>
      </c>
      <c r="EV3009">
        <v>2.75</v>
      </c>
      <c r="EW3009">
        <v>2.61</v>
      </c>
    </row>
    <row r="3010" spans="1:153" x14ac:dyDescent="0.25">
      <c r="A3010" t="s">
        <v>2797</v>
      </c>
      <c r="B3010">
        <v>46</v>
      </c>
      <c r="C3010">
        <v>46</v>
      </c>
      <c r="E3010">
        <v>100000</v>
      </c>
      <c r="F3010">
        <v>99711</v>
      </c>
      <c r="G3010">
        <v>99411</v>
      </c>
      <c r="H3010">
        <v>99096</v>
      </c>
      <c r="I3010">
        <v>98757</v>
      </c>
      <c r="J3010">
        <v>98385</v>
      </c>
      <c r="K3010">
        <v>97970</v>
      </c>
      <c r="L3010">
        <v>97505</v>
      </c>
      <c r="M3010">
        <v>96989</v>
      </c>
      <c r="N3010">
        <v>96419</v>
      </c>
      <c r="O3010">
        <v>95800</v>
      </c>
      <c r="P3010">
        <v>95141</v>
      </c>
      <c r="Q3010">
        <v>94436</v>
      </c>
      <c r="R3010">
        <v>93679</v>
      </c>
      <c r="S3010">
        <v>92881</v>
      </c>
      <c r="T3010">
        <v>92000</v>
      </c>
      <c r="U3010">
        <v>90972</v>
      </c>
      <c r="V3010">
        <v>89840</v>
      </c>
      <c r="W3010">
        <v>88629</v>
      </c>
      <c r="X3010">
        <v>87316</v>
      </c>
      <c r="Y3010">
        <v>85887</v>
      </c>
      <c r="Z3010">
        <v>84341</v>
      </c>
      <c r="AA3010">
        <v>82657</v>
      </c>
      <c r="AB3010">
        <v>80812</v>
      </c>
      <c r="AC3010">
        <v>78782</v>
      </c>
      <c r="AD3010">
        <v>76539</v>
      </c>
      <c r="AE3010">
        <v>74054</v>
      </c>
      <c r="AF3010">
        <v>71306</v>
      </c>
      <c r="AG3010">
        <v>68296</v>
      </c>
      <c r="AH3010">
        <v>65034</v>
      </c>
      <c r="AI3010">
        <v>61552</v>
      </c>
      <c r="AJ3010">
        <v>57881</v>
      </c>
      <c r="AK3010">
        <v>54038</v>
      </c>
      <c r="AL3010">
        <v>50056</v>
      </c>
      <c r="AM3010">
        <v>45961</v>
      </c>
      <c r="AN3010">
        <v>41752</v>
      </c>
      <c r="AO3010">
        <v>37470</v>
      </c>
      <c r="AP3010">
        <v>33160</v>
      </c>
      <c r="AQ3010">
        <v>28791</v>
      </c>
      <c r="AR3010">
        <v>24449</v>
      </c>
      <c r="AS3010">
        <v>20324</v>
      </c>
      <c r="AT3010">
        <v>16549</v>
      </c>
      <c r="AU3010">
        <v>13151</v>
      </c>
      <c r="AV3010">
        <v>10148</v>
      </c>
      <c r="AW3010">
        <v>7577</v>
      </c>
      <c r="AX3010">
        <v>5466</v>
      </c>
      <c r="DC3010">
        <v>31.42</v>
      </c>
      <c r="DD3010">
        <v>30.51</v>
      </c>
      <c r="DE3010">
        <v>29.6</v>
      </c>
      <c r="DF3010">
        <v>28.7</v>
      </c>
      <c r="DG3010">
        <v>27.79</v>
      </c>
      <c r="DH3010">
        <v>26.9</v>
      </c>
      <c r="DI3010">
        <v>26.01</v>
      </c>
      <c r="DJ3010">
        <v>25.13</v>
      </c>
      <c r="DK3010">
        <v>24.26</v>
      </c>
      <c r="DL3010">
        <v>23.4</v>
      </c>
      <c r="DM3010">
        <v>22.55</v>
      </c>
      <c r="DN3010">
        <v>21.7</v>
      </c>
      <c r="DO3010">
        <v>20.86</v>
      </c>
      <c r="DP3010">
        <v>20.02</v>
      </c>
      <c r="DQ3010">
        <v>19.190000000000001</v>
      </c>
      <c r="DR3010">
        <v>18.37</v>
      </c>
      <c r="DS3010">
        <v>17.57</v>
      </c>
      <c r="DT3010">
        <v>16.79</v>
      </c>
      <c r="DU3010">
        <v>16.010000000000002</v>
      </c>
      <c r="DV3010">
        <v>15.24</v>
      </c>
      <c r="DW3010">
        <v>14.49</v>
      </c>
      <c r="DX3010">
        <v>13.75</v>
      </c>
      <c r="DY3010">
        <v>13.02</v>
      </c>
      <c r="DZ3010">
        <v>12.3</v>
      </c>
      <c r="EA3010">
        <v>11.61</v>
      </c>
      <c r="EB3010">
        <v>10.93</v>
      </c>
      <c r="EC3010">
        <v>10.28</v>
      </c>
      <c r="ED3010">
        <v>9.66</v>
      </c>
      <c r="EE3010">
        <v>9.06</v>
      </c>
      <c r="EF3010">
        <v>8.49</v>
      </c>
      <c r="EG3010">
        <v>7.94</v>
      </c>
      <c r="EH3010">
        <v>7.42</v>
      </c>
      <c r="EI3010">
        <v>6.91</v>
      </c>
      <c r="EJ3010">
        <v>6.42</v>
      </c>
      <c r="EK3010">
        <v>5.94</v>
      </c>
      <c r="EL3010">
        <v>5.49</v>
      </c>
      <c r="EM3010">
        <v>5.0599999999999996</v>
      </c>
      <c r="EN3010">
        <v>4.66</v>
      </c>
      <c r="EO3010">
        <v>4.29</v>
      </c>
      <c r="EP3010">
        <v>3.96</v>
      </c>
      <c r="EQ3010">
        <v>3.66</v>
      </c>
      <c r="ER3010">
        <v>3.39</v>
      </c>
      <c r="ES3010">
        <v>3.13</v>
      </c>
      <c r="ET3010">
        <v>2.91</v>
      </c>
      <c r="EU3010">
        <v>2.73</v>
      </c>
      <c r="EV3010">
        <v>2.59</v>
      </c>
    </row>
    <row r="3011" spans="1:153" x14ac:dyDescent="0.25">
      <c r="A3011" t="s">
        <v>2798</v>
      </c>
      <c r="B3011">
        <v>45</v>
      </c>
      <c r="C3011">
        <v>45</v>
      </c>
      <c r="E3011">
        <v>100000</v>
      </c>
      <c r="F3011">
        <v>99694</v>
      </c>
      <c r="G3011">
        <v>99372</v>
      </c>
      <c r="H3011">
        <v>99026</v>
      </c>
      <c r="I3011">
        <v>98646</v>
      </c>
      <c r="J3011">
        <v>98222</v>
      </c>
      <c r="K3011">
        <v>97747</v>
      </c>
      <c r="L3011">
        <v>97219</v>
      </c>
      <c r="M3011">
        <v>96636</v>
      </c>
      <c r="N3011">
        <v>96004</v>
      </c>
      <c r="O3011">
        <v>95331</v>
      </c>
      <c r="P3011">
        <v>94612</v>
      </c>
      <c r="Q3011">
        <v>93839</v>
      </c>
      <c r="R3011">
        <v>93025</v>
      </c>
      <c r="S3011">
        <v>92128</v>
      </c>
      <c r="T3011">
        <v>91079</v>
      </c>
      <c r="U3011">
        <v>89926</v>
      </c>
      <c r="V3011">
        <v>88693</v>
      </c>
      <c r="W3011">
        <v>87356</v>
      </c>
      <c r="X3011">
        <v>85902</v>
      </c>
      <c r="Y3011">
        <v>84330</v>
      </c>
      <c r="Z3011">
        <v>82618</v>
      </c>
      <c r="AA3011">
        <v>80745</v>
      </c>
      <c r="AB3011">
        <v>78685</v>
      </c>
      <c r="AC3011">
        <v>76410</v>
      </c>
      <c r="AD3011">
        <v>73894</v>
      </c>
      <c r="AE3011">
        <v>71114</v>
      </c>
      <c r="AF3011">
        <v>68068</v>
      </c>
      <c r="AG3011">
        <v>64771</v>
      </c>
      <c r="AH3011">
        <v>61255</v>
      </c>
      <c r="AI3011">
        <v>57549</v>
      </c>
      <c r="AJ3011">
        <v>53677</v>
      </c>
      <c r="AK3011">
        <v>49669</v>
      </c>
      <c r="AL3011">
        <v>45559</v>
      </c>
      <c r="AM3011">
        <v>41334</v>
      </c>
      <c r="AN3011">
        <v>37044</v>
      </c>
      <c r="AO3011">
        <v>32735</v>
      </c>
      <c r="AP3011">
        <v>28374</v>
      </c>
      <c r="AQ3011">
        <v>24056</v>
      </c>
      <c r="AR3011">
        <v>19954</v>
      </c>
      <c r="AS3011">
        <v>16211</v>
      </c>
      <c r="AT3011">
        <v>12851</v>
      </c>
      <c r="AU3011">
        <v>9893</v>
      </c>
      <c r="AV3011">
        <v>7365</v>
      </c>
      <c r="AW3011">
        <v>5296</v>
      </c>
      <c r="DC3011">
        <v>30.39</v>
      </c>
      <c r="DD3011">
        <v>29.48</v>
      </c>
      <c r="DE3011">
        <v>28.57</v>
      </c>
      <c r="DF3011">
        <v>27.67</v>
      </c>
      <c r="DG3011">
        <v>26.78</v>
      </c>
      <c r="DH3011">
        <v>25.89</v>
      </c>
      <c r="DI3011">
        <v>25.01</v>
      </c>
      <c r="DJ3011">
        <v>24.15</v>
      </c>
      <c r="DK3011">
        <v>23.29</v>
      </c>
      <c r="DL3011">
        <v>22.44</v>
      </c>
      <c r="DM3011">
        <v>21.59</v>
      </c>
      <c r="DN3011">
        <v>20.76</v>
      </c>
      <c r="DO3011">
        <v>19.920000000000002</v>
      </c>
      <c r="DP3011">
        <v>19.09</v>
      </c>
      <c r="DQ3011">
        <v>18.27</v>
      </c>
      <c r="DR3011">
        <v>17.48</v>
      </c>
      <c r="DS3011">
        <v>16.7</v>
      </c>
      <c r="DT3011">
        <v>15.92</v>
      </c>
      <c r="DU3011">
        <v>15.16</v>
      </c>
      <c r="DV3011">
        <v>14.4</v>
      </c>
      <c r="DW3011">
        <v>13.66</v>
      </c>
      <c r="DX3011">
        <v>12.94</v>
      </c>
      <c r="DY3011">
        <v>12.22</v>
      </c>
      <c r="DZ3011">
        <v>11.53</v>
      </c>
      <c r="EA3011">
        <v>10.86</v>
      </c>
      <c r="EB3011">
        <v>10.210000000000001</v>
      </c>
      <c r="EC3011">
        <v>9.59</v>
      </c>
      <c r="ED3011">
        <v>9</v>
      </c>
      <c r="EE3011">
        <v>8.43</v>
      </c>
      <c r="EF3011">
        <v>7.89</v>
      </c>
      <c r="EG3011">
        <v>7.36</v>
      </c>
      <c r="EH3011">
        <v>6.86</v>
      </c>
      <c r="EI3011">
        <v>6.37</v>
      </c>
      <c r="EJ3011">
        <v>5.9</v>
      </c>
      <c r="EK3011">
        <v>5.45</v>
      </c>
      <c r="EL3011">
        <v>5.03</v>
      </c>
      <c r="EM3011">
        <v>4.62</v>
      </c>
      <c r="EN3011">
        <v>4.26</v>
      </c>
      <c r="EO3011">
        <v>3.93</v>
      </c>
      <c r="EP3011">
        <v>3.64</v>
      </c>
      <c r="EQ3011">
        <v>3.36</v>
      </c>
      <c r="ER3011">
        <v>3.11</v>
      </c>
      <c r="ES3011">
        <v>2.89</v>
      </c>
      <c r="ET3011">
        <v>2.71</v>
      </c>
      <c r="EU3011">
        <v>2.57</v>
      </c>
    </row>
    <row r="3012" spans="1:153" x14ac:dyDescent="0.25">
      <c r="A3012" t="s">
        <v>2799</v>
      </c>
      <c r="B3012">
        <v>44</v>
      </c>
      <c r="C3012">
        <v>44</v>
      </c>
      <c r="E3012">
        <v>100000</v>
      </c>
      <c r="F3012">
        <v>99671</v>
      </c>
      <c r="G3012">
        <v>99318</v>
      </c>
      <c r="H3012">
        <v>98930</v>
      </c>
      <c r="I3012">
        <v>98496</v>
      </c>
      <c r="J3012">
        <v>98011</v>
      </c>
      <c r="K3012">
        <v>97472</v>
      </c>
      <c r="L3012">
        <v>96876</v>
      </c>
      <c r="M3012">
        <v>96229</v>
      </c>
      <c r="N3012">
        <v>95541</v>
      </c>
      <c r="O3012">
        <v>94806</v>
      </c>
      <c r="P3012">
        <v>94018</v>
      </c>
      <c r="Q3012">
        <v>93188</v>
      </c>
      <c r="R3012">
        <v>92273</v>
      </c>
      <c r="S3012">
        <v>91205</v>
      </c>
      <c r="T3012">
        <v>90029</v>
      </c>
      <c r="U3012">
        <v>88773</v>
      </c>
      <c r="V3012">
        <v>87412</v>
      </c>
      <c r="W3012">
        <v>85933</v>
      </c>
      <c r="X3012">
        <v>84333</v>
      </c>
      <c r="Y3012">
        <v>82594</v>
      </c>
      <c r="Z3012">
        <v>80692</v>
      </c>
      <c r="AA3012">
        <v>78601</v>
      </c>
      <c r="AB3012">
        <v>76294</v>
      </c>
      <c r="AC3012">
        <v>73743</v>
      </c>
      <c r="AD3012">
        <v>70930</v>
      </c>
      <c r="AE3012">
        <v>67850</v>
      </c>
      <c r="AF3012">
        <v>64518</v>
      </c>
      <c r="AG3012">
        <v>60967</v>
      </c>
      <c r="AH3012">
        <v>57229</v>
      </c>
      <c r="AI3012">
        <v>53324</v>
      </c>
      <c r="AJ3012">
        <v>49291</v>
      </c>
      <c r="AK3012">
        <v>45159</v>
      </c>
      <c r="AL3012">
        <v>40925</v>
      </c>
      <c r="AM3012">
        <v>36625</v>
      </c>
      <c r="AN3012">
        <v>32315</v>
      </c>
      <c r="AO3012">
        <v>27963</v>
      </c>
      <c r="AP3012">
        <v>23661</v>
      </c>
      <c r="AQ3012">
        <v>19592</v>
      </c>
      <c r="AR3012">
        <v>15879</v>
      </c>
      <c r="AS3012">
        <v>12558</v>
      </c>
      <c r="AT3012">
        <v>9641</v>
      </c>
      <c r="AU3012">
        <v>7160</v>
      </c>
      <c r="AV3012">
        <v>5133</v>
      </c>
      <c r="DC3012">
        <v>29.36</v>
      </c>
      <c r="DD3012">
        <v>28.45</v>
      </c>
      <c r="DE3012">
        <v>27.55</v>
      </c>
      <c r="DF3012">
        <v>26.66</v>
      </c>
      <c r="DG3012">
        <v>25.77</v>
      </c>
      <c r="DH3012">
        <v>24.9</v>
      </c>
      <c r="DI3012">
        <v>24.03</v>
      </c>
      <c r="DJ3012">
        <v>23.18</v>
      </c>
      <c r="DK3012">
        <v>22.33</v>
      </c>
      <c r="DL3012">
        <v>21.49</v>
      </c>
      <c r="DM3012">
        <v>20.65</v>
      </c>
      <c r="DN3012">
        <v>19.82</v>
      </c>
      <c r="DO3012">
        <v>18.989999999999998</v>
      </c>
      <c r="DP3012">
        <v>18.170000000000002</v>
      </c>
      <c r="DQ3012">
        <v>17.38</v>
      </c>
      <c r="DR3012">
        <v>16.600000000000001</v>
      </c>
      <c r="DS3012">
        <v>15.83</v>
      </c>
      <c r="DT3012">
        <v>15.07</v>
      </c>
      <c r="DU3012">
        <v>14.32</v>
      </c>
      <c r="DV3012">
        <v>13.58</v>
      </c>
      <c r="DW3012">
        <v>12.86</v>
      </c>
      <c r="DX3012">
        <v>12.15</v>
      </c>
      <c r="DY3012">
        <v>11.46</v>
      </c>
      <c r="DZ3012">
        <v>10.79</v>
      </c>
      <c r="EA3012">
        <v>10.14</v>
      </c>
      <c r="EB3012">
        <v>9.5299999999999994</v>
      </c>
      <c r="EC3012">
        <v>8.94</v>
      </c>
      <c r="ED3012">
        <v>8.3699999999999992</v>
      </c>
      <c r="EE3012">
        <v>7.83</v>
      </c>
      <c r="EF3012">
        <v>7.31</v>
      </c>
      <c r="EG3012">
        <v>6.81</v>
      </c>
      <c r="EH3012">
        <v>6.33</v>
      </c>
      <c r="EI3012">
        <v>5.86</v>
      </c>
      <c r="EJ3012">
        <v>5.41</v>
      </c>
      <c r="EK3012">
        <v>4.99</v>
      </c>
      <c r="EL3012">
        <v>4.59</v>
      </c>
      <c r="EM3012">
        <v>4.22</v>
      </c>
      <c r="EN3012">
        <v>3.9</v>
      </c>
      <c r="EO3012">
        <v>3.61</v>
      </c>
      <c r="EP3012">
        <v>3.34</v>
      </c>
      <c r="EQ3012">
        <v>3.08</v>
      </c>
      <c r="ER3012">
        <v>2.87</v>
      </c>
      <c r="ES3012">
        <v>2.69</v>
      </c>
      <c r="ET3012">
        <v>2.5499999999999998</v>
      </c>
    </row>
    <row r="3013" spans="1:153" x14ac:dyDescent="0.25">
      <c r="A3013" t="s">
        <v>2800</v>
      </c>
      <c r="B3013">
        <v>43</v>
      </c>
      <c r="C3013">
        <v>43</v>
      </c>
      <c r="E3013">
        <v>100000</v>
      </c>
      <c r="F3013">
        <v>99639</v>
      </c>
      <c r="G3013">
        <v>99243</v>
      </c>
      <c r="H3013">
        <v>98800</v>
      </c>
      <c r="I3013">
        <v>98304</v>
      </c>
      <c r="J3013">
        <v>97752</v>
      </c>
      <c r="K3013">
        <v>97143</v>
      </c>
      <c r="L3013">
        <v>96482</v>
      </c>
      <c r="M3013">
        <v>95778</v>
      </c>
      <c r="N3013">
        <v>95027</v>
      </c>
      <c r="O3013">
        <v>94222</v>
      </c>
      <c r="P3013">
        <v>93376</v>
      </c>
      <c r="Q3013">
        <v>92442</v>
      </c>
      <c r="R3013">
        <v>91353</v>
      </c>
      <c r="S3013">
        <v>90156</v>
      </c>
      <c r="T3013">
        <v>88875</v>
      </c>
      <c r="U3013">
        <v>87489</v>
      </c>
      <c r="V3013">
        <v>85984</v>
      </c>
      <c r="W3013">
        <v>84357</v>
      </c>
      <c r="X3013">
        <v>82589</v>
      </c>
      <c r="Y3013">
        <v>80657</v>
      </c>
      <c r="Z3013">
        <v>78534</v>
      </c>
      <c r="AA3013">
        <v>76194</v>
      </c>
      <c r="AB3013">
        <v>73609</v>
      </c>
      <c r="AC3013">
        <v>70759</v>
      </c>
      <c r="AD3013">
        <v>67645</v>
      </c>
      <c r="AE3013">
        <v>64278</v>
      </c>
      <c r="AF3013">
        <v>60691</v>
      </c>
      <c r="AG3013">
        <v>56920</v>
      </c>
      <c r="AH3013">
        <v>52985</v>
      </c>
      <c r="AI3013">
        <v>48923</v>
      </c>
      <c r="AJ3013">
        <v>44771</v>
      </c>
      <c r="AK3013">
        <v>40521</v>
      </c>
      <c r="AL3013">
        <v>36218</v>
      </c>
      <c r="AM3013">
        <v>31905</v>
      </c>
      <c r="AN3013">
        <v>27559</v>
      </c>
      <c r="AO3013">
        <v>23275</v>
      </c>
      <c r="AP3013">
        <v>19230</v>
      </c>
      <c r="AQ3013">
        <v>15556</v>
      </c>
      <c r="AR3013">
        <v>12272</v>
      </c>
      <c r="AS3013">
        <v>9397</v>
      </c>
      <c r="AT3013">
        <v>6959</v>
      </c>
      <c r="AU3013">
        <v>4975</v>
      </c>
      <c r="DC3013">
        <v>28.33</v>
      </c>
      <c r="DD3013">
        <v>27.43</v>
      </c>
      <c r="DE3013">
        <v>26.54</v>
      </c>
      <c r="DF3013">
        <v>25.65</v>
      </c>
      <c r="DG3013">
        <v>24.78</v>
      </c>
      <c r="DH3013">
        <v>23.92</v>
      </c>
      <c r="DI3013">
        <v>23.07</v>
      </c>
      <c r="DJ3013">
        <v>22.22</v>
      </c>
      <c r="DK3013">
        <v>21.38</v>
      </c>
      <c r="DL3013">
        <v>20.54</v>
      </c>
      <c r="DM3013">
        <v>19.72</v>
      </c>
      <c r="DN3013">
        <v>18.89</v>
      </c>
      <c r="DO3013">
        <v>18.079999999999998</v>
      </c>
      <c r="DP3013">
        <v>17.29</v>
      </c>
      <c r="DQ3013">
        <v>16.510000000000002</v>
      </c>
      <c r="DR3013">
        <v>15.74</v>
      </c>
      <c r="DS3013">
        <v>14.98</v>
      </c>
      <c r="DT3013">
        <v>14.23</v>
      </c>
      <c r="DU3013">
        <v>13.5</v>
      </c>
      <c r="DV3013">
        <v>12.78</v>
      </c>
      <c r="DW3013">
        <v>12.07</v>
      </c>
      <c r="DX3013">
        <v>11.38</v>
      </c>
      <c r="DY3013">
        <v>10.72</v>
      </c>
      <c r="DZ3013">
        <v>10.08</v>
      </c>
      <c r="EA3013">
        <v>9.4600000000000009</v>
      </c>
      <c r="EB3013">
        <v>8.8800000000000008</v>
      </c>
      <c r="EC3013">
        <v>8.31</v>
      </c>
      <c r="ED3013">
        <v>7.78</v>
      </c>
      <c r="EE3013">
        <v>7.26</v>
      </c>
      <c r="EF3013">
        <v>6.76</v>
      </c>
      <c r="EG3013">
        <v>6.28</v>
      </c>
      <c r="EH3013">
        <v>5.82</v>
      </c>
      <c r="EI3013">
        <v>5.37</v>
      </c>
      <c r="EJ3013">
        <v>4.95</v>
      </c>
      <c r="EK3013">
        <v>4.55</v>
      </c>
      <c r="EL3013">
        <v>4.1900000000000004</v>
      </c>
      <c r="EM3013">
        <v>3.87</v>
      </c>
      <c r="EN3013">
        <v>3.58</v>
      </c>
      <c r="EO3013">
        <v>3.31</v>
      </c>
      <c r="EP3013">
        <v>3.06</v>
      </c>
      <c r="EQ3013">
        <v>2.85</v>
      </c>
      <c r="ER3013">
        <v>2.67</v>
      </c>
      <c r="ES3013">
        <v>2.5299999999999998</v>
      </c>
    </row>
    <row r="3014" spans="1:153" x14ac:dyDescent="0.25">
      <c r="A3014" t="s">
        <v>2801</v>
      </c>
      <c r="B3014">
        <v>42</v>
      </c>
      <c r="C3014">
        <v>42</v>
      </c>
      <c r="E3014">
        <v>100000</v>
      </c>
      <c r="F3014">
        <v>99595</v>
      </c>
      <c r="G3014">
        <v>99142</v>
      </c>
      <c r="H3014">
        <v>98635</v>
      </c>
      <c r="I3014">
        <v>98070</v>
      </c>
      <c r="J3014">
        <v>97448</v>
      </c>
      <c r="K3014">
        <v>96771</v>
      </c>
      <c r="L3014">
        <v>96052</v>
      </c>
      <c r="M3014">
        <v>95284</v>
      </c>
      <c r="N3014">
        <v>94462</v>
      </c>
      <c r="O3014">
        <v>93597</v>
      </c>
      <c r="P3014">
        <v>92645</v>
      </c>
      <c r="Q3014">
        <v>91533</v>
      </c>
      <c r="R3014">
        <v>90313</v>
      </c>
      <c r="S3014">
        <v>89009</v>
      </c>
      <c r="T3014">
        <v>87597</v>
      </c>
      <c r="U3014">
        <v>86063</v>
      </c>
      <c r="V3014">
        <v>84408</v>
      </c>
      <c r="W3014">
        <v>82611</v>
      </c>
      <c r="X3014">
        <v>80648</v>
      </c>
      <c r="Y3014">
        <v>78493</v>
      </c>
      <c r="Z3014">
        <v>76118</v>
      </c>
      <c r="AA3014">
        <v>73498</v>
      </c>
      <c r="AB3014">
        <v>70611</v>
      </c>
      <c r="AC3014">
        <v>67458</v>
      </c>
      <c r="AD3014">
        <v>64055</v>
      </c>
      <c r="AE3014">
        <v>60434</v>
      </c>
      <c r="AF3014">
        <v>56628</v>
      </c>
      <c r="AG3014">
        <v>52662</v>
      </c>
      <c r="AH3014">
        <v>48573</v>
      </c>
      <c r="AI3014">
        <v>44397</v>
      </c>
      <c r="AJ3014">
        <v>40131</v>
      </c>
      <c r="AK3014">
        <v>35818</v>
      </c>
      <c r="AL3014">
        <v>31509</v>
      </c>
      <c r="AM3014">
        <v>27167</v>
      </c>
      <c r="AN3014">
        <v>22897</v>
      </c>
      <c r="AO3014">
        <v>18878</v>
      </c>
      <c r="AP3014">
        <v>15235</v>
      </c>
      <c r="AQ3014">
        <v>11994</v>
      </c>
      <c r="AR3014">
        <v>9160</v>
      </c>
      <c r="AS3014">
        <v>6765</v>
      </c>
      <c r="AT3014">
        <v>4822</v>
      </c>
      <c r="DC3014">
        <v>27.31</v>
      </c>
      <c r="DD3014">
        <v>26.42</v>
      </c>
      <c r="DE3014">
        <v>25.54</v>
      </c>
      <c r="DF3014">
        <v>24.67</v>
      </c>
      <c r="DG3014">
        <v>23.8</v>
      </c>
      <c r="DH3014">
        <v>22.95</v>
      </c>
      <c r="DI3014">
        <v>22.11</v>
      </c>
      <c r="DJ3014">
        <v>21.27</v>
      </c>
      <c r="DK3014">
        <v>20.440000000000001</v>
      </c>
      <c r="DL3014">
        <v>19.61</v>
      </c>
      <c r="DM3014">
        <v>18.79</v>
      </c>
      <c r="DN3014">
        <v>17.98</v>
      </c>
      <c r="DO3014">
        <v>17.190000000000001</v>
      </c>
      <c r="DP3014">
        <v>16.420000000000002</v>
      </c>
      <c r="DQ3014">
        <v>15.65</v>
      </c>
      <c r="DR3014">
        <v>14.89</v>
      </c>
      <c r="DS3014">
        <v>14.15</v>
      </c>
      <c r="DT3014">
        <v>13.42</v>
      </c>
      <c r="DU3014">
        <v>12.7</v>
      </c>
      <c r="DV3014">
        <v>11.99</v>
      </c>
      <c r="DW3014">
        <v>11.31</v>
      </c>
      <c r="DX3014">
        <v>10.65</v>
      </c>
      <c r="DY3014">
        <v>10.01</v>
      </c>
      <c r="DZ3014">
        <v>9.4</v>
      </c>
      <c r="EA3014">
        <v>8.81</v>
      </c>
      <c r="EB3014">
        <v>8.26</v>
      </c>
      <c r="EC3014">
        <v>7.72</v>
      </c>
      <c r="ED3014">
        <v>7.21</v>
      </c>
      <c r="EE3014">
        <v>6.71</v>
      </c>
      <c r="EF3014">
        <v>6.23</v>
      </c>
      <c r="EG3014">
        <v>5.77</v>
      </c>
      <c r="EH3014">
        <v>5.33</v>
      </c>
      <c r="EI3014">
        <v>4.92</v>
      </c>
      <c r="EJ3014">
        <v>4.5199999999999996</v>
      </c>
      <c r="EK3014">
        <v>4.16</v>
      </c>
      <c r="EL3014">
        <v>3.84</v>
      </c>
      <c r="EM3014">
        <v>3.56</v>
      </c>
      <c r="EN3014">
        <v>3.29</v>
      </c>
      <c r="EO3014">
        <v>3.04</v>
      </c>
      <c r="EP3014">
        <v>2.83</v>
      </c>
      <c r="EQ3014">
        <v>2.65</v>
      </c>
      <c r="ER3014">
        <v>2.52</v>
      </c>
    </row>
    <row r="3015" spans="1:153" x14ac:dyDescent="0.25">
      <c r="A3015" t="s">
        <v>2802</v>
      </c>
      <c r="B3015">
        <v>41</v>
      </c>
      <c r="C3015">
        <v>41</v>
      </c>
      <c r="E3015">
        <v>100000</v>
      </c>
      <c r="F3015">
        <v>99536</v>
      </c>
      <c r="G3015">
        <v>99017</v>
      </c>
      <c r="H3015">
        <v>98440</v>
      </c>
      <c r="I3015">
        <v>97803</v>
      </c>
      <c r="J3015">
        <v>97111</v>
      </c>
      <c r="K3015">
        <v>96375</v>
      </c>
      <c r="L3015">
        <v>95590</v>
      </c>
      <c r="M3015">
        <v>94749</v>
      </c>
      <c r="N3015">
        <v>93866</v>
      </c>
      <c r="O3015">
        <v>92894</v>
      </c>
      <c r="P3015">
        <v>91759</v>
      </c>
      <c r="Q3015">
        <v>90513</v>
      </c>
      <c r="R3015">
        <v>89184</v>
      </c>
      <c r="S3015">
        <v>87746</v>
      </c>
      <c r="T3015">
        <v>86184</v>
      </c>
      <c r="U3015">
        <v>84499</v>
      </c>
      <c r="V3015">
        <v>82671</v>
      </c>
      <c r="W3015">
        <v>80675</v>
      </c>
      <c r="X3015">
        <v>78487</v>
      </c>
      <c r="Y3015">
        <v>76077</v>
      </c>
      <c r="Z3015">
        <v>73419</v>
      </c>
      <c r="AA3015">
        <v>70493</v>
      </c>
      <c r="AB3015">
        <v>67301</v>
      </c>
      <c r="AC3015">
        <v>63858</v>
      </c>
      <c r="AD3015">
        <v>60201</v>
      </c>
      <c r="AE3015">
        <v>56360</v>
      </c>
      <c r="AF3015">
        <v>52361</v>
      </c>
      <c r="AG3015">
        <v>48245</v>
      </c>
      <c r="AH3015">
        <v>44045</v>
      </c>
      <c r="AI3015">
        <v>39760</v>
      </c>
      <c r="AJ3015">
        <v>35437</v>
      </c>
      <c r="AK3015">
        <v>31125</v>
      </c>
      <c r="AL3015">
        <v>26793</v>
      </c>
      <c r="AM3015">
        <v>22533</v>
      </c>
      <c r="AN3015">
        <v>18535</v>
      </c>
      <c r="AO3015">
        <v>14925</v>
      </c>
      <c r="AP3015">
        <v>11721</v>
      </c>
      <c r="AQ3015">
        <v>8932</v>
      </c>
      <c r="AR3015">
        <v>6577</v>
      </c>
      <c r="AS3015">
        <v>4675</v>
      </c>
      <c r="DC3015">
        <v>26.3</v>
      </c>
      <c r="DD3015">
        <v>25.42</v>
      </c>
      <c r="DE3015">
        <v>24.55</v>
      </c>
      <c r="DF3015">
        <v>23.69</v>
      </c>
      <c r="DG3015">
        <v>22.84</v>
      </c>
      <c r="DH3015">
        <v>22</v>
      </c>
      <c r="DI3015">
        <v>21.16</v>
      </c>
      <c r="DJ3015">
        <v>20.329999999999998</v>
      </c>
      <c r="DK3015">
        <v>19.510000000000002</v>
      </c>
      <c r="DL3015">
        <v>18.690000000000001</v>
      </c>
      <c r="DM3015">
        <v>17.88</v>
      </c>
      <c r="DN3015">
        <v>17.09</v>
      </c>
      <c r="DO3015">
        <v>16.32</v>
      </c>
      <c r="DP3015">
        <v>15.56</v>
      </c>
      <c r="DQ3015">
        <v>14.81</v>
      </c>
      <c r="DR3015">
        <v>14.06</v>
      </c>
      <c r="DS3015">
        <v>13.34</v>
      </c>
      <c r="DT3015">
        <v>12.62</v>
      </c>
      <c r="DU3015">
        <v>11.92</v>
      </c>
      <c r="DV3015">
        <v>11.24</v>
      </c>
      <c r="DW3015">
        <v>10.58</v>
      </c>
      <c r="DX3015">
        <v>9.94</v>
      </c>
      <c r="DY3015">
        <v>9.33</v>
      </c>
      <c r="DZ3015">
        <v>8.75</v>
      </c>
      <c r="EA3015">
        <v>8.1999999999999993</v>
      </c>
      <c r="EB3015">
        <v>7.67</v>
      </c>
      <c r="EC3015">
        <v>7.15</v>
      </c>
      <c r="ED3015">
        <v>6.66</v>
      </c>
      <c r="EE3015">
        <v>6.19</v>
      </c>
      <c r="EF3015">
        <v>5.73</v>
      </c>
      <c r="EG3015">
        <v>5.29</v>
      </c>
      <c r="EH3015">
        <v>4.88</v>
      </c>
      <c r="EI3015">
        <v>4.49</v>
      </c>
      <c r="EJ3015">
        <v>4.13</v>
      </c>
      <c r="EK3015">
        <v>3.82</v>
      </c>
      <c r="EL3015">
        <v>3.53</v>
      </c>
      <c r="EM3015">
        <v>3.26</v>
      </c>
      <c r="EN3015">
        <v>3.02</v>
      </c>
      <c r="EO3015">
        <v>2.81</v>
      </c>
      <c r="EP3015">
        <v>2.63</v>
      </c>
      <c r="EQ3015">
        <v>2.5</v>
      </c>
    </row>
    <row r="3016" spans="1:153" x14ac:dyDescent="0.25">
      <c r="A3016" t="s">
        <v>2803</v>
      </c>
      <c r="B3016">
        <v>40</v>
      </c>
      <c r="C3016">
        <v>40</v>
      </c>
      <c r="E3016">
        <v>100000</v>
      </c>
      <c r="F3016">
        <v>99468</v>
      </c>
      <c r="G3016">
        <v>98877</v>
      </c>
      <c r="H3016">
        <v>98225</v>
      </c>
      <c r="I3016">
        <v>97516</v>
      </c>
      <c r="J3016">
        <v>96763</v>
      </c>
      <c r="K3016">
        <v>95961</v>
      </c>
      <c r="L3016">
        <v>95100</v>
      </c>
      <c r="M3016">
        <v>94197</v>
      </c>
      <c r="N3016">
        <v>93204</v>
      </c>
      <c r="O3016">
        <v>92044</v>
      </c>
      <c r="P3016">
        <v>90772</v>
      </c>
      <c r="Q3016">
        <v>89415</v>
      </c>
      <c r="R3016">
        <v>87949</v>
      </c>
      <c r="S3016">
        <v>86359</v>
      </c>
      <c r="T3016">
        <v>84643</v>
      </c>
      <c r="U3016">
        <v>82781</v>
      </c>
      <c r="V3016">
        <v>80752</v>
      </c>
      <c r="W3016">
        <v>78528</v>
      </c>
      <c r="X3016">
        <v>76081</v>
      </c>
      <c r="Y3016">
        <v>73383</v>
      </c>
      <c r="Z3016">
        <v>70417</v>
      </c>
      <c r="AA3016">
        <v>67183</v>
      </c>
      <c r="AB3016">
        <v>63698</v>
      </c>
      <c r="AC3016">
        <v>60000</v>
      </c>
      <c r="AD3016">
        <v>56124</v>
      </c>
      <c r="AE3016">
        <v>52091</v>
      </c>
      <c r="AF3016">
        <v>47944</v>
      </c>
      <c r="AG3016">
        <v>43720</v>
      </c>
      <c r="AH3016">
        <v>39415</v>
      </c>
      <c r="AI3016">
        <v>35077</v>
      </c>
      <c r="AJ3016">
        <v>30761</v>
      </c>
      <c r="AK3016">
        <v>26431</v>
      </c>
      <c r="AL3016">
        <v>22188</v>
      </c>
      <c r="AM3016">
        <v>18209</v>
      </c>
      <c r="AN3016">
        <v>14625</v>
      </c>
      <c r="AO3016">
        <v>11458</v>
      </c>
      <c r="AP3016">
        <v>8709</v>
      </c>
      <c r="AQ3016">
        <v>6399</v>
      </c>
      <c r="AR3016">
        <v>4535</v>
      </c>
      <c r="DC3016">
        <v>25.3</v>
      </c>
      <c r="DD3016">
        <v>24.43</v>
      </c>
      <c r="DE3016">
        <v>23.58</v>
      </c>
      <c r="DF3016">
        <v>22.73</v>
      </c>
      <c r="DG3016">
        <v>21.89</v>
      </c>
      <c r="DH3016">
        <v>21.06</v>
      </c>
      <c r="DI3016">
        <v>20.23</v>
      </c>
      <c r="DJ3016">
        <v>19.41</v>
      </c>
      <c r="DK3016">
        <v>18.59</v>
      </c>
      <c r="DL3016">
        <v>17.78</v>
      </c>
      <c r="DM3016">
        <v>17</v>
      </c>
      <c r="DN3016">
        <v>16.23</v>
      </c>
      <c r="DO3016">
        <v>15.47</v>
      </c>
      <c r="DP3016">
        <v>14.72</v>
      </c>
      <c r="DQ3016">
        <v>13.98</v>
      </c>
      <c r="DR3016">
        <v>13.25</v>
      </c>
      <c r="DS3016">
        <v>12.54</v>
      </c>
      <c r="DT3016">
        <v>11.84</v>
      </c>
      <c r="DU3016">
        <v>11.16</v>
      </c>
      <c r="DV3016">
        <v>10.51</v>
      </c>
      <c r="DW3016">
        <v>9.8800000000000008</v>
      </c>
      <c r="DX3016">
        <v>9.27</v>
      </c>
      <c r="DY3016">
        <v>8.69</v>
      </c>
      <c r="DZ3016">
        <v>8.14</v>
      </c>
      <c r="EA3016">
        <v>7.61</v>
      </c>
      <c r="EB3016">
        <v>7.1</v>
      </c>
      <c r="EC3016">
        <v>6.61</v>
      </c>
      <c r="ED3016">
        <v>6.14</v>
      </c>
      <c r="EE3016">
        <v>5.69</v>
      </c>
      <c r="EF3016">
        <v>5.25</v>
      </c>
      <c r="EG3016">
        <v>4.84</v>
      </c>
      <c r="EH3016">
        <v>4.45</v>
      </c>
      <c r="EI3016">
        <v>4.0999999999999996</v>
      </c>
      <c r="EJ3016">
        <v>3.79</v>
      </c>
      <c r="EK3016">
        <v>3.51</v>
      </c>
      <c r="EL3016">
        <v>3.24</v>
      </c>
      <c r="EM3016">
        <v>3</v>
      </c>
      <c r="EN3016">
        <v>2.79</v>
      </c>
      <c r="EO3016">
        <v>2.62</v>
      </c>
      <c r="EP3016">
        <v>2.4900000000000002</v>
      </c>
    </row>
    <row r="3017" spans="1:153" x14ac:dyDescent="0.25">
      <c r="A3017" t="s">
        <v>2804</v>
      </c>
      <c r="B3017">
        <v>39</v>
      </c>
      <c r="C3017">
        <v>39</v>
      </c>
      <c r="E3017">
        <v>100000</v>
      </c>
      <c r="F3017">
        <v>99394</v>
      </c>
      <c r="G3017">
        <v>98725</v>
      </c>
      <c r="H3017">
        <v>98000</v>
      </c>
      <c r="I3017">
        <v>97228</v>
      </c>
      <c r="J3017">
        <v>96406</v>
      </c>
      <c r="K3017">
        <v>95526</v>
      </c>
      <c r="L3017">
        <v>94603</v>
      </c>
      <c r="M3017">
        <v>93586</v>
      </c>
      <c r="N3017">
        <v>92400</v>
      </c>
      <c r="O3017">
        <v>91099</v>
      </c>
      <c r="P3017">
        <v>89714</v>
      </c>
      <c r="Q3017">
        <v>88218</v>
      </c>
      <c r="R3017">
        <v>86596</v>
      </c>
      <c r="S3017">
        <v>84848</v>
      </c>
      <c r="T3017">
        <v>82953</v>
      </c>
      <c r="U3017">
        <v>80887</v>
      </c>
      <c r="V3017">
        <v>78626</v>
      </c>
      <c r="W3017">
        <v>76138</v>
      </c>
      <c r="X3017">
        <v>73399</v>
      </c>
      <c r="Y3017">
        <v>70390</v>
      </c>
      <c r="Z3017">
        <v>67112</v>
      </c>
      <c r="AA3017">
        <v>63583</v>
      </c>
      <c r="AB3017">
        <v>59841</v>
      </c>
      <c r="AC3017">
        <v>55923</v>
      </c>
      <c r="AD3017">
        <v>51855</v>
      </c>
      <c r="AE3017">
        <v>47677</v>
      </c>
      <c r="AF3017">
        <v>43425</v>
      </c>
      <c r="AG3017">
        <v>39099</v>
      </c>
      <c r="AH3017">
        <v>34746</v>
      </c>
      <c r="AI3017">
        <v>30420</v>
      </c>
      <c r="AJ3017">
        <v>26091</v>
      </c>
      <c r="AK3017">
        <v>21857</v>
      </c>
      <c r="AL3017">
        <v>17900</v>
      </c>
      <c r="AM3017">
        <v>14341</v>
      </c>
      <c r="AN3017">
        <v>11206</v>
      </c>
      <c r="AO3017">
        <v>8496</v>
      </c>
      <c r="AP3017">
        <v>6225</v>
      </c>
      <c r="AQ3017">
        <v>4401</v>
      </c>
      <c r="DC3017">
        <v>24.32</v>
      </c>
      <c r="DD3017">
        <v>23.46</v>
      </c>
      <c r="DE3017">
        <v>22.62</v>
      </c>
      <c r="DF3017">
        <v>21.78</v>
      </c>
      <c r="DG3017">
        <v>20.95</v>
      </c>
      <c r="DH3017">
        <v>20.12</v>
      </c>
      <c r="DI3017">
        <v>19.3</v>
      </c>
      <c r="DJ3017">
        <v>18.489999999999998</v>
      </c>
      <c r="DK3017">
        <v>17.68</v>
      </c>
      <c r="DL3017">
        <v>16.899999999999999</v>
      </c>
      <c r="DM3017">
        <v>16.14</v>
      </c>
      <c r="DN3017">
        <v>15.38</v>
      </c>
      <c r="DO3017">
        <v>14.63</v>
      </c>
      <c r="DP3017">
        <v>13.9</v>
      </c>
      <c r="DQ3017">
        <v>13.17</v>
      </c>
      <c r="DR3017">
        <v>12.46</v>
      </c>
      <c r="DS3017">
        <v>11.77</v>
      </c>
      <c r="DT3017">
        <v>11.09</v>
      </c>
      <c r="DU3017">
        <v>10.44</v>
      </c>
      <c r="DV3017">
        <v>9.81</v>
      </c>
      <c r="DW3017">
        <v>9.2100000000000009</v>
      </c>
      <c r="DX3017">
        <v>8.6300000000000008</v>
      </c>
      <c r="DY3017">
        <v>8.08</v>
      </c>
      <c r="DZ3017">
        <v>7.56</v>
      </c>
      <c r="EA3017">
        <v>7.05</v>
      </c>
      <c r="EB3017">
        <v>6.57</v>
      </c>
      <c r="EC3017">
        <v>6.1</v>
      </c>
      <c r="ED3017">
        <v>5.65</v>
      </c>
      <c r="EE3017">
        <v>5.21</v>
      </c>
      <c r="EF3017">
        <v>4.8099999999999996</v>
      </c>
      <c r="EG3017">
        <v>4.42</v>
      </c>
      <c r="EH3017">
        <v>4.07</v>
      </c>
      <c r="EI3017">
        <v>3.76</v>
      </c>
      <c r="EJ3017">
        <v>3.48</v>
      </c>
      <c r="EK3017">
        <v>3.22</v>
      </c>
      <c r="EL3017">
        <v>2.98</v>
      </c>
      <c r="EM3017">
        <v>2.77</v>
      </c>
      <c r="EN3017">
        <v>2.6</v>
      </c>
      <c r="EO3017">
        <v>2.4700000000000002</v>
      </c>
    </row>
    <row r="3018" spans="1:153" x14ac:dyDescent="0.25">
      <c r="A3018" t="s">
        <v>2805</v>
      </c>
      <c r="B3018">
        <v>38</v>
      </c>
      <c r="C3018">
        <v>38</v>
      </c>
      <c r="E3018">
        <v>100000</v>
      </c>
      <c r="F3018">
        <v>99314</v>
      </c>
      <c r="G3018">
        <v>98570</v>
      </c>
      <c r="H3018">
        <v>97779</v>
      </c>
      <c r="I3018">
        <v>96937</v>
      </c>
      <c r="J3018">
        <v>96035</v>
      </c>
      <c r="K3018">
        <v>95090</v>
      </c>
      <c r="L3018">
        <v>94050</v>
      </c>
      <c r="M3018">
        <v>92835</v>
      </c>
      <c r="N3018">
        <v>91505</v>
      </c>
      <c r="O3018">
        <v>90088</v>
      </c>
      <c r="P3018">
        <v>88560</v>
      </c>
      <c r="Q3018">
        <v>86904</v>
      </c>
      <c r="R3018">
        <v>85122</v>
      </c>
      <c r="S3018">
        <v>83191</v>
      </c>
      <c r="T3018">
        <v>81087</v>
      </c>
      <c r="U3018">
        <v>78785</v>
      </c>
      <c r="V3018">
        <v>76256</v>
      </c>
      <c r="W3018">
        <v>73473</v>
      </c>
      <c r="X3018">
        <v>70417</v>
      </c>
      <c r="Y3018">
        <v>67092</v>
      </c>
      <c r="Z3018">
        <v>63515</v>
      </c>
      <c r="AA3018">
        <v>59728</v>
      </c>
      <c r="AB3018">
        <v>55765</v>
      </c>
      <c r="AC3018">
        <v>51656</v>
      </c>
      <c r="AD3018">
        <v>47444</v>
      </c>
      <c r="AE3018">
        <v>43163</v>
      </c>
      <c r="AF3018">
        <v>38812</v>
      </c>
      <c r="AG3018">
        <v>34442</v>
      </c>
      <c r="AH3018">
        <v>30106</v>
      </c>
      <c r="AI3018">
        <v>25773</v>
      </c>
      <c r="AJ3018">
        <v>21546</v>
      </c>
      <c r="AK3018">
        <v>17604</v>
      </c>
      <c r="AL3018">
        <v>14073</v>
      </c>
      <c r="AM3018">
        <v>10966</v>
      </c>
      <c r="AN3018">
        <v>8291</v>
      </c>
      <c r="AO3018">
        <v>6059</v>
      </c>
      <c r="AP3018">
        <v>4272</v>
      </c>
      <c r="DC3018">
        <v>23.35</v>
      </c>
      <c r="DD3018">
        <v>22.5</v>
      </c>
      <c r="DE3018">
        <v>21.67</v>
      </c>
      <c r="DF3018">
        <v>20.84</v>
      </c>
      <c r="DG3018">
        <v>20.02</v>
      </c>
      <c r="DH3018">
        <v>19.2</v>
      </c>
      <c r="DI3018">
        <v>18.39</v>
      </c>
      <c r="DJ3018">
        <v>17.59</v>
      </c>
      <c r="DK3018">
        <v>16.809999999999999</v>
      </c>
      <c r="DL3018">
        <v>16.05</v>
      </c>
      <c r="DM3018">
        <v>15.29</v>
      </c>
      <c r="DN3018">
        <v>14.55</v>
      </c>
      <c r="DO3018">
        <v>13.81</v>
      </c>
      <c r="DP3018">
        <v>13.09</v>
      </c>
      <c r="DQ3018">
        <v>12.38</v>
      </c>
      <c r="DR3018">
        <v>11.69</v>
      </c>
      <c r="DS3018">
        <v>11.02</v>
      </c>
      <c r="DT3018">
        <v>10.37</v>
      </c>
      <c r="DU3018">
        <v>9.74</v>
      </c>
      <c r="DV3018">
        <v>9.14</v>
      </c>
      <c r="DW3018">
        <v>8.57</v>
      </c>
      <c r="DX3018">
        <v>8.0299999999999994</v>
      </c>
      <c r="DY3018">
        <v>7.5</v>
      </c>
      <c r="DZ3018">
        <v>7</v>
      </c>
      <c r="EA3018">
        <v>6.52</v>
      </c>
      <c r="EB3018">
        <v>6.05</v>
      </c>
      <c r="EC3018">
        <v>5.6</v>
      </c>
      <c r="ED3018">
        <v>5.18</v>
      </c>
      <c r="EE3018">
        <v>4.7699999999999996</v>
      </c>
      <c r="EF3018">
        <v>4.38</v>
      </c>
      <c r="EG3018">
        <v>4.04</v>
      </c>
      <c r="EH3018">
        <v>3.73</v>
      </c>
      <c r="EI3018">
        <v>3.45</v>
      </c>
      <c r="EJ3018">
        <v>3.2</v>
      </c>
      <c r="EK3018">
        <v>2.96</v>
      </c>
      <c r="EL3018">
        <v>2.75</v>
      </c>
      <c r="EM3018">
        <v>2.58</v>
      </c>
      <c r="EN3018">
        <v>2.46</v>
      </c>
    </row>
    <row r="3019" spans="1:153" x14ac:dyDescent="0.25">
      <c r="A3019" t="s">
        <v>2806</v>
      </c>
      <c r="B3019">
        <v>37</v>
      </c>
      <c r="C3019">
        <v>37</v>
      </c>
      <c r="E3019">
        <v>100000</v>
      </c>
      <c r="F3019">
        <v>99236</v>
      </c>
      <c r="G3019">
        <v>98424</v>
      </c>
      <c r="H3019">
        <v>97561</v>
      </c>
      <c r="I3019">
        <v>96637</v>
      </c>
      <c r="J3019">
        <v>95669</v>
      </c>
      <c r="K3019">
        <v>94603</v>
      </c>
      <c r="L3019">
        <v>93359</v>
      </c>
      <c r="M3019">
        <v>91996</v>
      </c>
      <c r="N3019">
        <v>90546</v>
      </c>
      <c r="O3019">
        <v>88983</v>
      </c>
      <c r="P3019">
        <v>87292</v>
      </c>
      <c r="Q3019">
        <v>85471</v>
      </c>
      <c r="R3019">
        <v>83502</v>
      </c>
      <c r="S3019">
        <v>81359</v>
      </c>
      <c r="T3019">
        <v>79014</v>
      </c>
      <c r="U3019">
        <v>76440</v>
      </c>
      <c r="V3019">
        <v>73609</v>
      </c>
      <c r="W3019">
        <v>70505</v>
      </c>
      <c r="X3019">
        <v>67129</v>
      </c>
      <c r="Y3019">
        <v>63502</v>
      </c>
      <c r="Z3019">
        <v>59664</v>
      </c>
      <c r="AA3019">
        <v>55655</v>
      </c>
      <c r="AB3019">
        <v>51501</v>
      </c>
      <c r="AC3019">
        <v>47249</v>
      </c>
      <c r="AD3019">
        <v>42936</v>
      </c>
      <c r="AE3019">
        <v>38560</v>
      </c>
      <c r="AF3019">
        <v>34168</v>
      </c>
      <c r="AG3019">
        <v>29819</v>
      </c>
      <c r="AH3019">
        <v>25481</v>
      </c>
      <c r="AI3019">
        <v>21255</v>
      </c>
      <c r="AJ3019">
        <v>17327</v>
      </c>
      <c r="AK3019">
        <v>13816</v>
      </c>
      <c r="AL3019">
        <v>10742</v>
      </c>
      <c r="AM3019">
        <v>8097</v>
      </c>
      <c r="AN3019">
        <v>5900</v>
      </c>
      <c r="AO3019">
        <v>4149</v>
      </c>
      <c r="DC3019">
        <v>22.39</v>
      </c>
      <c r="DD3019">
        <v>21.56</v>
      </c>
      <c r="DE3019">
        <v>20.73</v>
      </c>
      <c r="DF3019">
        <v>19.91</v>
      </c>
      <c r="DG3019">
        <v>19.100000000000001</v>
      </c>
      <c r="DH3019">
        <v>18.29</v>
      </c>
      <c r="DI3019">
        <v>17.489999999999998</v>
      </c>
      <c r="DJ3019">
        <v>16.71</v>
      </c>
      <c r="DK3019">
        <v>15.95</v>
      </c>
      <c r="DL3019">
        <v>15.2</v>
      </c>
      <c r="DM3019">
        <v>14.46</v>
      </c>
      <c r="DN3019">
        <v>13.73</v>
      </c>
      <c r="DO3019">
        <v>13.01</v>
      </c>
      <c r="DP3019">
        <v>12.31</v>
      </c>
      <c r="DQ3019">
        <v>11.62</v>
      </c>
      <c r="DR3019">
        <v>10.95</v>
      </c>
      <c r="DS3019">
        <v>10.3</v>
      </c>
      <c r="DT3019">
        <v>9.68</v>
      </c>
      <c r="DU3019">
        <v>9.08</v>
      </c>
      <c r="DV3019">
        <v>8.51</v>
      </c>
      <c r="DW3019">
        <v>7.97</v>
      </c>
      <c r="DX3019">
        <v>7.45</v>
      </c>
      <c r="DY3019">
        <v>6.95</v>
      </c>
      <c r="DZ3019">
        <v>6.47</v>
      </c>
      <c r="EA3019">
        <v>6.01</v>
      </c>
      <c r="EB3019">
        <v>5.56</v>
      </c>
      <c r="EC3019">
        <v>5.14</v>
      </c>
      <c r="ED3019">
        <v>4.7300000000000004</v>
      </c>
      <c r="EE3019">
        <v>4.3499999999999996</v>
      </c>
      <c r="EF3019">
        <v>4.01</v>
      </c>
      <c r="EG3019">
        <v>3.7</v>
      </c>
      <c r="EH3019">
        <v>3.43</v>
      </c>
      <c r="EI3019">
        <v>3.17</v>
      </c>
      <c r="EJ3019">
        <v>2.94</v>
      </c>
      <c r="EK3019">
        <v>2.74</v>
      </c>
      <c r="EL3019">
        <v>2.57</v>
      </c>
      <c r="EM3019">
        <v>2.44</v>
      </c>
    </row>
    <row r="3020" spans="1:153" x14ac:dyDescent="0.25">
      <c r="A3020" t="s">
        <v>2807</v>
      </c>
      <c r="B3020">
        <v>36</v>
      </c>
      <c r="C3020">
        <v>36</v>
      </c>
      <c r="E3020">
        <v>100000</v>
      </c>
      <c r="F3020">
        <v>99166</v>
      </c>
      <c r="G3020">
        <v>98280</v>
      </c>
      <c r="H3020">
        <v>97332</v>
      </c>
      <c r="I3020">
        <v>96339</v>
      </c>
      <c r="J3020">
        <v>95247</v>
      </c>
      <c r="K3020">
        <v>93972</v>
      </c>
      <c r="L3020">
        <v>92574</v>
      </c>
      <c r="M3020">
        <v>91089</v>
      </c>
      <c r="N3020">
        <v>89489</v>
      </c>
      <c r="O3020">
        <v>87758</v>
      </c>
      <c r="P3020">
        <v>85898</v>
      </c>
      <c r="Q3020">
        <v>83887</v>
      </c>
      <c r="R3020">
        <v>81701</v>
      </c>
      <c r="S3020">
        <v>79312</v>
      </c>
      <c r="T3020">
        <v>76690</v>
      </c>
      <c r="U3020">
        <v>73808</v>
      </c>
      <c r="V3020">
        <v>70652</v>
      </c>
      <c r="W3020">
        <v>67222</v>
      </c>
      <c r="X3020">
        <v>63541</v>
      </c>
      <c r="Y3020">
        <v>59650</v>
      </c>
      <c r="Z3020">
        <v>55589</v>
      </c>
      <c r="AA3020">
        <v>51389</v>
      </c>
      <c r="AB3020">
        <v>47093</v>
      </c>
      <c r="AC3020">
        <v>42743</v>
      </c>
      <c r="AD3020">
        <v>38337</v>
      </c>
      <c r="AE3020">
        <v>33923</v>
      </c>
      <c r="AF3020">
        <v>29558</v>
      </c>
      <c r="AG3020">
        <v>25212</v>
      </c>
      <c r="AH3020">
        <v>20986</v>
      </c>
      <c r="AI3020">
        <v>17067</v>
      </c>
      <c r="AJ3020">
        <v>13575</v>
      </c>
      <c r="AK3020">
        <v>10527</v>
      </c>
      <c r="AL3020">
        <v>7916</v>
      </c>
      <c r="AM3020">
        <v>5749</v>
      </c>
      <c r="AN3020">
        <v>4030</v>
      </c>
      <c r="DC3020">
        <v>21.45</v>
      </c>
      <c r="DD3020">
        <v>20.63</v>
      </c>
      <c r="DE3020">
        <v>19.809999999999999</v>
      </c>
      <c r="DF3020">
        <v>19</v>
      </c>
      <c r="DG3020">
        <v>18.190000000000001</v>
      </c>
      <c r="DH3020">
        <v>17.39</v>
      </c>
      <c r="DI3020">
        <v>16.62</v>
      </c>
      <c r="DJ3020">
        <v>15.86</v>
      </c>
      <c r="DK3020">
        <v>15.11</v>
      </c>
      <c r="DL3020">
        <v>14.37</v>
      </c>
      <c r="DM3020">
        <v>13.65</v>
      </c>
      <c r="DN3020">
        <v>12.93</v>
      </c>
      <c r="DO3020">
        <v>12.23</v>
      </c>
      <c r="DP3020">
        <v>11.54</v>
      </c>
      <c r="DQ3020">
        <v>10.88</v>
      </c>
      <c r="DR3020">
        <v>10.23</v>
      </c>
      <c r="DS3020">
        <v>9.61</v>
      </c>
      <c r="DT3020">
        <v>9.02</v>
      </c>
      <c r="DU3020">
        <v>8.4499999999999993</v>
      </c>
      <c r="DV3020">
        <v>7.91</v>
      </c>
      <c r="DW3020">
        <v>7.4</v>
      </c>
      <c r="DX3020">
        <v>6.9</v>
      </c>
      <c r="DY3020">
        <v>6.43</v>
      </c>
      <c r="DZ3020">
        <v>5.97</v>
      </c>
      <c r="EA3020">
        <v>5.52</v>
      </c>
      <c r="EB3020">
        <v>5.0999999999999996</v>
      </c>
      <c r="EC3020">
        <v>4.7</v>
      </c>
      <c r="ED3020">
        <v>4.32</v>
      </c>
      <c r="EE3020">
        <v>3.98</v>
      </c>
      <c r="EF3020">
        <v>3.67</v>
      </c>
      <c r="EG3020">
        <v>3.4</v>
      </c>
      <c r="EH3020">
        <v>3.15</v>
      </c>
      <c r="EI3020">
        <v>2.92</v>
      </c>
      <c r="EJ3020">
        <v>2.72</v>
      </c>
      <c r="EK3020">
        <v>2.5499999999999998</v>
      </c>
      <c r="EL3020">
        <v>2.4300000000000002</v>
      </c>
    </row>
    <row r="3021" spans="1:153" x14ac:dyDescent="0.25">
      <c r="A3021" t="s">
        <v>2808</v>
      </c>
      <c r="B3021">
        <v>35</v>
      </c>
      <c r="C3021">
        <v>35</v>
      </c>
      <c r="E3021">
        <v>100000</v>
      </c>
      <c r="F3021">
        <v>99088</v>
      </c>
      <c r="G3021">
        <v>98115</v>
      </c>
      <c r="H3021">
        <v>97097</v>
      </c>
      <c r="I3021">
        <v>95976</v>
      </c>
      <c r="J3021">
        <v>94667</v>
      </c>
      <c r="K3021">
        <v>93235</v>
      </c>
      <c r="L3021">
        <v>91712</v>
      </c>
      <c r="M3021">
        <v>90072</v>
      </c>
      <c r="N3021">
        <v>88300</v>
      </c>
      <c r="O3021">
        <v>86397</v>
      </c>
      <c r="P3021">
        <v>84342</v>
      </c>
      <c r="Q3021">
        <v>82109</v>
      </c>
      <c r="R3021">
        <v>79673</v>
      </c>
      <c r="S3021">
        <v>77002</v>
      </c>
      <c r="T3021">
        <v>74066</v>
      </c>
      <c r="U3021">
        <v>70853</v>
      </c>
      <c r="V3021">
        <v>67367</v>
      </c>
      <c r="W3021">
        <v>63628</v>
      </c>
      <c r="X3021">
        <v>59680</v>
      </c>
      <c r="Y3021">
        <v>55566</v>
      </c>
      <c r="Z3021">
        <v>51314</v>
      </c>
      <c r="AA3021">
        <v>46972</v>
      </c>
      <c r="AB3021">
        <v>42581</v>
      </c>
      <c r="AC3021">
        <v>38141</v>
      </c>
      <c r="AD3021">
        <v>33703</v>
      </c>
      <c r="AE3021">
        <v>29321</v>
      </c>
      <c r="AF3021">
        <v>24962</v>
      </c>
      <c r="AG3021">
        <v>20736</v>
      </c>
      <c r="AH3021">
        <v>16823</v>
      </c>
      <c r="AI3021">
        <v>13347</v>
      </c>
      <c r="AJ3021">
        <v>10323</v>
      </c>
      <c r="AK3021">
        <v>7741</v>
      </c>
      <c r="AL3021">
        <v>5608</v>
      </c>
      <c r="AM3021">
        <v>3918</v>
      </c>
      <c r="DC3021">
        <v>20.52</v>
      </c>
      <c r="DD3021">
        <v>19.7</v>
      </c>
      <c r="DE3021">
        <v>18.89</v>
      </c>
      <c r="DF3021">
        <v>18.09</v>
      </c>
      <c r="DG3021">
        <v>17.29</v>
      </c>
      <c r="DH3021">
        <v>16.52</v>
      </c>
      <c r="DI3021">
        <v>15.77</v>
      </c>
      <c r="DJ3021">
        <v>15.02</v>
      </c>
      <c r="DK3021">
        <v>14.29</v>
      </c>
      <c r="DL3021">
        <v>13.57</v>
      </c>
      <c r="DM3021">
        <v>12.85</v>
      </c>
      <c r="DN3021">
        <v>12.15</v>
      </c>
      <c r="DO3021">
        <v>11.47</v>
      </c>
      <c r="DP3021">
        <v>10.81</v>
      </c>
      <c r="DQ3021">
        <v>10.16</v>
      </c>
      <c r="DR3021">
        <v>9.5500000000000007</v>
      </c>
      <c r="DS3021">
        <v>8.9600000000000009</v>
      </c>
      <c r="DT3021">
        <v>8.39</v>
      </c>
      <c r="DU3021">
        <v>7.86</v>
      </c>
      <c r="DV3021">
        <v>7.35</v>
      </c>
      <c r="DW3021">
        <v>6.85</v>
      </c>
      <c r="DX3021">
        <v>6.38</v>
      </c>
      <c r="DY3021">
        <v>5.92</v>
      </c>
      <c r="DZ3021">
        <v>5.48</v>
      </c>
      <c r="EA3021">
        <v>5.0599999999999996</v>
      </c>
      <c r="EB3021">
        <v>4.66</v>
      </c>
      <c r="EC3021">
        <v>4.28</v>
      </c>
      <c r="ED3021">
        <v>3.94</v>
      </c>
      <c r="EE3021">
        <v>3.65</v>
      </c>
      <c r="EF3021">
        <v>3.38</v>
      </c>
      <c r="EG3021">
        <v>3.13</v>
      </c>
      <c r="EH3021">
        <v>2.9</v>
      </c>
      <c r="EI3021">
        <v>2.7</v>
      </c>
      <c r="EJ3021">
        <v>2.5299999999999998</v>
      </c>
      <c r="EK3021">
        <v>2.41</v>
      </c>
    </row>
    <row r="3022" spans="1:153" x14ac:dyDescent="0.25">
      <c r="A3022" t="s">
        <v>2809</v>
      </c>
      <c r="B3022">
        <v>34</v>
      </c>
      <c r="C3022">
        <v>34</v>
      </c>
      <c r="E3022">
        <v>100000</v>
      </c>
      <c r="F3022">
        <v>98999</v>
      </c>
      <c r="G3022">
        <v>97953</v>
      </c>
      <c r="H3022">
        <v>96802</v>
      </c>
      <c r="I3022">
        <v>95458</v>
      </c>
      <c r="J3022">
        <v>93987</v>
      </c>
      <c r="K3022">
        <v>92426</v>
      </c>
      <c r="L3022">
        <v>90744</v>
      </c>
      <c r="M3022">
        <v>88927</v>
      </c>
      <c r="N3022">
        <v>86978</v>
      </c>
      <c r="O3022">
        <v>84875</v>
      </c>
      <c r="P3022">
        <v>82594</v>
      </c>
      <c r="Q3022">
        <v>80105</v>
      </c>
      <c r="R3022">
        <v>77380</v>
      </c>
      <c r="S3022">
        <v>74390</v>
      </c>
      <c r="T3022">
        <v>71117</v>
      </c>
      <c r="U3022">
        <v>67570</v>
      </c>
      <c r="V3022">
        <v>63769</v>
      </c>
      <c r="W3022">
        <v>59761</v>
      </c>
      <c r="X3022">
        <v>55588</v>
      </c>
      <c r="Y3022">
        <v>51282</v>
      </c>
      <c r="Z3022">
        <v>46891</v>
      </c>
      <c r="AA3022">
        <v>42456</v>
      </c>
      <c r="AB3022">
        <v>37978</v>
      </c>
      <c r="AC3022">
        <v>33508</v>
      </c>
      <c r="AD3022">
        <v>29107</v>
      </c>
      <c r="AE3022">
        <v>24737</v>
      </c>
      <c r="AF3022">
        <v>20504</v>
      </c>
      <c r="AG3022">
        <v>16597</v>
      </c>
      <c r="AH3022">
        <v>13134</v>
      </c>
      <c r="AI3022">
        <v>10131</v>
      </c>
      <c r="AJ3022">
        <v>7576</v>
      </c>
      <c r="AK3022">
        <v>5473</v>
      </c>
      <c r="AL3022">
        <v>3814</v>
      </c>
      <c r="DC3022">
        <v>19.600000000000001</v>
      </c>
      <c r="DD3022">
        <v>18.79</v>
      </c>
      <c r="DE3022">
        <v>17.989999999999998</v>
      </c>
      <c r="DF3022">
        <v>17.190000000000001</v>
      </c>
      <c r="DG3022">
        <v>16.43</v>
      </c>
      <c r="DH3022">
        <v>15.68</v>
      </c>
      <c r="DI3022">
        <v>14.94</v>
      </c>
      <c r="DJ3022">
        <v>14.2</v>
      </c>
      <c r="DK3022">
        <v>13.48</v>
      </c>
      <c r="DL3022">
        <v>12.77</v>
      </c>
      <c r="DM3022">
        <v>12.08</v>
      </c>
      <c r="DN3022">
        <v>11.4</v>
      </c>
      <c r="DO3022">
        <v>10.74</v>
      </c>
      <c r="DP3022">
        <v>10.1</v>
      </c>
      <c r="DQ3022">
        <v>9.48</v>
      </c>
      <c r="DR3022">
        <v>8.9</v>
      </c>
      <c r="DS3022">
        <v>8.34</v>
      </c>
      <c r="DT3022">
        <v>7.8</v>
      </c>
      <c r="DU3022">
        <v>7.29</v>
      </c>
      <c r="DV3022">
        <v>6.8</v>
      </c>
      <c r="DW3022">
        <v>6.33</v>
      </c>
      <c r="DX3022">
        <v>5.88</v>
      </c>
      <c r="DY3022">
        <v>5.44</v>
      </c>
      <c r="DZ3022">
        <v>5.0199999999999996</v>
      </c>
      <c r="EA3022">
        <v>4.63</v>
      </c>
      <c r="EB3022">
        <v>4.25</v>
      </c>
      <c r="EC3022">
        <v>3.91</v>
      </c>
      <c r="ED3022">
        <v>3.62</v>
      </c>
      <c r="EE3022">
        <v>3.35</v>
      </c>
      <c r="EF3022">
        <v>3.11</v>
      </c>
      <c r="EG3022">
        <v>2.88</v>
      </c>
      <c r="EH3022">
        <v>2.68</v>
      </c>
      <c r="EI3022">
        <v>2.52</v>
      </c>
      <c r="EJ3022">
        <v>2.39</v>
      </c>
    </row>
    <row r="3023" spans="1:153" x14ac:dyDescent="0.25">
      <c r="A3023" t="s">
        <v>2810</v>
      </c>
      <c r="B3023">
        <v>33</v>
      </c>
      <c r="C3023">
        <v>33</v>
      </c>
      <c r="E3023">
        <v>100000</v>
      </c>
      <c r="F3023">
        <v>98923</v>
      </c>
      <c r="G3023">
        <v>97741</v>
      </c>
      <c r="H3023">
        <v>96359</v>
      </c>
      <c r="I3023">
        <v>94847</v>
      </c>
      <c r="J3023">
        <v>93244</v>
      </c>
      <c r="K3023">
        <v>91518</v>
      </c>
      <c r="L3023">
        <v>89655</v>
      </c>
      <c r="M3023">
        <v>87655</v>
      </c>
      <c r="N3023">
        <v>85501</v>
      </c>
      <c r="O3023">
        <v>83166</v>
      </c>
      <c r="P3023">
        <v>80623</v>
      </c>
      <c r="Q3023">
        <v>77839</v>
      </c>
      <c r="R3023">
        <v>74789</v>
      </c>
      <c r="S3023">
        <v>71454</v>
      </c>
      <c r="T3023">
        <v>67841</v>
      </c>
      <c r="U3023">
        <v>63973</v>
      </c>
      <c r="V3023">
        <v>59900</v>
      </c>
      <c r="W3023">
        <v>55665</v>
      </c>
      <c r="X3023">
        <v>51299</v>
      </c>
      <c r="Y3023">
        <v>46855</v>
      </c>
      <c r="Z3023">
        <v>42372</v>
      </c>
      <c r="AA3023">
        <v>37852</v>
      </c>
      <c r="AB3023">
        <v>33348</v>
      </c>
      <c r="AC3023">
        <v>28920</v>
      </c>
      <c r="AD3023">
        <v>24534</v>
      </c>
      <c r="AE3023">
        <v>20295</v>
      </c>
      <c r="AF3023">
        <v>16388</v>
      </c>
      <c r="AG3023">
        <v>12937</v>
      </c>
      <c r="AH3023">
        <v>9952</v>
      </c>
      <c r="AI3023">
        <v>7421</v>
      </c>
      <c r="AJ3023">
        <v>5345</v>
      </c>
      <c r="AK3023">
        <v>3714</v>
      </c>
      <c r="DC3023">
        <v>18.690000000000001</v>
      </c>
      <c r="DD3023">
        <v>17.89</v>
      </c>
      <c r="DE3023">
        <v>17.100000000000001</v>
      </c>
      <c r="DF3023">
        <v>16.34</v>
      </c>
      <c r="DG3023">
        <v>15.59</v>
      </c>
      <c r="DH3023">
        <v>14.85</v>
      </c>
      <c r="DI3023">
        <v>14.12</v>
      </c>
      <c r="DJ3023">
        <v>13.4</v>
      </c>
      <c r="DK3023">
        <v>12.7</v>
      </c>
      <c r="DL3023">
        <v>12</v>
      </c>
      <c r="DM3023">
        <v>11.33</v>
      </c>
      <c r="DN3023">
        <v>10.67</v>
      </c>
      <c r="DO3023">
        <v>10.029999999999999</v>
      </c>
      <c r="DP3023">
        <v>9.42</v>
      </c>
      <c r="DQ3023">
        <v>8.84</v>
      </c>
      <c r="DR3023">
        <v>8.2799999999999994</v>
      </c>
      <c r="DS3023">
        <v>7.75</v>
      </c>
      <c r="DT3023">
        <v>7.24</v>
      </c>
      <c r="DU3023">
        <v>6.76</v>
      </c>
      <c r="DV3023">
        <v>6.29</v>
      </c>
      <c r="DW3023">
        <v>5.84</v>
      </c>
      <c r="DX3023">
        <v>5.4</v>
      </c>
      <c r="DY3023">
        <v>4.99</v>
      </c>
      <c r="DZ3023">
        <v>4.59</v>
      </c>
      <c r="EA3023">
        <v>4.22</v>
      </c>
      <c r="EB3023">
        <v>3.88</v>
      </c>
      <c r="EC3023">
        <v>3.59</v>
      </c>
      <c r="ED3023">
        <v>3.33</v>
      </c>
      <c r="EE3023">
        <v>3.08</v>
      </c>
      <c r="EF3023">
        <v>2.86</v>
      </c>
      <c r="EG3023">
        <v>2.66</v>
      </c>
      <c r="EH3023">
        <v>2.5</v>
      </c>
      <c r="EI3023">
        <v>2.38</v>
      </c>
    </row>
    <row r="3024" spans="1:153" x14ac:dyDescent="0.25">
      <c r="A3024" t="s">
        <v>2811</v>
      </c>
      <c r="B3024">
        <v>32</v>
      </c>
      <c r="C3024">
        <v>32</v>
      </c>
      <c r="E3024">
        <v>100000</v>
      </c>
      <c r="F3024">
        <v>98782</v>
      </c>
      <c r="G3024">
        <v>97360</v>
      </c>
      <c r="H3024">
        <v>95806</v>
      </c>
      <c r="I3024">
        <v>94157</v>
      </c>
      <c r="J3024">
        <v>92385</v>
      </c>
      <c r="K3024">
        <v>90472</v>
      </c>
      <c r="L3024">
        <v>88420</v>
      </c>
      <c r="M3024">
        <v>86210</v>
      </c>
      <c r="N3024">
        <v>83819</v>
      </c>
      <c r="O3024">
        <v>81216</v>
      </c>
      <c r="P3024">
        <v>78370</v>
      </c>
      <c r="Q3024">
        <v>75254</v>
      </c>
      <c r="R3024">
        <v>71853</v>
      </c>
      <c r="S3024">
        <v>68171</v>
      </c>
      <c r="T3024">
        <v>64233</v>
      </c>
      <c r="U3024">
        <v>60090</v>
      </c>
      <c r="V3024">
        <v>55787</v>
      </c>
      <c r="W3024">
        <v>51359</v>
      </c>
      <c r="X3024">
        <v>46856</v>
      </c>
      <c r="Y3024">
        <v>42323</v>
      </c>
      <c r="Z3024">
        <v>37757</v>
      </c>
      <c r="AA3024">
        <v>33216</v>
      </c>
      <c r="AB3024">
        <v>28758</v>
      </c>
      <c r="AC3024">
        <v>24351</v>
      </c>
      <c r="AD3024">
        <v>20102</v>
      </c>
      <c r="AE3024">
        <v>16197</v>
      </c>
      <c r="AF3024">
        <v>12753</v>
      </c>
      <c r="AG3024">
        <v>9785</v>
      </c>
      <c r="AH3024">
        <v>7276</v>
      </c>
      <c r="AI3024">
        <v>5225</v>
      </c>
      <c r="AJ3024">
        <v>3620</v>
      </c>
      <c r="DC3024">
        <v>17.79</v>
      </c>
      <c r="DD3024">
        <v>17</v>
      </c>
      <c r="DE3024">
        <v>16.239999999999998</v>
      </c>
      <c r="DF3024">
        <v>15.5</v>
      </c>
      <c r="DG3024">
        <v>14.76</v>
      </c>
      <c r="DH3024">
        <v>14.03</v>
      </c>
      <c r="DI3024">
        <v>13.32</v>
      </c>
      <c r="DJ3024">
        <v>12.62</v>
      </c>
      <c r="DK3024">
        <v>11.93</v>
      </c>
      <c r="DL3024">
        <v>11.25</v>
      </c>
      <c r="DM3024">
        <v>10.6</v>
      </c>
      <c r="DN3024">
        <v>9.9600000000000009</v>
      </c>
      <c r="DO3024">
        <v>9.36</v>
      </c>
      <c r="DP3024">
        <v>8.7799999999999994</v>
      </c>
      <c r="DQ3024">
        <v>8.2200000000000006</v>
      </c>
      <c r="DR3024">
        <v>7.7</v>
      </c>
      <c r="DS3024">
        <v>7.19</v>
      </c>
      <c r="DT3024">
        <v>6.71</v>
      </c>
      <c r="DU3024">
        <v>6.24</v>
      </c>
      <c r="DV3024">
        <v>5.8</v>
      </c>
      <c r="DW3024">
        <v>5.36</v>
      </c>
      <c r="DX3024">
        <v>4.95</v>
      </c>
      <c r="DY3024">
        <v>4.5599999999999996</v>
      </c>
      <c r="DZ3024">
        <v>4.1900000000000004</v>
      </c>
      <c r="EA3024">
        <v>3.86</v>
      </c>
      <c r="EB3024">
        <v>3.56</v>
      </c>
      <c r="EC3024">
        <v>3.3</v>
      </c>
      <c r="ED3024">
        <v>3.06</v>
      </c>
      <c r="EE3024">
        <v>2.84</v>
      </c>
      <c r="EF3024">
        <v>2.64</v>
      </c>
      <c r="EG3024">
        <v>2.4900000000000002</v>
      </c>
      <c r="EH3024">
        <v>2.37</v>
      </c>
    </row>
    <row r="3025" spans="1:137" x14ac:dyDescent="0.25">
      <c r="A3025" t="s">
        <v>2812</v>
      </c>
      <c r="B3025">
        <v>31</v>
      </c>
      <c r="C3025">
        <v>31</v>
      </c>
      <c r="E3025">
        <v>100000</v>
      </c>
      <c r="F3025">
        <v>98533</v>
      </c>
      <c r="G3025">
        <v>96931</v>
      </c>
      <c r="H3025">
        <v>95234</v>
      </c>
      <c r="I3025">
        <v>93410</v>
      </c>
      <c r="J3025">
        <v>91443</v>
      </c>
      <c r="K3025">
        <v>89336</v>
      </c>
      <c r="L3025">
        <v>87067</v>
      </c>
      <c r="M3025">
        <v>84612</v>
      </c>
      <c r="N3025">
        <v>81944</v>
      </c>
      <c r="O3025">
        <v>79029</v>
      </c>
      <c r="P3025">
        <v>75841</v>
      </c>
      <c r="Q3025">
        <v>72364</v>
      </c>
      <c r="R3025">
        <v>68607</v>
      </c>
      <c r="S3025">
        <v>64594</v>
      </c>
      <c r="T3025">
        <v>60373</v>
      </c>
      <c r="U3025">
        <v>55996</v>
      </c>
      <c r="V3025">
        <v>51497</v>
      </c>
      <c r="W3025">
        <v>46928</v>
      </c>
      <c r="X3025">
        <v>42336</v>
      </c>
      <c r="Y3025">
        <v>37720</v>
      </c>
      <c r="Z3025">
        <v>33134</v>
      </c>
      <c r="AA3025">
        <v>28641</v>
      </c>
      <c r="AB3025">
        <v>24206</v>
      </c>
      <c r="AC3025">
        <v>19940</v>
      </c>
      <c r="AD3025">
        <v>16029</v>
      </c>
      <c r="AE3025">
        <v>12591</v>
      </c>
      <c r="AF3025">
        <v>9634</v>
      </c>
      <c r="AG3025">
        <v>7145</v>
      </c>
      <c r="AH3025">
        <v>5115</v>
      </c>
      <c r="AI3025">
        <v>3533</v>
      </c>
      <c r="DC3025">
        <v>16.899999999999999</v>
      </c>
      <c r="DD3025">
        <v>16.149999999999999</v>
      </c>
      <c r="DE3025">
        <v>15.41</v>
      </c>
      <c r="DF3025">
        <v>14.67</v>
      </c>
      <c r="DG3025">
        <v>13.95</v>
      </c>
      <c r="DH3025">
        <v>13.24</v>
      </c>
      <c r="DI3025">
        <v>12.54</v>
      </c>
      <c r="DJ3025">
        <v>11.85</v>
      </c>
      <c r="DK3025">
        <v>11.18</v>
      </c>
      <c r="DL3025">
        <v>10.53</v>
      </c>
      <c r="DM3025">
        <v>9.9</v>
      </c>
      <c r="DN3025">
        <v>9.2899999999999991</v>
      </c>
      <c r="DO3025">
        <v>8.7200000000000006</v>
      </c>
      <c r="DP3025">
        <v>8.17</v>
      </c>
      <c r="DQ3025">
        <v>7.64</v>
      </c>
      <c r="DR3025">
        <v>7.14</v>
      </c>
      <c r="DS3025">
        <v>6.66</v>
      </c>
      <c r="DT3025">
        <v>6.2</v>
      </c>
      <c r="DU3025">
        <v>5.75</v>
      </c>
      <c r="DV3025">
        <v>5.32</v>
      </c>
      <c r="DW3025">
        <v>4.91</v>
      </c>
      <c r="DX3025">
        <v>4.53</v>
      </c>
      <c r="DY3025">
        <v>4.16</v>
      </c>
      <c r="DZ3025">
        <v>3.83</v>
      </c>
      <c r="EA3025">
        <v>3.54</v>
      </c>
      <c r="EB3025">
        <v>3.28</v>
      </c>
      <c r="EC3025">
        <v>3.04</v>
      </c>
      <c r="ED3025">
        <v>2.82</v>
      </c>
      <c r="EE3025">
        <v>2.63</v>
      </c>
      <c r="EF3025">
        <v>2.4700000000000002</v>
      </c>
      <c r="EG3025">
        <v>2.35</v>
      </c>
    </row>
    <row r="3026" spans="1:137" x14ac:dyDescent="0.25">
      <c r="A3026" t="s">
        <v>2813</v>
      </c>
      <c r="B3026">
        <v>30</v>
      </c>
      <c r="C3026">
        <v>30</v>
      </c>
      <c r="E3026">
        <v>100000</v>
      </c>
      <c r="F3026">
        <v>98344</v>
      </c>
      <c r="G3026">
        <v>96592</v>
      </c>
      <c r="H3026">
        <v>94710</v>
      </c>
      <c r="I3026">
        <v>92682</v>
      </c>
      <c r="J3026">
        <v>90510</v>
      </c>
      <c r="K3026">
        <v>88175</v>
      </c>
      <c r="L3026">
        <v>85649</v>
      </c>
      <c r="M3026">
        <v>82905</v>
      </c>
      <c r="N3026">
        <v>79912</v>
      </c>
      <c r="O3026">
        <v>76641</v>
      </c>
      <c r="P3026">
        <v>73078</v>
      </c>
      <c r="Q3026">
        <v>69231</v>
      </c>
      <c r="R3026">
        <v>65128</v>
      </c>
      <c r="S3026">
        <v>60821</v>
      </c>
      <c r="T3026">
        <v>56355</v>
      </c>
      <c r="U3026">
        <v>51772</v>
      </c>
      <c r="V3026">
        <v>47126</v>
      </c>
      <c r="W3026">
        <v>42462</v>
      </c>
      <c r="X3026">
        <v>37781</v>
      </c>
      <c r="Y3026">
        <v>33140</v>
      </c>
      <c r="Z3026">
        <v>28600</v>
      </c>
      <c r="AA3026">
        <v>24127</v>
      </c>
      <c r="AB3026">
        <v>19832</v>
      </c>
      <c r="AC3026">
        <v>15905</v>
      </c>
      <c r="AD3026">
        <v>12462</v>
      </c>
      <c r="AE3026">
        <v>9512</v>
      </c>
      <c r="AF3026">
        <v>7034</v>
      </c>
      <c r="AG3026">
        <v>5022</v>
      </c>
      <c r="AH3026">
        <v>3458</v>
      </c>
      <c r="DC3026">
        <v>16.05</v>
      </c>
      <c r="DD3026">
        <v>15.32</v>
      </c>
      <c r="DE3026">
        <v>14.58</v>
      </c>
      <c r="DF3026">
        <v>13.86</v>
      </c>
      <c r="DG3026">
        <v>13.16</v>
      </c>
      <c r="DH3026">
        <v>12.46</v>
      </c>
      <c r="DI3026">
        <v>11.78</v>
      </c>
      <c r="DJ3026">
        <v>11.11</v>
      </c>
      <c r="DK3026">
        <v>10.46</v>
      </c>
      <c r="DL3026">
        <v>9.83</v>
      </c>
      <c r="DM3026">
        <v>9.23</v>
      </c>
      <c r="DN3026">
        <v>8.66</v>
      </c>
      <c r="DO3026">
        <v>8.11</v>
      </c>
      <c r="DP3026">
        <v>7.59</v>
      </c>
      <c r="DQ3026">
        <v>7.09</v>
      </c>
      <c r="DR3026">
        <v>6.61</v>
      </c>
      <c r="DS3026">
        <v>6.16</v>
      </c>
      <c r="DT3026">
        <v>5.71</v>
      </c>
      <c r="DU3026">
        <v>5.29</v>
      </c>
      <c r="DV3026">
        <v>4.88</v>
      </c>
      <c r="DW3026">
        <v>4.49</v>
      </c>
      <c r="DX3026">
        <v>4.13</v>
      </c>
      <c r="DY3026">
        <v>3.8</v>
      </c>
      <c r="DZ3026">
        <v>3.51</v>
      </c>
      <c r="EA3026">
        <v>3.26</v>
      </c>
      <c r="EB3026">
        <v>3.02</v>
      </c>
      <c r="EC3026">
        <v>2.8</v>
      </c>
      <c r="ED3026">
        <v>2.61</v>
      </c>
      <c r="EE3026">
        <v>2.4500000000000002</v>
      </c>
      <c r="EF3026">
        <v>2.34</v>
      </c>
    </row>
    <row r="3027" spans="1:137" x14ac:dyDescent="0.25">
      <c r="A3027" t="s">
        <v>2814</v>
      </c>
      <c r="B3027">
        <v>29</v>
      </c>
      <c r="C3027">
        <v>29</v>
      </c>
      <c r="E3027">
        <v>100000</v>
      </c>
      <c r="F3027">
        <v>98186</v>
      </c>
      <c r="G3027">
        <v>96240</v>
      </c>
      <c r="H3027">
        <v>94144</v>
      </c>
      <c r="I3027">
        <v>91901</v>
      </c>
      <c r="J3027">
        <v>89492</v>
      </c>
      <c r="K3027">
        <v>86889</v>
      </c>
      <c r="L3027">
        <v>84062</v>
      </c>
      <c r="M3027">
        <v>80979</v>
      </c>
      <c r="N3027">
        <v>77616</v>
      </c>
      <c r="O3027">
        <v>73956</v>
      </c>
      <c r="P3027">
        <v>70010</v>
      </c>
      <c r="Q3027">
        <v>65805</v>
      </c>
      <c r="R3027">
        <v>61398</v>
      </c>
      <c r="S3027">
        <v>56836</v>
      </c>
      <c r="T3027">
        <v>52158</v>
      </c>
      <c r="U3027">
        <v>47422</v>
      </c>
      <c r="V3027">
        <v>42676</v>
      </c>
      <c r="W3027">
        <v>37920</v>
      </c>
      <c r="X3027">
        <v>33213</v>
      </c>
      <c r="Y3027">
        <v>28619</v>
      </c>
      <c r="Z3027">
        <v>24098</v>
      </c>
      <c r="AA3027">
        <v>19765</v>
      </c>
      <c r="AB3027">
        <v>15814</v>
      </c>
      <c r="AC3027">
        <v>12360</v>
      </c>
      <c r="AD3027">
        <v>9410</v>
      </c>
      <c r="AE3027">
        <v>6940</v>
      </c>
      <c r="AF3027">
        <v>4940</v>
      </c>
      <c r="AG3027">
        <v>3392</v>
      </c>
      <c r="DC3027">
        <v>15.22</v>
      </c>
      <c r="DD3027">
        <v>14.5</v>
      </c>
      <c r="DE3027">
        <v>13.78</v>
      </c>
      <c r="DF3027">
        <v>13.07</v>
      </c>
      <c r="DG3027">
        <v>12.38</v>
      </c>
      <c r="DH3027">
        <v>11.7</v>
      </c>
      <c r="DI3027">
        <v>11.04</v>
      </c>
      <c r="DJ3027">
        <v>10.39</v>
      </c>
      <c r="DK3027">
        <v>9.77</v>
      </c>
      <c r="DL3027">
        <v>9.17</v>
      </c>
      <c r="DM3027">
        <v>8.6</v>
      </c>
      <c r="DN3027">
        <v>8.06</v>
      </c>
      <c r="DO3027">
        <v>7.54</v>
      </c>
      <c r="DP3027">
        <v>7.04</v>
      </c>
      <c r="DQ3027">
        <v>6.57</v>
      </c>
      <c r="DR3027">
        <v>6.11</v>
      </c>
      <c r="DS3027">
        <v>5.67</v>
      </c>
      <c r="DT3027">
        <v>5.25</v>
      </c>
      <c r="DU3027">
        <v>4.84</v>
      </c>
      <c r="DV3027">
        <v>4.46</v>
      </c>
      <c r="DW3027">
        <v>4.0999999999999996</v>
      </c>
      <c r="DX3027">
        <v>3.77</v>
      </c>
      <c r="DY3027">
        <v>3.49</v>
      </c>
      <c r="DZ3027">
        <v>3.23</v>
      </c>
      <c r="EA3027">
        <v>3</v>
      </c>
      <c r="EB3027">
        <v>2.78</v>
      </c>
      <c r="EC3027">
        <v>2.59</v>
      </c>
      <c r="ED3027">
        <v>2.44</v>
      </c>
      <c r="EE3027">
        <v>2.3199999999999998</v>
      </c>
    </row>
    <row r="3028" spans="1:137" x14ac:dyDescent="0.25">
      <c r="A3028" t="s">
        <v>2815</v>
      </c>
      <c r="B3028">
        <v>28</v>
      </c>
      <c r="C3028">
        <v>28</v>
      </c>
      <c r="E3028">
        <v>100000</v>
      </c>
      <c r="F3028">
        <v>97983</v>
      </c>
      <c r="G3028">
        <v>95813</v>
      </c>
      <c r="H3028">
        <v>93492</v>
      </c>
      <c r="I3028">
        <v>91001</v>
      </c>
      <c r="J3028">
        <v>88313</v>
      </c>
      <c r="K3028">
        <v>85396</v>
      </c>
      <c r="L3028">
        <v>82218</v>
      </c>
      <c r="M3028">
        <v>78751</v>
      </c>
      <c r="N3028">
        <v>74985</v>
      </c>
      <c r="O3028">
        <v>70928</v>
      </c>
      <c r="P3028">
        <v>66611</v>
      </c>
      <c r="Q3028">
        <v>62092</v>
      </c>
      <c r="R3028">
        <v>57422</v>
      </c>
      <c r="S3028">
        <v>52641</v>
      </c>
      <c r="T3028">
        <v>47806</v>
      </c>
      <c r="U3028">
        <v>42969</v>
      </c>
      <c r="V3028">
        <v>38128</v>
      </c>
      <c r="W3028">
        <v>33346</v>
      </c>
      <c r="X3028">
        <v>28686</v>
      </c>
      <c r="Y3028">
        <v>24112</v>
      </c>
      <c r="Z3028">
        <v>19735</v>
      </c>
      <c r="AA3028">
        <v>15753</v>
      </c>
      <c r="AB3028">
        <v>12281</v>
      </c>
      <c r="AC3028">
        <v>9325</v>
      </c>
      <c r="AD3028">
        <v>6859</v>
      </c>
      <c r="AE3028">
        <v>4869</v>
      </c>
      <c r="AF3028">
        <v>3333</v>
      </c>
      <c r="DC3028">
        <v>14.41</v>
      </c>
      <c r="DD3028">
        <v>13.7</v>
      </c>
      <c r="DE3028">
        <v>12.99</v>
      </c>
      <c r="DF3028">
        <v>12.3</v>
      </c>
      <c r="DG3028">
        <v>11.63</v>
      </c>
      <c r="DH3028">
        <v>10.97</v>
      </c>
      <c r="DI3028">
        <v>10.32</v>
      </c>
      <c r="DJ3028">
        <v>9.6999999999999993</v>
      </c>
      <c r="DK3028">
        <v>9.11</v>
      </c>
      <c r="DL3028">
        <v>8.5399999999999991</v>
      </c>
      <c r="DM3028">
        <v>8</v>
      </c>
      <c r="DN3028">
        <v>7.49</v>
      </c>
      <c r="DO3028">
        <v>6.99</v>
      </c>
      <c r="DP3028">
        <v>6.52</v>
      </c>
      <c r="DQ3028">
        <v>6.07</v>
      </c>
      <c r="DR3028">
        <v>5.63</v>
      </c>
      <c r="DS3028">
        <v>5.21</v>
      </c>
      <c r="DT3028">
        <v>4.8099999999999996</v>
      </c>
      <c r="DU3028">
        <v>4.43</v>
      </c>
      <c r="DV3028">
        <v>4.07</v>
      </c>
      <c r="DW3028">
        <v>3.74</v>
      </c>
      <c r="DX3028">
        <v>3.46</v>
      </c>
      <c r="DY3028">
        <v>3.21</v>
      </c>
      <c r="DZ3028">
        <v>2.98</v>
      </c>
      <c r="EA3028">
        <v>2.76</v>
      </c>
      <c r="EB3028">
        <v>2.57</v>
      </c>
      <c r="EC3028">
        <v>2.42</v>
      </c>
      <c r="ED3028">
        <v>2.31</v>
      </c>
    </row>
    <row r="3029" spans="1:137" x14ac:dyDescent="0.25">
      <c r="A3029" t="s">
        <v>2816</v>
      </c>
      <c r="B3029">
        <v>27</v>
      </c>
      <c r="C3029">
        <v>27</v>
      </c>
      <c r="E3029">
        <v>100000</v>
      </c>
      <c r="F3029">
        <v>97746</v>
      </c>
      <c r="G3029">
        <v>95340</v>
      </c>
      <c r="H3029">
        <v>92759</v>
      </c>
      <c r="I3029">
        <v>89975</v>
      </c>
      <c r="J3029">
        <v>86958</v>
      </c>
      <c r="K3029">
        <v>83674</v>
      </c>
      <c r="L3029">
        <v>80094</v>
      </c>
      <c r="M3029">
        <v>76207</v>
      </c>
      <c r="N3029">
        <v>72027</v>
      </c>
      <c r="O3029">
        <v>67584</v>
      </c>
      <c r="P3029">
        <v>62940</v>
      </c>
      <c r="Q3029">
        <v>58147</v>
      </c>
      <c r="R3029">
        <v>53248</v>
      </c>
      <c r="S3029">
        <v>48303</v>
      </c>
      <c r="T3029">
        <v>43360</v>
      </c>
      <c r="U3029">
        <v>38425</v>
      </c>
      <c r="V3029">
        <v>33555</v>
      </c>
      <c r="W3029">
        <v>28819</v>
      </c>
      <c r="X3029">
        <v>24178</v>
      </c>
      <c r="Y3029">
        <v>19750</v>
      </c>
      <c r="Z3029">
        <v>15728</v>
      </c>
      <c r="AA3029">
        <v>12231</v>
      </c>
      <c r="AB3029">
        <v>9263</v>
      </c>
      <c r="AC3029">
        <v>6794</v>
      </c>
      <c r="AD3029">
        <v>4810</v>
      </c>
      <c r="AE3029">
        <v>3283</v>
      </c>
      <c r="DC3029">
        <v>13.61</v>
      </c>
      <c r="DD3029">
        <v>12.91</v>
      </c>
      <c r="DE3029">
        <v>12.23</v>
      </c>
      <c r="DF3029">
        <v>11.55</v>
      </c>
      <c r="DG3029">
        <v>10.89</v>
      </c>
      <c r="DH3029">
        <v>10.26</v>
      </c>
      <c r="DI3029">
        <v>9.64</v>
      </c>
      <c r="DJ3029">
        <v>9.0500000000000007</v>
      </c>
      <c r="DK3029">
        <v>8.48</v>
      </c>
      <c r="DL3029">
        <v>7.95</v>
      </c>
      <c r="DM3029">
        <v>7.44</v>
      </c>
      <c r="DN3029">
        <v>6.95</v>
      </c>
      <c r="DO3029">
        <v>6.48</v>
      </c>
      <c r="DP3029">
        <v>6.03</v>
      </c>
      <c r="DQ3029">
        <v>5.59</v>
      </c>
      <c r="DR3029">
        <v>5.18</v>
      </c>
      <c r="DS3029">
        <v>4.78</v>
      </c>
      <c r="DT3029">
        <v>4.4000000000000004</v>
      </c>
      <c r="DU3029">
        <v>4.04</v>
      </c>
      <c r="DV3029">
        <v>3.72</v>
      </c>
      <c r="DW3029">
        <v>3.44</v>
      </c>
      <c r="DX3029">
        <v>3.19</v>
      </c>
      <c r="DY3029">
        <v>2.96</v>
      </c>
      <c r="DZ3029">
        <v>2.74</v>
      </c>
      <c r="EA3029">
        <v>2.56</v>
      </c>
      <c r="EB3029">
        <v>2.41</v>
      </c>
      <c r="EC3029">
        <v>2.29</v>
      </c>
    </row>
    <row r="3030" spans="1:137" x14ac:dyDescent="0.25">
      <c r="A3030" t="s">
        <v>2817</v>
      </c>
      <c r="B3030">
        <v>26</v>
      </c>
      <c r="C3030">
        <v>26</v>
      </c>
      <c r="E3030">
        <v>100000</v>
      </c>
      <c r="F3030">
        <v>97495</v>
      </c>
      <c r="G3030">
        <v>94814</v>
      </c>
      <c r="H3030">
        <v>91924</v>
      </c>
      <c r="I3030">
        <v>88795</v>
      </c>
      <c r="J3030">
        <v>85392</v>
      </c>
      <c r="K3030">
        <v>81685</v>
      </c>
      <c r="L3030">
        <v>77665</v>
      </c>
      <c r="M3030">
        <v>73343</v>
      </c>
      <c r="N3030">
        <v>68758</v>
      </c>
      <c r="O3030">
        <v>63971</v>
      </c>
      <c r="P3030">
        <v>59039</v>
      </c>
      <c r="Q3030">
        <v>54006</v>
      </c>
      <c r="R3030">
        <v>48934</v>
      </c>
      <c r="S3030">
        <v>43874</v>
      </c>
      <c r="T3030">
        <v>38825</v>
      </c>
      <c r="U3030">
        <v>33855</v>
      </c>
      <c r="V3030">
        <v>29029</v>
      </c>
      <c r="W3030">
        <v>24309</v>
      </c>
      <c r="X3030">
        <v>19814</v>
      </c>
      <c r="Y3030">
        <v>15745</v>
      </c>
      <c r="Z3030">
        <v>12213</v>
      </c>
      <c r="AA3030">
        <v>9226</v>
      </c>
      <c r="AB3030">
        <v>6749</v>
      </c>
      <c r="AC3030">
        <v>4764</v>
      </c>
      <c r="AD3030">
        <v>3242</v>
      </c>
      <c r="DC3030">
        <v>12.83</v>
      </c>
      <c r="DD3030">
        <v>12.15</v>
      </c>
      <c r="DE3030">
        <v>11.48</v>
      </c>
      <c r="DF3030">
        <v>10.82</v>
      </c>
      <c r="DG3030">
        <v>10.19</v>
      </c>
      <c r="DH3030">
        <v>9.57</v>
      </c>
      <c r="DI3030">
        <v>8.99</v>
      </c>
      <c r="DJ3030">
        <v>8.42</v>
      </c>
      <c r="DK3030">
        <v>7.89</v>
      </c>
      <c r="DL3030">
        <v>7.38</v>
      </c>
      <c r="DM3030">
        <v>6.9</v>
      </c>
      <c r="DN3030">
        <v>6.43</v>
      </c>
      <c r="DO3030">
        <v>5.99</v>
      </c>
      <c r="DP3030">
        <v>5.56</v>
      </c>
      <c r="DQ3030">
        <v>5.14</v>
      </c>
      <c r="DR3030">
        <v>4.74</v>
      </c>
      <c r="DS3030">
        <v>4.37</v>
      </c>
      <c r="DT3030">
        <v>4.01</v>
      </c>
      <c r="DU3030">
        <v>3.69</v>
      </c>
      <c r="DV3030">
        <v>3.41</v>
      </c>
      <c r="DW3030">
        <v>3.17</v>
      </c>
      <c r="DX3030">
        <v>2.94</v>
      </c>
      <c r="DY3030">
        <v>2.72</v>
      </c>
      <c r="DZ3030">
        <v>2.54</v>
      </c>
      <c r="EA3030">
        <v>2.39</v>
      </c>
      <c r="EB3030">
        <v>2.2799999999999998</v>
      </c>
    </row>
    <row r="3031" spans="1:137" x14ac:dyDescent="0.25">
      <c r="A3031" t="s">
        <v>2818</v>
      </c>
      <c r="B3031">
        <v>25</v>
      </c>
      <c r="C3031">
        <v>25</v>
      </c>
      <c r="E3031">
        <v>100000</v>
      </c>
      <c r="F3031">
        <v>97203</v>
      </c>
      <c r="G3031">
        <v>94194</v>
      </c>
      <c r="H3031">
        <v>90939</v>
      </c>
      <c r="I3031">
        <v>87402</v>
      </c>
      <c r="J3031">
        <v>83553</v>
      </c>
      <c r="K3031">
        <v>79383</v>
      </c>
      <c r="L3031">
        <v>74905</v>
      </c>
      <c r="M3031">
        <v>70157</v>
      </c>
      <c r="N3031">
        <v>65209</v>
      </c>
      <c r="O3031">
        <v>60118</v>
      </c>
      <c r="P3031">
        <v>54931</v>
      </c>
      <c r="Q3031">
        <v>49713</v>
      </c>
      <c r="R3031">
        <v>44517</v>
      </c>
      <c r="S3031">
        <v>39342</v>
      </c>
      <c r="T3031">
        <v>34253</v>
      </c>
      <c r="U3031">
        <v>29324</v>
      </c>
      <c r="V3031">
        <v>24511</v>
      </c>
      <c r="W3031">
        <v>19936</v>
      </c>
      <c r="X3031">
        <v>15804</v>
      </c>
      <c r="Y3031">
        <v>12231</v>
      </c>
      <c r="Z3031">
        <v>9215</v>
      </c>
      <c r="AA3031">
        <v>6723</v>
      </c>
      <c r="AB3031">
        <v>4732</v>
      </c>
      <c r="AC3031">
        <v>3211</v>
      </c>
      <c r="DC3031">
        <v>12.07</v>
      </c>
      <c r="DD3031">
        <v>11.4</v>
      </c>
      <c r="DE3031">
        <v>10.75</v>
      </c>
      <c r="DF3031">
        <v>10.119999999999999</v>
      </c>
      <c r="DG3031">
        <v>9.51</v>
      </c>
      <c r="DH3031">
        <v>8.92</v>
      </c>
      <c r="DI3031">
        <v>8.3699999999999992</v>
      </c>
      <c r="DJ3031">
        <v>7.84</v>
      </c>
      <c r="DK3031">
        <v>7.33</v>
      </c>
      <c r="DL3031">
        <v>6.85</v>
      </c>
      <c r="DM3031">
        <v>6.39</v>
      </c>
      <c r="DN3031">
        <v>5.95</v>
      </c>
      <c r="DO3031">
        <v>5.52</v>
      </c>
      <c r="DP3031">
        <v>5.0999999999999996</v>
      </c>
      <c r="DQ3031">
        <v>4.71</v>
      </c>
      <c r="DR3031">
        <v>4.33</v>
      </c>
      <c r="DS3031">
        <v>3.98</v>
      </c>
      <c r="DT3031">
        <v>3.66</v>
      </c>
      <c r="DU3031">
        <v>3.39</v>
      </c>
      <c r="DV3031">
        <v>3.14</v>
      </c>
      <c r="DW3031">
        <v>2.92</v>
      </c>
      <c r="DX3031">
        <v>2.71</v>
      </c>
      <c r="DY3031">
        <v>2.5299999999999998</v>
      </c>
      <c r="DZ3031">
        <v>2.38</v>
      </c>
      <c r="EA3031">
        <v>2.27</v>
      </c>
    </row>
    <row r="3032" spans="1:137" x14ac:dyDescent="0.25">
      <c r="A3032" t="s">
        <v>2819</v>
      </c>
      <c r="B3032">
        <v>24</v>
      </c>
      <c r="C3032">
        <v>24</v>
      </c>
      <c r="E3032">
        <v>100000</v>
      </c>
      <c r="F3032">
        <v>96854</v>
      </c>
      <c r="G3032">
        <v>93456</v>
      </c>
      <c r="H3032">
        <v>89767</v>
      </c>
      <c r="I3032">
        <v>85757</v>
      </c>
      <c r="J3032">
        <v>81416</v>
      </c>
      <c r="K3032">
        <v>76761</v>
      </c>
      <c r="L3032">
        <v>71831</v>
      </c>
      <c r="M3032">
        <v>66696</v>
      </c>
      <c r="N3032">
        <v>61423</v>
      </c>
      <c r="O3032">
        <v>56059</v>
      </c>
      <c r="P3032">
        <v>50672</v>
      </c>
      <c r="Q3032">
        <v>45318</v>
      </c>
      <c r="R3032">
        <v>39996</v>
      </c>
      <c r="S3032">
        <v>34773</v>
      </c>
      <c r="T3032">
        <v>29718</v>
      </c>
      <c r="U3032">
        <v>24795</v>
      </c>
      <c r="V3032">
        <v>20125</v>
      </c>
      <c r="W3032">
        <v>15917</v>
      </c>
      <c r="X3032">
        <v>12287</v>
      </c>
      <c r="Y3032">
        <v>9236</v>
      </c>
      <c r="Z3032">
        <v>6720</v>
      </c>
      <c r="AA3032">
        <v>4716</v>
      </c>
      <c r="AB3032">
        <v>3191</v>
      </c>
      <c r="DC3032">
        <v>11.33</v>
      </c>
      <c r="DD3032">
        <v>10.68</v>
      </c>
      <c r="DE3032">
        <v>10.050000000000001</v>
      </c>
      <c r="DF3032">
        <v>9.4499999999999993</v>
      </c>
      <c r="DG3032">
        <v>8.86</v>
      </c>
      <c r="DH3032">
        <v>8.31</v>
      </c>
      <c r="DI3032">
        <v>7.78</v>
      </c>
      <c r="DJ3032">
        <v>7.28</v>
      </c>
      <c r="DK3032">
        <v>6.81</v>
      </c>
      <c r="DL3032">
        <v>6.35</v>
      </c>
      <c r="DM3032">
        <v>5.91</v>
      </c>
      <c r="DN3032">
        <v>5.48</v>
      </c>
      <c r="DO3032">
        <v>5.07</v>
      </c>
      <c r="DP3032">
        <v>4.68</v>
      </c>
      <c r="DQ3032">
        <v>4.3</v>
      </c>
      <c r="DR3032">
        <v>3.95</v>
      </c>
      <c r="DS3032">
        <v>3.64</v>
      </c>
      <c r="DT3032">
        <v>3.37</v>
      </c>
      <c r="DU3032">
        <v>3.12</v>
      </c>
      <c r="DV3032">
        <v>2.9</v>
      </c>
      <c r="DW3032">
        <v>2.69</v>
      </c>
      <c r="DX3032">
        <v>2.5099999999999998</v>
      </c>
      <c r="DY3032">
        <v>2.36</v>
      </c>
      <c r="DZ3032">
        <v>2.25</v>
      </c>
    </row>
    <row r="3033" spans="1:137" x14ac:dyDescent="0.25">
      <c r="A3033" t="s">
        <v>2820</v>
      </c>
      <c r="B3033">
        <v>23</v>
      </c>
      <c r="C3033">
        <v>23</v>
      </c>
      <c r="E3033">
        <v>100000</v>
      </c>
      <c r="F3033">
        <v>96436</v>
      </c>
      <c r="G3033">
        <v>92573</v>
      </c>
      <c r="H3033">
        <v>88377</v>
      </c>
      <c r="I3033">
        <v>83841</v>
      </c>
      <c r="J3033">
        <v>78981</v>
      </c>
      <c r="K3033">
        <v>73841</v>
      </c>
      <c r="L3033">
        <v>68496</v>
      </c>
      <c r="M3033">
        <v>63010</v>
      </c>
      <c r="N3033">
        <v>57441</v>
      </c>
      <c r="O3033">
        <v>51857</v>
      </c>
      <c r="P3033">
        <v>46317</v>
      </c>
      <c r="Q3033">
        <v>40820</v>
      </c>
      <c r="R3033">
        <v>35437</v>
      </c>
      <c r="S3033">
        <v>30238</v>
      </c>
      <c r="T3033">
        <v>25180</v>
      </c>
      <c r="U3033">
        <v>20395</v>
      </c>
      <c r="V3033">
        <v>16093</v>
      </c>
      <c r="W3033">
        <v>12393</v>
      </c>
      <c r="X3033">
        <v>9291</v>
      </c>
      <c r="Y3033">
        <v>6744</v>
      </c>
      <c r="Z3033">
        <v>4720</v>
      </c>
      <c r="AA3033">
        <v>3185</v>
      </c>
      <c r="DC3033">
        <v>10.61</v>
      </c>
      <c r="DD3033">
        <v>9.99</v>
      </c>
      <c r="DE3033">
        <v>9.3800000000000008</v>
      </c>
      <c r="DF3033">
        <v>8.8000000000000007</v>
      </c>
      <c r="DG3033">
        <v>8.25</v>
      </c>
      <c r="DH3033">
        <v>7.73</v>
      </c>
      <c r="DI3033">
        <v>7.23</v>
      </c>
      <c r="DJ3033">
        <v>6.76</v>
      </c>
      <c r="DK3033">
        <v>6.3</v>
      </c>
      <c r="DL3033">
        <v>5.87</v>
      </c>
      <c r="DM3033">
        <v>5.44</v>
      </c>
      <c r="DN3033">
        <v>5.03</v>
      </c>
      <c r="DO3033">
        <v>4.6500000000000004</v>
      </c>
      <c r="DP3033">
        <v>4.28</v>
      </c>
      <c r="DQ3033">
        <v>3.92</v>
      </c>
      <c r="DR3033">
        <v>3.61</v>
      </c>
      <c r="DS3033">
        <v>3.34</v>
      </c>
      <c r="DT3033">
        <v>3.1</v>
      </c>
      <c r="DU3033">
        <v>2.88</v>
      </c>
      <c r="DV3033">
        <v>2.67</v>
      </c>
      <c r="DW3033">
        <v>2.4900000000000002</v>
      </c>
      <c r="DX3033">
        <v>2.35</v>
      </c>
      <c r="DY3033">
        <v>2.2400000000000002</v>
      </c>
    </row>
    <row r="3034" spans="1:137" x14ac:dyDescent="0.25">
      <c r="A3034" t="s">
        <v>2821</v>
      </c>
      <c r="B3034">
        <v>22</v>
      </c>
      <c r="C3034">
        <v>22</v>
      </c>
      <c r="E3034">
        <v>100000</v>
      </c>
      <c r="F3034">
        <v>95932</v>
      </c>
      <c r="G3034">
        <v>91521</v>
      </c>
      <c r="H3034">
        <v>86758</v>
      </c>
      <c r="I3034">
        <v>81661</v>
      </c>
      <c r="J3034">
        <v>76275</v>
      </c>
      <c r="K3034">
        <v>70683</v>
      </c>
      <c r="L3034">
        <v>64952</v>
      </c>
      <c r="M3034">
        <v>59139</v>
      </c>
      <c r="N3034">
        <v>53323</v>
      </c>
      <c r="O3034">
        <v>47564</v>
      </c>
      <c r="P3034">
        <v>41860</v>
      </c>
      <c r="Q3034">
        <v>36283</v>
      </c>
      <c r="R3034">
        <v>30910</v>
      </c>
      <c r="S3034">
        <v>25694</v>
      </c>
      <c r="T3034">
        <v>20765</v>
      </c>
      <c r="U3034">
        <v>16349</v>
      </c>
      <c r="V3034">
        <v>12559</v>
      </c>
      <c r="W3034">
        <v>9392</v>
      </c>
      <c r="X3034">
        <v>6798</v>
      </c>
      <c r="Y3034">
        <v>4747</v>
      </c>
      <c r="Z3034">
        <v>3194</v>
      </c>
      <c r="DC3034">
        <v>9.92</v>
      </c>
      <c r="DD3034">
        <v>9.32</v>
      </c>
      <c r="DE3034">
        <v>8.74</v>
      </c>
      <c r="DF3034">
        <v>8.1999999999999993</v>
      </c>
      <c r="DG3034">
        <v>7.68</v>
      </c>
      <c r="DH3034">
        <v>7.18</v>
      </c>
      <c r="DI3034">
        <v>6.71</v>
      </c>
      <c r="DJ3034">
        <v>6.26</v>
      </c>
      <c r="DK3034">
        <v>5.83</v>
      </c>
      <c r="DL3034">
        <v>5.41</v>
      </c>
      <c r="DM3034">
        <v>5</v>
      </c>
      <c r="DN3034">
        <v>4.6100000000000003</v>
      </c>
      <c r="DO3034">
        <v>4.25</v>
      </c>
      <c r="DP3034">
        <v>3.9</v>
      </c>
      <c r="DQ3034">
        <v>3.59</v>
      </c>
      <c r="DR3034">
        <v>3.32</v>
      </c>
      <c r="DS3034">
        <v>3.08</v>
      </c>
      <c r="DT3034">
        <v>2.86</v>
      </c>
      <c r="DU3034">
        <v>2.66</v>
      </c>
      <c r="DV3034">
        <v>2.48</v>
      </c>
      <c r="DW3034">
        <v>2.33</v>
      </c>
      <c r="DX3034">
        <v>2.23</v>
      </c>
    </row>
    <row r="3035" spans="1:137" x14ac:dyDescent="0.25">
      <c r="A3035" t="s">
        <v>2822</v>
      </c>
      <c r="B3035">
        <v>21</v>
      </c>
      <c r="C3035">
        <v>21</v>
      </c>
      <c r="E3035">
        <v>100000</v>
      </c>
      <c r="F3035">
        <v>95332</v>
      </c>
      <c r="G3035">
        <v>90301</v>
      </c>
      <c r="H3035">
        <v>84923</v>
      </c>
      <c r="I3035">
        <v>79249</v>
      </c>
      <c r="J3035">
        <v>73363</v>
      </c>
      <c r="K3035">
        <v>67342</v>
      </c>
      <c r="L3035">
        <v>61244</v>
      </c>
      <c r="M3035">
        <v>55149</v>
      </c>
      <c r="N3035">
        <v>49126</v>
      </c>
      <c r="O3035">
        <v>43172</v>
      </c>
      <c r="P3035">
        <v>37363</v>
      </c>
      <c r="Q3035">
        <v>31778</v>
      </c>
      <c r="R3035">
        <v>26365</v>
      </c>
      <c r="S3035">
        <v>21265</v>
      </c>
      <c r="T3035">
        <v>16701</v>
      </c>
      <c r="U3035">
        <v>12799</v>
      </c>
      <c r="V3035">
        <v>9547</v>
      </c>
      <c r="W3035">
        <v>6893</v>
      </c>
      <c r="X3035">
        <v>4800</v>
      </c>
      <c r="Y3035">
        <v>3222</v>
      </c>
      <c r="DC3035">
        <v>9.25</v>
      </c>
      <c r="DD3035">
        <v>8.68</v>
      </c>
      <c r="DE3035">
        <v>8.14</v>
      </c>
      <c r="DF3035">
        <v>7.62</v>
      </c>
      <c r="DG3035">
        <v>7.13</v>
      </c>
      <c r="DH3035">
        <v>6.67</v>
      </c>
      <c r="DI3035">
        <v>6.22</v>
      </c>
      <c r="DJ3035">
        <v>5.79</v>
      </c>
      <c r="DK3035">
        <v>5.37</v>
      </c>
      <c r="DL3035">
        <v>4.97</v>
      </c>
      <c r="DM3035">
        <v>4.58</v>
      </c>
      <c r="DN3035">
        <v>4.22</v>
      </c>
      <c r="DO3035">
        <v>3.87</v>
      </c>
      <c r="DP3035">
        <v>3.56</v>
      </c>
      <c r="DQ3035">
        <v>3.3</v>
      </c>
      <c r="DR3035">
        <v>3.06</v>
      </c>
      <c r="DS3035">
        <v>2.84</v>
      </c>
      <c r="DT3035">
        <v>2.64</v>
      </c>
      <c r="DU3035">
        <v>2.4700000000000002</v>
      </c>
      <c r="DV3035">
        <v>2.3199999999999998</v>
      </c>
      <c r="DW3035">
        <v>2.21</v>
      </c>
    </row>
    <row r="3036" spans="1:137" x14ac:dyDescent="0.25">
      <c r="A3036" t="s">
        <v>2823</v>
      </c>
      <c r="B3036">
        <v>20</v>
      </c>
      <c r="C3036">
        <v>20</v>
      </c>
      <c r="E3036">
        <v>100000</v>
      </c>
      <c r="F3036">
        <v>94644</v>
      </c>
      <c r="G3036">
        <v>88931</v>
      </c>
      <c r="H3036">
        <v>82910</v>
      </c>
      <c r="I3036">
        <v>76675</v>
      </c>
      <c r="J3036">
        <v>70303</v>
      </c>
      <c r="K3036">
        <v>63862</v>
      </c>
      <c r="L3036">
        <v>57435</v>
      </c>
      <c r="M3036">
        <v>51091</v>
      </c>
      <c r="N3036">
        <v>44833</v>
      </c>
      <c r="O3036">
        <v>38739</v>
      </c>
      <c r="P3036">
        <v>32892</v>
      </c>
      <c r="Q3036">
        <v>27239</v>
      </c>
      <c r="R3036">
        <v>21923</v>
      </c>
      <c r="S3036">
        <v>17179</v>
      </c>
      <c r="T3036">
        <v>13131</v>
      </c>
      <c r="U3036">
        <v>9772</v>
      </c>
      <c r="V3036">
        <v>7037</v>
      </c>
      <c r="W3036">
        <v>4887</v>
      </c>
      <c r="X3036">
        <v>3271</v>
      </c>
      <c r="DC3036">
        <v>8.6199999999999992</v>
      </c>
      <c r="DD3036">
        <v>8.08</v>
      </c>
      <c r="DE3036">
        <v>7.57</v>
      </c>
      <c r="DF3036">
        <v>7.08</v>
      </c>
      <c r="DG3036">
        <v>6.62</v>
      </c>
      <c r="DH3036">
        <v>6.17</v>
      </c>
      <c r="DI3036">
        <v>5.75</v>
      </c>
      <c r="DJ3036">
        <v>5.33</v>
      </c>
      <c r="DK3036">
        <v>4.93</v>
      </c>
      <c r="DL3036">
        <v>4.55</v>
      </c>
      <c r="DM3036">
        <v>4.1900000000000004</v>
      </c>
      <c r="DN3036">
        <v>3.84</v>
      </c>
      <c r="DO3036">
        <v>3.54</v>
      </c>
      <c r="DP3036">
        <v>3.28</v>
      </c>
      <c r="DQ3036">
        <v>3.04</v>
      </c>
      <c r="DR3036">
        <v>2.83</v>
      </c>
      <c r="DS3036">
        <v>2.63</v>
      </c>
      <c r="DT3036">
        <v>2.4500000000000002</v>
      </c>
      <c r="DU3036">
        <v>2.31</v>
      </c>
      <c r="DV3036">
        <v>2.2000000000000002</v>
      </c>
    </row>
    <row r="3037" spans="1:137" x14ac:dyDescent="0.25">
      <c r="A3037" t="s">
        <v>2824</v>
      </c>
      <c r="B3037">
        <v>19</v>
      </c>
      <c r="C3037">
        <v>19</v>
      </c>
      <c r="E3037">
        <v>100000</v>
      </c>
      <c r="F3037">
        <v>93877</v>
      </c>
      <c r="G3037">
        <v>87438</v>
      </c>
      <c r="H3037">
        <v>80778</v>
      </c>
      <c r="I3037">
        <v>73983</v>
      </c>
      <c r="J3037">
        <v>67123</v>
      </c>
      <c r="K3037">
        <v>60292</v>
      </c>
      <c r="L3037">
        <v>53561</v>
      </c>
      <c r="M3037">
        <v>46929</v>
      </c>
      <c r="N3037">
        <v>40485</v>
      </c>
      <c r="O3037">
        <v>34316</v>
      </c>
      <c r="P3037">
        <v>28363</v>
      </c>
      <c r="Q3037">
        <v>22779</v>
      </c>
      <c r="R3037">
        <v>17809</v>
      </c>
      <c r="S3037">
        <v>13581</v>
      </c>
      <c r="T3037">
        <v>10079</v>
      </c>
      <c r="U3037">
        <v>7240</v>
      </c>
      <c r="V3037">
        <v>5015</v>
      </c>
      <c r="W3037">
        <v>3348</v>
      </c>
      <c r="DC3037">
        <v>8.0299999999999994</v>
      </c>
      <c r="DD3037">
        <v>7.52</v>
      </c>
      <c r="DE3037">
        <v>7.03</v>
      </c>
      <c r="DF3037">
        <v>6.57</v>
      </c>
      <c r="DG3037">
        <v>6.13</v>
      </c>
      <c r="DH3037">
        <v>5.71</v>
      </c>
      <c r="DI3037">
        <v>5.3</v>
      </c>
      <c r="DJ3037">
        <v>4.9000000000000004</v>
      </c>
      <c r="DK3037">
        <v>4.5199999999999996</v>
      </c>
      <c r="DL3037">
        <v>4.16</v>
      </c>
      <c r="DM3037">
        <v>3.82</v>
      </c>
      <c r="DN3037">
        <v>3.52</v>
      </c>
      <c r="DO3037">
        <v>3.25</v>
      </c>
      <c r="DP3037">
        <v>3.02</v>
      </c>
      <c r="DQ3037">
        <v>2.81</v>
      </c>
      <c r="DR3037">
        <v>2.61</v>
      </c>
      <c r="DS3037">
        <v>2.44</v>
      </c>
      <c r="DT3037">
        <v>2.2999999999999998</v>
      </c>
      <c r="DU3037">
        <v>2.19</v>
      </c>
    </row>
    <row r="3038" spans="1:137" x14ac:dyDescent="0.25">
      <c r="A3038" t="s">
        <v>2825</v>
      </c>
      <c r="B3038">
        <v>18</v>
      </c>
      <c r="C3038">
        <v>18</v>
      </c>
      <c r="E3038">
        <v>100000</v>
      </c>
      <c r="F3038">
        <v>93046</v>
      </c>
      <c r="G3038">
        <v>85868</v>
      </c>
      <c r="H3038">
        <v>78556</v>
      </c>
      <c r="I3038">
        <v>71188</v>
      </c>
      <c r="J3038">
        <v>63859</v>
      </c>
      <c r="K3038">
        <v>56653</v>
      </c>
      <c r="L3038">
        <v>49567</v>
      </c>
      <c r="M3038">
        <v>42690</v>
      </c>
      <c r="N3038">
        <v>36122</v>
      </c>
      <c r="O3038">
        <v>29798</v>
      </c>
      <c r="P3038">
        <v>23878</v>
      </c>
      <c r="Q3038">
        <v>18625</v>
      </c>
      <c r="R3038">
        <v>14168</v>
      </c>
      <c r="S3038">
        <v>10490</v>
      </c>
      <c r="T3038">
        <v>7514</v>
      </c>
      <c r="U3038">
        <v>5192</v>
      </c>
      <c r="V3038">
        <v>3457</v>
      </c>
      <c r="DC3038">
        <v>7.46</v>
      </c>
      <c r="DD3038">
        <v>6.99</v>
      </c>
      <c r="DE3038">
        <v>6.53</v>
      </c>
      <c r="DF3038">
        <v>6.09</v>
      </c>
      <c r="DG3038">
        <v>5.67</v>
      </c>
      <c r="DH3038">
        <v>5.26</v>
      </c>
      <c r="DI3038">
        <v>4.87</v>
      </c>
      <c r="DJ3038">
        <v>4.49</v>
      </c>
      <c r="DK3038">
        <v>4.13</v>
      </c>
      <c r="DL3038">
        <v>3.79</v>
      </c>
      <c r="DM3038">
        <v>3.49</v>
      </c>
      <c r="DN3038">
        <v>3.23</v>
      </c>
      <c r="DO3038">
        <v>3</v>
      </c>
      <c r="DP3038">
        <v>2.79</v>
      </c>
      <c r="DQ3038">
        <v>2.59</v>
      </c>
      <c r="DR3038">
        <v>2.42</v>
      </c>
      <c r="DS3038">
        <v>2.2799999999999998</v>
      </c>
      <c r="DT3038">
        <v>2.1800000000000002</v>
      </c>
    </row>
    <row r="3039" spans="1:137" x14ac:dyDescent="0.25">
      <c r="A3039" t="s">
        <v>2826</v>
      </c>
      <c r="B3039">
        <v>17</v>
      </c>
      <c r="C3039">
        <v>17</v>
      </c>
      <c r="E3039">
        <v>100000</v>
      </c>
      <c r="F3039">
        <v>92183</v>
      </c>
      <c r="G3039">
        <v>84236</v>
      </c>
      <c r="H3039">
        <v>76242</v>
      </c>
      <c r="I3039">
        <v>68307</v>
      </c>
      <c r="J3039">
        <v>60513</v>
      </c>
      <c r="K3039">
        <v>52866</v>
      </c>
      <c r="L3039">
        <v>45462</v>
      </c>
      <c r="M3039">
        <v>38397</v>
      </c>
      <c r="N3039">
        <v>31611</v>
      </c>
      <c r="O3039">
        <v>25276</v>
      </c>
      <c r="P3039">
        <v>19668</v>
      </c>
      <c r="Q3039">
        <v>14925</v>
      </c>
      <c r="R3039">
        <v>11023</v>
      </c>
      <c r="S3039">
        <v>7877</v>
      </c>
      <c r="T3039">
        <v>5426</v>
      </c>
      <c r="U3039">
        <v>3605</v>
      </c>
      <c r="DC3039">
        <v>6.94</v>
      </c>
      <c r="DD3039">
        <v>6.48</v>
      </c>
      <c r="DE3039">
        <v>6.05</v>
      </c>
      <c r="DF3039">
        <v>5.63</v>
      </c>
      <c r="DG3039">
        <v>5.22</v>
      </c>
      <c r="DH3039">
        <v>4.83</v>
      </c>
      <c r="DI3039">
        <v>4.46</v>
      </c>
      <c r="DJ3039">
        <v>4.0999999999999996</v>
      </c>
      <c r="DK3039">
        <v>3.77</v>
      </c>
      <c r="DL3039">
        <v>3.47</v>
      </c>
      <c r="DM3039">
        <v>3.21</v>
      </c>
      <c r="DN3039">
        <v>2.98</v>
      </c>
      <c r="DO3039">
        <v>2.77</v>
      </c>
      <c r="DP3039">
        <v>2.58</v>
      </c>
      <c r="DQ3039">
        <v>2.41</v>
      </c>
      <c r="DR3039">
        <v>2.27</v>
      </c>
      <c r="DS3039">
        <v>2.17</v>
      </c>
    </row>
    <row r="3040" spans="1:137" x14ac:dyDescent="0.25">
      <c r="A3040" t="s">
        <v>2827</v>
      </c>
      <c r="B3040">
        <v>16</v>
      </c>
      <c r="C3040">
        <v>16</v>
      </c>
      <c r="E3040">
        <v>100000</v>
      </c>
      <c r="F3040">
        <v>91269</v>
      </c>
      <c r="G3040">
        <v>82505</v>
      </c>
      <c r="H3040">
        <v>73821</v>
      </c>
      <c r="I3040">
        <v>65311</v>
      </c>
      <c r="J3040">
        <v>56970</v>
      </c>
      <c r="K3040">
        <v>48912</v>
      </c>
      <c r="L3040">
        <v>41243</v>
      </c>
      <c r="M3040">
        <v>33884</v>
      </c>
      <c r="N3040">
        <v>27032</v>
      </c>
      <c r="O3040">
        <v>20984</v>
      </c>
      <c r="P3040">
        <v>15883</v>
      </c>
      <c r="Q3040">
        <v>11701</v>
      </c>
      <c r="R3040">
        <v>8340</v>
      </c>
      <c r="S3040">
        <v>5731</v>
      </c>
      <c r="T3040">
        <v>3796</v>
      </c>
      <c r="DC3040">
        <v>6.44</v>
      </c>
      <c r="DD3040">
        <v>6</v>
      </c>
      <c r="DE3040">
        <v>5.59</v>
      </c>
      <c r="DF3040">
        <v>5.19</v>
      </c>
      <c r="DG3040">
        <v>4.8</v>
      </c>
      <c r="DH3040">
        <v>4.43</v>
      </c>
      <c r="DI3040">
        <v>4.08</v>
      </c>
      <c r="DJ3040">
        <v>3.74</v>
      </c>
      <c r="DK3040">
        <v>3.44</v>
      </c>
      <c r="DL3040">
        <v>3.19</v>
      </c>
      <c r="DM3040">
        <v>2.97</v>
      </c>
      <c r="DN3040">
        <v>2.76</v>
      </c>
      <c r="DO3040">
        <v>2.57</v>
      </c>
      <c r="DP3040">
        <v>2.4</v>
      </c>
      <c r="DQ3040">
        <v>2.2599999999999998</v>
      </c>
      <c r="DR3040">
        <v>2.16</v>
      </c>
    </row>
    <row r="3041" spans="1:189" x14ac:dyDescent="0.25">
      <c r="A3041" t="s">
        <v>2828</v>
      </c>
      <c r="B3041">
        <v>15</v>
      </c>
      <c r="C3041">
        <v>15</v>
      </c>
      <c r="E3041">
        <v>100000</v>
      </c>
      <c r="F3041">
        <v>90280</v>
      </c>
      <c r="G3041">
        <v>80670</v>
      </c>
      <c r="H3041">
        <v>71270</v>
      </c>
      <c r="I3041">
        <v>62078</v>
      </c>
      <c r="J3041">
        <v>53209</v>
      </c>
      <c r="K3041">
        <v>44787</v>
      </c>
      <c r="L3041">
        <v>36727</v>
      </c>
      <c r="M3041">
        <v>29232</v>
      </c>
      <c r="N3041">
        <v>22635</v>
      </c>
      <c r="O3041">
        <v>17090</v>
      </c>
      <c r="P3041">
        <v>12558</v>
      </c>
      <c r="Q3041">
        <v>8928</v>
      </c>
      <c r="R3041">
        <v>6120</v>
      </c>
      <c r="S3041">
        <v>4043</v>
      </c>
      <c r="DC3041">
        <v>5.96</v>
      </c>
      <c r="DD3041">
        <v>5.55</v>
      </c>
      <c r="DE3041">
        <v>5.15</v>
      </c>
      <c r="DF3041">
        <v>4.7699999999999996</v>
      </c>
      <c r="DG3041">
        <v>4.4000000000000004</v>
      </c>
      <c r="DH3041">
        <v>4.05</v>
      </c>
      <c r="DI3041">
        <v>3.72</v>
      </c>
      <c r="DJ3041">
        <v>3.42</v>
      </c>
      <c r="DK3041">
        <v>3.17</v>
      </c>
      <c r="DL3041">
        <v>2.95</v>
      </c>
      <c r="DM3041">
        <v>2.74</v>
      </c>
      <c r="DN3041">
        <v>2.5499999999999998</v>
      </c>
      <c r="DO3041">
        <v>2.38</v>
      </c>
      <c r="DP3041">
        <v>2.25</v>
      </c>
      <c r="DQ3041">
        <v>2.15</v>
      </c>
    </row>
    <row r="3042" spans="1:189" x14ac:dyDescent="0.25">
      <c r="A3042" t="s">
        <v>2829</v>
      </c>
      <c r="B3042">
        <v>14</v>
      </c>
      <c r="C3042">
        <v>14</v>
      </c>
      <c r="E3042">
        <v>100000</v>
      </c>
      <c r="F3042">
        <v>89231</v>
      </c>
      <c r="G3042">
        <v>78722</v>
      </c>
      <c r="H3042">
        <v>68464</v>
      </c>
      <c r="I3042">
        <v>58591</v>
      </c>
      <c r="J3042">
        <v>49228</v>
      </c>
      <c r="K3042">
        <v>40288</v>
      </c>
      <c r="L3042">
        <v>31998</v>
      </c>
      <c r="M3042">
        <v>24715</v>
      </c>
      <c r="N3042">
        <v>18611</v>
      </c>
      <c r="O3042">
        <v>13641</v>
      </c>
      <c r="P3042">
        <v>9673</v>
      </c>
      <c r="Q3042">
        <v>6613</v>
      </c>
      <c r="R3042">
        <v>4358</v>
      </c>
      <c r="DC3042">
        <v>5.51</v>
      </c>
      <c r="DD3042">
        <v>5.12</v>
      </c>
      <c r="DE3042">
        <v>4.7300000000000004</v>
      </c>
      <c r="DF3042">
        <v>4.37</v>
      </c>
      <c r="DG3042">
        <v>4.0199999999999996</v>
      </c>
      <c r="DH3042">
        <v>3.69</v>
      </c>
      <c r="DI3042">
        <v>3.4</v>
      </c>
      <c r="DJ3042">
        <v>3.15</v>
      </c>
      <c r="DK3042">
        <v>2.93</v>
      </c>
      <c r="DL3042">
        <v>2.73</v>
      </c>
      <c r="DM3042">
        <v>2.54</v>
      </c>
      <c r="DN3042">
        <v>2.37</v>
      </c>
      <c r="DO3042">
        <v>2.2400000000000002</v>
      </c>
      <c r="DP3042">
        <v>2.14</v>
      </c>
    </row>
    <row r="3043" spans="1:189" x14ac:dyDescent="0.25">
      <c r="A3043" t="s">
        <v>2830</v>
      </c>
      <c r="B3043">
        <v>13</v>
      </c>
      <c r="C3043">
        <v>13</v>
      </c>
      <c r="E3043">
        <v>100000</v>
      </c>
      <c r="F3043">
        <v>88092</v>
      </c>
      <c r="G3043">
        <v>76496</v>
      </c>
      <c r="H3043">
        <v>65355</v>
      </c>
      <c r="I3043">
        <v>54819</v>
      </c>
      <c r="J3043">
        <v>44771</v>
      </c>
      <c r="K3043">
        <v>35478</v>
      </c>
      <c r="L3043">
        <v>27340</v>
      </c>
      <c r="M3043">
        <v>20534</v>
      </c>
      <c r="N3043">
        <v>15010</v>
      </c>
      <c r="O3043">
        <v>10616</v>
      </c>
      <c r="P3043">
        <v>7238</v>
      </c>
      <c r="Q3043">
        <v>4759</v>
      </c>
      <c r="DC3043">
        <v>5.08</v>
      </c>
      <c r="DD3043">
        <v>4.7</v>
      </c>
      <c r="DE3043">
        <v>4.34</v>
      </c>
      <c r="DF3043">
        <v>3.99</v>
      </c>
      <c r="DG3043">
        <v>3.66</v>
      </c>
      <c r="DH3043">
        <v>3.37</v>
      </c>
      <c r="DI3043">
        <v>3.13</v>
      </c>
      <c r="DJ3043">
        <v>2.91</v>
      </c>
      <c r="DK3043">
        <v>2.71</v>
      </c>
      <c r="DL3043">
        <v>2.52</v>
      </c>
      <c r="DM3043">
        <v>2.36</v>
      </c>
      <c r="DN3043">
        <v>2.23</v>
      </c>
      <c r="DO3043">
        <v>2.13</v>
      </c>
    </row>
    <row r="3044" spans="1:189" x14ac:dyDescent="0.25">
      <c r="A3044" t="s">
        <v>2831</v>
      </c>
      <c r="B3044">
        <v>12</v>
      </c>
      <c r="C3044">
        <v>12</v>
      </c>
      <c r="E3044">
        <v>100000</v>
      </c>
      <c r="F3044">
        <v>86698</v>
      </c>
      <c r="G3044">
        <v>73948</v>
      </c>
      <c r="H3044">
        <v>61915</v>
      </c>
      <c r="I3044">
        <v>50470</v>
      </c>
      <c r="J3044">
        <v>39900</v>
      </c>
      <c r="K3044">
        <v>30672</v>
      </c>
      <c r="L3044">
        <v>22981</v>
      </c>
      <c r="M3044">
        <v>16755</v>
      </c>
      <c r="N3044">
        <v>11818</v>
      </c>
      <c r="O3044">
        <v>8037</v>
      </c>
      <c r="P3044">
        <v>5269</v>
      </c>
      <c r="DC3044">
        <v>4.67</v>
      </c>
      <c r="DD3044">
        <v>4.3099999999999996</v>
      </c>
      <c r="DE3044">
        <v>3.97</v>
      </c>
      <c r="DF3044">
        <v>3.64</v>
      </c>
      <c r="DG3044">
        <v>3.35</v>
      </c>
      <c r="DH3044">
        <v>3.11</v>
      </c>
      <c r="DI3044">
        <v>2.89</v>
      </c>
      <c r="DJ3044">
        <v>2.69</v>
      </c>
      <c r="DK3044">
        <v>2.5099999999999998</v>
      </c>
      <c r="DL3044">
        <v>2.35</v>
      </c>
      <c r="DM3044">
        <v>2.2200000000000002</v>
      </c>
      <c r="DN3044">
        <v>2.12</v>
      </c>
    </row>
    <row r="3045" spans="1:189" x14ac:dyDescent="0.25">
      <c r="A3045" t="s">
        <v>2832</v>
      </c>
      <c r="B3045">
        <v>11</v>
      </c>
      <c r="C3045">
        <v>11</v>
      </c>
      <c r="E3045">
        <v>100000</v>
      </c>
      <c r="F3045">
        <v>85148</v>
      </c>
      <c r="G3045">
        <v>71163</v>
      </c>
      <c r="H3045">
        <v>57889</v>
      </c>
      <c r="I3045">
        <v>45669</v>
      </c>
      <c r="J3045">
        <v>35016</v>
      </c>
      <c r="K3045">
        <v>26167</v>
      </c>
      <c r="L3045">
        <v>19033</v>
      </c>
      <c r="M3045">
        <v>13388</v>
      </c>
      <c r="N3045">
        <v>9080</v>
      </c>
      <c r="O3045">
        <v>5938</v>
      </c>
      <c r="DC3045">
        <v>4.28</v>
      </c>
      <c r="DD3045">
        <v>3.94</v>
      </c>
      <c r="DE3045">
        <v>3.62</v>
      </c>
      <c r="DF3045">
        <v>3.33</v>
      </c>
      <c r="DG3045">
        <v>3.09</v>
      </c>
      <c r="DH3045">
        <v>2.87</v>
      </c>
      <c r="DI3045">
        <v>2.68</v>
      </c>
      <c r="DJ3045">
        <v>2.4900000000000002</v>
      </c>
      <c r="DK3045">
        <v>2.33</v>
      </c>
      <c r="DL3045">
        <v>2.2000000000000002</v>
      </c>
      <c r="DM3045">
        <v>2.11</v>
      </c>
    </row>
    <row r="3046" spans="1:189" x14ac:dyDescent="0.25">
      <c r="A3046" t="s">
        <v>2833</v>
      </c>
      <c r="B3046">
        <v>10</v>
      </c>
      <c r="C3046">
        <v>10</v>
      </c>
      <c r="E3046">
        <v>100000</v>
      </c>
      <c r="F3046">
        <v>83421</v>
      </c>
      <c r="G3046">
        <v>67722</v>
      </c>
      <c r="H3046">
        <v>53300</v>
      </c>
      <c r="I3046">
        <v>40775</v>
      </c>
      <c r="J3046">
        <v>30389</v>
      </c>
      <c r="K3046">
        <v>22044</v>
      </c>
      <c r="L3046">
        <v>15471</v>
      </c>
      <c r="M3046">
        <v>10464</v>
      </c>
      <c r="N3046">
        <v>6825</v>
      </c>
      <c r="DC3046">
        <v>3.91</v>
      </c>
      <c r="DD3046">
        <v>3.59</v>
      </c>
      <c r="DE3046">
        <v>3.31</v>
      </c>
      <c r="DF3046">
        <v>3.07</v>
      </c>
      <c r="DG3046">
        <v>2.86</v>
      </c>
      <c r="DH3046">
        <v>2.66</v>
      </c>
      <c r="DI3046">
        <v>2.48</v>
      </c>
      <c r="DJ3046">
        <v>2.3199999999999998</v>
      </c>
      <c r="DK3046">
        <v>2.19</v>
      </c>
      <c r="DL3046">
        <v>2.1</v>
      </c>
    </row>
    <row r="3047" spans="1:189" x14ac:dyDescent="0.25">
      <c r="A3047" t="s">
        <v>2834</v>
      </c>
      <c r="B3047">
        <v>9</v>
      </c>
      <c r="C3047">
        <v>9</v>
      </c>
      <c r="E3047">
        <v>100000</v>
      </c>
      <c r="F3047">
        <v>81011</v>
      </c>
      <c r="G3047">
        <v>63611</v>
      </c>
      <c r="H3047">
        <v>48538</v>
      </c>
      <c r="I3047">
        <v>36090</v>
      </c>
      <c r="J3047">
        <v>26109</v>
      </c>
      <c r="K3047">
        <v>18273</v>
      </c>
      <c r="L3047">
        <v>12332</v>
      </c>
      <c r="M3047">
        <v>8022</v>
      </c>
      <c r="DC3047">
        <v>3.57</v>
      </c>
      <c r="DD3047">
        <v>3.29</v>
      </c>
      <c r="DE3047">
        <v>3.05</v>
      </c>
      <c r="DF3047">
        <v>2.84</v>
      </c>
      <c r="DG3047">
        <v>2.65</v>
      </c>
      <c r="DH3047">
        <v>2.4700000000000002</v>
      </c>
      <c r="DI3047">
        <v>2.31</v>
      </c>
      <c r="DJ3047">
        <v>2.1800000000000002</v>
      </c>
      <c r="DK3047">
        <v>2.09</v>
      </c>
    </row>
    <row r="3048" spans="1:189" x14ac:dyDescent="0.25">
      <c r="A3048" t="s">
        <v>2835</v>
      </c>
      <c r="B3048">
        <v>8</v>
      </c>
      <c r="C3048">
        <v>8</v>
      </c>
      <c r="E3048">
        <v>100000</v>
      </c>
      <c r="F3048">
        <v>78336</v>
      </c>
      <c r="G3048">
        <v>59623</v>
      </c>
      <c r="H3048">
        <v>44213</v>
      </c>
      <c r="I3048">
        <v>31912</v>
      </c>
      <c r="J3048">
        <v>22273</v>
      </c>
      <c r="K3048">
        <v>14990</v>
      </c>
      <c r="L3048">
        <v>9730</v>
      </c>
      <c r="DC3048">
        <v>3.26</v>
      </c>
      <c r="DD3048">
        <v>3.03</v>
      </c>
      <c r="DE3048">
        <v>2.82</v>
      </c>
      <c r="DF3048">
        <v>2.63</v>
      </c>
      <c r="DG3048">
        <v>2.4500000000000002</v>
      </c>
      <c r="DH3048">
        <v>2.2999999999999998</v>
      </c>
      <c r="DI3048">
        <v>2.17</v>
      </c>
      <c r="DJ3048">
        <v>2.0699999999999998</v>
      </c>
    </row>
    <row r="3049" spans="1:189" x14ac:dyDescent="0.25">
      <c r="A3049" t="s">
        <v>2836</v>
      </c>
      <c r="B3049">
        <v>7</v>
      </c>
      <c r="C3049">
        <v>7</v>
      </c>
      <c r="E3049">
        <v>100000</v>
      </c>
      <c r="F3049">
        <v>75919</v>
      </c>
      <c r="G3049">
        <v>56147</v>
      </c>
      <c r="H3049">
        <v>40417</v>
      </c>
      <c r="I3049">
        <v>28145</v>
      </c>
      <c r="J3049">
        <v>18888</v>
      </c>
      <c r="K3049">
        <v>12227</v>
      </c>
      <c r="DC3049">
        <v>3.01</v>
      </c>
      <c r="DD3049">
        <v>2.8</v>
      </c>
      <c r="DE3049">
        <v>2.62</v>
      </c>
      <c r="DF3049">
        <v>2.44</v>
      </c>
      <c r="DG3049">
        <v>2.29</v>
      </c>
      <c r="DH3049">
        <v>2.16</v>
      </c>
      <c r="DI3049">
        <v>2.0699999999999998</v>
      </c>
    </row>
    <row r="3050" spans="1:189" x14ac:dyDescent="0.25">
      <c r="A3050" t="s">
        <v>2837</v>
      </c>
      <c r="B3050">
        <v>6</v>
      </c>
      <c r="C3050">
        <v>6</v>
      </c>
      <c r="E3050">
        <v>100000</v>
      </c>
      <c r="F3050">
        <v>73762</v>
      </c>
      <c r="G3050">
        <v>52954</v>
      </c>
      <c r="H3050">
        <v>36775</v>
      </c>
      <c r="I3050">
        <v>24626</v>
      </c>
      <c r="J3050">
        <v>15898</v>
      </c>
      <c r="DC3050">
        <v>2.79</v>
      </c>
      <c r="DD3050">
        <v>2.6</v>
      </c>
      <c r="DE3050">
        <v>2.4300000000000002</v>
      </c>
      <c r="DF3050">
        <v>2.27</v>
      </c>
      <c r="DG3050">
        <v>2.15</v>
      </c>
      <c r="DH3050">
        <v>2.06</v>
      </c>
    </row>
    <row r="3051" spans="1:189" x14ac:dyDescent="0.25">
      <c r="A3051" t="s">
        <v>2838</v>
      </c>
      <c r="B3051">
        <v>5</v>
      </c>
      <c r="C3051">
        <v>5</v>
      </c>
      <c r="E3051">
        <v>100000</v>
      </c>
      <c r="F3051">
        <v>71604</v>
      </c>
      <c r="G3051">
        <v>49593</v>
      </c>
      <c r="H3051">
        <v>33119</v>
      </c>
      <c r="I3051">
        <v>21337</v>
      </c>
      <c r="DC3051">
        <v>2.59</v>
      </c>
      <c r="DD3051">
        <v>2.41</v>
      </c>
      <c r="DE3051">
        <v>2.2599999999999998</v>
      </c>
      <c r="DF3051">
        <v>2.14</v>
      </c>
      <c r="DG3051">
        <v>2.0499999999999998</v>
      </c>
    </row>
    <row r="3052" spans="1:189" x14ac:dyDescent="0.25">
      <c r="A3052" t="s">
        <v>2839</v>
      </c>
      <c r="B3052">
        <v>4</v>
      </c>
      <c r="C3052">
        <v>4</v>
      </c>
      <c r="E3052">
        <v>100000</v>
      </c>
      <c r="F3052">
        <v>69081</v>
      </c>
      <c r="G3052">
        <v>46008</v>
      </c>
      <c r="H3052">
        <v>29562</v>
      </c>
      <c r="DC3052">
        <v>2.4</v>
      </c>
      <c r="DD3052">
        <v>2.25</v>
      </c>
      <c r="DE3052">
        <v>2.13</v>
      </c>
      <c r="DF3052">
        <v>2.04</v>
      </c>
    </row>
    <row r="3053" spans="1:189" x14ac:dyDescent="0.25">
      <c r="A3053" t="s">
        <v>2840</v>
      </c>
      <c r="B3053">
        <v>3</v>
      </c>
      <c r="C3053">
        <v>3</v>
      </c>
      <c r="E3053">
        <v>100000</v>
      </c>
      <c r="F3053">
        <v>66433</v>
      </c>
      <c r="G3053">
        <v>42574</v>
      </c>
      <c r="DC3053">
        <v>2.2400000000000002</v>
      </c>
      <c r="DD3053">
        <v>2.12</v>
      </c>
      <c r="DE3053">
        <v>2.0299999999999998</v>
      </c>
    </row>
    <row r="3054" spans="1:189" x14ac:dyDescent="0.25">
      <c r="A3054" t="s">
        <v>2841</v>
      </c>
      <c r="B3054">
        <v>2</v>
      </c>
      <c r="C3054">
        <v>2</v>
      </c>
      <c r="E3054">
        <v>100000</v>
      </c>
      <c r="F3054">
        <v>63933</v>
      </c>
      <c r="DC3054">
        <v>2.11</v>
      </c>
      <c r="DD3054">
        <v>2.02</v>
      </c>
    </row>
    <row r="3055" spans="1:189" x14ac:dyDescent="0.25">
      <c r="A3055" t="s">
        <v>2842</v>
      </c>
      <c r="B3055">
        <v>1</v>
      </c>
      <c r="C3055">
        <v>1</v>
      </c>
      <c r="E3055">
        <v>100000</v>
      </c>
      <c r="DC3055">
        <v>2.0099999999999998</v>
      </c>
    </row>
    <row r="3056" spans="1:189" x14ac:dyDescent="0.25">
      <c r="A3056" t="s">
        <v>2843</v>
      </c>
      <c r="B3056">
        <v>83</v>
      </c>
      <c r="C3056">
        <v>83</v>
      </c>
      <c r="E3056">
        <v>100000</v>
      </c>
      <c r="F3056">
        <v>99771</v>
      </c>
      <c r="G3056">
        <v>99518</v>
      </c>
      <c r="H3056">
        <v>99264</v>
      </c>
      <c r="I3056">
        <v>99023</v>
      </c>
      <c r="J3056">
        <v>98800</v>
      </c>
      <c r="K3056">
        <v>98592</v>
      </c>
      <c r="L3056">
        <v>98395</v>
      </c>
      <c r="M3056">
        <v>98204</v>
      </c>
      <c r="N3056">
        <v>98016</v>
      </c>
      <c r="O3056">
        <v>97831</v>
      </c>
      <c r="P3056">
        <v>97649</v>
      </c>
      <c r="Q3056">
        <v>97471</v>
      </c>
      <c r="R3056">
        <v>97295</v>
      </c>
      <c r="S3056">
        <v>97124</v>
      </c>
      <c r="T3056">
        <v>96954</v>
      </c>
      <c r="U3056">
        <v>96784</v>
      </c>
      <c r="V3056">
        <v>96612</v>
      </c>
      <c r="W3056">
        <v>96438</v>
      </c>
      <c r="X3056">
        <v>96259</v>
      </c>
      <c r="Y3056">
        <v>96077</v>
      </c>
      <c r="Z3056">
        <v>95890</v>
      </c>
      <c r="AA3056">
        <v>95698</v>
      </c>
      <c r="AB3056">
        <v>95502</v>
      </c>
      <c r="AC3056">
        <v>95301</v>
      </c>
      <c r="AD3056">
        <v>95094</v>
      </c>
      <c r="AE3056">
        <v>94878</v>
      </c>
      <c r="AF3056">
        <v>94652</v>
      </c>
      <c r="AG3056">
        <v>94414</v>
      </c>
      <c r="AH3056">
        <v>94163</v>
      </c>
      <c r="AI3056">
        <v>93898</v>
      </c>
      <c r="AJ3056">
        <v>93618</v>
      </c>
      <c r="AK3056">
        <v>93322</v>
      </c>
      <c r="AL3056">
        <v>93009</v>
      </c>
      <c r="AM3056">
        <v>92679</v>
      </c>
      <c r="AN3056">
        <v>92330</v>
      </c>
      <c r="AO3056">
        <v>91961</v>
      </c>
      <c r="AP3056">
        <v>91570</v>
      </c>
      <c r="AQ3056">
        <v>91156</v>
      </c>
      <c r="AR3056">
        <v>90716</v>
      </c>
      <c r="AS3056">
        <v>90249</v>
      </c>
      <c r="AT3056">
        <v>89752</v>
      </c>
      <c r="AU3056">
        <v>89226</v>
      </c>
      <c r="AV3056">
        <v>88668</v>
      </c>
      <c r="AW3056">
        <v>88073</v>
      </c>
      <c r="AX3056">
        <v>87439</v>
      </c>
      <c r="AY3056">
        <v>86762</v>
      </c>
      <c r="AZ3056">
        <v>86039</v>
      </c>
      <c r="BA3056">
        <v>85267</v>
      </c>
      <c r="BB3056">
        <v>84441</v>
      </c>
      <c r="BC3056">
        <v>83559</v>
      </c>
      <c r="BD3056">
        <v>82622</v>
      </c>
      <c r="BE3056">
        <v>81624</v>
      </c>
      <c r="BF3056">
        <v>80559</v>
      </c>
      <c r="BG3056">
        <v>79415</v>
      </c>
      <c r="BH3056">
        <v>78174</v>
      </c>
      <c r="BI3056">
        <v>76814</v>
      </c>
      <c r="BJ3056">
        <v>75330</v>
      </c>
      <c r="BK3056">
        <v>73729</v>
      </c>
      <c r="BL3056">
        <v>72002</v>
      </c>
      <c r="BM3056">
        <v>70137</v>
      </c>
      <c r="BN3056">
        <v>68122</v>
      </c>
      <c r="BO3056">
        <v>65950</v>
      </c>
      <c r="BP3056">
        <v>63614</v>
      </c>
      <c r="BQ3056">
        <v>61099</v>
      </c>
      <c r="BR3056">
        <v>58405</v>
      </c>
      <c r="BS3056">
        <v>55538</v>
      </c>
      <c r="BT3056">
        <v>52502</v>
      </c>
      <c r="BU3056">
        <v>49317</v>
      </c>
      <c r="BV3056">
        <v>45990</v>
      </c>
      <c r="BW3056">
        <v>42547</v>
      </c>
      <c r="BX3056">
        <v>39019</v>
      </c>
      <c r="BY3056">
        <v>35435</v>
      </c>
      <c r="BZ3056">
        <v>31842</v>
      </c>
      <c r="CA3056">
        <v>28280</v>
      </c>
      <c r="CB3056">
        <v>24798</v>
      </c>
      <c r="CC3056">
        <v>21422</v>
      </c>
      <c r="CD3056">
        <v>18203</v>
      </c>
      <c r="CE3056">
        <v>15189</v>
      </c>
      <c r="CF3056">
        <v>12405</v>
      </c>
      <c r="CG3056">
        <v>9895</v>
      </c>
      <c r="CH3056">
        <v>7694</v>
      </c>
      <c r="CI3056">
        <v>5817</v>
      </c>
      <c r="DC3056">
        <v>63.42</v>
      </c>
      <c r="DD3056">
        <v>62.57</v>
      </c>
      <c r="DE3056">
        <v>61.72</v>
      </c>
      <c r="DF3056">
        <v>60.88</v>
      </c>
      <c r="DG3056">
        <v>60.03</v>
      </c>
      <c r="DH3056">
        <v>59.16</v>
      </c>
      <c r="DI3056">
        <v>58.29</v>
      </c>
      <c r="DJ3056">
        <v>57.4</v>
      </c>
      <c r="DK3056">
        <v>56.51</v>
      </c>
      <c r="DL3056">
        <v>55.62</v>
      </c>
      <c r="DM3056">
        <v>54.72</v>
      </c>
      <c r="DN3056">
        <v>53.82</v>
      </c>
      <c r="DO3056">
        <v>52.92</v>
      </c>
      <c r="DP3056">
        <v>52.02</v>
      </c>
      <c r="DQ3056">
        <v>51.11</v>
      </c>
      <c r="DR3056">
        <v>50.2</v>
      </c>
      <c r="DS3056">
        <v>49.28</v>
      </c>
      <c r="DT3056">
        <v>48.37</v>
      </c>
      <c r="DU3056">
        <v>47.46</v>
      </c>
      <c r="DV3056">
        <v>46.54</v>
      </c>
      <c r="DW3056">
        <v>45.63</v>
      </c>
      <c r="DX3056">
        <v>44.72</v>
      </c>
      <c r="DY3056">
        <v>43.81</v>
      </c>
      <c r="DZ3056">
        <v>42.9</v>
      </c>
      <c r="EA3056">
        <v>41.99</v>
      </c>
      <c r="EB3056">
        <v>41.08</v>
      </c>
      <c r="EC3056">
        <v>40.17</v>
      </c>
      <c r="ED3056">
        <v>39.26</v>
      </c>
      <c r="EE3056">
        <v>38.36</v>
      </c>
      <c r="EF3056">
        <v>37.46</v>
      </c>
      <c r="EG3056">
        <v>36.57</v>
      </c>
      <c r="EH3056">
        <v>35.67</v>
      </c>
      <c r="EI3056">
        <v>34.79</v>
      </c>
      <c r="EJ3056">
        <v>33.9</v>
      </c>
      <c r="EK3056">
        <v>33.020000000000003</v>
      </c>
      <c r="EL3056">
        <v>32.14</v>
      </c>
      <c r="EM3056">
        <v>31.27</v>
      </c>
      <c r="EN3056">
        <v>30.4</v>
      </c>
      <c r="EO3056">
        <v>29.54</v>
      </c>
      <c r="EP3056">
        <v>28.68</v>
      </c>
      <c r="EQ3056">
        <v>27.82</v>
      </c>
      <c r="ER3056">
        <v>26.98</v>
      </c>
      <c r="ES3056">
        <v>26.13</v>
      </c>
      <c r="ET3056">
        <v>25.29</v>
      </c>
      <c r="EU3056">
        <v>24.46</v>
      </c>
      <c r="EV3056">
        <v>23.63</v>
      </c>
      <c r="EW3056">
        <v>22.81</v>
      </c>
      <c r="EX3056">
        <v>22</v>
      </c>
      <c r="EY3056">
        <v>21.2</v>
      </c>
      <c r="EZ3056">
        <v>20.399999999999999</v>
      </c>
      <c r="FA3056">
        <v>19.61</v>
      </c>
      <c r="FB3056">
        <v>18.829999999999998</v>
      </c>
      <c r="FC3056">
        <v>18.05</v>
      </c>
      <c r="FD3056">
        <v>17.28</v>
      </c>
      <c r="FE3056">
        <v>16.52</v>
      </c>
      <c r="FF3056">
        <v>15.78</v>
      </c>
      <c r="FG3056">
        <v>15.05</v>
      </c>
      <c r="FH3056">
        <v>14.34</v>
      </c>
      <c r="FI3056">
        <v>13.64</v>
      </c>
      <c r="FJ3056">
        <v>12.95</v>
      </c>
      <c r="FK3056">
        <v>12.28</v>
      </c>
      <c r="FL3056">
        <v>11.63</v>
      </c>
      <c r="FM3056">
        <v>11</v>
      </c>
      <c r="FN3056">
        <v>10.38</v>
      </c>
      <c r="FO3056">
        <v>9.7899999999999991</v>
      </c>
      <c r="FP3056">
        <v>9.2200000000000006</v>
      </c>
      <c r="FQ3056">
        <v>8.67</v>
      </c>
      <c r="FR3056">
        <v>8.14</v>
      </c>
      <c r="FS3056">
        <v>7.63</v>
      </c>
      <c r="FT3056">
        <v>7.15</v>
      </c>
      <c r="FU3056">
        <v>6.69</v>
      </c>
      <c r="FV3056">
        <v>6.25</v>
      </c>
      <c r="FW3056">
        <v>5.83</v>
      </c>
      <c r="FX3056">
        <v>5.43</v>
      </c>
      <c r="FY3056">
        <v>5.05</v>
      </c>
      <c r="FZ3056">
        <v>4.6900000000000004</v>
      </c>
      <c r="GA3056">
        <v>4.3499999999999996</v>
      </c>
      <c r="GB3056">
        <v>4.03</v>
      </c>
      <c r="GC3056">
        <v>3.73</v>
      </c>
      <c r="GD3056">
        <v>3.46</v>
      </c>
      <c r="GE3056">
        <v>3.21</v>
      </c>
      <c r="GF3056">
        <v>2.98</v>
      </c>
      <c r="GG3056">
        <v>2.78</v>
      </c>
    </row>
    <row r="3057" spans="1:188" x14ac:dyDescent="0.25">
      <c r="A3057" t="s">
        <v>2844</v>
      </c>
      <c r="B3057">
        <v>82</v>
      </c>
      <c r="C3057">
        <v>82</v>
      </c>
      <c r="E3057">
        <v>100000</v>
      </c>
      <c r="F3057">
        <v>99741</v>
      </c>
      <c r="G3057">
        <v>99481</v>
      </c>
      <c r="H3057">
        <v>99235</v>
      </c>
      <c r="I3057">
        <v>99007</v>
      </c>
      <c r="J3057">
        <v>98795</v>
      </c>
      <c r="K3057">
        <v>98594</v>
      </c>
      <c r="L3057">
        <v>98399</v>
      </c>
      <c r="M3057">
        <v>98207</v>
      </c>
      <c r="N3057">
        <v>98017</v>
      </c>
      <c r="O3057">
        <v>97831</v>
      </c>
      <c r="P3057">
        <v>97648</v>
      </c>
      <c r="Q3057">
        <v>97469</v>
      </c>
      <c r="R3057">
        <v>97294</v>
      </c>
      <c r="S3057">
        <v>97120</v>
      </c>
      <c r="T3057">
        <v>96946</v>
      </c>
      <c r="U3057">
        <v>96771</v>
      </c>
      <c r="V3057">
        <v>96592</v>
      </c>
      <c r="W3057">
        <v>96410</v>
      </c>
      <c r="X3057">
        <v>96223</v>
      </c>
      <c r="Y3057">
        <v>96032</v>
      </c>
      <c r="Z3057">
        <v>95836</v>
      </c>
      <c r="AA3057">
        <v>95636</v>
      </c>
      <c r="AB3057">
        <v>95431</v>
      </c>
      <c r="AC3057">
        <v>95218</v>
      </c>
      <c r="AD3057">
        <v>94998</v>
      </c>
      <c r="AE3057">
        <v>94768</v>
      </c>
      <c r="AF3057">
        <v>94525</v>
      </c>
      <c r="AG3057">
        <v>94269</v>
      </c>
      <c r="AH3057">
        <v>93999</v>
      </c>
      <c r="AI3057">
        <v>93712</v>
      </c>
      <c r="AJ3057">
        <v>93410</v>
      </c>
      <c r="AK3057">
        <v>93091</v>
      </c>
      <c r="AL3057">
        <v>92754</v>
      </c>
      <c r="AM3057">
        <v>92399</v>
      </c>
      <c r="AN3057">
        <v>92023</v>
      </c>
      <c r="AO3057">
        <v>91625</v>
      </c>
      <c r="AP3057">
        <v>91203</v>
      </c>
      <c r="AQ3057">
        <v>90755</v>
      </c>
      <c r="AR3057">
        <v>90280</v>
      </c>
      <c r="AS3057">
        <v>89775</v>
      </c>
      <c r="AT3057">
        <v>89239</v>
      </c>
      <c r="AU3057">
        <v>88671</v>
      </c>
      <c r="AV3057">
        <v>88066</v>
      </c>
      <c r="AW3057">
        <v>87422</v>
      </c>
      <c r="AX3057">
        <v>86734</v>
      </c>
      <c r="AY3057">
        <v>85999</v>
      </c>
      <c r="AZ3057">
        <v>85215</v>
      </c>
      <c r="BA3057">
        <v>84376</v>
      </c>
      <c r="BB3057">
        <v>83481</v>
      </c>
      <c r="BC3057">
        <v>82531</v>
      </c>
      <c r="BD3057">
        <v>81519</v>
      </c>
      <c r="BE3057">
        <v>80440</v>
      </c>
      <c r="BF3057">
        <v>79282</v>
      </c>
      <c r="BG3057">
        <v>78028</v>
      </c>
      <c r="BH3057">
        <v>76654</v>
      </c>
      <c r="BI3057">
        <v>75153</v>
      </c>
      <c r="BJ3057">
        <v>73535</v>
      </c>
      <c r="BK3057">
        <v>71790</v>
      </c>
      <c r="BL3057">
        <v>69908</v>
      </c>
      <c r="BM3057">
        <v>67878</v>
      </c>
      <c r="BN3057">
        <v>65690</v>
      </c>
      <c r="BO3057">
        <v>63336</v>
      </c>
      <c r="BP3057">
        <v>60808</v>
      </c>
      <c r="BQ3057">
        <v>58101</v>
      </c>
      <c r="BR3057">
        <v>55221</v>
      </c>
      <c r="BS3057">
        <v>52178</v>
      </c>
      <c r="BT3057">
        <v>48982</v>
      </c>
      <c r="BU3057">
        <v>45651</v>
      </c>
      <c r="BV3057">
        <v>42206</v>
      </c>
      <c r="BW3057">
        <v>38678</v>
      </c>
      <c r="BX3057">
        <v>35103</v>
      </c>
      <c r="BY3057">
        <v>31514</v>
      </c>
      <c r="BZ3057">
        <v>27963</v>
      </c>
      <c r="CA3057">
        <v>24496</v>
      </c>
      <c r="CB3057">
        <v>21161</v>
      </c>
      <c r="CC3057">
        <v>17982</v>
      </c>
      <c r="CD3057">
        <v>15004</v>
      </c>
      <c r="CE3057">
        <v>12254</v>
      </c>
      <c r="CF3057">
        <v>9775</v>
      </c>
      <c r="CG3057">
        <v>7600</v>
      </c>
      <c r="CH3057">
        <v>5746</v>
      </c>
      <c r="DC3057">
        <v>62.4</v>
      </c>
      <c r="DD3057">
        <v>61.56</v>
      </c>
      <c r="DE3057">
        <v>60.72</v>
      </c>
      <c r="DF3057">
        <v>59.87</v>
      </c>
      <c r="DG3057">
        <v>59.01</v>
      </c>
      <c r="DH3057">
        <v>58.13</v>
      </c>
      <c r="DI3057">
        <v>57.25</v>
      </c>
      <c r="DJ3057">
        <v>56.36</v>
      </c>
      <c r="DK3057">
        <v>55.47</v>
      </c>
      <c r="DL3057">
        <v>54.58</v>
      </c>
      <c r="DM3057">
        <v>53.68</v>
      </c>
      <c r="DN3057">
        <v>52.78</v>
      </c>
      <c r="DO3057">
        <v>51.88</v>
      </c>
      <c r="DP3057">
        <v>50.97</v>
      </c>
      <c r="DQ3057">
        <v>50.06</v>
      </c>
      <c r="DR3057">
        <v>49.15</v>
      </c>
      <c r="DS3057">
        <v>48.24</v>
      </c>
      <c r="DT3057">
        <v>47.32</v>
      </c>
      <c r="DU3057">
        <v>46.41</v>
      </c>
      <c r="DV3057">
        <v>45.5</v>
      </c>
      <c r="DW3057">
        <v>44.59</v>
      </c>
      <c r="DX3057">
        <v>43.68</v>
      </c>
      <c r="DY3057">
        <v>42.77</v>
      </c>
      <c r="DZ3057">
        <v>41.86</v>
      </c>
      <c r="EA3057">
        <v>40.96</v>
      </c>
      <c r="EB3057">
        <v>40.049999999999997</v>
      </c>
      <c r="EC3057">
        <v>39.15</v>
      </c>
      <c r="ED3057">
        <v>38.24</v>
      </c>
      <c r="EE3057">
        <v>37.35</v>
      </c>
      <c r="EF3057">
        <v>36.450000000000003</v>
      </c>
      <c r="EG3057">
        <v>35.56</v>
      </c>
      <c r="EH3057">
        <v>34.68</v>
      </c>
      <c r="EI3057">
        <v>33.79</v>
      </c>
      <c r="EJ3057">
        <v>32.909999999999997</v>
      </c>
      <c r="EK3057">
        <v>32.04</v>
      </c>
      <c r="EL3057">
        <v>31.17</v>
      </c>
      <c r="EM3057">
        <v>30.3</v>
      </c>
      <c r="EN3057">
        <v>29.44</v>
      </c>
      <c r="EO3057">
        <v>28.58</v>
      </c>
      <c r="EP3057">
        <v>27.73</v>
      </c>
      <c r="EQ3057">
        <v>26.88</v>
      </c>
      <c r="ER3057">
        <v>26.04</v>
      </c>
      <c r="ES3057">
        <v>25.2</v>
      </c>
      <c r="ET3057">
        <v>24.37</v>
      </c>
      <c r="EU3057">
        <v>23.55</v>
      </c>
      <c r="EV3057">
        <v>22.73</v>
      </c>
      <c r="EW3057">
        <v>21.92</v>
      </c>
      <c r="EX3057">
        <v>21.12</v>
      </c>
      <c r="EY3057">
        <v>20.329999999999998</v>
      </c>
      <c r="EZ3057">
        <v>19.54</v>
      </c>
      <c r="FA3057">
        <v>18.760000000000002</v>
      </c>
      <c r="FB3057">
        <v>17.98</v>
      </c>
      <c r="FC3057">
        <v>17.22</v>
      </c>
      <c r="FD3057">
        <v>16.46</v>
      </c>
      <c r="FE3057">
        <v>15.72</v>
      </c>
      <c r="FF3057">
        <v>14.99</v>
      </c>
      <c r="FG3057">
        <v>14.28</v>
      </c>
      <c r="FH3057">
        <v>13.58</v>
      </c>
      <c r="FI3057">
        <v>12.9</v>
      </c>
      <c r="FJ3057">
        <v>12.24</v>
      </c>
      <c r="FK3057">
        <v>11.59</v>
      </c>
      <c r="FL3057">
        <v>10.96</v>
      </c>
      <c r="FM3057">
        <v>10.34</v>
      </c>
      <c r="FN3057">
        <v>9.75</v>
      </c>
      <c r="FO3057">
        <v>9.19</v>
      </c>
      <c r="FP3057">
        <v>8.64</v>
      </c>
      <c r="FQ3057">
        <v>8.11</v>
      </c>
      <c r="FR3057">
        <v>7.61</v>
      </c>
      <c r="FS3057">
        <v>7.13</v>
      </c>
      <c r="FT3057">
        <v>6.67</v>
      </c>
      <c r="FU3057">
        <v>6.23</v>
      </c>
      <c r="FV3057">
        <v>5.82</v>
      </c>
      <c r="FW3057">
        <v>5.42</v>
      </c>
      <c r="FX3057">
        <v>5.05</v>
      </c>
      <c r="FY3057">
        <v>4.6900000000000004</v>
      </c>
      <c r="FZ3057">
        <v>4.3499999999999996</v>
      </c>
      <c r="GA3057">
        <v>4.03</v>
      </c>
      <c r="GB3057">
        <v>3.73</v>
      </c>
      <c r="GC3057">
        <v>3.46</v>
      </c>
      <c r="GD3057">
        <v>3.21</v>
      </c>
      <c r="GE3057">
        <v>2.98</v>
      </c>
      <c r="GF3057">
        <v>2.78</v>
      </c>
    </row>
    <row r="3058" spans="1:188" x14ac:dyDescent="0.25">
      <c r="A3058" t="s">
        <v>2845</v>
      </c>
      <c r="B3058">
        <v>81</v>
      </c>
      <c r="C3058">
        <v>81</v>
      </c>
      <c r="E3058">
        <v>100000</v>
      </c>
      <c r="F3058">
        <v>99734</v>
      </c>
      <c r="G3058">
        <v>99483</v>
      </c>
      <c r="H3058">
        <v>99251</v>
      </c>
      <c r="I3058">
        <v>99034</v>
      </c>
      <c r="J3058">
        <v>98828</v>
      </c>
      <c r="K3058">
        <v>98628</v>
      </c>
      <c r="L3058">
        <v>98432</v>
      </c>
      <c r="M3058">
        <v>98239</v>
      </c>
      <c r="N3058">
        <v>98048</v>
      </c>
      <c r="O3058">
        <v>97861</v>
      </c>
      <c r="P3058">
        <v>97678</v>
      </c>
      <c r="Q3058">
        <v>97498</v>
      </c>
      <c r="R3058">
        <v>97321</v>
      </c>
      <c r="S3058">
        <v>97143</v>
      </c>
      <c r="T3058">
        <v>96963</v>
      </c>
      <c r="U3058">
        <v>96781</v>
      </c>
      <c r="V3058">
        <v>96594</v>
      </c>
      <c r="W3058">
        <v>96404</v>
      </c>
      <c r="X3058">
        <v>96208</v>
      </c>
      <c r="Y3058">
        <v>96008</v>
      </c>
      <c r="Z3058">
        <v>95804</v>
      </c>
      <c r="AA3058">
        <v>95594</v>
      </c>
      <c r="AB3058">
        <v>95377</v>
      </c>
      <c r="AC3058">
        <v>95152</v>
      </c>
      <c r="AD3058">
        <v>94916</v>
      </c>
      <c r="AE3058">
        <v>94669</v>
      </c>
      <c r="AF3058">
        <v>94408</v>
      </c>
      <c r="AG3058">
        <v>94132</v>
      </c>
      <c r="AH3058">
        <v>93840</v>
      </c>
      <c r="AI3058">
        <v>93531</v>
      </c>
      <c r="AJ3058">
        <v>93205</v>
      </c>
      <c r="AK3058">
        <v>92862</v>
      </c>
      <c r="AL3058">
        <v>92499</v>
      </c>
      <c r="AM3058">
        <v>92116</v>
      </c>
      <c r="AN3058">
        <v>91711</v>
      </c>
      <c r="AO3058">
        <v>91281</v>
      </c>
      <c r="AP3058">
        <v>90825</v>
      </c>
      <c r="AQ3058">
        <v>90340</v>
      </c>
      <c r="AR3058">
        <v>89826</v>
      </c>
      <c r="AS3058">
        <v>89281</v>
      </c>
      <c r="AT3058">
        <v>88702</v>
      </c>
      <c r="AU3058">
        <v>88087</v>
      </c>
      <c r="AV3058">
        <v>87432</v>
      </c>
      <c r="AW3058">
        <v>86733</v>
      </c>
      <c r="AX3058">
        <v>85986</v>
      </c>
      <c r="AY3058">
        <v>85189</v>
      </c>
      <c r="AZ3058">
        <v>84337</v>
      </c>
      <c r="BA3058">
        <v>83429</v>
      </c>
      <c r="BB3058">
        <v>82464</v>
      </c>
      <c r="BC3058">
        <v>81439</v>
      </c>
      <c r="BD3058">
        <v>80345</v>
      </c>
      <c r="BE3058">
        <v>79172</v>
      </c>
      <c r="BF3058">
        <v>77904</v>
      </c>
      <c r="BG3058">
        <v>76514</v>
      </c>
      <c r="BH3058">
        <v>74998</v>
      </c>
      <c r="BI3058">
        <v>73363</v>
      </c>
      <c r="BJ3058">
        <v>71599</v>
      </c>
      <c r="BK3058">
        <v>69699</v>
      </c>
      <c r="BL3058">
        <v>67651</v>
      </c>
      <c r="BM3058">
        <v>65447</v>
      </c>
      <c r="BN3058">
        <v>63077</v>
      </c>
      <c r="BO3058">
        <v>60531</v>
      </c>
      <c r="BP3058">
        <v>57811</v>
      </c>
      <c r="BQ3058">
        <v>54919</v>
      </c>
      <c r="BR3058">
        <v>51864</v>
      </c>
      <c r="BS3058">
        <v>48662</v>
      </c>
      <c r="BT3058">
        <v>45322</v>
      </c>
      <c r="BU3058">
        <v>41876</v>
      </c>
      <c r="BV3058">
        <v>38347</v>
      </c>
      <c r="BW3058">
        <v>34776</v>
      </c>
      <c r="BX3058">
        <v>31199</v>
      </c>
      <c r="BY3058">
        <v>27655</v>
      </c>
      <c r="BZ3058">
        <v>24203</v>
      </c>
      <c r="CA3058">
        <v>20886</v>
      </c>
      <c r="CB3058">
        <v>17748</v>
      </c>
      <c r="CC3058">
        <v>14809</v>
      </c>
      <c r="CD3058">
        <v>12094</v>
      </c>
      <c r="CE3058">
        <v>9648</v>
      </c>
      <c r="CF3058">
        <v>7501</v>
      </c>
      <c r="CG3058">
        <v>5671</v>
      </c>
      <c r="DC3058">
        <v>61.4</v>
      </c>
      <c r="DD3058">
        <v>60.56</v>
      </c>
      <c r="DE3058">
        <v>59.71</v>
      </c>
      <c r="DF3058">
        <v>58.85</v>
      </c>
      <c r="DG3058">
        <v>57.98</v>
      </c>
      <c r="DH3058">
        <v>57.1</v>
      </c>
      <c r="DI3058">
        <v>56.21</v>
      </c>
      <c r="DJ3058">
        <v>55.32</v>
      </c>
      <c r="DK3058">
        <v>54.43</v>
      </c>
      <c r="DL3058">
        <v>53.53</v>
      </c>
      <c r="DM3058">
        <v>52.64</v>
      </c>
      <c r="DN3058">
        <v>51.73</v>
      </c>
      <c r="DO3058">
        <v>50.83</v>
      </c>
      <c r="DP3058">
        <v>49.92</v>
      </c>
      <c r="DQ3058">
        <v>49.01</v>
      </c>
      <c r="DR3058">
        <v>48.1</v>
      </c>
      <c r="DS3058">
        <v>47.19</v>
      </c>
      <c r="DT3058">
        <v>46.28</v>
      </c>
      <c r="DU3058">
        <v>45.37</v>
      </c>
      <c r="DV3058">
        <v>44.46</v>
      </c>
      <c r="DW3058">
        <v>43.55</v>
      </c>
      <c r="DX3058">
        <v>42.64</v>
      </c>
      <c r="DY3058">
        <v>41.74</v>
      </c>
      <c r="DZ3058">
        <v>40.83</v>
      </c>
      <c r="EA3058">
        <v>39.93</v>
      </c>
      <c r="EB3058">
        <v>39.020000000000003</v>
      </c>
      <c r="EC3058">
        <v>38.119999999999997</v>
      </c>
      <c r="ED3058">
        <v>37.229999999999997</v>
      </c>
      <c r="EE3058">
        <v>36.340000000000003</v>
      </c>
      <c r="EF3058">
        <v>35.450000000000003</v>
      </c>
      <c r="EG3058">
        <v>34.56</v>
      </c>
      <c r="EH3058">
        <v>33.68</v>
      </c>
      <c r="EI3058">
        <v>32.81</v>
      </c>
      <c r="EJ3058">
        <v>31.93</v>
      </c>
      <c r="EK3058">
        <v>31.06</v>
      </c>
      <c r="EL3058">
        <v>30.2</v>
      </c>
      <c r="EM3058">
        <v>29.34</v>
      </c>
      <c r="EN3058">
        <v>28.48</v>
      </c>
      <c r="EO3058">
        <v>27.63</v>
      </c>
      <c r="EP3058">
        <v>26.79</v>
      </c>
      <c r="EQ3058">
        <v>25.95</v>
      </c>
      <c r="ER3058">
        <v>25.11</v>
      </c>
      <c r="ES3058">
        <v>24.29</v>
      </c>
      <c r="ET3058">
        <v>23.46</v>
      </c>
      <c r="EU3058">
        <v>22.65</v>
      </c>
      <c r="EV3058">
        <v>21.84</v>
      </c>
      <c r="EW3058">
        <v>21.04</v>
      </c>
      <c r="EX3058">
        <v>20.25</v>
      </c>
      <c r="EY3058">
        <v>19.46</v>
      </c>
      <c r="EZ3058">
        <v>18.690000000000001</v>
      </c>
      <c r="FA3058">
        <v>17.91</v>
      </c>
      <c r="FB3058">
        <v>17.149999999999999</v>
      </c>
      <c r="FC3058">
        <v>16.399999999999999</v>
      </c>
      <c r="FD3058">
        <v>15.66</v>
      </c>
      <c r="FE3058">
        <v>14.93</v>
      </c>
      <c r="FF3058">
        <v>14.22</v>
      </c>
      <c r="FG3058">
        <v>13.53</v>
      </c>
      <c r="FH3058">
        <v>12.85</v>
      </c>
      <c r="FI3058">
        <v>12.19</v>
      </c>
      <c r="FJ3058">
        <v>11.54</v>
      </c>
      <c r="FK3058">
        <v>10.91</v>
      </c>
      <c r="FL3058">
        <v>10.3</v>
      </c>
      <c r="FM3058">
        <v>9.7200000000000006</v>
      </c>
      <c r="FN3058">
        <v>9.15</v>
      </c>
      <c r="FO3058">
        <v>8.61</v>
      </c>
      <c r="FP3058">
        <v>8.08</v>
      </c>
      <c r="FQ3058">
        <v>7.58</v>
      </c>
      <c r="FR3058">
        <v>7.11</v>
      </c>
      <c r="FS3058">
        <v>6.65</v>
      </c>
      <c r="FT3058">
        <v>6.21</v>
      </c>
      <c r="FU3058">
        <v>5.8</v>
      </c>
      <c r="FV3058">
        <v>5.41</v>
      </c>
      <c r="FW3058">
        <v>5.04</v>
      </c>
      <c r="FX3058">
        <v>4.6900000000000004</v>
      </c>
      <c r="FY3058">
        <v>4.3499999999999996</v>
      </c>
      <c r="FZ3058">
        <v>4.03</v>
      </c>
      <c r="GA3058">
        <v>3.73</v>
      </c>
      <c r="GB3058">
        <v>3.46</v>
      </c>
      <c r="GC3058">
        <v>3.21</v>
      </c>
      <c r="GD3058">
        <v>2.98</v>
      </c>
      <c r="GE3058">
        <v>2.78</v>
      </c>
    </row>
    <row r="3059" spans="1:188" x14ac:dyDescent="0.25">
      <c r="A3059" t="s">
        <v>2846</v>
      </c>
      <c r="B3059">
        <v>80</v>
      </c>
      <c r="C3059">
        <v>80</v>
      </c>
      <c r="E3059">
        <v>100000</v>
      </c>
      <c r="F3059">
        <v>99743</v>
      </c>
      <c r="G3059">
        <v>99506</v>
      </c>
      <c r="H3059">
        <v>99284</v>
      </c>
      <c r="I3059">
        <v>99074</v>
      </c>
      <c r="J3059">
        <v>98870</v>
      </c>
      <c r="K3059">
        <v>98670</v>
      </c>
      <c r="L3059">
        <v>98473</v>
      </c>
      <c r="M3059">
        <v>98278</v>
      </c>
      <c r="N3059">
        <v>98086</v>
      </c>
      <c r="O3059">
        <v>97899</v>
      </c>
      <c r="P3059">
        <v>97715</v>
      </c>
      <c r="Q3059">
        <v>97533</v>
      </c>
      <c r="R3059">
        <v>97352</v>
      </c>
      <c r="S3059">
        <v>97168</v>
      </c>
      <c r="T3059">
        <v>96981</v>
      </c>
      <c r="U3059">
        <v>96791</v>
      </c>
      <c r="V3059">
        <v>96596</v>
      </c>
      <c r="W3059">
        <v>96396</v>
      </c>
      <c r="X3059">
        <v>96192</v>
      </c>
      <c r="Y3059">
        <v>95982</v>
      </c>
      <c r="Z3059">
        <v>95768</v>
      </c>
      <c r="AA3059">
        <v>95546</v>
      </c>
      <c r="AB3059">
        <v>95316</v>
      </c>
      <c r="AC3059">
        <v>95076</v>
      </c>
      <c r="AD3059">
        <v>94823</v>
      </c>
      <c r="AE3059">
        <v>94557</v>
      </c>
      <c r="AF3059">
        <v>94275</v>
      </c>
      <c r="AG3059">
        <v>93977</v>
      </c>
      <c r="AH3059">
        <v>93662</v>
      </c>
      <c r="AI3059">
        <v>93330</v>
      </c>
      <c r="AJ3059">
        <v>92979</v>
      </c>
      <c r="AK3059">
        <v>92609</v>
      </c>
      <c r="AL3059">
        <v>92219</v>
      </c>
      <c r="AM3059">
        <v>91805</v>
      </c>
      <c r="AN3059">
        <v>91368</v>
      </c>
      <c r="AO3059">
        <v>90903</v>
      </c>
      <c r="AP3059">
        <v>90409</v>
      </c>
      <c r="AQ3059">
        <v>89886</v>
      </c>
      <c r="AR3059">
        <v>89331</v>
      </c>
      <c r="AS3059">
        <v>88742</v>
      </c>
      <c r="AT3059">
        <v>88116</v>
      </c>
      <c r="AU3059">
        <v>87449</v>
      </c>
      <c r="AV3059">
        <v>86738</v>
      </c>
      <c r="AW3059">
        <v>85979</v>
      </c>
      <c r="AX3059">
        <v>85170</v>
      </c>
      <c r="AY3059">
        <v>84305</v>
      </c>
      <c r="AZ3059">
        <v>83383</v>
      </c>
      <c r="BA3059">
        <v>82405</v>
      </c>
      <c r="BB3059">
        <v>81364</v>
      </c>
      <c r="BC3059">
        <v>80256</v>
      </c>
      <c r="BD3059">
        <v>79068</v>
      </c>
      <c r="BE3059">
        <v>77783</v>
      </c>
      <c r="BF3059">
        <v>76378</v>
      </c>
      <c r="BG3059">
        <v>74845</v>
      </c>
      <c r="BH3059">
        <v>73194</v>
      </c>
      <c r="BI3059">
        <v>71412</v>
      </c>
      <c r="BJ3059">
        <v>69493</v>
      </c>
      <c r="BK3059">
        <v>67427</v>
      </c>
      <c r="BL3059">
        <v>65205</v>
      </c>
      <c r="BM3059">
        <v>62820</v>
      </c>
      <c r="BN3059">
        <v>60258</v>
      </c>
      <c r="BO3059">
        <v>57522</v>
      </c>
      <c r="BP3059">
        <v>54617</v>
      </c>
      <c r="BQ3059">
        <v>51552</v>
      </c>
      <c r="BR3059">
        <v>48339</v>
      </c>
      <c r="BS3059">
        <v>44996</v>
      </c>
      <c r="BT3059">
        <v>41544</v>
      </c>
      <c r="BU3059">
        <v>38018</v>
      </c>
      <c r="BV3059">
        <v>34450</v>
      </c>
      <c r="BW3059">
        <v>30881</v>
      </c>
      <c r="BX3059">
        <v>27353</v>
      </c>
      <c r="BY3059">
        <v>23912</v>
      </c>
      <c r="BZ3059">
        <v>20614</v>
      </c>
      <c r="CA3059">
        <v>17497</v>
      </c>
      <c r="CB3059">
        <v>14600</v>
      </c>
      <c r="CC3059">
        <v>11923</v>
      </c>
      <c r="CD3059">
        <v>9511</v>
      </c>
      <c r="CE3059">
        <v>7395</v>
      </c>
      <c r="CF3059">
        <v>5591</v>
      </c>
      <c r="DC3059">
        <v>60.39</v>
      </c>
      <c r="DD3059">
        <v>59.55</v>
      </c>
      <c r="DE3059">
        <v>58.69</v>
      </c>
      <c r="DF3059">
        <v>57.82</v>
      </c>
      <c r="DG3059">
        <v>56.94</v>
      </c>
      <c r="DH3059">
        <v>56.06</v>
      </c>
      <c r="DI3059">
        <v>55.17</v>
      </c>
      <c r="DJ3059">
        <v>54.28</v>
      </c>
      <c r="DK3059">
        <v>53.38</v>
      </c>
      <c r="DL3059">
        <v>52.49</v>
      </c>
      <c r="DM3059">
        <v>51.59</v>
      </c>
      <c r="DN3059">
        <v>50.68</v>
      </c>
      <c r="DO3059">
        <v>49.78</v>
      </c>
      <c r="DP3059">
        <v>48.87</v>
      </c>
      <c r="DQ3059">
        <v>47.96</v>
      </c>
      <c r="DR3059">
        <v>47.05</v>
      </c>
      <c r="DS3059">
        <v>46.14</v>
      </c>
      <c r="DT3059">
        <v>45.24</v>
      </c>
      <c r="DU3059">
        <v>44.33</v>
      </c>
      <c r="DV3059">
        <v>43.42</v>
      </c>
      <c r="DW3059">
        <v>42.52</v>
      </c>
      <c r="DX3059">
        <v>41.61</v>
      </c>
      <c r="DY3059">
        <v>40.700000000000003</v>
      </c>
      <c r="DZ3059">
        <v>39.799999999999997</v>
      </c>
      <c r="EA3059">
        <v>38.9</v>
      </c>
      <c r="EB3059">
        <v>38</v>
      </c>
      <c r="EC3059">
        <v>37.11</v>
      </c>
      <c r="ED3059">
        <v>36.22</v>
      </c>
      <c r="EE3059">
        <v>35.33</v>
      </c>
      <c r="EF3059">
        <v>34.450000000000003</v>
      </c>
      <c r="EG3059">
        <v>33.57</v>
      </c>
      <c r="EH3059">
        <v>32.69</v>
      </c>
      <c r="EI3059">
        <v>31.82</v>
      </c>
      <c r="EJ3059">
        <v>30.96</v>
      </c>
      <c r="EK3059">
        <v>30.09</v>
      </c>
      <c r="EL3059">
        <v>29.23</v>
      </c>
      <c r="EM3059">
        <v>28.38</v>
      </c>
      <c r="EN3059">
        <v>27.53</v>
      </c>
      <c r="EO3059">
        <v>26.69</v>
      </c>
      <c r="EP3059">
        <v>25.85</v>
      </c>
      <c r="EQ3059">
        <v>25.02</v>
      </c>
      <c r="ER3059">
        <v>24.2</v>
      </c>
      <c r="ES3059">
        <v>23.38</v>
      </c>
      <c r="ET3059">
        <v>22.56</v>
      </c>
      <c r="EU3059">
        <v>21.76</v>
      </c>
      <c r="EV3059">
        <v>20.96</v>
      </c>
      <c r="EW3059">
        <v>20.170000000000002</v>
      </c>
      <c r="EX3059">
        <v>19.39</v>
      </c>
      <c r="EY3059">
        <v>18.61</v>
      </c>
      <c r="EZ3059">
        <v>17.84</v>
      </c>
      <c r="FA3059">
        <v>17.079999999999998</v>
      </c>
      <c r="FB3059">
        <v>16.329999999999998</v>
      </c>
      <c r="FC3059">
        <v>15.59</v>
      </c>
      <c r="FD3059">
        <v>14.87</v>
      </c>
      <c r="FE3059">
        <v>14.17</v>
      </c>
      <c r="FF3059">
        <v>13.47</v>
      </c>
      <c r="FG3059">
        <v>12.8</v>
      </c>
      <c r="FH3059">
        <v>12.14</v>
      </c>
      <c r="FI3059">
        <v>11.49</v>
      </c>
      <c r="FJ3059">
        <v>10.87</v>
      </c>
      <c r="FK3059">
        <v>10.26</v>
      </c>
      <c r="FL3059">
        <v>9.68</v>
      </c>
      <c r="FM3059">
        <v>9.1199999999999992</v>
      </c>
      <c r="FN3059">
        <v>8.57</v>
      </c>
      <c r="FO3059">
        <v>8.0500000000000007</v>
      </c>
      <c r="FP3059">
        <v>7.56</v>
      </c>
      <c r="FQ3059">
        <v>7.08</v>
      </c>
      <c r="FR3059">
        <v>6.63</v>
      </c>
      <c r="FS3059">
        <v>6.19</v>
      </c>
      <c r="FT3059">
        <v>5.78</v>
      </c>
      <c r="FU3059">
        <v>5.39</v>
      </c>
      <c r="FV3059">
        <v>5.03</v>
      </c>
      <c r="FW3059">
        <v>4.68</v>
      </c>
      <c r="FX3059">
        <v>4.3499999999999996</v>
      </c>
      <c r="FY3059">
        <v>4.03</v>
      </c>
      <c r="FZ3059">
        <v>3.73</v>
      </c>
      <c r="GA3059">
        <v>3.46</v>
      </c>
      <c r="GB3059">
        <v>3.21</v>
      </c>
      <c r="GC3059">
        <v>2.98</v>
      </c>
      <c r="GD3059">
        <v>2.78</v>
      </c>
    </row>
    <row r="3060" spans="1:188" x14ac:dyDescent="0.25">
      <c r="A3060" t="s">
        <v>2847</v>
      </c>
      <c r="B3060">
        <v>79</v>
      </c>
      <c r="C3060">
        <v>79</v>
      </c>
      <c r="E3060">
        <v>100000</v>
      </c>
      <c r="F3060">
        <v>99758</v>
      </c>
      <c r="G3060">
        <v>99532</v>
      </c>
      <c r="H3060">
        <v>99317</v>
      </c>
      <c r="I3060">
        <v>99109</v>
      </c>
      <c r="J3060">
        <v>98905</v>
      </c>
      <c r="K3060">
        <v>98703</v>
      </c>
      <c r="L3060">
        <v>98504</v>
      </c>
      <c r="M3060">
        <v>98309</v>
      </c>
      <c r="N3060">
        <v>98117</v>
      </c>
      <c r="O3060">
        <v>97929</v>
      </c>
      <c r="P3060">
        <v>97743</v>
      </c>
      <c r="Q3060">
        <v>97557</v>
      </c>
      <c r="R3060">
        <v>97369</v>
      </c>
      <c r="S3060">
        <v>97178</v>
      </c>
      <c r="T3060">
        <v>96984</v>
      </c>
      <c r="U3060">
        <v>96784</v>
      </c>
      <c r="V3060">
        <v>96580</v>
      </c>
      <c r="W3060">
        <v>96371</v>
      </c>
      <c r="X3060">
        <v>96157</v>
      </c>
      <c r="Y3060">
        <v>95938</v>
      </c>
      <c r="Z3060">
        <v>95712</v>
      </c>
      <c r="AA3060">
        <v>95477</v>
      </c>
      <c r="AB3060">
        <v>95231</v>
      </c>
      <c r="AC3060">
        <v>94973</v>
      </c>
      <c r="AD3060">
        <v>94701</v>
      </c>
      <c r="AE3060">
        <v>94414</v>
      </c>
      <c r="AF3060">
        <v>94110</v>
      </c>
      <c r="AG3060">
        <v>93789</v>
      </c>
      <c r="AH3060">
        <v>93450</v>
      </c>
      <c r="AI3060">
        <v>93092</v>
      </c>
      <c r="AJ3060">
        <v>92715</v>
      </c>
      <c r="AK3060">
        <v>92316</v>
      </c>
      <c r="AL3060">
        <v>91895</v>
      </c>
      <c r="AM3060">
        <v>91449</v>
      </c>
      <c r="AN3060">
        <v>90976</v>
      </c>
      <c r="AO3060">
        <v>90473</v>
      </c>
      <c r="AP3060">
        <v>89940</v>
      </c>
      <c r="AQ3060">
        <v>89375</v>
      </c>
      <c r="AR3060">
        <v>88776</v>
      </c>
      <c r="AS3060">
        <v>88139</v>
      </c>
      <c r="AT3060">
        <v>87460</v>
      </c>
      <c r="AU3060">
        <v>86737</v>
      </c>
      <c r="AV3060">
        <v>85966</v>
      </c>
      <c r="AW3060">
        <v>85143</v>
      </c>
      <c r="AX3060">
        <v>84266</v>
      </c>
      <c r="AY3060">
        <v>83330</v>
      </c>
      <c r="AZ3060">
        <v>82337</v>
      </c>
      <c r="BA3060">
        <v>81283</v>
      </c>
      <c r="BB3060">
        <v>80159</v>
      </c>
      <c r="BC3060">
        <v>78957</v>
      </c>
      <c r="BD3060">
        <v>77656</v>
      </c>
      <c r="BE3060">
        <v>76234</v>
      </c>
      <c r="BF3060">
        <v>74684</v>
      </c>
      <c r="BG3060">
        <v>73015</v>
      </c>
      <c r="BH3060">
        <v>71218</v>
      </c>
      <c r="BI3060">
        <v>69280</v>
      </c>
      <c r="BJ3060">
        <v>67194</v>
      </c>
      <c r="BK3060">
        <v>64954</v>
      </c>
      <c r="BL3060">
        <v>62553</v>
      </c>
      <c r="BM3060">
        <v>59977</v>
      </c>
      <c r="BN3060">
        <v>57226</v>
      </c>
      <c r="BO3060">
        <v>54307</v>
      </c>
      <c r="BP3060">
        <v>51231</v>
      </c>
      <c r="BQ3060">
        <v>48011</v>
      </c>
      <c r="BR3060">
        <v>44661</v>
      </c>
      <c r="BS3060">
        <v>41209</v>
      </c>
      <c r="BT3060">
        <v>37681</v>
      </c>
      <c r="BU3060">
        <v>34120</v>
      </c>
      <c r="BV3060">
        <v>30559</v>
      </c>
      <c r="BW3060">
        <v>27043</v>
      </c>
      <c r="BX3060">
        <v>23624</v>
      </c>
      <c r="BY3060">
        <v>20341</v>
      </c>
      <c r="BZ3060">
        <v>17246</v>
      </c>
      <c r="CA3060">
        <v>14373</v>
      </c>
      <c r="CB3060">
        <v>11738</v>
      </c>
      <c r="CC3060">
        <v>9364</v>
      </c>
      <c r="CD3060">
        <v>7280</v>
      </c>
      <c r="CE3060">
        <v>5504</v>
      </c>
      <c r="DC3060">
        <v>59.38</v>
      </c>
      <c r="DD3060">
        <v>58.53</v>
      </c>
      <c r="DE3060">
        <v>57.66</v>
      </c>
      <c r="DF3060">
        <v>56.78</v>
      </c>
      <c r="DG3060">
        <v>55.9</v>
      </c>
      <c r="DH3060">
        <v>55.01</v>
      </c>
      <c r="DI3060">
        <v>54.13</v>
      </c>
      <c r="DJ3060">
        <v>53.23</v>
      </c>
      <c r="DK3060">
        <v>52.34</v>
      </c>
      <c r="DL3060">
        <v>51.44</v>
      </c>
      <c r="DM3060">
        <v>50.54</v>
      </c>
      <c r="DN3060">
        <v>49.63</v>
      </c>
      <c r="DO3060">
        <v>48.73</v>
      </c>
      <c r="DP3060">
        <v>47.82</v>
      </c>
      <c r="DQ3060">
        <v>46.91</v>
      </c>
      <c r="DR3060">
        <v>46.01</v>
      </c>
      <c r="DS3060">
        <v>45.1</v>
      </c>
      <c r="DT3060">
        <v>44.19</v>
      </c>
      <c r="DU3060">
        <v>43.29</v>
      </c>
      <c r="DV3060">
        <v>42.38</v>
      </c>
      <c r="DW3060">
        <v>41.48</v>
      </c>
      <c r="DX3060">
        <v>40.58</v>
      </c>
      <c r="DY3060">
        <v>39.67</v>
      </c>
      <c r="DZ3060">
        <v>38.78</v>
      </c>
      <c r="EA3060">
        <v>37.880000000000003</v>
      </c>
      <c r="EB3060">
        <v>36.99</v>
      </c>
      <c r="EC3060">
        <v>36.1</v>
      </c>
      <c r="ED3060">
        <v>35.21</v>
      </c>
      <c r="EE3060">
        <v>34.33</v>
      </c>
      <c r="EF3060">
        <v>33.450000000000003</v>
      </c>
      <c r="EG3060">
        <v>32.58</v>
      </c>
      <c r="EH3060">
        <v>31.71</v>
      </c>
      <c r="EI3060">
        <v>30.85</v>
      </c>
      <c r="EJ3060">
        <v>29.99</v>
      </c>
      <c r="EK3060">
        <v>29.13</v>
      </c>
      <c r="EL3060">
        <v>28.28</v>
      </c>
      <c r="EM3060">
        <v>27.43</v>
      </c>
      <c r="EN3060">
        <v>26.59</v>
      </c>
      <c r="EO3060">
        <v>25.76</v>
      </c>
      <c r="EP3060">
        <v>24.93</v>
      </c>
      <c r="EQ3060">
        <v>24.1</v>
      </c>
      <c r="ER3060">
        <v>23.29</v>
      </c>
      <c r="ES3060">
        <v>22.48</v>
      </c>
      <c r="ET3060">
        <v>21.67</v>
      </c>
      <c r="EU3060">
        <v>20.88</v>
      </c>
      <c r="EV3060">
        <v>20.09</v>
      </c>
      <c r="EW3060">
        <v>19.309999999999999</v>
      </c>
      <c r="EX3060">
        <v>18.54</v>
      </c>
      <c r="EY3060">
        <v>17.77</v>
      </c>
      <c r="EZ3060">
        <v>17.010000000000002</v>
      </c>
      <c r="FA3060">
        <v>16.27</v>
      </c>
      <c r="FB3060">
        <v>15.53</v>
      </c>
      <c r="FC3060">
        <v>14.81</v>
      </c>
      <c r="FD3060">
        <v>14.11</v>
      </c>
      <c r="FE3060">
        <v>13.42</v>
      </c>
      <c r="FF3060">
        <v>12.74</v>
      </c>
      <c r="FG3060">
        <v>12.09</v>
      </c>
      <c r="FH3060">
        <v>11.45</v>
      </c>
      <c r="FI3060">
        <v>10.82</v>
      </c>
      <c r="FJ3060">
        <v>10.220000000000001</v>
      </c>
      <c r="FK3060">
        <v>9.64</v>
      </c>
      <c r="FL3060">
        <v>9.08</v>
      </c>
      <c r="FM3060">
        <v>8.5399999999999991</v>
      </c>
      <c r="FN3060">
        <v>8.02</v>
      </c>
      <c r="FO3060">
        <v>7.53</v>
      </c>
      <c r="FP3060">
        <v>7.05</v>
      </c>
      <c r="FQ3060">
        <v>6.6</v>
      </c>
      <c r="FR3060">
        <v>6.17</v>
      </c>
      <c r="FS3060">
        <v>5.76</v>
      </c>
      <c r="FT3060">
        <v>5.38</v>
      </c>
      <c r="FU3060">
        <v>5.01</v>
      </c>
      <c r="FV3060">
        <v>4.67</v>
      </c>
      <c r="FW3060">
        <v>4.34</v>
      </c>
      <c r="FX3060">
        <v>4.03</v>
      </c>
      <c r="FY3060">
        <v>3.73</v>
      </c>
      <c r="FZ3060">
        <v>3.46</v>
      </c>
      <c r="GA3060">
        <v>3.21</v>
      </c>
      <c r="GB3060">
        <v>2.98</v>
      </c>
      <c r="GC3060">
        <v>2.78</v>
      </c>
    </row>
    <row r="3061" spans="1:188" x14ac:dyDescent="0.25">
      <c r="A3061" t="s">
        <v>2848</v>
      </c>
      <c r="B3061">
        <v>78</v>
      </c>
      <c r="C3061">
        <v>78</v>
      </c>
      <c r="E3061">
        <v>100000</v>
      </c>
      <c r="F3061">
        <v>99770</v>
      </c>
      <c r="G3061">
        <v>99551</v>
      </c>
      <c r="H3061">
        <v>99338</v>
      </c>
      <c r="I3061">
        <v>99130</v>
      </c>
      <c r="J3061">
        <v>98924</v>
      </c>
      <c r="K3061">
        <v>98721</v>
      </c>
      <c r="L3061">
        <v>98522</v>
      </c>
      <c r="M3061">
        <v>98326</v>
      </c>
      <c r="N3061">
        <v>98133</v>
      </c>
      <c r="O3061">
        <v>97943</v>
      </c>
      <c r="P3061">
        <v>97754</v>
      </c>
      <c r="Q3061">
        <v>97562</v>
      </c>
      <c r="R3061">
        <v>97367</v>
      </c>
      <c r="S3061">
        <v>97167</v>
      </c>
      <c r="T3061">
        <v>96963</v>
      </c>
      <c r="U3061">
        <v>96755</v>
      </c>
      <c r="V3061">
        <v>96542</v>
      </c>
      <c r="W3061">
        <v>96323</v>
      </c>
      <c r="X3061">
        <v>96099</v>
      </c>
      <c r="Y3061">
        <v>95868</v>
      </c>
      <c r="Z3061">
        <v>95628</v>
      </c>
      <c r="AA3061">
        <v>95377</v>
      </c>
      <c r="AB3061">
        <v>95114</v>
      </c>
      <c r="AC3061">
        <v>94836</v>
      </c>
      <c r="AD3061">
        <v>94543</v>
      </c>
      <c r="AE3061">
        <v>94233</v>
      </c>
      <c r="AF3061">
        <v>93906</v>
      </c>
      <c r="AG3061">
        <v>93560</v>
      </c>
      <c r="AH3061">
        <v>93195</v>
      </c>
      <c r="AI3061">
        <v>92810</v>
      </c>
      <c r="AJ3061">
        <v>92403</v>
      </c>
      <c r="AK3061">
        <v>91974</v>
      </c>
      <c r="AL3061">
        <v>91519</v>
      </c>
      <c r="AM3061">
        <v>91037</v>
      </c>
      <c r="AN3061">
        <v>90526</v>
      </c>
      <c r="AO3061">
        <v>89983</v>
      </c>
      <c r="AP3061">
        <v>89408</v>
      </c>
      <c r="AQ3061">
        <v>88799</v>
      </c>
      <c r="AR3061">
        <v>88150</v>
      </c>
      <c r="AS3061">
        <v>87460</v>
      </c>
      <c r="AT3061">
        <v>86724</v>
      </c>
      <c r="AU3061">
        <v>85940</v>
      </c>
      <c r="AV3061">
        <v>85105</v>
      </c>
      <c r="AW3061">
        <v>84213</v>
      </c>
      <c r="AX3061">
        <v>83264</v>
      </c>
      <c r="AY3061">
        <v>82258</v>
      </c>
      <c r="AZ3061">
        <v>81189</v>
      </c>
      <c r="BA3061">
        <v>80051</v>
      </c>
      <c r="BB3061">
        <v>78832</v>
      </c>
      <c r="BC3061">
        <v>77517</v>
      </c>
      <c r="BD3061">
        <v>76077</v>
      </c>
      <c r="BE3061">
        <v>74510</v>
      </c>
      <c r="BF3061">
        <v>72824</v>
      </c>
      <c r="BG3061">
        <v>71009</v>
      </c>
      <c r="BH3061">
        <v>69055</v>
      </c>
      <c r="BI3061">
        <v>66952</v>
      </c>
      <c r="BJ3061">
        <v>64693</v>
      </c>
      <c r="BK3061">
        <v>62274</v>
      </c>
      <c r="BL3061">
        <v>59683</v>
      </c>
      <c r="BM3061">
        <v>56919</v>
      </c>
      <c r="BN3061">
        <v>53988</v>
      </c>
      <c r="BO3061">
        <v>50900</v>
      </c>
      <c r="BP3061">
        <v>47673</v>
      </c>
      <c r="BQ3061">
        <v>44318</v>
      </c>
      <c r="BR3061">
        <v>40862</v>
      </c>
      <c r="BS3061">
        <v>37339</v>
      </c>
      <c r="BT3061">
        <v>33781</v>
      </c>
      <c r="BU3061">
        <v>30232</v>
      </c>
      <c r="BV3061">
        <v>26730</v>
      </c>
      <c r="BW3061">
        <v>23327</v>
      </c>
      <c r="BX3061">
        <v>20070</v>
      </c>
      <c r="BY3061">
        <v>16995</v>
      </c>
      <c r="BZ3061">
        <v>14147</v>
      </c>
      <c r="CA3061">
        <v>11538</v>
      </c>
      <c r="CB3061">
        <v>9204</v>
      </c>
      <c r="CC3061">
        <v>7156</v>
      </c>
      <c r="CD3061">
        <v>5410</v>
      </c>
      <c r="DC3061">
        <v>58.36</v>
      </c>
      <c r="DD3061">
        <v>57.5</v>
      </c>
      <c r="DE3061">
        <v>56.62</v>
      </c>
      <c r="DF3061">
        <v>55.74</v>
      </c>
      <c r="DG3061">
        <v>54.86</v>
      </c>
      <c r="DH3061">
        <v>53.97</v>
      </c>
      <c r="DI3061">
        <v>53.08</v>
      </c>
      <c r="DJ3061">
        <v>52.19</v>
      </c>
      <c r="DK3061">
        <v>51.29</v>
      </c>
      <c r="DL3061">
        <v>50.39</v>
      </c>
      <c r="DM3061">
        <v>49.49</v>
      </c>
      <c r="DN3061">
        <v>48.58</v>
      </c>
      <c r="DO3061">
        <v>47.68</v>
      </c>
      <c r="DP3061">
        <v>46.77</v>
      </c>
      <c r="DQ3061">
        <v>45.87</v>
      </c>
      <c r="DR3061">
        <v>44.96</v>
      </c>
      <c r="DS3061">
        <v>44.06</v>
      </c>
      <c r="DT3061">
        <v>43.15</v>
      </c>
      <c r="DU3061">
        <v>42.25</v>
      </c>
      <c r="DV3061">
        <v>41.35</v>
      </c>
      <c r="DW3061">
        <v>40.450000000000003</v>
      </c>
      <c r="DX3061">
        <v>39.549999999999997</v>
      </c>
      <c r="DY3061">
        <v>38.65</v>
      </c>
      <c r="DZ3061">
        <v>37.75</v>
      </c>
      <c r="EA3061">
        <v>36.86</v>
      </c>
      <c r="EB3061">
        <v>35.979999999999997</v>
      </c>
      <c r="EC3061">
        <v>35.090000000000003</v>
      </c>
      <c r="ED3061">
        <v>34.21</v>
      </c>
      <c r="EE3061">
        <v>33.340000000000003</v>
      </c>
      <c r="EF3061">
        <v>32.47</v>
      </c>
      <c r="EG3061">
        <v>31.6</v>
      </c>
      <c r="EH3061">
        <v>30.74</v>
      </c>
      <c r="EI3061">
        <v>29.88</v>
      </c>
      <c r="EJ3061">
        <v>29.02</v>
      </c>
      <c r="EK3061">
        <v>28.17</v>
      </c>
      <c r="EL3061">
        <v>27.33</v>
      </c>
      <c r="EM3061">
        <v>26.49</v>
      </c>
      <c r="EN3061">
        <v>25.66</v>
      </c>
      <c r="EO3061">
        <v>24.83</v>
      </c>
      <c r="EP3061">
        <v>24.01</v>
      </c>
      <c r="EQ3061">
        <v>23.2</v>
      </c>
      <c r="ER3061">
        <v>22.39</v>
      </c>
      <c r="ES3061">
        <v>21.59</v>
      </c>
      <c r="ET3061">
        <v>20.8</v>
      </c>
      <c r="EU3061">
        <v>20.010000000000002</v>
      </c>
      <c r="EV3061">
        <v>19.23</v>
      </c>
      <c r="EW3061">
        <v>18.46</v>
      </c>
      <c r="EX3061">
        <v>17.7</v>
      </c>
      <c r="EY3061">
        <v>16.940000000000001</v>
      </c>
      <c r="EZ3061">
        <v>16.2</v>
      </c>
      <c r="FA3061">
        <v>15.46</v>
      </c>
      <c r="FB3061">
        <v>14.75</v>
      </c>
      <c r="FC3061">
        <v>14.05</v>
      </c>
      <c r="FD3061">
        <v>13.36</v>
      </c>
      <c r="FE3061">
        <v>12.69</v>
      </c>
      <c r="FF3061">
        <v>12.03</v>
      </c>
      <c r="FG3061">
        <v>11.4</v>
      </c>
      <c r="FH3061">
        <v>10.78</v>
      </c>
      <c r="FI3061">
        <v>10.18</v>
      </c>
      <c r="FJ3061">
        <v>9.6</v>
      </c>
      <c r="FK3061">
        <v>9.0399999999999991</v>
      </c>
      <c r="FL3061">
        <v>8.5</v>
      </c>
      <c r="FM3061">
        <v>7.99</v>
      </c>
      <c r="FN3061">
        <v>7.49</v>
      </c>
      <c r="FO3061">
        <v>7.02</v>
      </c>
      <c r="FP3061">
        <v>6.58</v>
      </c>
      <c r="FQ3061">
        <v>6.15</v>
      </c>
      <c r="FR3061">
        <v>5.74</v>
      </c>
      <c r="FS3061">
        <v>5.36</v>
      </c>
      <c r="FT3061">
        <v>5</v>
      </c>
      <c r="FU3061">
        <v>4.6500000000000004</v>
      </c>
      <c r="FV3061">
        <v>4.33</v>
      </c>
      <c r="FW3061">
        <v>4.0199999999999996</v>
      </c>
      <c r="FX3061">
        <v>3.73</v>
      </c>
      <c r="FY3061">
        <v>3.46</v>
      </c>
      <c r="FZ3061">
        <v>3.21</v>
      </c>
      <c r="GA3061">
        <v>2.98</v>
      </c>
      <c r="GB3061">
        <v>2.78</v>
      </c>
    </row>
    <row r="3062" spans="1:188" x14ac:dyDescent="0.25">
      <c r="A3062" t="s">
        <v>2849</v>
      </c>
      <c r="B3062">
        <v>77</v>
      </c>
      <c r="C3062">
        <v>77</v>
      </c>
      <c r="E3062">
        <v>100000</v>
      </c>
      <c r="F3062">
        <v>99777</v>
      </c>
      <c r="G3062">
        <v>99560</v>
      </c>
      <c r="H3062">
        <v>99348</v>
      </c>
      <c r="I3062">
        <v>99138</v>
      </c>
      <c r="J3062">
        <v>98931</v>
      </c>
      <c r="K3062">
        <v>98727</v>
      </c>
      <c r="L3062">
        <v>98527</v>
      </c>
      <c r="M3062">
        <v>98331</v>
      </c>
      <c r="N3062">
        <v>98137</v>
      </c>
      <c r="O3062">
        <v>97943</v>
      </c>
      <c r="P3062">
        <v>97747</v>
      </c>
      <c r="Q3062">
        <v>97547</v>
      </c>
      <c r="R3062">
        <v>97344</v>
      </c>
      <c r="S3062">
        <v>97135</v>
      </c>
      <c r="T3062">
        <v>96922</v>
      </c>
      <c r="U3062">
        <v>96704</v>
      </c>
      <c r="V3062">
        <v>96481</v>
      </c>
      <c r="W3062">
        <v>96252</v>
      </c>
      <c r="X3062">
        <v>96016</v>
      </c>
      <c r="Y3062">
        <v>95771</v>
      </c>
      <c r="Z3062">
        <v>95515</v>
      </c>
      <c r="AA3062">
        <v>95246</v>
      </c>
      <c r="AB3062">
        <v>94963</v>
      </c>
      <c r="AC3062">
        <v>94664</v>
      </c>
      <c r="AD3062">
        <v>94348</v>
      </c>
      <c r="AE3062">
        <v>94014</v>
      </c>
      <c r="AF3062">
        <v>93662</v>
      </c>
      <c r="AG3062">
        <v>93290</v>
      </c>
      <c r="AH3062">
        <v>92897</v>
      </c>
      <c r="AI3062">
        <v>92482</v>
      </c>
      <c r="AJ3062">
        <v>92044</v>
      </c>
      <c r="AK3062">
        <v>91581</v>
      </c>
      <c r="AL3062">
        <v>91090</v>
      </c>
      <c r="AM3062">
        <v>90570</v>
      </c>
      <c r="AN3062">
        <v>90018</v>
      </c>
      <c r="AO3062">
        <v>89432</v>
      </c>
      <c r="AP3062">
        <v>88812</v>
      </c>
      <c r="AQ3062">
        <v>88152</v>
      </c>
      <c r="AR3062">
        <v>87450</v>
      </c>
      <c r="AS3062">
        <v>86702</v>
      </c>
      <c r="AT3062">
        <v>85904</v>
      </c>
      <c r="AU3062">
        <v>85056</v>
      </c>
      <c r="AV3062">
        <v>84151</v>
      </c>
      <c r="AW3062">
        <v>83188</v>
      </c>
      <c r="AX3062">
        <v>82167</v>
      </c>
      <c r="AY3062">
        <v>81085</v>
      </c>
      <c r="AZ3062">
        <v>79932</v>
      </c>
      <c r="BA3062">
        <v>78699</v>
      </c>
      <c r="BB3062">
        <v>77366</v>
      </c>
      <c r="BC3062">
        <v>75911</v>
      </c>
      <c r="BD3062">
        <v>74325</v>
      </c>
      <c r="BE3062">
        <v>72621</v>
      </c>
      <c r="BF3062">
        <v>70788</v>
      </c>
      <c r="BG3062">
        <v>68818</v>
      </c>
      <c r="BH3062">
        <v>66699</v>
      </c>
      <c r="BI3062">
        <v>64423</v>
      </c>
      <c r="BJ3062">
        <v>61986</v>
      </c>
      <c r="BK3062">
        <v>59379</v>
      </c>
      <c r="BL3062">
        <v>56602</v>
      </c>
      <c r="BM3062">
        <v>53660</v>
      </c>
      <c r="BN3062">
        <v>50562</v>
      </c>
      <c r="BO3062">
        <v>47326</v>
      </c>
      <c r="BP3062">
        <v>43967</v>
      </c>
      <c r="BQ3062">
        <v>40511</v>
      </c>
      <c r="BR3062">
        <v>36988</v>
      </c>
      <c r="BS3062">
        <v>33439</v>
      </c>
      <c r="BT3062">
        <v>29898</v>
      </c>
      <c r="BU3062">
        <v>26413</v>
      </c>
      <c r="BV3062">
        <v>23028</v>
      </c>
      <c r="BW3062">
        <v>19793</v>
      </c>
      <c r="BX3062">
        <v>16746</v>
      </c>
      <c r="BY3062">
        <v>13921</v>
      </c>
      <c r="BZ3062">
        <v>11340</v>
      </c>
      <c r="CA3062">
        <v>9033</v>
      </c>
      <c r="CB3062">
        <v>7023</v>
      </c>
      <c r="CC3062">
        <v>5310</v>
      </c>
      <c r="DC3062">
        <v>57.33</v>
      </c>
      <c r="DD3062">
        <v>56.46</v>
      </c>
      <c r="DE3062">
        <v>55.58</v>
      </c>
      <c r="DF3062">
        <v>54.7</v>
      </c>
      <c r="DG3062">
        <v>53.82</v>
      </c>
      <c r="DH3062">
        <v>52.93</v>
      </c>
      <c r="DI3062">
        <v>52.04</v>
      </c>
      <c r="DJ3062">
        <v>51.14</v>
      </c>
      <c r="DK3062">
        <v>50.24</v>
      </c>
      <c r="DL3062">
        <v>49.34</v>
      </c>
      <c r="DM3062">
        <v>48.44</v>
      </c>
      <c r="DN3062">
        <v>47.53</v>
      </c>
      <c r="DO3062">
        <v>46.63</v>
      </c>
      <c r="DP3062">
        <v>45.73</v>
      </c>
      <c r="DQ3062">
        <v>44.82</v>
      </c>
      <c r="DR3062">
        <v>43.92</v>
      </c>
      <c r="DS3062">
        <v>43.02</v>
      </c>
      <c r="DT3062">
        <v>42.12</v>
      </c>
      <c r="DU3062">
        <v>41.21</v>
      </c>
      <c r="DV3062">
        <v>40.31</v>
      </c>
      <c r="DW3062">
        <v>39.42</v>
      </c>
      <c r="DX3062">
        <v>38.520000000000003</v>
      </c>
      <c r="DY3062">
        <v>37.630000000000003</v>
      </c>
      <c r="DZ3062">
        <v>36.74</v>
      </c>
      <c r="EA3062">
        <v>35.85</v>
      </c>
      <c r="EB3062">
        <v>34.97</v>
      </c>
      <c r="EC3062">
        <v>34.090000000000003</v>
      </c>
      <c r="ED3062">
        <v>33.22</v>
      </c>
      <c r="EE3062">
        <v>32.35</v>
      </c>
      <c r="EF3062">
        <v>31.49</v>
      </c>
      <c r="EG3062">
        <v>30.62</v>
      </c>
      <c r="EH3062">
        <v>29.77</v>
      </c>
      <c r="EI3062">
        <v>28.92</v>
      </c>
      <c r="EJ3062">
        <v>28.07</v>
      </c>
      <c r="EK3062">
        <v>27.23</v>
      </c>
      <c r="EL3062">
        <v>26.39</v>
      </c>
      <c r="EM3062">
        <v>25.56</v>
      </c>
      <c r="EN3062">
        <v>24.74</v>
      </c>
      <c r="EO3062">
        <v>23.92</v>
      </c>
      <c r="EP3062">
        <v>23.11</v>
      </c>
      <c r="EQ3062">
        <v>22.3</v>
      </c>
      <c r="ER3062">
        <v>21.5</v>
      </c>
      <c r="ES3062">
        <v>20.71</v>
      </c>
      <c r="ET3062">
        <v>19.93</v>
      </c>
      <c r="EU3062">
        <v>19.16</v>
      </c>
      <c r="EV3062">
        <v>18.39</v>
      </c>
      <c r="EW3062">
        <v>17.63</v>
      </c>
      <c r="EX3062">
        <v>16.87</v>
      </c>
      <c r="EY3062">
        <v>16.13</v>
      </c>
      <c r="EZ3062">
        <v>15.4</v>
      </c>
      <c r="FA3062">
        <v>14.68</v>
      </c>
      <c r="FB3062">
        <v>13.99</v>
      </c>
      <c r="FC3062">
        <v>13.3</v>
      </c>
      <c r="FD3062">
        <v>12.63</v>
      </c>
      <c r="FE3062">
        <v>11.98</v>
      </c>
      <c r="FF3062">
        <v>11.35</v>
      </c>
      <c r="FG3062">
        <v>10.73</v>
      </c>
      <c r="FH3062">
        <v>10.130000000000001</v>
      </c>
      <c r="FI3062">
        <v>9.56</v>
      </c>
      <c r="FJ3062">
        <v>9</v>
      </c>
      <c r="FK3062">
        <v>8.4700000000000006</v>
      </c>
      <c r="FL3062">
        <v>7.95</v>
      </c>
      <c r="FM3062">
        <v>7.46</v>
      </c>
      <c r="FN3062">
        <v>6.99</v>
      </c>
      <c r="FO3062">
        <v>6.55</v>
      </c>
      <c r="FP3062">
        <v>6.13</v>
      </c>
      <c r="FQ3062">
        <v>5.72</v>
      </c>
      <c r="FR3062">
        <v>5.34</v>
      </c>
      <c r="FS3062">
        <v>4.9800000000000004</v>
      </c>
      <c r="FT3062">
        <v>4.6399999999999997</v>
      </c>
      <c r="FU3062">
        <v>4.3099999999999996</v>
      </c>
      <c r="FV3062">
        <v>4.01</v>
      </c>
      <c r="FW3062">
        <v>3.72</v>
      </c>
      <c r="FX3062">
        <v>3.45</v>
      </c>
      <c r="FY3062">
        <v>3.21</v>
      </c>
      <c r="FZ3062">
        <v>2.98</v>
      </c>
      <c r="GA3062">
        <v>2.78</v>
      </c>
    </row>
    <row r="3063" spans="1:188" x14ac:dyDescent="0.25">
      <c r="A3063" t="s">
        <v>2850</v>
      </c>
      <c r="B3063">
        <v>76</v>
      </c>
      <c r="C3063">
        <v>76</v>
      </c>
      <c r="E3063">
        <v>100000</v>
      </c>
      <c r="F3063">
        <v>99779</v>
      </c>
      <c r="G3063">
        <v>99563</v>
      </c>
      <c r="H3063">
        <v>99348</v>
      </c>
      <c r="I3063">
        <v>99137</v>
      </c>
      <c r="J3063">
        <v>98930</v>
      </c>
      <c r="K3063">
        <v>98726</v>
      </c>
      <c r="L3063">
        <v>98526</v>
      </c>
      <c r="M3063">
        <v>98328</v>
      </c>
      <c r="N3063">
        <v>98129</v>
      </c>
      <c r="O3063">
        <v>97929</v>
      </c>
      <c r="P3063">
        <v>97725</v>
      </c>
      <c r="Q3063">
        <v>97517</v>
      </c>
      <c r="R3063">
        <v>97304</v>
      </c>
      <c r="S3063">
        <v>97087</v>
      </c>
      <c r="T3063">
        <v>96864</v>
      </c>
      <c r="U3063">
        <v>96636</v>
      </c>
      <c r="V3063">
        <v>96403</v>
      </c>
      <c r="W3063">
        <v>96162</v>
      </c>
      <c r="X3063">
        <v>95911</v>
      </c>
      <c r="Y3063">
        <v>95650</v>
      </c>
      <c r="Z3063">
        <v>95376</v>
      </c>
      <c r="AA3063">
        <v>95087</v>
      </c>
      <c r="AB3063">
        <v>94781</v>
      </c>
      <c r="AC3063">
        <v>94459</v>
      </c>
      <c r="AD3063">
        <v>94119</v>
      </c>
      <c r="AE3063">
        <v>93759</v>
      </c>
      <c r="AF3063">
        <v>93380</v>
      </c>
      <c r="AG3063">
        <v>92980</v>
      </c>
      <c r="AH3063">
        <v>92557</v>
      </c>
      <c r="AI3063">
        <v>92111</v>
      </c>
      <c r="AJ3063">
        <v>91639</v>
      </c>
      <c r="AK3063">
        <v>91139</v>
      </c>
      <c r="AL3063">
        <v>90609</v>
      </c>
      <c r="AM3063">
        <v>90047</v>
      </c>
      <c r="AN3063">
        <v>89451</v>
      </c>
      <c r="AO3063">
        <v>88819</v>
      </c>
      <c r="AP3063">
        <v>88148</v>
      </c>
      <c r="AQ3063">
        <v>87434</v>
      </c>
      <c r="AR3063">
        <v>86673</v>
      </c>
      <c r="AS3063">
        <v>85863</v>
      </c>
      <c r="AT3063">
        <v>85000</v>
      </c>
      <c r="AU3063">
        <v>84081</v>
      </c>
      <c r="AV3063">
        <v>83104</v>
      </c>
      <c r="AW3063">
        <v>82070</v>
      </c>
      <c r="AX3063">
        <v>80973</v>
      </c>
      <c r="AY3063">
        <v>79806</v>
      </c>
      <c r="AZ3063">
        <v>78557</v>
      </c>
      <c r="BA3063">
        <v>77210</v>
      </c>
      <c r="BB3063">
        <v>75736</v>
      </c>
      <c r="BC3063">
        <v>74134</v>
      </c>
      <c r="BD3063">
        <v>72411</v>
      </c>
      <c r="BE3063">
        <v>70560</v>
      </c>
      <c r="BF3063">
        <v>68572</v>
      </c>
      <c r="BG3063">
        <v>66436</v>
      </c>
      <c r="BH3063">
        <v>64146</v>
      </c>
      <c r="BI3063">
        <v>61692</v>
      </c>
      <c r="BJ3063">
        <v>59068</v>
      </c>
      <c r="BK3063">
        <v>56277</v>
      </c>
      <c r="BL3063">
        <v>53324</v>
      </c>
      <c r="BM3063">
        <v>50218</v>
      </c>
      <c r="BN3063">
        <v>46974</v>
      </c>
      <c r="BO3063">
        <v>43609</v>
      </c>
      <c r="BP3063">
        <v>40152</v>
      </c>
      <c r="BQ3063">
        <v>36634</v>
      </c>
      <c r="BR3063">
        <v>33090</v>
      </c>
      <c r="BS3063">
        <v>29564</v>
      </c>
      <c r="BT3063">
        <v>26091</v>
      </c>
      <c r="BU3063">
        <v>22729</v>
      </c>
      <c r="BV3063">
        <v>19515</v>
      </c>
      <c r="BW3063">
        <v>16493</v>
      </c>
      <c r="BX3063">
        <v>13699</v>
      </c>
      <c r="BY3063">
        <v>11142</v>
      </c>
      <c r="BZ3063">
        <v>8864</v>
      </c>
      <c r="CA3063">
        <v>6882</v>
      </c>
      <c r="CB3063">
        <v>5203</v>
      </c>
      <c r="DC3063">
        <v>56.3</v>
      </c>
      <c r="DD3063">
        <v>55.42</v>
      </c>
      <c r="DE3063">
        <v>54.54</v>
      </c>
      <c r="DF3063">
        <v>53.66</v>
      </c>
      <c r="DG3063">
        <v>52.77</v>
      </c>
      <c r="DH3063">
        <v>51.88</v>
      </c>
      <c r="DI3063">
        <v>50.99</v>
      </c>
      <c r="DJ3063">
        <v>50.09</v>
      </c>
      <c r="DK3063">
        <v>49.19</v>
      </c>
      <c r="DL3063">
        <v>48.29</v>
      </c>
      <c r="DM3063">
        <v>47.39</v>
      </c>
      <c r="DN3063">
        <v>46.48</v>
      </c>
      <c r="DO3063">
        <v>45.58</v>
      </c>
      <c r="DP3063">
        <v>44.68</v>
      </c>
      <c r="DQ3063">
        <v>43.78</v>
      </c>
      <c r="DR3063">
        <v>42.88</v>
      </c>
      <c r="DS3063">
        <v>41.98</v>
      </c>
      <c r="DT3063">
        <v>41.08</v>
      </c>
      <c r="DU3063">
        <v>40.18</v>
      </c>
      <c r="DV3063">
        <v>39.29</v>
      </c>
      <c r="DW3063">
        <v>38.39</v>
      </c>
      <c r="DX3063">
        <v>37.5</v>
      </c>
      <c r="DY3063">
        <v>36.61</v>
      </c>
      <c r="DZ3063">
        <v>35.729999999999997</v>
      </c>
      <c r="EA3063">
        <v>34.85</v>
      </c>
      <c r="EB3063">
        <v>33.97</v>
      </c>
      <c r="EC3063">
        <v>33.1</v>
      </c>
      <c r="ED3063">
        <v>32.229999999999997</v>
      </c>
      <c r="EE3063">
        <v>31.37</v>
      </c>
      <c r="EF3063">
        <v>30.51</v>
      </c>
      <c r="EG3063">
        <v>29.66</v>
      </c>
      <c r="EH3063">
        <v>28.81</v>
      </c>
      <c r="EI3063">
        <v>27.96</v>
      </c>
      <c r="EJ3063">
        <v>27.12</v>
      </c>
      <c r="EK3063">
        <v>26.29</v>
      </c>
      <c r="EL3063">
        <v>25.46</v>
      </c>
      <c r="EM3063">
        <v>24.64</v>
      </c>
      <c r="EN3063">
        <v>23.82</v>
      </c>
      <c r="EO3063">
        <v>23.01</v>
      </c>
      <c r="EP3063">
        <v>22.21</v>
      </c>
      <c r="EQ3063">
        <v>21.42</v>
      </c>
      <c r="ER3063">
        <v>20.63</v>
      </c>
      <c r="ES3063">
        <v>19.850000000000001</v>
      </c>
      <c r="ET3063">
        <v>19.079999999999998</v>
      </c>
      <c r="EU3063">
        <v>18.309999999999999</v>
      </c>
      <c r="EV3063">
        <v>17.55</v>
      </c>
      <c r="EW3063">
        <v>16.8</v>
      </c>
      <c r="EX3063">
        <v>16.059999999999999</v>
      </c>
      <c r="EY3063">
        <v>15.33</v>
      </c>
      <c r="EZ3063">
        <v>14.62</v>
      </c>
      <c r="FA3063">
        <v>13.92</v>
      </c>
      <c r="FB3063">
        <v>13.24</v>
      </c>
      <c r="FC3063">
        <v>12.58</v>
      </c>
      <c r="FD3063">
        <v>11.93</v>
      </c>
      <c r="FE3063">
        <v>11.3</v>
      </c>
      <c r="FF3063">
        <v>10.68</v>
      </c>
      <c r="FG3063">
        <v>10.09</v>
      </c>
      <c r="FH3063">
        <v>9.51</v>
      </c>
      <c r="FI3063">
        <v>8.9600000000000009</v>
      </c>
      <c r="FJ3063">
        <v>8.43</v>
      </c>
      <c r="FK3063">
        <v>7.92</v>
      </c>
      <c r="FL3063">
        <v>7.43</v>
      </c>
      <c r="FM3063">
        <v>6.96</v>
      </c>
      <c r="FN3063">
        <v>6.52</v>
      </c>
      <c r="FO3063">
        <v>6.1</v>
      </c>
      <c r="FP3063">
        <v>5.7</v>
      </c>
      <c r="FQ3063">
        <v>5.32</v>
      </c>
      <c r="FR3063">
        <v>4.96</v>
      </c>
      <c r="FS3063">
        <v>4.62</v>
      </c>
      <c r="FT3063">
        <v>4.3</v>
      </c>
      <c r="FU3063">
        <v>4</v>
      </c>
      <c r="FV3063">
        <v>3.71</v>
      </c>
      <c r="FW3063">
        <v>3.45</v>
      </c>
      <c r="FX3063">
        <v>3.2</v>
      </c>
      <c r="FY3063">
        <v>2.98</v>
      </c>
      <c r="FZ3063">
        <v>2.78</v>
      </c>
    </row>
    <row r="3064" spans="1:188" x14ac:dyDescent="0.25">
      <c r="A3064" t="s">
        <v>2851</v>
      </c>
      <c r="B3064">
        <v>75</v>
      </c>
      <c r="C3064">
        <v>75</v>
      </c>
      <c r="E3064">
        <v>100000</v>
      </c>
      <c r="F3064">
        <v>99779</v>
      </c>
      <c r="G3064">
        <v>99561</v>
      </c>
      <c r="H3064">
        <v>99345</v>
      </c>
      <c r="I3064">
        <v>99134</v>
      </c>
      <c r="J3064">
        <v>98926</v>
      </c>
      <c r="K3064">
        <v>98722</v>
      </c>
      <c r="L3064">
        <v>98520</v>
      </c>
      <c r="M3064">
        <v>98318</v>
      </c>
      <c r="N3064">
        <v>98113</v>
      </c>
      <c r="O3064">
        <v>97905</v>
      </c>
      <c r="P3064">
        <v>97693</v>
      </c>
      <c r="Q3064">
        <v>97475</v>
      </c>
      <c r="R3064">
        <v>97253</v>
      </c>
      <c r="S3064">
        <v>97026</v>
      </c>
      <c r="T3064">
        <v>96793</v>
      </c>
      <c r="U3064">
        <v>96554</v>
      </c>
      <c r="V3064">
        <v>96308</v>
      </c>
      <c r="W3064">
        <v>96053</v>
      </c>
      <c r="X3064">
        <v>95786</v>
      </c>
      <c r="Y3064">
        <v>95506</v>
      </c>
      <c r="Z3064">
        <v>95211</v>
      </c>
      <c r="AA3064">
        <v>94900</v>
      </c>
      <c r="AB3064">
        <v>94571</v>
      </c>
      <c r="AC3064">
        <v>94224</v>
      </c>
      <c r="AD3064">
        <v>93857</v>
      </c>
      <c r="AE3064">
        <v>93471</v>
      </c>
      <c r="AF3064">
        <v>93063</v>
      </c>
      <c r="AG3064">
        <v>92633</v>
      </c>
      <c r="AH3064">
        <v>92178</v>
      </c>
      <c r="AI3064">
        <v>91696</v>
      </c>
      <c r="AJ3064">
        <v>91187</v>
      </c>
      <c r="AK3064">
        <v>90647</v>
      </c>
      <c r="AL3064">
        <v>90075</v>
      </c>
      <c r="AM3064">
        <v>89469</v>
      </c>
      <c r="AN3064">
        <v>88827</v>
      </c>
      <c r="AO3064">
        <v>88143</v>
      </c>
      <c r="AP3064">
        <v>87417</v>
      </c>
      <c r="AQ3064">
        <v>86644</v>
      </c>
      <c r="AR3064">
        <v>85819</v>
      </c>
      <c r="AS3064">
        <v>84943</v>
      </c>
      <c r="AT3064">
        <v>84009</v>
      </c>
      <c r="AU3064">
        <v>83018</v>
      </c>
      <c r="AV3064">
        <v>81969</v>
      </c>
      <c r="AW3064">
        <v>80858</v>
      </c>
      <c r="AX3064">
        <v>79677</v>
      </c>
      <c r="AY3064">
        <v>78413</v>
      </c>
      <c r="AZ3064">
        <v>77049</v>
      </c>
      <c r="BA3064">
        <v>75560</v>
      </c>
      <c r="BB3064">
        <v>73938</v>
      </c>
      <c r="BC3064">
        <v>72198</v>
      </c>
      <c r="BD3064">
        <v>70328</v>
      </c>
      <c r="BE3064">
        <v>68321</v>
      </c>
      <c r="BF3064">
        <v>66168</v>
      </c>
      <c r="BG3064">
        <v>63861</v>
      </c>
      <c r="BH3064">
        <v>61395</v>
      </c>
      <c r="BI3064">
        <v>58756</v>
      </c>
      <c r="BJ3064">
        <v>55948</v>
      </c>
      <c r="BK3064">
        <v>52983</v>
      </c>
      <c r="BL3064">
        <v>49868</v>
      </c>
      <c r="BM3064">
        <v>46619</v>
      </c>
      <c r="BN3064">
        <v>43250</v>
      </c>
      <c r="BO3064">
        <v>39791</v>
      </c>
      <c r="BP3064">
        <v>36276</v>
      </c>
      <c r="BQ3064">
        <v>32741</v>
      </c>
      <c r="BR3064">
        <v>29224</v>
      </c>
      <c r="BS3064">
        <v>25771</v>
      </c>
      <c r="BT3064">
        <v>22425</v>
      </c>
      <c r="BU3064">
        <v>19237</v>
      </c>
      <c r="BV3064">
        <v>16240</v>
      </c>
      <c r="BW3064">
        <v>13474</v>
      </c>
      <c r="BX3064">
        <v>10950</v>
      </c>
      <c r="BY3064">
        <v>8697</v>
      </c>
      <c r="BZ3064">
        <v>6742</v>
      </c>
      <c r="CA3064">
        <v>5089</v>
      </c>
      <c r="DC3064">
        <v>55.26</v>
      </c>
      <c r="DD3064">
        <v>54.38</v>
      </c>
      <c r="DE3064">
        <v>53.5</v>
      </c>
      <c r="DF3064">
        <v>52.62</v>
      </c>
      <c r="DG3064">
        <v>51.73</v>
      </c>
      <c r="DH3064">
        <v>50.84</v>
      </c>
      <c r="DI3064">
        <v>49.94</v>
      </c>
      <c r="DJ3064">
        <v>49.04</v>
      </c>
      <c r="DK3064">
        <v>48.14</v>
      </c>
      <c r="DL3064">
        <v>47.24</v>
      </c>
      <c r="DM3064">
        <v>46.34</v>
      </c>
      <c r="DN3064">
        <v>45.44</v>
      </c>
      <c r="DO3064">
        <v>44.54</v>
      </c>
      <c r="DP3064">
        <v>43.64</v>
      </c>
      <c r="DQ3064">
        <v>42.74</v>
      </c>
      <c r="DR3064">
        <v>41.84</v>
      </c>
      <c r="DS3064">
        <v>40.94</v>
      </c>
      <c r="DT3064">
        <v>40.049999999999997</v>
      </c>
      <c r="DU3064">
        <v>39.15</v>
      </c>
      <c r="DV3064">
        <v>38.26</v>
      </c>
      <c r="DW3064">
        <v>37.369999999999997</v>
      </c>
      <c r="DX3064">
        <v>36.49</v>
      </c>
      <c r="DY3064">
        <v>35.6</v>
      </c>
      <c r="DZ3064">
        <v>34.729999999999997</v>
      </c>
      <c r="EA3064">
        <v>33.85</v>
      </c>
      <c r="EB3064">
        <v>32.979999999999997</v>
      </c>
      <c r="EC3064">
        <v>32.119999999999997</v>
      </c>
      <c r="ED3064">
        <v>31.25</v>
      </c>
      <c r="EE3064">
        <v>30.4</v>
      </c>
      <c r="EF3064">
        <v>29.55</v>
      </c>
      <c r="EG3064">
        <v>28.7</v>
      </c>
      <c r="EH3064">
        <v>27.86</v>
      </c>
      <c r="EI3064">
        <v>27.02</v>
      </c>
      <c r="EJ3064">
        <v>26.19</v>
      </c>
      <c r="EK3064">
        <v>25.36</v>
      </c>
      <c r="EL3064">
        <v>24.54</v>
      </c>
      <c r="EM3064">
        <v>23.73</v>
      </c>
      <c r="EN3064">
        <v>22.92</v>
      </c>
      <c r="EO3064">
        <v>22.12</v>
      </c>
      <c r="EP3064">
        <v>21.33</v>
      </c>
      <c r="EQ3064">
        <v>20.54</v>
      </c>
      <c r="ER3064">
        <v>19.77</v>
      </c>
      <c r="ES3064">
        <v>19</v>
      </c>
      <c r="ET3064">
        <v>18.23</v>
      </c>
      <c r="EU3064">
        <v>17.48</v>
      </c>
      <c r="EV3064">
        <v>16.73</v>
      </c>
      <c r="EW3064">
        <v>15.99</v>
      </c>
      <c r="EX3064">
        <v>15.26</v>
      </c>
      <c r="EY3064">
        <v>14.55</v>
      </c>
      <c r="EZ3064">
        <v>13.86</v>
      </c>
      <c r="FA3064">
        <v>13.18</v>
      </c>
      <c r="FB3064">
        <v>12.52</v>
      </c>
      <c r="FC3064">
        <v>11.87</v>
      </c>
      <c r="FD3064">
        <v>11.24</v>
      </c>
      <c r="FE3064">
        <v>10.63</v>
      </c>
      <c r="FF3064">
        <v>10.039999999999999</v>
      </c>
      <c r="FG3064">
        <v>9.4700000000000006</v>
      </c>
      <c r="FH3064">
        <v>8.92</v>
      </c>
      <c r="FI3064">
        <v>8.39</v>
      </c>
      <c r="FJ3064">
        <v>7.88</v>
      </c>
      <c r="FK3064">
        <v>7.4</v>
      </c>
      <c r="FL3064">
        <v>6.93</v>
      </c>
      <c r="FM3064">
        <v>6.49</v>
      </c>
      <c r="FN3064">
        <v>6.07</v>
      </c>
      <c r="FO3064">
        <v>5.68</v>
      </c>
      <c r="FP3064">
        <v>5.3</v>
      </c>
      <c r="FQ3064">
        <v>4.9400000000000004</v>
      </c>
      <c r="FR3064">
        <v>4.5999999999999996</v>
      </c>
      <c r="FS3064">
        <v>4.28</v>
      </c>
      <c r="FT3064">
        <v>3.98</v>
      </c>
      <c r="FU3064">
        <v>3.7</v>
      </c>
      <c r="FV3064">
        <v>3.44</v>
      </c>
      <c r="FW3064">
        <v>3.2</v>
      </c>
      <c r="FX3064">
        <v>2.98</v>
      </c>
      <c r="FY3064">
        <v>2.78</v>
      </c>
    </row>
    <row r="3065" spans="1:188" x14ac:dyDescent="0.25">
      <c r="A3065" t="s">
        <v>2852</v>
      </c>
      <c r="B3065">
        <v>74</v>
      </c>
      <c r="C3065">
        <v>74</v>
      </c>
      <c r="E3065">
        <v>100000</v>
      </c>
      <c r="F3065">
        <v>99778</v>
      </c>
      <c r="G3065">
        <v>99558</v>
      </c>
      <c r="H3065">
        <v>99343</v>
      </c>
      <c r="I3065">
        <v>99131</v>
      </c>
      <c r="J3065">
        <v>98923</v>
      </c>
      <c r="K3065">
        <v>98717</v>
      </c>
      <c r="L3065">
        <v>98511</v>
      </c>
      <c r="M3065">
        <v>98302</v>
      </c>
      <c r="N3065">
        <v>98089</v>
      </c>
      <c r="O3065">
        <v>97872</v>
      </c>
      <c r="P3065">
        <v>97651</v>
      </c>
      <c r="Q3065">
        <v>97424</v>
      </c>
      <c r="R3065">
        <v>97191</v>
      </c>
      <c r="S3065">
        <v>96954</v>
      </c>
      <c r="T3065">
        <v>96710</v>
      </c>
      <c r="U3065">
        <v>96459</v>
      </c>
      <c r="V3065">
        <v>96198</v>
      </c>
      <c r="W3065">
        <v>95926</v>
      </c>
      <c r="X3065">
        <v>95641</v>
      </c>
      <c r="Y3065">
        <v>95340</v>
      </c>
      <c r="Z3065">
        <v>95022</v>
      </c>
      <c r="AA3065">
        <v>94687</v>
      </c>
      <c r="AB3065">
        <v>94332</v>
      </c>
      <c r="AC3065">
        <v>93959</v>
      </c>
      <c r="AD3065">
        <v>93565</v>
      </c>
      <c r="AE3065">
        <v>93149</v>
      </c>
      <c r="AF3065">
        <v>92711</v>
      </c>
      <c r="AG3065">
        <v>92247</v>
      </c>
      <c r="AH3065">
        <v>91757</v>
      </c>
      <c r="AI3065">
        <v>91237</v>
      </c>
      <c r="AJ3065">
        <v>90688</v>
      </c>
      <c r="AK3065">
        <v>90105</v>
      </c>
      <c r="AL3065">
        <v>89489</v>
      </c>
      <c r="AM3065">
        <v>88835</v>
      </c>
      <c r="AN3065">
        <v>88140</v>
      </c>
      <c r="AO3065">
        <v>87401</v>
      </c>
      <c r="AP3065">
        <v>86614</v>
      </c>
      <c r="AQ3065">
        <v>85777</v>
      </c>
      <c r="AR3065">
        <v>84886</v>
      </c>
      <c r="AS3065">
        <v>83938</v>
      </c>
      <c r="AT3065">
        <v>82931</v>
      </c>
      <c r="AU3065">
        <v>81868</v>
      </c>
      <c r="AV3065">
        <v>80742</v>
      </c>
      <c r="AW3065">
        <v>79545</v>
      </c>
      <c r="AX3065">
        <v>78267</v>
      </c>
      <c r="AY3065">
        <v>76888</v>
      </c>
      <c r="AZ3065">
        <v>75381</v>
      </c>
      <c r="BA3065">
        <v>73742</v>
      </c>
      <c r="BB3065">
        <v>71982</v>
      </c>
      <c r="BC3065">
        <v>70095</v>
      </c>
      <c r="BD3065">
        <v>68069</v>
      </c>
      <c r="BE3065">
        <v>65898</v>
      </c>
      <c r="BF3065">
        <v>63574</v>
      </c>
      <c r="BG3065">
        <v>61092</v>
      </c>
      <c r="BH3065">
        <v>58441</v>
      </c>
      <c r="BI3065">
        <v>55620</v>
      </c>
      <c r="BJ3065">
        <v>52640</v>
      </c>
      <c r="BK3065">
        <v>49515</v>
      </c>
      <c r="BL3065">
        <v>46260</v>
      </c>
      <c r="BM3065">
        <v>42889</v>
      </c>
      <c r="BN3065">
        <v>39429</v>
      </c>
      <c r="BO3065">
        <v>35916</v>
      </c>
      <c r="BP3065">
        <v>32389</v>
      </c>
      <c r="BQ3065">
        <v>28885</v>
      </c>
      <c r="BR3065">
        <v>25446</v>
      </c>
      <c r="BS3065">
        <v>22124</v>
      </c>
      <c r="BT3065">
        <v>18957</v>
      </c>
      <c r="BU3065">
        <v>15990</v>
      </c>
      <c r="BV3065">
        <v>13250</v>
      </c>
      <c r="BW3065">
        <v>10755</v>
      </c>
      <c r="BX3065">
        <v>8535</v>
      </c>
      <c r="BY3065">
        <v>6606</v>
      </c>
      <c r="BZ3065">
        <v>4979</v>
      </c>
      <c r="DC3065">
        <v>54.22</v>
      </c>
      <c r="DD3065">
        <v>53.34</v>
      </c>
      <c r="DE3065">
        <v>52.46</v>
      </c>
      <c r="DF3065">
        <v>51.57</v>
      </c>
      <c r="DG3065">
        <v>50.68</v>
      </c>
      <c r="DH3065">
        <v>49.79</v>
      </c>
      <c r="DI3065">
        <v>48.89</v>
      </c>
      <c r="DJ3065">
        <v>47.99</v>
      </c>
      <c r="DK3065">
        <v>47.09</v>
      </c>
      <c r="DL3065">
        <v>46.19</v>
      </c>
      <c r="DM3065">
        <v>45.29</v>
      </c>
      <c r="DN3065">
        <v>44.4</v>
      </c>
      <c r="DO3065">
        <v>43.5</v>
      </c>
      <c r="DP3065">
        <v>42.6</v>
      </c>
      <c r="DQ3065">
        <v>41.7</v>
      </c>
      <c r="DR3065">
        <v>40.81</v>
      </c>
      <c r="DS3065">
        <v>39.909999999999997</v>
      </c>
      <c r="DT3065">
        <v>39.020000000000003</v>
      </c>
      <c r="DU3065">
        <v>38.130000000000003</v>
      </c>
      <c r="DV3065">
        <v>37.24</v>
      </c>
      <c r="DW3065">
        <v>36.36</v>
      </c>
      <c r="DX3065">
        <v>35.479999999999997</v>
      </c>
      <c r="DY3065">
        <v>34.6</v>
      </c>
      <c r="DZ3065">
        <v>33.729999999999997</v>
      </c>
      <c r="EA3065">
        <v>32.86</v>
      </c>
      <c r="EB3065">
        <v>32</v>
      </c>
      <c r="EC3065">
        <v>31.14</v>
      </c>
      <c r="ED3065">
        <v>30.28</v>
      </c>
      <c r="EE3065">
        <v>29.43</v>
      </c>
      <c r="EF3065">
        <v>28.59</v>
      </c>
      <c r="EG3065">
        <v>27.75</v>
      </c>
      <c r="EH3065">
        <v>26.91</v>
      </c>
      <c r="EI3065">
        <v>26.08</v>
      </c>
      <c r="EJ3065">
        <v>25.26</v>
      </c>
      <c r="EK3065">
        <v>24.44</v>
      </c>
      <c r="EL3065">
        <v>23.63</v>
      </c>
      <c r="EM3065">
        <v>22.82</v>
      </c>
      <c r="EN3065">
        <v>22.03</v>
      </c>
      <c r="EO3065">
        <v>21.24</v>
      </c>
      <c r="EP3065">
        <v>20.46</v>
      </c>
      <c r="EQ3065">
        <v>19.68</v>
      </c>
      <c r="ER3065">
        <v>18.91</v>
      </c>
      <c r="ES3065">
        <v>18.149999999999999</v>
      </c>
      <c r="ET3065">
        <v>17.399999999999999</v>
      </c>
      <c r="EU3065">
        <v>16.649999999999999</v>
      </c>
      <c r="EV3065">
        <v>15.92</v>
      </c>
      <c r="EW3065">
        <v>15.19</v>
      </c>
      <c r="EX3065">
        <v>14.49</v>
      </c>
      <c r="EY3065">
        <v>13.8</v>
      </c>
      <c r="EZ3065">
        <v>13.12</v>
      </c>
      <c r="FA3065">
        <v>12.46</v>
      </c>
      <c r="FB3065">
        <v>11.82</v>
      </c>
      <c r="FC3065">
        <v>11.19</v>
      </c>
      <c r="FD3065">
        <v>10.58</v>
      </c>
      <c r="FE3065">
        <v>9.99</v>
      </c>
      <c r="FF3065">
        <v>9.42</v>
      </c>
      <c r="FG3065">
        <v>8.8800000000000008</v>
      </c>
      <c r="FH3065">
        <v>8.35</v>
      </c>
      <c r="FI3065">
        <v>7.85</v>
      </c>
      <c r="FJ3065">
        <v>7.36</v>
      </c>
      <c r="FK3065">
        <v>6.9</v>
      </c>
      <c r="FL3065">
        <v>6.46</v>
      </c>
      <c r="FM3065">
        <v>6.05</v>
      </c>
      <c r="FN3065">
        <v>5.65</v>
      </c>
      <c r="FO3065">
        <v>5.28</v>
      </c>
      <c r="FP3065">
        <v>4.92</v>
      </c>
      <c r="FQ3065">
        <v>4.58</v>
      </c>
      <c r="FR3065">
        <v>4.2699999999999996</v>
      </c>
      <c r="FS3065">
        <v>3.97</v>
      </c>
      <c r="FT3065">
        <v>3.68</v>
      </c>
      <c r="FU3065">
        <v>3.42</v>
      </c>
      <c r="FV3065">
        <v>3.18</v>
      </c>
      <c r="FW3065">
        <v>2.96</v>
      </c>
      <c r="FX3065">
        <v>2.77</v>
      </c>
    </row>
    <row r="3066" spans="1:188" x14ac:dyDescent="0.25">
      <c r="A3066" t="s">
        <v>2853</v>
      </c>
      <c r="B3066">
        <v>73</v>
      </c>
      <c r="C3066">
        <v>73</v>
      </c>
      <c r="E3066">
        <v>100000</v>
      </c>
      <c r="F3066">
        <v>99777</v>
      </c>
      <c r="G3066">
        <v>99557</v>
      </c>
      <c r="H3066">
        <v>99341</v>
      </c>
      <c r="I3066">
        <v>99129</v>
      </c>
      <c r="J3066">
        <v>98919</v>
      </c>
      <c r="K3066">
        <v>98709</v>
      </c>
      <c r="L3066">
        <v>98496</v>
      </c>
      <c r="M3066">
        <v>98280</v>
      </c>
      <c r="N3066">
        <v>98058</v>
      </c>
      <c r="O3066">
        <v>97831</v>
      </c>
      <c r="P3066">
        <v>97600</v>
      </c>
      <c r="Q3066">
        <v>97363</v>
      </c>
      <c r="R3066">
        <v>97120</v>
      </c>
      <c r="S3066">
        <v>96871</v>
      </c>
      <c r="T3066">
        <v>96615</v>
      </c>
      <c r="U3066">
        <v>96349</v>
      </c>
      <c r="V3066">
        <v>96071</v>
      </c>
      <c r="W3066">
        <v>95780</v>
      </c>
      <c r="X3066">
        <v>95473</v>
      </c>
      <c r="Y3066">
        <v>95149</v>
      </c>
      <c r="Z3066">
        <v>94807</v>
      </c>
      <c r="AA3066">
        <v>94446</v>
      </c>
      <c r="AB3066">
        <v>94065</v>
      </c>
      <c r="AC3066">
        <v>93663</v>
      </c>
      <c r="AD3066">
        <v>93239</v>
      </c>
      <c r="AE3066">
        <v>92792</v>
      </c>
      <c r="AF3066">
        <v>92320</v>
      </c>
      <c r="AG3066">
        <v>91821</v>
      </c>
      <c r="AH3066">
        <v>91292</v>
      </c>
      <c r="AI3066">
        <v>90732</v>
      </c>
      <c r="AJ3066">
        <v>90139</v>
      </c>
      <c r="AK3066">
        <v>89511</v>
      </c>
      <c r="AL3066">
        <v>88846</v>
      </c>
      <c r="AM3066">
        <v>88139</v>
      </c>
      <c r="AN3066">
        <v>87387</v>
      </c>
      <c r="AO3066">
        <v>86586</v>
      </c>
      <c r="AP3066">
        <v>85735</v>
      </c>
      <c r="AQ3066">
        <v>84830</v>
      </c>
      <c r="AR3066">
        <v>83867</v>
      </c>
      <c r="AS3066">
        <v>82845</v>
      </c>
      <c r="AT3066">
        <v>81766</v>
      </c>
      <c r="AU3066">
        <v>80626</v>
      </c>
      <c r="AV3066">
        <v>79414</v>
      </c>
      <c r="AW3066">
        <v>78120</v>
      </c>
      <c r="AX3066">
        <v>76726</v>
      </c>
      <c r="AY3066">
        <v>75202</v>
      </c>
      <c r="AZ3066">
        <v>73544</v>
      </c>
      <c r="BA3066">
        <v>71767</v>
      </c>
      <c r="BB3066">
        <v>69860</v>
      </c>
      <c r="BC3066">
        <v>67817</v>
      </c>
      <c r="BD3066">
        <v>65627</v>
      </c>
      <c r="BE3066">
        <v>63285</v>
      </c>
      <c r="BF3066">
        <v>60787</v>
      </c>
      <c r="BG3066">
        <v>58121</v>
      </c>
      <c r="BH3066">
        <v>55290</v>
      </c>
      <c r="BI3066">
        <v>52299</v>
      </c>
      <c r="BJ3066">
        <v>49162</v>
      </c>
      <c r="BK3066">
        <v>45899</v>
      </c>
      <c r="BL3066">
        <v>42525</v>
      </c>
      <c r="BM3066">
        <v>39067</v>
      </c>
      <c r="BN3066">
        <v>35557</v>
      </c>
      <c r="BO3066">
        <v>32036</v>
      </c>
      <c r="BP3066">
        <v>28544</v>
      </c>
      <c r="BQ3066">
        <v>25124</v>
      </c>
      <c r="BR3066">
        <v>21820</v>
      </c>
      <c r="BS3066">
        <v>18680</v>
      </c>
      <c r="BT3066">
        <v>15737</v>
      </c>
      <c r="BU3066">
        <v>13029</v>
      </c>
      <c r="BV3066">
        <v>10562</v>
      </c>
      <c r="BW3066">
        <v>8371</v>
      </c>
      <c r="BX3066">
        <v>6474</v>
      </c>
      <c r="BY3066">
        <v>4871</v>
      </c>
      <c r="DC3066">
        <v>53.18</v>
      </c>
      <c r="DD3066">
        <v>52.3</v>
      </c>
      <c r="DE3066">
        <v>51.41</v>
      </c>
      <c r="DF3066">
        <v>50.53</v>
      </c>
      <c r="DG3066">
        <v>49.63</v>
      </c>
      <c r="DH3066">
        <v>48.74</v>
      </c>
      <c r="DI3066">
        <v>47.84</v>
      </c>
      <c r="DJ3066">
        <v>46.94</v>
      </c>
      <c r="DK3066">
        <v>46.04</v>
      </c>
      <c r="DL3066">
        <v>45.15</v>
      </c>
      <c r="DM3066">
        <v>44.25</v>
      </c>
      <c r="DN3066">
        <v>43.35</v>
      </c>
      <c r="DO3066">
        <v>42.46</v>
      </c>
      <c r="DP3066">
        <v>41.56</v>
      </c>
      <c r="DQ3066">
        <v>40.67</v>
      </c>
      <c r="DR3066">
        <v>39.78</v>
      </c>
      <c r="DS3066">
        <v>38.880000000000003</v>
      </c>
      <c r="DT3066">
        <v>37.99</v>
      </c>
      <c r="DU3066">
        <v>37.11</v>
      </c>
      <c r="DV3066">
        <v>36.229999999999997</v>
      </c>
      <c r="DW3066">
        <v>35.35</v>
      </c>
      <c r="DX3066">
        <v>34.47</v>
      </c>
      <c r="DY3066">
        <v>33.6</v>
      </c>
      <c r="DZ3066">
        <v>32.74</v>
      </c>
      <c r="EA3066">
        <v>31.88</v>
      </c>
      <c r="EB3066">
        <v>31.02</v>
      </c>
      <c r="EC3066">
        <v>30.17</v>
      </c>
      <c r="ED3066">
        <v>29.32</v>
      </c>
      <c r="EE3066">
        <v>28.47</v>
      </c>
      <c r="EF3066">
        <v>27.64</v>
      </c>
      <c r="EG3066">
        <v>26.8</v>
      </c>
      <c r="EH3066">
        <v>25.98</v>
      </c>
      <c r="EI3066">
        <v>25.16</v>
      </c>
      <c r="EJ3066">
        <v>24.34</v>
      </c>
      <c r="EK3066">
        <v>23.53</v>
      </c>
      <c r="EL3066">
        <v>22.73</v>
      </c>
      <c r="EM3066">
        <v>21.94</v>
      </c>
      <c r="EN3066">
        <v>21.15</v>
      </c>
      <c r="EO3066">
        <v>20.37</v>
      </c>
      <c r="EP3066">
        <v>19.600000000000001</v>
      </c>
      <c r="EQ3066">
        <v>18.829999999999998</v>
      </c>
      <c r="ER3066">
        <v>18.07</v>
      </c>
      <c r="ES3066">
        <v>17.32</v>
      </c>
      <c r="ET3066">
        <v>16.579999999999998</v>
      </c>
      <c r="EU3066">
        <v>15.85</v>
      </c>
      <c r="EV3066">
        <v>15.12</v>
      </c>
      <c r="EW3066">
        <v>14.42</v>
      </c>
      <c r="EX3066">
        <v>13.73</v>
      </c>
      <c r="EY3066">
        <v>13.06</v>
      </c>
      <c r="EZ3066">
        <v>12.41</v>
      </c>
      <c r="FA3066">
        <v>11.76</v>
      </c>
      <c r="FB3066">
        <v>11.14</v>
      </c>
      <c r="FC3066">
        <v>10.53</v>
      </c>
      <c r="FD3066">
        <v>9.9499999999999993</v>
      </c>
      <c r="FE3066">
        <v>9.3800000000000008</v>
      </c>
      <c r="FF3066">
        <v>8.83</v>
      </c>
      <c r="FG3066">
        <v>8.31</v>
      </c>
      <c r="FH3066">
        <v>7.81</v>
      </c>
      <c r="FI3066">
        <v>7.33</v>
      </c>
      <c r="FJ3066">
        <v>6.87</v>
      </c>
      <c r="FK3066">
        <v>6.43</v>
      </c>
      <c r="FL3066">
        <v>6.02</v>
      </c>
      <c r="FM3066">
        <v>5.63</v>
      </c>
      <c r="FN3066">
        <v>5.25</v>
      </c>
      <c r="FO3066">
        <v>4.9000000000000004</v>
      </c>
      <c r="FP3066">
        <v>4.57</v>
      </c>
      <c r="FQ3066">
        <v>4.25</v>
      </c>
      <c r="FR3066">
        <v>3.95</v>
      </c>
      <c r="FS3066">
        <v>3.67</v>
      </c>
      <c r="FT3066">
        <v>3.41</v>
      </c>
      <c r="FU3066">
        <v>3.17</v>
      </c>
      <c r="FV3066">
        <v>2.95</v>
      </c>
      <c r="FW3066">
        <v>2.76</v>
      </c>
    </row>
    <row r="3067" spans="1:188" x14ac:dyDescent="0.25">
      <c r="A3067" t="s">
        <v>2854</v>
      </c>
      <c r="B3067">
        <v>72</v>
      </c>
      <c r="C3067">
        <v>72</v>
      </c>
      <c r="E3067">
        <v>100000</v>
      </c>
      <c r="F3067">
        <v>99776</v>
      </c>
      <c r="G3067">
        <v>99557</v>
      </c>
      <c r="H3067">
        <v>99341</v>
      </c>
      <c r="I3067">
        <v>99127</v>
      </c>
      <c r="J3067">
        <v>98912</v>
      </c>
      <c r="K3067">
        <v>98696</v>
      </c>
      <c r="L3067">
        <v>98475</v>
      </c>
      <c r="M3067">
        <v>98249</v>
      </c>
      <c r="N3067">
        <v>98017</v>
      </c>
      <c r="O3067">
        <v>97781</v>
      </c>
      <c r="P3067">
        <v>97539</v>
      </c>
      <c r="Q3067">
        <v>97291</v>
      </c>
      <c r="R3067">
        <v>97037</v>
      </c>
      <c r="S3067">
        <v>96776</v>
      </c>
      <c r="T3067">
        <v>96504</v>
      </c>
      <c r="U3067">
        <v>96221</v>
      </c>
      <c r="V3067">
        <v>95924</v>
      </c>
      <c r="W3067">
        <v>95611</v>
      </c>
      <c r="X3067">
        <v>95280</v>
      </c>
      <c r="Y3067">
        <v>94931</v>
      </c>
      <c r="Z3067">
        <v>94563</v>
      </c>
      <c r="AA3067">
        <v>94174</v>
      </c>
      <c r="AB3067">
        <v>93765</v>
      </c>
      <c r="AC3067">
        <v>93333</v>
      </c>
      <c r="AD3067">
        <v>92877</v>
      </c>
      <c r="AE3067">
        <v>92397</v>
      </c>
      <c r="AF3067">
        <v>91888</v>
      </c>
      <c r="AG3067">
        <v>91350</v>
      </c>
      <c r="AH3067">
        <v>90779</v>
      </c>
      <c r="AI3067">
        <v>90175</v>
      </c>
      <c r="AJ3067">
        <v>89536</v>
      </c>
      <c r="AK3067">
        <v>88858</v>
      </c>
      <c r="AL3067">
        <v>88139</v>
      </c>
      <c r="AM3067">
        <v>87375</v>
      </c>
      <c r="AN3067">
        <v>86561</v>
      </c>
      <c r="AO3067">
        <v>85695</v>
      </c>
      <c r="AP3067">
        <v>84775</v>
      </c>
      <c r="AQ3067">
        <v>83798</v>
      </c>
      <c r="AR3067">
        <v>82761</v>
      </c>
      <c r="AS3067">
        <v>81666</v>
      </c>
      <c r="AT3067">
        <v>80509</v>
      </c>
      <c r="AU3067">
        <v>79282</v>
      </c>
      <c r="AV3067">
        <v>77973</v>
      </c>
      <c r="AW3067">
        <v>76562</v>
      </c>
      <c r="AX3067">
        <v>75022</v>
      </c>
      <c r="AY3067">
        <v>73346</v>
      </c>
      <c r="AZ3067">
        <v>71550</v>
      </c>
      <c r="BA3067">
        <v>69624</v>
      </c>
      <c r="BB3067">
        <v>67561</v>
      </c>
      <c r="BC3067">
        <v>65354</v>
      </c>
      <c r="BD3067">
        <v>62994</v>
      </c>
      <c r="BE3067">
        <v>60479</v>
      </c>
      <c r="BF3067">
        <v>57799</v>
      </c>
      <c r="BG3067">
        <v>54955</v>
      </c>
      <c r="BH3067">
        <v>51956</v>
      </c>
      <c r="BI3067">
        <v>48810</v>
      </c>
      <c r="BJ3067">
        <v>45538</v>
      </c>
      <c r="BK3067">
        <v>42159</v>
      </c>
      <c r="BL3067">
        <v>38702</v>
      </c>
      <c r="BM3067">
        <v>35197</v>
      </c>
      <c r="BN3067">
        <v>31684</v>
      </c>
      <c r="BO3067">
        <v>28204</v>
      </c>
      <c r="BP3067">
        <v>24799</v>
      </c>
      <c r="BQ3067">
        <v>21518</v>
      </c>
      <c r="BR3067">
        <v>18401</v>
      </c>
      <c r="BS3067">
        <v>15487</v>
      </c>
      <c r="BT3067">
        <v>12805</v>
      </c>
      <c r="BU3067">
        <v>10371</v>
      </c>
      <c r="BV3067">
        <v>8209</v>
      </c>
      <c r="BW3067">
        <v>6339</v>
      </c>
      <c r="BX3067">
        <v>4766</v>
      </c>
      <c r="DC3067">
        <v>52.14</v>
      </c>
      <c r="DD3067">
        <v>51.26</v>
      </c>
      <c r="DE3067">
        <v>50.37</v>
      </c>
      <c r="DF3067">
        <v>49.48</v>
      </c>
      <c r="DG3067">
        <v>48.58</v>
      </c>
      <c r="DH3067">
        <v>47.69</v>
      </c>
      <c r="DI3067">
        <v>46.79</v>
      </c>
      <c r="DJ3067">
        <v>45.9</v>
      </c>
      <c r="DK3067">
        <v>45</v>
      </c>
      <c r="DL3067">
        <v>44.1</v>
      </c>
      <c r="DM3067">
        <v>43.21</v>
      </c>
      <c r="DN3067">
        <v>42.32</v>
      </c>
      <c r="DO3067">
        <v>41.42</v>
      </c>
      <c r="DP3067">
        <v>40.53</v>
      </c>
      <c r="DQ3067">
        <v>39.64</v>
      </c>
      <c r="DR3067">
        <v>38.75</v>
      </c>
      <c r="DS3067">
        <v>37.86</v>
      </c>
      <c r="DT3067">
        <v>36.979999999999997</v>
      </c>
      <c r="DU3067">
        <v>36.1</v>
      </c>
      <c r="DV3067">
        <v>35.22</v>
      </c>
      <c r="DW3067">
        <v>34.35</v>
      </c>
      <c r="DX3067">
        <v>33.479999999999997</v>
      </c>
      <c r="DY3067">
        <v>32.61</v>
      </c>
      <c r="DZ3067">
        <v>31.76</v>
      </c>
      <c r="EA3067">
        <v>30.9</v>
      </c>
      <c r="EB3067">
        <v>30.05</v>
      </c>
      <c r="EC3067">
        <v>29.2</v>
      </c>
      <c r="ED3067">
        <v>28.36</v>
      </c>
      <c r="EE3067">
        <v>27.53</v>
      </c>
      <c r="EF3067">
        <v>26.7</v>
      </c>
      <c r="EG3067">
        <v>25.87</v>
      </c>
      <c r="EH3067">
        <v>25.05</v>
      </c>
      <c r="EI3067">
        <v>24.24</v>
      </c>
      <c r="EJ3067">
        <v>23.43</v>
      </c>
      <c r="EK3067">
        <v>22.63</v>
      </c>
      <c r="EL3067">
        <v>21.84</v>
      </c>
      <c r="EM3067">
        <v>21.06</v>
      </c>
      <c r="EN3067">
        <v>20.28</v>
      </c>
      <c r="EO3067">
        <v>19.510000000000002</v>
      </c>
      <c r="EP3067">
        <v>18.75</v>
      </c>
      <c r="EQ3067">
        <v>17.989999999999998</v>
      </c>
      <c r="ER3067">
        <v>17.25</v>
      </c>
      <c r="ES3067">
        <v>16.5</v>
      </c>
      <c r="ET3067">
        <v>15.77</v>
      </c>
      <c r="EU3067">
        <v>15.05</v>
      </c>
      <c r="EV3067">
        <v>14.35</v>
      </c>
      <c r="EW3067">
        <v>13.67</v>
      </c>
      <c r="EX3067">
        <v>13</v>
      </c>
      <c r="EY3067">
        <v>12.35</v>
      </c>
      <c r="EZ3067">
        <v>11.71</v>
      </c>
      <c r="FA3067">
        <v>11.09</v>
      </c>
      <c r="FB3067">
        <v>10.48</v>
      </c>
      <c r="FC3067">
        <v>9.9</v>
      </c>
      <c r="FD3067">
        <v>9.33</v>
      </c>
      <c r="FE3067">
        <v>8.7899999999999991</v>
      </c>
      <c r="FF3067">
        <v>8.27</v>
      </c>
      <c r="FG3067">
        <v>7.77</v>
      </c>
      <c r="FH3067">
        <v>7.29</v>
      </c>
      <c r="FI3067">
        <v>6.84</v>
      </c>
      <c r="FJ3067">
        <v>6.4</v>
      </c>
      <c r="FK3067">
        <v>5.99</v>
      </c>
      <c r="FL3067">
        <v>5.6</v>
      </c>
      <c r="FM3067">
        <v>5.23</v>
      </c>
      <c r="FN3067">
        <v>4.88</v>
      </c>
      <c r="FO3067">
        <v>4.55</v>
      </c>
      <c r="FP3067">
        <v>4.2300000000000004</v>
      </c>
      <c r="FQ3067">
        <v>3.93</v>
      </c>
      <c r="FR3067">
        <v>3.65</v>
      </c>
      <c r="FS3067">
        <v>3.39</v>
      </c>
      <c r="FT3067">
        <v>3.16</v>
      </c>
      <c r="FU3067">
        <v>2.94</v>
      </c>
      <c r="FV3067">
        <v>2.75</v>
      </c>
    </row>
    <row r="3068" spans="1:188" x14ac:dyDescent="0.25">
      <c r="A3068" t="s">
        <v>2855</v>
      </c>
      <c r="B3068">
        <v>71</v>
      </c>
      <c r="C3068">
        <v>71</v>
      </c>
      <c r="E3068">
        <v>100000</v>
      </c>
      <c r="F3068">
        <v>99776</v>
      </c>
      <c r="G3068">
        <v>99556</v>
      </c>
      <c r="H3068">
        <v>99338</v>
      </c>
      <c r="I3068">
        <v>99120</v>
      </c>
      <c r="J3068">
        <v>98899</v>
      </c>
      <c r="K3068">
        <v>98674</v>
      </c>
      <c r="L3068">
        <v>98444</v>
      </c>
      <c r="M3068">
        <v>98208</v>
      </c>
      <c r="N3068">
        <v>97966</v>
      </c>
      <c r="O3068">
        <v>97719</v>
      </c>
      <c r="P3068">
        <v>97467</v>
      </c>
      <c r="Q3068">
        <v>97208</v>
      </c>
      <c r="R3068">
        <v>96941</v>
      </c>
      <c r="S3068">
        <v>96664</v>
      </c>
      <c r="T3068">
        <v>96375</v>
      </c>
      <c r="U3068">
        <v>96072</v>
      </c>
      <c r="V3068">
        <v>95752</v>
      </c>
      <c r="W3068">
        <v>95415</v>
      </c>
      <c r="X3068">
        <v>95059</v>
      </c>
      <c r="Y3068">
        <v>94684</v>
      </c>
      <c r="Z3068">
        <v>94287</v>
      </c>
      <c r="AA3068">
        <v>93870</v>
      </c>
      <c r="AB3068">
        <v>93430</v>
      </c>
      <c r="AC3068">
        <v>92966</v>
      </c>
      <c r="AD3068">
        <v>92476</v>
      </c>
      <c r="AE3068">
        <v>91958</v>
      </c>
      <c r="AF3068">
        <v>91410</v>
      </c>
      <c r="AG3068">
        <v>90830</v>
      </c>
      <c r="AH3068">
        <v>90214</v>
      </c>
      <c r="AI3068">
        <v>89563</v>
      </c>
      <c r="AJ3068">
        <v>88873</v>
      </c>
      <c r="AK3068">
        <v>88141</v>
      </c>
      <c r="AL3068">
        <v>87364</v>
      </c>
      <c r="AM3068">
        <v>86536</v>
      </c>
      <c r="AN3068">
        <v>85656</v>
      </c>
      <c r="AO3068">
        <v>84721</v>
      </c>
      <c r="AP3068">
        <v>83728</v>
      </c>
      <c r="AQ3068">
        <v>82676</v>
      </c>
      <c r="AR3068">
        <v>81565</v>
      </c>
      <c r="AS3068">
        <v>80392</v>
      </c>
      <c r="AT3068">
        <v>79148</v>
      </c>
      <c r="AU3068">
        <v>77824</v>
      </c>
      <c r="AV3068">
        <v>76397</v>
      </c>
      <c r="AW3068">
        <v>74839</v>
      </c>
      <c r="AX3068">
        <v>73146</v>
      </c>
      <c r="AY3068">
        <v>71332</v>
      </c>
      <c r="AZ3068">
        <v>69386</v>
      </c>
      <c r="BA3068">
        <v>67306</v>
      </c>
      <c r="BB3068">
        <v>65079</v>
      </c>
      <c r="BC3068">
        <v>62702</v>
      </c>
      <c r="BD3068">
        <v>60170</v>
      </c>
      <c r="BE3068">
        <v>57474</v>
      </c>
      <c r="BF3068">
        <v>54617</v>
      </c>
      <c r="BG3068">
        <v>51607</v>
      </c>
      <c r="BH3068">
        <v>48456</v>
      </c>
      <c r="BI3068">
        <v>45177</v>
      </c>
      <c r="BJ3068">
        <v>41792</v>
      </c>
      <c r="BK3068">
        <v>38334</v>
      </c>
      <c r="BL3068">
        <v>34835</v>
      </c>
      <c r="BM3068">
        <v>31332</v>
      </c>
      <c r="BN3068">
        <v>27864</v>
      </c>
      <c r="BO3068">
        <v>24476</v>
      </c>
      <c r="BP3068">
        <v>21215</v>
      </c>
      <c r="BQ3068">
        <v>18124</v>
      </c>
      <c r="BR3068">
        <v>15236</v>
      </c>
      <c r="BS3068">
        <v>12585</v>
      </c>
      <c r="BT3068">
        <v>10178</v>
      </c>
      <c r="BU3068">
        <v>8049</v>
      </c>
      <c r="BV3068">
        <v>6207</v>
      </c>
      <c r="BW3068">
        <v>4660</v>
      </c>
      <c r="DC3068">
        <v>51.1</v>
      </c>
      <c r="DD3068">
        <v>50.21</v>
      </c>
      <c r="DE3068">
        <v>49.32</v>
      </c>
      <c r="DF3068">
        <v>48.43</v>
      </c>
      <c r="DG3068">
        <v>47.54</v>
      </c>
      <c r="DH3068">
        <v>46.64</v>
      </c>
      <c r="DI3068">
        <v>45.75</v>
      </c>
      <c r="DJ3068">
        <v>44.85</v>
      </c>
      <c r="DK3068">
        <v>43.96</v>
      </c>
      <c r="DL3068">
        <v>43.07</v>
      </c>
      <c r="DM3068">
        <v>42.17</v>
      </c>
      <c r="DN3068">
        <v>41.28</v>
      </c>
      <c r="DO3068">
        <v>40.39</v>
      </c>
      <c r="DP3068">
        <v>39.5</v>
      </c>
      <c r="DQ3068">
        <v>38.61</v>
      </c>
      <c r="DR3068">
        <v>37.729999999999997</v>
      </c>
      <c r="DS3068">
        <v>36.840000000000003</v>
      </c>
      <c r="DT3068">
        <v>35.96</v>
      </c>
      <c r="DU3068">
        <v>35.090000000000003</v>
      </c>
      <c r="DV3068">
        <v>34.22</v>
      </c>
      <c r="DW3068">
        <v>33.35</v>
      </c>
      <c r="DX3068">
        <v>32.49</v>
      </c>
      <c r="DY3068">
        <v>31.63</v>
      </c>
      <c r="DZ3068">
        <v>30.78</v>
      </c>
      <c r="EA3068">
        <v>29.93</v>
      </c>
      <c r="EB3068">
        <v>29.09</v>
      </c>
      <c r="EC3068">
        <v>28.25</v>
      </c>
      <c r="ED3068">
        <v>27.41</v>
      </c>
      <c r="EE3068">
        <v>26.59</v>
      </c>
      <c r="EF3068">
        <v>25.76</v>
      </c>
      <c r="EG3068">
        <v>24.95</v>
      </c>
      <c r="EH3068">
        <v>24.14</v>
      </c>
      <c r="EI3068">
        <v>23.33</v>
      </c>
      <c r="EJ3068">
        <v>22.54</v>
      </c>
      <c r="EK3068">
        <v>21.75</v>
      </c>
      <c r="EL3068">
        <v>20.97</v>
      </c>
      <c r="EM3068">
        <v>20.190000000000001</v>
      </c>
      <c r="EN3068">
        <v>19.43</v>
      </c>
      <c r="EO3068">
        <v>18.670000000000002</v>
      </c>
      <c r="EP3068">
        <v>17.91</v>
      </c>
      <c r="EQ3068">
        <v>17.170000000000002</v>
      </c>
      <c r="ER3068">
        <v>16.43</v>
      </c>
      <c r="ES3068">
        <v>15.7</v>
      </c>
      <c r="ET3068">
        <v>14.99</v>
      </c>
      <c r="EU3068">
        <v>14.29</v>
      </c>
      <c r="EV3068">
        <v>13.61</v>
      </c>
      <c r="EW3068">
        <v>12.94</v>
      </c>
      <c r="EX3068">
        <v>12.29</v>
      </c>
      <c r="EY3068">
        <v>11.65</v>
      </c>
      <c r="EZ3068">
        <v>11.03</v>
      </c>
      <c r="FA3068">
        <v>10.43</v>
      </c>
      <c r="FB3068">
        <v>9.85</v>
      </c>
      <c r="FC3068">
        <v>9.2899999999999991</v>
      </c>
      <c r="FD3068">
        <v>8.75</v>
      </c>
      <c r="FE3068">
        <v>8.23</v>
      </c>
      <c r="FF3068">
        <v>7.73</v>
      </c>
      <c r="FG3068">
        <v>7.26</v>
      </c>
      <c r="FH3068">
        <v>6.81</v>
      </c>
      <c r="FI3068">
        <v>6.37</v>
      </c>
      <c r="FJ3068">
        <v>5.97</v>
      </c>
      <c r="FK3068">
        <v>5.58</v>
      </c>
      <c r="FL3068">
        <v>5.21</v>
      </c>
      <c r="FM3068">
        <v>4.8600000000000003</v>
      </c>
      <c r="FN3068">
        <v>4.53</v>
      </c>
      <c r="FO3068">
        <v>4.22</v>
      </c>
      <c r="FP3068">
        <v>3.92</v>
      </c>
      <c r="FQ3068">
        <v>3.64</v>
      </c>
      <c r="FR3068">
        <v>3.39</v>
      </c>
      <c r="FS3068">
        <v>3.15</v>
      </c>
      <c r="FT3068">
        <v>2.93</v>
      </c>
      <c r="FU3068">
        <v>2.74</v>
      </c>
    </row>
    <row r="3069" spans="1:188" x14ac:dyDescent="0.25">
      <c r="A3069" t="s">
        <v>2856</v>
      </c>
      <c r="B3069">
        <v>70</v>
      </c>
      <c r="C3069">
        <v>70</v>
      </c>
      <c r="E3069">
        <v>100000</v>
      </c>
      <c r="F3069">
        <v>99776</v>
      </c>
      <c r="G3069">
        <v>99554</v>
      </c>
      <c r="H3069">
        <v>99332</v>
      </c>
      <c r="I3069">
        <v>99107</v>
      </c>
      <c r="J3069">
        <v>98877</v>
      </c>
      <c r="K3069">
        <v>98643</v>
      </c>
      <c r="L3069">
        <v>98402</v>
      </c>
      <c r="M3069">
        <v>98156</v>
      </c>
      <c r="N3069">
        <v>97904</v>
      </c>
      <c r="O3069">
        <v>97646</v>
      </c>
      <c r="P3069">
        <v>97382</v>
      </c>
      <c r="Q3069">
        <v>97110</v>
      </c>
      <c r="R3069">
        <v>96827</v>
      </c>
      <c r="S3069">
        <v>96532</v>
      </c>
      <c r="T3069">
        <v>96223</v>
      </c>
      <c r="U3069">
        <v>95897</v>
      </c>
      <c r="V3069">
        <v>95554</v>
      </c>
      <c r="W3069">
        <v>95191</v>
      </c>
      <c r="X3069">
        <v>94808</v>
      </c>
      <c r="Y3069">
        <v>94404</v>
      </c>
      <c r="Z3069">
        <v>93978</v>
      </c>
      <c r="AA3069">
        <v>93529</v>
      </c>
      <c r="AB3069">
        <v>93056</v>
      </c>
      <c r="AC3069">
        <v>92557</v>
      </c>
      <c r="AD3069">
        <v>92030</v>
      </c>
      <c r="AE3069">
        <v>91472</v>
      </c>
      <c r="AF3069">
        <v>90881</v>
      </c>
      <c r="AG3069">
        <v>90256</v>
      </c>
      <c r="AH3069">
        <v>89592</v>
      </c>
      <c r="AI3069">
        <v>88890</v>
      </c>
      <c r="AJ3069">
        <v>88145</v>
      </c>
      <c r="AK3069">
        <v>87353</v>
      </c>
      <c r="AL3069">
        <v>86512</v>
      </c>
      <c r="AM3069">
        <v>85617</v>
      </c>
      <c r="AN3069">
        <v>84668</v>
      </c>
      <c r="AO3069">
        <v>83658</v>
      </c>
      <c r="AP3069">
        <v>82590</v>
      </c>
      <c r="AQ3069">
        <v>81464</v>
      </c>
      <c r="AR3069">
        <v>80275</v>
      </c>
      <c r="AS3069">
        <v>79015</v>
      </c>
      <c r="AT3069">
        <v>77673</v>
      </c>
      <c r="AU3069">
        <v>76229</v>
      </c>
      <c r="AV3069">
        <v>74654</v>
      </c>
      <c r="AW3069">
        <v>72943</v>
      </c>
      <c r="AX3069">
        <v>71111</v>
      </c>
      <c r="AY3069">
        <v>69147</v>
      </c>
      <c r="AZ3069">
        <v>67047</v>
      </c>
      <c r="BA3069">
        <v>64802</v>
      </c>
      <c r="BB3069">
        <v>62406</v>
      </c>
      <c r="BC3069">
        <v>59859</v>
      </c>
      <c r="BD3069">
        <v>57147</v>
      </c>
      <c r="BE3069">
        <v>54277</v>
      </c>
      <c r="BF3069">
        <v>51255</v>
      </c>
      <c r="BG3069">
        <v>48096</v>
      </c>
      <c r="BH3069">
        <v>44815</v>
      </c>
      <c r="BI3069">
        <v>41427</v>
      </c>
      <c r="BJ3069">
        <v>37966</v>
      </c>
      <c r="BK3069">
        <v>34470</v>
      </c>
      <c r="BL3069">
        <v>30977</v>
      </c>
      <c r="BM3069">
        <v>27524</v>
      </c>
      <c r="BN3069">
        <v>24152</v>
      </c>
      <c r="BO3069">
        <v>20913</v>
      </c>
      <c r="BP3069">
        <v>17846</v>
      </c>
      <c r="BQ3069">
        <v>14987</v>
      </c>
      <c r="BR3069">
        <v>12363</v>
      </c>
      <c r="BS3069">
        <v>9990</v>
      </c>
      <c r="BT3069">
        <v>7887</v>
      </c>
      <c r="BU3069">
        <v>6077</v>
      </c>
      <c r="BV3069">
        <v>4556</v>
      </c>
      <c r="DC3069">
        <v>50.06</v>
      </c>
      <c r="DD3069">
        <v>49.17</v>
      </c>
      <c r="DE3069">
        <v>48.28</v>
      </c>
      <c r="DF3069">
        <v>47.38</v>
      </c>
      <c r="DG3069">
        <v>46.49</v>
      </c>
      <c r="DH3069">
        <v>45.6</v>
      </c>
      <c r="DI3069">
        <v>44.7</v>
      </c>
      <c r="DJ3069">
        <v>43.81</v>
      </c>
      <c r="DK3069">
        <v>42.92</v>
      </c>
      <c r="DL3069">
        <v>42.03</v>
      </c>
      <c r="DM3069">
        <v>41.14</v>
      </c>
      <c r="DN3069">
        <v>40.25</v>
      </c>
      <c r="DO3069">
        <v>39.36</v>
      </c>
      <c r="DP3069">
        <v>38.47</v>
      </c>
      <c r="DQ3069">
        <v>37.590000000000003</v>
      </c>
      <c r="DR3069">
        <v>36.71</v>
      </c>
      <c r="DS3069">
        <v>35.83</v>
      </c>
      <c r="DT3069">
        <v>34.96</v>
      </c>
      <c r="DU3069">
        <v>34.090000000000003</v>
      </c>
      <c r="DV3069">
        <v>33.229999999999997</v>
      </c>
      <c r="DW3069">
        <v>32.369999999999997</v>
      </c>
      <c r="DX3069">
        <v>31.51</v>
      </c>
      <c r="DY3069">
        <v>30.66</v>
      </c>
      <c r="DZ3069">
        <v>29.81</v>
      </c>
      <c r="EA3069">
        <v>28.97</v>
      </c>
      <c r="EB3069">
        <v>28.13</v>
      </c>
      <c r="EC3069">
        <v>27.3</v>
      </c>
      <c r="ED3069">
        <v>26.48</v>
      </c>
      <c r="EE3069">
        <v>25.66</v>
      </c>
      <c r="EF3069">
        <v>24.84</v>
      </c>
      <c r="EG3069">
        <v>24.04</v>
      </c>
      <c r="EH3069">
        <v>23.23</v>
      </c>
      <c r="EI3069">
        <v>22.44</v>
      </c>
      <c r="EJ3069">
        <v>21.65</v>
      </c>
      <c r="EK3069">
        <v>20.87</v>
      </c>
      <c r="EL3069">
        <v>20.100000000000001</v>
      </c>
      <c r="EM3069">
        <v>19.34</v>
      </c>
      <c r="EN3069">
        <v>18.579999999999998</v>
      </c>
      <c r="EO3069">
        <v>17.829999999999998</v>
      </c>
      <c r="EP3069">
        <v>17.09</v>
      </c>
      <c r="EQ3069">
        <v>16.350000000000001</v>
      </c>
      <c r="ER3069">
        <v>15.63</v>
      </c>
      <c r="ES3069">
        <v>14.92</v>
      </c>
      <c r="ET3069">
        <v>14.22</v>
      </c>
      <c r="EU3069">
        <v>13.54</v>
      </c>
      <c r="EV3069">
        <v>12.88</v>
      </c>
      <c r="EW3069">
        <v>12.23</v>
      </c>
      <c r="EX3069">
        <v>11.6</v>
      </c>
      <c r="EY3069">
        <v>10.98</v>
      </c>
      <c r="EZ3069">
        <v>10.38</v>
      </c>
      <c r="FA3069">
        <v>9.8000000000000007</v>
      </c>
      <c r="FB3069">
        <v>9.24</v>
      </c>
      <c r="FC3069">
        <v>8.7100000000000009</v>
      </c>
      <c r="FD3069">
        <v>8.19</v>
      </c>
      <c r="FE3069">
        <v>7.7</v>
      </c>
      <c r="FF3069">
        <v>7.22</v>
      </c>
      <c r="FG3069">
        <v>6.77</v>
      </c>
      <c r="FH3069">
        <v>6.34</v>
      </c>
      <c r="FI3069">
        <v>5.94</v>
      </c>
      <c r="FJ3069">
        <v>5.55</v>
      </c>
      <c r="FK3069">
        <v>5.18</v>
      </c>
      <c r="FL3069">
        <v>4.84</v>
      </c>
      <c r="FM3069">
        <v>4.51</v>
      </c>
      <c r="FN3069">
        <v>4.2</v>
      </c>
      <c r="FO3069">
        <v>3.91</v>
      </c>
      <c r="FP3069">
        <v>3.63</v>
      </c>
      <c r="FQ3069">
        <v>3.37</v>
      </c>
      <c r="FR3069">
        <v>3.14</v>
      </c>
      <c r="FS3069">
        <v>2.92</v>
      </c>
      <c r="FT3069">
        <v>2.73</v>
      </c>
    </row>
    <row r="3070" spans="1:188" x14ac:dyDescent="0.25">
      <c r="A3070" t="s">
        <v>2857</v>
      </c>
      <c r="B3070">
        <v>69</v>
      </c>
      <c r="C3070">
        <v>69</v>
      </c>
      <c r="E3070">
        <v>100000</v>
      </c>
      <c r="F3070">
        <v>99774</v>
      </c>
      <c r="G3070">
        <v>99547</v>
      </c>
      <c r="H3070">
        <v>99318</v>
      </c>
      <c r="I3070">
        <v>99085</v>
      </c>
      <c r="J3070">
        <v>98846</v>
      </c>
      <c r="K3070">
        <v>98601</v>
      </c>
      <c r="L3070">
        <v>98350</v>
      </c>
      <c r="M3070">
        <v>98093</v>
      </c>
      <c r="N3070">
        <v>97830</v>
      </c>
      <c r="O3070">
        <v>97560</v>
      </c>
      <c r="P3070">
        <v>97283</v>
      </c>
      <c r="Q3070">
        <v>96994</v>
      </c>
      <c r="R3070">
        <v>96694</v>
      </c>
      <c r="S3070">
        <v>96378</v>
      </c>
      <c r="T3070">
        <v>96046</v>
      </c>
      <c r="U3070">
        <v>95696</v>
      </c>
      <c r="V3070">
        <v>95326</v>
      </c>
      <c r="W3070">
        <v>94936</v>
      </c>
      <c r="X3070">
        <v>94524</v>
      </c>
      <c r="Y3070">
        <v>94090</v>
      </c>
      <c r="Z3070">
        <v>93632</v>
      </c>
      <c r="AA3070">
        <v>93150</v>
      </c>
      <c r="AB3070">
        <v>92642</v>
      </c>
      <c r="AC3070">
        <v>92105</v>
      </c>
      <c r="AD3070">
        <v>91536</v>
      </c>
      <c r="AE3070">
        <v>90935</v>
      </c>
      <c r="AF3070">
        <v>90298</v>
      </c>
      <c r="AG3070">
        <v>89624</v>
      </c>
      <c r="AH3070">
        <v>88909</v>
      </c>
      <c r="AI3070">
        <v>88150</v>
      </c>
      <c r="AJ3070">
        <v>87345</v>
      </c>
      <c r="AK3070">
        <v>86489</v>
      </c>
      <c r="AL3070">
        <v>85579</v>
      </c>
      <c r="AM3070">
        <v>84614</v>
      </c>
      <c r="AN3070">
        <v>83590</v>
      </c>
      <c r="AO3070">
        <v>82504</v>
      </c>
      <c r="AP3070">
        <v>81362</v>
      </c>
      <c r="AQ3070">
        <v>80158</v>
      </c>
      <c r="AR3070">
        <v>78881</v>
      </c>
      <c r="AS3070">
        <v>77522</v>
      </c>
      <c r="AT3070">
        <v>76060</v>
      </c>
      <c r="AU3070">
        <v>74468</v>
      </c>
      <c r="AV3070">
        <v>72738</v>
      </c>
      <c r="AW3070">
        <v>70887</v>
      </c>
      <c r="AX3070">
        <v>68906</v>
      </c>
      <c r="AY3070">
        <v>66787</v>
      </c>
      <c r="AZ3070">
        <v>64523</v>
      </c>
      <c r="BA3070">
        <v>62111</v>
      </c>
      <c r="BB3070">
        <v>59544</v>
      </c>
      <c r="BC3070">
        <v>56819</v>
      </c>
      <c r="BD3070">
        <v>53935</v>
      </c>
      <c r="BE3070">
        <v>50902</v>
      </c>
      <c r="BF3070">
        <v>47734</v>
      </c>
      <c r="BG3070">
        <v>44447</v>
      </c>
      <c r="BH3070">
        <v>41061</v>
      </c>
      <c r="BI3070">
        <v>37601</v>
      </c>
      <c r="BJ3070">
        <v>34107</v>
      </c>
      <c r="BK3070">
        <v>30621</v>
      </c>
      <c r="BL3070">
        <v>27183</v>
      </c>
      <c r="BM3070">
        <v>23831</v>
      </c>
      <c r="BN3070">
        <v>20612</v>
      </c>
      <c r="BO3070">
        <v>17569</v>
      </c>
      <c r="BP3070">
        <v>14737</v>
      </c>
      <c r="BQ3070">
        <v>12145</v>
      </c>
      <c r="BR3070">
        <v>9799</v>
      </c>
      <c r="BS3070">
        <v>7730</v>
      </c>
      <c r="BT3070">
        <v>5946</v>
      </c>
      <c r="BU3070">
        <v>4453</v>
      </c>
      <c r="DC3070">
        <v>49.01</v>
      </c>
      <c r="DD3070">
        <v>48.12</v>
      </c>
      <c r="DE3070">
        <v>47.23</v>
      </c>
      <c r="DF3070">
        <v>46.34</v>
      </c>
      <c r="DG3070">
        <v>45.45</v>
      </c>
      <c r="DH3070">
        <v>44.55</v>
      </c>
      <c r="DI3070">
        <v>43.66</v>
      </c>
      <c r="DJ3070">
        <v>42.77</v>
      </c>
      <c r="DK3070">
        <v>41.88</v>
      </c>
      <c r="DL3070">
        <v>41</v>
      </c>
      <c r="DM3070">
        <v>40.11</v>
      </c>
      <c r="DN3070">
        <v>39.22</v>
      </c>
      <c r="DO3070">
        <v>38.340000000000003</v>
      </c>
      <c r="DP3070">
        <v>37.450000000000003</v>
      </c>
      <c r="DQ3070">
        <v>36.57</v>
      </c>
      <c r="DR3070">
        <v>35.700000000000003</v>
      </c>
      <c r="DS3070">
        <v>34.83</v>
      </c>
      <c r="DT3070">
        <v>33.96</v>
      </c>
      <c r="DU3070">
        <v>33.1</v>
      </c>
      <c r="DV3070">
        <v>32.24</v>
      </c>
      <c r="DW3070">
        <v>31.39</v>
      </c>
      <c r="DX3070">
        <v>30.54</v>
      </c>
      <c r="DY3070">
        <v>29.69</v>
      </c>
      <c r="DZ3070">
        <v>28.85</v>
      </c>
      <c r="EA3070">
        <v>28.02</v>
      </c>
      <c r="EB3070">
        <v>27.19</v>
      </c>
      <c r="EC3070">
        <v>26.37</v>
      </c>
      <c r="ED3070">
        <v>25.55</v>
      </c>
      <c r="EE3070">
        <v>24.74</v>
      </c>
      <c r="EF3070">
        <v>23.93</v>
      </c>
      <c r="EG3070">
        <v>23.13</v>
      </c>
      <c r="EH3070">
        <v>22.34</v>
      </c>
      <c r="EI3070">
        <v>21.56</v>
      </c>
      <c r="EJ3070">
        <v>20.78</v>
      </c>
      <c r="EK3070">
        <v>20.010000000000002</v>
      </c>
      <c r="EL3070">
        <v>19.25</v>
      </c>
      <c r="EM3070">
        <v>18.5</v>
      </c>
      <c r="EN3070">
        <v>17.75</v>
      </c>
      <c r="EO3070">
        <v>17.010000000000002</v>
      </c>
      <c r="EP3070">
        <v>16.28</v>
      </c>
      <c r="EQ3070">
        <v>15.56</v>
      </c>
      <c r="ER3070">
        <v>14.85</v>
      </c>
      <c r="ES3070">
        <v>14.15</v>
      </c>
      <c r="ET3070">
        <v>13.48</v>
      </c>
      <c r="EU3070">
        <v>12.82</v>
      </c>
      <c r="EV3070">
        <v>12.17</v>
      </c>
      <c r="EW3070">
        <v>11.54</v>
      </c>
      <c r="EX3070">
        <v>10.93</v>
      </c>
      <c r="EY3070">
        <v>10.33</v>
      </c>
      <c r="EZ3070">
        <v>9.76</v>
      </c>
      <c r="FA3070">
        <v>9.1999999999999993</v>
      </c>
      <c r="FB3070">
        <v>8.66</v>
      </c>
      <c r="FC3070">
        <v>8.15</v>
      </c>
      <c r="FD3070">
        <v>7.66</v>
      </c>
      <c r="FE3070">
        <v>7.19</v>
      </c>
      <c r="FF3070">
        <v>6.74</v>
      </c>
      <c r="FG3070">
        <v>6.31</v>
      </c>
      <c r="FH3070">
        <v>5.91</v>
      </c>
      <c r="FI3070">
        <v>5.53</v>
      </c>
      <c r="FJ3070">
        <v>5.16</v>
      </c>
      <c r="FK3070">
        <v>4.82</v>
      </c>
      <c r="FL3070">
        <v>4.49</v>
      </c>
      <c r="FM3070">
        <v>4.18</v>
      </c>
      <c r="FN3070">
        <v>3.89</v>
      </c>
      <c r="FO3070">
        <v>3.61</v>
      </c>
      <c r="FP3070">
        <v>3.36</v>
      </c>
      <c r="FQ3070">
        <v>3.13</v>
      </c>
      <c r="FR3070">
        <v>2.91</v>
      </c>
      <c r="FS3070">
        <v>2.72</v>
      </c>
    </row>
    <row r="3071" spans="1:188" x14ac:dyDescent="0.25">
      <c r="A3071" t="s">
        <v>2858</v>
      </c>
      <c r="B3071">
        <v>68</v>
      </c>
      <c r="C3071">
        <v>68</v>
      </c>
      <c r="E3071">
        <v>100000</v>
      </c>
      <c r="F3071">
        <v>99769</v>
      </c>
      <c r="G3071">
        <v>99536</v>
      </c>
      <c r="H3071">
        <v>99298</v>
      </c>
      <c r="I3071">
        <v>99055</v>
      </c>
      <c r="J3071">
        <v>98806</v>
      </c>
      <c r="K3071">
        <v>98550</v>
      </c>
      <c r="L3071">
        <v>98288</v>
      </c>
      <c r="M3071">
        <v>98020</v>
      </c>
      <c r="N3071">
        <v>97745</v>
      </c>
      <c r="O3071">
        <v>97461</v>
      </c>
      <c r="P3071">
        <v>97168</v>
      </c>
      <c r="Q3071">
        <v>96861</v>
      </c>
      <c r="R3071">
        <v>96540</v>
      </c>
      <c r="S3071">
        <v>96201</v>
      </c>
      <c r="T3071">
        <v>95844</v>
      </c>
      <c r="U3071">
        <v>95467</v>
      </c>
      <c r="V3071">
        <v>95069</v>
      </c>
      <c r="W3071">
        <v>94649</v>
      </c>
      <c r="X3071">
        <v>94207</v>
      </c>
      <c r="Y3071">
        <v>93740</v>
      </c>
      <c r="Z3071">
        <v>93249</v>
      </c>
      <c r="AA3071">
        <v>92731</v>
      </c>
      <c r="AB3071">
        <v>92184</v>
      </c>
      <c r="AC3071">
        <v>91605</v>
      </c>
      <c r="AD3071">
        <v>90993</v>
      </c>
      <c r="AE3071">
        <v>90345</v>
      </c>
      <c r="AF3071">
        <v>89659</v>
      </c>
      <c r="AG3071">
        <v>88932</v>
      </c>
      <c r="AH3071">
        <v>88160</v>
      </c>
      <c r="AI3071">
        <v>87340</v>
      </c>
      <c r="AJ3071">
        <v>86469</v>
      </c>
      <c r="AK3071">
        <v>85543</v>
      </c>
      <c r="AL3071">
        <v>84562</v>
      </c>
      <c r="AM3071">
        <v>83522</v>
      </c>
      <c r="AN3071">
        <v>82422</v>
      </c>
      <c r="AO3071">
        <v>81262</v>
      </c>
      <c r="AP3071">
        <v>80041</v>
      </c>
      <c r="AQ3071">
        <v>78748</v>
      </c>
      <c r="AR3071">
        <v>77373</v>
      </c>
      <c r="AS3071">
        <v>75893</v>
      </c>
      <c r="AT3071">
        <v>74281</v>
      </c>
      <c r="AU3071">
        <v>72533</v>
      </c>
      <c r="AV3071">
        <v>70662</v>
      </c>
      <c r="AW3071">
        <v>68662</v>
      </c>
      <c r="AX3071">
        <v>66526</v>
      </c>
      <c r="AY3071">
        <v>64244</v>
      </c>
      <c r="AZ3071">
        <v>61812</v>
      </c>
      <c r="BA3071">
        <v>59231</v>
      </c>
      <c r="BB3071">
        <v>56488</v>
      </c>
      <c r="BC3071">
        <v>53592</v>
      </c>
      <c r="BD3071">
        <v>50548</v>
      </c>
      <c r="BE3071">
        <v>47371</v>
      </c>
      <c r="BF3071">
        <v>44079</v>
      </c>
      <c r="BG3071">
        <v>40690</v>
      </c>
      <c r="BH3071">
        <v>37236</v>
      </c>
      <c r="BI3071">
        <v>33747</v>
      </c>
      <c r="BJ3071">
        <v>30268</v>
      </c>
      <c r="BK3071">
        <v>26841</v>
      </c>
      <c r="BL3071">
        <v>23508</v>
      </c>
      <c r="BM3071">
        <v>20313</v>
      </c>
      <c r="BN3071">
        <v>17294</v>
      </c>
      <c r="BO3071">
        <v>14489</v>
      </c>
      <c r="BP3071">
        <v>11926</v>
      </c>
      <c r="BQ3071">
        <v>9612</v>
      </c>
      <c r="BR3071">
        <v>7571</v>
      </c>
      <c r="BS3071">
        <v>5819</v>
      </c>
      <c r="BT3071">
        <v>4351</v>
      </c>
      <c r="DC3071">
        <v>47.97</v>
      </c>
      <c r="DD3071">
        <v>47.08</v>
      </c>
      <c r="DE3071">
        <v>46.19</v>
      </c>
      <c r="DF3071">
        <v>45.29</v>
      </c>
      <c r="DG3071">
        <v>44.4</v>
      </c>
      <c r="DH3071">
        <v>43.52</v>
      </c>
      <c r="DI3071">
        <v>42.63</v>
      </c>
      <c r="DJ3071">
        <v>41.74</v>
      </c>
      <c r="DK3071">
        <v>40.85</v>
      </c>
      <c r="DL3071">
        <v>39.97</v>
      </c>
      <c r="DM3071">
        <v>39.08</v>
      </c>
      <c r="DN3071">
        <v>38.200000000000003</v>
      </c>
      <c r="DO3071">
        <v>37.32</v>
      </c>
      <c r="DP3071">
        <v>36.44</v>
      </c>
      <c r="DQ3071">
        <v>35.57</v>
      </c>
      <c r="DR3071">
        <v>34.700000000000003</v>
      </c>
      <c r="DS3071">
        <v>33.83</v>
      </c>
      <c r="DT3071">
        <v>32.97</v>
      </c>
      <c r="DU3071">
        <v>32.11</v>
      </c>
      <c r="DV3071">
        <v>31.26</v>
      </c>
      <c r="DW3071">
        <v>30.42</v>
      </c>
      <c r="DX3071">
        <v>29.57</v>
      </c>
      <c r="DY3071">
        <v>28.74</v>
      </c>
      <c r="DZ3071">
        <v>27.9</v>
      </c>
      <c r="EA3071">
        <v>27.08</v>
      </c>
      <c r="EB3071">
        <v>26.26</v>
      </c>
      <c r="EC3071">
        <v>25.44</v>
      </c>
      <c r="ED3071">
        <v>24.63</v>
      </c>
      <c r="EE3071">
        <v>23.83</v>
      </c>
      <c r="EF3071">
        <v>23.03</v>
      </c>
      <c r="EG3071">
        <v>22.24</v>
      </c>
      <c r="EH3071">
        <v>21.46</v>
      </c>
      <c r="EI3071">
        <v>20.69</v>
      </c>
      <c r="EJ3071">
        <v>19.920000000000002</v>
      </c>
      <c r="EK3071">
        <v>19.170000000000002</v>
      </c>
      <c r="EL3071">
        <v>18.420000000000002</v>
      </c>
      <c r="EM3071">
        <v>17.670000000000002</v>
      </c>
      <c r="EN3071">
        <v>16.93</v>
      </c>
      <c r="EO3071">
        <v>16.2</v>
      </c>
      <c r="EP3071">
        <v>15.48</v>
      </c>
      <c r="EQ3071">
        <v>14.77</v>
      </c>
      <c r="ER3071">
        <v>14.08</v>
      </c>
      <c r="ES3071">
        <v>13.41</v>
      </c>
      <c r="ET3071">
        <v>12.75</v>
      </c>
      <c r="EU3071">
        <v>12.11</v>
      </c>
      <c r="EV3071">
        <v>11.48</v>
      </c>
      <c r="EW3071">
        <v>10.87</v>
      </c>
      <c r="EX3071">
        <v>10.28</v>
      </c>
      <c r="EY3071">
        <v>9.7100000000000009</v>
      </c>
      <c r="EZ3071">
        <v>9.15</v>
      </c>
      <c r="FA3071">
        <v>8.6199999999999992</v>
      </c>
      <c r="FB3071">
        <v>8.11</v>
      </c>
      <c r="FC3071">
        <v>7.62</v>
      </c>
      <c r="FD3071">
        <v>7.15</v>
      </c>
      <c r="FE3071">
        <v>6.71</v>
      </c>
      <c r="FF3071">
        <v>6.28</v>
      </c>
      <c r="FG3071">
        <v>5.88</v>
      </c>
      <c r="FH3071">
        <v>5.5</v>
      </c>
      <c r="FI3071">
        <v>5.14</v>
      </c>
      <c r="FJ3071">
        <v>4.8</v>
      </c>
      <c r="FK3071">
        <v>4.47</v>
      </c>
      <c r="FL3071">
        <v>4.17</v>
      </c>
      <c r="FM3071">
        <v>3.88</v>
      </c>
      <c r="FN3071">
        <v>3.6</v>
      </c>
      <c r="FO3071">
        <v>3.35</v>
      </c>
      <c r="FP3071">
        <v>3.12</v>
      </c>
      <c r="FQ3071">
        <v>2.9</v>
      </c>
      <c r="FR3071">
        <v>2.72</v>
      </c>
    </row>
    <row r="3072" spans="1:188" x14ac:dyDescent="0.25">
      <c r="A3072" t="s">
        <v>2859</v>
      </c>
      <c r="B3072">
        <v>67</v>
      </c>
      <c r="C3072">
        <v>67</v>
      </c>
      <c r="E3072">
        <v>100000</v>
      </c>
      <c r="F3072">
        <v>99763</v>
      </c>
      <c r="G3072">
        <v>99520</v>
      </c>
      <c r="H3072">
        <v>99273</v>
      </c>
      <c r="I3072">
        <v>99018</v>
      </c>
      <c r="J3072">
        <v>98758</v>
      </c>
      <c r="K3072">
        <v>98492</v>
      </c>
      <c r="L3072">
        <v>98218</v>
      </c>
      <c r="M3072">
        <v>97938</v>
      </c>
      <c r="N3072">
        <v>97649</v>
      </c>
      <c r="O3072">
        <v>97349</v>
      </c>
      <c r="P3072">
        <v>97037</v>
      </c>
      <c r="Q3072">
        <v>96709</v>
      </c>
      <c r="R3072">
        <v>96364</v>
      </c>
      <c r="S3072">
        <v>95999</v>
      </c>
      <c r="T3072">
        <v>95615</v>
      </c>
      <c r="U3072">
        <v>95210</v>
      </c>
      <c r="V3072">
        <v>94782</v>
      </c>
      <c r="W3072">
        <v>94331</v>
      </c>
      <c r="X3072">
        <v>93856</v>
      </c>
      <c r="Y3072">
        <v>93355</v>
      </c>
      <c r="Z3072">
        <v>92827</v>
      </c>
      <c r="AA3072">
        <v>92270</v>
      </c>
      <c r="AB3072">
        <v>91681</v>
      </c>
      <c r="AC3072">
        <v>91057</v>
      </c>
      <c r="AD3072">
        <v>90398</v>
      </c>
      <c r="AE3072">
        <v>89700</v>
      </c>
      <c r="AF3072">
        <v>88960</v>
      </c>
      <c r="AG3072">
        <v>88175</v>
      </c>
      <c r="AH3072">
        <v>87341</v>
      </c>
      <c r="AI3072">
        <v>86453</v>
      </c>
      <c r="AJ3072">
        <v>85512</v>
      </c>
      <c r="AK3072">
        <v>84515</v>
      </c>
      <c r="AL3072">
        <v>83458</v>
      </c>
      <c r="AM3072">
        <v>82342</v>
      </c>
      <c r="AN3072">
        <v>81167</v>
      </c>
      <c r="AO3072">
        <v>79927</v>
      </c>
      <c r="AP3072">
        <v>78617</v>
      </c>
      <c r="AQ3072">
        <v>77225</v>
      </c>
      <c r="AR3072">
        <v>75728</v>
      </c>
      <c r="AS3072">
        <v>74097</v>
      </c>
      <c r="AT3072">
        <v>72328</v>
      </c>
      <c r="AU3072">
        <v>70439</v>
      </c>
      <c r="AV3072">
        <v>68420</v>
      </c>
      <c r="AW3072">
        <v>66263</v>
      </c>
      <c r="AX3072">
        <v>63965</v>
      </c>
      <c r="AY3072">
        <v>61517</v>
      </c>
      <c r="AZ3072">
        <v>58917</v>
      </c>
      <c r="BA3072">
        <v>56160</v>
      </c>
      <c r="BB3072">
        <v>53248</v>
      </c>
      <c r="BC3072">
        <v>50195</v>
      </c>
      <c r="BD3072">
        <v>47010</v>
      </c>
      <c r="BE3072">
        <v>43711</v>
      </c>
      <c r="BF3072">
        <v>40321</v>
      </c>
      <c r="BG3072">
        <v>36867</v>
      </c>
      <c r="BH3072">
        <v>33388</v>
      </c>
      <c r="BI3072">
        <v>29919</v>
      </c>
      <c r="BJ3072">
        <v>26503</v>
      </c>
      <c r="BK3072">
        <v>23186</v>
      </c>
      <c r="BL3072">
        <v>20014</v>
      </c>
      <c r="BM3072">
        <v>17023</v>
      </c>
      <c r="BN3072">
        <v>14244</v>
      </c>
      <c r="BO3072">
        <v>11709</v>
      </c>
      <c r="BP3072">
        <v>9425</v>
      </c>
      <c r="BQ3072">
        <v>7416</v>
      </c>
      <c r="BR3072">
        <v>5690</v>
      </c>
      <c r="BS3072">
        <v>4251</v>
      </c>
      <c r="DC3072">
        <v>46.92</v>
      </c>
      <c r="DD3072">
        <v>46.03</v>
      </c>
      <c r="DE3072">
        <v>45.14</v>
      </c>
      <c r="DF3072">
        <v>44.25</v>
      </c>
      <c r="DG3072">
        <v>43.37</v>
      </c>
      <c r="DH3072">
        <v>42.48</v>
      </c>
      <c r="DI3072">
        <v>41.59</v>
      </c>
      <c r="DJ3072">
        <v>40.71</v>
      </c>
      <c r="DK3072">
        <v>39.82</v>
      </c>
      <c r="DL3072">
        <v>38.94</v>
      </c>
      <c r="DM3072">
        <v>38.06</v>
      </c>
      <c r="DN3072">
        <v>37.18</v>
      </c>
      <c r="DO3072">
        <v>36.299999999999997</v>
      </c>
      <c r="DP3072">
        <v>35.43</v>
      </c>
      <c r="DQ3072">
        <v>34.56</v>
      </c>
      <c r="DR3072">
        <v>33.700000000000003</v>
      </c>
      <c r="DS3072">
        <v>32.840000000000003</v>
      </c>
      <c r="DT3072">
        <v>31.99</v>
      </c>
      <c r="DU3072">
        <v>31.14</v>
      </c>
      <c r="DV3072">
        <v>30.29</v>
      </c>
      <c r="DW3072">
        <v>29.45</v>
      </c>
      <c r="DX3072">
        <v>28.62</v>
      </c>
      <c r="DY3072">
        <v>27.79</v>
      </c>
      <c r="DZ3072">
        <v>26.96</v>
      </c>
      <c r="EA3072">
        <v>26.14</v>
      </c>
      <c r="EB3072">
        <v>25.33</v>
      </c>
      <c r="EC3072">
        <v>24.52</v>
      </c>
      <c r="ED3072">
        <v>23.72</v>
      </c>
      <c r="EE3072">
        <v>22.93</v>
      </c>
      <c r="EF3072">
        <v>22.15</v>
      </c>
      <c r="EG3072">
        <v>21.37</v>
      </c>
      <c r="EH3072">
        <v>20.6</v>
      </c>
      <c r="EI3072">
        <v>19.829999999999998</v>
      </c>
      <c r="EJ3072">
        <v>19.079999999999998</v>
      </c>
      <c r="EK3072">
        <v>18.329999999999998</v>
      </c>
      <c r="EL3072">
        <v>17.59</v>
      </c>
      <c r="EM3072">
        <v>16.850000000000001</v>
      </c>
      <c r="EN3072">
        <v>16.13</v>
      </c>
      <c r="EO3072">
        <v>15.41</v>
      </c>
      <c r="EP3072">
        <v>14.7</v>
      </c>
      <c r="EQ3072">
        <v>14.02</v>
      </c>
      <c r="ER3072">
        <v>13.35</v>
      </c>
      <c r="ES3072">
        <v>12.69</v>
      </c>
      <c r="ET3072">
        <v>12.05</v>
      </c>
      <c r="EU3072">
        <v>11.43</v>
      </c>
      <c r="EV3072">
        <v>10.82</v>
      </c>
      <c r="EW3072">
        <v>10.23</v>
      </c>
      <c r="EX3072">
        <v>9.66</v>
      </c>
      <c r="EY3072">
        <v>9.11</v>
      </c>
      <c r="EZ3072">
        <v>8.58</v>
      </c>
      <c r="FA3072">
        <v>8.07</v>
      </c>
      <c r="FB3072">
        <v>7.58</v>
      </c>
      <c r="FC3072">
        <v>7.12</v>
      </c>
      <c r="FD3072">
        <v>6.68</v>
      </c>
      <c r="FE3072">
        <v>6.25</v>
      </c>
      <c r="FF3072">
        <v>5.85</v>
      </c>
      <c r="FG3072">
        <v>5.47</v>
      </c>
      <c r="FH3072">
        <v>5.12</v>
      </c>
      <c r="FI3072">
        <v>4.78</v>
      </c>
      <c r="FJ3072">
        <v>4.45</v>
      </c>
      <c r="FK3072">
        <v>4.1500000000000004</v>
      </c>
      <c r="FL3072">
        <v>3.86</v>
      </c>
      <c r="FM3072">
        <v>3.59</v>
      </c>
      <c r="FN3072">
        <v>3.34</v>
      </c>
      <c r="FO3072">
        <v>3.1</v>
      </c>
      <c r="FP3072">
        <v>2.89</v>
      </c>
      <c r="FQ3072">
        <v>2.7</v>
      </c>
    </row>
    <row r="3073" spans="1:172" x14ac:dyDescent="0.25">
      <c r="A3073" t="s">
        <v>2860</v>
      </c>
      <c r="B3073">
        <v>66</v>
      </c>
      <c r="C3073">
        <v>66</v>
      </c>
      <c r="E3073">
        <v>100000</v>
      </c>
      <c r="F3073">
        <v>99753</v>
      </c>
      <c r="G3073">
        <v>99501</v>
      </c>
      <c r="H3073">
        <v>99242</v>
      </c>
      <c r="I3073">
        <v>98977</v>
      </c>
      <c r="J3073">
        <v>98706</v>
      </c>
      <c r="K3073">
        <v>98427</v>
      </c>
      <c r="L3073">
        <v>98142</v>
      </c>
      <c r="M3073">
        <v>97847</v>
      </c>
      <c r="N3073">
        <v>97541</v>
      </c>
      <c r="O3073">
        <v>97223</v>
      </c>
      <c r="P3073">
        <v>96889</v>
      </c>
      <c r="Q3073">
        <v>96537</v>
      </c>
      <c r="R3073">
        <v>96166</v>
      </c>
      <c r="S3073">
        <v>95774</v>
      </c>
      <c r="T3073">
        <v>95360</v>
      </c>
      <c r="U3073">
        <v>94925</v>
      </c>
      <c r="V3073">
        <v>94465</v>
      </c>
      <c r="W3073">
        <v>93981</v>
      </c>
      <c r="X3073">
        <v>93471</v>
      </c>
      <c r="Y3073">
        <v>92933</v>
      </c>
      <c r="Z3073">
        <v>92365</v>
      </c>
      <c r="AA3073">
        <v>91765</v>
      </c>
      <c r="AB3073">
        <v>91131</v>
      </c>
      <c r="AC3073">
        <v>90459</v>
      </c>
      <c r="AD3073">
        <v>89749</v>
      </c>
      <c r="AE3073">
        <v>88996</v>
      </c>
      <c r="AF3073">
        <v>88197</v>
      </c>
      <c r="AG3073">
        <v>87349</v>
      </c>
      <c r="AH3073">
        <v>86447</v>
      </c>
      <c r="AI3073">
        <v>85489</v>
      </c>
      <c r="AJ3073">
        <v>84475</v>
      </c>
      <c r="AK3073">
        <v>83401</v>
      </c>
      <c r="AL3073">
        <v>82267</v>
      </c>
      <c r="AM3073">
        <v>81076</v>
      </c>
      <c r="AN3073">
        <v>79821</v>
      </c>
      <c r="AO3073">
        <v>78492</v>
      </c>
      <c r="AP3073">
        <v>77082</v>
      </c>
      <c r="AQ3073">
        <v>75568</v>
      </c>
      <c r="AR3073">
        <v>73918</v>
      </c>
      <c r="AS3073">
        <v>72129</v>
      </c>
      <c r="AT3073">
        <v>70217</v>
      </c>
      <c r="AU3073">
        <v>68179</v>
      </c>
      <c r="AV3073">
        <v>66005</v>
      </c>
      <c r="AW3073">
        <v>63686</v>
      </c>
      <c r="AX3073">
        <v>61222</v>
      </c>
      <c r="AY3073">
        <v>58606</v>
      </c>
      <c r="AZ3073">
        <v>55832</v>
      </c>
      <c r="BA3073">
        <v>52909</v>
      </c>
      <c r="BB3073">
        <v>49842</v>
      </c>
      <c r="BC3073">
        <v>46650</v>
      </c>
      <c r="BD3073">
        <v>43347</v>
      </c>
      <c r="BE3073">
        <v>39953</v>
      </c>
      <c r="BF3073">
        <v>36501</v>
      </c>
      <c r="BG3073">
        <v>33027</v>
      </c>
      <c r="BH3073">
        <v>29571</v>
      </c>
      <c r="BI3073">
        <v>26170</v>
      </c>
      <c r="BJ3073">
        <v>22869</v>
      </c>
      <c r="BK3073">
        <v>19717</v>
      </c>
      <c r="BL3073">
        <v>16752</v>
      </c>
      <c r="BM3073">
        <v>14002</v>
      </c>
      <c r="BN3073">
        <v>11496</v>
      </c>
      <c r="BO3073">
        <v>9241</v>
      </c>
      <c r="BP3073">
        <v>7261</v>
      </c>
      <c r="BQ3073">
        <v>5565</v>
      </c>
      <c r="BR3073">
        <v>4151</v>
      </c>
      <c r="DC3073">
        <v>45.88</v>
      </c>
      <c r="DD3073">
        <v>44.99</v>
      </c>
      <c r="DE3073">
        <v>44.1</v>
      </c>
      <c r="DF3073">
        <v>43.22</v>
      </c>
      <c r="DG3073">
        <v>42.33</v>
      </c>
      <c r="DH3073">
        <v>41.45</v>
      </c>
      <c r="DI3073">
        <v>40.56</v>
      </c>
      <c r="DJ3073">
        <v>39.68</v>
      </c>
      <c r="DK3073">
        <v>38.799999999999997</v>
      </c>
      <c r="DL3073">
        <v>37.92</v>
      </c>
      <c r="DM3073">
        <v>37.04</v>
      </c>
      <c r="DN3073">
        <v>36.17</v>
      </c>
      <c r="DO3073">
        <v>35.299999999999997</v>
      </c>
      <c r="DP3073">
        <v>34.43</v>
      </c>
      <c r="DQ3073">
        <v>33.57</v>
      </c>
      <c r="DR3073">
        <v>32.71</v>
      </c>
      <c r="DS3073">
        <v>31.86</v>
      </c>
      <c r="DT3073">
        <v>31.01</v>
      </c>
      <c r="DU3073">
        <v>30.17</v>
      </c>
      <c r="DV3073">
        <v>29.33</v>
      </c>
      <c r="DW3073">
        <v>28.5</v>
      </c>
      <c r="DX3073">
        <v>27.67</v>
      </c>
      <c r="DY3073">
        <v>26.85</v>
      </c>
      <c r="DZ3073">
        <v>26.03</v>
      </c>
      <c r="EA3073">
        <v>25.22</v>
      </c>
      <c r="EB3073">
        <v>24.42</v>
      </c>
      <c r="EC3073">
        <v>23.62</v>
      </c>
      <c r="ED3073">
        <v>22.83</v>
      </c>
      <c r="EE3073">
        <v>22.05</v>
      </c>
      <c r="EF3073">
        <v>21.27</v>
      </c>
      <c r="EG3073">
        <v>20.5</v>
      </c>
      <c r="EH3073">
        <v>19.739999999999998</v>
      </c>
      <c r="EI3073">
        <v>18.989999999999998</v>
      </c>
      <c r="EJ3073">
        <v>18.25</v>
      </c>
      <c r="EK3073">
        <v>17.510000000000002</v>
      </c>
      <c r="EL3073">
        <v>16.78</v>
      </c>
      <c r="EM3073">
        <v>16.05</v>
      </c>
      <c r="EN3073">
        <v>15.34</v>
      </c>
      <c r="EO3073">
        <v>14.63</v>
      </c>
      <c r="EP3073">
        <v>13.95</v>
      </c>
      <c r="EQ3073">
        <v>13.28</v>
      </c>
      <c r="ER3073">
        <v>12.63</v>
      </c>
      <c r="ES3073">
        <v>11.99</v>
      </c>
      <c r="ET3073">
        <v>11.37</v>
      </c>
      <c r="EU3073">
        <v>10.77</v>
      </c>
      <c r="EV3073">
        <v>10.18</v>
      </c>
      <c r="EW3073">
        <v>9.61</v>
      </c>
      <c r="EX3073">
        <v>9.06</v>
      </c>
      <c r="EY3073">
        <v>8.5399999999999991</v>
      </c>
      <c r="EZ3073">
        <v>8.0299999999999994</v>
      </c>
      <c r="FA3073">
        <v>7.55</v>
      </c>
      <c r="FB3073">
        <v>7.08</v>
      </c>
      <c r="FC3073">
        <v>6.64</v>
      </c>
      <c r="FD3073">
        <v>6.22</v>
      </c>
      <c r="FE3073">
        <v>5.83</v>
      </c>
      <c r="FF3073">
        <v>5.45</v>
      </c>
      <c r="FG3073">
        <v>5.09</v>
      </c>
      <c r="FH3073">
        <v>4.76</v>
      </c>
      <c r="FI3073">
        <v>4.4400000000000004</v>
      </c>
      <c r="FJ3073">
        <v>4.13</v>
      </c>
      <c r="FK3073">
        <v>3.85</v>
      </c>
      <c r="FL3073">
        <v>3.57</v>
      </c>
      <c r="FM3073">
        <v>3.32</v>
      </c>
      <c r="FN3073">
        <v>3.1</v>
      </c>
      <c r="FO3073">
        <v>2.89</v>
      </c>
      <c r="FP3073">
        <v>2.7</v>
      </c>
    </row>
    <row r="3074" spans="1:172" x14ac:dyDescent="0.25">
      <c r="A3074" t="s">
        <v>2861</v>
      </c>
      <c r="B3074">
        <v>65</v>
      </c>
      <c r="C3074">
        <v>65</v>
      </c>
      <c r="E3074">
        <v>100000</v>
      </c>
      <c r="F3074">
        <v>99743</v>
      </c>
      <c r="G3074">
        <v>99479</v>
      </c>
      <c r="H3074">
        <v>99209</v>
      </c>
      <c r="I3074">
        <v>98933</v>
      </c>
      <c r="J3074">
        <v>98649</v>
      </c>
      <c r="K3074">
        <v>98358</v>
      </c>
      <c r="L3074">
        <v>98058</v>
      </c>
      <c r="M3074">
        <v>97747</v>
      </c>
      <c r="N3074">
        <v>97422</v>
      </c>
      <c r="O3074">
        <v>97081</v>
      </c>
      <c r="P3074">
        <v>96723</v>
      </c>
      <c r="Q3074">
        <v>96345</v>
      </c>
      <c r="R3074">
        <v>95945</v>
      </c>
      <c r="S3074">
        <v>95524</v>
      </c>
      <c r="T3074">
        <v>95079</v>
      </c>
      <c r="U3074">
        <v>94611</v>
      </c>
      <c r="V3074">
        <v>94118</v>
      </c>
      <c r="W3074">
        <v>93598</v>
      </c>
      <c r="X3074">
        <v>93050</v>
      </c>
      <c r="Y3074">
        <v>92472</v>
      </c>
      <c r="Z3074">
        <v>91861</v>
      </c>
      <c r="AA3074">
        <v>91215</v>
      </c>
      <c r="AB3074">
        <v>90531</v>
      </c>
      <c r="AC3074">
        <v>89808</v>
      </c>
      <c r="AD3074">
        <v>89042</v>
      </c>
      <c r="AE3074">
        <v>88230</v>
      </c>
      <c r="AF3074">
        <v>87367</v>
      </c>
      <c r="AG3074">
        <v>86450</v>
      </c>
      <c r="AH3074">
        <v>85475</v>
      </c>
      <c r="AI3074">
        <v>84444</v>
      </c>
      <c r="AJ3074">
        <v>83352</v>
      </c>
      <c r="AK3074">
        <v>82201</v>
      </c>
      <c r="AL3074">
        <v>80991</v>
      </c>
      <c r="AM3074">
        <v>79720</v>
      </c>
      <c r="AN3074">
        <v>78375</v>
      </c>
      <c r="AO3074">
        <v>76945</v>
      </c>
      <c r="AP3074">
        <v>75412</v>
      </c>
      <c r="AQ3074">
        <v>73744</v>
      </c>
      <c r="AR3074">
        <v>71935</v>
      </c>
      <c r="AS3074">
        <v>70003</v>
      </c>
      <c r="AT3074">
        <v>67942</v>
      </c>
      <c r="AU3074">
        <v>65749</v>
      </c>
      <c r="AV3074">
        <v>63413</v>
      </c>
      <c r="AW3074">
        <v>60929</v>
      </c>
      <c r="AX3074">
        <v>58298</v>
      </c>
      <c r="AY3074">
        <v>55510</v>
      </c>
      <c r="AZ3074">
        <v>52571</v>
      </c>
      <c r="BA3074">
        <v>49495</v>
      </c>
      <c r="BB3074">
        <v>46291</v>
      </c>
      <c r="BC3074">
        <v>42984</v>
      </c>
      <c r="BD3074">
        <v>39589</v>
      </c>
      <c r="BE3074">
        <v>36138</v>
      </c>
      <c r="BF3074">
        <v>32670</v>
      </c>
      <c r="BG3074">
        <v>29223</v>
      </c>
      <c r="BH3074">
        <v>25840</v>
      </c>
      <c r="BI3074">
        <v>22558</v>
      </c>
      <c r="BJ3074">
        <v>19425</v>
      </c>
      <c r="BK3074">
        <v>16483</v>
      </c>
      <c r="BL3074">
        <v>13762</v>
      </c>
      <c r="BM3074">
        <v>11286</v>
      </c>
      <c r="BN3074">
        <v>9060</v>
      </c>
      <c r="BO3074">
        <v>7109</v>
      </c>
      <c r="BP3074">
        <v>5441</v>
      </c>
      <c r="BQ3074">
        <v>4054</v>
      </c>
      <c r="DC3074">
        <v>44.84</v>
      </c>
      <c r="DD3074">
        <v>43.95</v>
      </c>
      <c r="DE3074">
        <v>43.07</v>
      </c>
      <c r="DF3074">
        <v>42.18</v>
      </c>
      <c r="DG3074">
        <v>41.3</v>
      </c>
      <c r="DH3074">
        <v>40.42</v>
      </c>
      <c r="DI3074">
        <v>39.54</v>
      </c>
      <c r="DJ3074">
        <v>38.659999999999997</v>
      </c>
      <c r="DK3074">
        <v>37.78</v>
      </c>
      <c r="DL3074">
        <v>36.9</v>
      </c>
      <c r="DM3074">
        <v>36.03</v>
      </c>
      <c r="DN3074">
        <v>35.159999999999997</v>
      </c>
      <c r="DO3074">
        <v>34.299999999999997</v>
      </c>
      <c r="DP3074">
        <v>33.44</v>
      </c>
      <c r="DQ3074">
        <v>32.58</v>
      </c>
      <c r="DR3074">
        <v>31.73</v>
      </c>
      <c r="DS3074">
        <v>30.89</v>
      </c>
      <c r="DT3074">
        <v>30.05</v>
      </c>
      <c r="DU3074">
        <v>29.21</v>
      </c>
      <c r="DV3074">
        <v>28.38</v>
      </c>
      <c r="DW3074">
        <v>27.55</v>
      </c>
      <c r="DX3074">
        <v>26.73</v>
      </c>
      <c r="DY3074">
        <v>25.92</v>
      </c>
      <c r="DZ3074">
        <v>25.11</v>
      </c>
      <c r="EA3074">
        <v>24.31</v>
      </c>
      <c r="EB3074">
        <v>23.52</v>
      </c>
      <c r="EC3074">
        <v>22.73</v>
      </c>
      <c r="ED3074">
        <v>21.95</v>
      </c>
      <c r="EE3074">
        <v>21.17</v>
      </c>
      <c r="EF3074">
        <v>20.41</v>
      </c>
      <c r="EG3074">
        <v>19.649999999999999</v>
      </c>
      <c r="EH3074">
        <v>18.899999999999999</v>
      </c>
      <c r="EI3074">
        <v>18.16</v>
      </c>
      <c r="EJ3074">
        <v>17.43</v>
      </c>
      <c r="EK3074">
        <v>16.7</v>
      </c>
      <c r="EL3074">
        <v>15.97</v>
      </c>
      <c r="EM3074">
        <v>15.26</v>
      </c>
      <c r="EN3074">
        <v>14.56</v>
      </c>
      <c r="EO3074">
        <v>13.88</v>
      </c>
      <c r="EP3074">
        <v>13.22</v>
      </c>
      <c r="EQ3074">
        <v>12.57</v>
      </c>
      <c r="ER3074">
        <v>11.93</v>
      </c>
      <c r="ES3074">
        <v>11.31</v>
      </c>
      <c r="ET3074">
        <v>10.71</v>
      </c>
      <c r="EU3074">
        <v>10.130000000000001</v>
      </c>
      <c r="EV3074">
        <v>9.56</v>
      </c>
      <c r="EW3074">
        <v>9.02</v>
      </c>
      <c r="EX3074">
        <v>8.49</v>
      </c>
      <c r="EY3074">
        <v>7.99</v>
      </c>
      <c r="EZ3074">
        <v>7.51</v>
      </c>
      <c r="FA3074">
        <v>7.05</v>
      </c>
      <c r="FB3074">
        <v>6.61</v>
      </c>
      <c r="FC3074">
        <v>6.19</v>
      </c>
      <c r="FD3074">
        <v>5.8</v>
      </c>
      <c r="FE3074">
        <v>5.42</v>
      </c>
      <c r="FF3074">
        <v>5.07</v>
      </c>
      <c r="FG3074">
        <v>4.7300000000000004</v>
      </c>
      <c r="FH3074">
        <v>4.42</v>
      </c>
      <c r="FI3074">
        <v>4.1100000000000003</v>
      </c>
      <c r="FJ3074">
        <v>3.83</v>
      </c>
      <c r="FK3074">
        <v>3.56</v>
      </c>
      <c r="FL3074">
        <v>3.31</v>
      </c>
      <c r="FM3074">
        <v>3.08</v>
      </c>
      <c r="FN3074">
        <v>2.87</v>
      </c>
      <c r="FO3074">
        <v>2.69</v>
      </c>
    </row>
    <row r="3075" spans="1:172" x14ac:dyDescent="0.25">
      <c r="A3075" t="s">
        <v>2862</v>
      </c>
      <c r="B3075">
        <v>64</v>
      </c>
      <c r="C3075">
        <v>64</v>
      </c>
      <c r="E3075">
        <v>100000</v>
      </c>
      <c r="F3075">
        <v>99732</v>
      </c>
      <c r="G3075">
        <v>99456</v>
      </c>
      <c r="H3075">
        <v>99175</v>
      </c>
      <c r="I3075">
        <v>98886</v>
      </c>
      <c r="J3075">
        <v>98590</v>
      </c>
      <c r="K3075">
        <v>98284</v>
      </c>
      <c r="L3075">
        <v>97967</v>
      </c>
      <c r="M3075">
        <v>97636</v>
      </c>
      <c r="N3075">
        <v>97288</v>
      </c>
      <c r="O3075">
        <v>96923</v>
      </c>
      <c r="P3075">
        <v>96538</v>
      </c>
      <c r="Q3075">
        <v>96131</v>
      </c>
      <c r="R3075">
        <v>95701</v>
      </c>
      <c r="S3075">
        <v>95248</v>
      </c>
      <c r="T3075">
        <v>94771</v>
      </c>
      <c r="U3075">
        <v>94269</v>
      </c>
      <c r="V3075">
        <v>93739</v>
      </c>
      <c r="W3075">
        <v>93181</v>
      </c>
      <c r="X3075">
        <v>92592</v>
      </c>
      <c r="Y3075">
        <v>91969</v>
      </c>
      <c r="Z3075">
        <v>91311</v>
      </c>
      <c r="AA3075">
        <v>90616</v>
      </c>
      <c r="AB3075">
        <v>89880</v>
      </c>
      <c r="AC3075">
        <v>89100</v>
      </c>
      <c r="AD3075">
        <v>88273</v>
      </c>
      <c r="AE3075">
        <v>87395</v>
      </c>
      <c r="AF3075">
        <v>86463</v>
      </c>
      <c r="AG3075">
        <v>85473</v>
      </c>
      <c r="AH3075">
        <v>84424</v>
      </c>
      <c r="AI3075">
        <v>83314</v>
      </c>
      <c r="AJ3075">
        <v>82144</v>
      </c>
      <c r="AK3075">
        <v>80916</v>
      </c>
      <c r="AL3075">
        <v>79627</v>
      </c>
      <c r="AM3075">
        <v>78265</v>
      </c>
      <c r="AN3075">
        <v>76819</v>
      </c>
      <c r="AO3075">
        <v>75265</v>
      </c>
      <c r="AP3075">
        <v>73576</v>
      </c>
      <c r="AQ3075">
        <v>71747</v>
      </c>
      <c r="AR3075">
        <v>69795</v>
      </c>
      <c r="AS3075">
        <v>67713</v>
      </c>
      <c r="AT3075">
        <v>65497</v>
      </c>
      <c r="AU3075">
        <v>63142</v>
      </c>
      <c r="AV3075">
        <v>60641</v>
      </c>
      <c r="AW3075">
        <v>57992</v>
      </c>
      <c r="AX3075">
        <v>55190</v>
      </c>
      <c r="AY3075">
        <v>52239</v>
      </c>
      <c r="AZ3075">
        <v>49149</v>
      </c>
      <c r="BA3075">
        <v>45939</v>
      </c>
      <c r="BB3075">
        <v>42623</v>
      </c>
      <c r="BC3075">
        <v>39228</v>
      </c>
      <c r="BD3075">
        <v>35780</v>
      </c>
      <c r="BE3075">
        <v>32316</v>
      </c>
      <c r="BF3075">
        <v>28879</v>
      </c>
      <c r="BG3075">
        <v>25510</v>
      </c>
      <c r="BH3075">
        <v>22249</v>
      </c>
      <c r="BI3075">
        <v>19139</v>
      </c>
      <c r="BJ3075">
        <v>16219</v>
      </c>
      <c r="BK3075">
        <v>13524</v>
      </c>
      <c r="BL3075">
        <v>11078</v>
      </c>
      <c r="BM3075">
        <v>8883</v>
      </c>
      <c r="BN3075">
        <v>6960</v>
      </c>
      <c r="BO3075">
        <v>5320</v>
      </c>
      <c r="BP3075">
        <v>3957</v>
      </c>
      <c r="DC3075">
        <v>43.8</v>
      </c>
      <c r="DD3075">
        <v>42.92</v>
      </c>
      <c r="DE3075">
        <v>42.04</v>
      </c>
      <c r="DF3075">
        <v>41.15</v>
      </c>
      <c r="DG3075">
        <v>40.270000000000003</v>
      </c>
      <c r="DH3075">
        <v>39.39</v>
      </c>
      <c r="DI3075">
        <v>38.51</v>
      </c>
      <c r="DJ3075">
        <v>37.64</v>
      </c>
      <c r="DK3075">
        <v>36.76</v>
      </c>
      <c r="DL3075">
        <v>35.89</v>
      </c>
      <c r="DM3075">
        <v>35.03</v>
      </c>
      <c r="DN3075">
        <v>34.159999999999997</v>
      </c>
      <c r="DO3075">
        <v>33.31</v>
      </c>
      <c r="DP3075">
        <v>32.450000000000003</v>
      </c>
      <c r="DQ3075">
        <v>31.61</v>
      </c>
      <c r="DR3075">
        <v>30.76</v>
      </c>
      <c r="DS3075">
        <v>29.92</v>
      </c>
      <c r="DT3075">
        <v>29.09</v>
      </c>
      <c r="DU3075">
        <v>28.26</v>
      </c>
      <c r="DV3075">
        <v>27.44</v>
      </c>
      <c r="DW3075">
        <v>26.62</v>
      </c>
      <c r="DX3075">
        <v>25.81</v>
      </c>
      <c r="DY3075">
        <v>25</v>
      </c>
      <c r="DZ3075">
        <v>24.2</v>
      </c>
      <c r="EA3075">
        <v>23.41</v>
      </c>
      <c r="EB3075">
        <v>22.62</v>
      </c>
      <c r="EC3075">
        <v>21.85</v>
      </c>
      <c r="ED3075">
        <v>21.08</v>
      </c>
      <c r="EE3075">
        <v>20.32</v>
      </c>
      <c r="EF3075">
        <v>19.559999999999999</v>
      </c>
      <c r="EG3075">
        <v>18.82</v>
      </c>
      <c r="EH3075">
        <v>18.079999999999998</v>
      </c>
      <c r="EI3075">
        <v>17.34</v>
      </c>
      <c r="EJ3075">
        <v>16.62</v>
      </c>
      <c r="EK3075">
        <v>15.9</v>
      </c>
      <c r="EL3075">
        <v>15.19</v>
      </c>
      <c r="EM3075">
        <v>14.49</v>
      </c>
      <c r="EN3075">
        <v>13.81</v>
      </c>
      <c r="EO3075">
        <v>13.15</v>
      </c>
      <c r="EP3075">
        <v>12.5</v>
      </c>
      <c r="EQ3075">
        <v>11.87</v>
      </c>
      <c r="ER3075">
        <v>11.26</v>
      </c>
      <c r="ES3075">
        <v>10.66</v>
      </c>
      <c r="ET3075">
        <v>10.08</v>
      </c>
      <c r="EU3075">
        <v>9.52</v>
      </c>
      <c r="EV3075">
        <v>8.9700000000000006</v>
      </c>
      <c r="EW3075">
        <v>8.4499999999999993</v>
      </c>
      <c r="EX3075">
        <v>7.95</v>
      </c>
      <c r="EY3075">
        <v>7.47</v>
      </c>
      <c r="EZ3075">
        <v>7.01</v>
      </c>
      <c r="FA3075">
        <v>6.58</v>
      </c>
      <c r="FB3075">
        <v>6.16</v>
      </c>
      <c r="FC3075">
        <v>5.77</v>
      </c>
      <c r="FD3075">
        <v>5.4</v>
      </c>
      <c r="FE3075">
        <v>5.05</v>
      </c>
      <c r="FF3075">
        <v>4.71</v>
      </c>
      <c r="FG3075">
        <v>4.4000000000000004</v>
      </c>
      <c r="FH3075">
        <v>4.0999999999999996</v>
      </c>
      <c r="FI3075">
        <v>3.81</v>
      </c>
      <c r="FJ3075">
        <v>3.55</v>
      </c>
      <c r="FK3075">
        <v>3.3</v>
      </c>
      <c r="FL3075">
        <v>3.07</v>
      </c>
      <c r="FM3075">
        <v>2.87</v>
      </c>
      <c r="FN3075">
        <v>2.68</v>
      </c>
    </row>
    <row r="3076" spans="1:172" x14ac:dyDescent="0.25">
      <c r="A3076" t="s">
        <v>2863</v>
      </c>
      <c r="B3076">
        <v>63</v>
      </c>
      <c r="C3076">
        <v>63</v>
      </c>
      <c r="E3076">
        <v>100000</v>
      </c>
      <c r="F3076">
        <v>99720</v>
      </c>
      <c r="G3076">
        <v>99433</v>
      </c>
      <c r="H3076">
        <v>99139</v>
      </c>
      <c r="I3076">
        <v>98837</v>
      </c>
      <c r="J3076">
        <v>98526</v>
      </c>
      <c r="K3076">
        <v>98203</v>
      </c>
      <c r="L3076">
        <v>97865</v>
      </c>
      <c r="M3076">
        <v>97511</v>
      </c>
      <c r="N3076">
        <v>97139</v>
      </c>
      <c r="O3076">
        <v>96746</v>
      </c>
      <c r="P3076">
        <v>96332</v>
      </c>
      <c r="Q3076">
        <v>95894</v>
      </c>
      <c r="R3076">
        <v>95432</v>
      </c>
      <c r="S3076">
        <v>94946</v>
      </c>
      <c r="T3076">
        <v>94434</v>
      </c>
      <c r="U3076">
        <v>93894</v>
      </c>
      <c r="V3076">
        <v>93326</v>
      </c>
      <c r="W3076">
        <v>92726</v>
      </c>
      <c r="X3076">
        <v>92092</v>
      </c>
      <c r="Y3076">
        <v>91422</v>
      </c>
      <c r="Z3076">
        <v>90714</v>
      </c>
      <c r="AA3076">
        <v>89964</v>
      </c>
      <c r="AB3076">
        <v>89171</v>
      </c>
      <c r="AC3076">
        <v>88329</v>
      </c>
      <c r="AD3076">
        <v>87436</v>
      </c>
      <c r="AE3076">
        <v>86487</v>
      </c>
      <c r="AF3076">
        <v>85481</v>
      </c>
      <c r="AG3076">
        <v>84415</v>
      </c>
      <c r="AH3076">
        <v>83287</v>
      </c>
      <c r="AI3076">
        <v>82098</v>
      </c>
      <c r="AJ3076">
        <v>80852</v>
      </c>
      <c r="AK3076">
        <v>79543</v>
      </c>
      <c r="AL3076">
        <v>78163</v>
      </c>
      <c r="AM3076">
        <v>76699</v>
      </c>
      <c r="AN3076">
        <v>75128</v>
      </c>
      <c r="AO3076">
        <v>73417</v>
      </c>
      <c r="AP3076">
        <v>71566</v>
      </c>
      <c r="AQ3076">
        <v>69593</v>
      </c>
      <c r="AR3076">
        <v>67491</v>
      </c>
      <c r="AS3076">
        <v>65254</v>
      </c>
      <c r="AT3076">
        <v>62876</v>
      </c>
      <c r="AU3076">
        <v>60357</v>
      </c>
      <c r="AV3076">
        <v>57692</v>
      </c>
      <c r="AW3076">
        <v>54873</v>
      </c>
      <c r="AX3076">
        <v>51910</v>
      </c>
      <c r="AY3076">
        <v>48810</v>
      </c>
      <c r="AZ3076">
        <v>45589</v>
      </c>
      <c r="BA3076">
        <v>42270</v>
      </c>
      <c r="BB3076">
        <v>38869</v>
      </c>
      <c r="BC3076">
        <v>35424</v>
      </c>
      <c r="BD3076">
        <v>31967</v>
      </c>
      <c r="BE3076">
        <v>28540</v>
      </c>
      <c r="BF3076">
        <v>25184</v>
      </c>
      <c r="BG3076">
        <v>21941</v>
      </c>
      <c r="BH3076">
        <v>18856</v>
      </c>
      <c r="BI3076">
        <v>15962</v>
      </c>
      <c r="BJ3076">
        <v>13291</v>
      </c>
      <c r="BK3076">
        <v>10871</v>
      </c>
      <c r="BL3076">
        <v>8707</v>
      </c>
      <c r="BM3076">
        <v>6814</v>
      </c>
      <c r="BN3076">
        <v>5200</v>
      </c>
      <c r="BO3076">
        <v>3863</v>
      </c>
      <c r="DC3076">
        <v>42.77</v>
      </c>
      <c r="DD3076">
        <v>41.89</v>
      </c>
      <c r="DE3076">
        <v>41.01</v>
      </c>
      <c r="DF3076">
        <v>40.130000000000003</v>
      </c>
      <c r="DG3076">
        <v>39.25</v>
      </c>
      <c r="DH3076">
        <v>38.369999999999997</v>
      </c>
      <c r="DI3076">
        <v>37.5</v>
      </c>
      <c r="DJ3076">
        <v>36.619999999999997</v>
      </c>
      <c r="DK3076">
        <v>35.75</v>
      </c>
      <c r="DL3076">
        <v>34.89</v>
      </c>
      <c r="DM3076">
        <v>34.03</v>
      </c>
      <c r="DN3076">
        <v>33.17</v>
      </c>
      <c r="DO3076">
        <v>32.32</v>
      </c>
      <c r="DP3076">
        <v>31.48</v>
      </c>
      <c r="DQ3076">
        <v>30.64</v>
      </c>
      <c r="DR3076">
        <v>29.8</v>
      </c>
      <c r="DS3076">
        <v>28.97</v>
      </c>
      <c r="DT3076">
        <v>28.14</v>
      </c>
      <c r="DU3076">
        <v>27.32</v>
      </c>
      <c r="DV3076">
        <v>26.5</v>
      </c>
      <c r="DW3076">
        <v>25.69</v>
      </c>
      <c r="DX3076">
        <v>24.89</v>
      </c>
      <c r="DY3076">
        <v>24.09</v>
      </c>
      <c r="DZ3076">
        <v>23.3</v>
      </c>
      <c r="EA3076">
        <v>22.52</v>
      </c>
      <c r="EB3076">
        <v>21.75</v>
      </c>
      <c r="EC3076">
        <v>20.98</v>
      </c>
      <c r="ED3076">
        <v>20.22</v>
      </c>
      <c r="EE3076">
        <v>19.47</v>
      </c>
      <c r="EF3076">
        <v>18.73</v>
      </c>
      <c r="EG3076">
        <v>17.989999999999998</v>
      </c>
      <c r="EH3076">
        <v>17.260000000000002</v>
      </c>
      <c r="EI3076">
        <v>16.54</v>
      </c>
      <c r="EJ3076">
        <v>15.82</v>
      </c>
      <c r="EK3076">
        <v>15.11</v>
      </c>
      <c r="EL3076">
        <v>14.42</v>
      </c>
      <c r="EM3076">
        <v>13.74</v>
      </c>
      <c r="EN3076">
        <v>13.08</v>
      </c>
      <c r="EO3076">
        <v>12.44</v>
      </c>
      <c r="EP3076">
        <v>11.81</v>
      </c>
      <c r="EQ3076">
        <v>11.2</v>
      </c>
      <c r="ER3076">
        <v>10.61</v>
      </c>
      <c r="ES3076">
        <v>10.029999999999999</v>
      </c>
      <c r="ET3076">
        <v>9.4700000000000006</v>
      </c>
      <c r="EU3076">
        <v>8.93</v>
      </c>
      <c r="EV3076">
        <v>8.41</v>
      </c>
      <c r="EW3076">
        <v>7.91</v>
      </c>
      <c r="EX3076">
        <v>7.43</v>
      </c>
      <c r="EY3076">
        <v>6.98</v>
      </c>
      <c r="EZ3076">
        <v>6.55</v>
      </c>
      <c r="FA3076">
        <v>6.13</v>
      </c>
      <c r="FB3076">
        <v>5.74</v>
      </c>
      <c r="FC3076">
        <v>5.37</v>
      </c>
      <c r="FD3076">
        <v>5.0199999999999996</v>
      </c>
      <c r="FE3076">
        <v>4.6900000000000004</v>
      </c>
      <c r="FF3076">
        <v>4.38</v>
      </c>
      <c r="FG3076">
        <v>4.08</v>
      </c>
      <c r="FH3076">
        <v>3.8</v>
      </c>
      <c r="FI3076">
        <v>3.53</v>
      </c>
      <c r="FJ3076">
        <v>3.29</v>
      </c>
      <c r="FK3076">
        <v>3.06</v>
      </c>
      <c r="FL3076">
        <v>2.85</v>
      </c>
      <c r="FM3076">
        <v>2.67</v>
      </c>
    </row>
    <row r="3077" spans="1:172" x14ac:dyDescent="0.25">
      <c r="A3077" t="s">
        <v>2864</v>
      </c>
      <c r="B3077">
        <v>62</v>
      </c>
      <c r="C3077">
        <v>62</v>
      </c>
      <c r="E3077">
        <v>100000</v>
      </c>
      <c r="F3077">
        <v>99708</v>
      </c>
      <c r="G3077">
        <v>99408</v>
      </c>
      <c r="H3077">
        <v>99101</v>
      </c>
      <c r="I3077">
        <v>98784</v>
      </c>
      <c r="J3077">
        <v>98455</v>
      </c>
      <c r="K3077">
        <v>98111</v>
      </c>
      <c r="L3077">
        <v>97751</v>
      </c>
      <c r="M3077">
        <v>97371</v>
      </c>
      <c r="N3077">
        <v>96970</v>
      </c>
      <c r="O3077">
        <v>96548</v>
      </c>
      <c r="P3077">
        <v>96102</v>
      </c>
      <c r="Q3077">
        <v>95632</v>
      </c>
      <c r="R3077">
        <v>95136</v>
      </c>
      <c r="S3077">
        <v>94614</v>
      </c>
      <c r="T3077">
        <v>94064</v>
      </c>
      <c r="U3077">
        <v>93485</v>
      </c>
      <c r="V3077">
        <v>92874</v>
      </c>
      <c r="W3077">
        <v>92229</v>
      </c>
      <c r="X3077">
        <v>91547</v>
      </c>
      <c r="Y3077">
        <v>90826</v>
      </c>
      <c r="Z3077">
        <v>90063</v>
      </c>
      <c r="AA3077">
        <v>89255</v>
      </c>
      <c r="AB3077">
        <v>88399</v>
      </c>
      <c r="AC3077">
        <v>87490</v>
      </c>
      <c r="AD3077">
        <v>86524</v>
      </c>
      <c r="AE3077">
        <v>85500</v>
      </c>
      <c r="AF3077">
        <v>84417</v>
      </c>
      <c r="AG3077">
        <v>83272</v>
      </c>
      <c r="AH3077">
        <v>82064</v>
      </c>
      <c r="AI3077">
        <v>80798</v>
      </c>
      <c r="AJ3077">
        <v>79471</v>
      </c>
      <c r="AK3077">
        <v>78070</v>
      </c>
      <c r="AL3077">
        <v>76587</v>
      </c>
      <c r="AM3077">
        <v>74998</v>
      </c>
      <c r="AN3077">
        <v>73268</v>
      </c>
      <c r="AO3077">
        <v>71394</v>
      </c>
      <c r="AP3077">
        <v>69398</v>
      </c>
      <c r="AQ3077">
        <v>67275</v>
      </c>
      <c r="AR3077">
        <v>65017</v>
      </c>
      <c r="AS3077">
        <v>62619</v>
      </c>
      <c r="AT3077">
        <v>60078</v>
      </c>
      <c r="AU3077">
        <v>57396</v>
      </c>
      <c r="AV3077">
        <v>54562</v>
      </c>
      <c r="AW3077">
        <v>51584</v>
      </c>
      <c r="AX3077">
        <v>48474</v>
      </c>
      <c r="AY3077">
        <v>45246</v>
      </c>
      <c r="AZ3077">
        <v>41918</v>
      </c>
      <c r="BA3077">
        <v>38517</v>
      </c>
      <c r="BB3077">
        <v>35071</v>
      </c>
      <c r="BC3077">
        <v>31622</v>
      </c>
      <c r="BD3077">
        <v>28205</v>
      </c>
      <c r="BE3077">
        <v>24863</v>
      </c>
      <c r="BF3077">
        <v>21637</v>
      </c>
      <c r="BG3077">
        <v>18573</v>
      </c>
      <c r="BH3077">
        <v>15707</v>
      </c>
      <c r="BI3077">
        <v>13064</v>
      </c>
      <c r="BJ3077">
        <v>10670</v>
      </c>
      <c r="BK3077">
        <v>8533</v>
      </c>
      <c r="BL3077">
        <v>6670</v>
      </c>
      <c r="BM3077">
        <v>5084</v>
      </c>
      <c r="BN3077">
        <v>3771</v>
      </c>
      <c r="DC3077">
        <v>41.74</v>
      </c>
      <c r="DD3077">
        <v>40.86</v>
      </c>
      <c r="DE3077">
        <v>39.979999999999997</v>
      </c>
      <c r="DF3077">
        <v>39.1</v>
      </c>
      <c r="DG3077">
        <v>38.229999999999997</v>
      </c>
      <c r="DH3077">
        <v>37.35</v>
      </c>
      <c r="DI3077">
        <v>36.479999999999997</v>
      </c>
      <c r="DJ3077">
        <v>35.619999999999997</v>
      </c>
      <c r="DK3077">
        <v>34.75</v>
      </c>
      <c r="DL3077">
        <v>33.9</v>
      </c>
      <c r="DM3077">
        <v>33.04</v>
      </c>
      <c r="DN3077">
        <v>32.19</v>
      </c>
      <c r="DO3077">
        <v>31.35</v>
      </c>
      <c r="DP3077">
        <v>30.51</v>
      </c>
      <c r="DQ3077">
        <v>29.67</v>
      </c>
      <c r="DR3077">
        <v>28.84</v>
      </c>
      <c r="DS3077">
        <v>28.02</v>
      </c>
      <c r="DT3077">
        <v>27.2</v>
      </c>
      <c r="DU3077">
        <v>26.39</v>
      </c>
      <c r="DV3077">
        <v>25.58</v>
      </c>
      <c r="DW3077">
        <v>24.78</v>
      </c>
      <c r="DX3077">
        <v>23.99</v>
      </c>
      <c r="DY3077">
        <v>23.2</v>
      </c>
      <c r="DZ3077">
        <v>22.42</v>
      </c>
      <c r="EA3077">
        <v>21.65</v>
      </c>
      <c r="EB3077">
        <v>20.88</v>
      </c>
      <c r="EC3077">
        <v>20.13</v>
      </c>
      <c r="ED3077">
        <v>19.38</v>
      </c>
      <c r="EE3077">
        <v>18.64</v>
      </c>
      <c r="EF3077">
        <v>17.899999999999999</v>
      </c>
      <c r="EG3077">
        <v>17.18</v>
      </c>
      <c r="EH3077">
        <v>16.46</v>
      </c>
      <c r="EI3077">
        <v>15.74</v>
      </c>
      <c r="EJ3077">
        <v>15.04</v>
      </c>
      <c r="EK3077">
        <v>14.35</v>
      </c>
      <c r="EL3077">
        <v>13.67</v>
      </c>
      <c r="EM3077">
        <v>13.02</v>
      </c>
      <c r="EN3077">
        <v>12.38</v>
      </c>
      <c r="EO3077">
        <v>11.75</v>
      </c>
      <c r="EP3077">
        <v>11.14</v>
      </c>
      <c r="EQ3077">
        <v>10.55</v>
      </c>
      <c r="ER3077">
        <v>9.98</v>
      </c>
      <c r="ES3077">
        <v>9.42</v>
      </c>
      <c r="ET3077">
        <v>8.8800000000000008</v>
      </c>
      <c r="EU3077">
        <v>8.3699999999999992</v>
      </c>
      <c r="EV3077">
        <v>7.87</v>
      </c>
      <c r="EW3077">
        <v>7.4</v>
      </c>
      <c r="EX3077">
        <v>6.94</v>
      </c>
      <c r="EY3077">
        <v>6.51</v>
      </c>
      <c r="EZ3077">
        <v>6.1</v>
      </c>
      <c r="FA3077">
        <v>5.72</v>
      </c>
      <c r="FB3077">
        <v>5.35</v>
      </c>
      <c r="FC3077">
        <v>5</v>
      </c>
      <c r="FD3077">
        <v>4.67</v>
      </c>
      <c r="FE3077">
        <v>4.3600000000000003</v>
      </c>
      <c r="FF3077">
        <v>4.0599999999999996</v>
      </c>
      <c r="FG3077">
        <v>3.78</v>
      </c>
      <c r="FH3077">
        <v>3.52</v>
      </c>
      <c r="FI3077">
        <v>3.27</v>
      </c>
      <c r="FJ3077">
        <v>3.05</v>
      </c>
      <c r="FK3077">
        <v>2.84</v>
      </c>
      <c r="FL3077">
        <v>2.66</v>
      </c>
    </row>
    <row r="3078" spans="1:172" x14ac:dyDescent="0.25">
      <c r="A3078" t="s">
        <v>2865</v>
      </c>
      <c r="B3078">
        <v>61</v>
      </c>
      <c r="C3078">
        <v>61</v>
      </c>
      <c r="E3078">
        <v>100000</v>
      </c>
      <c r="F3078">
        <v>99695</v>
      </c>
      <c r="G3078">
        <v>99382</v>
      </c>
      <c r="H3078">
        <v>99058</v>
      </c>
      <c r="I3078">
        <v>98723</v>
      </c>
      <c r="J3078">
        <v>98374</v>
      </c>
      <c r="K3078">
        <v>98007</v>
      </c>
      <c r="L3078">
        <v>97620</v>
      </c>
      <c r="M3078">
        <v>97212</v>
      </c>
      <c r="N3078">
        <v>96781</v>
      </c>
      <c r="O3078">
        <v>96327</v>
      </c>
      <c r="P3078">
        <v>95848</v>
      </c>
      <c r="Q3078">
        <v>95343</v>
      </c>
      <c r="R3078">
        <v>94811</v>
      </c>
      <c r="S3078">
        <v>94250</v>
      </c>
      <c r="T3078">
        <v>93660</v>
      </c>
      <c r="U3078">
        <v>93038</v>
      </c>
      <c r="V3078">
        <v>92381</v>
      </c>
      <c r="W3078">
        <v>91687</v>
      </c>
      <c r="X3078">
        <v>90952</v>
      </c>
      <c r="Y3078">
        <v>90176</v>
      </c>
      <c r="Z3078">
        <v>89354</v>
      </c>
      <c r="AA3078">
        <v>88482</v>
      </c>
      <c r="AB3078">
        <v>87557</v>
      </c>
      <c r="AC3078">
        <v>86574</v>
      </c>
      <c r="AD3078">
        <v>85533</v>
      </c>
      <c r="AE3078">
        <v>84431</v>
      </c>
      <c r="AF3078">
        <v>83268</v>
      </c>
      <c r="AG3078">
        <v>82042</v>
      </c>
      <c r="AH3078">
        <v>80757</v>
      </c>
      <c r="AI3078">
        <v>79409</v>
      </c>
      <c r="AJ3078">
        <v>77989</v>
      </c>
      <c r="AK3078">
        <v>76486</v>
      </c>
      <c r="AL3078">
        <v>74876</v>
      </c>
      <c r="AM3078">
        <v>73126</v>
      </c>
      <c r="AN3078">
        <v>71232</v>
      </c>
      <c r="AO3078">
        <v>69212</v>
      </c>
      <c r="AP3078">
        <v>67066</v>
      </c>
      <c r="AQ3078">
        <v>64788</v>
      </c>
      <c r="AR3078">
        <v>62369</v>
      </c>
      <c r="AS3078">
        <v>59808</v>
      </c>
      <c r="AT3078">
        <v>57104</v>
      </c>
      <c r="AU3078">
        <v>54255</v>
      </c>
      <c r="AV3078">
        <v>51264</v>
      </c>
      <c r="AW3078">
        <v>48141</v>
      </c>
      <c r="AX3078">
        <v>44906</v>
      </c>
      <c r="AY3078">
        <v>41574</v>
      </c>
      <c r="AZ3078">
        <v>38168</v>
      </c>
      <c r="BA3078">
        <v>34725</v>
      </c>
      <c r="BB3078">
        <v>31278</v>
      </c>
      <c r="BC3078">
        <v>27873</v>
      </c>
      <c r="BD3078">
        <v>24546</v>
      </c>
      <c r="BE3078">
        <v>21338</v>
      </c>
      <c r="BF3078">
        <v>18295</v>
      </c>
      <c r="BG3078">
        <v>15453</v>
      </c>
      <c r="BH3078">
        <v>12840</v>
      </c>
      <c r="BI3078">
        <v>10475</v>
      </c>
      <c r="BJ3078">
        <v>8364</v>
      </c>
      <c r="BK3078">
        <v>6527</v>
      </c>
      <c r="BL3078">
        <v>4969</v>
      </c>
      <c r="BM3078">
        <v>3681</v>
      </c>
      <c r="DC3078">
        <v>40.71</v>
      </c>
      <c r="DD3078">
        <v>39.840000000000003</v>
      </c>
      <c r="DE3078">
        <v>38.96</v>
      </c>
      <c r="DF3078">
        <v>38.090000000000003</v>
      </c>
      <c r="DG3078">
        <v>37.21</v>
      </c>
      <c r="DH3078">
        <v>36.340000000000003</v>
      </c>
      <c r="DI3078">
        <v>35.479999999999997</v>
      </c>
      <c r="DJ3078">
        <v>34.619999999999997</v>
      </c>
      <c r="DK3078">
        <v>33.76</v>
      </c>
      <c r="DL3078">
        <v>32.909999999999997</v>
      </c>
      <c r="DM3078">
        <v>32.06</v>
      </c>
      <c r="DN3078">
        <v>31.22</v>
      </c>
      <c r="DO3078">
        <v>30.38</v>
      </c>
      <c r="DP3078">
        <v>29.55</v>
      </c>
      <c r="DQ3078">
        <v>28.72</v>
      </c>
      <c r="DR3078">
        <v>27.9</v>
      </c>
      <c r="DS3078">
        <v>27.08</v>
      </c>
      <c r="DT3078">
        <v>26.27</v>
      </c>
      <c r="DU3078">
        <v>25.47</v>
      </c>
      <c r="DV3078">
        <v>24.67</v>
      </c>
      <c r="DW3078">
        <v>23.88</v>
      </c>
      <c r="DX3078">
        <v>23.09</v>
      </c>
      <c r="DY3078">
        <v>22.31</v>
      </c>
      <c r="DZ3078">
        <v>21.55</v>
      </c>
      <c r="EA3078">
        <v>20.78</v>
      </c>
      <c r="EB3078">
        <v>20.03</v>
      </c>
      <c r="EC3078">
        <v>19.29</v>
      </c>
      <c r="ED3078">
        <v>18.55</v>
      </c>
      <c r="EE3078">
        <v>17.82</v>
      </c>
      <c r="EF3078">
        <v>17.09</v>
      </c>
      <c r="EG3078">
        <v>16.38</v>
      </c>
      <c r="EH3078">
        <v>15.66</v>
      </c>
      <c r="EI3078">
        <v>14.96</v>
      </c>
      <c r="EJ3078">
        <v>14.27</v>
      </c>
      <c r="EK3078">
        <v>13.6</v>
      </c>
      <c r="EL3078">
        <v>12.95</v>
      </c>
      <c r="EM3078">
        <v>12.31</v>
      </c>
      <c r="EN3078">
        <v>11.69</v>
      </c>
      <c r="EO3078">
        <v>11.09</v>
      </c>
      <c r="EP3078">
        <v>10.5</v>
      </c>
      <c r="EQ3078">
        <v>9.93</v>
      </c>
      <c r="ER3078">
        <v>9.3699999999999992</v>
      </c>
      <c r="ES3078">
        <v>8.84</v>
      </c>
      <c r="ET3078">
        <v>8.32</v>
      </c>
      <c r="EU3078">
        <v>7.83</v>
      </c>
      <c r="EV3078">
        <v>7.36</v>
      </c>
      <c r="EW3078">
        <v>6.91</v>
      </c>
      <c r="EX3078">
        <v>6.48</v>
      </c>
      <c r="EY3078">
        <v>6.07</v>
      </c>
      <c r="EZ3078">
        <v>5.69</v>
      </c>
      <c r="FA3078">
        <v>5.32</v>
      </c>
      <c r="FB3078">
        <v>4.9800000000000004</v>
      </c>
      <c r="FC3078">
        <v>4.6500000000000004</v>
      </c>
      <c r="FD3078">
        <v>4.34</v>
      </c>
      <c r="FE3078">
        <v>4.04</v>
      </c>
      <c r="FF3078">
        <v>3.77</v>
      </c>
      <c r="FG3078">
        <v>3.5</v>
      </c>
      <c r="FH3078">
        <v>3.26</v>
      </c>
      <c r="FI3078">
        <v>3.04</v>
      </c>
      <c r="FJ3078">
        <v>2.83</v>
      </c>
      <c r="FK3078">
        <v>2.65</v>
      </c>
    </row>
    <row r="3079" spans="1:172" x14ac:dyDescent="0.25">
      <c r="A3079" t="s">
        <v>2866</v>
      </c>
      <c r="B3079">
        <v>60</v>
      </c>
      <c r="C3079">
        <v>60</v>
      </c>
      <c r="E3079">
        <v>100000</v>
      </c>
      <c r="F3079">
        <v>99681</v>
      </c>
      <c r="G3079">
        <v>99352</v>
      </c>
      <c r="H3079">
        <v>99010</v>
      </c>
      <c r="I3079">
        <v>98654</v>
      </c>
      <c r="J3079">
        <v>98280</v>
      </c>
      <c r="K3079">
        <v>97887</v>
      </c>
      <c r="L3079">
        <v>97471</v>
      </c>
      <c r="M3079">
        <v>97032</v>
      </c>
      <c r="N3079">
        <v>96569</v>
      </c>
      <c r="O3079">
        <v>96081</v>
      </c>
      <c r="P3079">
        <v>95566</v>
      </c>
      <c r="Q3079">
        <v>95024</v>
      </c>
      <c r="R3079">
        <v>94453</v>
      </c>
      <c r="S3079">
        <v>93852</v>
      </c>
      <c r="T3079">
        <v>93218</v>
      </c>
      <c r="U3079">
        <v>92549</v>
      </c>
      <c r="V3079">
        <v>91842</v>
      </c>
      <c r="W3079">
        <v>91095</v>
      </c>
      <c r="X3079">
        <v>90304</v>
      </c>
      <c r="Y3079">
        <v>89467</v>
      </c>
      <c r="Z3079">
        <v>88579</v>
      </c>
      <c r="AA3079">
        <v>87638</v>
      </c>
      <c r="AB3079">
        <v>86639</v>
      </c>
      <c r="AC3079">
        <v>85579</v>
      </c>
      <c r="AD3079">
        <v>84459</v>
      </c>
      <c r="AE3079">
        <v>83276</v>
      </c>
      <c r="AF3079">
        <v>82031</v>
      </c>
      <c r="AG3079">
        <v>80728</v>
      </c>
      <c r="AH3079">
        <v>79360</v>
      </c>
      <c r="AI3079">
        <v>77919</v>
      </c>
      <c r="AJ3079">
        <v>76396</v>
      </c>
      <c r="AK3079">
        <v>74764</v>
      </c>
      <c r="AL3079">
        <v>72993</v>
      </c>
      <c r="AM3079">
        <v>71077</v>
      </c>
      <c r="AN3079">
        <v>69037</v>
      </c>
      <c r="AO3079">
        <v>66866</v>
      </c>
      <c r="AP3079">
        <v>64564</v>
      </c>
      <c r="AQ3079">
        <v>62125</v>
      </c>
      <c r="AR3079">
        <v>59544</v>
      </c>
      <c r="AS3079">
        <v>56821</v>
      </c>
      <c r="AT3079">
        <v>53952</v>
      </c>
      <c r="AU3079">
        <v>50948</v>
      </c>
      <c r="AV3079">
        <v>47814</v>
      </c>
      <c r="AW3079">
        <v>44568</v>
      </c>
      <c r="AX3079">
        <v>41233</v>
      </c>
      <c r="AY3079">
        <v>37826</v>
      </c>
      <c r="AZ3079">
        <v>34382</v>
      </c>
      <c r="BA3079">
        <v>30942</v>
      </c>
      <c r="BB3079">
        <v>27544</v>
      </c>
      <c r="BC3079">
        <v>24233</v>
      </c>
      <c r="BD3079">
        <v>21044</v>
      </c>
      <c r="BE3079">
        <v>18022</v>
      </c>
      <c r="BF3079">
        <v>15204</v>
      </c>
      <c r="BG3079">
        <v>12616</v>
      </c>
      <c r="BH3079">
        <v>10282</v>
      </c>
      <c r="BI3079">
        <v>8200</v>
      </c>
      <c r="BJ3079">
        <v>6389</v>
      </c>
      <c r="BK3079">
        <v>4856</v>
      </c>
      <c r="BL3079">
        <v>3593</v>
      </c>
      <c r="DC3079">
        <v>39.69</v>
      </c>
      <c r="DD3079">
        <v>38.82</v>
      </c>
      <c r="DE3079">
        <v>37.94</v>
      </c>
      <c r="DF3079">
        <v>37.07</v>
      </c>
      <c r="DG3079">
        <v>36.200000000000003</v>
      </c>
      <c r="DH3079">
        <v>35.340000000000003</v>
      </c>
      <c r="DI3079">
        <v>34.479999999999997</v>
      </c>
      <c r="DJ3079">
        <v>33.630000000000003</v>
      </c>
      <c r="DK3079">
        <v>32.78</v>
      </c>
      <c r="DL3079">
        <v>31.93</v>
      </c>
      <c r="DM3079">
        <v>31.09</v>
      </c>
      <c r="DN3079">
        <v>30.25</v>
      </c>
      <c r="DO3079">
        <v>29.42</v>
      </c>
      <c r="DP3079">
        <v>28.6</v>
      </c>
      <c r="DQ3079">
        <v>27.78</v>
      </c>
      <c r="DR3079">
        <v>26.96</v>
      </c>
      <c r="DS3079">
        <v>26.16</v>
      </c>
      <c r="DT3079">
        <v>25.35</v>
      </c>
      <c r="DU3079">
        <v>24.56</v>
      </c>
      <c r="DV3079">
        <v>23.77</v>
      </c>
      <c r="DW3079">
        <v>22.99</v>
      </c>
      <c r="DX3079">
        <v>22.21</v>
      </c>
      <c r="DY3079">
        <v>21.44</v>
      </c>
      <c r="DZ3079">
        <v>20.69</v>
      </c>
      <c r="EA3079">
        <v>19.940000000000001</v>
      </c>
      <c r="EB3079">
        <v>19.190000000000001</v>
      </c>
      <c r="EC3079">
        <v>18.46</v>
      </c>
      <c r="ED3079">
        <v>17.73</v>
      </c>
      <c r="EE3079">
        <v>17.010000000000002</v>
      </c>
      <c r="EF3079">
        <v>16.29</v>
      </c>
      <c r="EG3079">
        <v>15.59</v>
      </c>
      <c r="EH3079">
        <v>14.89</v>
      </c>
      <c r="EI3079">
        <v>14.2</v>
      </c>
      <c r="EJ3079">
        <v>13.53</v>
      </c>
      <c r="EK3079">
        <v>12.89</v>
      </c>
      <c r="EL3079">
        <v>12.25</v>
      </c>
      <c r="EM3079">
        <v>11.63</v>
      </c>
      <c r="EN3079">
        <v>11.03</v>
      </c>
      <c r="EO3079">
        <v>10.44</v>
      </c>
      <c r="EP3079">
        <v>9.8699999999999992</v>
      </c>
      <c r="EQ3079">
        <v>9.32</v>
      </c>
      <c r="ER3079">
        <v>8.7899999999999991</v>
      </c>
      <c r="ES3079">
        <v>8.2799999999999994</v>
      </c>
      <c r="ET3079">
        <v>7.79</v>
      </c>
      <c r="EU3079">
        <v>7.32</v>
      </c>
      <c r="EV3079">
        <v>6.87</v>
      </c>
      <c r="EW3079">
        <v>6.45</v>
      </c>
      <c r="EX3079">
        <v>6.04</v>
      </c>
      <c r="EY3079">
        <v>5.66</v>
      </c>
      <c r="EZ3079">
        <v>5.3</v>
      </c>
      <c r="FA3079">
        <v>4.95</v>
      </c>
      <c r="FB3079">
        <v>4.63</v>
      </c>
      <c r="FC3079">
        <v>4.32</v>
      </c>
      <c r="FD3079">
        <v>4.03</v>
      </c>
      <c r="FE3079">
        <v>3.75</v>
      </c>
      <c r="FF3079">
        <v>3.49</v>
      </c>
      <c r="FG3079">
        <v>3.25</v>
      </c>
      <c r="FH3079">
        <v>3.03</v>
      </c>
      <c r="FI3079">
        <v>2.82</v>
      </c>
      <c r="FJ3079">
        <v>2.64</v>
      </c>
    </row>
    <row r="3080" spans="1:172" x14ac:dyDescent="0.25">
      <c r="A3080" t="s">
        <v>2867</v>
      </c>
      <c r="B3080">
        <v>59</v>
      </c>
      <c r="C3080">
        <v>59</v>
      </c>
      <c r="E3080">
        <v>100000</v>
      </c>
      <c r="F3080">
        <v>99665</v>
      </c>
      <c r="G3080">
        <v>99317</v>
      </c>
      <c r="H3080">
        <v>98954</v>
      </c>
      <c r="I3080">
        <v>98573</v>
      </c>
      <c r="J3080">
        <v>98172</v>
      </c>
      <c r="K3080">
        <v>97749</v>
      </c>
      <c r="L3080">
        <v>97302</v>
      </c>
      <c r="M3080">
        <v>96830</v>
      </c>
      <c r="N3080">
        <v>96332</v>
      </c>
      <c r="O3080">
        <v>95808</v>
      </c>
      <c r="P3080">
        <v>95256</v>
      </c>
      <c r="Q3080">
        <v>94674</v>
      </c>
      <c r="R3080">
        <v>94061</v>
      </c>
      <c r="S3080">
        <v>93415</v>
      </c>
      <c r="T3080">
        <v>92734</v>
      </c>
      <c r="U3080">
        <v>92014</v>
      </c>
      <c r="V3080">
        <v>91254</v>
      </c>
      <c r="W3080">
        <v>90449</v>
      </c>
      <c r="X3080">
        <v>89597</v>
      </c>
      <c r="Y3080">
        <v>88693</v>
      </c>
      <c r="Z3080">
        <v>87735</v>
      </c>
      <c r="AA3080">
        <v>86717</v>
      </c>
      <c r="AB3080">
        <v>85640</v>
      </c>
      <c r="AC3080">
        <v>84500</v>
      </c>
      <c r="AD3080">
        <v>83298</v>
      </c>
      <c r="AE3080">
        <v>82033</v>
      </c>
      <c r="AF3080">
        <v>80710</v>
      </c>
      <c r="AG3080">
        <v>79324</v>
      </c>
      <c r="AH3080">
        <v>77862</v>
      </c>
      <c r="AI3080">
        <v>76317</v>
      </c>
      <c r="AJ3080">
        <v>74665</v>
      </c>
      <c r="AK3080">
        <v>72870</v>
      </c>
      <c r="AL3080">
        <v>70932</v>
      </c>
      <c r="AM3080">
        <v>68869</v>
      </c>
      <c r="AN3080">
        <v>66678</v>
      </c>
      <c r="AO3080">
        <v>64351</v>
      </c>
      <c r="AP3080">
        <v>61889</v>
      </c>
      <c r="AQ3080">
        <v>59288</v>
      </c>
      <c r="AR3080">
        <v>56545</v>
      </c>
      <c r="AS3080">
        <v>53659</v>
      </c>
      <c r="AT3080">
        <v>50636</v>
      </c>
      <c r="AU3080">
        <v>47492</v>
      </c>
      <c r="AV3080">
        <v>44238</v>
      </c>
      <c r="AW3080">
        <v>40895</v>
      </c>
      <c r="AX3080">
        <v>37488</v>
      </c>
      <c r="AY3080">
        <v>34047</v>
      </c>
      <c r="AZ3080">
        <v>30610</v>
      </c>
      <c r="BA3080">
        <v>27223</v>
      </c>
      <c r="BB3080">
        <v>23923</v>
      </c>
      <c r="BC3080">
        <v>20754</v>
      </c>
      <c r="BD3080">
        <v>17754</v>
      </c>
      <c r="BE3080">
        <v>14960</v>
      </c>
      <c r="BF3080">
        <v>12398</v>
      </c>
      <c r="BG3080">
        <v>10090</v>
      </c>
      <c r="BH3080">
        <v>8038</v>
      </c>
      <c r="BI3080">
        <v>6255</v>
      </c>
      <c r="BJ3080">
        <v>4746</v>
      </c>
      <c r="BK3080">
        <v>3506</v>
      </c>
      <c r="DC3080">
        <v>38.67</v>
      </c>
      <c r="DD3080">
        <v>37.799999999999997</v>
      </c>
      <c r="DE3080">
        <v>36.93</v>
      </c>
      <c r="DF3080">
        <v>36.07</v>
      </c>
      <c r="DG3080">
        <v>35.200000000000003</v>
      </c>
      <c r="DH3080">
        <v>34.340000000000003</v>
      </c>
      <c r="DI3080">
        <v>33.49</v>
      </c>
      <c r="DJ3080">
        <v>32.64</v>
      </c>
      <c r="DK3080">
        <v>31.8</v>
      </c>
      <c r="DL3080">
        <v>30.96</v>
      </c>
      <c r="DM3080">
        <v>30.13</v>
      </c>
      <c r="DN3080">
        <v>29.3</v>
      </c>
      <c r="DO3080">
        <v>28.48</v>
      </c>
      <c r="DP3080">
        <v>27.66</v>
      </c>
      <c r="DQ3080">
        <v>26.85</v>
      </c>
      <c r="DR3080">
        <v>26.04</v>
      </c>
      <c r="DS3080">
        <v>25.24</v>
      </c>
      <c r="DT3080">
        <v>24.45</v>
      </c>
      <c r="DU3080">
        <v>23.66</v>
      </c>
      <c r="DV3080">
        <v>22.88</v>
      </c>
      <c r="DW3080">
        <v>22.11</v>
      </c>
      <c r="DX3080">
        <v>21.34</v>
      </c>
      <c r="DY3080">
        <v>20.59</v>
      </c>
      <c r="DZ3080">
        <v>19.84</v>
      </c>
      <c r="EA3080">
        <v>19.100000000000001</v>
      </c>
      <c r="EB3080">
        <v>18.37</v>
      </c>
      <c r="EC3080">
        <v>17.649999999999999</v>
      </c>
      <c r="ED3080">
        <v>16.93</v>
      </c>
      <c r="EE3080">
        <v>16.21</v>
      </c>
      <c r="EF3080">
        <v>15.51</v>
      </c>
      <c r="EG3080">
        <v>14.81</v>
      </c>
      <c r="EH3080">
        <v>14.13</v>
      </c>
      <c r="EI3080">
        <v>13.46</v>
      </c>
      <c r="EJ3080">
        <v>12.82</v>
      </c>
      <c r="EK3080">
        <v>12.19</v>
      </c>
      <c r="EL3080">
        <v>11.57</v>
      </c>
      <c r="EM3080">
        <v>10.97</v>
      </c>
      <c r="EN3080">
        <v>10.39</v>
      </c>
      <c r="EO3080">
        <v>9.82</v>
      </c>
      <c r="EP3080">
        <v>9.2799999999999994</v>
      </c>
      <c r="EQ3080">
        <v>8.75</v>
      </c>
      <c r="ER3080">
        <v>8.24</v>
      </c>
      <c r="ES3080">
        <v>7.75</v>
      </c>
      <c r="ET3080">
        <v>7.29</v>
      </c>
      <c r="EU3080">
        <v>6.84</v>
      </c>
      <c r="EV3080">
        <v>6.42</v>
      </c>
      <c r="EW3080">
        <v>6.01</v>
      </c>
      <c r="EX3080">
        <v>5.63</v>
      </c>
      <c r="EY3080">
        <v>5.27</v>
      </c>
      <c r="EZ3080">
        <v>4.93</v>
      </c>
      <c r="FA3080">
        <v>4.6100000000000003</v>
      </c>
      <c r="FB3080">
        <v>4.3</v>
      </c>
      <c r="FC3080">
        <v>4.01</v>
      </c>
      <c r="FD3080">
        <v>3.74</v>
      </c>
      <c r="FE3080">
        <v>3.48</v>
      </c>
      <c r="FF3080">
        <v>3.24</v>
      </c>
      <c r="FG3080">
        <v>3.01</v>
      </c>
      <c r="FH3080">
        <v>2.81</v>
      </c>
      <c r="FI3080">
        <v>2.63</v>
      </c>
    </row>
    <row r="3081" spans="1:172" x14ac:dyDescent="0.25">
      <c r="A3081" t="s">
        <v>2868</v>
      </c>
      <c r="B3081">
        <v>58</v>
      </c>
      <c r="C3081">
        <v>58</v>
      </c>
      <c r="E3081">
        <v>100000</v>
      </c>
      <c r="F3081">
        <v>99645</v>
      </c>
      <c r="G3081">
        <v>99276</v>
      </c>
      <c r="H3081">
        <v>98887</v>
      </c>
      <c r="I3081">
        <v>98479</v>
      </c>
      <c r="J3081">
        <v>98048</v>
      </c>
      <c r="K3081">
        <v>97593</v>
      </c>
      <c r="L3081">
        <v>97112</v>
      </c>
      <c r="M3081">
        <v>96605</v>
      </c>
      <c r="N3081">
        <v>96070</v>
      </c>
      <c r="O3081">
        <v>95507</v>
      </c>
      <c r="P3081">
        <v>94915</v>
      </c>
      <c r="Q3081">
        <v>94291</v>
      </c>
      <c r="R3081">
        <v>93633</v>
      </c>
      <c r="S3081">
        <v>92939</v>
      </c>
      <c r="T3081">
        <v>92206</v>
      </c>
      <c r="U3081">
        <v>91432</v>
      </c>
      <c r="V3081">
        <v>90613</v>
      </c>
      <c r="W3081">
        <v>89745</v>
      </c>
      <c r="X3081">
        <v>88825</v>
      </c>
      <c r="Y3081">
        <v>87849</v>
      </c>
      <c r="Z3081">
        <v>86814</v>
      </c>
      <c r="AA3081">
        <v>85717</v>
      </c>
      <c r="AB3081">
        <v>84559</v>
      </c>
      <c r="AC3081">
        <v>83336</v>
      </c>
      <c r="AD3081">
        <v>82051</v>
      </c>
      <c r="AE3081">
        <v>80707</v>
      </c>
      <c r="AF3081">
        <v>79301</v>
      </c>
      <c r="AG3081">
        <v>77821</v>
      </c>
      <c r="AH3081">
        <v>76254</v>
      </c>
      <c r="AI3081">
        <v>74578</v>
      </c>
      <c r="AJ3081">
        <v>72761</v>
      </c>
      <c r="AK3081">
        <v>70798</v>
      </c>
      <c r="AL3081">
        <v>68712</v>
      </c>
      <c r="AM3081">
        <v>66498</v>
      </c>
      <c r="AN3081">
        <v>64150</v>
      </c>
      <c r="AO3081">
        <v>61663</v>
      </c>
      <c r="AP3081">
        <v>59039</v>
      </c>
      <c r="AQ3081">
        <v>56279</v>
      </c>
      <c r="AR3081">
        <v>53374</v>
      </c>
      <c r="AS3081">
        <v>50335</v>
      </c>
      <c r="AT3081">
        <v>47175</v>
      </c>
      <c r="AU3081">
        <v>43913</v>
      </c>
      <c r="AV3081">
        <v>40565</v>
      </c>
      <c r="AW3081">
        <v>37153</v>
      </c>
      <c r="AX3081">
        <v>33715</v>
      </c>
      <c r="AY3081">
        <v>30286</v>
      </c>
      <c r="AZ3081">
        <v>26905</v>
      </c>
      <c r="BA3081">
        <v>23620</v>
      </c>
      <c r="BB3081">
        <v>20466</v>
      </c>
      <c r="BC3081">
        <v>17490</v>
      </c>
      <c r="BD3081">
        <v>14721</v>
      </c>
      <c r="BE3081">
        <v>12185</v>
      </c>
      <c r="BF3081">
        <v>9903</v>
      </c>
      <c r="BG3081">
        <v>7878</v>
      </c>
      <c r="BH3081">
        <v>6124</v>
      </c>
      <c r="BI3081">
        <v>4641</v>
      </c>
      <c r="BJ3081">
        <v>3422</v>
      </c>
      <c r="DC3081">
        <v>37.659999999999997</v>
      </c>
      <c r="DD3081">
        <v>36.79</v>
      </c>
      <c r="DE3081">
        <v>35.93</v>
      </c>
      <c r="DF3081">
        <v>35.06</v>
      </c>
      <c r="DG3081">
        <v>34.21</v>
      </c>
      <c r="DH3081">
        <v>33.36</v>
      </c>
      <c r="DI3081">
        <v>32.51</v>
      </c>
      <c r="DJ3081">
        <v>31.67</v>
      </c>
      <c r="DK3081">
        <v>30.83</v>
      </c>
      <c r="DL3081">
        <v>30</v>
      </c>
      <c r="DM3081">
        <v>29.17</v>
      </c>
      <c r="DN3081">
        <v>28.35</v>
      </c>
      <c r="DO3081">
        <v>27.54</v>
      </c>
      <c r="DP3081">
        <v>26.73</v>
      </c>
      <c r="DQ3081">
        <v>25.92</v>
      </c>
      <c r="DR3081">
        <v>25.13</v>
      </c>
      <c r="DS3081">
        <v>24.33</v>
      </c>
      <c r="DT3081">
        <v>23.55</v>
      </c>
      <c r="DU3081">
        <v>22.77</v>
      </c>
      <c r="DV3081">
        <v>22</v>
      </c>
      <c r="DW3081">
        <v>21.24</v>
      </c>
      <c r="DX3081">
        <v>20.49</v>
      </c>
      <c r="DY3081">
        <v>19.75</v>
      </c>
      <c r="DZ3081">
        <v>19.010000000000002</v>
      </c>
      <c r="EA3081">
        <v>18.28</v>
      </c>
      <c r="EB3081">
        <v>17.559999999999999</v>
      </c>
      <c r="EC3081">
        <v>16.84</v>
      </c>
      <c r="ED3081">
        <v>16.13</v>
      </c>
      <c r="EE3081">
        <v>15.43</v>
      </c>
      <c r="EF3081">
        <v>14.74</v>
      </c>
      <c r="EG3081">
        <v>14.06</v>
      </c>
      <c r="EH3081">
        <v>13.4</v>
      </c>
      <c r="EI3081">
        <v>12.75</v>
      </c>
      <c r="EJ3081">
        <v>12.12</v>
      </c>
      <c r="EK3081">
        <v>11.51</v>
      </c>
      <c r="EL3081">
        <v>10.91</v>
      </c>
      <c r="EM3081">
        <v>10.33</v>
      </c>
      <c r="EN3081">
        <v>9.77</v>
      </c>
      <c r="EO3081">
        <v>9.23</v>
      </c>
      <c r="EP3081">
        <v>8.6999999999999993</v>
      </c>
      <c r="EQ3081">
        <v>8.1999999999999993</v>
      </c>
      <c r="ER3081">
        <v>7.71</v>
      </c>
      <c r="ES3081">
        <v>7.25</v>
      </c>
      <c r="ET3081">
        <v>6.81</v>
      </c>
      <c r="EU3081">
        <v>6.38</v>
      </c>
      <c r="EV3081">
        <v>5.98</v>
      </c>
      <c r="EW3081">
        <v>5.61</v>
      </c>
      <c r="EX3081">
        <v>5.25</v>
      </c>
      <c r="EY3081">
        <v>4.91</v>
      </c>
      <c r="EZ3081">
        <v>4.59</v>
      </c>
      <c r="FA3081">
        <v>4.28</v>
      </c>
      <c r="FB3081">
        <v>3.99</v>
      </c>
      <c r="FC3081">
        <v>3.72</v>
      </c>
      <c r="FD3081">
        <v>3.46</v>
      </c>
      <c r="FE3081">
        <v>3.22</v>
      </c>
      <c r="FF3081">
        <v>3</v>
      </c>
      <c r="FG3081">
        <v>2.8</v>
      </c>
      <c r="FH3081">
        <v>2.62</v>
      </c>
    </row>
    <row r="3082" spans="1:172" x14ac:dyDescent="0.25">
      <c r="A3082" t="s">
        <v>2869</v>
      </c>
      <c r="B3082">
        <v>57</v>
      </c>
      <c r="C3082">
        <v>57</v>
      </c>
      <c r="E3082">
        <v>100000</v>
      </c>
      <c r="F3082">
        <v>99623</v>
      </c>
      <c r="G3082">
        <v>99228</v>
      </c>
      <c r="H3082">
        <v>98811</v>
      </c>
      <c r="I3082">
        <v>98372</v>
      </c>
      <c r="J3082">
        <v>97908</v>
      </c>
      <c r="K3082">
        <v>97419</v>
      </c>
      <c r="L3082">
        <v>96902</v>
      </c>
      <c r="M3082">
        <v>96357</v>
      </c>
      <c r="N3082">
        <v>95783</v>
      </c>
      <c r="O3082">
        <v>95180</v>
      </c>
      <c r="P3082">
        <v>94544</v>
      </c>
      <c r="Q3082">
        <v>93874</v>
      </c>
      <c r="R3082">
        <v>93167</v>
      </c>
      <c r="S3082">
        <v>92420</v>
      </c>
      <c r="T3082">
        <v>91631</v>
      </c>
      <c r="U3082">
        <v>90798</v>
      </c>
      <c r="V3082">
        <v>89915</v>
      </c>
      <c r="W3082">
        <v>88979</v>
      </c>
      <c r="X3082">
        <v>87985</v>
      </c>
      <c r="Y3082">
        <v>86931</v>
      </c>
      <c r="Z3082">
        <v>85815</v>
      </c>
      <c r="AA3082">
        <v>84636</v>
      </c>
      <c r="AB3082">
        <v>83393</v>
      </c>
      <c r="AC3082">
        <v>82087</v>
      </c>
      <c r="AD3082">
        <v>80723</v>
      </c>
      <c r="AE3082">
        <v>79295</v>
      </c>
      <c r="AF3082">
        <v>77794</v>
      </c>
      <c r="AG3082">
        <v>76208</v>
      </c>
      <c r="AH3082">
        <v>74509</v>
      </c>
      <c r="AI3082">
        <v>72667</v>
      </c>
      <c r="AJ3082">
        <v>70679</v>
      </c>
      <c r="AK3082">
        <v>68567</v>
      </c>
      <c r="AL3082">
        <v>66329</v>
      </c>
      <c r="AM3082">
        <v>63959</v>
      </c>
      <c r="AN3082">
        <v>61452</v>
      </c>
      <c r="AO3082">
        <v>58803</v>
      </c>
      <c r="AP3082">
        <v>56021</v>
      </c>
      <c r="AQ3082">
        <v>53099</v>
      </c>
      <c r="AR3082">
        <v>50044</v>
      </c>
      <c r="AS3082">
        <v>46870</v>
      </c>
      <c r="AT3082">
        <v>43594</v>
      </c>
      <c r="AU3082">
        <v>40241</v>
      </c>
      <c r="AV3082">
        <v>36828</v>
      </c>
      <c r="AW3082">
        <v>33389</v>
      </c>
      <c r="AX3082">
        <v>29966</v>
      </c>
      <c r="AY3082">
        <v>26597</v>
      </c>
      <c r="AZ3082">
        <v>23323</v>
      </c>
      <c r="BA3082">
        <v>20187</v>
      </c>
      <c r="BB3082">
        <v>17229</v>
      </c>
      <c r="BC3082">
        <v>14486</v>
      </c>
      <c r="BD3082">
        <v>11977</v>
      </c>
      <c r="BE3082">
        <v>9722</v>
      </c>
      <c r="BF3082">
        <v>7723</v>
      </c>
      <c r="BG3082">
        <v>5994</v>
      </c>
      <c r="BH3082">
        <v>4538</v>
      </c>
      <c r="BI3082">
        <v>3342</v>
      </c>
      <c r="DC3082">
        <v>36.65</v>
      </c>
      <c r="DD3082">
        <v>35.79</v>
      </c>
      <c r="DE3082">
        <v>34.93</v>
      </c>
      <c r="DF3082">
        <v>34.07</v>
      </c>
      <c r="DG3082">
        <v>33.22</v>
      </c>
      <c r="DH3082">
        <v>32.380000000000003</v>
      </c>
      <c r="DI3082">
        <v>31.54</v>
      </c>
      <c r="DJ3082">
        <v>30.7</v>
      </c>
      <c r="DK3082">
        <v>29.87</v>
      </c>
      <c r="DL3082">
        <v>29.05</v>
      </c>
      <c r="DM3082">
        <v>28.23</v>
      </c>
      <c r="DN3082">
        <v>27.42</v>
      </c>
      <c r="DO3082">
        <v>26.61</v>
      </c>
      <c r="DP3082">
        <v>25.81</v>
      </c>
      <c r="DQ3082">
        <v>25.01</v>
      </c>
      <c r="DR3082">
        <v>24.22</v>
      </c>
      <c r="DS3082">
        <v>23.44</v>
      </c>
      <c r="DT3082">
        <v>22.67</v>
      </c>
      <c r="DU3082">
        <v>21.9</v>
      </c>
      <c r="DV3082">
        <v>21.14</v>
      </c>
      <c r="DW3082">
        <v>20.39</v>
      </c>
      <c r="DX3082">
        <v>19.649999999999999</v>
      </c>
      <c r="DY3082">
        <v>18.920000000000002</v>
      </c>
      <c r="DZ3082">
        <v>18.190000000000001</v>
      </c>
      <c r="EA3082">
        <v>17.47</v>
      </c>
      <c r="EB3082">
        <v>16.760000000000002</v>
      </c>
      <c r="EC3082">
        <v>16.05</v>
      </c>
      <c r="ED3082">
        <v>15.35</v>
      </c>
      <c r="EE3082">
        <v>14.66</v>
      </c>
      <c r="EF3082">
        <v>13.98</v>
      </c>
      <c r="EG3082">
        <v>13.33</v>
      </c>
      <c r="EH3082">
        <v>12.69</v>
      </c>
      <c r="EI3082">
        <v>12.06</v>
      </c>
      <c r="EJ3082">
        <v>11.45</v>
      </c>
      <c r="EK3082">
        <v>10.86</v>
      </c>
      <c r="EL3082">
        <v>10.28</v>
      </c>
      <c r="EM3082">
        <v>9.7200000000000006</v>
      </c>
      <c r="EN3082">
        <v>9.18</v>
      </c>
      <c r="EO3082">
        <v>8.66</v>
      </c>
      <c r="EP3082">
        <v>8.15</v>
      </c>
      <c r="EQ3082">
        <v>7.67</v>
      </c>
      <c r="ER3082">
        <v>7.21</v>
      </c>
      <c r="ES3082">
        <v>6.77</v>
      </c>
      <c r="ET3082">
        <v>6.35</v>
      </c>
      <c r="EU3082">
        <v>5.95</v>
      </c>
      <c r="EV3082">
        <v>5.58</v>
      </c>
      <c r="EW3082">
        <v>5.22</v>
      </c>
      <c r="EX3082">
        <v>4.88</v>
      </c>
      <c r="EY3082">
        <v>4.5599999999999996</v>
      </c>
      <c r="EZ3082">
        <v>4.26</v>
      </c>
      <c r="FA3082">
        <v>3.98</v>
      </c>
      <c r="FB3082">
        <v>3.7</v>
      </c>
      <c r="FC3082">
        <v>3.45</v>
      </c>
      <c r="FD3082">
        <v>3.21</v>
      </c>
      <c r="FE3082">
        <v>2.99</v>
      </c>
      <c r="FF3082">
        <v>2.79</v>
      </c>
      <c r="FG3082">
        <v>2.61</v>
      </c>
    </row>
    <row r="3083" spans="1:172" x14ac:dyDescent="0.25">
      <c r="A3083" t="s">
        <v>2870</v>
      </c>
      <c r="B3083">
        <v>56</v>
      </c>
      <c r="C3083">
        <v>56</v>
      </c>
      <c r="E3083">
        <v>100000</v>
      </c>
      <c r="F3083">
        <v>99597</v>
      </c>
      <c r="G3083">
        <v>99173</v>
      </c>
      <c r="H3083">
        <v>98725</v>
      </c>
      <c r="I3083">
        <v>98252</v>
      </c>
      <c r="J3083">
        <v>97753</v>
      </c>
      <c r="K3083">
        <v>97227</v>
      </c>
      <c r="L3083">
        <v>96672</v>
      </c>
      <c r="M3083">
        <v>96087</v>
      </c>
      <c r="N3083">
        <v>95471</v>
      </c>
      <c r="O3083">
        <v>94824</v>
      </c>
      <c r="P3083">
        <v>94142</v>
      </c>
      <c r="Q3083">
        <v>93422</v>
      </c>
      <c r="R3083">
        <v>92661</v>
      </c>
      <c r="S3083">
        <v>91858</v>
      </c>
      <c r="T3083">
        <v>91008</v>
      </c>
      <c r="U3083">
        <v>90109</v>
      </c>
      <c r="V3083">
        <v>89156</v>
      </c>
      <c r="W3083">
        <v>88145</v>
      </c>
      <c r="X3083">
        <v>87072</v>
      </c>
      <c r="Y3083">
        <v>85935</v>
      </c>
      <c r="Z3083">
        <v>84736</v>
      </c>
      <c r="AA3083">
        <v>83472</v>
      </c>
      <c r="AB3083">
        <v>82145</v>
      </c>
      <c r="AC3083">
        <v>80759</v>
      </c>
      <c r="AD3083">
        <v>79310</v>
      </c>
      <c r="AE3083">
        <v>77786</v>
      </c>
      <c r="AF3083">
        <v>76178</v>
      </c>
      <c r="AG3083">
        <v>74460</v>
      </c>
      <c r="AH3083">
        <v>72593</v>
      </c>
      <c r="AI3083">
        <v>70578</v>
      </c>
      <c r="AJ3083">
        <v>68441</v>
      </c>
      <c r="AK3083">
        <v>66176</v>
      </c>
      <c r="AL3083">
        <v>63782</v>
      </c>
      <c r="AM3083">
        <v>61252</v>
      </c>
      <c r="AN3083">
        <v>58584</v>
      </c>
      <c r="AO3083">
        <v>55777</v>
      </c>
      <c r="AP3083">
        <v>52835</v>
      </c>
      <c r="AQ3083">
        <v>49764</v>
      </c>
      <c r="AR3083">
        <v>46576</v>
      </c>
      <c r="AS3083">
        <v>43289</v>
      </c>
      <c r="AT3083">
        <v>39924</v>
      </c>
      <c r="AU3083">
        <v>36509</v>
      </c>
      <c r="AV3083">
        <v>33072</v>
      </c>
      <c r="AW3083">
        <v>29652</v>
      </c>
      <c r="AX3083">
        <v>26294</v>
      </c>
      <c r="AY3083">
        <v>23034</v>
      </c>
      <c r="AZ3083">
        <v>19913</v>
      </c>
      <c r="BA3083">
        <v>16977</v>
      </c>
      <c r="BB3083">
        <v>14255</v>
      </c>
      <c r="BC3083">
        <v>11773</v>
      </c>
      <c r="BD3083">
        <v>9545</v>
      </c>
      <c r="BE3083">
        <v>7572</v>
      </c>
      <c r="BF3083">
        <v>5869</v>
      </c>
      <c r="BG3083">
        <v>4436</v>
      </c>
      <c r="BH3083">
        <v>3263</v>
      </c>
      <c r="DC3083">
        <v>35.65</v>
      </c>
      <c r="DD3083">
        <v>34.79</v>
      </c>
      <c r="DE3083">
        <v>33.94</v>
      </c>
      <c r="DF3083">
        <v>33.090000000000003</v>
      </c>
      <c r="DG3083">
        <v>32.24</v>
      </c>
      <c r="DH3083">
        <v>31.41</v>
      </c>
      <c r="DI3083">
        <v>30.57</v>
      </c>
      <c r="DJ3083">
        <v>29.75</v>
      </c>
      <c r="DK3083">
        <v>28.92</v>
      </c>
      <c r="DL3083">
        <v>28.11</v>
      </c>
      <c r="DM3083">
        <v>27.3</v>
      </c>
      <c r="DN3083">
        <v>26.49</v>
      </c>
      <c r="DO3083">
        <v>25.69</v>
      </c>
      <c r="DP3083">
        <v>24.9</v>
      </c>
      <c r="DQ3083">
        <v>24.11</v>
      </c>
      <c r="DR3083">
        <v>23.33</v>
      </c>
      <c r="DS3083">
        <v>22.56</v>
      </c>
      <c r="DT3083">
        <v>21.8</v>
      </c>
      <c r="DU3083">
        <v>21.04</v>
      </c>
      <c r="DV3083">
        <v>20.29</v>
      </c>
      <c r="DW3083">
        <v>19.55</v>
      </c>
      <c r="DX3083">
        <v>18.82</v>
      </c>
      <c r="DY3083">
        <v>18.100000000000001</v>
      </c>
      <c r="DZ3083">
        <v>17.39</v>
      </c>
      <c r="EA3083">
        <v>16.68</v>
      </c>
      <c r="EB3083">
        <v>15.97</v>
      </c>
      <c r="EC3083">
        <v>15.27</v>
      </c>
      <c r="ED3083">
        <v>14.59</v>
      </c>
      <c r="EE3083">
        <v>13.91</v>
      </c>
      <c r="EF3083">
        <v>13.26</v>
      </c>
      <c r="EG3083">
        <v>12.62</v>
      </c>
      <c r="EH3083">
        <v>12</v>
      </c>
      <c r="EI3083">
        <v>11.39</v>
      </c>
      <c r="EJ3083">
        <v>10.8</v>
      </c>
      <c r="EK3083">
        <v>10.23</v>
      </c>
      <c r="EL3083">
        <v>9.67</v>
      </c>
      <c r="EM3083">
        <v>9.1300000000000008</v>
      </c>
      <c r="EN3083">
        <v>8.61</v>
      </c>
      <c r="EO3083">
        <v>8.11</v>
      </c>
      <c r="EP3083">
        <v>7.63</v>
      </c>
      <c r="EQ3083">
        <v>7.17</v>
      </c>
      <c r="ER3083">
        <v>6.74</v>
      </c>
      <c r="ES3083">
        <v>6.32</v>
      </c>
      <c r="ET3083">
        <v>5.93</v>
      </c>
      <c r="EU3083">
        <v>5.55</v>
      </c>
      <c r="EV3083">
        <v>5.2</v>
      </c>
      <c r="EW3083">
        <v>4.8600000000000003</v>
      </c>
      <c r="EX3083">
        <v>4.54</v>
      </c>
      <c r="EY3083">
        <v>4.24</v>
      </c>
      <c r="EZ3083">
        <v>3.96</v>
      </c>
      <c r="FA3083">
        <v>3.69</v>
      </c>
      <c r="FB3083">
        <v>3.43</v>
      </c>
      <c r="FC3083">
        <v>3.2</v>
      </c>
      <c r="FD3083">
        <v>2.98</v>
      </c>
      <c r="FE3083">
        <v>2.78</v>
      </c>
      <c r="FF3083">
        <v>2.6</v>
      </c>
    </row>
    <row r="3084" spans="1:172" x14ac:dyDescent="0.25">
      <c r="A3084" t="s">
        <v>2871</v>
      </c>
      <c r="B3084">
        <v>55</v>
      </c>
      <c r="C3084">
        <v>55</v>
      </c>
      <c r="E3084">
        <v>100000</v>
      </c>
      <c r="F3084">
        <v>99567</v>
      </c>
      <c r="G3084">
        <v>99111</v>
      </c>
      <c r="H3084">
        <v>98629</v>
      </c>
      <c r="I3084">
        <v>98121</v>
      </c>
      <c r="J3084">
        <v>97584</v>
      </c>
      <c r="K3084">
        <v>97019</v>
      </c>
      <c r="L3084">
        <v>96423</v>
      </c>
      <c r="M3084">
        <v>95795</v>
      </c>
      <c r="N3084">
        <v>95134</v>
      </c>
      <c r="O3084">
        <v>94439</v>
      </c>
      <c r="P3084">
        <v>93706</v>
      </c>
      <c r="Q3084">
        <v>92932</v>
      </c>
      <c r="R3084">
        <v>92113</v>
      </c>
      <c r="S3084">
        <v>91248</v>
      </c>
      <c r="T3084">
        <v>90332</v>
      </c>
      <c r="U3084">
        <v>89362</v>
      </c>
      <c r="V3084">
        <v>88333</v>
      </c>
      <c r="W3084">
        <v>87240</v>
      </c>
      <c r="X3084">
        <v>86083</v>
      </c>
      <c r="Y3084">
        <v>84863</v>
      </c>
      <c r="Z3084">
        <v>83577</v>
      </c>
      <c r="AA3084">
        <v>82228</v>
      </c>
      <c r="AB3084">
        <v>80820</v>
      </c>
      <c r="AC3084">
        <v>79348</v>
      </c>
      <c r="AD3084">
        <v>77802</v>
      </c>
      <c r="AE3084">
        <v>76171</v>
      </c>
      <c r="AF3084">
        <v>74429</v>
      </c>
      <c r="AG3084">
        <v>72540</v>
      </c>
      <c r="AH3084">
        <v>70498</v>
      </c>
      <c r="AI3084">
        <v>68333</v>
      </c>
      <c r="AJ3084">
        <v>66042</v>
      </c>
      <c r="AK3084">
        <v>63621</v>
      </c>
      <c r="AL3084">
        <v>61067</v>
      </c>
      <c r="AM3084">
        <v>58376</v>
      </c>
      <c r="AN3084">
        <v>55551</v>
      </c>
      <c r="AO3084">
        <v>52586</v>
      </c>
      <c r="AP3084">
        <v>49496</v>
      </c>
      <c r="AQ3084">
        <v>46294</v>
      </c>
      <c r="AR3084">
        <v>42995</v>
      </c>
      <c r="AS3084">
        <v>39622</v>
      </c>
      <c r="AT3084">
        <v>36199</v>
      </c>
      <c r="AU3084">
        <v>32763</v>
      </c>
      <c r="AV3084">
        <v>29349</v>
      </c>
      <c r="AW3084">
        <v>25997</v>
      </c>
      <c r="AX3084">
        <v>22752</v>
      </c>
      <c r="AY3084">
        <v>19649</v>
      </c>
      <c r="AZ3084">
        <v>16730</v>
      </c>
      <c r="BA3084">
        <v>14032</v>
      </c>
      <c r="BB3084">
        <v>11573</v>
      </c>
      <c r="BC3084">
        <v>9372</v>
      </c>
      <c r="BD3084">
        <v>7427</v>
      </c>
      <c r="BE3084">
        <v>5748</v>
      </c>
      <c r="BF3084">
        <v>4339</v>
      </c>
      <c r="BG3084">
        <v>3187</v>
      </c>
      <c r="DC3084">
        <v>34.65</v>
      </c>
      <c r="DD3084">
        <v>33.799999999999997</v>
      </c>
      <c r="DE3084">
        <v>32.950000000000003</v>
      </c>
      <c r="DF3084">
        <v>32.11</v>
      </c>
      <c r="DG3084">
        <v>31.28</v>
      </c>
      <c r="DH3084">
        <v>30.45</v>
      </c>
      <c r="DI3084">
        <v>29.62</v>
      </c>
      <c r="DJ3084">
        <v>28.8</v>
      </c>
      <c r="DK3084">
        <v>27.99</v>
      </c>
      <c r="DL3084">
        <v>27.18</v>
      </c>
      <c r="DM3084">
        <v>26.37</v>
      </c>
      <c r="DN3084">
        <v>25.58</v>
      </c>
      <c r="DO3084">
        <v>24.78</v>
      </c>
      <c r="DP3084">
        <v>24</v>
      </c>
      <c r="DQ3084">
        <v>23.22</v>
      </c>
      <c r="DR3084">
        <v>22.45</v>
      </c>
      <c r="DS3084">
        <v>21.69</v>
      </c>
      <c r="DT3084">
        <v>20.94</v>
      </c>
      <c r="DU3084">
        <v>20.190000000000001</v>
      </c>
      <c r="DV3084">
        <v>19.46</v>
      </c>
      <c r="DW3084">
        <v>18.73</v>
      </c>
      <c r="DX3084">
        <v>18.010000000000002</v>
      </c>
      <c r="DY3084">
        <v>17.3</v>
      </c>
      <c r="DZ3084">
        <v>16.59</v>
      </c>
      <c r="EA3084">
        <v>15.89</v>
      </c>
      <c r="EB3084">
        <v>15.2</v>
      </c>
      <c r="EC3084">
        <v>14.51</v>
      </c>
      <c r="ED3084">
        <v>13.84</v>
      </c>
      <c r="EE3084">
        <v>13.19</v>
      </c>
      <c r="EF3084">
        <v>12.55</v>
      </c>
      <c r="EG3084">
        <v>11.94</v>
      </c>
      <c r="EH3084">
        <v>11.33</v>
      </c>
      <c r="EI3084">
        <v>10.74</v>
      </c>
      <c r="EJ3084">
        <v>10.17</v>
      </c>
      <c r="EK3084">
        <v>9.6199999999999992</v>
      </c>
      <c r="EL3084">
        <v>9.08</v>
      </c>
      <c r="EM3084">
        <v>8.57</v>
      </c>
      <c r="EN3084">
        <v>8.07</v>
      </c>
      <c r="EO3084">
        <v>7.59</v>
      </c>
      <c r="EP3084">
        <v>7.14</v>
      </c>
      <c r="EQ3084">
        <v>6.7</v>
      </c>
      <c r="ER3084">
        <v>6.29</v>
      </c>
      <c r="ES3084">
        <v>5.9</v>
      </c>
      <c r="ET3084">
        <v>5.52</v>
      </c>
      <c r="EU3084">
        <v>5.17</v>
      </c>
      <c r="EV3084">
        <v>4.84</v>
      </c>
      <c r="EW3084">
        <v>4.5199999999999996</v>
      </c>
      <c r="EX3084">
        <v>4.2300000000000004</v>
      </c>
      <c r="EY3084">
        <v>3.94</v>
      </c>
      <c r="EZ3084">
        <v>3.68</v>
      </c>
      <c r="FA3084">
        <v>3.42</v>
      </c>
      <c r="FB3084">
        <v>3.19</v>
      </c>
      <c r="FC3084">
        <v>2.97</v>
      </c>
      <c r="FD3084">
        <v>2.77</v>
      </c>
      <c r="FE3084">
        <v>2.59</v>
      </c>
    </row>
    <row r="3085" spans="1:172" x14ac:dyDescent="0.25">
      <c r="A3085" t="s">
        <v>2872</v>
      </c>
      <c r="B3085">
        <v>54</v>
      </c>
      <c r="C3085">
        <v>54</v>
      </c>
      <c r="E3085">
        <v>100000</v>
      </c>
      <c r="F3085">
        <v>99535</v>
      </c>
      <c r="G3085">
        <v>99043</v>
      </c>
      <c r="H3085">
        <v>98525</v>
      </c>
      <c r="I3085">
        <v>97978</v>
      </c>
      <c r="J3085">
        <v>97401</v>
      </c>
      <c r="K3085">
        <v>96794</v>
      </c>
      <c r="L3085">
        <v>96154</v>
      </c>
      <c r="M3085">
        <v>95481</v>
      </c>
      <c r="N3085">
        <v>94772</v>
      </c>
      <c r="O3085">
        <v>94025</v>
      </c>
      <c r="P3085">
        <v>93236</v>
      </c>
      <c r="Q3085">
        <v>92403</v>
      </c>
      <c r="R3085">
        <v>91521</v>
      </c>
      <c r="S3085">
        <v>90588</v>
      </c>
      <c r="T3085">
        <v>89599</v>
      </c>
      <c r="U3085">
        <v>88551</v>
      </c>
      <c r="V3085">
        <v>87439</v>
      </c>
      <c r="W3085">
        <v>86262</v>
      </c>
      <c r="X3085">
        <v>85019</v>
      </c>
      <c r="Y3085">
        <v>83711</v>
      </c>
      <c r="Z3085">
        <v>82339</v>
      </c>
      <c r="AA3085">
        <v>80908</v>
      </c>
      <c r="AB3085">
        <v>79413</v>
      </c>
      <c r="AC3085">
        <v>77844</v>
      </c>
      <c r="AD3085">
        <v>76189</v>
      </c>
      <c r="AE3085">
        <v>74423</v>
      </c>
      <c r="AF3085">
        <v>72508</v>
      </c>
      <c r="AG3085">
        <v>70443</v>
      </c>
      <c r="AH3085">
        <v>68249</v>
      </c>
      <c r="AI3085">
        <v>65929</v>
      </c>
      <c r="AJ3085">
        <v>63481</v>
      </c>
      <c r="AK3085">
        <v>60900</v>
      </c>
      <c r="AL3085">
        <v>58185</v>
      </c>
      <c r="AM3085">
        <v>55339</v>
      </c>
      <c r="AN3085">
        <v>52356</v>
      </c>
      <c r="AO3085">
        <v>49244</v>
      </c>
      <c r="AP3085">
        <v>46025</v>
      </c>
      <c r="AQ3085">
        <v>42715</v>
      </c>
      <c r="AR3085">
        <v>39332</v>
      </c>
      <c r="AS3085">
        <v>35904</v>
      </c>
      <c r="AT3085">
        <v>32463</v>
      </c>
      <c r="AU3085">
        <v>29054</v>
      </c>
      <c r="AV3085">
        <v>25711</v>
      </c>
      <c r="AW3085">
        <v>22476</v>
      </c>
      <c r="AX3085">
        <v>19390</v>
      </c>
      <c r="AY3085">
        <v>16493</v>
      </c>
      <c r="AZ3085">
        <v>13814</v>
      </c>
      <c r="BA3085">
        <v>11380</v>
      </c>
      <c r="BB3085">
        <v>9203</v>
      </c>
      <c r="BC3085">
        <v>7285</v>
      </c>
      <c r="BD3085">
        <v>5632</v>
      </c>
      <c r="BE3085">
        <v>4245</v>
      </c>
      <c r="BF3085">
        <v>3113</v>
      </c>
      <c r="DC3085">
        <v>33.67</v>
      </c>
      <c r="DD3085">
        <v>32.82</v>
      </c>
      <c r="DE3085">
        <v>31.98</v>
      </c>
      <c r="DF3085">
        <v>31.15</v>
      </c>
      <c r="DG3085">
        <v>30.32</v>
      </c>
      <c r="DH3085">
        <v>29.49</v>
      </c>
      <c r="DI3085">
        <v>28.68</v>
      </c>
      <c r="DJ3085">
        <v>27.86</v>
      </c>
      <c r="DK3085">
        <v>27.06</v>
      </c>
      <c r="DL3085">
        <v>26.25</v>
      </c>
      <c r="DM3085">
        <v>25.46</v>
      </c>
      <c r="DN3085">
        <v>24.67</v>
      </c>
      <c r="DO3085">
        <v>23.89</v>
      </c>
      <c r="DP3085">
        <v>23.11</v>
      </c>
      <c r="DQ3085">
        <v>22.35</v>
      </c>
      <c r="DR3085">
        <v>21.59</v>
      </c>
      <c r="DS3085">
        <v>20.84</v>
      </c>
      <c r="DT3085">
        <v>20.100000000000001</v>
      </c>
      <c r="DU3085">
        <v>19.36</v>
      </c>
      <c r="DV3085">
        <v>18.64</v>
      </c>
      <c r="DW3085">
        <v>17.920000000000002</v>
      </c>
      <c r="DX3085">
        <v>17.21</v>
      </c>
      <c r="DY3085">
        <v>16.510000000000002</v>
      </c>
      <c r="DZ3085">
        <v>15.81</v>
      </c>
      <c r="EA3085">
        <v>15.12</v>
      </c>
      <c r="EB3085">
        <v>14.44</v>
      </c>
      <c r="EC3085">
        <v>13.77</v>
      </c>
      <c r="ED3085">
        <v>13.12</v>
      </c>
      <c r="EE3085">
        <v>12.49</v>
      </c>
      <c r="EF3085">
        <v>11.87</v>
      </c>
      <c r="EG3085">
        <v>11.27</v>
      </c>
      <c r="EH3085">
        <v>10.69</v>
      </c>
      <c r="EI3085">
        <v>10.119999999999999</v>
      </c>
      <c r="EJ3085">
        <v>9.57</v>
      </c>
      <c r="EK3085">
        <v>9.0399999999999991</v>
      </c>
      <c r="EL3085">
        <v>8.52</v>
      </c>
      <c r="EM3085">
        <v>8.0299999999999994</v>
      </c>
      <c r="EN3085">
        <v>7.55</v>
      </c>
      <c r="EO3085">
        <v>7.1</v>
      </c>
      <c r="EP3085">
        <v>6.67</v>
      </c>
      <c r="EQ3085">
        <v>6.26</v>
      </c>
      <c r="ER3085">
        <v>5.87</v>
      </c>
      <c r="ES3085">
        <v>5.5</v>
      </c>
      <c r="ET3085">
        <v>5.15</v>
      </c>
      <c r="EU3085">
        <v>4.82</v>
      </c>
      <c r="EV3085">
        <v>4.5</v>
      </c>
      <c r="EW3085">
        <v>4.21</v>
      </c>
      <c r="EX3085">
        <v>3.93</v>
      </c>
      <c r="EY3085">
        <v>3.66</v>
      </c>
      <c r="EZ3085">
        <v>3.41</v>
      </c>
      <c r="FA3085">
        <v>3.17</v>
      </c>
      <c r="FB3085">
        <v>2.96</v>
      </c>
      <c r="FC3085">
        <v>2.76</v>
      </c>
      <c r="FD3085">
        <v>2.58</v>
      </c>
    </row>
    <row r="3086" spans="1:172" x14ac:dyDescent="0.25">
      <c r="A3086" t="s">
        <v>2873</v>
      </c>
      <c r="B3086">
        <v>53</v>
      </c>
      <c r="C3086">
        <v>53</v>
      </c>
      <c r="E3086">
        <v>100000</v>
      </c>
      <c r="F3086">
        <v>99499</v>
      </c>
      <c r="G3086">
        <v>98970</v>
      </c>
      <c r="H3086">
        <v>98412</v>
      </c>
      <c r="I3086">
        <v>97824</v>
      </c>
      <c r="J3086">
        <v>97205</v>
      </c>
      <c r="K3086">
        <v>96553</v>
      </c>
      <c r="L3086">
        <v>95866</v>
      </c>
      <c r="M3086">
        <v>95144</v>
      </c>
      <c r="N3086">
        <v>94381</v>
      </c>
      <c r="O3086">
        <v>93578</v>
      </c>
      <c r="P3086">
        <v>92729</v>
      </c>
      <c r="Q3086">
        <v>91831</v>
      </c>
      <c r="R3086">
        <v>90881</v>
      </c>
      <c r="S3086">
        <v>89873</v>
      </c>
      <c r="T3086">
        <v>88804</v>
      </c>
      <c r="U3086">
        <v>87672</v>
      </c>
      <c r="V3086">
        <v>86473</v>
      </c>
      <c r="W3086">
        <v>85209</v>
      </c>
      <c r="X3086">
        <v>83877</v>
      </c>
      <c r="Y3086">
        <v>82481</v>
      </c>
      <c r="Z3086">
        <v>81026</v>
      </c>
      <c r="AA3086">
        <v>79508</v>
      </c>
      <c r="AB3086">
        <v>77915</v>
      </c>
      <c r="AC3086">
        <v>76236</v>
      </c>
      <c r="AD3086">
        <v>74445</v>
      </c>
      <c r="AE3086">
        <v>72503</v>
      </c>
      <c r="AF3086">
        <v>70409</v>
      </c>
      <c r="AG3086">
        <v>68191</v>
      </c>
      <c r="AH3086">
        <v>65842</v>
      </c>
      <c r="AI3086">
        <v>63364</v>
      </c>
      <c r="AJ3086">
        <v>60756</v>
      </c>
      <c r="AK3086">
        <v>58015</v>
      </c>
      <c r="AL3086">
        <v>55144</v>
      </c>
      <c r="AM3086">
        <v>52141</v>
      </c>
      <c r="AN3086">
        <v>49013</v>
      </c>
      <c r="AO3086">
        <v>45774</v>
      </c>
      <c r="AP3086">
        <v>42448</v>
      </c>
      <c r="AQ3086">
        <v>39057</v>
      </c>
      <c r="AR3086">
        <v>35621</v>
      </c>
      <c r="AS3086">
        <v>32179</v>
      </c>
      <c r="AT3086">
        <v>28768</v>
      </c>
      <c r="AU3086">
        <v>25434</v>
      </c>
      <c r="AV3086">
        <v>22211</v>
      </c>
      <c r="AW3086">
        <v>19139</v>
      </c>
      <c r="AX3086">
        <v>16261</v>
      </c>
      <c r="AY3086">
        <v>13606</v>
      </c>
      <c r="AZ3086">
        <v>11192</v>
      </c>
      <c r="BA3086">
        <v>9040</v>
      </c>
      <c r="BB3086">
        <v>7145</v>
      </c>
      <c r="BC3086">
        <v>5518</v>
      </c>
      <c r="BD3086">
        <v>4155</v>
      </c>
      <c r="BE3086">
        <v>3043</v>
      </c>
      <c r="DC3086">
        <v>32.69</v>
      </c>
      <c r="DD3086">
        <v>31.85</v>
      </c>
      <c r="DE3086">
        <v>31.02</v>
      </c>
      <c r="DF3086">
        <v>30.19</v>
      </c>
      <c r="DG3086">
        <v>29.37</v>
      </c>
      <c r="DH3086">
        <v>28.55</v>
      </c>
      <c r="DI3086">
        <v>27.74</v>
      </c>
      <c r="DJ3086">
        <v>26.94</v>
      </c>
      <c r="DK3086">
        <v>26.14</v>
      </c>
      <c r="DL3086">
        <v>25.34</v>
      </c>
      <c r="DM3086">
        <v>24.56</v>
      </c>
      <c r="DN3086">
        <v>23.78</v>
      </c>
      <c r="DO3086">
        <v>23.01</v>
      </c>
      <c r="DP3086">
        <v>22.24</v>
      </c>
      <c r="DQ3086">
        <v>21.48</v>
      </c>
      <c r="DR3086">
        <v>20.74</v>
      </c>
      <c r="DS3086">
        <v>20</v>
      </c>
      <c r="DT3086">
        <v>19.27</v>
      </c>
      <c r="DU3086">
        <v>18.55</v>
      </c>
      <c r="DV3086">
        <v>17.829999999999998</v>
      </c>
      <c r="DW3086">
        <v>17.13</v>
      </c>
      <c r="DX3086">
        <v>16.43</v>
      </c>
      <c r="DY3086">
        <v>15.73</v>
      </c>
      <c r="DZ3086">
        <v>15.04</v>
      </c>
      <c r="EA3086">
        <v>14.36</v>
      </c>
      <c r="EB3086">
        <v>13.69</v>
      </c>
      <c r="EC3086">
        <v>13.05</v>
      </c>
      <c r="ED3086">
        <v>12.42</v>
      </c>
      <c r="EE3086">
        <v>11.81</v>
      </c>
      <c r="EF3086">
        <v>11.21</v>
      </c>
      <c r="EG3086">
        <v>10.63</v>
      </c>
      <c r="EH3086">
        <v>10.07</v>
      </c>
      <c r="EI3086">
        <v>9.52</v>
      </c>
      <c r="EJ3086">
        <v>8.99</v>
      </c>
      <c r="EK3086">
        <v>8.48</v>
      </c>
      <c r="EL3086">
        <v>7.99</v>
      </c>
      <c r="EM3086">
        <v>7.52</v>
      </c>
      <c r="EN3086">
        <v>7.07</v>
      </c>
      <c r="EO3086">
        <v>6.64</v>
      </c>
      <c r="EP3086">
        <v>6.23</v>
      </c>
      <c r="EQ3086">
        <v>5.84</v>
      </c>
      <c r="ER3086">
        <v>5.47</v>
      </c>
      <c r="ES3086">
        <v>5.12</v>
      </c>
      <c r="ET3086">
        <v>4.8</v>
      </c>
      <c r="EU3086">
        <v>4.4800000000000004</v>
      </c>
      <c r="EV3086">
        <v>4.1900000000000004</v>
      </c>
      <c r="EW3086">
        <v>3.91</v>
      </c>
      <c r="EX3086">
        <v>3.65</v>
      </c>
      <c r="EY3086">
        <v>3.39</v>
      </c>
      <c r="EZ3086">
        <v>3.16</v>
      </c>
      <c r="FA3086">
        <v>2.95</v>
      </c>
      <c r="FB3086">
        <v>2.75</v>
      </c>
      <c r="FC3086">
        <v>2.57</v>
      </c>
    </row>
    <row r="3087" spans="1:172" x14ac:dyDescent="0.25">
      <c r="A3087" t="s">
        <v>2874</v>
      </c>
      <c r="B3087">
        <v>52</v>
      </c>
      <c r="C3087">
        <v>52</v>
      </c>
      <c r="E3087">
        <v>100000</v>
      </c>
      <c r="F3087">
        <v>99460</v>
      </c>
      <c r="G3087">
        <v>98891</v>
      </c>
      <c r="H3087">
        <v>98291</v>
      </c>
      <c r="I3087">
        <v>97659</v>
      </c>
      <c r="J3087">
        <v>96995</v>
      </c>
      <c r="K3087">
        <v>96295</v>
      </c>
      <c r="L3087">
        <v>95558</v>
      </c>
      <c r="M3087">
        <v>94781</v>
      </c>
      <c r="N3087">
        <v>93961</v>
      </c>
      <c r="O3087">
        <v>93096</v>
      </c>
      <c r="P3087">
        <v>92181</v>
      </c>
      <c r="Q3087">
        <v>91213</v>
      </c>
      <c r="R3087">
        <v>90186</v>
      </c>
      <c r="S3087">
        <v>89097</v>
      </c>
      <c r="T3087">
        <v>87942</v>
      </c>
      <c r="U3087">
        <v>86721</v>
      </c>
      <c r="V3087">
        <v>85434</v>
      </c>
      <c r="W3087">
        <v>84079</v>
      </c>
      <c r="X3087">
        <v>82659</v>
      </c>
      <c r="Y3087">
        <v>81179</v>
      </c>
      <c r="Z3087">
        <v>79636</v>
      </c>
      <c r="AA3087">
        <v>78018</v>
      </c>
      <c r="AB3087">
        <v>76315</v>
      </c>
      <c r="AC3087">
        <v>74497</v>
      </c>
      <c r="AD3087">
        <v>72527</v>
      </c>
      <c r="AE3087">
        <v>70405</v>
      </c>
      <c r="AF3087">
        <v>68156</v>
      </c>
      <c r="AG3087">
        <v>65781</v>
      </c>
      <c r="AH3087">
        <v>63274</v>
      </c>
      <c r="AI3087">
        <v>60635</v>
      </c>
      <c r="AJ3087">
        <v>57867</v>
      </c>
      <c r="AK3087">
        <v>54970</v>
      </c>
      <c r="AL3087">
        <v>51944</v>
      </c>
      <c r="AM3087">
        <v>48797</v>
      </c>
      <c r="AN3087">
        <v>45544</v>
      </c>
      <c r="AO3087">
        <v>42199</v>
      </c>
      <c r="AP3087">
        <v>38795</v>
      </c>
      <c r="AQ3087">
        <v>35354</v>
      </c>
      <c r="AR3087">
        <v>31907</v>
      </c>
      <c r="AS3087">
        <v>28497</v>
      </c>
      <c r="AT3087">
        <v>25165</v>
      </c>
      <c r="AU3087">
        <v>21955</v>
      </c>
      <c r="AV3087">
        <v>18898</v>
      </c>
      <c r="AW3087">
        <v>16036</v>
      </c>
      <c r="AX3087">
        <v>13402</v>
      </c>
      <c r="AY3087">
        <v>11013</v>
      </c>
      <c r="AZ3087">
        <v>8883</v>
      </c>
      <c r="BA3087">
        <v>7012</v>
      </c>
      <c r="BB3087">
        <v>5407</v>
      </c>
      <c r="BC3087">
        <v>4067</v>
      </c>
      <c r="BD3087">
        <v>2976</v>
      </c>
      <c r="DC3087">
        <v>31.72</v>
      </c>
      <c r="DD3087">
        <v>30.89</v>
      </c>
      <c r="DE3087">
        <v>30.06</v>
      </c>
      <c r="DF3087">
        <v>29.24</v>
      </c>
      <c r="DG3087">
        <v>28.43</v>
      </c>
      <c r="DH3087">
        <v>27.62</v>
      </c>
      <c r="DI3087">
        <v>26.82</v>
      </c>
      <c r="DJ3087">
        <v>26.02</v>
      </c>
      <c r="DK3087">
        <v>25.23</v>
      </c>
      <c r="DL3087">
        <v>24.44</v>
      </c>
      <c r="DM3087">
        <v>23.67</v>
      </c>
      <c r="DN3087">
        <v>22.9</v>
      </c>
      <c r="DO3087">
        <v>22.13</v>
      </c>
      <c r="DP3087">
        <v>21.38</v>
      </c>
      <c r="DQ3087">
        <v>20.64</v>
      </c>
      <c r="DR3087">
        <v>19.899999999999999</v>
      </c>
      <c r="DS3087">
        <v>19.170000000000002</v>
      </c>
      <c r="DT3087">
        <v>18.46</v>
      </c>
      <c r="DU3087">
        <v>17.739999999999998</v>
      </c>
      <c r="DV3087">
        <v>17.04</v>
      </c>
      <c r="DW3087">
        <v>16.34</v>
      </c>
      <c r="DX3087">
        <v>15.65</v>
      </c>
      <c r="DY3087">
        <v>14.96</v>
      </c>
      <c r="DZ3087">
        <v>14.29</v>
      </c>
      <c r="EA3087">
        <v>13.62</v>
      </c>
      <c r="EB3087">
        <v>12.98</v>
      </c>
      <c r="EC3087">
        <v>12.36</v>
      </c>
      <c r="ED3087">
        <v>11.75</v>
      </c>
      <c r="EE3087">
        <v>11.15</v>
      </c>
      <c r="EF3087">
        <v>10.57</v>
      </c>
      <c r="EG3087">
        <v>10.01</v>
      </c>
      <c r="EH3087">
        <v>9.4700000000000006</v>
      </c>
      <c r="EI3087">
        <v>8.94</v>
      </c>
      <c r="EJ3087">
        <v>8.43</v>
      </c>
      <c r="EK3087">
        <v>7.94</v>
      </c>
      <c r="EL3087">
        <v>7.48</v>
      </c>
      <c r="EM3087">
        <v>7.03</v>
      </c>
      <c r="EN3087">
        <v>6.6</v>
      </c>
      <c r="EO3087">
        <v>6.2</v>
      </c>
      <c r="EP3087">
        <v>5.81</v>
      </c>
      <c r="EQ3087">
        <v>5.45</v>
      </c>
      <c r="ER3087">
        <v>5.0999999999999996</v>
      </c>
      <c r="ES3087">
        <v>4.7699999999999996</v>
      </c>
      <c r="ET3087">
        <v>4.47</v>
      </c>
      <c r="EU3087">
        <v>4.17</v>
      </c>
      <c r="EV3087">
        <v>3.89</v>
      </c>
      <c r="EW3087">
        <v>3.63</v>
      </c>
      <c r="EX3087">
        <v>3.38</v>
      </c>
      <c r="EY3087">
        <v>3.15</v>
      </c>
      <c r="EZ3087">
        <v>2.94</v>
      </c>
      <c r="FA3087">
        <v>2.74</v>
      </c>
      <c r="FB3087">
        <v>2.56</v>
      </c>
    </row>
    <row r="3088" spans="1:172" x14ac:dyDescent="0.25">
      <c r="A3088" t="s">
        <v>2875</v>
      </c>
      <c r="B3088">
        <v>51</v>
      </c>
      <c r="C3088">
        <v>51</v>
      </c>
      <c r="E3088">
        <v>100000</v>
      </c>
      <c r="F3088">
        <v>99419</v>
      </c>
      <c r="G3088">
        <v>98807</v>
      </c>
      <c r="H3088">
        <v>98162</v>
      </c>
      <c r="I3088">
        <v>97484</v>
      </c>
      <c r="J3088">
        <v>96770</v>
      </c>
      <c r="K3088">
        <v>96018</v>
      </c>
      <c r="L3088">
        <v>95226</v>
      </c>
      <c r="M3088">
        <v>94390</v>
      </c>
      <c r="N3088">
        <v>93507</v>
      </c>
      <c r="O3088">
        <v>92575</v>
      </c>
      <c r="P3088">
        <v>91588</v>
      </c>
      <c r="Q3088">
        <v>90542</v>
      </c>
      <c r="R3088">
        <v>89431</v>
      </c>
      <c r="S3088">
        <v>88255</v>
      </c>
      <c r="T3088">
        <v>87010</v>
      </c>
      <c r="U3088">
        <v>85698</v>
      </c>
      <c r="V3088">
        <v>84319</v>
      </c>
      <c r="W3088">
        <v>82874</v>
      </c>
      <c r="X3088">
        <v>81369</v>
      </c>
      <c r="Y3088">
        <v>79800</v>
      </c>
      <c r="Z3088">
        <v>78156</v>
      </c>
      <c r="AA3088">
        <v>76426</v>
      </c>
      <c r="AB3088">
        <v>74582</v>
      </c>
      <c r="AC3088">
        <v>72583</v>
      </c>
      <c r="AD3088">
        <v>70431</v>
      </c>
      <c r="AE3088">
        <v>68151</v>
      </c>
      <c r="AF3088">
        <v>65746</v>
      </c>
      <c r="AG3088">
        <v>63212</v>
      </c>
      <c r="AH3088">
        <v>60543</v>
      </c>
      <c r="AI3088">
        <v>57744</v>
      </c>
      <c r="AJ3088">
        <v>54820</v>
      </c>
      <c r="AK3088">
        <v>51768</v>
      </c>
      <c r="AL3088">
        <v>48599</v>
      </c>
      <c r="AM3088">
        <v>45328</v>
      </c>
      <c r="AN3088">
        <v>41972</v>
      </c>
      <c r="AO3088">
        <v>38551</v>
      </c>
      <c r="AP3088">
        <v>35099</v>
      </c>
      <c r="AQ3088">
        <v>31650</v>
      </c>
      <c r="AR3088">
        <v>28240</v>
      </c>
      <c r="AS3088">
        <v>24912</v>
      </c>
      <c r="AT3088">
        <v>21707</v>
      </c>
      <c r="AU3088">
        <v>18665</v>
      </c>
      <c r="AV3088">
        <v>15822</v>
      </c>
      <c r="AW3088">
        <v>13205</v>
      </c>
      <c r="AX3088">
        <v>10839</v>
      </c>
      <c r="AY3088">
        <v>8733</v>
      </c>
      <c r="AZ3088">
        <v>6884</v>
      </c>
      <c r="BA3088">
        <v>5302</v>
      </c>
      <c r="BB3088">
        <v>3981</v>
      </c>
      <c r="BC3088">
        <v>2910</v>
      </c>
      <c r="DC3088">
        <v>30.76</v>
      </c>
      <c r="DD3088">
        <v>29.93</v>
      </c>
      <c r="DE3088">
        <v>29.12</v>
      </c>
      <c r="DF3088">
        <v>28.31</v>
      </c>
      <c r="DG3088">
        <v>27.5</v>
      </c>
      <c r="DH3088">
        <v>26.7</v>
      </c>
      <c r="DI3088">
        <v>25.9</v>
      </c>
      <c r="DJ3088">
        <v>25.11</v>
      </c>
      <c r="DK3088">
        <v>24.33</v>
      </c>
      <c r="DL3088">
        <v>23.56</v>
      </c>
      <c r="DM3088">
        <v>22.79</v>
      </c>
      <c r="DN3088">
        <v>22.03</v>
      </c>
      <c r="DO3088">
        <v>21.28</v>
      </c>
      <c r="DP3088">
        <v>20.54</v>
      </c>
      <c r="DQ3088">
        <v>19.8</v>
      </c>
      <c r="DR3088">
        <v>19.079999999999998</v>
      </c>
      <c r="DS3088">
        <v>18.36</v>
      </c>
      <c r="DT3088">
        <v>17.66</v>
      </c>
      <c r="DU3088">
        <v>16.96</v>
      </c>
      <c r="DV3088">
        <v>16.260000000000002</v>
      </c>
      <c r="DW3088">
        <v>15.57</v>
      </c>
      <c r="DX3088">
        <v>14.89</v>
      </c>
      <c r="DY3088">
        <v>14.21</v>
      </c>
      <c r="DZ3088">
        <v>13.55</v>
      </c>
      <c r="EA3088">
        <v>12.91</v>
      </c>
      <c r="EB3088">
        <v>12.29</v>
      </c>
      <c r="EC3088">
        <v>11.68</v>
      </c>
      <c r="ED3088">
        <v>11.09</v>
      </c>
      <c r="EE3088">
        <v>10.52</v>
      </c>
      <c r="EF3088">
        <v>9.9600000000000009</v>
      </c>
      <c r="EG3088">
        <v>9.42</v>
      </c>
      <c r="EH3088">
        <v>8.89</v>
      </c>
      <c r="EI3088">
        <v>8.39</v>
      </c>
      <c r="EJ3088">
        <v>7.9</v>
      </c>
      <c r="EK3088">
        <v>7.44</v>
      </c>
      <c r="EL3088">
        <v>6.99</v>
      </c>
      <c r="EM3088">
        <v>6.57</v>
      </c>
      <c r="EN3088">
        <v>6.16</v>
      </c>
      <c r="EO3088">
        <v>5.78</v>
      </c>
      <c r="EP3088">
        <v>5.42</v>
      </c>
      <c r="EQ3088">
        <v>5.08</v>
      </c>
      <c r="ER3088">
        <v>4.75</v>
      </c>
      <c r="ES3088">
        <v>4.45</v>
      </c>
      <c r="ET3088">
        <v>4.16</v>
      </c>
      <c r="EU3088">
        <v>3.88</v>
      </c>
      <c r="EV3088">
        <v>3.62</v>
      </c>
      <c r="EW3088">
        <v>3.37</v>
      </c>
      <c r="EX3088">
        <v>3.14</v>
      </c>
      <c r="EY3088">
        <v>2.93</v>
      </c>
      <c r="EZ3088">
        <v>2.73</v>
      </c>
      <c r="FA3088">
        <v>2.56</v>
      </c>
    </row>
    <row r="3089" spans="1:156" x14ac:dyDescent="0.25">
      <c r="A3089" t="s">
        <v>2876</v>
      </c>
      <c r="B3089">
        <v>50</v>
      </c>
      <c r="C3089">
        <v>50</v>
      </c>
      <c r="E3089">
        <v>100000</v>
      </c>
      <c r="F3089">
        <v>99375</v>
      </c>
      <c r="G3089">
        <v>98716</v>
      </c>
      <c r="H3089">
        <v>98024</v>
      </c>
      <c r="I3089">
        <v>97295</v>
      </c>
      <c r="J3089">
        <v>96529</v>
      </c>
      <c r="K3089">
        <v>95721</v>
      </c>
      <c r="L3089">
        <v>94868</v>
      </c>
      <c r="M3089">
        <v>93968</v>
      </c>
      <c r="N3089">
        <v>93016</v>
      </c>
      <c r="O3089">
        <v>92010</v>
      </c>
      <c r="P3089">
        <v>90943</v>
      </c>
      <c r="Q3089">
        <v>89812</v>
      </c>
      <c r="R3089">
        <v>88612</v>
      </c>
      <c r="S3089">
        <v>87342</v>
      </c>
      <c r="T3089">
        <v>86005</v>
      </c>
      <c r="U3089">
        <v>84601</v>
      </c>
      <c r="V3089">
        <v>83130</v>
      </c>
      <c r="W3089">
        <v>81600</v>
      </c>
      <c r="X3089">
        <v>80004</v>
      </c>
      <c r="Y3089">
        <v>78333</v>
      </c>
      <c r="Z3089">
        <v>76575</v>
      </c>
      <c r="AA3089">
        <v>74702</v>
      </c>
      <c r="AB3089">
        <v>72675</v>
      </c>
      <c r="AC3089">
        <v>70490</v>
      </c>
      <c r="AD3089">
        <v>68179</v>
      </c>
      <c r="AE3089">
        <v>65741</v>
      </c>
      <c r="AF3089">
        <v>63175</v>
      </c>
      <c r="AG3089">
        <v>60479</v>
      </c>
      <c r="AH3089">
        <v>57649</v>
      </c>
      <c r="AI3089">
        <v>54695</v>
      </c>
      <c r="AJ3089">
        <v>51616</v>
      </c>
      <c r="AK3089">
        <v>48423</v>
      </c>
      <c r="AL3089">
        <v>45132</v>
      </c>
      <c r="AM3089">
        <v>41759</v>
      </c>
      <c r="AN3089">
        <v>38329</v>
      </c>
      <c r="AO3089">
        <v>34864</v>
      </c>
      <c r="AP3089">
        <v>31406</v>
      </c>
      <c r="AQ3089">
        <v>27996</v>
      </c>
      <c r="AR3089">
        <v>24672</v>
      </c>
      <c r="AS3089">
        <v>21474</v>
      </c>
      <c r="AT3089">
        <v>18441</v>
      </c>
      <c r="AU3089">
        <v>15615</v>
      </c>
      <c r="AV3089">
        <v>13018</v>
      </c>
      <c r="AW3089">
        <v>10670</v>
      </c>
      <c r="AX3089">
        <v>8587</v>
      </c>
      <c r="AY3089">
        <v>6761</v>
      </c>
      <c r="AZ3089">
        <v>5200</v>
      </c>
      <c r="BA3089">
        <v>3900</v>
      </c>
      <c r="BB3089">
        <v>2846</v>
      </c>
      <c r="DC3089">
        <v>29.81</v>
      </c>
      <c r="DD3089">
        <v>28.99</v>
      </c>
      <c r="DE3089">
        <v>28.18</v>
      </c>
      <c r="DF3089">
        <v>27.38</v>
      </c>
      <c r="DG3089">
        <v>26.58</v>
      </c>
      <c r="DH3089">
        <v>25.79</v>
      </c>
      <c r="DI3089">
        <v>25</v>
      </c>
      <c r="DJ3089">
        <v>24.22</v>
      </c>
      <c r="DK3089">
        <v>23.45</v>
      </c>
      <c r="DL3089">
        <v>22.68</v>
      </c>
      <c r="DM3089">
        <v>21.92</v>
      </c>
      <c r="DN3089">
        <v>21.18</v>
      </c>
      <c r="DO3089">
        <v>20.440000000000001</v>
      </c>
      <c r="DP3089">
        <v>19.71</v>
      </c>
      <c r="DQ3089">
        <v>18.989999999999998</v>
      </c>
      <c r="DR3089">
        <v>18.27</v>
      </c>
      <c r="DS3089">
        <v>17.57</v>
      </c>
      <c r="DT3089">
        <v>16.87</v>
      </c>
      <c r="DU3089">
        <v>16.18</v>
      </c>
      <c r="DV3089">
        <v>15.49</v>
      </c>
      <c r="DW3089">
        <v>14.81</v>
      </c>
      <c r="DX3089">
        <v>14.14</v>
      </c>
      <c r="DY3089">
        <v>13.48</v>
      </c>
      <c r="DZ3089">
        <v>12.84</v>
      </c>
      <c r="EA3089">
        <v>12.22</v>
      </c>
      <c r="EB3089">
        <v>11.62</v>
      </c>
      <c r="EC3089">
        <v>11.03</v>
      </c>
      <c r="ED3089">
        <v>10.46</v>
      </c>
      <c r="EE3089">
        <v>9.91</v>
      </c>
      <c r="EF3089">
        <v>9.3699999999999992</v>
      </c>
      <c r="EG3089">
        <v>8.85</v>
      </c>
      <c r="EH3089">
        <v>8.34</v>
      </c>
      <c r="EI3089">
        <v>7.86</v>
      </c>
      <c r="EJ3089">
        <v>7.4</v>
      </c>
      <c r="EK3089">
        <v>6.96</v>
      </c>
      <c r="EL3089">
        <v>6.53</v>
      </c>
      <c r="EM3089">
        <v>6.13</v>
      </c>
      <c r="EN3089">
        <v>5.75</v>
      </c>
      <c r="EO3089">
        <v>5.39</v>
      </c>
      <c r="EP3089">
        <v>5.05</v>
      </c>
      <c r="EQ3089">
        <v>4.7300000000000004</v>
      </c>
      <c r="ER3089">
        <v>4.43</v>
      </c>
      <c r="ES3089">
        <v>4.1399999999999997</v>
      </c>
      <c r="ET3089">
        <v>3.86</v>
      </c>
      <c r="EU3089">
        <v>3.6</v>
      </c>
      <c r="EV3089">
        <v>3.36</v>
      </c>
      <c r="EW3089">
        <v>3.13</v>
      </c>
      <c r="EX3089">
        <v>2.92</v>
      </c>
      <c r="EY3089">
        <v>2.73</v>
      </c>
      <c r="EZ3089">
        <v>2.5499999999999998</v>
      </c>
    </row>
    <row r="3090" spans="1:156" x14ac:dyDescent="0.25">
      <c r="A3090" t="s">
        <v>2877</v>
      </c>
      <c r="B3090">
        <v>49</v>
      </c>
      <c r="C3090">
        <v>49</v>
      </c>
      <c r="E3090">
        <v>100000</v>
      </c>
      <c r="F3090">
        <v>99328</v>
      </c>
      <c r="G3090">
        <v>98620</v>
      </c>
      <c r="H3090">
        <v>97876</v>
      </c>
      <c r="I3090">
        <v>97094</v>
      </c>
      <c r="J3090">
        <v>96269</v>
      </c>
      <c r="K3090">
        <v>95399</v>
      </c>
      <c r="L3090">
        <v>94480</v>
      </c>
      <c r="M3090">
        <v>93510</v>
      </c>
      <c r="N3090">
        <v>92482</v>
      </c>
      <c r="O3090">
        <v>91394</v>
      </c>
      <c r="P3090">
        <v>90241</v>
      </c>
      <c r="Q3090">
        <v>89017</v>
      </c>
      <c r="R3090">
        <v>87723</v>
      </c>
      <c r="S3090">
        <v>86360</v>
      </c>
      <c r="T3090">
        <v>84927</v>
      </c>
      <c r="U3090">
        <v>83430</v>
      </c>
      <c r="V3090">
        <v>81872</v>
      </c>
      <c r="W3090">
        <v>80250</v>
      </c>
      <c r="X3090">
        <v>78550</v>
      </c>
      <c r="Y3090">
        <v>76764</v>
      </c>
      <c r="Z3090">
        <v>74861</v>
      </c>
      <c r="AA3090">
        <v>72802</v>
      </c>
      <c r="AB3090">
        <v>70586</v>
      </c>
      <c r="AC3090">
        <v>68241</v>
      </c>
      <c r="AD3090">
        <v>65770</v>
      </c>
      <c r="AE3090">
        <v>63170</v>
      </c>
      <c r="AF3090">
        <v>60441</v>
      </c>
      <c r="AG3090">
        <v>57584</v>
      </c>
      <c r="AH3090">
        <v>54598</v>
      </c>
      <c r="AI3090">
        <v>51490</v>
      </c>
      <c r="AJ3090">
        <v>48271</v>
      </c>
      <c r="AK3090">
        <v>44956</v>
      </c>
      <c r="AL3090">
        <v>41566</v>
      </c>
      <c r="AM3090">
        <v>38121</v>
      </c>
      <c r="AN3090">
        <v>34649</v>
      </c>
      <c r="AO3090">
        <v>31181</v>
      </c>
      <c r="AP3090">
        <v>27766</v>
      </c>
      <c r="AQ3090">
        <v>24445</v>
      </c>
      <c r="AR3090">
        <v>21253</v>
      </c>
      <c r="AS3090">
        <v>18230</v>
      </c>
      <c r="AT3090">
        <v>15415</v>
      </c>
      <c r="AU3090">
        <v>12838</v>
      </c>
      <c r="AV3090">
        <v>10511</v>
      </c>
      <c r="AW3090">
        <v>8446</v>
      </c>
      <c r="AX3090">
        <v>6643</v>
      </c>
      <c r="AY3090">
        <v>5103</v>
      </c>
      <c r="AZ3090">
        <v>3822</v>
      </c>
      <c r="BA3090">
        <v>2786</v>
      </c>
      <c r="DC3090">
        <v>28.87</v>
      </c>
      <c r="DD3090">
        <v>28.06</v>
      </c>
      <c r="DE3090">
        <v>27.26</v>
      </c>
      <c r="DF3090">
        <v>26.46</v>
      </c>
      <c r="DG3090">
        <v>25.67</v>
      </c>
      <c r="DH3090">
        <v>24.89</v>
      </c>
      <c r="DI3090">
        <v>24.11</v>
      </c>
      <c r="DJ3090">
        <v>23.34</v>
      </c>
      <c r="DK3090">
        <v>22.58</v>
      </c>
      <c r="DL3090">
        <v>21.82</v>
      </c>
      <c r="DM3090">
        <v>21.07</v>
      </c>
      <c r="DN3090">
        <v>20.34</v>
      </c>
      <c r="DO3090">
        <v>19.61</v>
      </c>
      <c r="DP3090">
        <v>18.89</v>
      </c>
      <c r="DQ3090">
        <v>18.18</v>
      </c>
      <c r="DR3090">
        <v>17.48</v>
      </c>
      <c r="DS3090">
        <v>16.79</v>
      </c>
      <c r="DT3090">
        <v>16.09</v>
      </c>
      <c r="DU3090">
        <v>15.41</v>
      </c>
      <c r="DV3090">
        <v>14.73</v>
      </c>
      <c r="DW3090">
        <v>14.06</v>
      </c>
      <c r="DX3090">
        <v>13.41</v>
      </c>
      <c r="DY3090">
        <v>12.77</v>
      </c>
      <c r="DZ3090">
        <v>12.16</v>
      </c>
      <c r="EA3090">
        <v>11.56</v>
      </c>
      <c r="EB3090">
        <v>10.98</v>
      </c>
      <c r="EC3090">
        <v>10.41</v>
      </c>
      <c r="ED3090">
        <v>9.85</v>
      </c>
      <c r="EE3090">
        <v>9.32</v>
      </c>
      <c r="EF3090">
        <v>8.8000000000000007</v>
      </c>
      <c r="EG3090">
        <v>8.3000000000000007</v>
      </c>
      <c r="EH3090">
        <v>7.82</v>
      </c>
      <c r="EI3090">
        <v>7.36</v>
      </c>
      <c r="EJ3090">
        <v>6.92</v>
      </c>
      <c r="EK3090">
        <v>6.5</v>
      </c>
      <c r="EL3090">
        <v>6.1</v>
      </c>
      <c r="EM3090">
        <v>5.73</v>
      </c>
      <c r="EN3090">
        <v>5.37</v>
      </c>
      <c r="EO3090">
        <v>5.03</v>
      </c>
      <c r="EP3090">
        <v>4.71</v>
      </c>
      <c r="EQ3090">
        <v>4.41</v>
      </c>
      <c r="ER3090">
        <v>4.12</v>
      </c>
      <c r="ES3090">
        <v>3.85</v>
      </c>
      <c r="ET3090">
        <v>3.59</v>
      </c>
      <c r="EU3090">
        <v>3.35</v>
      </c>
      <c r="EV3090">
        <v>3.12</v>
      </c>
      <c r="EW3090">
        <v>2.91</v>
      </c>
      <c r="EX3090">
        <v>2.72</v>
      </c>
      <c r="EY3090">
        <v>2.54</v>
      </c>
    </row>
    <row r="3091" spans="1:156" x14ac:dyDescent="0.25">
      <c r="A3091" t="s">
        <v>2878</v>
      </c>
      <c r="B3091">
        <v>48</v>
      </c>
      <c r="C3091">
        <v>48</v>
      </c>
      <c r="E3091">
        <v>100000</v>
      </c>
      <c r="F3091">
        <v>99277</v>
      </c>
      <c r="G3091">
        <v>98517</v>
      </c>
      <c r="H3091">
        <v>97717</v>
      </c>
      <c r="I3091">
        <v>96875</v>
      </c>
      <c r="J3091">
        <v>95987</v>
      </c>
      <c r="K3091">
        <v>95050</v>
      </c>
      <c r="L3091">
        <v>94059</v>
      </c>
      <c r="M3091">
        <v>93010</v>
      </c>
      <c r="N3091">
        <v>91899</v>
      </c>
      <c r="O3091">
        <v>90722</v>
      </c>
      <c r="P3091">
        <v>89475</v>
      </c>
      <c r="Q3091">
        <v>88155</v>
      </c>
      <c r="R3091">
        <v>86764</v>
      </c>
      <c r="S3091">
        <v>85304</v>
      </c>
      <c r="T3091">
        <v>83777</v>
      </c>
      <c r="U3091">
        <v>82191</v>
      </c>
      <c r="V3091">
        <v>80541</v>
      </c>
      <c r="W3091">
        <v>78813</v>
      </c>
      <c r="X3091">
        <v>76996</v>
      </c>
      <c r="Y3091">
        <v>75063</v>
      </c>
      <c r="Z3091">
        <v>72971</v>
      </c>
      <c r="AA3091">
        <v>70720</v>
      </c>
      <c r="AB3091">
        <v>68340</v>
      </c>
      <c r="AC3091">
        <v>65834</v>
      </c>
      <c r="AD3091">
        <v>63200</v>
      </c>
      <c r="AE3091">
        <v>60436</v>
      </c>
      <c r="AF3091">
        <v>57545</v>
      </c>
      <c r="AG3091">
        <v>54532</v>
      </c>
      <c r="AH3091">
        <v>51393</v>
      </c>
      <c r="AI3091">
        <v>48145</v>
      </c>
      <c r="AJ3091">
        <v>44806</v>
      </c>
      <c r="AK3091">
        <v>41393</v>
      </c>
      <c r="AL3091">
        <v>37932</v>
      </c>
      <c r="AM3091">
        <v>34448</v>
      </c>
      <c r="AN3091">
        <v>30976</v>
      </c>
      <c r="AO3091">
        <v>27553</v>
      </c>
      <c r="AP3091">
        <v>24230</v>
      </c>
      <c r="AQ3091">
        <v>21045</v>
      </c>
      <c r="AR3091">
        <v>18031</v>
      </c>
      <c r="AS3091">
        <v>15228</v>
      </c>
      <c r="AT3091">
        <v>12664</v>
      </c>
      <c r="AU3091">
        <v>10357</v>
      </c>
      <c r="AV3091">
        <v>8313</v>
      </c>
      <c r="AW3091">
        <v>6528</v>
      </c>
      <c r="AX3091">
        <v>5009</v>
      </c>
      <c r="AY3091">
        <v>3748</v>
      </c>
      <c r="AZ3091">
        <v>2728</v>
      </c>
      <c r="DC3091">
        <v>27.94</v>
      </c>
      <c r="DD3091">
        <v>27.14</v>
      </c>
      <c r="DE3091">
        <v>26.34</v>
      </c>
      <c r="DF3091">
        <v>25.56</v>
      </c>
      <c r="DG3091">
        <v>24.77</v>
      </c>
      <c r="DH3091">
        <v>24</v>
      </c>
      <c r="DI3091">
        <v>23.23</v>
      </c>
      <c r="DJ3091">
        <v>22.47</v>
      </c>
      <c r="DK3091">
        <v>21.72</v>
      </c>
      <c r="DL3091">
        <v>20.97</v>
      </c>
      <c r="DM3091">
        <v>20.239999999999998</v>
      </c>
      <c r="DN3091">
        <v>19.510000000000002</v>
      </c>
      <c r="DO3091">
        <v>18.8</v>
      </c>
      <c r="DP3091">
        <v>18.09</v>
      </c>
      <c r="DQ3091">
        <v>17.39</v>
      </c>
      <c r="DR3091">
        <v>16.7</v>
      </c>
      <c r="DS3091">
        <v>16.010000000000002</v>
      </c>
      <c r="DT3091">
        <v>15.33</v>
      </c>
      <c r="DU3091">
        <v>14.66</v>
      </c>
      <c r="DV3091">
        <v>13.99</v>
      </c>
      <c r="DW3091">
        <v>13.34</v>
      </c>
      <c r="DX3091">
        <v>12.71</v>
      </c>
      <c r="DY3091">
        <v>12.09</v>
      </c>
      <c r="DZ3091">
        <v>11.5</v>
      </c>
      <c r="EA3091">
        <v>10.92</v>
      </c>
      <c r="EB3091">
        <v>10.35</v>
      </c>
      <c r="EC3091">
        <v>9.8000000000000007</v>
      </c>
      <c r="ED3091">
        <v>9.27</v>
      </c>
      <c r="EE3091">
        <v>8.75</v>
      </c>
      <c r="EF3091">
        <v>8.26</v>
      </c>
      <c r="EG3091">
        <v>7.78</v>
      </c>
      <c r="EH3091">
        <v>7.32</v>
      </c>
      <c r="EI3091">
        <v>6.89</v>
      </c>
      <c r="EJ3091">
        <v>6.47</v>
      </c>
      <c r="EK3091">
        <v>6.07</v>
      </c>
      <c r="EL3091">
        <v>5.7</v>
      </c>
      <c r="EM3091">
        <v>5.34</v>
      </c>
      <c r="EN3091">
        <v>5.01</v>
      </c>
      <c r="EO3091">
        <v>4.6900000000000004</v>
      </c>
      <c r="EP3091">
        <v>4.3899999999999997</v>
      </c>
      <c r="EQ3091">
        <v>4.0999999999999996</v>
      </c>
      <c r="ER3091">
        <v>3.83</v>
      </c>
      <c r="ES3091">
        <v>3.58</v>
      </c>
      <c r="ET3091">
        <v>3.33</v>
      </c>
      <c r="EU3091">
        <v>3.11</v>
      </c>
      <c r="EV3091">
        <v>2.9</v>
      </c>
      <c r="EW3091">
        <v>2.71</v>
      </c>
      <c r="EX3091">
        <v>2.5299999999999998</v>
      </c>
    </row>
    <row r="3092" spans="1:156" x14ac:dyDescent="0.25">
      <c r="A3092" t="s">
        <v>2879</v>
      </c>
      <c r="B3092">
        <v>47</v>
      </c>
      <c r="C3092">
        <v>47</v>
      </c>
      <c r="E3092">
        <v>100000</v>
      </c>
      <c r="F3092">
        <v>99223</v>
      </c>
      <c r="G3092">
        <v>98406</v>
      </c>
      <c r="H3092">
        <v>97545</v>
      </c>
      <c r="I3092">
        <v>96638</v>
      </c>
      <c r="J3092">
        <v>95681</v>
      </c>
      <c r="K3092">
        <v>94670</v>
      </c>
      <c r="L3092">
        <v>93599</v>
      </c>
      <c r="M3092">
        <v>92464</v>
      </c>
      <c r="N3092">
        <v>91261</v>
      </c>
      <c r="O3092">
        <v>89988</v>
      </c>
      <c r="P3092">
        <v>88642</v>
      </c>
      <c r="Q3092">
        <v>87223</v>
      </c>
      <c r="R3092">
        <v>85734</v>
      </c>
      <c r="S3092">
        <v>84177</v>
      </c>
      <c r="T3092">
        <v>82561</v>
      </c>
      <c r="U3092">
        <v>80880</v>
      </c>
      <c r="V3092">
        <v>79122</v>
      </c>
      <c r="W3092">
        <v>77275</v>
      </c>
      <c r="X3092">
        <v>75310</v>
      </c>
      <c r="Y3092">
        <v>73183</v>
      </c>
      <c r="Z3092">
        <v>70895</v>
      </c>
      <c r="AA3092">
        <v>68479</v>
      </c>
      <c r="AB3092">
        <v>65937</v>
      </c>
      <c r="AC3092">
        <v>63266</v>
      </c>
      <c r="AD3092">
        <v>60466</v>
      </c>
      <c r="AE3092">
        <v>57540</v>
      </c>
      <c r="AF3092">
        <v>54493</v>
      </c>
      <c r="AG3092">
        <v>51327</v>
      </c>
      <c r="AH3092">
        <v>48048</v>
      </c>
      <c r="AI3092">
        <v>44681</v>
      </c>
      <c r="AJ3092">
        <v>41245</v>
      </c>
      <c r="AK3092">
        <v>37764</v>
      </c>
      <c r="AL3092">
        <v>34265</v>
      </c>
      <c r="AM3092">
        <v>30784</v>
      </c>
      <c r="AN3092">
        <v>27360</v>
      </c>
      <c r="AO3092">
        <v>24033</v>
      </c>
      <c r="AP3092">
        <v>20848</v>
      </c>
      <c r="AQ3092">
        <v>17843</v>
      </c>
      <c r="AR3092">
        <v>15052</v>
      </c>
      <c r="AS3092">
        <v>12503</v>
      </c>
      <c r="AT3092">
        <v>10210</v>
      </c>
      <c r="AU3092">
        <v>8186</v>
      </c>
      <c r="AV3092">
        <v>6421</v>
      </c>
      <c r="AW3092">
        <v>4920</v>
      </c>
      <c r="AX3092">
        <v>3677</v>
      </c>
      <c r="AY3092">
        <v>2673</v>
      </c>
      <c r="DC3092">
        <v>27.02</v>
      </c>
      <c r="DD3092">
        <v>26.23</v>
      </c>
      <c r="DE3092">
        <v>25.44</v>
      </c>
      <c r="DF3092">
        <v>24.66</v>
      </c>
      <c r="DG3092">
        <v>23.89</v>
      </c>
      <c r="DH3092">
        <v>23.12</v>
      </c>
      <c r="DI3092">
        <v>22.36</v>
      </c>
      <c r="DJ3092">
        <v>21.61</v>
      </c>
      <c r="DK3092">
        <v>20.87</v>
      </c>
      <c r="DL3092">
        <v>20.14</v>
      </c>
      <c r="DM3092">
        <v>19.420000000000002</v>
      </c>
      <c r="DN3092">
        <v>18.71</v>
      </c>
      <c r="DO3092">
        <v>18</v>
      </c>
      <c r="DP3092">
        <v>17.309999999999999</v>
      </c>
      <c r="DQ3092">
        <v>16.62</v>
      </c>
      <c r="DR3092">
        <v>15.93</v>
      </c>
      <c r="DS3092">
        <v>15.25</v>
      </c>
      <c r="DT3092">
        <v>14.58</v>
      </c>
      <c r="DU3092">
        <v>13.92</v>
      </c>
      <c r="DV3092">
        <v>13.27</v>
      </c>
      <c r="DW3092">
        <v>12.64</v>
      </c>
      <c r="DX3092">
        <v>12.03</v>
      </c>
      <c r="DY3092">
        <v>11.44</v>
      </c>
      <c r="DZ3092">
        <v>10.86</v>
      </c>
      <c r="EA3092">
        <v>10.3</v>
      </c>
      <c r="EB3092">
        <v>9.75</v>
      </c>
      <c r="EC3092">
        <v>9.2200000000000006</v>
      </c>
      <c r="ED3092">
        <v>8.7100000000000009</v>
      </c>
      <c r="EE3092">
        <v>8.2100000000000009</v>
      </c>
      <c r="EF3092">
        <v>7.74</v>
      </c>
      <c r="EG3092">
        <v>7.29</v>
      </c>
      <c r="EH3092">
        <v>6.85</v>
      </c>
      <c r="EI3092">
        <v>6.44</v>
      </c>
      <c r="EJ3092">
        <v>6.04</v>
      </c>
      <c r="EK3092">
        <v>5.67</v>
      </c>
      <c r="EL3092">
        <v>5.32</v>
      </c>
      <c r="EM3092">
        <v>4.9800000000000004</v>
      </c>
      <c r="EN3092">
        <v>4.67</v>
      </c>
      <c r="EO3092">
        <v>4.37</v>
      </c>
      <c r="EP3092">
        <v>4.09</v>
      </c>
      <c r="EQ3092">
        <v>3.82</v>
      </c>
      <c r="ER3092">
        <v>3.56</v>
      </c>
      <c r="ES3092">
        <v>3.32</v>
      </c>
      <c r="ET3092">
        <v>3.1</v>
      </c>
      <c r="EU3092">
        <v>2.89</v>
      </c>
      <c r="EV3092">
        <v>2.7</v>
      </c>
      <c r="EW3092">
        <v>2.52</v>
      </c>
    </row>
    <row r="3093" spans="1:156" x14ac:dyDescent="0.25">
      <c r="A3093" t="s">
        <v>2880</v>
      </c>
      <c r="B3093">
        <v>46</v>
      </c>
      <c r="C3093">
        <v>46</v>
      </c>
      <c r="E3093">
        <v>100000</v>
      </c>
      <c r="F3093">
        <v>99164</v>
      </c>
      <c r="G3093">
        <v>98285</v>
      </c>
      <c r="H3093">
        <v>97358</v>
      </c>
      <c r="I3093">
        <v>96380</v>
      </c>
      <c r="J3093">
        <v>95346</v>
      </c>
      <c r="K3093">
        <v>94252</v>
      </c>
      <c r="L3093">
        <v>93093</v>
      </c>
      <c r="M3093">
        <v>91865</v>
      </c>
      <c r="N3093">
        <v>90563</v>
      </c>
      <c r="O3093">
        <v>89188</v>
      </c>
      <c r="P3093">
        <v>87741</v>
      </c>
      <c r="Q3093">
        <v>86222</v>
      </c>
      <c r="R3093">
        <v>84634</v>
      </c>
      <c r="S3093">
        <v>82986</v>
      </c>
      <c r="T3093">
        <v>81273</v>
      </c>
      <c r="U3093">
        <v>79483</v>
      </c>
      <c r="V3093">
        <v>77605</v>
      </c>
      <c r="W3093">
        <v>75606</v>
      </c>
      <c r="X3093">
        <v>73443</v>
      </c>
      <c r="Y3093">
        <v>71117</v>
      </c>
      <c r="Z3093">
        <v>68662</v>
      </c>
      <c r="AA3093">
        <v>66081</v>
      </c>
      <c r="AB3093">
        <v>63372</v>
      </c>
      <c r="AC3093">
        <v>60534</v>
      </c>
      <c r="AD3093">
        <v>57571</v>
      </c>
      <c r="AE3093">
        <v>54488</v>
      </c>
      <c r="AF3093">
        <v>51288</v>
      </c>
      <c r="AG3093">
        <v>47983</v>
      </c>
      <c r="AH3093">
        <v>44585</v>
      </c>
      <c r="AI3093">
        <v>41123</v>
      </c>
      <c r="AJ3093">
        <v>37620</v>
      </c>
      <c r="AK3093">
        <v>34104</v>
      </c>
      <c r="AL3093">
        <v>30610</v>
      </c>
      <c r="AM3093">
        <v>27180</v>
      </c>
      <c r="AN3093">
        <v>23854</v>
      </c>
      <c r="AO3093">
        <v>20668</v>
      </c>
      <c r="AP3093">
        <v>17667</v>
      </c>
      <c r="AQ3093">
        <v>14887</v>
      </c>
      <c r="AR3093">
        <v>12350</v>
      </c>
      <c r="AS3093">
        <v>10073</v>
      </c>
      <c r="AT3093">
        <v>8064</v>
      </c>
      <c r="AU3093">
        <v>6318</v>
      </c>
      <c r="AV3093">
        <v>4836</v>
      </c>
      <c r="AW3093">
        <v>3608</v>
      </c>
      <c r="AX3093">
        <v>2621</v>
      </c>
      <c r="DC3093">
        <v>26.11</v>
      </c>
      <c r="DD3093">
        <v>25.33</v>
      </c>
      <c r="DE3093">
        <v>24.55</v>
      </c>
      <c r="DF3093">
        <v>23.78</v>
      </c>
      <c r="DG3093">
        <v>23.01</v>
      </c>
      <c r="DH3093">
        <v>22.26</v>
      </c>
      <c r="DI3093">
        <v>21.51</v>
      </c>
      <c r="DJ3093">
        <v>20.77</v>
      </c>
      <c r="DK3093">
        <v>20.04</v>
      </c>
      <c r="DL3093">
        <v>19.32</v>
      </c>
      <c r="DM3093">
        <v>18.61</v>
      </c>
      <c r="DN3093">
        <v>17.91</v>
      </c>
      <c r="DO3093">
        <v>17.22</v>
      </c>
      <c r="DP3093">
        <v>16.53</v>
      </c>
      <c r="DQ3093">
        <v>15.85</v>
      </c>
      <c r="DR3093">
        <v>15.18</v>
      </c>
      <c r="DS3093">
        <v>14.51</v>
      </c>
      <c r="DT3093">
        <v>13.84</v>
      </c>
      <c r="DU3093">
        <v>13.2</v>
      </c>
      <c r="DV3093">
        <v>12.57</v>
      </c>
      <c r="DW3093">
        <v>11.97</v>
      </c>
      <c r="DX3093">
        <v>11.38</v>
      </c>
      <c r="DY3093">
        <v>10.8</v>
      </c>
      <c r="DZ3093">
        <v>10.24</v>
      </c>
      <c r="EA3093">
        <v>9.6999999999999993</v>
      </c>
      <c r="EB3093">
        <v>9.17</v>
      </c>
      <c r="EC3093">
        <v>8.66</v>
      </c>
      <c r="ED3093">
        <v>8.17</v>
      </c>
      <c r="EE3093">
        <v>7.7</v>
      </c>
      <c r="EF3093">
        <v>7.25</v>
      </c>
      <c r="EG3093">
        <v>6.82</v>
      </c>
      <c r="EH3093">
        <v>6.4</v>
      </c>
      <c r="EI3093">
        <v>6.01</v>
      </c>
      <c r="EJ3093">
        <v>5.64</v>
      </c>
      <c r="EK3093">
        <v>5.29</v>
      </c>
      <c r="EL3093">
        <v>4.96</v>
      </c>
      <c r="EM3093">
        <v>4.6500000000000004</v>
      </c>
      <c r="EN3093">
        <v>4.3499999999999996</v>
      </c>
      <c r="EO3093">
        <v>4.07</v>
      </c>
      <c r="EP3093">
        <v>3.8</v>
      </c>
      <c r="EQ3093">
        <v>3.55</v>
      </c>
      <c r="ER3093">
        <v>3.31</v>
      </c>
      <c r="ES3093">
        <v>3.09</v>
      </c>
      <c r="ET3093">
        <v>2.88</v>
      </c>
      <c r="EU3093">
        <v>2.69</v>
      </c>
      <c r="EV3093">
        <v>2.5099999999999998</v>
      </c>
    </row>
    <row r="3094" spans="1:156" x14ac:dyDescent="0.25">
      <c r="A3094" t="s">
        <v>2881</v>
      </c>
      <c r="B3094">
        <v>45</v>
      </c>
      <c r="C3094">
        <v>45</v>
      </c>
      <c r="E3094">
        <v>100000</v>
      </c>
      <c r="F3094">
        <v>99100</v>
      </c>
      <c r="G3094">
        <v>98152</v>
      </c>
      <c r="H3094">
        <v>97152</v>
      </c>
      <c r="I3094">
        <v>96095</v>
      </c>
      <c r="J3094">
        <v>94977</v>
      </c>
      <c r="K3094">
        <v>93793</v>
      </c>
      <c r="L3094">
        <v>92537</v>
      </c>
      <c r="M3094">
        <v>91207</v>
      </c>
      <c r="N3094">
        <v>89801</v>
      </c>
      <c r="O3094">
        <v>88323</v>
      </c>
      <c r="P3094">
        <v>86773</v>
      </c>
      <c r="Q3094">
        <v>85153</v>
      </c>
      <c r="R3094">
        <v>83472</v>
      </c>
      <c r="S3094">
        <v>81725</v>
      </c>
      <c r="T3094">
        <v>79901</v>
      </c>
      <c r="U3094">
        <v>77988</v>
      </c>
      <c r="V3094">
        <v>75955</v>
      </c>
      <c r="W3094">
        <v>73755</v>
      </c>
      <c r="X3094">
        <v>71389</v>
      </c>
      <c r="Y3094">
        <v>68893</v>
      </c>
      <c r="Z3094">
        <v>66270</v>
      </c>
      <c r="AA3094">
        <v>63521</v>
      </c>
      <c r="AB3094">
        <v>60644</v>
      </c>
      <c r="AC3094">
        <v>57641</v>
      </c>
      <c r="AD3094">
        <v>54521</v>
      </c>
      <c r="AE3094">
        <v>51284</v>
      </c>
      <c r="AF3094">
        <v>47945</v>
      </c>
      <c r="AG3094">
        <v>44521</v>
      </c>
      <c r="AH3094">
        <v>41030</v>
      </c>
      <c r="AI3094">
        <v>37502</v>
      </c>
      <c r="AJ3094">
        <v>33965</v>
      </c>
      <c r="AK3094">
        <v>30457</v>
      </c>
      <c r="AL3094">
        <v>27018</v>
      </c>
      <c r="AM3094">
        <v>23688</v>
      </c>
      <c r="AN3094">
        <v>20506</v>
      </c>
      <c r="AO3094">
        <v>17507</v>
      </c>
      <c r="AP3094">
        <v>14733</v>
      </c>
      <c r="AQ3094">
        <v>12209</v>
      </c>
      <c r="AR3094">
        <v>9945</v>
      </c>
      <c r="AS3094">
        <v>7951</v>
      </c>
      <c r="AT3094">
        <v>6221</v>
      </c>
      <c r="AU3094">
        <v>4756</v>
      </c>
      <c r="AV3094">
        <v>3545</v>
      </c>
      <c r="AW3094">
        <v>2571</v>
      </c>
      <c r="DC3094">
        <v>25.21</v>
      </c>
      <c r="DD3094">
        <v>24.44</v>
      </c>
      <c r="DE3094">
        <v>23.67</v>
      </c>
      <c r="DF3094">
        <v>22.91</v>
      </c>
      <c r="DG3094">
        <v>22.15</v>
      </c>
      <c r="DH3094">
        <v>21.41</v>
      </c>
      <c r="DI3094">
        <v>20.67</v>
      </c>
      <c r="DJ3094">
        <v>19.95</v>
      </c>
      <c r="DK3094">
        <v>19.23</v>
      </c>
      <c r="DL3094">
        <v>18.52</v>
      </c>
      <c r="DM3094">
        <v>17.82</v>
      </c>
      <c r="DN3094">
        <v>17.13</v>
      </c>
      <c r="DO3094">
        <v>16.45</v>
      </c>
      <c r="DP3094">
        <v>15.77</v>
      </c>
      <c r="DQ3094">
        <v>15.1</v>
      </c>
      <c r="DR3094">
        <v>14.43</v>
      </c>
      <c r="DS3094">
        <v>13.77</v>
      </c>
      <c r="DT3094">
        <v>13.13</v>
      </c>
      <c r="DU3094">
        <v>12.5</v>
      </c>
      <c r="DV3094">
        <v>11.9</v>
      </c>
      <c r="DW3094">
        <v>11.32</v>
      </c>
      <c r="DX3094">
        <v>10.74</v>
      </c>
      <c r="DY3094">
        <v>10.19</v>
      </c>
      <c r="DZ3094">
        <v>9.65</v>
      </c>
      <c r="EA3094">
        <v>9.1199999999999992</v>
      </c>
      <c r="EB3094">
        <v>8.6199999999999992</v>
      </c>
      <c r="EC3094">
        <v>8.1300000000000008</v>
      </c>
      <c r="ED3094">
        <v>7.66</v>
      </c>
      <c r="EE3094">
        <v>7.21</v>
      </c>
      <c r="EF3094">
        <v>6.78</v>
      </c>
      <c r="EG3094">
        <v>6.37</v>
      </c>
      <c r="EH3094">
        <v>5.98</v>
      </c>
      <c r="EI3094">
        <v>5.62</v>
      </c>
      <c r="EJ3094">
        <v>5.27</v>
      </c>
      <c r="EK3094">
        <v>4.9400000000000004</v>
      </c>
      <c r="EL3094">
        <v>4.63</v>
      </c>
      <c r="EM3094">
        <v>4.33</v>
      </c>
      <c r="EN3094">
        <v>4.05</v>
      </c>
      <c r="EO3094">
        <v>3.79</v>
      </c>
      <c r="EP3094">
        <v>3.54</v>
      </c>
      <c r="EQ3094">
        <v>3.3</v>
      </c>
      <c r="ER3094">
        <v>3.08</v>
      </c>
      <c r="ES3094">
        <v>2.87</v>
      </c>
      <c r="ET3094">
        <v>2.68</v>
      </c>
      <c r="EU3094">
        <v>2.5099999999999998</v>
      </c>
    </row>
    <row r="3095" spans="1:156" x14ac:dyDescent="0.25">
      <c r="A3095" t="s">
        <v>2882</v>
      </c>
      <c r="B3095">
        <v>44</v>
      </c>
      <c r="C3095">
        <v>44</v>
      </c>
      <c r="E3095">
        <v>100000</v>
      </c>
      <c r="F3095">
        <v>99030</v>
      </c>
      <c r="G3095">
        <v>98006</v>
      </c>
      <c r="H3095">
        <v>96925</v>
      </c>
      <c r="I3095">
        <v>95781</v>
      </c>
      <c r="J3095">
        <v>94570</v>
      </c>
      <c r="K3095">
        <v>93286</v>
      </c>
      <c r="L3095">
        <v>91926</v>
      </c>
      <c r="M3095">
        <v>90488</v>
      </c>
      <c r="N3095">
        <v>88977</v>
      </c>
      <c r="O3095">
        <v>87393</v>
      </c>
      <c r="P3095">
        <v>85740</v>
      </c>
      <c r="Q3095">
        <v>84025</v>
      </c>
      <c r="R3095">
        <v>82243</v>
      </c>
      <c r="S3095">
        <v>80383</v>
      </c>
      <c r="T3095">
        <v>78434</v>
      </c>
      <c r="U3095">
        <v>76363</v>
      </c>
      <c r="V3095">
        <v>74124</v>
      </c>
      <c r="W3095">
        <v>71717</v>
      </c>
      <c r="X3095">
        <v>69177</v>
      </c>
      <c r="Y3095">
        <v>66511</v>
      </c>
      <c r="Z3095">
        <v>63718</v>
      </c>
      <c r="AA3095">
        <v>60798</v>
      </c>
      <c r="AB3095">
        <v>57755</v>
      </c>
      <c r="AC3095">
        <v>54593</v>
      </c>
      <c r="AD3095">
        <v>51318</v>
      </c>
      <c r="AE3095">
        <v>47943</v>
      </c>
      <c r="AF3095">
        <v>44486</v>
      </c>
      <c r="AG3095">
        <v>40968</v>
      </c>
      <c r="AH3095">
        <v>37413</v>
      </c>
      <c r="AI3095">
        <v>33853</v>
      </c>
      <c r="AJ3095">
        <v>30327</v>
      </c>
      <c r="AK3095">
        <v>26875</v>
      </c>
      <c r="AL3095">
        <v>23539</v>
      </c>
      <c r="AM3095">
        <v>20356</v>
      </c>
      <c r="AN3095">
        <v>17363</v>
      </c>
      <c r="AO3095">
        <v>14593</v>
      </c>
      <c r="AP3095">
        <v>12077</v>
      </c>
      <c r="AQ3095">
        <v>9826</v>
      </c>
      <c r="AR3095">
        <v>7846</v>
      </c>
      <c r="AS3095">
        <v>6131</v>
      </c>
      <c r="AT3095">
        <v>4680</v>
      </c>
      <c r="AU3095">
        <v>3484</v>
      </c>
      <c r="AV3095">
        <v>2524</v>
      </c>
      <c r="DC3095">
        <v>24.33</v>
      </c>
      <c r="DD3095">
        <v>23.56</v>
      </c>
      <c r="DE3095">
        <v>22.8</v>
      </c>
      <c r="DF3095">
        <v>22.05</v>
      </c>
      <c r="DG3095">
        <v>21.31</v>
      </c>
      <c r="DH3095">
        <v>20.57</v>
      </c>
      <c r="DI3095">
        <v>19.850000000000001</v>
      </c>
      <c r="DJ3095">
        <v>19.14</v>
      </c>
      <c r="DK3095">
        <v>18.43</v>
      </c>
      <c r="DL3095">
        <v>17.739999999999998</v>
      </c>
      <c r="DM3095">
        <v>17.05</v>
      </c>
      <c r="DN3095">
        <v>16.37</v>
      </c>
      <c r="DO3095">
        <v>15.69</v>
      </c>
      <c r="DP3095">
        <v>15.02</v>
      </c>
      <c r="DQ3095">
        <v>14.36</v>
      </c>
      <c r="DR3095">
        <v>13.7</v>
      </c>
      <c r="DS3095">
        <v>13.06</v>
      </c>
      <c r="DT3095">
        <v>12.44</v>
      </c>
      <c r="DU3095">
        <v>11.84</v>
      </c>
      <c r="DV3095">
        <v>11.26</v>
      </c>
      <c r="DW3095">
        <v>10.69</v>
      </c>
      <c r="DX3095">
        <v>10.130000000000001</v>
      </c>
      <c r="DY3095">
        <v>9.6</v>
      </c>
      <c r="DZ3095">
        <v>9.07</v>
      </c>
      <c r="EA3095">
        <v>8.57</v>
      </c>
      <c r="EB3095">
        <v>8.09</v>
      </c>
      <c r="EC3095">
        <v>7.62</v>
      </c>
      <c r="ED3095">
        <v>7.17</v>
      </c>
      <c r="EE3095">
        <v>6.75</v>
      </c>
      <c r="EF3095">
        <v>6.34</v>
      </c>
      <c r="EG3095">
        <v>5.95</v>
      </c>
      <c r="EH3095">
        <v>5.59</v>
      </c>
      <c r="EI3095">
        <v>5.24</v>
      </c>
      <c r="EJ3095">
        <v>4.92</v>
      </c>
      <c r="EK3095">
        <v>4.6100000000000003</v>
      </c>
      <c r="EL3095">
        <v>4.3099999999999996</v>
      </c>
      <c r="EM3095">
        <v>4.04</v>
      </c>
      <c r="EN3095">
        <v>3.77</v>
      </c>
      <c r="EO3095">
        <v>3.52</v>
      </c>
      <c r="EP3095">
        <v>3.29</v>
      </c>
      <c r="EQ3095">
        <v>3.07</v>
      </c>
      <c r="ER3095">
        <v>2.86</v>
      </c>
      <c r="ES3095">
        <v>2.67</v>
      </c>
      <c r="ET3095">
        <v>2.5</v>
      </c>
    </row>
    <row r="3096" spans="1:156" x14ac:dyDescent="0.25">
      <c r="A3096" t="s">
        <v>2883</v>
      </c>
      <c r="B3096">
        <v>43</v>
      </c>
      <c r="C3096">
        <v>43</v>
      </c>
      <c r="E3096">
        <v>100000</v>
      </c>
      <c r="F3096">
        <v>98952</v>
      </c>
      <c r="G3096">
        <v>97845</v>
      </c>
      <c r="H3096">
        <v>96674</v>
      </c>
      <c r="I3096">
        <v>95434</v>
      </c>
      <c r="J3096">
        <v>94120</v>
      </c>
      <c r="K3096">
        <v>92728</v>
      </c>
      <c r="L3096">
        <v>91258</v>
      </c>
      <c r="M3096">
        <v>89711</v>
      </c>
      <c r="N3096">
        <v>88091</v>
      </c>
      <c r="O3096">
        <v>86402</v>
      </c>
      <c r="P3096">
        <v>84652</v>
      </c>
      <c r="Q3096">
        <v>82834</v>
      </c>
      <c r="R3096">
        <v>80936</v>
      </c>
      <c r="S3096">
        <v>78948</v>
      </c>
      <c r="T3096">
        <v>76836</v>
      </c>
      <c r="U3096">
        <v>74555</v>
      </c>
      <c r="V3096">
        <v>72105</v>
      </c>
      <c r="W3096">
        <v>69520</v>
      </c>
      <c r="X3096">
        <v>66808</v>
      </c>
      <c r="Y3096">
        <v>63969</v>
      </c>
      <c r="Z3096">
        <v>61003</v>
      </c>
      <c r="AA3096">
        <v>57915</v>
      </c>
      <c r="AB3096">
        <v>54711</v>
      </c>
      <c r="AC3096">
        <v>51394</v>
      </c>
      <c r="AD3096">
        <v>47980</v>
      </c>
      <c r="AE3096">
        <v>44486</v>
      </c>
      <c r="AF3096">
        <v>40936</v>
      </c>
      <c r="AG3096">
        <v>37356</v>
      </c>
      <c r="AH3096">
        <v>33770</v>
      </c>
      <c r="AI3096">
        <v>30222</v>
      </c>
      <c r="AJ3096">
        <v>26755</v>
      </c>
      <c r="AK3096">
        <v>23409</v>
      </c>
      <c r="AL3096">
        <v>20223</v>
      </c>
      <c r="AM3096">
        <v>17231</v>
      </c>
      <c r="AN3096">
        <v>14469</v>
      </c>
      <c r="AO3096">
        <v>11958</v>
      </c>
      <c r="AP3096">
        <v>9717</v>
      </c>
      <c r="AQ3096">
        <v>7750</v>
      </c>
      <c r="AR3096">
        <v>6047</v>
      </c>
      <c r="AS3096">
        <v>4610</v>
      </c>
      <c r="AT3096">
        <v>3427</v>
      </c>
      <c r="AU3096">
        <v>2481</v>
      </c>
      <c r="DC3096">
        <v>23.45</v>
      </c>
      <c r="DD3096">
        <v>22.69</v>
      </c>
      <c r="DE3096">
        <v>21.95</v>
      </c>
      <c r="DF3096">
        <v>21.21</v>
      </c>
      <c r="DG3096">
        <v>20.47</v>
      </c>
      <c r="DH3096">
        <v>19.75</v>
      </c>
      <c r="DI3096">
        <v>19.04</v>
      </c>
      <c r="DJ3096">
        <v>18.34</v>
      </c>
      <c r="DK3096">
        <v>17.649999999999999</v>
      </c>
      <c r="DL3096">
        <v>16.96</v>
      </c>
      <c r="DM3096">
        <v>16.29</v>
      </c>
      <c r="DN3096">
        <v>15.61</v>
      </c>
      <c r="DO3096">
        <v>14.94</v>
      </c>
      <c r="DP3096">
        <v>14.28</v>
      </c>
      <c r="DQ3096">
        <v>13.63</v>
      </c>
      <c r="DR3096">
        <v>12.99</v>
      </c>
      <c r="DS3096">
        <v>12.37</v>
      </c>
      <c r="DT3096">
        <v>11.78</v>
      </c>
      <c r="DU3096">
        <v>11.2</v>
      </c>
      <c r="DV3096">
        <v>10.63</v>
      </c>
      <c r="DW3096">
        <v>10.08</v>
      </c>
      <c r="DX3096">
        <v>9.5500000000000007</v>
      </c>
      <c r="DY3096">
        <v>9.0299999999999994</v>
      </c>
      <c r="DZ3096">
        <v>8.5299999999999994</v>
      </c>
      <c r="EA3096">
        <v>8.0399999999999991</v>
      </c>
      <c r="EB3096">
        <v>7.58</v>
      </c>
      <c r="EC3096">
        <v>7.14</v>
      </c>
      <c r="ED3096">
        <v>6.71</v>
      </c>
      <c r="EE3096">
        <v>6.31</v>
      </c>
      <c r="EF3096">
        <v>5.93</v>
      </c>
      <c r="EG3096">
        <v>5.56</v>
      </c>
      <c r="EH3096">
        <v>5.22</v>
      </c>
      <c r="EI3096">
        <v>4.8899999999999997</v>
      </c>
      <c r="EJ3096">
        <v>4.59</v>
      </c>
      <c r="EK3096">
        <v>4.3</v>
      </c>
      <c r="EL3096">
        <v>4.0199999999999996</v>
      </c>
      <c r="EM3096">
        <v>3.76</v>
      </c>
      <c r="EN3096">
        <v>3.51</v>
      </c>
      <c r="EO3096">
        <v>3.27</v>
      </c>
      <c r="EP3096">
        <v>3.06</v>
      </c>
      <c r="EQ3096">
        <v>2.85</v>
      </c>
      <c r="ER3096">
        <v>2.66</v>
      </c>
      <c r="ES3096">
        <v>2.4900000000000002</v>
      </c>
    </row>
    <row r="3097" spans="1:156" x14ac:dyDescent="0.25">
      <c r="A3097" t="s">
        <v>2884</v>
      </c>
      <c r="B3097">
        <v>42</v>
      </c>
      <c r="C3097">
        <v>42</v>
      </c>
      <c r="E3097">
        <v>100000</v>
      </c>
      <c r="F3097">
        <v>98866</v>
      </c>
      <c r="G3097">
        <v>97666</v>
      </c>
      <c r="H3097">
        <v>96396</v>
      </c>
      <c r="I3097">
        <v>95050</v>
      </c>
      <c r="J3097">
        <v>93624</v>
      </c>
      <c r="K3097">
        <v>92119</v>
      </c>
      <c r="L3097">
        <v>90536</v>
      </c>
      <c r="M3097">
        <v>88878</v>
      </c>
      <c r="N3097">
        <v>87149</v>
      </c>
      <c r="O3097">
        <v>85360</v>
      </c>
      <c r="P3097">
        <v>83505</v>
      </c>
      <c r="Q3097">
        <v>81568</v>
      </c>
      <c r="R3097">
        <v>79539</v>
      </c>
      <c r="S3097">
        <v>77385</v>
      </c>
      <c r="T3097">
        <v>75058</v>
      </c>
      <c r="U3097">
        <v>72560</v>
      </c>
      <c r="V3097">
        <v>69928</v>
      </c>
      <c r="W3097">
        <v>67168</v>
      </c>
      <c r="X3097">
        <v>64279</v>
      </c>
      <c r="Y3097">
        <v>61264</v>
      </c>
      <c r="Z3097">
        <v>58128</v>
      </c>
      <c r="AA3097">
        <v>54878</v>
      </c>
      <c r="AB3097">
        <v>51517</v>
      </c>
      <c r="AC3097">
        <v>48060</v>
      </c>
      <c r="AD3097">
        <v>44528</v>
      </c>
      <c r="AE3097">
        <v>40941</v>
      </c>
      <c r="AF3097">
        <v>37328</v>
      </c>
      <c r="AG3097">
        <v>33719</v>
      </c>
      <c r="AH3097">
        <v>30146</v>
      </c>
      <c r="AI3097">
        <v>26660</v>
      </c>
      <c r="AJ3097">
        <v>23301</v>
      </c>
      <c r="AK3097">
        <v>20107</v>
      </c>
      <c r="AL3097">
        <v>17114</v>
      </c>
      <c r="AM3097">
        <v>14355</v>
      </c>
      <c r="AN3097">
        <v>11853</v>
      </c>
      <c r="AO3097">
        <v>9619</v>
      </c>
      <c r="AP3097">
        <v>7661</v>
      </c>
      <c r="AQ3097">
        <v>5971</v>
      </c>
      <c r="AR3097">
        <v>4546</v>
      </c>
      <c r="AS3097">
        <v>3376</v>
      </c>
      <c r="AT3097">
        <v>2440</v>
      </c>
      <c r="DC3097">
        <v>22.59</v>
      </c>
      <c r="DD3097">
        <v>21.84</v>
      </c>
      <c r="DE3097">
        <v>21.11</v>
      </c>
      <c r="DF3097">
        <v>20.38</v>
      </c>
      <c r="DG3097">
        <v>19.66</v>
      </c>
      <c r="DH3097">
        <v>18.95</v>
      </c>
      <c r="DI3097">
        <v>18.25</v>
      </c>
      <c r="DJ3097">
        <v>17.559999999999999</v>
      </c>
      <c r="DK3097">
        <v>16.88</v>
      </c>
      <c r="DL3097">
        <v>16.21</v>
      </c>
      <c r="DM3097">
        <v>15.53</v>
      </c>
      <c r="DN3097">
        <v>14.87</v>
      </c>
      <c r="DO3097">
        <v>14.21</v>
      </c>
      <c r="DP3097">
        <v>13.56</v>
      </c>
      <c r="DQ3097">
        <v>12.92</v>
      </c>
      <c r="DR3097">
        <v>12.31</v>
      </c>
      <c r="DS3097">
        <v>11.71</v>
      </c>
      <c r="DT3097">
        <v>11.14</v>
      </c>
      <c r="DU3097">
        <v>10.57</v>
      </c>
      <c r="DV3097">
        <v>10.029999999999999</v>
      </c>
      <c r="DW3097">
        <v>9.5</v>
      </c>
      <c r="DX3097">
        <v>8.98</v>
      </c>
      <c r="DY3097">
        <v>8.48</v>
      </c>
      <c r="DZ3097">
        <v>8</v>
      </c>
      <c r="EA3097">
        <v>7.54</v>
      </c>
      <c r="EB3097">
        <v>7.1</v>
      </c>
      <c r="EC3097">
        <v>6.68</v>
      </c>
      <c r="ED3097">
        <v>6.28</v>
      </c>
      <c r="EE3097">
        <v>5.9</v>
      </c>
      <c r="EF3097">
        <v>5.54</v>
      </c>
      <c r="EG3097">
        <v>5.2</v>
      </c>
      <c r="EH3097">
        <v>4.87</v>
      </c>
      <c r="EI3097">
        <v>4.57</v>
      </c>
      <c r="EJ3097">
        <v>4.28</v>
      </c>
      <c r="EK3097">
        <v>4</v>
      </c>
      <c r="EL3097">
        <v>3.74</v>
      </c>
      <c r="EM3097">
        <v>3.5</v>
      </c>
      <c r="EN3097">
        <v>3.26</v>
      </c>
      <c r="EO3097">
        <v>3.05</v>
      </c>
      <c r="EP3097">
        <v>2.84</v>
      </c>
      <c r="EQ3097">
        <v>2.66</v>
      </c>
      <c r="ER3097">
        <v>2.48</v>
      </c>
    </row>
    <row r="3098" spans="1:156" x14ac:dyDescent="0.25">
      <c r="A3098" t="s">
        <v>2885</v>
      </c>
      <c r="B3098">
        <v>41</v>
      </c>
      <c r="C3098">
        <v>41</v>
      </c>
      <c r="E3098">
        <v>100000</v>
      </c>
      <c r="F3098">
        <v>98770</v>
      </c>
      <c r="G3098">
        <v>97467</v>
      </c>
      <c r="H3098">
        <v>96087</v>
      </c>
      <c r="I3098">
        <v>94626</v>
      </c>
      <c r="J3098">
        <v>93083</v>
      </c>
      <c r="K3098">
        <v>91462</v>
      </c>
      <c r="L3098">
        <v>89763</v>
      </c>
      <c r="M3098">
        <v>87994</v>
      </c>
      <c r="N3098">
        <v>86163</v>
      </c>
      <c r="O3098">
        <v>84265</v>
      </c>
      <c r="P3098">
        <v>82287</v>
      </c>
      <c r="Q3098">
        <v>80216</v>
      </c>
      <c r="R3098">
        <v>78016</v>
      </c>
      <c r="S3098">
        <v>75641</v>
      </c>
      <c r="T3098">
        <v>73092</v>
      </c>
      <c r="U3098">
        <v>70408</v>
      </c>
      <c r="V3098">
        <v>67597</v>
      </c>
      <c r="W3098">
        <v>64657</v>
      </c>
      <c r="X3098">
        <v>61589</v>
      </c>
      <c r="Y3098">
        <v>58401</v>
      </c>
      <c r="Z3098">
        <v>55100</v>
      </c>
      <c r="AA3098">
        <v>51692</v>
      </c>
      <c r="AB3098">
        <v>48190</v>
      </c>
      <c r="AC3098">
        <v>44613</v>
      </c>
      <c r="AD3098">
        <v>40988</v>
      </c>
      <c r="AE3098">
        <v>37339</v>
      </c>
      <c r="AF3098">
        <v>33697</v>
      </c>
      <c r="AG3098">
        <v>30102</v>
      </c>
      <c r="AH3098">
        <v>26593</v>
      </c>
      <c r="AI3098">
        <v>23217</v>
      </c>
      <c r="AJ3098">
        <v>20013</v>
      </c>
      <c r="AK3098">
        <v>17014</v>
      </c>
      <c r="AL3098">
        <v>14256</v>
      </c>
      <c r="AM3098">
        <v>11759</v>
      </c>
      <c r="AN3098">
        <v>9533</v>
      </c>
      <c r="AO3098">
        <v>7583</v>
      </c>
      <c r="AP3098">
        <v>5902</v>
      </c>
      <c r="AQ3098">
        <v>4489</v>
      </c>
      <c r="AR3098">
        <v>3329</v>
      </c>
      <c r="AS3098">
        <v>2403</v>
      </c>
      <c r="DC3098">
        <v>21.74</v>
      </c>
      <c r="DD3098">
        <v>21.01</v>
      </c>
      <c r="DE3098">
        <v>20.28</v>
      </c>
      <c r="DF3098">
        <v>19.559999999999999</v>
      </c>
      <c r="DG3098">
        <v>18.86</v>
      </c>
      <c r="DH3098">
        <v>18.16</v>
      </c>
      <c r="DI3098">
        <v>17.48</v>
      </c>
      <c r="DJ3098">
        <v>16.8</v>
      </c>
      <c r="DK3098">
        <v>16.12</v>
      </c>
      <c r="DL3098">
        <v>15.46</v>
      </c>
      <c r="DM3098">
        <v>14.79</v>
      </c>
      <c r="DN3098">
        <v>14.14</v>
      </c>
      <c r="DO3098">
        <v>13.49</v>
      </c>
      <c r="DP3098">
        <v>12.86</v>
      </c>
      <c r="DQ3098">
        <v>12.24</v>
      </c>
      <c r="DR3098">
        <v>11.65</v>
      </c>
      <c r="DS3098">
        <v>11.08</v>
      </c>
      <c r="DT3098">
        <v>10.52</v>
      </c>
      <c r="DU3098">
        <v>9.9700000000000006</v>
      </c>
      <c r="DV3098">
        <v>9.4499999999999993</v>
      </c>
      <c r="DW3098">
        <v>8.93</v>
      </c>
      <c r="DX3098">
        <v>8.44</v>
      </c>
      <c r="DY3098">
        <v>7.96</v>
      </c>
      <c r="DZ3098">
        <v>7.51</v>
      </c>
      <c r="EA3098">
        <v>7.07</v>
      </c>
      <c r="EB3098">
        <v>6.65</v>
      </c>
      <c r="EC3098">
        <v>6.25</v>
      </c>
      <c r="ED3098">
        <v>5.87</v>
      </c>
      <c r="EE3098">
        <v>5.51</v>
      </c>
      <c r="EF3098">
        <v>5.17</v>
      </c>
      <c r="EG3098">
        <v>4.8499999999999996</v>
      </c>
      <c r="EH3098">
        <v>4.55</v>
      </c>
      <c r="EI3098">
        <v>4.26</v>
      </c>
      <c r="EJ3098">
        <v>3.99</v>
      </c>
      <c r="EK3098">
        <v>3.73</v>
      </c>
      <c r="EL3098">
        <v>3.48</v>
      </c>
      <c r="EM3098">
        <v>3.25</v>
      </c>
      <c r="EN3098">
        <v>3.04</v>
      </c>
      <c r="EO3098">
        <v>2.83</v>
      </c>
      <c r="EP3098">
        <v>2.65</v>
      </c>
      <c r="EQ3098">
        <v>2.4700000000000002</v>
      </c>
    </row>
    <row r="3099" spans="1:156" x14ac:dyDescent="0.25">
      <c r="A3099" t="s">
        <v>2886</v>
      </c>
      <c r="B3099">
        <v>40</v>
      </c>
      <c r="C3099">
        <v>40</v>
      </c>
      <c r="E3099">
        <v>100000</v>
      </c>
      <c r="F3099">
        <v>98663</v>
      </c>
      <c r="G3099">
        <v>97247</v>
      </c>
      <c r="H3099">
        <v>95747</v>
      </c>
      <c r="I3099">
        <v>94165</v>
      </c>
      <c r="J3099">
        <v>92502</v>
      </c>
      <c r="K3099">
        <v>90761</v>
      </c>
      <c r="L3099">
        <v>88948</v>
      </c>
      <c r="M3099">
        <v>87072</v>
      </c>
      <c r="N3099">
        <v>85129</v>
      </c>
      <c r="O3099">
        <v>83106</v>
      </c>
      <c r="P3099">
        <v>80990</v>
      </c>
      <c r="Q3099">
        <v>78743</v>
      </c>
      <c r="R3099">
        <v>76316</v>
      </c>
      <c r="S3099">
        <v>73712</v>
      </c>
      <c r="T3099">
        <v>70972</v>
      </c>
      <c r="U3099">
        <v>68104</v>
      </c>
      <c r="V3099">
        <v>65109</v>
      </c>
      <c r="W3099">
        <v>61986</v>
      </c>
      <c r="X3099">
        <v>58742</v>
      </c>
      <c r="Y3099">
        <v>55386</v>
      </c>
      <c r="Z3099">
        <v>51925</v>
      </c>
      <c r="AA3099">
        <v>48373</v>
      </c>
      <c r="AB3099">
        <v>44751</v>
      </c>
      <c r="AC3099">
        <v>41080</v>
      </c>
      <c r="AD3099">
        <v>37392</v>
      </c>
      <c r="AE3099">
        <v>33714</v>
      </c>
      <c r="AF3099">
        <v>30089</v>
      </c>
      <c r="AG3099">
        <v>26558</v>
      </c>
      <c r="AH3099">
        <v>23161</v>
      </c>
      <c r="AI3099">
        <v>19942</v>
      </c>
      <c r="AJ3099">
        <v>16935</v>
      </c>
      <c r="AK3099">
        <v>14173</v>
      </c>
      <c r="AL3099">
        <v>11678</v>
      </c>
      <c r="AM3099">
        <v>9457</v>
      </c>
      <c r="AN3099">
        <v>7515</v>
      </c>
      <c r="AO3099">
        <v>5842</v>
      </c>
      <c r="AP3099">
        <v>4437</v>
      </c>
      <c r="AQ3099">
        <v>3287</v>
      </c>
      <c r="AR3099">
        <v>2370</v>
      </c>
      <c r="DC3099">
        <v>20.91</v>
      </c>
      <c r="DD3099">
        <v>20.18</v>
      </c>
      <c r="DE3099">
        <v>19.47</v>
      </c>
      <c r="DF3099">
        <v>18.77</v>
      </c>
      <c r="DG3099">
        <v>18.07</v>
      </c>
      <c r="DH3099">
        <v>17.39</v>
      </c>
      <c r="DI3099">
        <v>16.71</v>
      </c>
      <c r="DJ3099">
        <v>16.05</v>
      </c>
      <c r="DK3099">
        <v>15.38</v>
      </c>
      <c r="DL3099">
        <v>14.72</v>
      </c>
      <c r="DM3099">
        <v>14.07</v>
      </c>
      <c r="DN3099">
        <v>13.42</v>
      </c>
      <c r="DO3099">
        <v>12.79</v>
      </c>
      <c r="DP3099">
        <v>12.18</v>
      </c>
      <c r="DQ3099">
        <v>11.59</v>
      </c>
      <c r="DR3099">
        <v>11.02</v>
      </c>
      <c r="DS3099">
        <v>10.46</v>
      </c>
      <c r="DT3099">
        <v>9.92</v>
      </c>
      <c r="DU3099">
        <v>9.4</v>
      </c>
      <c r="DV3099">
        <v>8.89</v>
      </c>
      <c r="DW3099">
        <v>8.4</v>
      </c>
      <c r="DX3099">
        <v>7.92</v>
      </c>
      <c r="DY3099">
        <v>7.47</v>
      </c>
      <c r="DZ3099">
        <v>7.03</v>
      </c>
      <c r="EA3099">
        <v>6.62</v>
      </c>
      <c r="EB3099">
        <v>6.22</v>
      </c>
      <c r="EC3099">
        <v>5.84</v>
      </c>
      <c r="ED3099">
        <v>5.49</v>
      </c>
      <c r="EE3099">
        <v>5.15</v>
      </c>
      <c r="EF3099">
        <v>4.83</v>
      </c>
      <c r="EG3099">
        <v>4.53</v>
      </c>
      <c r="EH3099">
        <v>4.24</v>
      </c>
      <c r="EI3099">
        <v>3.97</v>
      </c>
      <c r="EJ3099">
        <v>3.72</v>
      </c>
      <c r="EK3099">
        <v>3.47</v>
      </c>
      <c r="EL3099">
        <v>3.24</v>
      </c>
      <c r="EM3099">
        <v>3.03</v>
      </c>
      <c r="EN3099">
        <v>2.83</v>
      </c>
      <c r="EO3099">
        <v>2.64</v>
      </c>
      <c r="EP3099">
        <v>2.4700000000000002</v>
      </c>
    </row>
    <row r="3100" spans="1:156" x14ac:dyDescent="0.25">
      <c r="A3100" t="s">
        <v>2887</v>
      </c>
      <c r="B3100">
        <v>39</v>
      </c>
      <c r="C3100">
        <v>39</v>
      </c>
      <c r="E3100">
        <v>100000</v>
      </c>
      <c r="F3100">
        <v>98545</v>
      </c>
      <c r="G3100">
        <v>97005</v>
      </c>
      <c r="H3100">
        <v>95379</v>
      </c>
      <c r="I3100">
        <v>93672</v>
      </c>
      <c r="J3100">
        <v>91885</v>
      </c>
      <c r="K3100">
        <v>90026</v>
      </c>
      <c r="L3100">
        <v>88103</v>
      </c>
      <c r="M3100">
        <v>86112</v>
      </c>
      <c r="N3100">
        <v>84038</v>
      </c>
      <c r="O3100">
        <v>81872</v>
      </c>
      <c r="P3100">
        <v>79575</v>
      </c>
      <c r="Q3100">
        <v>77094</v>
      </c>
      <c r="R3100">
        <v>74431</v>
      </c>
      <c r="S3100">
        <v>71630</v>
      </c>
      <c r="T3100">
        <v>68701</v>
      </c>
      <c r="U3100">
        <v>65645</v>
      </c>
      <c r="V3100">
        <v>62463</v>
      </c>
      <c r="W3100">
        <v>59159</v>
      </c>
      <c r="X3100">
        <v>55744</v>
      </c>
      <c r="Y3100">
        <v>52225</v>
      </c>
      <c r="Z3100">
        <v>48617</v>
      </c>
      <c r="AA3100">
        <v>44944</v>
      </c>
      <c r="AB3100">
        <v>41225</v>
      </c>
      <c r="AC3100">
        <v>37491</v>
      </c>
      <c r="AD3100">
        <v>33775</v>
      </c>
      <c r="AE3100">
        <v>30113</v>
      </c>
      <c r="AF3100">
        <v>26553</v>
      </c>
      <c r="AG3100">
        <v>23136</v>
      </c>
      <c r="AH3100">
        <v>19898</v>
      </c>
      <c r="AI3100">
        <v>16878</v>
      </c>
      <c r="AJ3100">
        <v>14109</v>
      </c>
      <c r="AK3100">
        <v>11611</v>
      </c>
      <c r="AL3100">
        <v>9393</v>
      </c>
      <c r="AM3100">
        <v>7456</v>
      </c>
      <c r="AN3100">
        <v>5791</v>
      </c>
      <c r="AO3100">
        <v>4392</v>
      </c>
      <c r="AP3100">
        <v>3249</v>
      </c>
      <c r="AQ3100">
        <v>2340</v>
      </c>
      <c r="DC3100">
        <v>20.09</v>
      </c>
      <c r="DD3100">
        <v>19.38</v>
      </c>
      <c r="DE3100">
        <v>18.68</v>
      </c>
      <c r="DF3100">
        <v>17.989999999999998</v>
      </c>
      <c r="DG3100">
        <v>17.309999999999999</v>
      </c>
      <c r="DH3100">
        <v>16.63</v>
      </c>
      <c r="DI3100">
        <v>15.97</v>
      </c>
      <c r="DJ3100">
        <v>15.3</v>
      </c>
      <c r="DK3100">
        <v>14.65</v>
      </c>
      <c r="DL3100">
        <v>13.99</v>
      </c>
      <c r="DM3100">
        <v>13.35</v>
      </c>
      <c r="DN3100">
        <v>12.72</v>
      </c>
      <c r="DO3100">
        <v>12.12</v>
      </c>
      <c r="DP3100">
        <v>11.53</v>
      </c>
      <c r="DQ3100">
        <v>10.96</v>
      </c>
      <c r="DR3100">
        <v>10.41</v>
      </c>
      <c r="DS3100">
        <v>9.8699999999999992</v>
      </c>
      <c r="DT3100">
        <v>9.35</v>
      </c>
      <c r="DU3100">
        <v>8.84</v>
      </c>
      <c r="DV3100">
        <v>8.35</v>
      </c>
      <c r="DW3100">
        <v>7.88</v>
      </c>
      <c r="DX3100">
        <v>7.43</v>
      </c>
      <c r="DY3100">
        <v>7</v>
      </c>
      <c r="DZ3100">
        <v>6.58</v>
      </c>
      <c r="EA3100">
        <v>6.19</v>
      </c>
      <c r="EB3100">
        <v>5.81</v>
      </c>
      <c r="EC3100">
        <v>5.46</v>
      </c>
      <c r="ED3100">
        <v>5.13</v>
      </c>
      <c r="EE3100">
        <v>4.8099999999999996</v>
      </c>
      <c r="EF3100">
        <v>4.51</v>
      </c>
      <c r="EG3100">
        <v>4.2300000000000004</v>
      </c>
      <c r="EH3100">
        <v>3.96</v>
      </c>
      <c r="EI3100">
        <v>3.7</v>
      </c>
      <c r="EJ3100">
        <v>3.46</v>
      </c>
      <c r="EK3100">
        <v>3.23</v>
      </c>
      <c r="EL3100">
        <v>3.01</v>
      </c>
      <c r="EM3100">
        <v>2.82</v>
      </c>
      <c r="EN3100">
        <v>2.63</v>
      </c>
      <c r="EO3100">
        <v>2.46</v>
      </c>
    </row>
    <row r="3101" spans="1:156" x14ac:dyDescent="0.25">
      <c r="A3101" t="s">
        <v>2888</v>
      </c>
      <c r="B3101">
        <v>38</v>
      </c>
      <c r="C3101">
        <v>38</v>
      </c>
      <c r="E3101">
        <v>100000</v>
      </c>
      <c r="F3101">
        <v>98416</v>
      </c>
      <c r="G3101">
        <v>96745</v>
      </c>
      <c r="H3101">
        <v>94989</v>
      </c>
      <c r="I3101">
        <v>93153</v>
      </c>
      <c r="J3101">
        <v>91243</v>
      </c>
      <c r="K3101">
        <v>89270</v>
      </c>
      <c r="L3101">
        <v>87227</v>
      </c>
      <c r="M3101">
        <v>85100</v>
      </c>
      <c r="N3101">
        <v>82879</v>
      </c>
      <c r="O3101">
        <v>80526</v>
      </c>
      <c r="P3101">
        <v>77987</v>
      </c>
      <c r="Q3101">
        <v>75262</v>
      </c>
      <c r="R3101">
        <v>72396</v>
      </c>
      <c r="S3101">
        <v>69400</v>
      </c>
      <c r="T3101">
        <v>66276</v>
      </c>
      <c r="U3101">
        <v>63028</v>
      </c>
      <c r="V3101">
        <v>59661</v>
      </c>
      <c r="W3101">
        <v>56182</v>
      </c>
      <c r="X3101">
        <v>52599</v>
      </c>
      <c r="Y3101">
        <v>48931</v>
      </c>
      <c r="Z3101">
        <v>45199</v>
      </c>
      <c r="AA3101">
        <v>41428</v>
      </c>
      <c r="AB3101">
        <v>37644</v>
      </c>
      <c r="AC3101">
        <v>33881</v>
      </c>
      <c r="AD3101">
        <v>30181</v>
      </c>
      <c r="AE3101">
        <v>26585</v>
      </c>
      <c r="AF3101">
        <v>23140</v>
      </c>
      <c r="AG3101">
        <v>19883</v>
      </c>
      <c r="AH3101">
        <v>16846</v>
      </c>
      <c r="AI3101">
        <v>14066</v>
      </c>
      <c r="AJ3101">
        <v>11562</v>
      </c>
      <c r="AK3101">
        <v>9342</v>
      </c>
      <c r="AL3101">
        <v>7408</v>
      </c>
      <c r="AM3101">
        <v>5747</v>
      </c>
      <c r="AN3101">
        <v>4356</v>
      </c>
      <c r="AO3101">
        <v>3218</v>
      </c>
      <c r="AP3101">
        <v>2315</v>
      </c>
      <c r="DC3101">
        <v>19.29</v>
      </c>
      <c r="DD3101">
        <v>18.59</v>
      </c>
      <c r="DE3101">
        <v>17.899999999999999</v>
      </c>
      <c r="DF3101">
        <v>17.22</v>
      </c>
      <c r="DG3101">
        <v>16.55</v>
      </c>
      <c r="DH3101">
        <v>15.89</v>
      </c>
      <c r="DI3101">
        <v>15.23</v>
      </c>
      <c r="DJ3101">
        <v>14.57</v>
      </c>
      <c r="DK3101">
        <v>13.92</v>
      </c>
      <c r="DL3101">
        <v>13.28</v>
      </c>
      <c r="DM3101">
        <v>12.66</v>
      </c>
      <c r="DN3101">
        <v>12.05</v>
      </c>
      <c r="DO3101">
        <v>11.47</v>
      </c>
      <c r="DP3101">
        <v>10.91</v>
      </c>
      <c r="DQ3101">
        <v>10.36</v>
      </c>
      <c r="DR3101">
        <v>9.82</v>
      </c>
      <c r="DS3101">
        <v>9.3000000000000007</v>
      </c>
      <c r="DT3101">
        <v>8.8000000000000007</v>
      </c>
      <c r="DU3101">
        <v>8.31</v>
      </c>
      <c r="DV3101">
        <v>7.84</v>
      </c>
      <c r="DW3101">
        <v>7.39</v>
      </c>
      <c r="DX3101">
        <v>6.96</v>
      </c>
      <c r="DY3101">
        <v>6.55</v>
      </c>
      <c r="DZ3101">
        <v>6.16</v>
      </c>
      <c r="EA3101">
        <v>5.79</v>
      </c>
      <c r="EB3101">
        <v>5.44</v>
      </c>
      <c r="EC3101">
        <v>5.0999999999999996</v>
      </c>
      <c r="ED3101">
        <v>4.79</v>
      </c>
      <c r="EE3101">
        <v>4.49</v>
      </c>
      <c r="EF3101">
        <v>4.21</v>
      </c>
      <c r="EG3101">
        <v>3.95</v>
      </c>
      <c r="EH3101">
        <v>3.69</v>
      </c>
      <c r="EI3101">
        <v>3.45</v>
      </c>
      <c r="EJ3101">
        <v>3.22</v>
      </c>
      <c r="EK3101">
        <v>3.01</v>
      </c>
      <c r="EL3101">
        <v>2.81</v>
      </c>
      <c r="EM3101">
        <v>2.62</v>
      </c>
      <c r="EN3101">
        <v>2.4500000000000002</v>
      </c>
    </row>
    <row r="3102" spans="1:156" x14ac:dyDescent="0.25">
      <c r="A3102" t="s">
        <v>2889</v>
      </c>
      <c r="B3102">
        <v>37</v>
      </c>
      <c r="C3102">
        <v>37</v>
      </c>
      <c r="E3102">
        <v>100000</v>
      </c>
      <c r="F3102">
        <v>98279</v>
      </c>
      <c r="G3102">
        <v>96472</v>
      </c>
      <c r="H3102">
        <v>94583</v>
      </c>
      <c r="I3102">
        <v>92618</v>
      </c>
      <c r="J3102">
        <v>90589</v>
      </c>
      <c r="K3102">
        <v>88491</v>
      </c>
      <c r="L3102">
        <v>86307</v>
      </c>
      <c r="M3102">
        <v>84028</v>
      </c>
      <c r="N3102">
        <v>81613</v>
      </c>
      <c r="O3102">
        <v>79008</v>
      </c>
      <c r="P3102">
        <v>76216</v>
      </c>
      <c r="Q3102">
        <v>73281</v>
      </c>
      <c r="R3102">
        <v>70213</v>
      </c>
      <c r="S3102">
        <v>67017</v>
      </c>
      <c r="T3102">
        <v>63695</v>
      </c>
      <c r="U3102">
        <v>60256</v>
      </c>
      <c r="V3102">
        <v>56708</v>
      </c>
      <c r="W3102">
        <v>53057</v>
      </c>
      <c r="X3102">
        <v>49322</v>
      </c>
      <c r="Y3102">
        <v>45526</v>
      </c>
      <c r="Z3102">
        <v>41693</v>
      </c>
      <c r="AA3102">
        <v>37855</v>
      </c>
      <c r="AB3102">
        <v>34041</v>
      </c>
      <c r="AC3102">
        <v>30294</v>
      </c>
      <c r="AD3102">
        <v>26660</v>
      </c>
      <c r="AE3102">
        <v>23181</v>
      </c>
      <c r="AF3102">
        <v>19896</v>
      </c>
      <c r="AG3102">
        <v>16841</v>
      </c>
      <c r="AH3102">
        <v>14045</v>
      </c>
      <c r="AI3102">
        <v>11532</v>
      </c>
      <c r="AJ3102">
        <v>9307</v>
      </c>
      <c r="AK3102">
        <v>7371</v>
      </c>
      <c r="AL3102">
        <v>5712</v>
      </c>
      <c r="AM3102">
        <v>4325</v>
      </c>
      <c r="AN3102">
        <v>3193</v>
      </c>
      <c r="AO3102">
        <v>2294</v>
      </c>
      <c r="DC3102">
        <v>18.5</v>
      </c>
      <c r="DD3102">
        <v>17.809999999999999</v>
      </c>
      <c r="DE3102">
        <v>17.14</v>
      </c>
      <c r="DF3102">
        <v>16.47</v>
      </c>
      <c r="DG3102">
        <v>15.81</v>
      </c>
      <c r="DH3102">
        <v>15.15</v>
      </c>
      <c r="DI3102">
        <v>14.5</v>
      </c>
      <c r="DJ3102">
        <v>13.86</v>
      </c>
      <c r="DK3102">
        <v>13.22</v>
      </c>
      <c r="DL3102">
        <v>12.59</v>
      </c>
      <c r="DM3102">
        <v>11.99</v>
      </c>
      <c r="DN3102">
        <v>11.41</v>
      </c>
      <c r="DO3102">
        <v>10.85</v>
      </c>
      <c r="DP3102">
        <v>10.3</v>
      </c>
      <c r="DQ3102">
        <v>9.77</v>
      </c>
      <c r="DR3102">
        <v>9.25</v>
      </c>
      <c r="DS3102">
        <v>8.75</v>
      </c>
      <c r="DT3102">
        <v>8.27</v>
      </c>
      <c r="DU3102">
        <v>7.8</v>
      </c>
      <c r="DV3102">
        <v>7.36</v>
      </c>
      <c r="DW3102">
        <v>6.93</v>
      </c>
      <c r="DX3102">
        <v>6.52</v>
      </c>
      <c r="DY3102">
        <v>6.13</v>
      </c>
      <c r="DZ3102">
        <v>5.76</v>
      </c>
      <c r="EA3102">
        <v>5.41</v>
      </c>
      <c r="EB3102">
        <v>5.08</v>
      </c>
      <c r="EC3102">
        <v>4.7699999999999996</v>
      </c>
      <c r="ED3102">
        <v>4.47</v>
      </c>
      <c r="EE3102">
        <v>4.2</v>
      </c>
      <c r="EF3102">
        <v>3.93</v>
      </c>
      <c r="EG3102">
        <v>3.68</v>
      </c>
      <c r="EH3102">
        <v>3.44</v>
      </c>
      <c r="EI3102">
        <v>3.21</v>
      </c>
      <c r="EJ3102">
        <v>3</v>
      </c>
      <c r="EK3102">
        <v>2.8</v>
      </c>
      <c r="EL3102">
        <v>2.61</v>
      </c>
      <c r="EM3102">
        <v>2.44</v>
      </c>
    </row>
    <row r="3103" spans="1:156" x14ac:dyDescent="0.25">
      <c r="A3103" t="s">
        <v>2890</v>
      </c>
      <c r="B3103">
        <v>36</v>
      </c>
      <c r="C3103">
        <v>36</v>
      </c>
      <c r="E3103">
        <v>100000</v>
      </c>
      <c r="F3103">
        <v>98137</v>
      </c>
      <c r="G3103">
        <v>96191</v>
      </c>
      <c r="H3103">
        <v>94167</v>
      </c>
      <c r="I3103">
        <v>92078</v>
      </c>
      <c r="J3103">
        <v>89919</v>
      </c>
      <c r="K3103">
        <v>87674</v>
      </c>
      <c r="L3103">
        <v>85331</v>
      </c>
      <c r="M3103">
        <v>82849</v>
      </c>
      <c r="N3103">
        <v>80173</v>
      </c>
      <c r="O3103">
        <v>77306</v>
      </c>
      <c r="P3103">
        <v>74296</v>
      </c>
      <c r="Q3103">
        <v>71152</v>
      </c>
      <c r="R3103">
        <v>67876</v>
      </c>
      <c r="S3103">
        <v>64475</v>
      </c>
      <c r="T3103">
        <v>60956</v>
      </c>
      <c r="U3103">
        <v>57330</v>
      </c>
      <c r="V3103">
        <v>53605</v>
      </c>
      <c r="W3103">
        <v>49797</v>
      </c>
      <c r="X3103">
        <v>45930</v>
      </c>
      <c r="Y3103">
        <v>42030</v>
      </c>
      <c r="Z3103">
        <v>38128</v>
      </c>
      <c r="AA3103">
        <v>34258</v>
      </c>
      <c r="AB3103">
        <v>30459</v>
      </c>
      <c r="AC3103">
        <v>26778</v>
      </c>
      <c r="AD3103">
        <v>23261</v>
      </c>
      <c r="AE3103">
        <v>19943</v>
      </c>
      <c r="AF3103">
        <v>16862</v>
      </c>
      <c r="AG3103">
        <v>14050</v>
      </c>
      <c r="AH3103">
        <v>11521</v>
      </c>
      <c r="AI3103">
        <v>9288</v>
      </c>
      <c r="AJ3103">
        <v>7347</v>
      </c>
      <c r="AK3103">
        <v>5687</v>
      </c>
      <c r="AL3103">
        <v>4301</v>
      </c>
      <c r="AM3103">
        <v>3173</v>
      </c>
      <c r="AN3103">
        <v>2278</v>
      </c>
      <c r="DC3103">
        <v>17.73</v>
      </c>
      <c r="DD3103">
        <v>17.059999999999999</v>
      </c>
      <c r="DE3103">
        <v>16.39</v>
      </c>
      <c r="DF3103">
        <v>15.73</v>
      </c>
      <c r="DG3103">
        <v>15.08</v>
      </c>
      <c r="DH3103">
        <v>14.43</v>
      </c>
      <c r="DI3103">
        <v>13.79</v>
      </c>
      <c r="DJ3103">
        <v>13.15</v>
      </c>
      <c r="DK3103">
        <v>12.53</v>
      </c>
      <c r="DL3103">
        <v>11.93</v>
      </c>
      <c r="DM3103">
        <v>11.36</v>
      </c>
      <c r="DN3103">
        <v>10.8</v>
      </c>
      <c r="DO3103">
        <v>10.25</v>
      </c>
      <c r="DP3103">
        <v>9.7200000000000006</v>
      </c>
      <c r="DQ3103">
        <v>9.2100000000000009</v>
      </c>
      <c r="DR3103">
        <v>8.7100000000000009</v>
      </c>
      <c r="DS3103">
        <v>8.23</v>
      </c>
      <c r="DT3103">
        <v>7.77</v>
      </c>
      <c r="DU3103">
        <v>7.32</v>
      </c>
      <c r="DV3103">
        <v>6.9</v>
      </c>
      <c r="DW3103">
        <v>6.49</v>
      </c>
      <c r="DX3103">
        <v>6.1</v>
      </c>
      <c r="DY3103">
        <v>5.74</v>
      </c>
      <c r="DZ3103">
        <v>5.39</v>
      </c>
      <c r="EA3103">
        <v>5.0599999999999996</v>
      </c>
      <c r="EB3103">
        <v>4.75</v>
      </c>
      <c r="EC3103">
        <v>4.46</v>
      </c>
      <c r="ED3103">
        <v>4.18</v>
      </c>
      <c r="EE3103">
        <v>3.92</v>
      </c>
      <c r="EF3103">
        <v>3.67</v>
      </c>
      <c r="EG3103">
        <v>3.43</v>
      </c>
      <c r="EH3103">
        <v>3.2</v>
      </c>
      <c r="EI3103">
        <v>2.99</v>
      </c>
      <c r="EJ3103">
        <v>2.79</v>
      </c>
      <c r="EK3103">
        <v>2.61</v>
      </c>
      <c r="EL3103">
        <v>2.4300000000000002</v>
      </c>
    </row>
    <row r="3104" spans="1:156" x14ac:dyDescent="0.25">
      <c r="A3104" t="s">
        <v>2891</v>
      </c>
      <c r="B3104">
        <v>35</v>
      </c>
      <c r="C3104">
        <v>35</v>
      </c>
      <c r="E3104">
        <v>100000</v>
      </c>
      <c r="F3104">
        <v>97991</v>
      </c>
      <c r="G3104">
        <v>95904</v>
      </c>
      <c r="H3104">
        <v>93750</v>
      </c>
      <c r="I3104">
        <v>91525</v>
      </c>
      <c r="J3104">
        <v>89212</v>
      </c>
      <c r="K3104">
        <v>86801</v>
      </c>
      <c r="L3104">
        <v>84247</v>
      </c>
      <c r="M3104">
        <v>81494</v>
      </c>
      <c r="N3104">
        <v>78544</v>
      </c>
      <c r="O3104">
        <v>75451</v>
      </c>
      <c r="P3104">
        <v>72223</v>
      </c>
      <c r="Q3104">
        <v>68863</v>
      </c>
      <c r="R3104">
        <v>65375</v>
      </c>
      <c r="S3104">
        <v>61769</v>
      </c>
      <c r="T3104">
        <v>58057</v>
      </c>
      <c r="U3104">
        <v>54248</v>
      </c>
      <c r="V3104">
        <v>50361</v>
      </c>
      <c r="W3104">
        <v>46416</v>
      </c>
      <c r="X3104">
        <v>42441</v>
      </c>
      <c r="Y3104">
        <v>38469</v>
      </c>
      <c r="Z3104">
        <v>34533</v>
      </c>
      <c r="AA3104">
        <v>30677</v>
      </c>
      <c r="AB3104">
        <v>26943</v>
      </c>
      <c r="AC3104">
        <v>23379</v>
      </c>
      <c r="AD3104">
        <v>20026</v>
      </c>
      <c r="AE3104">
        <v>16913</v>
      </c>
      <c r="AF3104">
        <v>14076</v>
      </c>
      <c r="AG3104">
        <v>11532</v>
      </c>
      <c r="AH3104">
        <v>9285</v>
      </c>
      <c r="AI3104">
        <v>7336</v>
      </c>
      <c r="AJ3104">
        <v>5672</v>
      </c>
      <c r="AK3104">
        <v>4286</v>
      </c>
      <c r="AL3104">
        <v>3158</v>
      </c>
      <c r="AM3104">
        <v>2265</v>
      </c>
      <c r="DC3104">
        <v>16.98</v>
      </c>
      <c r="DD3104">
        <v>16.309999999999999</v>
      </c>
      <c r="DE3104">
        <v>15.66</v>
      </c>
      <c r="DF3104">
        <v>15.01</v>
      </c>
      <c r="DG3104">
        <v>14.36</v>
      </c>
      <c r="DH3104">
        <v>13.72</v>
      </c>
      <c r="DI3104">
        <v>13.09</v>
      </c>
      <c r="DJ3104">
        <v>12.47</v>
      </c>
      <c r="DK3104">
        <v>11.87</v>
      </c>
      <c r="DL3104">
        <v>11.3</v>
      </c>
      <c r="DM3104">
        <v>10.74</v>
      </c>
      <c r="DN3104">
        <v>10.199999999999999</v>
      </c>
      <c r="DO3104">
        <v>9.67</v>
      </c>
      <c r="DP3104">
        <v>9.16</v>
      </c>
      <c r="DQ3104">
        <v>8.67</v>
      </c>
      <c r="DR3104">
        <v>8.19</v>
      </c>
      <c r="DS3104">
        <v>7.73</v>
      </c>
      <c r="DT3104">
        <v>7.29</v>
      </c>
      <c r="DU3104">
        <v>6.86</v>
      </c>
      <c r="DV3104">
        <v>6.46</v>
      </c>
      <c r="DW3104">
        <v>6.07</v>
      </c>
      <c r="DX3104">
        <v>5.71</v>
      </c>
      <c r="DY3104">
        <v>5.37</v>
      </c>
      <c r="DZ3104">
        <v>5.04</v>
      </c>
      <c r="EA3104">
        <v>4.7300000000000004</v>
      </c>
      <c r="EB3104">
        <v>4.4400000000000004</v>
      </c>
      <c r="EC3104">
        <v>4.16</v>
      </c>
      <c r="ED3104">
        <v>3.9</v>
      </c>
      <c r="EE3104">
        <v>3.65</v>
      </c>
      <c r="EF3104">
        <v>3.42</v>
      </c>
      <c r="EG3104">
        <v>3.19</v>
      </c>
      <c r="EH3104">
        <v>2.98</v>
      </c>
      <c r="EI3104">
        <v>2.79</v>
      </c>
      <c r="EJ3104">
        <v>2.6</v>
      </c>
      <c r="EK3104">
        <v>2.4300000000000002</v>
      </c>
    </row>
    <row r="3105" spans="1:140" x14ac:dyDescent="0.25">
      <c r="A3105" t="s">
        <v>2892</v>
      </c>
      <c r="B3105">
        <v>34</v>
      </c>
      <c r="C3105">
        <v>34</v>
      </c>
      <c r="E3105">
        <v>100000</v>
      </c>
      <c r="F3105">
        <v>97844</v>
      </c>
      <c r="G3105">
        <v>95620</v>
      </c>
      <c r="H3105">
        <v>93323</v>
      </c>
      <c r="I3105">
        <v>90937</v>
      </c>
      <c r="J3105">
        <v>88450</v>
      </c>
      <c r="K3105">
        <v>85819</v>
      </c>
      <c r="L3105">
        <v>82982</v>
      </c>
      <c r="M3105">
        <v>79944</v>
      </c>
      <c r="N3105">
        <v>76757</v>
      </c>
      <c r="O3105">
        <v>73437</v>
      </c>
      <c r="P3105">
        <v>69985</v>
      </c>
      <c r="Q3105">
        <v>66404</v>
      </c>
      <c r="R3105">
        <v>62703</v>
      </c>
      <c r="S3105">
        <v>58897</v>
      </c>
      <c r="T3105">
        <v>54995</v>
      </c>
      <c r="U3105">
        <v>51018</v>
      </c>
      <c r="V3105">
        <v>46989</v>
      </c>
      <c r="W3105">
        <v>42933</v>
      </c>
      <c r="X3105">
        <v>38882</v>
      </c>
      <c r="Y3105">
        <v>34872</v>
      </c>
      <c r="Z3105">
        <v>30949</v>
      </c>
      <c r="AA3105">
        <v>27158</v>
      </c>
      <c r="AB3105">
        <v>23543</v>
      </c>
      <c r="AC3105">
        <v>20143</v>
      </c>
      <c r="AD3105">
        <v>16996</v>
      </c>
      <c r="AE3105">
        <v>14129</v>
      </c>
      <c r="AF3105">
        <v>11563</v>
      </c>
      <c r="AG3105">
        <v>9301</v>
      </c>
      <c r="AH3105">
        <v>7340</v>
      </c>
      <c r="AI3105">
        <v>5669</v>
      </c>
      <c r="AJ3105">
        <v>4278</v>
      </c>
      <c r="AK3105">
        <v>3150</v>
      </c>
      <c r="AL3105">
        <v>2257</v>
      </c>
      <c r="DC3105">
        <v>16.239999999999998</v>
      </c>
      <c r="DD3105">
        <v>15.58</v>
      </c>
      <c r="DE3105">
        <v>14.93</v>
      </c>
      <c r="DF3105">
        <v>14.29</v>
      </c>
      <c r="DG3105">
        <v>13.65</v>
      </c>
      <c r="DH3105">
        <v>13.02</v>
      </c>
      <c r="DI3105">
        <v>12.4</v>
      </c>
      <c r="DJ3105">
        <v>11.81</v>
      </c>
      <c r="DK3105">
        <v>11.24</v>
      </c>
      <c r="DL3105">
        <v>10.69</v>
      </c>
      <c r="DM3105">
        <v>10.15</v>
      </c>
      <c r="DN3105">
        <v>9.6199999999999992</v>
      </c>
      <c r="DO3105">
        <v>9.1199999999999992</v>
      </c>
      <c r="DP3105">
        <v>8.6199999999999992</v>
      </c>
      <c r="DQ3105">
        <v>8.15</v>
      </c>
      <c r="DR3105">
        <v>7.69</v>
      </c>
      <c r="DS3105">
        <v>7.25</v>
      </c>
      <c r="DT3105">
        <v>6.83</v>
      </c>
      <c r="DU3105">
        <v>6.43</v>
      </c>
      <c r="DV3105">
        <v>6.05</v>
      </c>
      <c r="DW3105">
        <v>5.69</v>
      </c>
      <c r="DX3105">
        <v>5.34</v>
      </c>
      <c r="DY3105">
        <v>5.0199999999999996</v>
      </c>
      <c r="DZ3105">
        <v>4.71</v>
      </c>
      <c r="EA3105">
        <v>4.42</v>
      </c>
      <c r="EB3105">
        <v>4.1500000000000004</v>
      </c>
      <c r="EC3105">
        <v>3.89</v>
      </c>
      <c r="ED3105">
        <v>3.64</v>
      </c>
      <c r="EE3105">
        <v>3.41</v>
      </c>
      <c r="EF3105">
        <v>3.18</v>
      </c>
      <c r="EG3105">
        <v>2.97</v>
      </c>
      <c r="EH3105">
        <v>2.78</v>
      </c>
      <c r="EI3105">
        <v>2.6</v>
      </c>
      <c r="EJ3105">
        <v>2.42</v>
      </c>
    </row>
    <row r="3106" spans="1:140" x14ac:dyDescent="0.25">
      <c r="A3106" t="s">
        <v>2893</v>
      </c>
      <c r="B3106">
        <v>33</v>
      </c>
      <c r="C3106">
        <v>33</v>
      </c>
      <c r="E3106">
        <v>100000</v>
      </c>
      <c r="F3106">
        <v>97700</v>
      </c>
      <c r="G3106">
        <v>95326</v>
      </c>
      <c r="H3106">
        <v>92861</v>
      </c>
      <c r="I3106">
        <v>90292</v>
      </c>
      <c r="J3106">
        <v>87575</v>
      </c>
      <c r="K3106">
        <v>84648</v>
      </c>
      <c r="L3106">
        <v>81513</v>
      </c>
      <c r="M3106">
        <v>78226</v>
      </c>
      <c r="N3106">
        <v>74803</v>
      </c>
      <c r="O3106">
        <v>71249</v>
      </c>
      <c r="P3106">
        <v>67568</v>
      </c>
      <c r="Q3106">
        <v>63765</v>
      </c>
      <c r="R3106">
        <v>59856</v>
      </c>
      <c r="S3106">
        <v>55853</v>
      </c>
      <c r="T3106">
        <v>51776</v>
      </c>
      <c r="U3106">
        <v>47652</v>
      </c>
      <c r="V3106">
        <v>43506</v>
      </c>
      <c r="W3106">
        <v>39370</v>
      </c>
      <c r="X3106">
        <v>35279</v>
      </c>
      <c r="Y3106">
        <v>31281</v>
      </c>
      <c r="Z3106">
        <v>27423</v>
      </c>
      <c r="AA3106">
        <v>23751</v>
      </c>
      <c r="AB3106">
        <v>20301</v>
      </c>
      <c r="AC3106">
        <v>17109</v>
      </c>
      <c r="AD3106">
        <v>14209</v>
      </c>
      <c r="AE3106">
        <v>11615</v>
      </c>
      <c r="AF3106">
        <v>9333</v>
      </c>
      <c r="AG3106">
        <v>7358</v>
      </c>
      <c r="AH3106">
        <v>5676</v>
      </c>
      <c r="AI3106">
        <v>4279</v>
      </c>
      <c r="AJ3106">
        <v>3147</v>
      </c>
      <c r="AK3106">
        <v>2253</v>
      </c>
      <c r="DC3106">
        <v>15.51</v>
      </c>
      <c r="DD3106">
        <v>14.86</v>
      </c>
      <c r="DE3106">
        <v>14.22</v>
      </c>
      <c r="DF3106">
        <v>13.58</v>
      </c>
      <c r="DG3106">
        <v>12.96</v>
      </c>
      <c r="DH3106">
        <v>12.34</v>
      </c>
      <c r="DI3106">
        <v>11.75</v>
      </c>
      <c r="DJ3106">
        <v>11.18</v>
      </c>
      <c r="DK3106">
        <v>10.63</v>
      </c>
      <c r="DL3106">
        <v>10.1</v>
      </c>
      <c r="DM3106">
        <v>9.58</v>
      </c>
      <c r="DN3106">
        <v>9.07</v>
      </c>
      <c r="DO3106">
        <v>8.58</v>
      </c>
      <c r="DP3106">
        <v>8.11</v>
      </c>
      <c r="DQ3106">
        <v>7.66</v>
      </c>
      <c r="DR3106">
        <v>7.22</v>
      </c>
      <c r="DS3106">
        <v>6.8</v>
      </c>
      <c r="DT3106">
        <v>6.4</v>
      </c>
      <c r="DU3106">
        <v>6.02</v>
      </c>
      <c r="DV3106">
        <v>5.66</v>
      </c>
      <c r="DW3106">
        <v>5.32</v>
      </c>
      <c r="DX3106">
        <v>5</v>
      </c>
      <c r="DY3106">
        <v>4.6900000000000004</v>
      </c>
      <c r="DZ3106">
        <v>4.41</v>
      </c>
      <c r="EA3106">
        <v>4.1399999999999997</v>
      </c>
      <c r="EB3106">
        <v>3.88</v>
      </c>
      <c r="EC3106">
        <v>3.63</v>
      </c>
      <c r="ED3106">
        <v>3.4</v>
      </c>
      <c r="EE3106">
        <v>3.17</v>
      </c>
      <c r="EF3106">
        <v>2.97</v>
      </c>
      <c r="EG3106">
        <v>2.77</v>
      </c>
      <c r="EH3106">
        <v>2.59</v>
      </c>
      <c r="EI3106">
        <v>2.42</v>
      </c>
    </row>
    <row r="3107" spans="1:140" x14ac:dyDescent="0.25">
      <c r="A3107" t="s">
        <v>2894</v>
      </c>
      <c r="B3107">
        <v>32</v>
      </c>
      <c r="C3107">
        <v>32</v>
      </c>
      <c r="E3107">
        <v>100000</v>
      </c>
      <c r="F3107">
        <v>97542</v>
      </c>
      <c r="G3107">
        <v>94991</v>
      </c>
      <c r="H3107">
        <v>92335</v>
      </c>
      <c r="I3107">
        <v>89525</v>
      </c>
      <c r="J3107">
        <v>86498</v>
      </c>
      <c r="K3107">
        <v>83259</v>
      </c>
      <c r="L3107">
        <v>79864</v>
      </c>
      <c r="M3107">
        <v>76331</v>
      </c>
      <c r="N3107">
        <v>72664</v>
      </c>
      <c r="O3107">
        <v>68870</v>
      </c>
      <c r="P3107">
        <v>64957</v>
      </c>
      <c r="Q3107">
        <v>60938</v>
      </c>
      <c r="R3107">
        <v>56825</v>
      </c>
      <c r="S3107">
        <v>52640</v>
      </c>
      <c r="T3107">
        <v>48409</v>
      </c>
      <c r="U3107">
        <v>44163</v>
      </c>
      <c r="V3107">
        <v>39934</v>
      </c>
      <c r="W3107">
        <v>35755</v>
      </c>
      <c r="X3107">
        <v>31674</v>
      </c>
      <c r="Y3107">
        <v>27740</v>
      </c>
      <c r="Z3107">
        <v>24001</v>
      </c>
      <c r="AA3107">
        <v>20496</v>
      </c>
      <c r="AB3107">
        <v>17256</v>
      </c>
      <c r="AC3107">
        <v>14315</v>
      </c>
      <c r="AD3107">
        <v>11691</v>
      </c>
      <c r="AE3107">
        <v>9383</v>
      </c>
      <c r="AF3107">
        <v>7389</v>
      </c>
      <c r="AG3107">
        <v>5695</v>
      </c>
      <c r="AH3107">
        <v>4289</v>
      </c>
      <c r="AI3107">
        <v>3151</v>
      </c>
      <c r="AJ3107">
        <v>2254</v>
      </c>
      <c r="DC3107">
        <v>14.79</v>
      </c>
      <c r="DD3107">
        <v>14.15</v>
      </c>
      <c r="DE3107">
        <v>13.52</v>
      </c>
      <c r="DF3107">
        <v>12.89</v>
      </c>
      <c r="DG3107">
        <v>12.28</v>
      </c>
      <c r="DH3107">
        <v>11.69</v>
      </c>
      <c r="DI3107">
        <v>11.13</v>
      </c>
      <c r="DJ3107">
        <v>10.58</v>
      </c>
      <c r="DK3107">
        <v>10.050000000000001</v>
      </c>
      <c r="DL3107">
        <v>9.5299999999999994</v>
      </c>
      <c r="DM3107">
        <v>9.0299999999999994</v>
      </c>
      <c r="DN3107">
        <v>8.5399999999999991</v>
      </c>
      <c r="DO3107">
        <v>8.07</v>
      </c>
      <c r="DP3107">
        <v>7.62</v>
      </c>
      <c r="DQ3107">
        <v>7.19</v>
      </c>
      <c r="DR3107">
        <v>6.77</v>
      </c>
      <c r="DS3107">
        <v>6.37</v>
      </c>
      <c r="DT3107">
        <v>5.99</v>
      </c>
      <c r="DU3107">
        <v>5.64</v>
      </c>
      <c r="DV3107">
        <v>5.3</v>
      </c>
      <c r="DW3107">
        <v>4.9800000000000004</v>
      </c>
      <c r="DX3107">
        <v>4.68</v>
      </c>
      <c r="DY3107">
        <v>4.3899999999999997</v>
      </c>
      <c r="DZ3107">
        <v>4.12</v>
      </c>
      <c r="EA3107">
        <v>3.86</v>
      </c>
      <c r="EB3107">
        <v>3.62</v>
      </c>
      <c r="EC3107">
        <v>3.39</v>
      </c>
      <c r="ED3107">
        <v>3.17</v>
      </c>
      <c r="EE3107">
        <v>2.96</v>
      </c>
      <c r="EF3107">
        <v>2.77</v>
      </c>
      <c r="EG3107">
        <v>2.58</v>
      </c>
      <c r="EH3107">
        <v>2.41</v>
      </c>
    </row>
    <row r="3108" spans="1:140" x14ac:dyDescent="0.25">
      <c r="A3108" t="s">
        <v>2895</v>
      </c>
      <c r="B3108">
        <v>31</v>
      </c>
      <c r="C3108">
        <v>31</v>
      </c>
      <c r="E3108">
        <v>100000</v>
      </c>
      <c r="F3108">
        <v>97356</v>
      </c>
      <c r="G3108">
        <v>94604</v>
      </c>
      <c r="H3108">
        <v>91694</v>
      </c>
      <c r="I3108">
        <v>88559</v>
      </c>
      <c r="J3108">
        <v>85204</v>
      </c>
      <c r="K3108">
        <v>81693</v>
      </c>
      <c r="L3108">
        <v>78039</v>
      </c>
      <c r="M3108">
        <v>74250</v>
      </c>
      <c r="N3108">
        <v>70331</v>
      </c>
      <c r="O3108">
        <v>66296</v>
      </c>
      <c r="P3108">
        <v>62157</v>
      </c>
      <c r="Q3108">
        <v>57924</v>
      </c>
      <c r="R3108">
        <v>53620</v>
      </c>
      <c r="S3108">
        <v>49275</v>
      </c>
      <c r="T3108">
        <v>44916</v>
      </c>
      <c r="U3108">
        <v>40582</v>
      </c>
      <c r="V3108">
        <v>36306</v>
      </c>
      <c r="W3108">
        <v>32134</v>
      </c>
      <c r="X3108">
        <v>28117</v>
      </c>
      <c r="Y3108">
        <v>24303</v>
      </c>
      <c r="Z3108">
        <v>20733</v>
      </c>
      <c r="AA3108">
        <v>17439</v>
      </c>
      <c r="AB3108">
        <v>14452</v>
      </c>
      <c r="AC3108">
        <v>11789</v>
      </c>
      <c r="AD3108">
        <v>9453</v>
      </c>
      <c r="AE3108">
        <v>7436</v>
      </c>
      <c r="AF3108">
        <v>5725</v>
      </c>
      <c r="AG3108">
        <v>4308</v>
      </c>
      <c r="AH3108">
        <v>3162</v>
      </c>
      <c r="AI3108">
        <v>2260</v>
      </c>
      <c r="DC3108">
        <v>14.08</v>
      </c>
      <c r="DD3108">
        <v>13.45</v>
      </c>
      <c r="DE3108">
        <v>12.83</v>
      </c>
      <c r="DF3108">
        <v>12.22</v>
      </c>
      <c r="DG3108">
        <v>11.64</v>
      </c>
      <c r="DH3108">
        <v>11.07</v>
      </c>
      <c r="DI3108">
        <v>10.53</v>
      </c>
      <c r="DJ3108">
        <v>10</v>
      </c>
      <c r="DK3108">
        <v>9.48</v>
      </c>
      <c r="DL3108">
        <v>8.98</v>
      </c>
      <c r="DM3108">
        <v>8.5</v>
      </c>
      <c r="DN3108">
        <v>8.0299999999999994</v>
      </c>
      <c r="DO3108">
        <v>7.58</v>
      </c>
      <c r="DP3108">
        <v>7.15</v>
      </c>
      <c r="DQ3108">
        <v>6.74</v>
      </c>
      <c r="DR3108">
        <v>6.34</v>
      </c>
      <c r="DS3108">
        <v>5.97</v>
      </c>
      <c r="DT3108">
        <v>5.61</v>
      </c>
      <c r="DU3108">
        <v>5.28</v>
      </c>
      <c r="DV3108">
        <v>4.96</v>
      </c>
      <c r="DW3108">
        <v>4.66</v>
      </c>
      <c r="DX3108">
        <v>4.37</v>
      </c>
      <c r="DY3108">
        <v>4.1100000000000003</v>
      </c>
      <c r="DZ3108">
        <v>3.85</v>
      </c>
      <c r="EA3108">
        <v>3.61</v>
      </c>
      <c r="EB3108">
        <v>3.38</v>
      </c>
      <c r="EC3108">
        <v>3.16</v>
      </c>
      <c r="ED3108">
        <v>2.95</v>
      </c>
      <c r="EE3108">
        <v>2.76</v>
      </c>
      <c r="EF3108">
        <v>2.58</v>
      </c>
      <c r="EG3108">
        <v>2.41</v>
      </c>
    </row>
    <row r="3109" spans="1:140" x14ac:dyDescent="0.25">
      <c r="A3109" t="s">
        <v>2896</v>
      </c>
      <c r="B3109">
        <v>30</v>
      </c>
      <c r="C3109">
        <v>30</v>
      </c>
      <c r="E3109">
        <v>100000</v>
      </c>
      <c r="F3109">
        <v>97143</v>
      </c>
      <c r="G3109">
        <v>94125</v>
      </c>
      <c r="H3109">
        <v>90872</v>
      </c>
      <c r="I3109">
        <v>87391</v>
      </c>
      <c r="J3109">
        <v>83748</v>
      </c>
      <c r="K3109">
        <v>79963</v>
      </c>
      <c r="L3109">
        <v>76040</v>
      </c>
      <c r="M3109">
        <v>71986</v>
      </c>
      <c r="N3109">
        <v>67813</v>
      </c>
      <c r="O3109">
        <v>63539</v>
      </c>
      <c r="P3109">
        <v>59175</v>
      </c>
      <c r="Q3109">
        <v>54742</v>
      </c>
      <c r="R3109">
        <v>50268</v>
      </c>
      <c r="S3109">
        <v>45787</v>
      </c>
      <c r="T3109">
        <v>41333</v>
      </c>
      <c r="U3109">
        <v>36947</v>
      </c>
      <c r="V3109">
        <v>32674</v>
      </c>
      <c r="W3109">
        <v>28564</v>
      </c>
      <c r="X3109">
        <v>24666</v>
      </c>
      <c r="Y3109">
        <v>21021</v>
      </c>
      <c r="Z3109">
        <v>17663</v>
      </c>
      <c r="AA3109">
        <v>14625</v>
      </c>
      <c r="AB3109">
        <v>11918</v>
      </c>
      <c r="AC3109">
        <v>9545</v>
      </c>
      <c r="AD3109">
        <v>7502</v>
      </c>
      <c r="AE3109">
        <v>5769</v>
      </c>
      <c r="AF3109">
        <v>4337</v>
      </c>
      <c r="AG3109">
        <v>3180</v>
      </c>
      <c r="AH3109">
        <v>2271</v>
      </c>
      <c r="DC3109">
        <v>13.39</v>
      </c>
      <c r="DD3109">
        <v>12.77</v>
      </c>
      <c r="DE3109">
        <v>12.16</v>
      </c>
      <c r="DF3109">
        <v>11.58</v>
      </c>
      <c r="DG3109">
        <v>11.02</v>
      </c>
      <c r="DH3109">
        <v>10.48</v>
      </c>
      <c r="DI3109">
        <v>9.9499999999999993</v>
      </c>
      <c r="DJ3109">
        <v>9.44</v>
      </c>
      <c r="DK3109">
        <v>8.94</v>
      </c>
      <c r="DL3109">
        <v>8.4600000000000009</v>
      </c>
      <c r="DM3109">
        <v>8</v>
      </c>
      <c r="DN3109">
        <v>7.55</v>
      </c>
      <c r="DO3109">
        <v>7.12</v>
      </c>
      <c r="DP3109">
        <v>6.71</v>
      </c>
      <c r="DQ3109">
        <v>6.32</v>
      </c>
      <c r="DR3109">
        <v>5.94</v>
      </c>
      <c r="DS3109">
        <v>5.59</v>
      </c>
      <c r="DT3109">
        <v>5.26</v>
      </c>
      <c r="DU3109">
        <v>4.9400000000000004</v>
      </c>
      <c r="DV3109">
        <v>4.6399999999999997</v>
      </c>
      <c r="DW3109">
        <v>4.3600000000000003</v>
      </c>
      <c r="DX3109">
        <v>4.09</v>
      </c>
      <c r="DY3109">
        <v>3.84</v>
      </c>
      <c r="DZ3109">
        <v>3.6</v>
      </c>
      <c r="EA3109">
        <v>3.37</v>
      </c>
      <c r="EB3109">
        <v>3.15</v>
      </c>
      <c r="EC3109">
        <v>2.94</v>
      </c>
      <c r="ED3109">
        <v>2.75</v>
      </c>
      <c r="EE3109">
        <v>2.57</v>
      </c>
      <c r="EF3109">
        <v>2.4</v>
      </c>
    </row>
    <row r="3110" spans="1:140" x14ac:dyDescent="0.25">
      <c r="A3110" t="s">
        <v>2897</v>
      </c>
      <c r="B3110">
        <v>29</v>
      </c>
      <c r="C3110">
        <v>29</v>
      </c>
      <c r="E3110">
        <v>100000</v>
      </c>
      <c r="F3110">
        <v>96860</v>
      </c>
      <c r="G3110">
        <v>93478</v>
      </c>
      <c r="H3110">
        <v>89859</v>
      </c>
      <c r="I3110">
        <v>86073</v>
      </c>
      <c r="J3110">
        <v>82140</v>
      </c>
      <c r="K3110">
        <v>78070</v>
      </c>
      <c r="L3110">
        <v>73865</v>
      </c>
      <c r="M3110">
        <v>69541</v>
      </c>
      <c r="N3110">
        <v>65115</v>
      </c>
      <c r="O3110">
        <v>60603</v>
      </c>
      <c r="P3110">
        <v>56026</v>
      </c>
      <c r="Q3110">
        <v>51412</v>
      </c>
      <c r="R3110">
        <v>46792</v>
      </c>
      <c r="S3110">
        <v>42206</v>
      </c>
      <c r="T3110">
        <v>37694</v>
      </c>
      <c r="U3110">
        <v>33306</v>
      </c>
      <c r="V3110">
        <v>29092</v>
      </c>
      <c r="W3110">
        <v>25099</v>
      </c>
      <c r="X3110">
        <v>21369</v>
      </c>
      <c r="Y3110">
        <v>17937</v>
      </c>
      <c r="Z3110">
        <v>14837</v>
      </c>
      <c r="AA3110">
        <v>12080</v>
      </c>
      <c r="AB3110">
        <v>9665</v>
      </c>
      <c r="AC3110">
        <v>7587</v>
      </c>
      <c r="AD3110">
        <v>5831</v>
      </c>
      <c r="AE3110">
        <v>4378</v>
      </c>
      <c r="AF3110">
        <v>3208</v>
      </c>
      <c r="AG3110">
        <v>2289</v>
      </c>
      <c r="DC3110">
        <v>12.71</v>
      </c>
      <c r="DD3110">
        <v>12.1</v>
      </c>
      <c r="DE3110">
        <v>11.52</v>
      </c>
      <c r="DF3110">
        <v>10.97</v>
      </c>
      <c r="DG3110">
        <v>10.43</v>
      </c>
      <c r="DH3110">
        <v>9.9</v>
      </c>
      <c r="DI3110">
        <v>9.39</v>
      </c>
      <c r="DJ3110">
        <v>8.9</v>
      </c>
      <c r="DK3110">
        <v>8.42</v>
      </c>
      <c r="DL3110">
        <v>7.96</v>
      </c>
      <c r="DM3110">
        <v>7.52</v>
      </c>
      <c r="DN3110">
        <v>7.09</v>
      </c>
      <c r="DO3110">
        <v>6.68</v>
      </c>
      <c r="DP3110">
        <v>6.29</v>
      </c>
      <c r="DQ3110">
        <v>5.92</v>
      </c>
      <c r="DR3110">
        <v>5.57</v>
      </c>
      <c r="DS3110">
        <v>5.24</v>
      </c>
      <c r="DT3110">
        <v>4.92</v>
      </c>
      <c r="DU3110">
        <v>4.62</v>
      </c>
      <c r="DV3110">
        <v>4.34</v>
      </c>
      <c r="DW3110">
        <v>4.08</v>
      </c>
      <c r="DX3110">
        <v>3.83</v>
      </c>
      <c r="DY3110">
        <v>3.59</v>
      </c>
      <c r="DZ3110">
        <v>3.36</v>
      </c>
      <c r="EA3110">
        <v>3.14</v>
      </c>
      <c r="EB3110">
        <v>2.94</v>
      </c>
      <c r="EC3110">
        <v>2.75</v>
      </c>
      <c r="ED3110">
        <v>2.56</v>
      </c>
      <c r="EE3110">
        <v>2.39</v>
      </c>
    </row>
    <row r="3111" spans="1:140" x14ac:dyDescent="0.25">
      <c r="A3111" t="s">
        <v>2898</v>
      </c>
      <c r="B3111">
        <v>28</v>
      </c>
      <c r="C3111">
        <v>28</v>
      </c>
      <c r="E3111">
        <v>100000</v>
      </c>
      <c r="F3111">
        <v>96472</v>
      </c>
      <c r="G3111">
        <v>92699</v>
      </c>
      <c r="H3111">
        <v>88752</v>
      </c>
      <c r="I3111">
        <v>84654</v>
      </c>
      <c r="J3111">
        <v>80415</v>
      </c>
      <c r="K3111">
        <v>76042</v>
      </c>
      <c r="L3111">
        <v>71548</v>
      </c>
      <c r="M3111">
        <v>66952</v>
      </c>
      <c r="N3111">
        <v>62269</v>
      </c>
      <c r="O3111">
        <v>57527</v>
      </c>
      <c r="P3111">
        <v>52753</v>
      </c>
      <c r="Q3111">
        <v>47978</v>
      </c>
      <c r="R3111">
        <v>43241</v>
      </c>
      <c r="S3111">
        <v>38585</v>
      </c>
      <c r="T3111">
        <v>34062</v>
      </c>
      <c r="U3111">
        <v>29725</v>
      </c>
      <c r="V3111">
        <v>25623</v>
      </c>
      <c r="W3111">
        <v>21796</v>
      </c>
      <c r="X3111">
        <v>18278</v>
      </c>
      <c r="Y3111">
        <v>15103</v>
      </c>
      <c r="Z3111">
        <v>12284</v>
      </c>
      <c r="AA3111">
        <v>9820</v>
      </c>
      <c r="AB3111">
        <v>7702</v>
      </c>
      <c r="AC3111">
        <v>5912</v>
      </c>
      <c r="AD3111">
        <v>4436</v>
      </c>
      <c r="AE3111">
        <v>3247</v>
      </c>
      <c r="AF3111">
        <v>2315</v>
      </c>
      <c r="DC3111">
        <v>12.05</v>
      </c>
      <c r="DD3111">
        <v>11.47</v>
      </c>
      <c r="DE3111">
        <v>10.91</v>
      </c>
      <c r="DF3111">
        <v>10.38</v>
      </c>
      <c r="DG3111">
        <v>9.86</v>
      </c>
      <c r="DH3111">
        <v>9.35</v>
      </c>
      <c r="DI3111">
        <v>8.86</v>
      </c>
      <c r="DJ3111">
        <v>8.3800000000000008</v>
      </c>
      <c r="DK3111">
        <v>7.92</v>
      </c>
      <c r="DL3111">
        <v>7.48</v>
      </c>
      <c r="DM3111">
        <v>7.06</v>
      </c>
      <c r="DN3111">
        <v>6.65</v>
      </c>
      <c r="DO3111">
        <v>6.26</v>
      </c>
      <c r="DP3111">
        <v>5.89</v>
      </c>
      <c r="DQ3111">
        <v>5.55</v>
      </c>
      <c r="DR3111">
        <v>5.22</v>
      </c>
      <c r="DS3111">
        <v>4.9000000000000004</v>
      </c>
      <c r="DT3111">
        <v>4.6100000000000003</v>
      </c>
      <c r="DU3111">
        <v>4.33</v>
      </c>
      <c r="DV3111">
        <v>4.07</v>
      </c>
      <c r="DW3111">
        <v>3.82</v>
      </c>
      <c r="DX3111">
        <v>3.58</v>
      </c>
      <c r="DY3111">
        <v>3.35</v>
      </c>
      <c r="DZ3111">
        <v>3.13</v>
      </c>
      <c r="EA3111">
        <v>2.93</v>
      </c>
      <c r="EB3111">
        <v>2.74</v>
      </c>
      <c r="EC3111">
        <v>2.56</v>
      </c>
      <c r="ED3111">
        <v>2.39</v>
      </c>
    </row>
    <row r="3112" spans="1:140" x14ac:dyDescent="0.25">
      <c r="A3112" t="s">
        <v>2899</v>
      </c>
      <c r="B3112">
        <v>27</v>
      </c>
      <c r="C3112">
        <v>27</v>
      </c>
      <c r="E3112">
        <v>100000</v>
      </c>
      <c r="F3112">
        <v>96049</v>
      </c>
      <c r="G3112">
        <v>91919</v>
      </c>
      <c r="H3112">
        <v>87632</v>
      </c>
      <c r="I3112">
        <v>83198</v>
      </c>
      <c r="J3112">
        <v>78629</v>
      </c>
      <c r="K3112">
        <v>73939</v>
      </c>
      <c r="L3112">
        <v>69145</v>
      </c>
      <c r="M3112">
        <v>64266</v>
      </c>
      <c r="N3112">
        <v>59329</v>
      </c>
      <c r="O3112">
        <v>54366</v>
      </c>
      <c r="P3112">
        <v>49410</v>
      </c>
      <c r="Q3112">
        <v>44498</v>
      </c>
      <c r="R3112">
        <v>39674</v>
      </c>
      <c r="S3112">
        <v>34993</v>
      </c>
      <c r="T3112">
        <v>30509</v>
      </c>
      <c r="U3112">
        <v>26274</v>
      </c>
      <c r="V3112">
        <v>22330</v>
      </c>
      <c r="W3112">
        <v>18709</v>
      </c>
      <c r="X3112">
        <v>15444</v>
      </c>
      <c r="Y3112">
        <v>12549</v>
      </c>
      <c r="Z3112">
        <v>10022</v>
      </c>
      <c r="AA3112">
        <v>7854</v>
      </c>
      <c r="AB3112">
        <v>6023</v>
      </c>
      <c r="AC3112">
        <v>4514</v>
      </c>
      <c r="AD3112">
        <v>3302</v>
      </c>
      <c r="AE3112">
        <v>2353</v>
      </c>
      <c r="DC3112">
        <v>11.41</v>
      </c>
      <c r="DD3112">
        <v>10.86</v>
      </c>
      <c r="DE3112">
        <v>10.33</v>
      </c>
      <c r="DF3112">
        <v>9.81</v>
      </c>
      <c r="DG3112">
        <v>9.3000000000000007</v>
      </c>
      <c r="DH3112">
        <v>8.82</v>
      </c>
      <c r="DI3112">
        <v>8.34</v>
      </c>
      <c r="DJ3112">
        <v>7.89</v>
      </c>
      <c r="DK3112">
        <v>7.45</v>
      </c>
      <c r="DL3112">
        <v>7.03</v>
      </c>
      <c r="DM3112">
        <v>6.62</v>
      </c>
      <c r="DN3112">
        <v>6.24</v>
      </c>
      <c r="DO3112">
        <v>5.87</v>
      </c>
      <c r="DP3112">
        <v>5.52</v>
      </c>
      <c r="DQ3112">
        <v>5.2</v>
      </c>
      <c r="DR3112">
        <v>4.8899999999999997</v>
      </c>
      <c r="DS3112">
        <v>4.59</v>
      </c>
      <c r="DT3112">
        <v>4.32</v>
      </c>
      <c r="DU3112">
        <v>4.05</v>
      </c>
      <c r="DV3112">
        <v>3.81</v>
      </c>
      <c r="DW3112">
        <v>3.57</v>
      </c>
      <c r="DX3112">
        <v>3.34</v>
      </c>
      <c r="DY3112">
        <v>3.13</v>
      </c>
      <c r="DZ3112">
        <v>2.92</v>
      </c>
      <c r="EA3112">
        <v>2.73</v>
      </c>
      <c r="EB3112">
        <v>2.5499999999999998</v>
      </c>
      <c r="EC3112">
        <v>2.38</v>
      </c>
    </row>
    <row r="3113" spans="1:140" x14ac:dyDescent="0.25">
      <c r="A3113" t="s">
        <v>2900</v>
      </c>
      <c r="B3113">
        <v>26</v>
      </c>
      <c r="C3113">
        <v>26</v>
      </c>
      <c r="E3113">
        <v>100000</v>
      </c>
      <c r="F3113">
        <v>95656</v>
      </c>
      <c r="G3113">
        <v>91152</v>
      </c>
      <c r="H3113">
        <v>86497</v>
      </c>
      <c r="I3113">
        <v>81699</v>
      </c>
      <c r="J3113">
        <v>76779</v>
      </c>
      <c r="K3113">
        <v>71757</v>
      </c>
      <c r="L3113">
        <v>66650</v>
      </c>
      <c r="M3113">
        <v>61487</v>
      </c>
      <c r="N3113">
        <v>56301</v>
      </c>
      <c r="O3113">
        <v>51131</v>
      </c>
      <c r="P3113">
        <v>46013</v>
      </c>
      <c r="Q3113">
        <v>40993</v>
      </c>
      <c r="R3113">
        <v>36125</v>
      </c>
      <c r="S3113">
        <v>31468</v>
      </c>
      <c r="T3113">
        <v>27074</v>
      </c>
      <c r="U3113">
        <v>22989</v>
      </c>
      <c r="V3113">
        <v>19244</v>
      </c>
      <c r="W3113">
        <v>15871</v>
      </c>
      <c r="X3113">
        <v>12884</v>
      </c>
      <c r="Y3113">
        <v>10279</v>
      </c>
      <c r="Z3113">
        <v>8047</v>
      </c>
      <c r="AA3113">
        <v>6167</v>
      </c>
      <c r="AB3113">
        <v>4618</v>
      </c>
      <c r="AC3113">
        <v>3375</v>
      </c>
      <c r="AD3113">
        <v>2404</v>
      </c>
      <c r="DC3113">
        <v>10.81</v>
      </c>
      <c r="DD3113">
        <v>10.28</v>
      </c>
      <c r="DE3113">
        <v>9.76</v>
      </c>
      <c r="DF3113">
        <v>9.26</v>
      </c>
      <c r="DG3113">
        <v>8.7799999999999994</v>
      </c>
      <c r="DH3113">
        <v>8.31</v>
      </c>
      <c r="DI3113">
        <v>7.85</v>
      </c>
      <c r="DJ3113">
        <v>7.42</v>
      </c>
      <c r="DK3113">
        <v>7</v>
      </c>
      <c r="DL3113">
        <v>6.6</v>
      </c>
      <c r="DM3113">
        <v>6.21</v>
      </c>
      <c r="DN3113">
        <v>5.85</v>
      </c>
      <c r="DO3113">
        <v>5.5</v>
      </c>
      <c r="DP3113">
        <v>5.18</v>
      </c>
      <c r="DQ3113">
        <v>4.87</v>
      </c>
      <c r="DR3113">
        <v>4.58</v>
      </c>
      <c r="DS3113">
        <v>4.3</v>
      </c>
      <c r="DT3113">
        <v>4.04</v>
      </c>
      <c r="DU3113">
        <v>3.79</v>
      </c>
      <c r="DV3113">
        <v>3.56</v>
      </c>
      <c r="DW3113">
        <v>3.33</v>
      </c>
      <c r="DX3113">
        <v>3.12</v>
      </c>
      <c r="DY3113">
        <v>2.92</v>
      </c>
      <c r="DZ3113">
        <v>2.73</v>
      </c>
      <c r="EA3113">
        <v>2.5499999999999998</v>
      </c>
      <c r="EB3113">
        <v>2.38</v>
      </c>
    </row>
    <row r="3114" spans="1:140" x14ac:dyDescent="0.25">
      <c r="A3114" t="s">
        <v>2901</v>
      </c>
      <c r="B3114">
        <v>25</v>
      </c>
      <c r="C3114">
        <v>25</v>
      </c>
      <c r="E3114">
        <v>100000</v>
      </c>
      <c r="F3114">
        <v>95246</v>
      </c>
      <c r="G3114">
        <v>90336</v>
      </c>
      <c r="H3114">
        <v>85280</v>
      </c>
      <c r="I3114">
        <v>80095</v>
      </c>
      <c r="J3114">
        <v>74808</v>
      </c>
      <c r="K3114">
        <v>69440</v>
      </c>
      <c r="L3114">
        <v>64017</v>
      </c>
      <c r="M3114">
        <v>58575</v>
      </c>
      <c r="N3114">
        <v>53154</v>
      </c>
      <c r="O3114">
        <v>47797</v>
      </c>
      <c r="P3114">
        <v>42549</v>
      </c>
      <c r="Q3114">
        <v>37467</v>
      </c>
      <c r="R3114">
        <v>32608</v>
      </c>
      <c r="S3114">
        <v>28030</v>
      </c>
      <c r="T3114">
        <v>23777</v>
      </c>
      <c r="U3114">
        <v>19886</v>
      </c>
      <c r="V3114">
        <v>16387</v>
      </c>
      <c r="W3114">
        <v>13291</v>
      </c>
      <c r="X3114">
        <v>10594</v>
      </c>
      <c r="Y3114">
        <v>8285</v>
      </c>
      <c r="Z3114">
        <v>6344</v>
      </c>
      <c r="AA3114">
        <v>4748</v>
      </c>
      <c r="AB3114">
        <v>3467</v>
      </c>
      <c r="AC3114">
        <v>2467</v>
      </c>
      <c r="DC3114">
        <v>10.23</v>
      </c>
      <c r="DD3114">
        <v>9.7200000000000006</v>
      </c>
      <c r="DE3114">
        <v>9.2200000000000006</v>
      </c>
      <c r="DF3114">
        <v>8.74</v>
      </c>
      <c r="DG3114">
        <v>8.27</v>
      </c>
      <c r="DH3114">
        <v>7.82</v>
      </c>
      <c r="DI3114">
        <v>7.38</v>
      </c>
      <c r="DJ3114">
        <v>6.97</v>
      </c>
      <c r="DK3114">
        <v>6.57</v>
      </c>
      <c r="DL3114">
        <v>6.19</v>
      </c>
      <c r="DM3114">
        <v>5.83</v>
      </c>
      <c r="DN3114">
        <v>5.48</v>
      </c>
      <c r="DO3114">
        <v>5.16</v>
      </c>
      <c r="DP3114">
        <v>4.8499999999999996</v>
      </c>
      <c r="DQ3114">
        <v>4.5599999999999996</v>
      </c>
      <c r="DR3114">
        <v>4.29</v>
      </c>
      <c r="DS3114">
        <v>4.03</v>
      </c>
      <c r="DT3114">
        <v>3.78</v>
      </c>
      <c r="DU3114">
        <v>3.55</v>
      </c>
      <c r="DV3114">
        <v>3.33</v>
      </c>
      <c r="DW3114">
        <v>3.11</v>
      </c>
      <c r="DX3114">
        <v>2.91</v>
      </c>
      <c r="DY3114">
        <v>2.72</v>
      </c>
      <c r="DZ3114">
        <v>2.54</v>
      </c>
      <c r="EA3114">
        <v>2.37</v>
      </c>
    </row>
    <row r="3115" spans="1:140" x14ac:dyDescent="0.25">
      <c r="A3115" t="s">
        <v>2902</v>
      </c>
      <c r="B3115">
        <v>24</v>
      </c>
      <c r="C3115">
        <v>24</v>
      </c>
      <c r="E3115">
        <v>100000</v>
      </c>
      <c r="F3115">
        <v>94797</v>
      </c>
      <c r="G3115">
        <v>89445</v>
      </c>
      <c r="H3115">
        <v>83959</v>
      </c>
      <c r="I3115">
        <v>78367</v>
      </c>
      <c r="J3115">
        <v>72694</v>
      </c>
      <c r="K3115">
        <v>66973</v>
      </c>
      <c r="L3115">
        <v>61237</v>
      </c>
      <c r="M3115">
        <v>55527</v>
      </c>
      <c r="N3115">
        <v>49890</v>
      </c>
      <c r="O3115">
        <v>44377</v>
      </c>
      <c r="P3115">
        <v>39044</v>
      </c>
      <c r="Q3115">
        <v>33954</v>
      </c>
      <c r="R3115">
        <v>29161</v>
      </c>
      <c r="S3115">
        <v>24714</v>
      </c>
      <c r="T3115">
        <v>20649</v>
      </c>
      <c r="U3115">
        <v>17001</v>
      </c>
      <c r="V3115">
        <v>13778</v>
      </c>
      <c r="W3115">
        <v>10973</v>
      </c>
      <c r="X3115">
        <v>8576</v>
      </c>
      <c r="Y3115">
        <v>6559</v>
      </c>
      <c r="Z3115">
        <v>4905</v>
      </c>
      <c r="AA3115">
        <v>3581</v>
      </c>
      <c r="AB3115">
        <v>2546</v>
      </c>
      <c r="DC3115">
        <v>9.67</v>
      </c>
      <c r="DD3115">
        <v>9.18</v>
      </c>
      <c r="DE3115">
        <v>8.6999999999999993</v>
      </c>
      <c r="DF3115">
        <v>8.23</v>
      </c>
      <c r="DG3115">
        <v>7.78</v>
      </c>
      <c r="DH3115">
        <v>7.35</v>
      </c>
      <c r="DI3115">
        <v>6.94</v>
      </c>
      <c r="DJ3115">
        <v>6.54</v>
      </c>
      <c r="DK3115">
        <v>6.16</v>
      </c>
      <c r="DL3115">
        <v>5.8</v>
      </c>
      <c r="DM3115">
        <v>5.46</v>
      </c>
      <c r="DN3115">
        <v>5.14</v>
      </c>
      <c r="DO3115">
        <v>4.84</v>
      </c>
      <c r="DP3115">
        <v>4.55</v>
      </c>
      <c r="DQ3115">
        <v>4.28</v>
      </c>
      <c r="DR3115">
        <v>4.0199999999999996</v>
      </c>
      <c r="DS3115">
        <v>3.77</v>
      </c>
      <c r="DT3115">
        <v>3.54</v>
      </c>
      <c r="DU3115">
        <v>3.32</v>
      </c>
      <c r="DV3115">
        <v>3.11</v>
      </c>
      <c r="DW3115">
        <v>2.91</v>
      </c>
      <c r="DX3115">
        <v>2.72</v>
      </c>
      <c r="DY3115">
        <v>2.54</v>
      </c>
      <c r="DZ3115">
        <v>2.37</v>
      </c>
    </row>
    <row r="3116" spans="1:140" x14ac:dyDescent="0.25">
      <c r="A3116" t="s">
        <v>2903</v>
      </c>
      <c r="B3116">
        <v>23</v>
      </c>
      <c r="C3116">
        <v>23</v>
      </c>
      <c r="E3116">
        <v>100000</v>
      </c>
      <c r="F3116">
        <v>94303</v>
      </c>
      <c r="G3116">
        <v>88472</v>
      </c>
      <c r="H3116">
        <v>82530</v>
      </c>
      <c r="I3116">
        <v>76505</v>
      </c>
      <c r="J3116">
        <v>70434</v>
      </c>
      <c r="K3116">
        <v>64357</v>
      </c>
      <c r="L3116">
        <v>58314</v>
      </c>
      <c r="M3116">
        <v>52352</v>
      </c>
      <c r="N3116">
        <v>46528</v>
      </c>
      <c r="O3116">
        <v>40904</v>
      </c>
      <c r="P3116">
        <v>35541</v>
      </c>
      <c r="Q3116">
        <v>30500</v>
      </c>
      <c r="R3116">
        <v>25826</v>
      </c>
      <c r="S3116">
        <v>21559</v>
      </c>
      <c r="T3116">
        <v>17733</v>
      </c>
      <c r="U3116">
        <v>14358</v>
      </c>
      <c r="V3116">
        <v>11426</v>
      </c>
      <c r="W3116">
        <v>8923</v>
      </c>
      <c r="X3116">
        <v>6819</v>
      </c>
      <c r="Y3116">
        <v>5095</v>
      </c>
      <c r="Z3116">
        <v>3717</v>
      </c>
      <c r="AA3116">
        <v>2642</v>
      </c>
      <c r="DC3116">
        <v>9.14</v>
      </c>
      <c r="DD3116">
        <v>8.66</v>
      </c>
      <c r="DE3116">
        <v>8.1999999999999993</v>
      </c>
      <c r="DF3116">
        <v>7.75</v>
      </c>
      <c r="DG3116">
        <v>7.32</v>
      </c>
      <c r="DH3116">
        <v>6.91</v>
      </c>
      <c r="DI3116">
        <v>6.52</v>
      </c>
      <c r="DJ3116">
        <v>6.14</v>
      </c>
      <c r="DK3116">
        <v>5.78</v>
      </c>
      <c r="DL3116">
        <v>5.44</v>
      </c>
      <c r="DM3116">
        <v>5.12</v>
      </c>
      <c r="DN3116">
        <v>4.82</v>
      </c>
      <c r="DO3116">
        <v>4.53</v>
      </c>
      <c r="DP3116">
        <v>4.26</v>
      </c>
      <c r="DQ3116">
        <v>4.01</v>
      </c>
      <c r="DR3116">
        <v>3.77</v>
      </c>
      <c r="DS3116">
        <v>3.53</v>
      </c>
      <c r="DT3116">
        <v>3.31</v>
      </c>
      <c r="DU3116">
        <v>3.1</v>
      </c>
      <c r="DV3116">
        <v>2.9</v>
      </c>
      <c r="DW3116">
        <v>2.71</v>
      </c>
      <c r="DX3116">
        <v>2.5299999999999998</v>
      </c>
      <c r="DY3116">
        <v>2.36</v>
      </c>
    </row>
    <row r="3117" spans="1:140" x14ac:dyDescent="0.25">
      <c r="A3117" t="s">
        <v>2904</v>
      </c>
      <c r="B3117">
        <v>22</v>
      </c>
      <c r="C3117">
        <v>22</v>
      </c>
      <c r="E3117">
        <v>100000</v>
      </c>
      <c r="F3117">
        <v>93763</v>
      </c>
      <c r="G3117">
        <v>87417</v>
      </c>
      <c r="H3117">
        <v>80985</v>
      </c>
      <c r="I3117">
        <v>74507</v>
      </c>
      <c r="J3117">
        <v>68029</v>
      </c>
      <c r="K3117">
        <v>61597</v>
      </c>
      <c r="L3117">
        <v>55258</v>
      </c>
      <c r="M3117">
        <v>49070</v>
      </c>
      <c r="N3117">
        <v>43102</v>
      </c>
      <c r="O3117">
        <v>37420</v>
      </c>
      <c r="P3117">
        <v>32085</v>
      </c>
      <c r="Q3117">
        <v>27147</v>
      </c>
      <c r="R3117">
        <v>22642</v>
      </c>
      <c r="S3117">
        <v>18607</v>
      </c>
      <c r="T3117">
        <v>15052</v>
      </c>
      <c r="U3117">
        <v>11968</v>
      </c>
      <c r="V3117">
        <v>9339</v>
      </c>
      <c r="W3117">
        <v>7132</v>
      </c>
      <c r="X3117">
        <v>5325</v>
      </c>
      <c r="Y3117">
        <v>3882</v>
      </c>
      <c r="Z3117">
        <v>2757</v>
      </c>
      <c r="DC3117">
        <v>8.6199999999999992</v>
      </c>
      <c r="DD3117">
        <v>8.16</v>
      </c>
      <c r="DE3117">
        <v>7.72</v>
      </c>
      <c r="DF3117">
        <v>7.29</v>
      </c>
      <c r="DG3117">
        <v>6.88</v>
      </c>
      <c r="DH3117">
        <v>6.49</v>
      </c>
      <c r="DI3117">
        <v>6.12</v>
      </c>
      <c r="DJ3117">
        <v>5.76</v>
      </c>
      <c r="DK3117">
        <v>5.42</v>
      </c>
      <c r="DL3117">
        <v>5.0999999999999996</v>
      </c>
      <c r="DM3117">
        <v>4.8</v>
      </c>
      <c r="DN3117">
        <v>4.5199999999999996</v>
      </c>
      <c r="DO3117">
        <v>4.25</v>
      </c>
      <c r="DP3117">
        <v>4</v>
      </c>
      <c r="DQ3117">
        <v>3.76</v>
      </c>
      <c r="DR3117">
        <v>3.52</v>
      </c>
      <c r="DS3117">
        <v>3.3</v>
      </c>
      <c r="DT3117">
        <v>3.09</v>
      </c>
      <c r="DU3117">
        <v>2.9</v>
      </c>
      <c r="DV3117">
        <v>2.71</v>
      </c>
      <c r="DW3117">
        <v>2.5299999999999998</v>
      </c>
      <c r="DX3117">
        <v>2.36</v>
      </c>
    </row>
    <row r="3118" spans="1:140" x14ac:dyDescent="0.25">
      <c r="A3118" t="s">
        <v>2905</v>
      </c>
      <c r="B3118">
        <v>21</v>
      </c>
      <c r="C3118">
        <v>21</v>
      </c>
      <c r="E3118">
        <v>100000</v>
      </c>
      <c r="F3118">
        <v>93177</v>
      </c>
      <c r="G3118">
        <v>86271</v>
      </c>
      <c r="H3118">
        <v>79319</v>
      </c>
      <c r="I3118">
        <v>72371</v>
      </c>
      <c r="J3118">
        <v>65478</v>
      </c>
      <c r="K3118">
        <v>58696</v>
      </c>
      <c r="L3118">
        <v>52083</v>
      </c>
      <c r="M3118">
        <v>45710</v>
      </c>
      <c r="N3118">
        <v>39650</v>
      </c>
      <c r="O3118">
        <v>33969</v>
      </c>
      <c r="P3118">
        <v>28717</v>
      </c>
      <c r="Q3118">
        <v>23933</v>
      </c>
      <c r="R3118">
        <v>19651</v>
      </c>
      <c r="S3118">
        <v>15883</v>
      </c>
      <c r="T3118">
        <v>12618</v>
      </c>
      <c r="U3118">
        <v>9838</v>
      </c>
      <c r="V3118">
        <v>7508</v>
      </c>
      <c r="W3118">
        <v>5602</v>
      </c>
      <c r="X3118">
        <v>4081</v>
      </c>
      <c r="Y3118">
        <v>2897</v>
      </c>
      <c r="DC3118">
        <v>8.1300000000000008</v>
      </c>
      <c r="DD3118">
        <v>7.69</v>
      </c>
      <c r="DE3118">
        <v>7.26</v>
      </c>
      <c r="DF3118">
        <v>6.85</v>
      </c>
      <c r="DG3118">
        <v>6.46</v>
      </c>
      <c r="DH3118">
        <v>6.09</v>
      </c>
      <c r="DI3118">
        <v>5.74</v>
      </c>
      <c r="DJ3118">
        <v>5.4</v>
      </c>
      <c r="DK3118">
        <v>5.09</v>
      </c>
      <c r="DL3118">
        <v>4.79</v>
      </c>
      <c r="DM3118">
        <v>4.51</v>
      </c>
      <c r="DN3118">
        <v>4.24</v>
      </c>
      <c r="DO3118">
        <v>3.99</v>
      </c>
      <c r="DP3118">
        <v>3.75</v>
      </c>
      <c r="DQ3118">
        <v>3.52</v>
      </c>
      <c r="DR3118">
        <v>3.3</v>
      </c>
      <c r="DS3118">
        <v>3.09</v>
      </c>
      <c r="DT3118">
        <v>2.89</v>
      </c>
      <c r="DU3118">
        <v>2.7</v>
      </c>
      <c r="DV3118">
        <v>2.5299999999999998</v>
      </c>
      <c r="DW3118">
        <v>2.35</v>
      </c>
    </row>
    <row r="3119" spans="1:140" x14ac:dyDescent="0.25">
      <c r="A3119" t="s">
        <v>2906</v>
      </c>
      <c r="B3119">
        <v>20</v>
      </c>
      <c r="C3119">
        <v>20</v>
      </c>
      <c r="E3119">
        <v>100000</v>
      </c>
      <c r="F3119">
        <v>92532</v>
      </c>
      <c r="G3119">
        <v>85025</v>
      </c>
      <c r="H3119">
        <v>77526</v>
      </c>
      <c r="I3119">
        <v>70090</v>
      </c>
      <c r="J3119">
        <v>62781</v>
      </c>
      <c r="K3119">
        <v>55665</v>
      </c>
      <c r="L3119">
        <v>48814</v>
      </c>
      <c r="M3119">
        <v>42307</v>
      </c>
      <c r="N3119">
        <v>36214</v>
      </c>
      <c r="O3119">
        <v>30590</v>
      </c>
      <c r="P3119">
        <v>25472</v>
      </c>
      <c r="Q3119">
        <v>20900</v>
      </c>
      <c r="R3119">
        <v>16878</v>
      </c>
      <c r="S3119">
        <v>13398</v>
      </c>
      <c r="T3119">
        <v>10437</v>
      </c>
      <c r="U3119">
        <v>7960</v>
      </c>
      <c r="V3119">
        <v>5936</v>
      </c>
      <c r="W3119">
        <v>4322</v>
      </c>
      <c r="X3119">
        <v>3067</v>
      </c>
      <c r="DC3119">
        <v>7.66</v>
      </c>
      <c r="DD3119">
        <v>7.23</v>
      </c>
      <c r="DE3119">
        <v>6.83</v>
      </c>
      <c r="DF3119">
        <v>6.44</v>
      </c>
      <c r="DG3119">
        <v>6.07</v>
      </c>
      <c r="DH3119">
        <v>5.72</v>
      </c>
      <c r="DI3119">
        <v>5.39</v>
      </c>
      <c r="DJ3119">
        <v>5.07</v>
      </c>
      <c r="DK3119">
        <v>4.7699999999999996</v>
      </c>
      <c r="DL3119">
        <v>4.49</v>
      </c>
      <c r="DM3119">
        <v>4.2300000000000004</v>
      </c>
      <c r="DN3119">
        <v>3.98</v>
      </c>
      <c r="DO3119">
        <v>3.74</v>
      </c>
      <c r="DP3119">
        <v>3.51</v>
      </c>
      <c r="DQ3119">
        <v>3.29</v>
      </c>
      <c r="DR3119">
        <v>3.08</v>
      </c>
      <c r="DS3119">
        <v>2.89</v>
      </c>
      <c r="DT3119">
        <v>2.7</v>
      </c>
      <c r="DU3119">
        <v>2.52</v>
      </c>
      <c r="DV3119">
        <v>2.35</v>
      </c>
    </row>
    <row r="3120" spans="1:140" x14ac:dyDescent="0.25">
      <c r="A3120" t="s">
        <v>2907</v>
      </c>
      <c r="B3120">
        <v>19</v>
      </c>
      <c r="C3120">
        <v>19</v>
      </c>
      <c r="E3120">
        <v>100000</v>
      </c>
      <c r="F3120">
        <v>91829</v>
      </c>
      <c r="G3120">
        <v>83679</v>
      </c>
      <c r="H3120">
        <v>75601</v>
      </c>
      <c r="I3120">
        <v>67665</v>
      </c>
      <c r="J3120">
        <v>59947</v>
      </c>
      <c r="K3120">
        <v>52529</v>
      </c>
      <c r="L3120">
        <v>45490</v>
      </c>
      <c r="M3120">
        <v>38906</v>
      </c>
      <c r="N3120">
        <v>32835</v>
      </c>
      <c r="O3120">
        <v>27320</v>
      </c>
      <c r="P3120">
        <v>22398</v>
      </c>
      <c r="Q3120">
        <v>18076</v>
      </c>
      <c r="R3120">
        <v>14337</v>
      </c>
      <c r="S3120">
        <v>11159</v>
      </c>
      <c r="T3120">
        <v>8504</v>
      </c>
      <c r="U3120">
        <v>6338</v>
      </c>
      <c r="V3120">
        <v>4613</v>
      </c>
      <c r="W3120">
        <v>3272</v>
      </c>
      <c r="DC3120">
        <v>7.21</v>
      </c>
      <c r="DD3120">
        <v>6.8</v>
      </c>
      <c r="DE3120">
        <v>6.42</v>
      </c>
      <c r="DF3120">
        <v>6.05</v>
      </c>
      <c r="DG3120">
        <v>5.7</v>
      </c>
      <c r="DH3120">
        <v>5.37</v>
      </c>
      <c r="DI3120">
        <v>5.0599999999999996</v>
      </c>
      <c r="DJ3120">
        <v>4.76</v>
      </c>
      <c r="DK3120">
        <v>4.4800000000000004</v>
      </c>
      <c r="DL3120">
        <v>4.22</v>
      </c>
      <c r="DM3120">
        <v>3.97</v>
      </c>
      <c r="DN3120">
        <v>3.73</v>
      </c>
      <c r="DO3120">
        <v>3.5</v>
      </c>
      <c r="DP3120">
        <v>3.28</v>
      </c>
      <c r="DQ3120">
        <v>3.08</v>
      </c>
      <c r="DR3120">
        <v>2.88</v>
      </c>
      <c r="DS3120">
        <v>2.7</v>
      </c>
      <c r="DT3120">
        <v>2.52</v>
      </c>
      <c r="DU3120">
        <v>2.34</v>
      </c>
    </row>
    <row r="3121" spans="1:124" x14ac:dyDescent="0.25">
      <c r="A3121" t="s">
        <v>2908</v>
      </c>
      <c r="B3121">
        <v>18</v>
      </c>
      <c r="C3121">
        <v>18</v>
      </c>
      <c r="E3121">
        <v>100000</v>
      </c>
      <c r="F3121">
        <v>91065</v>
      </c>
      <c r="G3121">
        <v>82224</v>
      </c>
      <c r="H3121">
        <v>73541</v>
      </c>
      <c r="I3121">
        <v>65101</v>
      </c>
      <c r="J3121">
        <v>56998</v>
      </c>
      <c r="K3121">
        <v>49322</v>
      </c>
      <c r="L3121">
        <v>42149</v>
      </c>
      <c r="M3121">
        <v>35542</v>
      </c>
      <c r="N3121">
        <v>29548</v>
      </c>
      <c r="O3121">
        <v>24206</v>
      </c>
      <c r="P3121">
        <v>19519</v>
      </c>
      <c r="Q3121">
        <v>15472</v>
      </c>
      <c r="R3121">
        <v>12034</v>
      </c>
      <c r="S3121">
        <v>9164</v>
      </c>
      <c r="T3121">
        <v>6825</v>
      </c>
      <c r="U3121">
        <v>4965</v>
      </c>
      <c r="V3121">
        <v>3521</v>
      </c>
      <c r="DC3121">
        <v>6.78</v>
      </c>
      <c r="DD3121">
        <v>6.39</v>
      </c>
      <c r="DE3121">
        <v>6.03</v>
      </c>
      <c r="DF3121">
        <v>5.68</v>
      </c>
      <c r="DG3121">
        <v>5.35</v>
      </c>
      <c r="DH3121">
        <v>5.04</v>
      </c>
      <c r="DI3121">
        <v>4.75</v>
      </c>
      <c r="DJ3121">
        <v>4.47</v>
      </c>
      <c r="DK3121">
        <v>4.21</v>
      </c>
      <c r="DL3121">
        <v>3.96</v>
      </c>
      <c r="DM3121">
        <v>3.72</v>
      </c>
      <c r="DN3121">
        <v>3.49</v>
      </c>
      <c r="DO3121">
        <v>3.28</v>
      </c>
      <c r="DP3121">
        <v>3.07</v>
      </c>
      <c r="DQ3121">
        <v>2.88</v>
      </c>
      <c r="DR3121">
        <v>2.69</v>
      </c>
      <c r="DS3121">
        <v>2.5099999999999998</v>
      </c>
      <c r="DT3121">
        <v>2.34</v>
      </c>
    </row>
    <row r="3122" spans="1:124" x14ac:dyDescent="0.25">
      <c r="A3122" t="s">
        <v>2909</v>
      </c>
      <c r="B3122">
        <v>17</v>
      </c>
      <c r="C3122">
        <v>17</v>
      </c>
      <c r="E3122">
        <v>100000</v>
      </c>
      <c r="F3122">
        <v>90230</v>
      </c>
      <c r="G3122">
        <v>80651</v>
      </c>
      <c r="H3122">
        <v>71344</v>
      </c>
      <c r="I3122">
        <v>62413</v>
      </c>
      <c r="J3122">
        <v>53962</v>
      </c>
      <c r="K3122">
        <v>46080</v>
      </c>
      <c r="L3122">
        <v>38827</v>
      </c>
      <c r="M3122">
        <v>32252</v>
      </c>
      <c r="N3122">
        <v>26399</v>
      </c>
      <c r="O3122">
        <v>21273</v>
      </c>
      <c r="P3122">
        <v>16849</v>
      </c>
      <c r="Q3122">
        <v>13097</v>
      </c>
      <c r="R3122">
        <v>9967</v>
      </c>
      <c r="S3122">
        <v>7419</v>
      </c>
      <c r="T3122">
        <v>5394</v>
      </c>
      <c r="U3122">
        <v>3824</v>
      </c>
      <c r="DC3122">
        <v>6.37</v>
      </c>
      <c r="DD3122">
        <v>6.01</v>
      </c>
      <c r="DE3122">
        <v>5.66</v>
      </c>
      <c r="DF3122">
        <v>5.33</v>
      </c>
      <c r="DG3122">
        <v>5.0199999999999996</v>
      </c>
      <c r="DH3122">
        <v>4.7300000000000004</v>
      </c>
      <c r="DI3122">
        <v>4.46</v>
      </c>
      <c r="DJ3122">
        <v>4.2</v>
      </c>
      <c r="DK3122">
        <v>3.95</v>
      </c>
      <c r="DL3122">
        <v>3.71</v>
      </c>
      <c r="DM3122">
        <v>3.49</v>
      </c>
      <c r="DN3122">
        <v>3.27</v>
      </c>
      <c r="DO3122">
        <v>3.07</v>
      </c>
      <c r="DP3122">
        <v>2.87</v>
      </c>
      <c r="DQ3122">
        <v>2.69</v>
      </c>
      <c r="DR3122">
        <v>2.5099999999999998</v>
      </c>
      <c r="DS3122">
        <v>2.34</v>
      </c>
    </row>
    <row r="3123" spans="1:124" x14ac:dyDescent="0.25">
      <c r="A3123" t="s">
        <v>2910</v>
      </c>
      <c r="B3123">
        <v>16</v>
      </c>
      <c r="C3123">
        <v>16</v>
      </c>
      <c r="E3123">
        <v>100000</v>
      </c>
      <c r="F3123">
        <v>89322</v>
      </c>
      <c r="G3123">
        <v>78964</v>
      </c>
      <c r="H3123">
        <v>69030</v>
      </c>
      <c r="I3123">
        <v>59635</v>
      </c>
      <c r="J3123">
        <v>50880</v>
      </c>
      <c r="K3123">
        <v>42839</v>
      </c>
      <c r="L3123">
        <v>35558</v>
      </c>
      <c r="M3123">
        <v>29082</v>
      </c>
      <c r="N3123">
        <v>23417</v>
      </c>
      <c r="O3123">
        <v>18534</v>
      </c>
      <c r="P3123">
        <v>14397</v>
      </c>
      <c r="Q3123">
        <v>10951</v>
      </c>
      <c r="R3123">
        <v>8147</v>
      </c>
      <c r="S3123">
        <v>5921</v>
      </c>
      <c r="T3123">
        <v>4196</v>
      </c>
      <c r="DC3123">
        <v>5.99</v>
      </c>
      <c r="DD3123">
        <v>5.64</v>
      </c>
      <c r="DE3123">
        <v>5.32</v>
      </c>
      <c r="DF3123">
        <v>5.01</v>
      </c>
      <c r="DG3123">
        <v>4.72</v>
      </c>
      <c r="DH3123">
        <v>4.45</v>
      </c>
      <c r="DI3123">
        <v>4.1900000000000004</v>
      </c>
      <c r="DJ3123">
        <v>3.94</v>
      </c>
      <c r="DK3123">
        <v>3.71</v>
      </c>
      <c r="DL3123">
        <v>3.48</v>
      </c>
      <c r="DM3123">
        <v>3.27</v>
      </c>
      <c r="DN3123">
        <v>3.06</v>
      </c>
      <c r="DO3123">
        <v>2.87</v>
      </c>
      <c r="DP3123">
        <v>2.69</v>
      </c>
      <c r="DQ3123">
        <v>2.5099999999999998</v>
      </c>
      <c r="DR3123">
        <v>2.33</v>
      </c>
    </row>
    <row r="3124" spans="1:124" x14ac:dyDescent="0.25">
      <c r="A3124" t="s">
        <v>2911</v>
      </c>
      <c r="B3124">
        <v>15</v>
      </c>
      <c r="C3124">
        <v>15</v>
      </c>
      <c r="E3124">
        <v>100000</v>
      </c>
      <c r="F3124">
        <v>88341</v>
      </c>
      <c r="G3124">
        <v>77179</v>
      </c>
      <c r="H3124">
        <v>66626</v>
      </c>
      <c r="I3124">
        <v>56800</v>
      </c>
      <c r="J3124">
        <v>47783</v>
      </c>
      <c r="K3124">
        <v>39633</v>
      </c>
      <c r="L3124">
        <v>32392</v>
      </c>
      <c r="M3124">
        <v>26062</v>
      </c>
      <c r="N3124">
        <v>20613</v>
      </c>
      <c r="O3124">
        <v>16002</v>
      </c>
      <c r="P3124">
        <v>12164</v>
      </c>
      <c r="Q3124">
        <v>9046</v>
      </c>
      <c r="R3124">
        <v>6571</v>
      </c>
      <c r="S3124">
        <v>4655</v>
      </c>
      <c r="DC3124">
        <v>5.62</v>
      </c>
      <c r="DD3124">
        <v>5.3</v>
      </c>
      <c r="DE3124">
        <v>4.99</v>
      </c>
      <c r="DF3124">
        <v>4.71</v>
      </c>
      <c r="DG3124">
        <v>4.43</v>
      </c>
      <c r="DH3124">
        <v>4.18</v>
      </c>
      <c r="DI3124">
        <v>3.93</v>
      </c>
      <c r="DJ3124">
        <v>3.7</v>
      </c>
      <c r="DK3124">
        <v>3.48</v>
      </c>
      <c r="DL3124">
        <v>3.26</v>
      </c>
      <c r="DM3124">
        <v>3.06</v>
      </c>
      <c r="DN3124">
        <v>2.87</v>
      </c>
      <c r="DO3124">
        <v>2.68</v>
      </c>
      <c r="DP3124">
        <v>2.5</v>
      </c>
      <c r="DQ3124">
        <v>2.33</v>
      </c>
    </row>
    <row r="3125" spans="1:124" x14ac:dyDescent="0.25">
      <c r="A3125" t="s">
        <v>2912</v>
      </c>
      <c r="B3125">
        <v>14</v>
      </c>
      <c r="C3125">
        <v>14</v>
      </c>
      <c r="E3125">
        <v>100000</v>
      </c>
      <c r="F3125">
        <v>87301</v>
      </c>
      <c r="G3125">
        <v>75318</v>
      </c>
      <c r="H3125">
        <v>64164</v>
      </c>
      <c r="I3125">
        <v>53936</v>
      </c>
      <c r="J3125">
        <v>44699</v>
      </c>
      <c r="K3125">
        <v>36508</v>
      </c>
      <c r="L3125">
        <v>29354</v>
      </c>
      <c r="M3125">
        <v>23200</v>
      </c>
      <c r="N3125">
        <v>17998</v>
      </c>
      <c r="O3125">
        <v>13674</v>
      </c>
      <c r="P3125">
        <v>10163</v>
      </c>
      <c r="Q3125">
        <v>7382</v>
      </c>
      <c r="R3125">
        <v>5228</v>
      </c>
      <c r="DC3125">
        <v>5.28</v>
      </c>
      <c r="DD3125">
        <v>4.9800000000000004</v>
      </c>
      <c r="DE3125">
        <v>4.6900000000000004</v>
      </c>
      <c r="DF3125">
        <v>4.42</v>
      </c>
      <c r="DG3125">
        <v>4.17</v>
      </c>
      <c r="DH3125">
        <v>3.92</v>
      </c>
      <c r="DI3125">
        <v>3.69</v>
      </c>
      <c r="DJ3125">
        <v>3.47</v>
      </c>
      <c r="DK3125">
        <v>3.26</v>
      </c>
      <c r="DL3125">
        <v>3.06</v>
      </c>
      <c r="DM3125">
        <v>2.86</v>
      </c>
      <c r="DN3125">
        <v>2.68</v>
      </c>
      <c r="DO3125">
        <v>2.5</v>
      </c>
      <c r="DP3125">
        <v>2.33</v>
      </c>
    </row>
    <row r="3126" spans="1:124" x14ac:dyDescent="0.25">
      <c r="A3126" t="s">
        <v>2913</v>
      </c>
      <c r="B3126">
        <v>13</v>
      </c>
      <c r="C3126">
        <v>13</v>
      </c>
      <c r="E3126">
        <v>100000</v>
      </c>
      <c r="F3126">
        <v>86211</v>
      </c>
      <c r="G3126">
        <v>73401</v>
      </c>
      <c r="H3126">
        <v>61657</v>
      </c>
      <c r="I3126">
        <v>51059</v>
      </c>
      <c r="J3126">
        <v>41669</v>
      </c>
      <c r="K3126">
        <v>33483</v>
      </c>
      <c r="L3126">
        <v>26447</v>
      </c>
      <c r="M3126">
        <v>20502</v>
      </c>
      <c r="N3126">
        <v>15568</v>
      </c>
      <c r="O3126">
        <v>11567</v>
      </c>
      <c r="P3126">
        <v>8397</v>
      </c>
      <c r="Q3126">
        <v>5947</v>
      </c>
      <c r="DC3126">
        <v>4.97</v>
      </c>
      <c r="DD3126">
        <v>4.68</v>
      </c>
      <c r="DE3126">
        <v>4.41</v>
      </c>
      <c r="DF3126">
        <v>4.16</v>
      </c>
      <c r="DG3126">
        <v>3.92</v>
      </c>
      <c r="DH3126">
        <v>3.69</v>
      </c>
      <c r="DI3126">
        <v>3.46</v>
      </c>
      <c r="DJ3126">
        <v>3.25</v>
      </c>
      <c r="DK3126">
        <v>3.05</v>
      </c>
      <c r="DL3126">
        <v>2.86</v>
      </c>
      <c r="DM3126">
        <v>2.68</v>
      </c>
      <c r="DN3126">
        <v>2.5</v>
      </c>
      <c r="DO3126">
        <v>2.3199999999999998</v>
      </c>
    </row>
    <row r="3127" spans="1:124" x14ac:dyDescent="0.25">
      <c r="A3127" t="s">
        <v>2914</v>
      </c>
      <c r="B3127">
        <v>12</v>
      </c>
      <c r="C3127">
        <v>12</v>
      </c>
      <c r="E3127">
        <v>100000</v>
      </c>
      <c r="F3127">
        <v>85079</v>
      </c>
      <c r="G3127">
        <v>71427</v>
      </c>
      <c r="H3127">
        <v>59110</v>
      </c>
      <c r="I3127">
        <v>48204</v>
      </c>
      <c r="J3127">
        <v>38705</v>
      </c>
      <c r="K3127">
        <v>30554</v>
      </c>
      <c r="L3127">
        <v>23673</v>
      </c>
      <c r="M3127">
        <v>17965</v>
      </c>
      <c r="N3127">
        <v>13342</v>
      </c>
      <c r="O3127">
        <v>9683</v>
      </c>
      <c r="P3127">
        <v>6856</v>
      </c>
      <c r="DC3127">
        <v>4.67</v>
      </c>
      <c r="DD3127">
        <v>4.4000000000000004</v>
      </c>
      <c r="DE3127">
        <v>4.1500000000000004</v>
      </c>
      <c r="DF3127">
        <v>3.91</v>
      </c>
      <c r="DG3127">
        <v>3.68</v>
      </c>
      <c r="DH3127">
        <v>3.46</v>
      </c>
      <c r="DI3127">
        <v>3.25</v>
      </c>
      <c r="DJ3127">
        <v>3.05</v>
      </c>
      <c r="DK3127">
        <v>2.86</v>
      </c>
      <c r="DL3127">
        <v>2.68</v>
      </c>
      <c r="DM3127">
        <v>2.5</v>
      </c>
      <c r="DN3127">
        <v>2.3199999999999998</v>
      </c>
    </row>
    <row r="3128" spans="1:124" x14ac:dyDescent="0.25">
      <c r="A3128" t="s">
        <v>2915</v>
      </c>
      <c r="B3128">
        <v>11</v>
      </c>
      <c r="C3128">
        <v>11</v>
      </c>
      <c r="E3128">
        <v>100000</v>
      </c>
      <c r="F3128">
        <v>83894</v>
      </c>
      <c r="G3128">
        <v>69392</v>
      </c>
      <c r="H3128">
        <v>56553</v>
      </c>
      <c r="I3128">
        <v>45377</v>
      </c>
      <c r="J3128">
        <v>35795</v>
      </c>
      <c r="K3128">
        <v>27719</v>
      </c>
      <c r="L3128">
        <v>21026</v>
      </c>
      <c r="M3128">
        <v>15608</v>
      </c>
      <c r="N3128">
        <v>11325</v>
      </c>
      <c r="O3128">
        <v>8018</v>
      </c>
      <c r="DC3128">
        <v>4.3899999999999997</v>
      </c>
      <c r="DD3128">
        <v>4.1399999999999997</v>
      </c>
      <c r="DE3128">
        <v>3.9</v>
      </c>
      <c r="DF3128">
        <v>3.67</v>
      </c>
      <c r="DG3128">
        <v>3.45</v>
      </c>
      <c r="DH3128">
        <v>3.25</v>
      </c>
      <c r="DI3128">
        <v>3.04</v>
      </c>
      <c r="DJ3128">
        <v>2.85</v>
      </c>
      <c r="DK3128">
        <v>2.67</v>
      </c>
      <c r="DL3128">
        <v>2.4900000000000002</v>
      </c>
      <c r="DM3128">
        <v>2.3199999999999998</v>
      </c>
    </row>
    <row r="3129" spans="1:124" x14ac:dyDescent="0.25">
      <c r="A3129" t="s">
        <v>2916</v>
      </c>
      <c r="B3129">
        <v>10</v>
      </c>
      <c r="C3129">
        <v>10</v>
      </c>
      <c r="E3129">
        <v>100000</v>
      </c>
      <c r="F3129">
        <v>82657</v>
      </c>
      <c r="G3129">
        <v>67334</v>
      </c>
      <c r="H3129">
        <v>53995</v>
      </c>
      <c r="I3129">
        <v>42566</v>
      </c>
      <c r="J3129">
        <v>32940</v>
      </c>
      <c r="K3129">
        <v>24976</v>
      </c>
      <c r="L3129">
        <v>18534</v>
      </c>
      <c r="M3129">
        <v>13443</v>
      </c>
      <c r="N3129">
        <v>9517</v>
      </c>
      <c r="DC3129">
        <v>4.13</v>
      </c>
      <c r="DD3129">
        <v>3.89</v>
      </c>
      <c r="DE3129">
        <v>3.67</v>
      </c>
      <c r="DF3129">
        <v>3.45</v>
      </c>
      <c r="DG3129">
        <v>3.24</v>
      </c>
      <c r="DH3129">
        <v>3.04</v>
      </c>
      <c r="DI3129">
        <v>2.85</v>
      </c>
      <c r="DJ3129">
        <v>2.67</v>
      </c>
      <c r="DK3129">
        <v>2.4900000000000002</v>
      </c>
      <c r="DL3129">
        <v>2.31</v>
      </c>
    </row>
    <row r="3130" spans="1:124" x14ac:dyDescent="0.25">
      <c r="A3130" t="s">
        <v>2917</v>
      </c>
      <c r="B3130">
        <v>9</v>
      </c>
      <c r="C3130">
        <v>9</v>
      </c>
      <c r="E3130">
        <v>100000</v>
      </c>
      <c r="F3130">
        <v>81408</v>
      </c>
      <c r="G3130">
        <v>65257</v>
      </c>
      <c r="H3130">
        <v>51417</v>
      </c>
      <c r="I3130">
        <v>39765</v>
      </c>
      <c r="J3130">
        <v>30133</v>
      </c>
      <c r="K3130">
        <v>22354</v>
      </c>
      <c r="L3130">
        <v>16213</v>
      </c>
      <c r="M3130">
        <v>11475</v>
      </c>
      <c r="DC3130">
        <v>3.89</v>
      </c>
      <c r="DD3130">
        <v>3.66</v>
      </c>
      <c r="DE3130">
        <v>3.44</v>
      </c>
      <c r="DF3130">
        <v>3.24</v>
      </c>
      <c r="DG3130">
        <v>3.04</v>
      </c>
      <c r="DH3130">
        <v>2.85</v>
      </c>
      <c r="DI3130">
        <v>2.67</v>
      </c>
      <c r="DJ3130">
        <v>2.4900000000000002</v>
      </c>
      <c r="DK3130">
        <v>2.31</v>
      </c>
    </row>
    <row r="3131" spans="1:124" x14ac:dyDescent="0.25">
      <c r="A3131" t="s">
        <v>2918</v>
      </c>
      <c r="B3131">
        <v>8</v>
      </c>
      <c r="C3131">
        <v>8</v>
      </c>
      <c r="E3131">
        <v>100000</v>
      </c>
      <c r="F3131">
        <v>80111</v>
      </c>
      <c r="G3131">
        <v>63101</v>
      </c>
      <c r="H3131">
        <v>48777</v>
      </c>
      <c r="I3131">
        <v>36945</v>
      </c>
      <c r="J3131">
        <v>27395</v>
      </c>
      <c r="K3131">
        <v>19865</v>
      </c>
      <c r="L3131">
        <v>14062</v>
      </c>
      <c r="DC3131">
        <v>3.66</v>
      </c>
      <c r="DD3131">
        <v>3.44</v>
      </c>
      <c r="DE3131">
        <v>3.23</v>
      </c>
      <c r="DF3131">
        <v>3.04</v>
      </c>
      <c r="DG3131">
        <v>2.85</v>
      </c>
      <c r="DH3131">
        <v>2.67</v>
      </c>
      <c r="DI3131">
        <v>2.4900000000000002</v>
      </c>
      <c r="DJ3131">
        <v>2.31</v>
      </c>
    </row>
    <row r="3132" spans="1:124" x14ac:dyDescent="0.25">
      <c r="A3132" t="s">
        <v>2919</v>
      </c>
      <c r="B3132">
        <v>7</v>
      </c>
      <c r="C3132">
        <v>7</v>
      </c>
      <c r="E3132">
        <v>100000</v>
      </c>
      <c r="F3132">
        <v>78721</v>
      </c>
      <c r="G3132">
        <v>60838</v>
      </c>
      <c r="H3132">
        <v>46061</v>
      </c>
      <c r="I3132">
        <v>34144</v>
      </c>
      <c r="J3132">
        <v>24752</v>
      </c>
      <c r="K3132">
        <v>17521</v>
      </c>
      <c r="DC3132">
        <v>3.44</v>
      </c>
      <c r="DD3132">
        <v>3.23</v>
      </c>
      <c r="DE3132">
        <v>3.03</v>
      </c>
      <c r="DF3132">
        <v>2.85</v>
      </c>
      <c r="DG3132">
        <v>2.67</v>
      </c>
      <c r="DH3132">
        <v>2.4900000000000002</v>
      </c>
      <c r="DI3132">
        <v>2.31</v>
      </c>
    </row>
    <row r="3133" spans="1:124" x14ac:dyDescent="0.25">
      <c r="A3133" t="s">
        <v>2920</v>
      </c>
      <c r="B3133">
        <v>6</v>
      </c>
      <c r="C3133">
        <v>6</v>
      </c>
      <c r="E3133">
        <v>100000</v>
      </c>
      <c r="F3133">
        <v>77241</v>
      </c>
      <c r="G3133">
        <v>58476</v>
      </c>
      <c r="H3133">
        <v>43335</v>
      </c>
      <c r="I3133">
        <v>31408</v>
      </c>
      <c r="J3133">
        <v>22230</v>
      </c>
      <c r="DC3133">
        <v>3.23</v>
      </c>
      <c r="DD3133">
        <v>3.03</v>
      </c>
      <c r="DE3133">
        <v>2.84</v>
      </c>
      <c r="DF3133">
        <v>2.66</v>
      </c>
      <c r="DG3133">
        <v>2.4900000000000002</v>
      </c>
      <c r="DH3133">
        <v>2.2999999999999998</v>
      </c>
    </row>
    <row r="3134" spans="1:124" x14ac:dyDescent="0.25">
      <c r="A3134" t="s">
        <v>2921</v>
      </c>
      <c r="B3134">
        <v>5</v>
      </c>
      <c r="C3134">
        <v>5</v>
      </c>
      <c r="E3134">
        <v>100000</v>
      </c>
      <c r="F3134">
        <v>75672</v>
      </c>
      <c r="G3134">
        <v>56083</v>
      </c>
      <c r="H3134">
        <v>40643</v>
      </c>
      <c r="I3134">
        <v>28767</v>
      </c>
      <c r="DC3134">
        <v>3.03</v>
      </c>
      <c r="DD3134">
        <v>2.84</v>
      </c>
      <c r="DE3134">
        <v>2.66</v>
      </c>
      <c r="DF3134">
        <v>2.48</v>
      </c>
      <c r="DG3134">
        <v>2.2999999999999998</v>
      </c>
    </row>
    <row r="3135" spans="1:124" x14ac:dyDescent="0.25">
      <c r="A3135" t="s">
        <v>2922</v>
      </c>
      <c r="B3135">
        <v>4</v>
      </c>
      <c r="C3135">
        <v>4</v>
      </c>
      <c r="E3135">
        <v>100000</v>
      </c>
      <c r="F3135">
        <v>74089</v>
      </c>
      <c r="G3135">
        <v>53708</v>
      </c>
      <c r="H3135">
        <v>38015</v>
      </c>
      <c r="DC3135">
        <v>2.84</v>
      </c>
      <c r="DD3135">
        <v>2.66</v>
      </c>
      <c r="DE3135">
        <v>2.48</v>
      </c>
      <c r="DF3135">
        <v>2.2999999999999998</v>
      </c>
    </row>
    <row r="3136" spans="1:124" x14ac:dyDescent="0.25">
      <c r="A3136" t="s">
        <v>2923</v>
      </c>
      <c r="B3136">
        <v>3</v>
      </c>
      <c r="C3136">
        <v>3</v>
      </c>
      <c r="E3136">
        <v>100000</v>
      </c>
      <c r="F3136">
        <v>72476</v>
      </c>
      <c r="G3136">
        <v>51326</v>
      </c>
      <c r="DC3136">
        <v>2.66</v>
      </c>
      <c r="DD3136">
        <v>2.48</v>
      </c>
      <c r="DE3136">
        <v>2.2999999999999998</v>
      </c>
    </row>
    <row r="3137" spans="1:189" x14ac:dyDescent="0.25">
      <c r="A3137" t="s">
        <v>2924</v>
      </c>
      <c r="B3137">
        <v>2</v>
      </c>
      <c r="C3137">
        <v>2</v>
      </c>
      <c r="E3137">
        <v>100000</v>
      </c>
      <c r="F3137">
        <v>70814</v>
      </c>
      <c r="DC3137">
        <v>2.48</v>
      </c>
      <c r="DD3137">
        <v>2.2999999999999998</v>
      </c>
    </row>
    <row r="3138" spans="1:189" x14ac:dyDescent="0.25">
      <c r="A3138" t="s">
        <v>2925</v>
      </c>
      <c r="B3138">
        <v>1</v>
      </c>
      <c r="C3138">
        <v>1</v>
      </c>
      <c r="E3138">
        <v>100000</v>
      </c>
      <c r="DC3138">
        <v>2.2999999999999998</v>
      </c>
    </row>
    <row r="3139" spans="1:189" x14ac:dyDescent="0.25">
      <c r="A3139" t="s">
        <v>2926</v>
      </c>
      <c r="B3139">
        <v>83</v>
      </c>
      <c r="C3139">
        <v>83</v>
      </c>
      <c r="E3139">
        <v>100000</v>
      </c>
      <c r="F3139">
        <v>99954</v>
      </c>
      <c r="G3139">
        <v>99906</v>
      </c>
      <c r="H3139">
        <v>99858</v>
      </c>
      <c r="I3139">
        <v>99810</v>
      </c>
      <c r="J3139">
        <v>99761</v>
      </c>
      <c r="K3139">
        <v>99713</v>
      </c>
      <c r="L3139">
        <v>99664</v>
      </c>
      <c r="M3139">
        <v>99615</v>
      </c>
      <c r="N3139">
        <v>99564</v>
      </c>
      <c r="O3139">
        <v>99512</v>
      </c>
      <c r="P3139">
        <v>99458</v>
      </c>
      <c r="Q3139">
        <v>99402</v>
      </c>
      <c r="R3139">
        <v>99343</v>
      </c>
      <c r="S3139">
        <v>99281</v>
      </c>
      <c r="T3139">
        <v>99216</v>
      </c>
      <c r="U3139">
        <v>99147</v>
      </c>
      <c r="V3139">
        <v>99073</v>
      </c>
      <c r="W3139">
        <v>98994</v>
      </c>
      <c r="X3139">
        <v>98911</v>
      </c>
      <c r="Y3139">
        <v>98823</v>
      </c>
      <c r="Z3139">
        <v>98730</v>
      </c>
      <c r="AA3139">
        <v>98631</v>
      </c>
      <c r="AB3139">
        <v>98528</v>
      </c>
      <c r="AC3139">
        <v>98418</v>
      </c>
      <c r="AD3139">
        <v>98303</v>
      </c>
      <c r="AE3139">
        <v>98180</v>
      </c>
      <c r="AF3139">
        <v>98050</v>
      </c>
      <c r="AG3139">
        <v>97911</v>
      </c>
      <c r="AH3139">
        <v>97763</v>
      </c>
      <c r="AI3139">
        <v>97605</v>
      </c>
      <c r="AJ3139">
        <v>97437</v>
      </c>
      <c r="AK3139">
        <v>97259</v>
      </c>
      <c r="AL3139">
        <v>97070</v>
      </c>
      <c r="AM3139">
        <v>96870</v>
      </c>
      <c r="AN3139">
        <v>96658</v>
      </c>
      <c r="AO3139">
        <v>96433</v>
      </c>
      <c r="AP3139">
        <v>96195</v>
      </c>
      <c r="AQ3139">
        <v>95943</v>
      </c>
      <c r="AR3139">
        <v>95675</v>
      </c>
      <c r="AS3139">
        <v>95390</v>
      </c>
      <c r="AT3139">
        <v>95087</v>
      </c>
      <c r="AU3139">
        <v>94764</v>
      </c>
      <c r="AV3139">
        <v>94420</v>
      </c>
      <c r="AW3139">
        <v>94052</v>
      </c>
      <c r="AX3139">
        <v>93656</v>
      </c>
      <c r="AY3139">
        <v>93230</v>
      </c>
      <c r="AZ3139">
        <v>92771</v>
      </c>
      <c r="BA3139">
        <v>92275</v>
      </c>
      <c r="BB3139">
        <v>91736</v>
      </c>
      <c r="BC3139">
        <v>91152</v>
      </c>
      <c r="BD3139">
        <v>90518</v>
      </c>
      <c r="BE3139">
        <v>89831</v>
      </c>
      <c r="BF3139">
        <v>89082</v>
      </c>
      <c r="BG3139">
        <v>88261</v>
      </c>
      <c r="BH3139">
        <v>87356</v>
      </c>
      <c r="BI3139">
        <v>86350</v>
      </c>
      <c r="BJ3139">
        <v>85232</v>
      </c>
      <c r="BK3139">
        <v>83992</v>
      </c>
      <c r="BL3139">
        <v>82613</v>
      </c>
      <c r="BM3139">
        <v>81078</v>
      </c>
      <c r="BN3139">
        <v>79368</v>
      </c>
      <c r="BO3139">
        <v>77468</v>
      </c>
      <c r="BP3139">
        <v>75365</v>
      </c>
      <c r="BQ3139">
        <v>73039</v>
      </c>
      <c r="BR3139">
        <v>70480</v>
      </c>
      <c r="BS3139">
        <v>67690</v>
      </c>
      <c r="BT3139">
        <v>64668</v>
      </c>
      <c r="BU3139">
        <v>61423</v>
      </c>
      <c r="BV3139">
        <v>57965</v>
      </c>
      <c r="BW3139">
        <v>54322</v>
      </c>
      <c r="BX3139">
        <v>50530</v>
      </c>
      <c r="BY3139">
        <v>46614</v>
      </c>
      <c r="BZ3139">
        <v>42605</v>
      </c>
      <c r="CA3139">
        <v>38544</v>
      </c>
      <c r="CB3139">
        <v>34478</v>
      </c>
      <c r="CC3139">
        <v>30425</v>
      </c>
      <c r="CD3139">
        <v>26447</v>
      </c>
      <c r="CE3139">
        <v>22608</v>
      </c>
      <c r="CF3139">
        <v>18945</v>
      </c>
      <c r="CG3139">
        <v>15529</v>
      </c>
      <c r="CH3139">
        <v>12421</v>
      </c>
      <c r="CI3139">
        <v>9671</v>
      </c>
      <c r="DC3139">
        <v>68.400000000000006</v>
      </c>
      <c r="DD3139">
        <v>67.430000000000007</v>
      </c>
      <c r="DE3139">
        <v>66.459999999999994</v>
      </c>
      <c r="DF3139">
        <v>65.489999999999995</v>
      </c>
      <c r="DG3139">
        <v>64.52</v>
      </c>
      <c r="DH3139">
        <v>63.55</v>
      </c>
      <c r="DI3139">
        <v>62.59</v>
      </c>
      <c r="DJ3139">
        <v>61.62</v>
      </c>
      <c r="DK3139">
        <v>60.65</v>
      </c>
      <c r="DL3139">
        <v>59.68</v>
      </c>
      <c r="DM3139">
        <v>58.71</v>
      </c>
      <c r="DN3139">
        <v>57.74</v>
      </c>
      <c r="DO3139">
        <v>56.77</v>
      </c>
      <c r="DP3139">
        <v>55.8</v>
      </c>
      <c r="DQ3139">
        <v>54.84</v>
      </c>
      <c r="DR3139">
        <v>53.87</v>
      </c>
      <c r="DS3139">
        <v>52.91</v>
      </c>
      <c r="DT3139">
        <v>51.95</v>
      </c>
      <c r="DU3139">
        <v>50.99</v>
      </c>
      <c r="DV3139">
        <v>50.03</v>
      </c>
      <c r="DW3139">
        <v>49.08</v>
      </c>
      <c r="DX3139">
        <v>48.12</v>
      </c>
      <c r="DY3139">
        <v>47.17</v>
      </c>
      <c r="DZ3139">
        <v>46.22</v>
      </c>
      <c r="EA3139">
        <v>45.27</v>
      </c>
      <c r="EB3139">
        <v>44.32</v>
      </c>
      <c r="EC3139">
        <v>43.38</v>
      </c>
      <c r="ED3139">
        <v>42.44</v>
      </c>
      <c r="EE3139">
        <v>41.5</v>
      </c>
      <c r="EF3139">
        <v>40.56</v>
      </c>
      <c r="EG3139">
        <v>39.619999999999997</v>
      </c>
      <c r="EH3139">
        <v>38.69</v>
      </c>
      <c r="EI3139">
        <v>37.76</v>
      </c>
      <c r="EJ3139">
        <v>36.83</v>
      </c>
      <c r="EK3139">
        <v>35.909999999999997</v>
      </c>
      <c r="EL3139">
        <v>34.99</v>
      </c>
      <c r="EM3139">
        <v>34.07</v>
      </c>
      <c r="EN3139">
        <v>33.15</v>
      </c>
      <c r="EO3139">
        <v>32.229999999999997</v>
      </c>
      <c r="EP3139">
        <v>31.32</v>
      </c>
      <c r="EQ3139">
        <v>30.42</v>
      </c>
      <c r="ER3139">
        <v>29.51</v>
      </c>
      <c r="ES3139">
        <v>28.61</v>
      </c>
      <c r="ET3139">
        <v>27.71</v>
      </c>
      <c r="EU3139">
        <v>26.82</v>
      </c>
      <c r="EV3139">
        <v>25.93</v>
      </c>
      <c r="EW3139">
        <v>25.05</v>
      </c>
      <c r="EX3139">
        <v>24.17</v>
      </c>
      <c r="EY3139">
        <v>23.29</v>
      </c>
      <c r="EZ3139">
        <v>22.43</v>
      </c>
      <c r="FA3139">
        <v>21.57</v>
      </c>
      <c r="FB3139">
        <v>20.72</v>
      </c>
      <c r="FC3139">
        <v>19.87</v>
      </c>
      <c r="FD3139">
        <v>19.03</v>
      </c>
      <c r="FE3139">
        <v>18.21</v>
      </c>
      <c r="FF3139">
        <v>17.39</v>
      </c>
      <c r="FG3139">
        <v>16.59</v>
      </c>
      <c r="FH3139">
        <v>15.8</v>
      </c>
      <c r="FI3139">
        <v>15.02</v>
      </c>
      <c r="FJ3139">
        <v>14.27</v>
      </c>
      <c r="FK3139">
        <v>13.53</v>
      </c>
      <c r="FL3139">
        <v>12.81</v>
      </c>
      <c r="FM3139">
        <v>12.11</v>
      </c>
      <c r="FN3139">
        <v>11.43</v>
      </c>
      <c r="FO3139">
        <v>10.78</v>
      </c>
      <c r="FP3139">
        <v>10.15</v>
      </c>
      <c r="FQ3139">
        <v>9.5500000000000007</v>
      </c>
      <c r="FR3139">
        <v>8.98</v>
      </c>
      <c r="FS3139">
        <v>8.42</v>
      </c>
      <c r="FT3139">
        <v>7.9</v>
      </c>
      <c r="FU3139">
        <v>7.39</v>
      </c>
      <c r="FV3139">
        <v>6.91</v>
      </c>
      <c r="FW3139">
        <v>6.45</v>
      </c>
      <c r="FX3139">
        <v>6.01</v>
      </c>
      <c r="FY3139">
        <v>5.59</v>
      </c>
      <c r="FZ3139">
        <v>5.19</v>
      </c>
      <c r="GA3139">
        <v>4.8099999999999996</v>
      </c>
      <c r="GB3139">
        <v>4.46</v>
      </c>
      <c r="GC3139">
        <v>4.13</v>
      </c>
      <c r="GD3139">
        <v>3.84</v>
      </c>
      <c r="GE3139">
        <v>3.57</v>
      </c>
      <c r="GF3139">
        <v>3.34</v>
      </c>
      <c r="GG3139">
        <v>3.15</v>
      </c>
    </row>
    <row r="3140" spans="1:189" x14ac:dyDescent="0.25">
      <c r="A3140" t="s">
        <v>2927</v>
      </c>
      <c r="B3140">
        <v>82</v>
      </c>
      <c r="C3140">
        <v>82</v>
      </c>
      <c r="E3140">
        <v>100000</v>
      </c>
      <c r="F3140">
        <v>99952</v>
      </c>
      <c r="G3140">
        <v>99902</v>
      </c>
      <c r="H3140">
        <v>99853</v>
      </c>
      <c r="I3140">
        <v>99804</v>
      </c>
      <c r="J3140">
        <v>99755</v>
      </c>
      <c r="K3140">
        <v>99705</v>
      </c>
      <c r="L3140">
        <v>99655</v>
      </c>
      <c r="M3140">
        <v>99604</v>
      </c>
      <c r="N3140">
        <v>99551</v>
      </c>
      <c r="O3140">
        <v>99496</v>
      </c>
      <c r="P3140">
        <v>99439</v>
      </c>
      <c r="Q3140">
        <v>99379</v>
      </c>
      <c r="R3140">
        <v>99316</v>
      </c>
      <c r="S3140">
        <v>99250</v>
      </c>
      <c r="T3140">
        <v>99179</v>
      </c>
      <c r="U3140">
        <v>99104</v>
      </c>
      <c r="V3140">
        <v>99024</v>
      </c>
      <c r="W3140">
        <v>98940</v>
      </c>
      <c r="X3140">
        <v>98850</v>
      </c>
      <c r="Y3140">
        <v>98755</v>
      </c>
      <c r="Z3140">
        <v>98655</v>
      </c>
      <c r="AA3140">
        <v>98550</v>
      </c>
      <c r="AB3140">
        <v>98439</v>
      </c>
      <c r="AC3140">
        <v>98322</v>
      </c>
      <c r="AD3140">
        <v>98197</v>
      </c>
      <c r="AE3140">
        <v>98065</v>
      </c>
      <c r="AF3140">
        <v>97924</v>
      </c>
      <c r="AG3140">
        <v>97774</v>
      </c>
      <c r="AH3140">
        <v>97613</v>
      </c>
      <c r="AI3140">
        <v>97443</v>
      </c>
      <c r="AJ3140">
        <v>97261</v>
      </c>
      <c r="AK3140">
        <v>97069</v>
      </c>
      <c r="AL3140">
        <v>96866</v>
      </c>
      <c r="AM3140">
        <v>96650</v>
      </c>
      <c r="AN3140">
        <v>96422</v>
      </c>
      <c r="AO3140">
        <v>96181</v>
      </c>
      <c r="AP3140">
        <v>95925</v>
      </c>
      <c r="AQ3140">
        <v>95653</v>
      </c>
      <c r="AR3140">
        <v>95363</v>
      </c>
      <c r="AS3140">
        <v>95055</v>
      </c>
      <c r="AT3140">
        <v>94727</v>
      </c>
      <c r="AU3140">
        <v>94378</v>
      </c>
      <c r="AV3140">
        <v>94004</v>
      </c>
      <c r="AW3140">
        <v>93602</v>
      </c>
      <c r="AX3140">
        <v>93171</v>
      </c>
      <c r="AY3140">
        <v>92704</v>
      </c>
      <c r="AZ3140">
        <v>92201</v>
      </c>
      <c r="BA3140">
        <v>91655</v>
      </c>
      <c r="BB3140">
        <v>91062</v>
      </c>
      <c r="BC3140">
        <v>90421</v>
      </c>
      <c r="BD3140">
        <v>89724</v>
      </c>
      <c r="BE3140">
        <v>88966</v>
      </c>
      <c r="BF3140">
        <v>88136</v>
      </c>
      <c r="BG3140">
        <v>87221</v>
      </c>
      <c r="BH3140">
        <v>86205</v>
      </c>
      <c r="BI3140">
        <v>85075</v>
      </c>
      <c r="BJ3140">
        <v>83821</v>
      </c>
      <c r="BK3140">
        <v>82427</v>
      </c>
      <c r="BL3140">
        <v>80877</v>
      </c>
      <c r="BM3140">
        <v>79152</v>
      </c>
      <c r="BN3140">
        <v>77236</v>
      </c>
      <c r="BO3140">
        <v>75114</v>
      </c>
      <c r="BP3140">
        <v>72769</v>
      </c>
      <c r="BQ3140">
        <v>70194</v>
      </c>
      <c r="BR3140">
        <v>67386</v>
      </c>
      <c r="BS3140">
        <v>64348</v>
      </c>
      <c r="BT3140">
        <v>61085</v>
      </c>
      <c r="BU3140">
        <v>57611</v>
      </c>
      <c r="BV3140">
        <v>53953</v>
      </c>
      <c r="BW3140">
        <v>50147</v>
      </c>
      <c r="BX3140">
        <v>46221</v>
      </c>
      <c r="BY3140">
        <v>42206</v>
      </c>
      <c r="BZ3140">
        <v>38144</v>
      </c>
      <c r="CA3140">
        <v>34086</v>
      </c>
      <c r="CB3140">
        <v>30079</v>
      </c>
      <c r="CC3140">
        <v>26146</v>
      </c>
      <c r="CD3140">
        <v>22351</v>
      </c>
      <c r="CE3140">
        <v>18729</v>
      </c>
      <c r="CF3140">
        <v>15352</v>
      </c>
      <c r="CG3140">
        <v>12280</v>
      </c>
      <c r="CH3140">
        <v>9561</v>
      </c>
      <c r="DC3140">
        <v>67.319999999999993</v>
      </c>
      <c r="DD3140">
        <v>66.349999999999994</v>
      </c>
      <c r="DE3140">
        <v>65.38</v>
      </c>
      <c r="DF3140">
        <v>64.41</v>
      </c>
      <c r="DG3140">
        <v>63.45</v>
      </c>
      <c r="DH3140">
        <v>62.48</v>
      </c>
      <c r="DI3140">
        <v>61.51</v>
      </c>
      <c r="DJ3140">
        <v>60.54</v>
      </c>
      <c r="DK3140">
        <v>59.57</v>
      </c>
      <c r="DL3140">
        <v>58.6</v>
      </c>
      <c r="DM3140">
        <v>57.63</v>
      </c>
      <c r="DN3140">
        <v>56.67</v>
      </c>
      <c r="DO3140">
        <v>55.7</v>
      </c>
      <c r="DP3140">
        <v>54.73</v>
      </c>
      <c r="DQ3140">
        <v>53.77</v>
      </c>
      <c r="DR3140">
        <v>52.81</v>
      </c>
      <c r="DS3140">
        <v>51.85</v>
      </c>
      <c r="DT3140">
        <v>50.89</v>
      </c>
      <c r="DU3140">
        <v>49.93</v>
      </c>
      <c r="DV3140">
        <v>48.98</v>
      </c>
      <c r="DW3140">
        <v>48.02</v>
      </c>
      <c r="DX3140">
        <v>47.07</v>
      </c>
      <c r="DY3140">
        <v>46.12</v>
      </c>
      <c r="DZ3140">
        <v>45.17</v>
      </c>
      <c r="EA3140">
        <v>44.23</v>
      </c>
      <c r="EB3140">
        <v>43.28</v>
      </c>
      <c r="EC3140">
        <v>42.34</v>
      </c>
      <c r="ED3140">
        <v>41.4</v>
      </c>
      <c r="EE3140">
        <v>40.46</v>
      </c>
      <c r="EF3140">
        <v>39.53</v>
      </c>
      <c r="EG3140">
        <v>38.6</v>
      </c>
      <c r="EH3140">
        <v>37.67</v>
      </c>
      <c r="EI3140">
        <v>36.74</v>
      </c>
      <c r="EJ3140">
        <v>35.82</v>
      </c>
      <c r="EK3140">
        <v>34.9</v>
      </c>
      <c r="EL3140">
        <v>33.979999999999997</v>
      </c>
      <c r="EM3140">
        <v>33.06</v>
      </c>
      <c r="EN3140">
        <v>32.15</v>
      </c>
      <c r="EO3140">
        <v>31.24</v>
      </c>
      <c r="EP3140">
        <v>30.33</v>
      </c>
      <c r="EQ3140">
        <v>29.43</v>
      </c>
      <c r="ER3140">
        <v>28.53</v>
      </c>
      <c r="ES3140">
        <v>27.63</v>
      </c>
      <c r="ET3140">
        <v>26.74</v>
      </c>
      <c r="EU3140">
        <v>25.85</v>
      </c>
      <c r="EV3140">
        <v>24.97</v>
      </c>
      <c r="EW3140">
        <v>24.09</v>
      </c>
      <c r="EX3140">
        <v>23.22</v>
      </c>
      <c r="EY3140">
        <v>22.36</v>
      </c>
      <c r="EZ3140">
        <v>21.5</v>
      </c>
      <c r="FA3140">
        <v>20.65</v>
      </c>
      <c r="FB3140">
        <v>19.809999999999999</v>
      </c>
      <c r="FC3140">
        <v>18.97</v>
      </c>
      <c r="FD3140">
        <v>18.14</v>
      </c>
      <c r="FE3140">
        <v>17.329999999999998</v>
      </c>
      <c r="FF3140">
        <v>16.53</v>
      </c>
      <c r="FG3140">
        <v>15.74</v>
      </c>
      <c r="FH3140">
        <v>14.97</v>
      </c>
      <c r="FI3140">
        <v>14.21</v>
      </c>
      <c r="FJ3140">
        <v>13.48</v>
      </c>
      <c r="FK3140">
        <v>12.76</v>
      </c>
      <c r="FL3140">
        <v>12.06</v>
      </c>
      <c r="FM3140">
        <v>11.39</v>
      </c>
      <c r="FN3140">
        <v>10.74</v>
      </c>
      <c r="FO3140">
        <v>10.119999999999999</v>
      </c>
      <c r="FP3140">
        <v>9.52</v>
      </c>
      <c r="FQ3140">
        <v>8.94</v>
      </c>
      <c r="FR3140">
        <v>8.39</v>
      </c>
      <c r="FS3140">
        <v>7.87</v>
      </c>
      <c r="FT3140">
        <v>7.37</v>
      </c>
      <c r="FU3140">
        <v>6.89</v>
      </c>
      <c r="FV3140">
        <v>6.43</v>
      </c>
      <c r="FW3140">
        <v>6</v>
      </c>
      <c r="FX3140">
        <v>5.58</v>
      </c>
      <c r="FY3140">
        <v>5.19</v>
      </c>
      <c r="FZ3140">
        <v>4.8099999999999996</v>
      </c>
      <c r="GA3140">
        <v>4.46</v>
      </c>
      <c r="GB3140">
        <v>4.13</v>
      </c>
      <c r="GC3140">
        <v>3.84</v>
      </c>
      <c r="GD3140">
        <v>3.57</v>
      </c>
      <c r="GE3140">
        <v>3.34</v>
      </c>
      <c r="GF3140">
        <v>3.15</v>
      </c>
    </row>
    <row r="3141" spans="1:189" x14ac:dyDescent="0.25">
      <c r="A3141" t="s">
        <v>2928</v>
      </c>
      <c r="B3141">
        <v>81</v>
      </c>
      <c r="C3141">
        <v>81</v>
      </c>
      <c r="E3141">
        <v>100000</v>
      </c>
      <c r="F3141">
        <v>99950</v>
      </c>
      <c r="G3141">
        <v>99900</v>
      </c>
      <c r="H3141">
        <v>99850</v>
      </c>
      <c r="I3141">
        <v>99800</v>
      </c>
      <c r="J3141">
        <v>99750</v>
      </c>
      <c r="K3141">
        <v>99699</v>
      </c>
      <c r="L3141">
        <v>99646</v>
      </c>
      <c r="M3141">
        <v>99593</v>
      </c>
      <c r="N3141">
        <v>99537</v>
      </c>
      <c r="O3141">
        <v>99479</v>
      </c>
      <c r="P3141">
        <v>99418</v>
      </c>
      <c r="Q3141">
        <v>99354</v>
      </c>
      <c r="R3141">
        <v>99287</v>
      </c>
      <c r="S3141">
        <v>99215</v>
      </c>
      <c r="T3141">
        <v>99139</v>
      </c>
      <c r="U3141">
        <v>99058</v>
      </c>
      <c r="V3141">
        <v>98972</v>
      </c>
      <c r="W3141">
        <v>98881</v>
      </c>
      <c r="X3141">
        <v>98784</v>
      </c>
      <c r="Y3141">
        <v>98683</v>
      </c>
      <c r="Z3141">
        <v>98576</v>
      </c>
      <c r="AA3141">
        <v>98463</v>
      </c>
      <c r="AB3141">
        <v>98344</v>
      </c>
      <c r="AC3141">
        <v>98217</v>
      </c>
      <c r="AD3141">
        <v>98083</v>
      </c>
      <c r="AE3141">
        <v>97940</v>
      </c>
      <c r="AF3141">
        <v>97787</v>
      </c>
      <c r="AG3141">
        <v>97624</v>
      </c>
      <c r="AH3141">
        <v>97451</v>
      </c>
      <c r="AI3141">
        <v>97267</v>
      </c>
      <c r="AJ3141">
        <v>97071</v>
      </c>
      <c r="AK3141">
        <v>96865</v>
      </c>
      <c r="AL3141">
        <v>96646</v>
      </c>
      <c r="AM3141">
        <v>96414</v>
      </c>
      <c r="AN3141">
        <v>96169</v>
      </c>
      <c r="AO3141">
        <v>95909</v>
      </c>
      <c r="AP3141">
        <v>95632</v>
      </c>
      <c r="AQ3141">
        <v>95339</v>
      </c>
      <c r="AR3141">
        <v>95026</v>
      </c>
      <c r="AS3141">
        <v>94693</v>
      </c>
      <c r="AT3141">
        <v>94338</v>
      </c>
      <c r="AU3141">
        <v>93958</v>
      </c>
      <c r="AV3141">
        <v>93551</v>
      </c>
      <c r="AW3141">
        <v>93112</v>
      </c>
      <c r="AX3141">
        <v>92639</v>
      </c>
      <c r="AY3141">
        <v>92129</v>
      </c>
      <c r="AZ3141">
        <v>91575</v>
      </c>
      <c r="BA3141">
        <v>90974</v>
      </c>
      <c r="BB3141">
        <v>90324</v>
      </c>
      <c r="BC3141">
        <v>89619</v>
      </c>
      <c r="BD3141">
        <v>88852</v>
      </c>
      <c r="BE3141">
        <v>88012</v>
      </c>
      <c r="BF3141">
        <v>87087</v>
      </c>
      <c r="BG3141">
        <v>86060</v>
      </c>
      <c r="BH3141">
        <v>84918</v>
      </c>
      <c r="BI3141">
        <v>83651</v>
      </c>
      <c r="BJ3141">
        <v>82243</v>
      </c>
      <c r="BK3141">
        <v>80677</v>
      </c>
      <c r="BL3141">
        <v>78936</v>
      </c>
      <c r="BM3141">
        <v>77004</v>
      </c>
      <c r="BN3141">
        <v>74865</v>
      </c>
      <c r="BO3141">
        <v>72500</v>
      </c>
      <c r="BP3141">
        <v>69906</v>
      </c>
      <c r="BQ3141">
        <v>67082</v>
      </c>
      <c r="BR3141">
        <v>64027</v>
      </c>
      <c r="BS3141">
        <v>60748</v>
      </c>
      <c r="BT3141">
        <v>57257</v>
      </c>
      <c r="BU3141">
        <v>53585</v>
      </c>
      <c r="BV3141">
        <v>49767</v>
      </c>
      <c r="BW3141">
        <v>45831</v>
      </c>
      <c r="BX3141">
        <v>41810</v>
      </c>
      <c r="BY3141">
        <v>37748</v>
      </c>
      <c r="BZ3141">
        <v>33694</v>
      </c>
      <c r="CA3141">
        <v>29701</v>
      </c>
      <c r="CB3141">
        <v>25817</v>
      </c>
      <c r="CC3141">
        <v>22070</v>
      </c>
      <c r="CD3141">
        <v>18494</v>
      </c>
      <c r="CE3141">
        <v>15159</v>
      </c>
      <c r="CF3141">
        <v>12126</v>
      </c>
      <c r="CG3141">
        <v>9441</v>
      </c>
      <c r="DC3141">
        <v>66.239999999999995</v>
      </c>
      <c r="DD3141">
        <v>65.27</v>
      </c>
      <c r="DE3141">
        <v>64.3</v>
      </c>
      <c r="DF3141">
        <v>63.34</v>
      </c>
      <c r="DG3141">
        <v>62.37</v>
      </c>
      <c r="DH3141">
        <v>61.4</v>
      </c>
      <c r="DI3141">
        <v>60.43</v>
      </c>
      <c r="DJ3141">
        <v>59.46</v>
      </c>
      <c r="DK3141">
        <v>58.49</v>
      </c>
      <c r="DL3141">
        <v>57.52</v>
      </c>
      <c r="DM3141">
        <v>56.56</v>
      </c>
      <c r="DN3141">
        <v>55.59</v>
      </c>
      <c r="DO3141">
        <v>54.63</v>
      </c>
      <c r="DP3141">
        <v>53.66</v>
      </c>
      <c r="DQ3141">
        <v>52.7</v>
      </c>
      <c r="DR3141">
        <v>51.74</v>
      </c>
      <c r="DS3141">
        <v>50.78</v>
      </c>
      <c r="DT3141">
        <v>49.83</v>
      </c>
      <c r="DU3141">
        <v>48.87</v>
      </c>
      <c r="DV3141">
        <v>47.92</v>
      </c>
      <c r="DW3141">
        <v>46.97</v>
      </c>
      <c r="DX3141">
        <v>46.02</v>
      </c>
      <c r="DY3141">
        <v>45.07</v>
      </c>
      <c r="DZ3141">
        <v>44.13</v>
      </c>
      <c r="EA3141">
        <v>43.18</v>
      </c>
      <c r="EB3141">
        <v>42.24</v>
      </c>
      <c r="EC3141">
        <v>41.3</v>
      </c>
      <c r="ED3141">
        <v>40.369999999999997</v>
      </c>
      <c r="EE3141">
        <v>39.43</v>
      </c>
      <c r="EF3141">
        <v>38.5</v>
      </c>
      <c r="EG3141">
        <v>37.57</v>
      </c>
      <c r="EH3141">
        <v>36.65</v>
      </c>
      <c r="EI3141">
        <v>35.729999999999997</v>
      </c>
      <c r="EJ3141">
        <v>34.81</v>
      </c>
      <c r="EK3141">
        <v>33.89</v>
      </c>
      <c r="EL3141">
        <v>32.97</v>
      </c>
      <c r="EM3141">
        <v>32.06</v>
      </c>
      <c r="EN3141">
        <v>31.15</v>
      </c>
      <c r="EO3141">
        <v>30.25</v>
      </c>
      <c r="EP3141">
        <v>29.34</v>
      </c>
      <c r="EQ3141">
        <v>28.45</v>
      </c>
      <c r="ER3141">
        <v>27.55</v>
      </c>
      <c r="ES3141">
        <v>26.66</v>
      </c>
      <c r="ET3141">
        <v>25.77</v>
      </c>
      <c r="EU3141">
        <v>24.89</v>
      </c>
      <c r="EV3141">
        <v>24.02</v>
      </c>
      <c r="EW3141">
        <v>23.15</v>
      </c>
      <c r="EX3141">
        <v>22.29</v>
      </c>
      <c r="EY3141">
        <v>21.43</v>
      </c>
      <c r="EZ3141">
        <v>20.58</v>
      </c>
      <c r="FA3141">
        <v>19.739999999999998</v>
      </c>
      <c r="FB3141">
        <v>18.899999999999999</v>
      </c>
      <c r="FC3141">
        <v>18.079999999999998</v>
      </c>
      <c r="FD3141">
        <v>17.27</v>
      </c>
      <c r="FE3141">
        <v>16.47</v>
      </c>
      <c r="FF3141">
        <v>15.68</v>
      </c>
      <c r="FG3141">
        <v>14.91</v>
      </c>
      <c r="FH3141">
        <v>14.16</v>
      </c>
      <c r="FI3141">
        <v>13.42</v>
      </c>
      <c r="FJ3141">
        <v>12.71</v>
      </c>
      <c r="FK3141">
        <v>12.01</v>
      </c>
      <c r="FL3141">
        <v>11.34</v>
      </c>
      <c r="FM3141">
        <v>10.7</v>
      </c>
      <c r="FN3141">
        <v>10.07</v>
      </c>
      <c r="FO3141">
        <v>9.48</v>
      </c>
      <c r="FP3141">
        <v>8.91</v>
      </c>
      <c r="FQ3141">
        <v>8.36</v>
      </c>
      <c r="FR3141">
        <v>7.84</v>
      </c>
      <c r="FS3141">
        <v>7.34</v>
      </c>
      <c r="FT3141">
        <v>6.87</v>
      </c>
      <c r="FU3141">
        <v>6.41</v>
      </c>
      <c r="FV3141">
        <v>5.98</v>
      </c>
      <c r="FW3141">
        <v>5.57</v>
      </c>
      <c r="FX3141">
        <v>5.18</v>
      </c>
      <c r="FY3141">
        <v>4.8099999999999996</v>
      </c>
      <c r="FZ3141">
        <v>4.46</v>
      </c>
      <c r="GA3141">
        <v>4.13</v>
      </c>
      <c r="GB3141">
        <v>3.84</v>
      </c>
      <c r="GC3141">
        <v>3.57</v>
      </c>
      <c r="GD3141">
        <v>3.34</v>
      </c>
      <c r="GE3141">
        <v>3.15</v>
      </c>
    </row>
    <row r="3142" spans="1:189" x14ac:dyDescent="0.25">
      <c r="A3142" t="s">
        <v>2929</v>
      </c>
      <c r="B3142">
        <v>80</v>
      </c>
      <c r="C3142">
        <v>80</v>
      </c>
      <c r="E3142">
        <v>100000</v>
      </c>
      <c r="F3142">
        <v>99949</v>
      </c>
      <c r="G3142">
        <v>99898</v>
      </c>
      <c r="H3142">
        <v>99847</v>
      </c>
      <c r="I3142">
        <v>99796</v>
      </c>
      <c r="J3142">
        <v>99745</v>
      </c>
      <c r="K3142">
        <v>99692</v>
      </c>
      <c r="L3142">
        <v>99637</v>
      </c>
      <c r="M3142">
        <v>99581</v>
      </c>
      <c r="N3142">
        <v>99522</v>
      </c>
      <c r="O3142">
        <v>99460</v>
      </c>
      <c r="P3142">
        <v>99395</v>
      </c>
      <c r="Q3142">
        <v>99326</v>
      </c>
      <c r="R3142">
        <v>99253</v>
      </c>
      <c r="S3142">
        <v>99176</v>
      </c>
      <c r="T3142">
        <v>99093</v>
      </c>
      <c r="U3142">
        <v>99006</v>
      </c>
      <c r="V3142">
        <v>98914</v>
      </c>
      <c r="W3142">
        <v>98816</v>
      </c>
      <c r="X3142">
        <v>98712</v>
      </c>
      <c r="Y3142">
        <v>98604</v>
      </c>
      <c r="Z3142">
        <v>98489</v>
      </c>
      <c r="AA3142">
        <v>98368</v>
      </c>
      <c r="AB3142">
        <v>98240</v>
      </c>
      <c r="AC3142">
        <v>98103</v>
      </c>
      <c r="AD3142">
        <v>97957</v>
      </c>
      <c r="AE3142">
        <v>97802</v>
      </c>
      <c r="AF3142">
        <v>97637</v>
      </c>
      <c r="AG3142">
        <v>97461</v>
      </c>
      <c r="AH3142">
        <v>97274</v>
      </c>
      <c r="AI3142">
        <v>97075</v>
      </c>
      <c r="AJ3142">
        <v>96866</v>
      </c>
      <c r="AK3142">
        <v>96643</v>
      </c>
      <c r="AL3142">
        <v>96408</v>
      </c>
      <c r="AM3142">
        <v>96159</v>
      </c>
      <c r="AN3142">
        <v>95895</v>
      </c>
      <c r="AO3142">
        <v>95614</v>
      </c>
      <c r="AP3142">
        <v>95315</v>
      </c>
      <c r="AQ3142">
        <v>94998</v>
      </c>
      <c r="AR3142">
        <v>94660</v>
      </c>
      <c r="AS3142">
        <v>94300</v>
      </c>
      <c r="AT3142">
        <v>93914</v>
      </c>
      <c r="AU3142">
        <v>93500</v>
      </c>
      <c r="AV3142">
        <v>93055</v>
      </c>
      <c r="AW3142">
        <v>92575</v>
      </c>
      <c r="AX3142">
        <v>92057</v>
      </c>
      <c r="AY3142">
        <v>91496</v>
      </c>
      <c r="AZ3142">
        <v>90887</v>
      </c>
      <c r="BA3142">
        <v>90228</v>
      </c>
      <c r="BB3142">
        <v>89514</v>
      </c>
      <c r="BC3142">
        <v>88738</v>
      </c>
      <c r="BD3142">
        <v>87888</v>
      </c>
      <c r="BE3142">
        <v>86953</v>
      </c>
      <c r="BF3142">
        <v>85914</v>
      </c>
      <c r="BG3142">
        <v>84761</v>
      </c>
      <c r="BH3142">
        <v>83482</v>
      </c>
      <c r="BI3142">
        <v>82059</v>
      </c>
      <c r="BJ3142">
        <v>80477</v>
      </c>
      <c r="BK3142">
        <v>78719</v>
      </c>
      <c r="BL3142">
        <v>76771</v>
      </c>
      <c r="BM3142">
        <v>74616</v>
      </c>
      <c r="BN3142">
        <v>72233</v>
      </c>
      <c r="BO3142">
        <v>69619</v>
      </c>
      <c r="BP3142">
        <v>66776</v>
      </c>
      <c r="BQ3142">
        <v>63705</v>
      </c>
      <c r="BR3142">
        <v>60409</v>
      </c>
      <c r="BS3142">
        <v>56904</v>
      </c>
      <c r="BT3142">
        <v>53218</v>
      </c>
      <c r="BU3142">
        <v>49388</v>
      </c>
      <c r="BV3142">
        <v>45443</v>
      </c>
      <c r="BW3142">
        <v>41417</v>
      </c>
      <c r="BX3142">
        <v>37354</v>
      </c>
      <c r="BY3142">
        <v>33305</v>
      </c>
      <c r="BZ3142">
        <v>29323</v>
      </c>
      <c r="CA3142">
        <v>25458</v>
      </c>
      <c r="CB3142">
        <v>21764</v>
      </c>
      <c r="CC3142">
        <v>18237</v>
      </c>
      <c r="CD3142">
        <v>14948</v>
      </c>
      <c r="CE3142">
        <v>11957</v>
      </c>
      <c r="CF3142">
        <v>9309</v>
      </c>
      <c r="DC3142">
        <v>65.16</v>
      </c>
      <c r="DD3142">
        <v>64.19</v>
      </c>
      <c r="DE3142">
        <v>63.22</v>
      </c>
      <c r="DF3142">
        <v>62.25</v>
      </c>
      <c r="DG3142">
        <v>61.29</v>
      </c>
      <c r="DH3142">
        <v>60.32</v>
      </c>
      <c r="DI3142">
        <v>59.35</v>
      </c>
      <c r="DJ3142">
        <v>58.38</v>
      </c>
      <c r="DK3142">
        <v>57.41</v>
      </c>
      <c r="DL3142">
        <v>56.45</v>
      </c>
      <c r="DM3142">
        <v>55.48</v>
      </c>
      <c r="DN3142">
        <v>54.52</v>
      </c>
      <c r="DO3142">
        <v>53.56</v>
      </c>
      <c r="DP3142">
        <v>52.59</v>
      </c>
      <c r="DQ3142">
        <v>51.64</v>
      </c>
      <c r="DR3142">
        <v>50.68</v>
      </c>
      <c r="DS3142">
        <v>49.72</v>
      </c>
      <c r="DT3142">
        <v>48.77</v>
      </c>
      <c r="DU3142">
        <v>47.82</v>
      </c>
      <c r="DV3142">
        <v>46.87</v>
      </c>
      <c r="DW3142">
        <v>45.92</v>
      </c>
      <c r="DX3142">
        <v>44.97</v>
      </c>
      <c r="DY3142">
        <v>44.02</v>
      </c>
      <c r="DZ3142">
        <v>43.08</v>
      </c>
      <c r="EA3142">
        <v>42.14</v>
      </c>
      <c r="EB3142">
        <v>41.2</v>
      </c>
      <c r="EC3142">
        <v>40.270000000000003</v>
      </c>
      <c r="ED3142">
        <v>39.33</v>
      </c>
      <c r="EE3142">
        <v>38.4</v>
      </c>
      <c r="EF3142">
        <v>37.479999999999997</v>
      </c>
      <c r="EG3142">
        <v>36.549999999999997</v>
      </c>
      <c r="EH3142">
        <v>35.630000000000003</v>
      </c>
      <c r="EI3142">
        <v>34.71</v>
      </c>
      <c r="EJ3142">
        <v>33.799999999999997</v>
      </c>
      <c r="EK3142">
        <v>32.880000000000003</v>
      </c>
      <c r="EL3142">
        <v>31.97</v>
      </c>
      <c r="EM3142">
        <v>31.06</v>
      </c>
      <c r="EN3142">
        <v>30.16</v>
      </c>
      <c r="EO3142">
        <v>29.26</v>
      </c>
      <c r="EP3142">
        <v>28.36</v>
      </c>
      <c r="EQ3142">
        <v>27.47</v>
      </c>
      <c r="ER3142">
        <v>26.58</v>
      </c>
      <c r="ES3142">
        <v>25.69</v>
      </c>
      <c r="ET3142">
        <v>24.81</v>
      </c>
      <c r="EU3142">
        <v>23.94</v>
      </c>
      <c r="EV3142">
        <v>23.07</v>
      </c>
      <c r="EW3142">
        <v>22.21</v>
      </c>
      <c r="EX3142">
        <v>21.36</v>
      </c>
      <c r="EY3142">
        <v>20.51</v>
      </c>
      <c r="EZ3142">
        <v>19.670000000000002</v>
      </c>
      <c r="FA3142">
        <v>18.84</v>
      </c>
      <c r="FB3142">
        <v>18.010000000000002</v>
      </c>
      <c r="FC3142">
        <v>17.2</v>
      </c>
      <c r="FD3142">
        <v>16.399999999999999</v>
      </c>
      <c r="FE3142">
        <v>15.62</v>
      </c>
      <c r="FF3142">
        <v>14.85</v>
      </c>
      <c r="FG3142">
        <v>14.1</v>
      </c>
      <c r="FH3142">
        <v>13.37</v>
      </c>
      <c r="FI3142">
        <v>12.65</v>
      </c>
      <c r="FJ3142">
        <v>11.96</v>
      </c>
      <c r="FK3142">
        <v>11.29</v>
      </c>
      <c r="FL3142">
        <v>10.65</v>
      </c>
      <c r="FM3142">
        <v>10.029999999999999</v>
      </c>
      <c r="FN3142">
        <v>9.44</v>
      </c>
      <c r="FO3142">
        <v>8.8699999999999992</v>
      </c>
      <c r="FP3142">
        <v>8.32</v>
      </c>
      <c r="FQ3142">
        <v>7.81</v>
      </c>
      <c r="FR3142">
        <v>7.31</v>
      </c>
      <c r="FS3142">
        <v>6.84</v>
      </c>
      <c r="FT3142">
        <v>6.39</v>
      </c>
      <c r="FU3142">
        <v>5.96</v>
      </c>
      <c r="FV3142">
        <v>5.56</v>
      </c>
      <c r="FW3142">
        <v>5.17</v>
      </c>
      <c r="FX3142">
        <v>4.8099999999999996</v>
      </c>
      <c r="FY3142">
        <v>4.46</v>
      </c>
      <c r="FZ3142">
        <v>4.13</v>
      </c>
      <c r="GA3142">
        <v>3.84</v>
      </c>
      <c r="GB3142">
        <v>3.57</v>
      </c>
      <c r="GC3142">
        <v>3.34</v>
      </c>
      <c r="GD3142">
        <v>3.15</v>
      </c>
    </row>
    <row r="3143" spans="1:189" x14ac:dyDescent="0.25">
      <c r="A3143" t="s">
        <v>2930</v>
      </c>
      <c r="B3143">
        <v>79</v>
      </c>
      <c r="C3143">
        <v>79</v>
      </c>
      <c r="E3143">
        <v>100000</v>
      </c>
      <c r="F3143">
        <v>99948</v>
      </c>
      <c r="G3143">
        <v>99897</v>
      </c>
      <c r="H3143">
        <v>99845</v>
      </c>
      <c r="I3143">
        <v>99792</v>
      </c>
      <c r="J3143">
        <v>99739</v>
      </c>
      <c r="K3143">
        <v>99683</v>
      </c>
      <c r="L3143">
        <v>99626</v>
      </c>
      <c r="M3143">
        <v>99566</v>
      </c>
      <c r="N3143">
        <v>99503</v>
      </c>
      <c r="O3143">
        <v>99437</v>
      </c>
      <c r="P3143">
        <v>99367</v>
      </c>
      <c r="Q3143">
        <v>99293</v>
      </c>
      <c r="R3143">
        <v>99215</v>
      </c>
      <c r="S3143">
        <v>99131</v>
      </c>
      <c r="T3143">
        <v>99042</v>
      </c>
      <c r="U3143">
        <v>98948</v>
      </c>
      <c r="V3143">
        <v>98848</v>
      </c>
      <c r="W3143">
        <v>98744</v>
      </c>
      <c r="X3143">
        <v>98633</v>
      </c>
      <c r="Y3143">
        <v>98517</v>
      </c>
      <c r="Z3143">
        <v>98394</v>
      </c>
      <c r="AA3143">
        <v>98263</v>
      </c>
      <c r="AB3143">
        <v>98125</v>
      </c>
      <c r="AC3143">
        <v>97977</v>
      </c>
      <c r="AD3143">
        <v>97819</v>
      </c>
      <c r="AE3143">
        <v>97651</v>
      </c>
      <c r="AF3143">
        <v>97473</v>
      </c>
      <c r="AG3143">
        <v>97283</v>
      </c>
      <c r="AH3143">
        <v>97081</v>
      </c>
      <c r="AI3143">
        <v>96868</v>
      </c>
      <c r="AJ3143">
        <v>96642</v>
      </c>
      <c r="AK3143">
        <v>96403</v>
      </c>
      <c r="AL3143">
        <v>96150</v>
      </c>
      <c r="AM3143">
        <v>95881</v>
      </c>
      <c r="AN3143">
        <v>95596</v>
      </c>
      <c r="AO3143">
        <v>95293</v>
      </c>
      <c r="AP3143">
        <v>94971</v>
      </c>
      <c r="AQ3143">
        <v>94628</v>
      </c>
      <c r="AR3143">
        <v>94262</v>
      </c>
      <c r="AS3143">
        <v>93870</v>
      </c>
      <c r="AT3143">
        <v>93449</v>
      </c>
      <c r="AU3143">
        <v>92997</v>
      </c>
      <c r="AV3143">
        <v>92510</v>
      </c>
      <c r="AW3143">
        <v>91985</v>
      </c>
      <c r="AX3143">
        <v>91416</v>
      </c>
      <c r="AY3143">
        <v>90800</v>
      </c>
      <c r="AZ3143">
        <v>90132</v>
      </c>
      <c r="BA3143">
        <v>89409</v>
      </c>
      <c r="BB3143">
        <v>88623</v>
      </c>
      <c r="BC3143">
        <v>87764</v>
      </c>
      <c r="BD3143">
        <v>86818</v>
      </c>
      <c r="BE3143">
        <v>85768</v>
      </c>
      <c r="BF3143">
        <v>84602</v>
      </c>
      <c r="BG3143">
        <v>83310</v>
      </c>
      <c r="BH3143">
        <v>81874</v>
      </c>
      <c r="BI3143">
        <v>80276</v>
      </c>
      <c r="BJ3143">
        <v>78503</v>
      </c>
      <c r="BK3143">
        <v>76536</v>
      </c>
      <c r="BL3143">
        <v>74364</v>
      </c>
      <c r="BM3143">
        <v>71965</v>
      </c>
      <c r="BN3143">
        <v>69333</v>
      </c>
      <c r="BO3143">
        <v>66470</v>
      </c>
      <c r="BP3143">
        <v>63380</v>
      </c>
      <c r="BQ3143">
        <v>60070</v>
      </c>
      <c r="BR3143">
        <v>56549</v>
      </c>
      <c r="BS3143">
        <v>52851</v>
      </c>
      <c r="BT3143">
        <v>49010</v>
      </c>
      <c r="BU3143">
        <v>45058</v>
      </c>
      <c r="BV3143">
        <v>41028</v>
      </c>
      <c r="BW3143">
        <v>36964</v>
      </c>
      <c r="BX3143">
        <v>32920</v>
      </c>
      <c r="BY3143">
        <v>28949</v>
      </c>
      <c r="BZ3143">
        <v>25100</v>
      </c>
      <c r="CA3143">
        <v>21430</v>
      </c>
      <c r="CB3143">
        <v>17958</v>
      </c>
      <c r="CC3143">
        <v>14719</v>
      </c>
      <c r="CD3143">
        <v>11774</v>
      </c>
      <c r="CE3143">
        <v>9167</v>
      </c>
      <c r="DC3143">
        <v>64.069999999999993</v>
      </c>
      <c r="DD3143">
        <v>63.11</v>
      </c>
      <c r="DE3143">
        <v>62.14</v>
      </c>
      <c r="DF3143">
        <v>61.17</v>
      </c>
      <c r="DG3143">
        <v>60.2</v>
      </c>
      <c r="DH3143">
        <v>59.24</v>
      </c>
      <c r="DI3143">
        <v>58.27</v>
      </c>
      <c r="DJ3143">
        <v>57.3</v>
      </c>
      <c r="DK3143">
        <v>56.34</v>
      </c>
      <c r="DL3143">
        <v>55.37</v>
      </c>
      <c r="DM3143">
        <v>54.41</v>
      </c>
      <c r="DN3143">
        <v>53.45</v>
      </c>
      <c r="DO3143">
        <v>52.49</v>
      </c>
      <c r="DP3143">
        <v>51.53</v>
      </c>
      <c r="DQ3143">
        <v>50.57</v>
      </c>
      <c r="DR3143">
        <v>49.61</v>
      </c>
      <c r="DS3143">
        <v>48.66</v>
      </c>
      <c r="DT3143">
        <v>47.71</v>
      </c>
      <c r="DU3143">
        <v>46.76</v>
      </c>
      <c r="DV3143">
        <v>45.81</v>
      </c>
      <c r="DW3143">
        <v>44.87</v>
      </c>
      <c r="DX3143">
        <v>43.92</v>
      </c>
      <c r="DY3143">
        <v>42.98</v>
      </c>
      <c r="DZ3143">
        <v>42.04</v>
      </c>
      <c r="EA3143">
        <v>41.1</v>
      </c>
      <c r="EB3143">
        <v>40.17</v>
      </c>
      <c r="EC3143">
        <v>39.229999999999997</v>
      </c>
      <c r="ED3143">
        <v>38.31</v>
      </c>
      <c r="EE3143">
        <v>37.380000000000003</v>
      </c>
      <c r="EF3143">
        <v>36.46</v>
      </c>
      <c r="EG3143">
        <v>35.54</v>
      </c>
      <c r="EH3143">
        <v>34.619999999999997</v>
      </c>
      <c r="EI3143">
        <v>33.700000000000003</v>
      </c>
      <c r="EJ3143">
        <v>32.79</v>
      </c>
      <c r="EK3143">
        <v>31.88</v>
      </c>
      <c r="EL3143">
        <v>30.97</v>
      </c>
      <c r="EM3143">
        <v>30.07</v>
      </c>
      <c r="EN3143">
        <v>29.17</v>
      </c>
      <c r="EO3143">
        <v>28.27</v>
      </c>
      <c r="EP3143">
        <v>27.38</v>
      </c>
      <c r="EQ3143">
        <v>26.49</v>
      </c>
      <c r="ER3143">
        <v>25.61</v>
      </c>
      <c r="ES3143">
        <v>24.73</v>
      </c>
      <c r="ET3143">
        <v>23.86</v>
      </c>
      <c r="EU3143">
        <v>22.99</v>
      </c>
      <c r="EV3143">
        <v>22.13</v>
      </c>
      <c r="EW3143">
        <v>21.28</v>
      </c>
      <c r="EX3143">
        <v>20.440000000000001</v>
      </c>
      <c r="EY3143">
        <v>19.600000000000001</v>
      </c>
      <c r="EZ3143">
        <v>18.77</v>
      </c>
      <c r="FA3143">
        <v>17.940000000000001</v>
      </c>
      <c r="FB3143">
        <v>17.13</v>
      </c>
      <c r="FC3143">
        <v>16.34</v>
      </c>
      <c r="FD3143">
        <v>15.56</v>
      </c>
      <c r="FE3143">
        <v>14.79</v>
      </c>
      <c r="FF3143">
        <v>14.04</v>
      </c>
      <c r="FG3143">
        <v>13.31</v>
      </c>
      <c r="FH3143">
        <v>12.6</v>
      </c>
      <c r="FI3143">
        <v>11.91</v>
      </c>
      <c r="FJ3143">
        <v>11.24</v>
      </c>
      <c r="FK3143">
        <v>10.6</v>
      </c>
      <c r="FL3143">
        <v>9.99</v>
      </c>
      <c r="FM3143">
        <v>9.39</v>
      </c>
      <c r="FN3143">
        <v>8.83</v>
      </c>
      <c r="FO3143">
        <v>8.2899999999999991</v>
      </c>
      <c r="FP3143">
        <v>7.77</v>
      </c>
      <c r="FQ3143">
        <v>7.28</v>
      </c>
      <c r="FR3143">
        <v>6.81</v>
      </c>
      <c r="FS3143">
        <v>6.36</v>
      </c>
      <c r="FT3143">
        <v>5.94</v>
      </c>
      <c r="FU3143">
        <v>5.54</v>
      </c>
      <c r="FV3143">
        <v>5.16</v>
      </c>
      <c r="FW3143">
        <v>4.8</v>
      </c>
      <c r="FX3143">
        <v>4.46</v>
      </c>
      <c r="FY3143">
        <v>4.13</v>
      </c>
      <c r="FZ3143">
        <v>3.84</v>
      </c>
      <c r="GA3143">
        <v>3.57</v>
      </c>
      <c r="GB3143">
        <v>3.34</v>
      </c>
      <c r="GC3143">
        <v>3.15</v>
      </c>
    </row>
    <row r="3144" spans="1:189" x14ac:dyDescent="0.25">
      <c r="A3144" t="s">
        <v>2931</v>
      </c>
      <c r="B3144">
        <v>78</v>
      </c>
      <c r="C3144">
        <v>78</v>
      </c>
      <c r="E3144">
        <v>100000</v>
      </c>
      <c r="F3144">
        <v>99948</v>
      </c>
      <c r="G3144">
        <v>99895</v>
      </c>
      <c r="H3144">
        <v>99842</v>
      </c>
      <c r="I3144">
        <v>99787</v>
      </c>
      <c r="J3144">
        <v>99731</v>
      </c>
      <c r="K3144">
        <v>99673</v>
      </c>
      <c r="L3144">
        <v>99612</v>
      </c>
      <c r="M3144">
        <v>99548</v>
      </c>
      <c r="N3144">
        <v>99481</v>
      </c>
      <c r="O3144">
        <v>99410</v>
      </c>
      <c r="P3144">
        <v>99335</v>
      </c>
      <c r="Q3144">
        <v>99255</v>
      </c>
      <c r="R3144">
        <v>99170</v>
      </c>
      <c r="S3144">
        <v>99079</v>
      </c>
      <c r="T3144">
        <v>98984</v>
      </c>
      <c r="U3144">
        <v>98883</v>
      </c>
      <c r="V3144">
        <v>98776</v>
      </c>
      <c r="W3144">
        <v>98664</v>
      </c>
      <c r="X3144">
        <v>98545</v>
      </c>
      <c r="Y3144">
        <v>98420</v>
      </c>
      <c r="Z3144">
        <v>98288</v>
      </c>
      <c r="AA3144">
        <v>98147</v>
      </c>
      <c r="AB3144">
        <v>97997</v>
      </c>
      <c r="AC3144">
        <v>97837</v>
      </c>
      <c r="AD3144">
        <v>97667</v>
      </c>
      <c r="AE3144">
        <v>97485</v>
      </c>
      <c r="AF3144">
        <v>97292</v>
      </c>
      <c r="AG3144">
        <v>97088</v>
      </c>
      <c r="AH3144">
        <v>96871</v>
      </c>
      <c r="AI3144">
        <v>96641</v>
      </c>
      <c r="AJ3144">
        <v>96399</v>
      </c>
      <c r="AK3144">
        <v>96141</v>
      </c>
      <c r="AL3144">
        <v>95869</v>
      </c>
      <c r="AM3144">
        <v>95579</v>
      </c>
      <c r="AN3144">
        <v>95272</v>
      </c>
      <c r="AO3144">
        <v>94944</v>
      </c>
      <c r="AP3144">
        <v>94596</v>
      </c>
      <c r="AQ3144">
        <v>94224</v>
      </c>
      <c r="AR3144">
        <v>93826</v>
      </c>
      <c r="AS3144">
        <v>93399</v>
      </c>
      <c r="AT3144">
        <v>92940</v>
      </c>
      <c r="AU3144">
        <v>92446</v>
      </c>
      <c r="AV3144">
        <v>91913</v>
      </c>
      <c r="AW3144">
        <v>91336</v>
      </c>
      <c r="AX3144">
        <v>90712</v>
      </c>
      <c r="AY3144">
        <v>90036</v>
      </c>
      <c r="AZ3144">
        <v>89303</v>
      </c>
      <c r="BA3144">
        <v>88508</v>
      </c>
      <c r="BB3144">
        <v>87639</v>
      </c>
      <c r="BC3144">
        <v>86682</v>
      </c>
      <c r="BD3144">
        <v>85620</v>
      </c>
      <c r="BE3144">
        <v>84442</v>
      </c>
      <c r="BF3144">
        <v>83137</v>
      </c>
      <c r="BG3144">
        <v>81686</v>
      </c>
      <c r="BH3144">
        <v>80075</v>
      </c>
      <c r="BI3144">
        <v>78285</v>
      </c>
      <c r="BJ3144">
        <v>76301</v>
      </c>
      <c r="BK3144">
        <v>74111</v>
      </c>
      <c r="BL3144">
        <v>71695</v>
      </c>
      <c r="BM3144">
        <v>69046</v>
      </c>
      <c r="BN3144">
        <v>66166</v>
      </c>
      <c r="BO3144">
        <v>63055</v>
      </c>
      <c r="BP3144">
        <v>59727</v>
      </c>
      <c r="BQ3144">
        <v>56192</v>
      </c>
      <c r="BR3144">
        <v>52481</v>
      </c>
      <c r="BS3144">
        <v>48632</v>
      </c>
      <c r="BT3144">
        <v>44674</v>
      </c>
      <c r="BU3144">
        <v>40640</v>
      </c>
      <c r="BV3144">
        <v>36578</v>
      </c>
      <c r="BW3144">
        <v>32539</v>
      </c>
      <c r="BX3144">
        <v>28579</v>
      </c>
      <c r="BY3144">
        <v>24747</v>
      </c>
      <c r="BZ3144">
        <v>21098</v>
      </c>
      <c r="CA3144">
        <v>17655</v>
      </c>
      <c r="CB3144">
        <v>14471</v>
      </c>
      <c r="CC3144">
        <v>11576</v>
      </c>
      <c r="CD3144">
        <v>9012</v>
      </c>
      <c r="DC3144">
        <v>62.99</v>
      </c>
      <c r="DD3144">
        <v>62.02</v>
      </c>
      <c r="DE3144">
        <v>61.06</v>
      </c>
      <c r="DF3144">
        <v>60.09</v>
      </c>
      <c r="DG3144">
        <v>59.12</v>
      </c>
      <c r="DH3144">
        <v>58.15</v>
      </c>
      <c r="DI3144">
        <v>57.19</v>
      </c>
      <c r="DJ3144">
        <v>56.22</v>
      </c>
      <c r="DK3144">
        <v>55.26</v>
      </c>
      <c r="DL3144">
        <v>54.3</v>
      </c>
      <c r="DM3144">
        <v>53.33</v>
      </c>
      <c r="DN3144">
        <v>52.37</v>
      </c>
      <c r="DO3144">
        <v>51.42</v>
      </c>
      <c r="DP3144">
        <v>50.46</v>
      </c>
      <c r="DQ3144">
        <v>49.51</v>
      </c>
      <c r="DR3144">
        <v>48.55</v>
      </c>
      <c r="DS3144">
        <v>47.6</v>
      </c>
      <c r="DT3144">
        <v>46.65</v>
      </c>
      <c r="DU3144">
        <v>45.71</v>
      </c>
      <c r="DV3144">
        <v>44.76</v>
      </c>
      <c r="DW3144">
        <v>43.82</v>
      </c>
      <c r="DX3144">
        <v>42.87</v>
      </c>
      <c r="DY3144">
        <v>41.93</v>
      </c>
      <c r="DZ3144">
        <v>41</v>
      </c>
      <c r="EA3144">
        <v>40.06</v>
      </c>
      <c r="EB3144">
        <v>39.130000000000003</v>
      </c>
      <c r="EC3144">
        <v>38.21</v>
      </c>
      <c r="ED3144">
        <v>37.28</v>
      </c>
      <c r="EE3144">
        <v>36.36</v>
      </c>
      <c r="EF3144">
        <v>35.44</v>
      </c>
      <c r="EG3144">
        <v>34.520000000000003</v>
      </c>
      <c r="EH3144">
        <v>33.61</v>
      </c>
      <c r="EI3144">
        <v>32.700000000000003</v>
      </c>
      <c r="EJ3144">
        <v>31.79</v>
      </c>
      <c r="EK3144">
        <v>30.88</v>
      </c>
      <c r="EL3144">
        <v>29.98</v>
      </c>
      <c r="EM3144">
        <v>29.08</v>
      </c>
      <c r="EN3144">
        <v>28.19</v>
      </c>
      <c r="EO3144">
        <v>27.3</v>
      </c>
      <c r="EP3144">
        <v>26.41</v>
      </c>
      <c r="EQ3144">
        <v>25.53</v>
      </c>
      <c r="ER3144">
        <v>24.65</v>
      </c>
      <c r="ES3144">
        <v>23.78</v>
      </c>
      <c r="ET3144">
        <v>22.92</v>
      </c>
      <c r="EU3144">
        <v>22.06</v>
      </c>
      <c r="EV3144">
        <v>21.21</v>
      </c>
      <c r="EW3144">
        <v>20.36</v>
      </c>
      <c r="EX3144">
        <v>19.52</v>
      </c>
      <c r="EY3144">
        <v>18.690000000000001</v>
      </c>
      <c r="EZ3144">
        <v>17.88</v>
      </c>
      <c r="FA3144">
        <v>17.07</v>
      </c>
      <c r="FB3144">
        <v>16.27</v>
      </c>
      <c r="FC3144">
        <v>15.49</v>
      </c>
      <c r="FD3144">
        <v>14.73</v>
      </c>
      <c r="FE3144">
        <v>13.98</v>
      </c>
      <c r="FF3144">
        <v>13.25</v>
      </c>
      <c r="FG3144">
        <v>12.54</v>
      </c>
      <c r="FH3144">
        <v>11.86</v>
      </c>
      <c r="FI3144">
        <v>11.19</v>
      </c>
      <c r="FJ3144">
        <v>10.55</v>
      </c>
      <c r="FK3144">
        <v>9.94</v>
      </c>
      <c r="FL3144">
        <v>9.35</v>
      </c>
      <c r="FM3144">
        <v>8.7899999999999991</v>
      </c>
      <c r="FN3144">
        <v>8.25</v>
      </c>
      <c r="FO3144">
        <v>7.73</v>
      </c>
      <c r="FP3144">
        <v>7.25</v>
      </c>
      <c r="FQ3144">
        <v>6.78</v>
      </c>
      <c r="FR3144">
        <v>6.34</v>
      </c>
      <c r="FS3144">
        <v>5.92</v>
      </c>
      <c r="FT3144">
        <v>5.52</v>
      </c>
      <c r="FU3144">
        <v>5.14</v>
      </c>
      <c r="FV3144">
        <v>4.78</v>
      </c>
      <c r="FW3144">
        <v>4.45</v>
      </c>
      <c r="FX3144">
        <v>4.13</v>
      </c>
      <c r="FY3144">
        <v>3.84</v>
      </c>
      <c r="FZ3144">
        <v>3.57</v>
      </c>
      <c r="GA3144">
        <v>3.34</v>
      </c>
      <c r="GB3144">
        <v>3.15</v>
      </c>
    </row>
    <row r="3145" spans="1:189" x14ac:dyDescent="0.25">
      <c r="A3145" t="s">
        <v>2932</v>
      </c>
      <c r="B3145">
        <v>77</v>
      </c>
      <c r="C3145">
        <v>77</v>
      </c>
      <c r="E3145">
        <v>100000</v>
      </c>
      <c r="F3145">
        <v>99947</v>
      </c>
      <c r="G3145">
        <v>99892</v>
      </c>
      <c r="H3145">
        <v>99837</v>
      </c>
      <c r="I3145">
        <v>99780</v>
      </c>
      <c r="J3145">
        <v>99721</v>
      </c>
      <c r="K3145">
        <v>99659</v>
      </c>
      <c r="L3145">
        <v>99595</v>
      </c>
      <c r="M3145">
        <v>99526</v>
      </c>
      <c r="N3145">
        <v>99454</v>
      </c>
      <c r="O3145">
        <v>99378</v>
      </c>
      <c r="P3145">
        <v>99296</v>
      </c>
      <c r="Q3145">
        <v>99210</v>
      </c>
      <c r="R3145">
        <v>99118</v>
      </c>
      <c r="S3145">
        <v>99021</v>
      </c>
      <c r="T3145">
        <v>98918</v>
      </c>
      <c r="U3145">
        <v>98810</v>
      </c>
      <c r="V3145">
        <v>98696</v>
      </c>
      <c r="W3145">
        <v>98576</v>
      </c>
      <c r="X3145">
        <v>98449</v>
      </c>
      <c r="Y3145">
        <v>98314</v>
      </c>
      <c r="Z3145">
        <v>98171</v>
      </c>
      <c r="AA3145">
        <v>98019</v>
      </c>
      <c r="AB3145">
        <v>97856</v>
      </c>
      <c r="AC3145">
        <v>97683</v>
      </c>
      <c r="AD3145">
        <v>97499</v>
      </c>
      <c r="AE3145">
        <v>97303</v>
      </c>
      <c r="AF3145">
        <v>97095</v>
      </c>
      <c r="AG3145">
        <v>96875</v>
      </c>
      <c r="AH3145">
        <v>96642</v>
      </c>
      <c r="AI3145">
        <v>96395</v>
      </c>
      <c r="AJ3145">
        <v>96134</v>
      </c>
      <c r="AK3145">
        <v>95857</v>
      </c>
      <c r="AL3145">
        <v>95563</v>
      </c>
      <c r="AM3145">
        <v>95251</v>
      </c>
      <c r="AN3145">
        <v>94918</v>
      </c>
      <c r="AO3145">
        <v>94564</v>
      </c>
      <c r="AP3145">
        <v>94186</v>
      </c>
      <c r="AQ3145">
        <v>93783</v>
      </c>
      <c r="AR3145">
        <v>93349</v>
      </c>
      <c r="AS3145">
        <v>92883</v>
      </c>
      <c r="AT3145">
        <v>92381</v>
      </c>
      <c r="AU3145">
        <v>91841</v>
      </c>
      <c r="AV3145">
        <v>91256</v>
      </c>
      <c r="AW3145">
        <v>90623</v>
      </c>
      <c r="AX3145">
        <v>89939</v>
      </c>
      <c r="AY3145">
        <v>89198</v>
      </c>
      <c r="AZ3145">
        <v>88393</v>
      </c>
      <c r="BA3145">
        <v>87513</v>
      </c>
      <c r="BB3145">
        <v>86545</v>
      </c>
      <c r="BC3145">
        <v>85472</v>
      </c>
      <c r="BD3145">
        <v>84281</v>
      </c>
      <c r="BE3145">
        <v>82962</v>
      </c>
      <c r="BF3145">
        <v>81497</v>
      </c>
      <c r="BG3145">
        <v>79871</v>
      </c>
      <c r="BH3145">
        <v>78067</v>
      </c>
      <c r="BI3145">
        <v>76066</v>
      </c>
      <c r="BJ3145">
        <v>73858</v>
      </c>
      <c r="BK3145">
        <v>71423</v>
      </c>
      <c r="BL3145">
        <v>68757</v>
      </c>
      <c r="BM3145">
        <v>65861</v>
      </c>
      <c r="BN3145">
        <v>62732</v>
      </c>
      <c r="BO3145">
        <v>59384</v>
      </c>
      <c r="BP3145">
        <v>55833</v>
      </c>
      <c r="BQ3145">
        <v>52111</v>
      </c>
      <c r="BR3145">
        <v>48252</v>
      </c>
      <c r="BS3145">
        <v>44289</v>
      </c>
      <c r="BT3145">
        <v>40255</v>
      </c>
      <c r="BU3145">
        <v>36194</v>
      </c>
      <c r="BV3145">
        <v>32163</v>
      </c>
      <c r="BW3145">
        <v>28213</v>
      </c>
      <c r="BX3145">
        <v>24398</v>
      </c>
      <c r="BY3145">
        <v>20770</v>
      </c>
      <c r="BZ3145">
        <v>17353</v>
      </c>
      <c r="CA3145">
        <v>14203</v>
      </c>
      <c r="CB3145">
        <v>11361</v>
      </c>
      <c r="CC3145">
        <v>8845</v>
      </c>
      <c r="DC3145">
        <v>61.91</v>
      </c>
      <c r="DD3145">
        <v>60.94</v>
      </c>
      <c r="DE3145">
        <v>59.97</v>
      </c>
      <c r="DF3145">
        <v>59.01</v>
      </c>
      <c r="DG3145">
        <v>58.04</v>
      </c>
      <c r="DH3145">
        <v>57.07</v>
      </c>
      <c r="DI3145">
        <v>56.11</v>
      </c>
      <c r="DJ3145">
        <v>55.15</v>
      </c>
      <c r="DK3145">
        <v>54.18</v>
      </c>
      <c r="DL3145">
        <v>53.22</v>
      </c>
      <c r="DM3145">
        <v>52.26</v>
      </c>
      <c r="DN3145">
        <v>51.3</v>
      </c>
      <c r="DO3145">
        <v>50.35</v>
      </c>
      <c r="DP3145">
        <v>49.39</v>
      </c>
      <c r="DQ3145">
        <v>48.44</v>
      </c>
      <c r="DR3145">
        <v>47.49</v>
      </c>
      <c r="DS3145">
        <v>46.54</v>
      </c>
      <c r="DT3145">
        <v>45.6</v>
      </c>
      <c r="DU3145">
        <v>44.65</v>
      </c>
      <c r="DV3145">
        <v>43.71</v>
      </c>
      <c r="DW3145">
        <v>42.77</v>
      </c>
      <c r="DX3145">
        <v>41.83</v>
      </c>
      <c r="DY3145">
        <v>40.89</v>
      </c>
      <c r="DZ3145">
        <v>39.96</v>
      </c>
      <c r="EA3145">
        <v>39.03</v>
      </c>
      <c r="EB3145">
        <v>38.1</v>
      </c>
      <c r="EC3145">
        <v>37.18</v>
      </c>
      <c r="ED3145">
        <v>36.26</v>
      </c>
      <c r="EE3145">
        <v>35.340000000000003</v>
      </c>
      <c r="EF3145">
        <v>34.42</v>
      </c>
      <c r="EG3145">
        <v>33.51</v>
      </c>
      <c r="EH3145">
        <v>32.6</v>
      </c>
      <c r="EI3145">
        <v>31.69</v>
      </c>
      <c r="EJ3145">
        <v>30.79</v>
      </c>
      <c r="EK3145">
        <v>29.89</v>
      </c>
      <c r="EL3145">
        <v>28.99</v>
      </c>
      <c r="EM3145">
        <v>28.1</v>
      </c>
      <c r="EN3145">
        <v>27.21</v>
      </c>
      <c r="EO3145">
        <v>26.32</v>
      </c>
      <c r="EP3145">
        <v>25.44</v>
      </c>
      <c r="EQ3145">
        <v>24.57</v>
      </c>
      <c r="ER3145">
        <v>23.7</v>
      </c>
      <c r="ES3145">
        <v>22.84</v>
      </c>
      <c r="ET3145">
        <v>21.98</v>
      </c>
      <c r="EU3145">
        <v>21.13</v>
      </c>
      <c r="EV3145">
        <v>20.29</v>
      </c>
      <c r="EW3145">
        <v>19.45</v>
      </c>
      <c r="EX3145">
        <v>18.62</v>
      </c>
      <c r="EY3145">
        <v>17.809999999999999</v>
      </c>
      <c r="EZ3145">
        <v>17</v>
      </c>
      <c r="FA3145">
        <v>16.21</v>
      </c>
      <c r="FB3145">
        <v>15.43</v>
      </c>
      <c r="FC3145">
        <v>14.67</v>
      </c>
      <c r="FD3145">
        <v>13.92</v>
      </c>
      <c r="FE3145">
        <v>13.19</v>
      </c>
      <c r="FF3145">
        <v>12.49</v>
      </c>
      <c r="FG3145">
        <v>11.8</v>
      </c>
      <c r="FH3145">
        <v>11.14</v>
      </c>
      <c r="FI3145">
        <v>10.5</v>
      </c>
      <c r="FJ3145">
        <v>9.89</v>
      </c>
      <c r="FK3145">
        <v>9.3000000000000007</v>
      </c>
      <c r="FL3145">
        <v>8.74</v>
      </c>
      <c r="FM3145">
        <v>8.2100000000000009</v>
      </c>
      <c r="FN3145">
        <v>7.7</v>
      </c>
      <c r="FO3145">
        <v>7.21</v>
      </c>
      <c r="FP3145">
        <v>6.75</v>
      </c>
      <c r="FQ3145">
        <v>6.31</v>
      </c>
      <c r="FR3145">
        <v>5.89</v>
      </c>
      <c r="FS3145">
        <v>5.49</v>
      </c>
      <c r="FT3145">
        <v>5.12</v>
      </c>
      <c r="FU3145">
        <v>4.7699999999999996</v>
      </c>
      <c r="FV3145">
        <v>4.43</v>
      </c>
      <c r="FW3145">
        <v>4.12</v>
      </c>
      <c r="FX3145">
        <v>3.83</v>
      </c>
      <c r="FY3145">
        <v>3.57</v>
      </c>
      <c r="FZ3145">
        <v>3.34</v>
      </c>
      <c r="GA3145">
        <v>3.15</v>
      </c>
    </row>
    <row r="3146" spans="1:189" x14ac:dyDescent="0.25">
      <c r="A3146" t="s">
        <v>2933</v>
      </c>
      <c r="B3146">
        <v>76</v>
      </c>
      <c r="C3146">
        <v>76</v>
      </c>
      <c r="E3146">
        <v>100000</v>
      </c>
      <c r="F3146">
        <v>99945</v>
      </c>
      <c r="G3146">
        <v>99889</v>
      </c>
      <c r="H3146">
        <v>99831</v>
      </c>
      <c r="I3146">
        <v>99771</v>
      </c>
      <c r="J3146">
        <v>99709</v>
      </c>
      <c r="K3146">
        <v>99643</v>
      </c>
      <c r="L3146">
        <v>99574</v>
      </c>
      <c r="M3146">
        <v>99500</v>
      </c>
      <c r="N3146">
        <v>99423</v>
      </c>
      <c r="O3146">
        <v>99340</v>
      </c>
      <c r="P3146">
        <v>99252</v>
      </c>
      <c r="Q3146">
        <v>99159</v>
      </c>
      <c r="R3146">
        <v>99060</v>
      </c>
      <c r="S3146">
        <v>98956</v>
      </c>
      <c r="T3146">
        <v>98846</v>
      </c>
      <c r="U3146">
        <v>98730</v>
      </c>
      <c r="V3146">
        <v>98608</v>
      </c>
      <c r="W3146">
        <v>98479</v>
      </c>
      <c r="X3146">
        <v>98342</v>
      </c>
      <c r="Y3146">
        <v>98197</v>
      </c>
      <c r="Z3146">
        <v>98042</v>
      </c>
      <c r="AA3146">
        <v>97877</v>
      </c>
      <c r="AB3146">
        <v>97701</v>
      </c>
      <c r="AC3146">
        <v>97514</v>
      </c>
      <c r="AD3146">
        <v>97315</v>
      </c>
      <c r="AE3146">
        <v>97104</v>
      </c>
      <c r="AF3146">
        <v>96880</v>
      </c>
      <c r="AG3146">
        <v>96644</v>
      </c>
      <c r="AH3146">
        <v>96393</v>
      </c>
      <c r="AI3146">
        <v>96128</v>
      </c>
      <c r="AJ3146">
        <v>95846</v>
      </c>
      <c r="AK3146">
        <v>95548</v>
      </c>
      <c r="AL3146">
        <v>95230</v>
      </c>
      <c r="AM3146">
        <v>94893</v>
      </c>
      <c r="AN3146">
        <v>94533</v>
      </c>
      <c r="AO3146">
        <v>94150</v>
      </c>
      <c r="AP3146">
        <v>93739</v>
      </c>
      <c r="AQ3146">
        <v>93300</v>
      </c>
      <c r="AR3146">
        <v>92827</v>
      </c>
      <c r="AS3146">
        <v>92317</v>
      </c>
      <c r="AT3146">
        <v>91769</v>
      </c>
      <c r="AU3146">
        <v>91176</v>
      </c>
      <c r="AV3146">
        <v>90534</v>
      </c>
      <c r="AW3146">
        <v>89841</v>
      </c>
      <c r="AX3146">
        <v>89091</v>
      </c>
      <c r="AY3146">
        <v>88277</v>
      </c>
      <c r="AZ3146">
        <v>87387</v>
      </c>
      <c r="BA3146">
        <v>86408</v>
      </c>
      <c r="BB3146">
        <v>85323</v>
      </c>
      <c r="BC3146">
        <v>84119</v>
      </c>
      <c r="BD3146">
        <v>82786</v>
      </c>
      <c r="BE3146">
        <v>81307</v>
      </c>
      <c r="BF3146">
        <v>79666</v>
      </c>
      <c r="BG3146">
        <v>77846</v>
      </c>
      <c r="BH3146">
        <v>75830</v>
      </c>
      <c r="BI3146">
        <v>73604</v>
      </c>
      <c r="BJ3146">
        <v>71151</v>
      </c>
      <c r="BK3146">
        <v>68467</v>
      </c>
      <c r="BL3146">
        <v>65554</v>
      </c>
      <c r="BM3146">
        <v>62410</v>
      </c>
      <c r="BN3146">
        <v>59044</v>
      </c>
      <c r="BO3146">
        <v>55475</v>
      </c>
      <c r="BP3146">
        <v>51738</v>
      </c>
      <c r="BQ3146">
        <v>47872</v>
      </c>
      <c r="BR3146">
        <v>43903</v>
      </c>
      <c r="BS3146">
        <v>39870</v>
      </c>
      <c r="BT3146">
        <v>35814</v>
      </c>
      <c r="BU3146">
        <v>31790</v>
      </c>
      <c r="BV3146">
        <v>27853</v>
      </c>
      <c r="BW3146">
        <v>24054</v>
      </c>
      <c r="BX3146">
        <v>20448</v>
      </c>
      <c r="BY3146">
        <v>17057</v>
      </c>
      <c r="BZ3146">
        <v>13937</v>
      </c>
      <c r="CA3146">
        <v>11131</v>
      </c>
      <c r="CB3146">
        <v>8666</v>
      </c>
      <c r="DC3146">
        <v>60.82</v>
      </c>
      <c r="DD3146">
        <v>59.86</v>
      </c>
      <c r="DE3146">
        <v>58.89</v>
      </c>
      <c r="DF3146">
        <v>57.92</v>
      </c>
      <c r="DG3146">
        <v>56.96</v>
      </c>
      <c r="DH3146">
        <v>55.99</v>
      </c>
      <c r="DI3146">
        <v>55.03</v>
      </c>
      <c r="DJ3146">
        <v>54.07</v>
      </c>
      <c r="DK3146">
        <v>53.11</v>
      </c>
      <c r="DL3146">
        <v>52.15</v>
      </c>
      <c r="DM3146">
        <v>51.19</v>
      </c>
      <c r="DN3146">
        <v>50.24</v>
      </c>
      <c r="DO3146">
        <v>49.28</v>
      </c>
      <c r="DP3146">
        <v>48.33</v>
      </c>
      <c r="DQ3146">
        <v>47.38</v>
      </c>
      <c r="DR3146">
        <v>46.43</v>
      </c>
      <c r="DS3146">
        <v>45.49</v>
      </c>
      <c r="DT3146">
        <v>44.54</v>
      </c>
      <c r="DU3146">
        <v>43.6</v>
      </c>
      <c r="DV3146">
        <v>42.66</v>
      </c>
      <c r="DW3146">
        <v>41.72</v>
      </c>
      <c r="DX3146">
        <v>40.79</v>
      </c>
      <c r="DY3146">
        <v>39.86</v>
      </c>
      <c r="DZ3146">
        <v>38.93</v>
      </c>
      <c r="EA3146">
        <v>38</v>
      </c>
      <c r="EB3146">
        <v>37.08</v>
      </c>
      <c r="EC3146">
        <v>36.159999999999997</v>
      </c>
      <c r="ED3146">
        <v>35.24</v>
      </c>
      <c r="EE3146">
        <v>34.33</v>
      </c>
      <c r="EF3146">
        <v>33.409999999999997</v>
      </c>
      <c r="EG3146">
        <v>32.5</v>
      </c>
      <c r="EH3146">
        <v>31.6</v>
      </c>
      <c r="EI3146">
        <v>30.7</v>
      </c>
      <c r="EJ3146">
        <v>29.8</v>
      </c>
      <c r="EK3146">
        <v>28.9</v>
      </c>
      <c r="EL3146">
        <v>28.01</v>
      </c>
      <c r="EM3146">
        <v>27.12</v>
      </c>
      <c r="EN3146">
        <v>26.24</v>
      </c>
      <c r="EO3146">
        <v>25.36</v>
      </c>
      <c r="EP3146">
        <v>24.48</v>
      </c>
      <c r="EQ3146">
        <v>23.62</v>
      </c>
      <c r="ER3146">
        <v>22.76</v>
      </c>
      <c r="ES3146">
        <v>21.9</v>
      </c>
      <c r="ET3146">
        <v>21.05</v>
      </c>
      <c r="EU3146">
        <v>20.21</v>
      </c>
      <c r="EV3146">
        <v>19.38</v>
      </c>
      <c r="EW3146">
        <v>18.55</v>
      </c>
      <c r="EX3146">
        <v>17.73</v>
      </c>
      <c r="EY3146">
        <v>16.93</v>
      </c>
      <c r="EZ3146">
        <v>16.14</v>
      </c>
      <c r="FA3146">
        <v>15.36</v>
      </c>
      <c r="FB3146">
        <v>14.6</v>
      </c>
      <c r="FC3146">
        <v>13.86</v>
      </c>
      <c r="FD3146">
        <v>13.13</v>
      </c>
      <c r="FE3146">
        <v>12.43</v>
      </c>
      <c r="FF3146">
        <v>11.75</v>
      </c>
      <c r="FG3146">
        <v>11.09</v>
      </c>
      <c r="FH3146">
        <v>10.45</v>
      </c>
      <c r="FI3146">
        <v>9.84</v>
      </c>
      <c r="FJ3146">
        <v>9.26</v>
      </c>
      <c r="FK3146">
        <v>8.6999999999999993</v>
      </c>
      <c r="FL3146">
        <v>8.16</v>
      </c>
      <c r="FM3146">
        <v>7.66</v>
      </c>
      <c r="FN3146">
        <v>7.17</v>
      </c>
      <c r="FO3146">
        <v>6.71</v>
      </c>
      <c r="FP3146">
        <v>6.28</v>
      </c>
      <c r="FQ3146">
        <v>5.86</v>
      </c>
      <c r="FR3146">
        <v>5.47</v>
      </c>
      <c r="FS3146">
        <v>5.09</v>
      </c>
      <c r="FT3146">
        <v>4.74</v>
      </c>
      <c r="FU3146">
        <v>4.41</v>
      </c>
      <c r="FV3146">
        <v>4.1100000000000003</v>
      </c>
      <c r="FW3146">
        <v>3.82</v>
      </c>
      <c r="FX3146">
        <v>3.57</v>
      </c>
      <c r="FY3146">
        <v>3.34</v>
      </c>
      <c r="FZ3146">
        <v>3.15</v>
      </c>
    </row>
    <row r="3147" spans="1:189" x14ac:dyDescent="0.25">
      <c r="A3147" t="s">
        <v>2934</v>
      </c>
      <c r="B3147">
        <v>75</v>
      </c>
      <c r="C3147">
        <v>75</v>
      </c>
      <c r="E3147">
        <v>100000</v>
      </c>
      <c r="F3147">
        <v>99943</v>
      </c>
      <c r="G3147">
        <v>99884</v>
      </c>
      <c r="H3147">
        <v>99824</v>
      </c>
      <c r="I3147">
        <v>99760</v>
      </c>
      <c r="J3147">
        <v>99694</v>
      </c>
      <c r="K3147">
        <v>99623</v>
      </c>
      <c r="L3147">
        <v>99549</v>
      </c>
      <c r="M3147">
        <v>99470</v>
      </c>
      <c r="N3147">
        <v>99386</v>
      </c>
      <c r="O3147">
        <v>99296</v>
      </c>
      <c r="P3147">
        <v>99202</v>
      </c>
      <c r="Q3147">
        <v>99101</v>
      </c>
      <c r="R3147">
        <v>98995</v>
      </c>
      <c r="S3147">
        <v>98883</v>
      </c>
      <c r="T3147">
        <v>98766</v>
      </c>
      <c r="U3147">
        <v>98642</v>
      </c>
      <c r="V3147">
        <v>98511</v>
      </c>
      <c r="W3147">
        <v>98372</v>
      </c>
      <c r="X3147">
        <v>98224</v>
      </c>
      <c r="Y3147">
        <v>98067</v>
      </c>
      <c r="Z3147">
        <v>97900</v>
      </c>
      <c r="AA3147">
        <v>97721</v>
      </c>
      <c r="AB3147">
        <v>97531</v>
      </c>
      <c r="AC3147">
        <v>97329</v>
      </c>
      <c r="AD3147">
        <v>97114</v>
      </c>
      <c r="AE3147">
        <v>96888</v>
      </c>
      <c r="AF3147">
        <v>96647</v>
      </c>
      <c r="AG3147">
        <v>96393</v>
      </c>
      <c r="AH3147">
        <v>96123</v>
      </c>
      <c r="AI3147">
        <v>95837</v>
      </c>
      <c r="AJ3147">
        <v>95534</v>
      </c>
      <c r="AK3147">
        <v>95212</v>
      </c>
      <c r="AL3147">
        <v>94869</v>
      </c>
      <c r="AM3147">
        <v>94504</v>
      </c>
      <c r="AN3147">
        <v>94115</v>
      </c>
      <c r="AO3147">
        <v>93698</v>
      </c>
      <c r="AP3147">
        <v>93251</v>
      </c>
      <c r="AQ3147">
        <v>92771</v>
      </c>
      <c r="AR3147">
        <v>92254</v>
      </c>
      <c r="AS3147">
        <v>91697</v>
      </c>
      <c r="AT3147">
        <v>91096</v>
      </c>
      <c r="AU3147">
        <v>90446</v>
      </c>
      <c r="AV3147">
        <v>89744</v>
      </c>
      <c r="AW3147">
        <v>88985</v>
      </c>
      <c r="AX3147">
        <v>88161</v>
      </c>
      <c r="AY3147">
        <v>87261</v>
      </c>
      <c r="AZ3147">
        <v>86271</v>
      </c>
      <c r="BA3147">
        <v>85174</v>
      </c>
      <c r="BB3147">
        <v>83957</v>
      </c>
      <c r="BC3147">
        <v>82610</v>
      </c>
      <c r="BD3147">
        <v>81116</v>
      </c>
      <c r="BE3147">
        <v>79459</v>
      </c>
      <c r="BF3147">
        <v>77623</v>
      </c>
      <c r="BG3147">
        <v>75591</v>
      </c>
      <c r="BH3147">
        <v>73350</v>
      </c>
      <c r="BI3147">
        <v>70879</v>
      </c>
      <c r="BJ3147">
        <v>68177</v>
      </c>
      <c r="BK3147">
        <v>65245</v>
      </c>
      <c r="BL3147">
        <v>62085</v>
      </c>
      <c r="BM3147">
        <v>58705</v>
      </c>
      <c r="BN3147">
        <v>55120</v>
      </c>
      <c r="BO3147">
        <v>51367</v>
      </c>
      <c r="BP3147">
        <v>47490</v>
      </c>
      <c r="BQ3147">
        <v>43518</v>
      </c>
      <c r="BR3147">
        <v>39483</v>
      </c>
      <c r="BS3147">
        <v>35434</v>
      </c>
      <c r="BT3147">
        <v>31421</v>
      </c>
      <c r="BU3147">
        <v>27497</v>
      </c>
      <c r="BV3147">
        <v>23715</v>
      </c>
      <c r="BW3147">
        <v>20131</v>
      </c>
      <c r="BX3147">
        <v>16766</v>
      </c>
      <c r="BY3147">
        <v>13676</v>
      </c>
      <c r="BZ3147">
        <v>10902</v>
      </c>
      <c r="CA3147">
        <v>8474</v>
      </c>
      <c r="DC3147">
        <v>59.74</v>
      </c>
      <c r="DD3147">
        <v>58.77</v>
      </c>
      <c r="DE3147">
        <v>57.81</v>
      </c>
      <c r="DF3147">
        <v>56.84</v>
      </c>
      <c r="DG3147">
        <v>55.88</v>
      </c>
      <c r="DH3147">
        <v>54.91</v>
      </c>
      <c r="DI3147">
        <v>53.95</v>
      </c>
      <c r="DJ3147">
        <v>52.99</v>
      </c>
      <c r="DK3147">
        <v>52.03</v>
      </c>
      <c r="DL3147">
        <v>51.08</v>
      </c>
      <c r="DM3147">
        <v>50.12</v>
      </c>
      <c r="DN3147">
        <v>49.17</v>
      </c>
      <c r="DO3147">
        <v>48.22</v>
      </c>
      <c r="DP3147">
        <v>47.27</v>
      </c>
      <c r="DQ3147">
        <v>46.32</v>
      </c>
      <c r="DR3147">
        <v>45.38</v>
      </c>
      <c r="DS3147">
        <v>44.44</v>
      </c>
      <c r="DT3147">
        <v>43.49</v>
      </c>
      <c r="DU3147">
        <v>42.55</v>
      </c>
      <c r="DV3147">
        <v>41.62</v>
      </c>
      <c r="DW3147">
        <v>40.68</v>
      </c>
      <c r="DX3147">
        <v>39.75</v>
      </c>
      <c r="DY3147">
        <v>38.82</v>
      </c>
      <c r="DZ3147">
        <v>37.9</v>
      </c>
      <c r="EA3147">
        <v>36.979999999999997</v>
      </c>
      <c r="EB3147">
        <v>36.06</v>
      </c>
      <c r="EC3147">
        <v>35.14</v>
      </c>
      <c r="ED3147">
        <v>34.229999999999997</v>
      </c>
      <c r="EE3147">
        <v>33.32</v>
      </c>
      <c r="EF3147">
        <v>32.409999999999997</v>
      </c>
      <c r="EG3147">
        <v>31.5</v>
      </c>
      <c r="EH3147">
        <v>30.6</v>
      </c>
      <c r="EI3147">
        <v>29.7</v>
      </c>
      <c r="EJ3147">
        <v>28.81</v>
      </c>
      <c r="EK3147">
        <v>27.92</v>
      </c>
      <c r="EL3147">
        <v>27.03</v>
      </c>
      <c r="EM3147">
        <v>26.15</v>
      </c>
      <c r="EN3147">
        <v>25.27</v>
      </c>
      <c r="EO3147">
        <v>24.4</v>
      </c>
      <c r="EP3147">
        <v>23.53</v>
      </c>
      <c r="EQ3147">
        <v>22.67</v>
      </c>
      <c r="ER3147">
        <v>21.82</v>
      </c>
      <c r="ES3147">
        <v>20.97</v>
      </c>
      <c r="ET3147">
        <v>20.13</v>
      </c>
      <c r="EU3147">
        <v>19.3</v>
      </c>
      <c r="EV3147">
        <v>18.48</v>
      </c>
      <c r="EW3147">
        <v>17.66</v>
      </c>
      <c r="EX3147">
        <v>16.86</v>
      </c>
      <c r="EY3147">
        <v>16.07</v>
      </c>
      <c r="EZ3147">
        <v>15.3</v>
      </c>
      <c r="FA3147">
        <v>14.54</v>
      </c>
      <c r="FB3147">
        <v>13.8</v>
      </c>
      <c r="FC3147">
        <v>13.07</v>
      </c>
      <c r="FD3147">
        <v>12.37</v>
      </c>
      <c r="FE3147">
        <v>11.69</v>
      </c>
      <c r="FF3147">
        <v>11.03</v>
      </c>
      <c r="FG3147">
        <v>10.4</v>
      </c>
      <c r="FH3147">
        <v>9.7899999999999991</v>
      </c>
      <c r="FI3147">
        <v>9.2100000000000009</v>
      </c>
      <c r="FJ3147">
        <v>8.65</v>
      </c>
      <c r="FK3147">
        <v>8.1199999999999992</v>
      </c>
      <c r="FL3147">
        <v>7.62</v>
      </c>
      <c r="FM3147">
        <v>7.14</v>
      </c>
      <c r="FN3147">
        <v>6.68</v>
      </c>
      <c r="FO3147">
        <v>6.24</v>
      </c>
      <c r="FP3147">
        <v>5.83</v>
      </c>
      <c r="FQ3147">
        <v>5.44</v>
      </c>
      <c r="FR3147">
        <v>5.07</v>
      </c>
      <c r="FS3147">
        <v>4.72</v>
      </c>
      <c r="FT3147">
        <v>4.3899999999999997</v>
      </c>
      <c r="FU3147">
        <v>4.09</v>
      </c>
      <c r="FV3147">
        <v>3.81</v>
      </c>
      <c r="FW3147">
        <v>3.56</v>
      </c>
      <c r="FX3147">
        <v>3.33</v>
      </c>
      <c r="FY3147">
        <v>3.15</v>
      </c>
    </row>
    <row r="3148" spans="1:189" x14ac:dyDescent="0.25">
      <c r="A3148" t="s">
        <v>2935</v>
      </c>
      <c r="B3148">
        <v>74</v>
      </c>
      <c r="C3148">
        <v>74</v>
      </c>
      <c r="E3148">
        <v>100000</v>
      </c>
      <c r="F3148">
        <v>99941</v>
      </c>
      <c r="G3148">
        <v>99879</v>
      </c>
      <c r="H3148">
        <v>99814</v>
      </c>
      <c r="I3148">
        <v>99747</v>
      </c>
      <c r="J3148">
        <v>99676</v>
      </c>
      <c r="K3148">
        <v>99600</v>
      </c>
      <c r="L3148">
        <v>99520</v>
      </c>
      <c r="M3148">
        <v>99435</v>
      </c>
      <c r="N3148">
        <v>99344</v>
      </c>
      <c r="O3148">
        <v>99247</v>
      </c>
      <c r="P3148">
        <v>99145</v>
      </c>
      <c r="Q3148">
        <v>99038</v>
      </c>
      <c r="R3148">
        <v>98924</v>
      </c>
      <c r="S3148">
        <v>98804</v>
      </c>
      <c r="T3148">
        <v>98678</v>
      </c>
      <c r="U3148">
        <v>98545</v>
      </c>
      <c r="V3148">
        <v>98404</v>
      </c>
      <c r="W3148">
        <v>98255</v>
      </c>
      <c r="X3148">
        <v>98095</v>
      </c>
      <c r="Y3148">
        <v>97925</v>
      </c>
      <c r="Z3148">
        <v>97743</v>
      </c>
      <c r="AA3148">
        <v>97550</v>
      </c>
      <c r="AB3148">
        <v>97345</v>
      </c>
      <c r="AC3148">
        <v>97127</v>
      </c>
      <c r="AD3148">
        <v>96897</v>
      </c>
      <c r="AE3148">
        <v>96653</v>
      </c>
      <c r="AF3148">
        <v>96395</v>
      </c>
      <c r="AG3148">
        <v>96121</v>
      </c>
      <c r="AH3148">
        <v>95831</v>
      </c>
      <c r="AI3148">
        <v>95522</v>
      </c>
      <c r="AJ3148">
        <v>95195</v>
      </c>
      <c r="AK3148">
        <v>94847</v>
      </c>
      <c r="AL3148">
        <v>94476</v>
      </c>
      <c r="AM3148">
        <v>94081</v>
      </c>
      <c r="AN3148">
        <v>93658</v>
      </c>
      <c r="AO3148">
        <v>93204</v>
      </c>
      <c r="AP3148">
        <v>92716</v>
      </c>
      <c r="AQ3148">
        <v>92192</v>
      </c>
      <c r="AR3148">
        <v>91627</v>
      </c>
      <c r="AS3148">
        <v>91017</v>
      </c>
      <c r="AT3148">
        <v>90358</v>
      </c>
      <c r="AU3148">
        <v>89647</v>
      </c>
      <c r="AV3148">
        <v>88879</v>
      </c>
      <c r="AW3148">
        <v>88045</v>
      </c>
      <c r="AX3148">
        <v>87135</v>
      </c>
      <c r="AY3148">
        <v>86135</v>
      </c>
      <c r="AZ3148">
        <v>85025</v>
      </c>
      <c r="BA3148">
        <v>83795</v>
      </c>
      <c r="BB3148">
        <v>82434</v>
      </c>
      <c r="BC3148">
        <v>80925</v>
      </c>
      <c r="BD3148">
        <v>79253</v>
      </c>
      <c r="BE3148">
        <v>77400</v>
      </c>
      <c r="BF3148">
        <v>75351</v>
      </c>
      <c r="BG3148">
        <v>73093</v>
      </c>
      <c r="BH3148">
        <v>70607</v>
      </c>
      <c r="BI3148">
        <v>67887</v>
      </c>
      <c r="BJ3148">
        <v>64937</v>
      </c>
      <c r="BK3148">
        <v>61759</v>
      </c>
      <c r="BL3148">
        <v>58364</v>
      </c>
      <c r="BM3148">
        <v>54766</v>
      </c>
      <c r="BN3148">
        <v>50999</v>
      </c>
      <c r="BO3148">
        <v>47110</v>
      </c>
      <c r="BP3148">
        <v>43131</v>
      </c>
      <c r="BQ3148">
        <v>39099</v>
      </c>
      <c r="BR3148">
        <v>35054</v>
      </c>
      <c r="BS3148">
        <v>31053</v>
      </c>
      <c r="BT3148">
        <v>27145</v>
      </c>
      <c r="BU3148">
        <v>23382</v>
      </c>
      <c r="BV3148">
        <v>19820</v>
      </c>
      <c r="BW3148">
        <v>16481</v>
      </c>
      <c r="BX3148">
        <v>13420</v>
      </c>
      <c r="BY3148">
        <v>10679</v>
      </c>
      <c r="BZ3148">
        <v>8284</v>
      </c>
      <c r="DC3148">
        <v>58.65</v>
      </c>
      <c r="DD3148">
        <v>57.69</v>
      </c>
      <c r="DE3148">
        <v>56.72</v>
      </c>
      <c r="DF3148">
        <v>55.76</v>
      </c>
      <c r="DG3148">
        <v>54.8</v>
      </c>
      <c r="DH3148">
        <v>53.84</v>
      </c>
      <c r="DI3148">
        <v>52.88</v>
      </c>
      <c r="DJ3148">
        <v>51.92</v>
      </c>
      <c r="DK3148">
        <v>50.96</v>
      </c>
      <c r="DL3148">
        <v>50.01</v>
      </c>
      <c r="DM3148">
        <v>49.06</v>
      </c>
      <c r="DN3148">
        <v>48.11</v>
      </c>
      <c r="DO3148">
        <v>47.16</v>
      </c>
      <c r="DP3148">
        <v>46.21</v>
      </c>
      <c r="DQ3148">
        <v>45.27</v>
      </c>
      <c r="DR3148">
        <v>44.33</v>
      </c>
      <c r="DS3148">
        <v>43.39</v>
      </c>
      <c r="DT3148">
        <v>42.45</v>
      </c>
      <c r="DU3148">
        <v>41.51</v>
      </c>
      <c r="DV3148">
        <v>40.58</v>
      </c>
      <c r="DW3148">
        <v>39.65</v>
      </c>
      <c r="DX3148">
        <v>38.72</v>
      </c>
      <c r="DY3148">
        <v>37.799999999999997</v>
      </c>
      <c r="DZ3148">
        <v>36.869999999999997</v>
      </c>
      <c r="EA3148">
        <v>35.96</v>
      </c>
      <c r="EB3148">
        <v>35.04</v>
      </c>
      <c r="EC3148">
        <v>34.130000000000003</v>
      </c>
      <c r="ED3148">
        <v>33.22</v>
      </c>
      <c r="EE3148">
        <v>32.31</v>
      </c>
      <c r="EF3148">
        <v>31.41</v>
      </c>
      <c r="EG3148">
        <v>30.51</v>
      </c>
      <c r="EH3148">
        <v>29.61</v>
      </c>
      <c r="EI3148">
        <v>28.72</v>
      </c>
      <c r="EJ3148">
        <v>27.83</v>
      </c>
      <c r="EK3148">
        <v>26.94</v>
      </c>
      <c r="EL3148">
        <v>26.06</v>
      </c>
      <c r="EM3148">
        <v>25.19</v>
      </c>
      <c r="EN3148">
        <v>24.32</v>
      </c>
      <c r="EO3148">
        <v>23.45</v>
      </c>
      <c r="EP3148">
        <v>22.59</v>
      </c>
      <c r="EQ3148">
        <v>21.74</v>
      </c>
      <c r="ER3148">
        <v>20.9</v>
      </c>
      <c r="ES3148">
        <v>20.059999999999999</v>
      </c>
      <c r="ET3148">
        <v>19.23</v>
      </c>
      <c r="EU3148">
        <v>18.399999999999999</v>
      </c>
      <c r="EV3148">
        <v>17.59</v>
      </c>
      <c r="EW3148">
        <v>16.79</v>
      </c>
      <c r="EX3148">
        <v>16</v>
      </c>
      <c r="EY3148">
        <v>15.23</v>
      </c>
      <c r="EZ3148">
        <v>14.47</v>
      </c>
      <c r="FA3148">
        <v>13.73</v>
      </c>
      <c r="FB3148">
        <v>13.01</v>
      </c>
      <c r="FC3148">
        <v>12.31</v>
      </c>
      <c r="FD3148">
        <v>11.63</v>
      </c>
      <c r="FE3148">
        <v>10.98</v>
      </c>
      <c r="FF3148">
        <v>10.35</v>
      </c>
      <c r="FG3148">
        <v>9.74</v>
      </c>
      <c r="FH3148">
        <v>9.16</v>
      </c>
      <c r="FI3148">
        <v>8.61</v>
      </c>
      <c r="FJ3148">
        <v>8.08</v>
      </c>
      <c r="FK3148">
        <v>7.57</v>
      </c>
      <c r="FL3148">
        <v>7.1</v>
      </c>
      <c r="FM3148">
        <v>6.64</v>
      </c>
      <c r="FN3148">
        <v>6.21</v>
      </c>
      <c r="FO3148">
        <v>5.8</v>
      </c>
      <c r="FP3148">
        <v>5.41</v>
      </c>
      <c r="FQ3148">
        <v>5.04</v>
      </c>
      <c r="FR3148">
        <v>4.6900000000000004</v>
      </c>
      <c r="FS3148">
        <v>4.37</v>
      </c>
      <c r="FT3148">
        <v>4.07</v>
      </c>
      <c r="FU3148">
        <v>3.79</v>
      </c>
      <c r="FV3148">
        <v>3.54</v>
      </c>
      <c r="FW3148">
        <v>3.32</v>
      </c>
      <c r="FX3148">
        <v>3.13</v>
      </c>
    </row>
    <row r="3149" spans="1:189" x14ac:dyDescent="0.25">
      <c r="A3149" t="s">
        <v>2936</v>
      </c>
      <c r="B3149">
        <v>73</v>
      </c>
      <c r="C3149">
        <v>73</v>
      </c>
      <c r="E3149">
        <v>100000</v>
      </c>
      <c r="F3149">
        <v>99937</v>
      </c>
      <c r="G3149">
        <v>99872</v>
      </c>
      <c r="H3149">
        <v>99804</v>
      </c>
      <c r="I3149">
        <v>99731</v>
      </c>
      <c r="J3149">
        <v>99655</v>
      </c>
      <c r="K3149">
        <v>99573</v>
      </c>
      <c r="L3149">
        <v>99487</v>
      </c>
      <c r="M3149">
        <v>99395</v>
      </c>
      <c r="N3149">
        <v>99297</v>
      </c>
      <c r="O3149">
        <v>99193</v>
      </c>
      <c r="P3149">
        <v>99083</v>
      </c>
      <c r="Q3149">
        <v>98968</v>
      </c>
      <c r="R3149">
        <v>98846</v>
      </c>
      <c r="S3149">
        <v>98718</v>
      </c>
      <c r="T3149">
        <v>98583</v>
      </c>
      <c r="U3149">
        <v>98440</v>
      </c>
      <c r="V3149">
        <v>98288</v>
      </c>
      <c r="W3149">
        <v>98126</v>
      </c>
      <c r="X3149">
        <v>97953</v>
      </c>
      <c r="Y3149">
        <v>97769</v>
      </c>
      <c r="Z3149">
        <v>97573</v>
      </c>
      <c r="AA3149">
        <v>97364</v>
      </c>
      <c r="AB3149">
        <v>97143</v>
      </c>
      <c r="AC3149">
        <v>96909</v>
      </c>
      <c r="AD3149">
        <v>96662</v>
      </c>
      <c r="AE3149">
        <v>96399</v>
      </c>
      <c r="AF3149">
        <v>96121</v>
      </c>
      <c r="AG3149">
        <v>95827</v>
      </c>
      <c r="AH3149">
        <v>95514</v>
      </c>
      <c r="AI3149">
        <v>95181</v>
      </c>
      <c r="AJ3149">
        <v>94827</v>
      </c>
      <c r="AK3149">
        <v>94451</v>
      </c>
      <c r="AL3149">
        <v>94049</v>
      </c>
      <c r="AM3149">
        <v>93619</v>
      </c>
      <c r="AN3149">
        <v>93159</v>
      </c>
      <c r="AO3149">
        <v>92664</v>
      </c>
      <c r="AP3149">
        <v>92131</v>
      </c>
      <c r="AQ3149">
        <v>91559</v>
      </c>
      <c r="AR3149">
        <v>90940</v>
      </c>
      <c r="AS3149">
        <v>90272</v>
      </c>
      <c r="AT3149">
        <v>89551</v>
      </c>
      <c r="AU3149">
        <v>88774</v>
      </c>
      <c r="AV3149">
        <v>87930</v>
      </c>
      <c r="AW3149">
        <v>87010</v>
      </c>
      <c r="AX3149">
        <v>85999</v>
      </c>
      <c r="AY3149">
        <v>84878</v>
      </c>
      <c r="AZ3149">
        <v>83634</v>
      </c>
      <c r="BA3149">
        <v>82259</v>
      </c>
      <c r="BB3149">
        <v>80734</v>
      </c>
      <c r="BC3149">
        <v>79046</v>
      </c>
      <c r="BD3149">
        <v>77177</v>
      </c>
      <c r="BE3149">
        <v>75111</v>
      </c>
      <c r="BF3149">
        <v>72836</v>
      </c>
      <c r="BG3149">
        <v>70333</v>
      </c>
      <c r="BH3149">
        <v>67597</v>
      </c>
      <c r="BI3149">
        <v>64629</v>
      </c>
      <c r="BJ3149">
        <v>61434</v>
      </c>
      <c r="BK3149">
        <v>58021</v>
      </c>
      <c r="BL3149">
        <v>54410</v>
      </c>
      <c r="BM3149">
        <v>50633</v>
      </c>
      <c r="BN3149">
        <v>46734</v>
      </c>
      <c r="BO3149">
        <v>42747</v>
      </c>
      <c r="BP3149">
        <v>38713</v>
      </c>
      <c r="BQ3149">
        <v>34676</v>
      </c>
      <c r="BR3149">
        <v>30685</v>
      </c>
      <c r="BS3149">
        <v>26794</v>
      </c>
      <c r="BT3149">
        <v>23053</v>
      </c>
      <c r="BU3149">
        <v>19513</v>
      </c>
      <c r="BV3149">
        <v>16202</v>
      </c>
      <c r="BW3149">
        <v>13170</v>
      </c>
      <c r="BX3149">
        <v>10461</v>
      </c>
      <c r="BY3149">
        <v>8099</v>
      </c>
      <c r="DC3149">
        <v>57.57</v>
      </c>
      <c r="DD3149">
        <v>56.61</v>
      </c>
      <c r="DE3149">
        <v>55.64</v>
      </c>
      <c r="DF3149">
        <v>54.68</v>
      </c>
      <c r="DG3149">
        <v>53.72</v>
      </c>
      <c r="DH3149">
        <v>52.76</v>
      </c>
      <c r="DI3149">
        <v>51.8</v>
      </c>
      <c r="DJ3149">
        <v>50.85</v>
      </c>
      <c r="DK3149">
        <v>49.9</v>
      </c>
      <c r="DL3149">
        <v>48.94</v>
      </c>
      <c r="DM3149">
        <v>47.99</v>
      </c>
      <c r="DN3149">
        <v>47.05</v>
      </c>
      <c r="DO3149">
        <v>46.1</v>
      </c>
      <c r="DP3149">
        <v>45.16</v>
      </c>
      <c r="DQ3149">
        <v>44.22</v>
      </c>
      <c r="DR3149">
        <v>43.28</v>
      </c>
      <c r="DS3149">
        <v>42.34</v>
      </c>
      <c r="DT3149">
        <v>41.4</v>
      </c>
      <c r="DU3149">
        <v>40.47</v>
      </c>
      <c r="DV3149">
        <v>39.54</v>
      </c>
      <c r="DW3149">
        <v>38.61</v>
      </c>
      <c r="DX3149">
        <v>37.69</v>
      </c>
      <c r="DY3149">
        <v>36.770000000000003</v>
      </c>
      <c r="DZ3149">
        <v>35.85</v>
      </c>
      <c r="EA3149">
        <v>34.94</v>
      </c>
      <c r="EB3149">
        <v>34.03</v>
      </c>
      <c r="EC3149">
        <v>33.119999999999997</v>
      </c>
      <c r="ED3149">
        <v>32.21</v>
      </c>
      <c r="EE3149">
        <v>31.31</v>
      </c>
      <c r="EF3149">
        <v>30.41</v>
      </c>
      <c r="EG3149">
        <v>29.52</v>
      </c>
      <c r="EH3149">
        <v>28.62</v>
      </c>
      <c r="EI3149">
        <v>27.74</v>
      </c>
      <c r="EJ3149">
        <v>26.85</v>
      </c>
      <c r="EK3149">
        <v>25.97</v>
      </c>
      <c r="EL3149">
        <v>25.1</v>
      </c>
      <c r="EM3149">
        <v>24.23</v>
      </c>
      <c r="EN3149">
        <v>23.37</v>
      </c>
      <c r="EO3149">
        <v>22.51</v>
      </c>
      <c r="EP3149">
        <v>21.66</v>
      </c>
      <c r="EQ3149">
        <v>20.82</v>
      </c>
      <c r="ER3149">
        <v>19.98</v>
      </c>
      <c r="ES3149">
        <v>19.149999999999999</v>
      </c>
      <c r="ET3149">
        <v>18.329999999999998</v>
      </c>
      <c r="EU3149">
        <v>17.52</v>
      </c>
      <c r="EV3149">
        <v>16.72</v>
      </c>
      <c r="EW3149">
        <v>15.93</v>
      </c>
      <c r="EX3149">
        <v>15.16</v>
      </c>
      <c r="EY3149">
        <v>14.41</v>
      </c>
      <c r="EZ3149">
        <v>13.67</v>
      </c>
      <c r="FA3149">
        <v>12.95</v>
      </c>
      <c r="FB3149">
        <v>12.25</v>
      </c>
      <c r="FC3149">
        <v>11.58</v>
      </c>
      <c r="FD3149">
        <v>10.92</v>
      </c>
      <c r="FE3149">
        <v>10.29</v>
      </c>
      <c r="FF3149">
        <v>9.69</v>
      </c>
      <c r="FG3149">
        <v>9.11</v>
      </c>
      <c r="FH3149">
        <v>8.56</v>
      </c>
      <c r="FI3149">
        <v>8.0299999999999994</v>
      </c>
      <c r="FJ3149">
        <v>7.53</v>
      </c>
      <c r="FK3149">
        <v>7.06</v>
      </c>
      <c r="FL3149">
        <v>6.6</v>
      </c>
      <c r="FM3149">
        <v>6.17</v>
      </c>
      <c r="FN3149">
        <v>5.76</v>
      </c>
      <c r="FO3149">
        <v>5.38</v>
      </c>
      <c r="FP3149">
        <v>5.01</v>
      </c>
      <c r="FQ3149">
        <v>4.67</v>
      </c>
      <c r="FR3149">
        <v>4.34</v>
      </c>
      <c r="FS3149">
        <v>4.04</v>
      </c>
      <c r="FT3149">
        <v>3.76</v>
      </c>
      <c r="FU3149">
        <v>3.52</v>
      </c>
      <c r="FV3149">
        <v>3.3</v>
      </c>
      <c r="FW3149">
        <v>3.11</v>
      </c>
    </row>
    <row r="3150" spans="1:189" x14ac:dyDescent="0.25">
      <c r="A3150" t="s">
        <v>2937</v>
      </c>
      <c r="B3150">
        <v>72</v>
      </c>
      <c r="C3150">
        <v>72</v>
      </c>
      <c r="E3150">
        <v>100000</v>
      </c>
      <c r="F3150">
        <v>99934</v>
      </c>
      <c r="G3150">
        <v>99864</v>
      </c>
      <c r="H3150">
        <v>99791</v>
      </c>
      <c r="I3150">
        <v>99713</v>
      </c>
      <c r="J3150">
        <v>99631</v>
      </c>
      <c r="K3150">
        <v>99543</v>
      </c>
      <c r="L3150">
        <v>99449</v>
      </c>
      <c r="M3150">
        <v>99350</v>
      </c>
      <c r="N3150">
        <v>99244</v>
      </c>
      <c r="O3150">
        <v>99133</v>
      </c>
      <c r="P3150">
        <v>99016</v>
      </c>
      <c r="Q3150">
        <v>98892</v>
      </c>
      <c r="R3150">
        <v>98762</v>
      </c>
      <c r="S3150">
        <v>98625</v>
      </c>
      <c r="T3150">
        <v>98479</v>
      </c>
      <c r="U3150">
        <v>98325</v>
      </c>
      <c r="V3150">
        <v>98160</v>
      </c>
      <c r="W3150">
        <v>97985</v>
      </c>
      <c r="X3150">
        <v>97798</v>
      </c>
      <c r="Y3150">
        <v>97599</v>
      </c>
      <c r="Z3150">
        <v>97387</v>
      </c>
      <c r="AA3150">
        <v>97163</v>
      </c>
      <c r="AB3150">
        <v>96925</v>
      </c>
      <c r="AC3150">
        <v>96673</v>
      </c>
      <c r="AD3150">
        <v>96407</v>
      </c>
      <c r="AE3150">
        <v>96125</v>
      </c>
      <c r="AF3150">
        <v>95826</v>
      </c>
      <c r="AG3150">
        <v>95508</v>
      </c>
      <c r="AH3150">
        <v>95170</v>
      </c>
      <c r="AI3150">
        <v>94811</v>
      </c>
      <c r="AJ3150">
        <v>94428</v>
      </c>
      <c r="AK3150">
        <v>94020</v>
      </c>
      <c r="AL3150">
        <v>93584</v>
      </c>
      <c r="AM3150">
        <v>93116</v>
      </c>
      <c r="AN3150">
        <v>92614</v>
      </c>
      <c r="AO3150">
        <v>92073</v>
      </c>
      <c r="AP3150">
        <v>91492</v>
      </c>
      <c r="AQ3150">
        <v>90865</v>
      </c>
      <c r="AR3150">
        <v>90188</v>
      </c>
      <c r="AS3150">
        <v>89458</v>
      </c>
      <c r="AT3150">
        <v>88670</v>
      </c>
      <c r="AU3150">
        <v>87817</v>
      </c>
      <c r="AV3150">
        <v>86886</v>
      </c>
      <c r="AW3150">
        <v>85863</v>
      </c>
      <c r="AX3150">
        <v>84731</v>
      </c>
      <c r="AY3150">
        <v>83474</v>
      </c>
      <c r="AZ3150">
        <v>82084</v>
      </c>
      <c r="BA3150">
        <v>80545</v>
      </c>
      <c r="BB3150">
        <v>78840</v>
      </c>
      <c r="BC3150">
        <v>76954</v>
      </c>
      <c r="BD3150">
        <v>74871</v>
      </c>
      <c r="BE3150">
        <v>72578</v>
      </c>
      <c r="BF3150">
        <v>70058</v>
      </c>
      <c r="BG3150">
        <v>67305</v>
      </c>
      <c r="BH3150">
        <v>64323</v>
      </c>
      <c r="BI3150">
        <v>61110</v>
      </c>
      <c r="BJ3150">
        <v>57681</v>
      </c>
      <c r="BK3150">
        <v>54053</v>
      </c>
      <c r="BL3150">
        <v>50267</v>
      </c>
      <c r="BM3150">
        <v>46360</v>
      </c>
      <c r="BN3150">
        <v>42368</v>
      </c>
      <c r="BO3150">
        <v>38331</v>
      </c>
      <c r="BP3150">
        <v>34298</v>
      </c>
      <c r="BQ3150">
        <v>30319</v>
      </c>
      <c r="BR3150">
        <v>26444</v>
      </c>
      <c r="BS3150">
        <v>22725</v>
      </c>
      <c r="BT3150">
        <v>19213</v>
      </c>
      <c r="BU3150">
        <v>15927</v>
      </c>
      <c r="BV3150">
        <v>12926</v>
      </c>
      <c r="BW3150">
        <v>10248</v>
      </c>
      <c r="BX3150">
        <v>7918</v>
      </c>
      <c r="DC3150">
        <v>56.49</v>
      </c>
      <c r="DD3150">
        <v>55.53</v>
      </c>
      <c r="DE3150">
        <v>54.56</v>
      </c>
      <c r="DF3150">
        <v>53.6</v>
      </c>
      <c r="DG3150">
        <v>52.65</v>
      </c>
      <c r="DH3150">
        <v>51.69</v>
      </c>
      <c r="DI3150">
        <v>50.73</v>
      </c>
      <c r="DJ3150">
        <v>49.78</v>
      </c>
      <c r="DK3150">
        <v>48.83</v>
      </c>
      <c r="DL3150">
        <v>47.88</v>
      </c>
      <c r="DM3150">
        <v>46.93</v>
      </c>
      <c r="DN3150">
        <v>45.99</v>
      </c>
      <c r="DO3150">
        <v>45.05</v>
      </c>
      <c r="DP3150">
        <v>44.11</v>
      </c>
      <c r="DQ3150">
        <v>43.17</v>
      </c>
      <c r="DR3150">
        <v>42.23</v>
      </c>
      <c r="DS3150">
        <v>41.29</v>
      </c>
      <c r="DT3150">
        <v>40.36</v>
      </c>
      <c r="DU3150">
        <v>39.43</v>
      </c>
      <c r="DV3150">
        <v>38.51</v>
      </c>
      <c r="DW3150">
        <v>37.590000000000003</v>
      </c>
      <c r="DX3150">
        <v>36.67</v>
      </c>
      <c r="DY3150">
        <v>35.75</v>
      </c>
      <c r="DZ3150">
        <v>34.840000000000003</v>
      </c>
      <c r="EA3150">
        <v>33.93</v>
      </c>
      <c r="EB3150">
        <v>33.020000000000003</v>
      </c>
      <c r="EC3150">
        <v>32.11</v>
      </c>
      <c r="ED3150">
        <v>31.21</v>
      </c>
      <c r="EE3150">
        <v>30.31</v>
      </c>
      <c r="EF3150">
        <v>29.42</v>
      </c>
      <c r="EG3150">
        <v>28.53</v>
      </c>
      <c r="EH3150">
        <v>27.64</v>
      </c>
      <c r="EI3150">
        <v>26.76</v>
      </c>
      <c r="EJ3150">
        <v>25.88</v>
      </c>
      <c r="EK3150">
        <v>25.01</v>
      </c>
      <c r="EL3150">
        <v>24.14</v>
      </c>
      <c r="EM3150">
        <v>23.28</v>
      </c>
      <c r="EN3150">
        <v>22.43</v>
      </c>
      <c r="EO3150">
        <v>21.58</v>
      </c>
      <c r="EP3150">
        <v>20.74</v>
      </c>
      <c r="EQ3150">
        <v>19.899999999999999</v>
      </c>
      <c r="ER3150">
        <v>19.079999999999998</v>
      </c>
      <c r="ES3150">
        <v>18.260000000000002</v>
      </c>
      <c r="ET3150">
        <v>17.45</v>
      </c>
      <c r="EU3150">
        <v>16.649999999999999</v>
      </c>
      <c r="EV3150">
        <v>15.86</v>
      </c>
      <c r="EW3150">
        <v>15.1</v>
      </c>
      <c r="EX3150">
        <v>14.34</v>
      </c>
      <c r="EY3150">
        <v>13.61</v>
      </c>
      <c r="EZ3150">
        <v>12.89</v>
      </c>
      <c r="FA3150">
        <v>12.19</v>
      </c>
      <c r="FB3150">
        <v>11.52</v>
      </c>
      <c r="FC3150">
        <v>10.87</v>
      </c>
      <c r="FD3150">
        <v>10.24</v>
      </c>
      <c r="FE3150">
        <v>9.64</v>
      </c>
      <c r="FF3150">
        <v>9.06</v>
      </c>
      <c r="FG3150">
        <v>8.51</v>
      </c>
      <c r="FH3150">
        <v>7.99</v>
      </c>
      <c r="FI3150">
        <v>7.49</v>
      </c>
      <c r="FJ3150">
        <v>7.02</v>
      </c>
      <c r="FK3150">
        <v>6.57</v>
      </c>
      <c r="FL3150">
        <v>6.14</v>
      </c>
      <c r="FM3150">
        <v>5.73</v>
      </c>
      <c r="FN3150">
        <v>5.35</v>
      </c>
      <c r="FO3150">
        <v>4.9800000000000004</v>
      </c>
      <c r="FP3150">
        <v>4.6399999999999997</v>
      </c>
      <c r="FQ3150">
        <v>4.32</v>
      </c>
      <c r="FR3150">
        <v>4.0199999999999996</v>
      </c>
      <c r="FS3150">
        <v>3.74</v>
      </c>
      <c r="FT3150">
        <v>3.5</v>
      </c>
      <c r="FU3150">
        <v>3.28</v>
      </c>
      <c r="FV3150">
        <v>3.1</v>
      </c>
    </row>
    <row r="3151" spans="1:189" x14ac:dyDescent="0.25">
      <c r="A3151" t="s">
        <v>2938</v>
      </c>
      <c r="B3151">
        <v>71</v>
      </c>
      <c r="C3151">
        <v>71</v>
      </c>
      <c r="E3151">
        <v>100000</v>
      </c>
      <c r="F3151">
        <v>99929</v>
      </c>
      <c r="G3151">
        <v>99855</v>
      </c>
      <c r="H3151">
        <v>99776</v>
      </c>
      <c r="I3151">
        <v>99693</v>
      </c>
      <c r="J3151">
        <v>99604</v>
      </c>
      <c r="K3151">
        <v>99509</v>
      </c>
      <c r="L3151">
        <v>99408</v>
      </c>
      <c r="M3151">
        <v>99301</v>
      </c>
      <c r="N3151">
        <v>99187</v>
      </c>
      <c r="O3151">
        <v>99068</v>
      </c>
      <c r="P3151">
        <v>98943</v>
      </c>
      <c r="Q3151">
        <v>98811</v>
      </c>
      <c r="R3151">
        <v>98671</v>
      </c>
      <c r="S3151">
        <v>98523</v>
      </c>
      <c r="T3151">
        <v>98366</v>
      </c>
      <c r="U3151">
        <v>98199</v>
      </c>
      <c r="V3151">
        <v>98021</v>
      </c>
      <c r="W3151">
        <v>97831</v>
      </c>
      <c r="X3151">
        <v>97629</v>
      </c>
      <c r="Y3151">
        <v>97414</v>
      </c>
      <c r="Z3151">
        <v>97186</v>
      </c>
      <c r="AA3151">
        <v>96945</v>
      </c>
      <c r="AB3151">
        <v>96689</v>
      </c>
      <c r="AC3151">
        <v>96419</v>
      </c>
      <c r="AD3151">
        <v>96132</v>
      </c>
      <c r="AE3151">
        <v>95828</v>
      </c>
      <c r="AF3151">
        <v>95506</v>
      </c>
      <c r="AG3151">
        <v>95163</v>
      </c>
      <c r="AH3151">
        <v>94798</v>
      </c>
      <c r="AI3151">
        <v>94409</v>
      </c>
      <c r="AJ3151">
        <v>93995</v>
      </c>
      <c r="AK3151">
        <v>93552</v>
      </c>
      <c r="AL3151">
        <v>93077</v>
      </c>
      <c r="AM3151">
        <v>92567</v>
      </c>
      <c r="AN3151">
        <v>92018</v>
      </c>
      <c r="AO3151">
        <v>91428</v>
      </c>
      <c r="AP3151">
        <v>90792</v>
      </c>
      <c r="AQ3151">
        <v>90106</v>
      </c>
      <c r="AR3151">
        <v>89367</v>
      </c>
      <c r="AS3151">
        <v>88569</v>
      </c>
      <c r="AT3151">
        <v>87705</v>
      </c>
      <c r="AU3151">
        <v>86764</v>
      </c>
      <c r="AV3151">
        <v>85730</v>
      </c>
      <c r="AW3151">
        <v>84585</v>
      </c>
      <c r="AX3151">
        <v>83316</v>
      </c>
      <c r="AY3151">
        <v>81912</v>
      </c>
      <c r="AZ3151">
        <v>80357</v>
      </c>
      <c r="BA3151">
        <v>78636</v>
      </c>
      <c r="BB3151">
        <v>76732</v>
      </c>
      <c r="BC3151">
        <v>74632</v>
      </c>
      <c r="BD3151">
        <v>72322</v>
      </c>
      <c r="BE3151">
        <v>69784</v>
      </c>
      <c r="BF3151">
        <v>67014</v>
      </c>
      <c r="BG3151">
        <v>64015</v>
      </c>
      <c r="BH3151">
        <v>60787</v>
      </c>
      <c r="BI3151">
        <v>57342</v>
      </c>
      <c r="BJ3151">
        <v>53699</v>
      </c>
      <c r="BK3151">
        <v>49899</v>
      </c>
      <c r="BL3151">
        <v>45986</v>
      </c>
      <c r="BM3151">
        <v>41992</v>
      </c>
      <c r="BN3151">
        <v>37954</v>
      </c>
      <c r="BO3151">
        <v>33923</v>
      </c>
      <c r="BP3151">
        <v>29955</v>
      </c>
      <c r="BQ3151">
        <v>26098</v>
      </c>
      <c r="BR3151">
        <v>22399</v>
      </c>
      <c r="BS3151">
        <v>18913</v>
      </c>
      <c r="BT3151">
        <v>15659</v>
      </c>
      <c r="BU3151">
        <v>12687</v>
      </c>
      <c r="BV3151">
        <v>10041</v>
      </c>
      <c r="BW3151">
        <v>7743</v>
      </c>
      <c r="DC3151">
        <v>55.41</v>
      </c>
      <c r="DD3151">
        <v>54.45</v>
      </c>
      <c r="DE3151">
        <v>53.49</v>
      </c>
      <c r="DF3151">
        <v>52.53</v>
      </c>
      <c r="DG3151">
        <v>51.57</v>
      </c>
      <c r="DH3151">
        <v>50.62</v>
      </c>
      <c r="DI3151">
        <v>49.67</v>
      </c>
      <c r="DJ3151">
        <v>48.72</v>
      </c>
      <c r="DK3151">
        <v>47.77</v>
      </c>
      <c r="DL3151">
        <v>46.82</v>
      </c>
      <c r="DM3151">
        <v>45.88</v>
      </c>
      <c r="DN3151">
        <v>44.94</v>
      </c>
      <c r="DO3151">
        <v>43.99</v>
      </c>
      <c r="DP3151">
        <v>43.06</v>
      </c>
      <c r="DQ3151">
        <v>42.12</v>
      </c>
      <c r="DR3151">
        <v>41.19</v>
      </c>
      <c r="DS3151">
        <v>40.26</v>
      </c>
      <c r="DT3151">
        <v>39.33</v>
      </c>
      <c r="DU3151">
        <v>38.4</v>
      </c>
      <c r="DV3151">
        <v>37.479999999999997</v>
      </c>
      <c r="DW3151">
        <v>36.56</v>
      </c>
      <c r="DX3151">
        <v>35.65</v>
      </c>
      <c r="DY3151">
        <v>34.74</v>
      </c>
      <c r="DZ3151">
        <v>33.83</v>
      </c>
      <c r="EA3151">
        <v>32.92</v>
      </c>
      <c r="EB3151">
        <v>32.020000000000003</v>
      </c>
      <c r="EC3151">
        <v>31.12</v>
      </c>
      <c r="ED3151">
        <v>30.22</v>
      </c>
      <c r="EE3151">
        <v>29.33</v>
      </c>
      <c r="EF3151">
        <v>28.44</v>
      </c>
      <c r="EG3151">
        <v>27.55</v>
      </c>
      <c r="EH3151">
        <v>26.67</v>
      </c>
      <c r="EI3151">
        <v>25.8</v>
      </c>
      <c r="EJ3151">
        <v>24.93</v>
      </c>
      <c r="EK3151">
        <v>24.06</v>
      </c>
      <c r="EL3151">
        <v>23.2</v>
      </c>
      <c r="EM3151">
        <v>22.35</v>
      </c>
      <c r="EN3151">
        <v>21.5</v>
      </c>
      <c r="EO3151">
        <v>20.66</v>
      </c>
      <c r="EP3151">
        <v>19.829999999999998</v>
      </c>
      <c r="EQ3151">
        <v>19</v>
      </c>
      <c r="ER3151">
        <v>18.18</v>
      </c>
      <c r="ES3151">
        <v>17.37</v>
      </c>
      <c r="ET3151">
        <v>16.579999999999998</v>
      </c>
      <c r="EU3151">
        <v>15.8</v>
      </c>
      <c r="EV3151">
        <v>15.03</v>
      </c>
      <c r="EW3151">
        <v>14.28</v>
      </c>
      <c r="EX3151">
        <v>13.54</v>
      </c>
      <c r="EY3151">
        <v>12.83</v>
      </c>
      <c r="EZ3151">
        <v>12.14</v>
      </c>
      <c r="FA3151">
        <v>11.46</v>
      </c>
      <c r="FB3151">
        <v>10.81</v>
      </c>
      <c r="FC3151">
        <v>10.19</v>
      </c>
      <c r="FD3151">
        <v>9.59</v>
      </c>
      <c r="FE3151">
        <v>9.01</v>
      </c>
      <c r="FF3151">
        <v>8.4700000000000006</v>
      </c>
      <c r="FG3151">
        <v>7.95</v>
      </c>
      <c r="FH3151">
        <v>7.45</v>
      </c>
      <c r="FI3151">
        <v>6.98</v>
      </c>
      <c r="FJ3151">
        <v>6.53</v>
      </c>
      <c r="FK3151">
        <v>6.1</v>
      </c>
      <c r="FL3151">
        <v>5.7</v>
      </c>
      <c r="FM3151">
        <v>5.32</v>
      </c>
      <c r="FN3151">
        <v>4.96</v>
      </c>
      <c r="FO3151">
        <v>4.62</v>
      </c>
      <c r="FP3151">
        <v>4.3</v>
      </c>
      <c r="FQ3151">
        <v>4</v>
      </c>
      <c r="FR3151">
        <v>3.72</v>
      </c>
      <c r="FS3151">
        <v>3.48</v>
      </c>
      <c r="FT3151">
        <v>3.26</v>
      </c>
      <c r="FU3151">
        <v>3.08</v>
      </c>
    </row>
    <row r="3152" spans="1:189" x14ac:dyDescent="0.25">
      <c r="A3152" t="s">
        <v>2939</v>
      </c>
      <c r="B3152">
        <v>70</v>
      </c>
      <c r="C3152">
        <v>70</v>
      </c>
      <c r="E3152">
        <v>100000</v>
      </c>
      <c r="F3152">
        <v>99925</v>
      </c>
      <c r="G3152">
        <v>99845</v>
      </c>
      <c r="H3152">
        <v>99760</v>
      </c>
      <c r="I3152">
        <v>99669</v>
      </c>
      <c r="J3152">
        <v>99573</v>
      </c>
      <c r="K3152">
        <v>99471</v>
      </c>
      <c r="L3152">
        <v>99362</v>
      </c>
      <c r="M3152">
        <v>99247</v>
      </c>
      <c r="N3152">
        <v>99126</v>
      </c>
      <c r="O3152">
        <v>98998</v>
      </c>
      <c r="P3152">
        <v>98864</v>
      </c>
      <c r="Q3152">
        <v>98722</v>
      </c>
      <c r="R3152">
        <v>98572</v>
      </c>
      <c r="S3152">
        <v>98413</v>
      </c>
      <c r="T3152">
        <v>98243</v>
      </c>
      <c r="U3152">
        <v>98062</v>
      </c>
      <c r="V3152">
        <v>97869</v>
      </c>
      <c r="W3152">
        <v>97664</v>
      </c>
      <c r="X3152">
        <v>97446</v>
      </c>
      <c r="Y3152">
        <v>97215</v>
      </c>
      <c r="Z3152">
        <v>96969</v>
      </c>
      <c r="AA3152">
        <v>96710</v>
      </c>
      <c r="AB3152">
        <v>96435</v>
      </c>
      <c r="AC3152">
        <v>96144</v>
      </c>
      <c r="AD3152">
        <v>95836</v>
      </c>
      <c r="AE3152">
        <v>95508</v>
      </c>
      <c r="AF3152">
        <v>95160</v>
      </c>
      <c r="AG3152">
        <v>94790</v>
      </c>
      <c r="AH3152">
        <v>94395</v>
      </c>
      <c r="AI3152">
        <v>93973</v>
      </c>
      <c r="AJ3152">
        <v>93523</v>
      </c>
      <c r="AK3152">
        <v>93041</v>
      </c>
      <c r="AL3152">
        <v>92523</v>
      </c>
      <c r="AM3152">
        <v>91967</v>
      </c>
      <c r="AN3152">
        <v>91368</v>
      </c>
      <c r="AO3152">
        <v>90723</v>
      </c>
      <c r="AP3152">
        <v>90027</v>
      </c>
      <c r="AQ3152">
        <v>89279</v>
      </c>
      <c r="AR3152">
        <v>88471</v>
      </c>
      <c r="AS3152">
        <v>87597</v>
      </c>
      <c r="AT3152">
        <v>86644</v>
      </c>
      <c r="AU3152">
        <v>85598</v>
      </c>
      <c r="AV3152">
        <v>84441</v>
      </c>
      <c r="AW3152">
        <v>83158</v>
      </c>
      <c r="AX3152">
        <v>81741</v>
      </c>
      <c r="AY3152">
        <v>80171</v>
      </c>
      <c r="AZ3152">
        <v>78433</v>
      </c>
      <c r="BA3152">
        <v>76512</v>
      </c>
      <c r="BB3152">
        <v>74394</v>
      </c>
      <c r="BC3152">
        <v>72067</v>
      </c>
      <c r="BD3152">
        <v>69511</v>
      </c>
      <c r="BE3152">
        <v>66722</v>
      </c>
      <c r="BF3152">
        <v>63707</v>
      </c>
      <c r="BG3152">
        <v>60463</v>
      </c>
      <c r="BH3152">
        <v>57005</v>
      </c>
      <c r="BI3152">
        <v>53347</v>
      </c>
      <c r="BJ3152">
        <v>49534</v>
      </c>
      <c r="BK3152">
        <v>45612</v>
      </c>
      <c r="BL3152">
        <v>41616</v>
      </c>
      <c r="BM3152">
        <v>37581</v>
      </c>
      <c r="BN3152">
        <v>33554</v>
      </c>
      <c r="BO3152">
        <v>29594</v>
      </c>
      <c r="BP3152">
        <v>25752</v>
      </c>
      <c r="BQ3152">
        <v>22076</v>
      </c>
      <c r="BR3152">
        <v>18615</v>
      </c>
      <c r="BS3152">
        <v>15392</v>
      </c>
      <c r="BT3152">
        <v>12454</v>
      </c>
      <c r="BU3152">
        <v>9839</v>
      </c>
      <c r="BV3152">
        <v>7573</v>
      </c>
      <c r="DC3152">
        <v>54.33</v>
      </c>
      <c r="DD3152">
        <v>53.37</v>
      </c>
      <c r="DE3152">
        <v>52.41</v>
      </c>
      <c r="DF3152">
        <v>51.46</v>
      </c>
      <c r="DG3152">
        <v>50.5</v>
      </c>
      <c r="DH3152">
        <v>49.55</v>
      </c>
      <c r="DI3152">
        <v>48.6</v>
      </c>
      <c r="DJ3152">
        <v>47.65</v>
      </c>
      <c r="DK3152">
        <v>46.71</v>
      </c>
      <c r="DL3152">
        <v>45.77</v>
      </c>
      <c r="DM3152">
        <v>44.82</v>
      </c>
      <c r="DN3152">
        <v>43.88</v>
      </c>
      <c r="DO3152">
        <v>42.95</v>
      </c>
      <c r="DP3152">
        <v>42.01</v>
      </c>
      <c r="DQ3152">
        <v>41.08</v>
      </c>
      <c r="DR3152">
        <v>40.15</v>
      </c>
      <c r="DS3152">
        <v>39.22</v>
      </c>
      <c r="DT3152">
        <v>38.299999999999997</v>
      </c>
      <c r="DU3152">
        <v>37.380000000000003</v>
      </c>
      <c r="DV3152">
        <v>36.46</v>
      </c>
      <c r="DW3152">
        <v>35.549999999999997</v>
      </c>
      <c r="DX3152">
        <v>34.630000000000003</v>
      </c>
      <c r="DY3152">
        <v>33.729999999999997</v>
      </c>
      <c r="DZ3152">
        <v>32.82</v>
      </c>
      <c r="EA3152">
        <v>31.92</v>
      </c>
      <c r="EB3152">
        <v>31.02</v>
      </c>
      <c r="EC3152">
        <v>30.12</v>
      </c>
      <c r="ED3152">
        <v>29.23</v>
      </c>
      <c r="EE3152">
        <v>28.34</v>
      </c>
      <c r="EF3152">
        <v>27.46</v>
      </c>
      <c r="EG3152">
        <v>26.58</v>
      </c>
      <c r="EH3152">
        <v>25.71</v>
      </c>
      <c r="EI3152">
        <v>24.84</v>
      </c>
      <c r="EJ3152">
        <v>23.97</v>
      </c>
      <c r="EK3152">
        <v>23.12</v>
      </c>
      <c r="EL3152">
        <v>22.26</v>
      </c>
      <c r="EM3152">
        <v>21.42</v>
      </c>
      <c r="EN3152">
        <v>20.58</v>
      </c>
      <c r="EO3152">
        <v>19.75</v>
      </c>
      <c r="EP3152">
        <v>18.93</v>
      </c>
      <c r="EQ3152">
        <v>18.11</v>
      </c>
      <c r="ER3152">
        <v>17.3</v>
      </c>
      <c r="ES3152">
        <v>16.510000000000002</v>
      </c>
      <c r="ET3152">
        <v>15.73</v>
      </c>
      <c r="EU3152">
        <v>14.96</v>
      </c>
      <c r="EV3152">
        <v>14.21</v>
      </c>
      <c r="EW3152">
        <v>13.48</v>
      </c>
      <c r="EX3152">
        <v>12.77</v>
      </c>
      <c r="EY3152">
        <v>12.08</v>
      </c>
      <c r="EZ3152">
        <v>11.41</v>
      </c>
      <c r="FA3152">
        <v>10.76</v>
      </c>
      <c r="FB3152">
        <v>10.14</v>
      </c>
      <c r="FC3152">
        <v>9.5399999999999991</v>
      </c>
      <c r="FD3152">
        <v>8.9700000000000006</v>
      </c>
      <c r="FE3152">
        <v>8.42</v>
      </c>
      <c r="FF3152">
        <v>7.9</v>
      </c>
      <c r="FG3152">
        <v>7.41</v>
      </c>
      <c r="FH3152">
        <v>6.94</v>
      </c>
      <c r="FI3152">
        <v>6.5</v>
      </c>
      <c r="FJ3152">
        <v>6.07</v>
      </c>
      <c r="FK3152">
        <v>5.67</v>
      </c>
      <c r="FL3152">
        <v>5.29</v>
      </c>
      <c r="FM3152">
        <v>4.93</v>
      </c>
      <c r="FN3152">
        <v>4.59</v>
      </c>
      <c r="FO3152">
        <v>4.2699999999999996</v>
      </c>
      <c r="FP3152">
        <v>3.97</v>
      </c>
      <c r="FQ3152">
        <v>3.7</v>
      </c>
      <c r="FR3152">
        <v>3.46</v>
      </c>
      <c r="FS3152">
        <v>3.24</v>
      </c>
      <c r="FT3152">
        <v>3.06</v>
      </c>
    </row>
    <row r="3153" spans="1:175" x14ac:dyDescent="0.25">
      <c r="A3153" t="s">
        <v>2940</v>
      </c>
      <c r="B3153">
        <v>69</v>
      </c>
      <c r="C3153">
        <v>69</v>
      </c>
      <c r="E3153">
        <v>100000</v>
      </c>
      <c r="F3153">
        <v>99919</v>
      </c>
      <c r="G3153">
        <v>99833</v>
      </c>
      <c r="H3153">
        <v>99741</v>
      </c>
      <c r="I3153">
        <v>99643</v>
      </c>
      <c r="J3153">
        <v>99539</v>
      </c>
      <c r="K3153">
        <v>99429</v>
      </c>
      <c r="L3153">
        <v>99313</v>
      </c>
      <c r="M3153">
        <v>99190</v>
      </c>
      <c r="N3153">
        <v>99060</v>
      </c>
      <c r="O3153">
        <v>98923</v>
      </c>
      <c r="P3153">
        <v>98779</v>
      </c>
      <c r="Q3153">
        <v>98627</v>
      </c>
      <c r="R3153">
        <v>98465</v>
      </c>
      <c r="S3153">
        <v>98292</v>
      </c>
      <c r="T3153">
        <v>98109</v>
      </c>
      <c r="U3153">
        <v>97913</v>
      </c>
      <c r="V3153">
        <v>97705</v>
      </c>
      <c r="W3153">
        <v>97483</v>
      </c>
      <c r="X3153">
        <v>97248</v>
      </c>
      <c r="Y3153">
        <v>96999</v>
      </c>
      <c r="Z3153">
        <v>96736</v>
      </c>
      <c r="AA3153">
        <v>96457</v>
      </c>
      <c r="AB3153">
        <v>96161</v>
      </c>
      <c r="AC3153">
        <v>95848</v>
      </c>
      <c r="AD3153">
        <v>95515</v>
      </c>
      <c r="AE3153">
        <v>95162</v>
      </c>
      <c r="AF3153">
        <v>94786</v>
      </c>
      <c r="AG3153">
        <v>94385</v>
      </c>
      <c r="AH3153">
        <v>93957</v>
      </c>
      <c r="AI3153">
        <v>93500</v>
      </c>
      <c r="AJ3153">
        <v>93010</v>
      </c>
      <c r="AK3153">
        <v>92484</v>
      </c>
      <c r="AL3153">
        <v>91919</v>
      </c>
      <c r="AM3153">
        <v>91312</v>
      </c>
      <c r="AN3153">
        <v>90658</v>
      </c>
      <c r="AO3153">
        <v>89952</v>
      </c>
      <c r="AP3153">
        <v>89194</v>
      </c>
      <c r="AQ3153">
        <v>88376</v>
      </c>
      <c r="AR3153">
        <v>87491</v>
      </c>
      <c r="AS3153">
        <v>86527</v>
      </c>
      <c r="AT3153">
        <v>85470</v>
      </c>
      <c r="AU3153">
        <v>84300</v>
      </c>
      <c r="AV3153">
        <v>83003</v>
      </c>
      <c r="AW3153">
        <v>81571</v>
      </c>
      <c r="AX3153">
        <v>79987</v>
      </c>
      <c r="AY3153">
        <v>78233</v>
      </c>
      <c r="AZ3153">
        <v>76295</v>
      </c>
      <c r="BA3153">
        <v>74159</v>
      </c>
      <c r="BB3153">
        <v>71812</v>
      </c>
      <c r="BC3153">
        <v>69239</v>
      </c>
      <c r="BD3153">
        <v>66433</v>
      </c>
      <c r="BE3153">
        <v>63399</v>
      </c>
      <c r="BF3153">
        <v>60140</v>
      </c>
      <c r="BG3153">
        <v>56666</v>
      </c>
      <c r="BH3153">
        <v>52997</v>
      </c>
      <c r="BI3153">
        <v>49172</v>
      </c>
      <c r="BJ3153">
        <v>45241</v>
      </c>
      <c r="BK3153">
        <v>41239</v>
      </c>
      <c r="BL3153">
        <v>37208</v>
      </c>
      <c r="BM3153">
        <v>33190</v>
      </c>
      <c r="BN3153">
        <v>29239</v>
      </c>
      <c r="BO3153">
        <v>25411</v>
      </c>
      <c r="BP3153">
        <v>21756</v>
      </c>
      <c r="BQ3153">
        <v>18321</v>
      </c>
      <c r="BR3153">
        <v>15126</v>
      </c>
      <c r="BS3153">
        <v>12222</v>
      </c>
      <c r="BT3153">
        <v>9642</v>
      </c>
      <c r="BU3153">
        <v>7408</v>
      </c>
      <c r="DC3153">
        <v>53.25</v>
      </c>
      <c r="DD3153">
        <v>52.3</v>
      </c>
      <c r="DE3153">
        <v>51.34</v>
      </c>
      <c r="DF3153">
        <v>50.39</v>
      </c>
      <c r="DG3153">
        <v>49.44</v>
      </c>
      <c r="DH3153">
        <v>48.49</v>
      </c>
      <c r="DI3153">
        <v>47.54</v>
      </c>
      <c r="DJ3153">
        <v>46.6</v>
      </c>
      <c r="DK3153">
        <v>45.65</v>
      </c>
      <c r="DL3153">
        <v>44.71</v>
      </c>
      <c r="DM3153">
        <v>43.77</v>
      </c>
      <c r="DN3153">
        <v>42.84</v>
      </c>
      <c r="DO3153">
        <v>41.9</v>
      </c>
      <c r="DP3153">
        <v>40.97</v>
      </c>
      <c r="DQ3153">
        <v>40.04</v>
      </c>
      <c r="DR3153">
        <v>39.119999999999997</v>
      </c>
      <c r="DS3153">
        <v>38.19</v>
      </c>
      <c r="DT3153">
        <v>37.270000000000003</v>
      </c>
      <c r="DU3153">
        <v>36.36</v>
      </c>
      <c r="DV3153">
        <v>35.44</v>
      </c>
      <c r="DW3153">
        <v>34.53</v>
      </c>
      <c r="DX3153">
        <v>33.630000000000003</v>
      </c>
      <c r="DY3153">
        <v>32.72</v>
      </c>
      <c r="DZ3153">
        <v>31.82</v>
      </c>
      <c r="EA3153">
        <v>30.92</v>
      </c>
      <c r="EB3153">
        <v>30.03</v>
      </c>
      <c r="EC3153">
        <v>29.14</v>
      </c>
      <c r="ED3153">
        <v>28.25</v>
      </c>
      <c r="EE3153">
        <v>27.37</v>
      </c>
      <c r="EF3153">
        <v>26.49</v>
      </c>
      <c r="EG3153">
        <v>25.62</v>
      </c>
      <c r="EH3153">
        <v>24.75</v>
      </c>
      <c r="EI3153">
        <v>23.89</v>
      </c>
      <c r="EJ3153">
        <v>23.03</v>
      </c>
      <c r="EK3153">
        <v>22.18</v>
      </c>
      <c r="EL3153">
        <v>21.34</v>
      </c>
      <c r="EM3153">
        <v>20.5</v>
      </c>
      <c r="EN3153">
        <v>19.670000000000002</v>
      </c>
      <c r="EO3153">
        <v>18.850000000000001</v>
      </c>
      <c r="EP3153">
        <v>18.04</v>
      </c>
      <c r="EQ3153">
        <v>17.23</v>
      </c>
      <c r="ER3153">
        <v>16.440000000000001</v>
      </c>
      <c r="ES3153">
        <v>15.66</v>
      </c>
      <c r="ET3153">
        <v>14.9</v>
      </c>
      <c r="EU3153">
        <v>14.15</v>
      </c>
      <c r="EV3153">
        <v>13.42</v>
      </c>
      <c r="EW3153">
        <v>12.71</v>
      </c>
      <c r="EX3153">
        <v>12.02</v>
      </c>
      <c r="EY3153">
        <v>11.35</v>
      </c>
      <c r="EZ3153">
        <v>10.71</v>
      </c>
      <c r="FA3153">
        <v>10.09</v>
      </c>
      <c r="FB3153">
        <v>9.49</v>
      </c>
      <c r="FC3153">
        <v>8.92</v>
      </c>
      <c r="FD3153">
        <v>8.3800000000000008</v>
      </c>
      <c r="FE3153">
        <v>7.86</v>
      </c>
      <c r="FF3153">
        <v>7.37</v>
      </c>
      <c r="FG3153">
        <v>6.9</v>
      </c>
      <c r="FH3153">
        <v>6.46</v>
      </c>
      <c r="FI3153">
        <v>6.04</v>
      </c>
      <c r="FJ3153">
        <v>5.64</v>
      </c>
      <c r="FK3153">
        <v>5.26</v>
      </c>
      <c r="FL3153">
        <v>4.9000000000000004</v>
      </c>
      <c r="FM3153">
        <v>4.57</v>
      </c>
      <c r="FN3153">
        <v>4.25</v>
      </c>
      <c r="FO3153">
        <v>3.95</v>
      </c>
      <c r="FP3153">
        <v>3.68</v>
      </c>
      <c r="FQ3153">
        <v>3.44</v>
      </c>
      <c r="FR3153">
        <v>3.23</v>
      </c>
      <c r="FS3153">
        <v>3.05</v>
      </c>
    </row>
    <row r="3154" spans="1:175" x14ac:dyDescent="0.25">
      <c r="A3154" t="s">
        <v>2941</v>
      </c>
      <c r="B3154">
        <v>68</v>
      </c>
      <c r="C3154">
        <v>68</v>
      </c>
      <c r="E3154">
        <v>100000</v>
      </c>
      <c r="F3154">
        <v>99913</v>
      </c>
      <c r="G3154">
        <v>99819</v>
      </c>
      <c r="H3154">
        <v>99720</v>
      </c>
      <c r="I3154">
        <v>99615</v>
      </c>
      <c r="J3154">
        <v>99503</v>
      </c>
      <c r="K3154">
        <v>99385</v>
      </c>
      <c r="L3154">
        <v>99260</v>
      </c>
      <c r="M3154">
        <v>99128</v>
      </c>
      <c r="N3154">
        <v>98989</v>
      </c>
      <c r="O3154">
        <v>98843</v>
      </c>
      <c r="P3154">
        <v>98688</v>
      </c>
      <c r="Q3154">
        <v>98524</v>
      </c>
      <c r="R3154">
        <v>98349</v>
      </c>
      <c r="S3154">
        <v>98162</v>
      </c>
      <c r="T3154">
        <v>97963</v>
      </c>
      <c r="U3154">
        <v>97752</v>
      </c>
      <c r="V3154">
        <v>97527</v>
      </c>
      <c r="W3154">
        <v>97288</v>
      </c>
      <c r="X3154">
        <v>97035</v>
      </c>
      <c r="Y3154">
        <v>96768</v>
      </c>
      <c r="Z3154">
        <v>96484</v>
      </c>
      <c r="AA3154">
        <v>96184</v>
      </c>
      <c r="AB3154">
        <v>95866</v>
      </c>
      <c r="AC3154">
        <v>95528</v>
      </c>
      <c r="AD3154">
        <v>95169</v>
      </c>
      <c r="AE3154">
        <v>94787</v>
      </c>
      <c r="AF3154">
        <v>94380</v>
      </c>
      <c r="AG3154">
        <v>93946</v>
      </c>
      <c r="AH3154">
        <v>93482</v>
      </c>
      <c r="AI3154">
        <v>92984</v>
      </c>
      <c r="AJ3154">
        <v>92450</v>
      </c>
      <c r="AK3154">
        <v>91876</v>
      </c>
      <c r="AL3154">
        <v>91260</v>
      </c>
      <c r="AM3154">
        <v>90597</v>
      </c>
      <c r="AN3154">
        <v>89882</v>
      </c>
      <c r="AO3154">
        <v>89113</v>
      </c>
      <c r="AP3154">
        <v>88285</v>
      </c>
      <c r="AQ3154">
        <v>87390</v>
      </c>
      <c r="AR3154">
        <v>86415</v>
      </c>
      <c r="AS3154">
        <v>85345</v>
      </c>
      <c r="AT3154">
        <v>84162</v>
      </c>
      <c r="AU3154">
        <v>82852</v>
      </c>
      <c r="AV3154">
        <v>81405</v>
      </c>
      <c r="AW3154">
        <v>79804</v>
      </c>
      <c r="AX3154">
        <v>78035</v>
      </c>
      <c r="AY3154">
        <v>76081</v>
      </c>
      <c r="AZ3154">
        <v>73926</v>
      </c>
      <c r="BA3154">
        <v>71561</v>
      </c>
      <c r="BB3154">
        <v>68968</v>
      </c>
      <c r="BC3154">
        <v>66146</v>
      </c>
      <c r="BD3154">
        <v>63095</v>
      </c>
      <c r="BE3154">
        <v>59818</v>
      </c>
      <c r="BF3154">
        <v>56329</v>
      </c>
      <c r="BG3154">
        <v>52647</v>
      </c>
      <c r="BH3154">
        <v>48813</v>
      </c>
      <c r="BI3154">
        <v>44873</v>
      </c>
      <c r="BJ3154">
        <v>40867</v>
      </c>
      <c r="BK3154">
        <v>36835</v>
      </c>
      <c r="BL3154">
        <v>32826</v>
      </c>
      <c r="BM3154">
        <v>28889</v>
      </c>
      <c r="BN3154">
        <v>25076</v>
      </c>
      <c r="BO3154">
        <v>21440</v>
      </c>
      <c r="BP3154">
        <v>18030</v>
      </c>
      <c r="BQ3154">
        <v>14865</v>
      </c>
      <c r="BR3154">
        <v>11992</v>
      </c>
      <c r="BS3154">
        <v>9447</v>
      </c>
      <c r="BT3154">
        <v>7248</v>
      </c>
      <c r="DC3154">
        <v>52.18</v>
      </c>
      <c r="DD3154">
        <v>51.23</v>
      </c>
      <c r="DE3154">
        <v>50.27</v>
      </c>
      <c r="DF3154">
        <v>49.32</v>
      </c>
      <c r="DG3154">
        <v>48.37</v>
      </c>
      <c r="DH3154">
        <v>47.43</v>
      </c>
      <c r="DI3154">
        <v>46.48</v>
      </c>
      <c r="DJ3154">
        <v>45.54</v>
      </c>
      <c r="DK3154">
        <v>44.6</v>
      </c>
      <c r="DL3154">
        <v>43.66</v>
      </c>
      <c r="DM3154">
        <v>42.73</v>
      </c>
      <c r="DN3154">
        <v>41.79</v>
      </c>
      <c r="DO3154">
        <v>40.86</v>
      </c>
      <c r="DP3154">
        <v>39.93</v>
      </c>
      <c r="DQ3154">
        <v>39.01</v>
      </c>
      <c r="DR3154">
        <v>38.090000000000003</v>
      </c>
      <c r="DS3154">
        <v>37.17</v>
      </c>
      <c r="DT3154">
        <v>36.25</v>
      </c>
      <c r="DU3154">
        <v>35.340000000000003</v>
      </c>
      <c r="DV3154">
        <v>34.43</v>
      </c>
      <c r="DW3154">
        <v>33.53</v>
      </c>
      <c r="DX3154">
        <v>32.619999999999997</v>
      </c>
      <c r="DY3154">
        <v>31.72</v>
      </c>
      <c r="DZ3154">
        <v>30.83</v>
      </c>
      <c r="EA3154">
        <v>29.93</v>
      </c>
      <c r="EB3154">
        <v>29.04</v>
      </c>
      <c r="EC3154">
        <v>28.16</v>
      </c>
      <c r="ED3154">
        <v>27.28</v>
      </c>
      <c r="EE3154">
        <v>26.4</v>
      </c>
      <c r="EF3154">
        <v>25.53</v>
      </c>
      <c r="EG3154">
        <v>24.67</v>
      </c>
      <c r="EH3154">
        <v>23.8</v>
      </c>
      <c r="EI3154">
        <v>22.95</v>
      </c>
      <c r="EJ3154">
        <v>22.1</v>
      </c>
      <c r="EK3154">
        <v>21.26</v>
      </c>
      <c r="EL3154">
        <v>20.43</v>
      </c>
      <c r="EM3154">
        <v>19.600000000000001</v>
      </c>
      <c r="EN3154">
        <v>18.78</v>
      </c>
      <c r="EO3154">
        <v>17.96</v>
      </c>
      <c r="EP3154">
        <v>17.16</v>
      </c>
      <c r="EQ3154">
        <v>16.37</v>
      </c>
      <c r="ER3154">
        <v>15.59</v>
      </c>
      <c r="ES3154">
        <v>14.83</v>
      </c>
      <c r="ET3154">
        <v>14.09</v>
      </c>
      <c r="EU3154">
        <v>13.36</v>
      </c>
      <c r="EV3154">
        <v>12.65</v>
      </c>
      <c r="EW3154">
        <v>11.96</v>
      </c>
      <c r="EX3154">
        <v>11.3</v>
      </c>
      <c r="EY3154">
        <v>10.65</v>
      </c>
      <c r="EZ3154">
        <v>10.029999999999999</v>
      </c>
      <c r="FA3154">
        <v>9.44</v>
      </c>
      <c r="FB3154">
        <v>8.8699999999999992</v>
      </c>
      <c r="FC3154">
        <v>8.33</v>
      </c>
      <c r="FD3154">
        <v>7.82</v>
      </c>
      <c r="FE3154">
        <v>7.33</v>
      </c>
      <c r="FF3154">
        <v>6.87</v>
      </c>
      <c r="FG3154">
        <v>6.42</v>
      </c>
      <c r="FH3154">
        <v>6.01</v>
      </c>
      <c r="FI3154">
        <v>5.61</v>
      </c>
      <c r="FJ3154">
        <v>5.23</v>
      </c>
      <c r="FK3154">
        <v>4.88</v>
      </c>
      <c r="FL3154">
        <v>4.54</v>
      </c>
      <c r="FM3154">
        <v>4.2300000000000004</v>
      </c>
      <c r="FN3154">
        <v>3.93</v>
      </c>
      <c r="FO3154">
        <v>3.66</v>
      </c>
      <c r="FP3154">
        <v>3.42</v>
      </c>
      <c r="FQ3154">
        <v>3.21</v>
      </c>
      <c r="FR3154">
        <v>3.03</v>
      </c>
    </row>
    <row r="3155" spans="1:175" x14ac:dyDescent="0.25">
      <c r="A3155" t="s">
        <v>2942</v>
      </c>
      <c r="B3155">
        <v>67</v>
      </c>
      <c r="C3155">
        <v>67</v>
      </c>
      <c r="E3155">
        <v>100000</v>
      </c>
      <c r="F3155">
        <v>99906</v>
      </c>
      <c r="G3155">
        <v>99805</v>
      </c>
      <c r="H3155">
        <v>99698</v>
      </c>
      <c r="I3155">
        <v>99584</v>
      </c>
      <c r="J3155">
        <v>99464</v>
      </c>
      <c r="K3155">
        <v>99338</v>
      </c>
      <c r="L3155">
        <v>99204</v>
      </c>
      <c r="M3155">
        <v>99063</v>
      </c>
      <c r="N3155">
        <v>98914</v>
      </c>
      <c r="O3155">
        <v>98757</v>
      </c>
      <c r="P3155">
        <v>98590</v>
      </c>
      <c r="Q3155">
        <v>98412</v>
      </c>
      <c r="R3155">
        <v>98222</v>
      </c>
      <c r="S3155">
        <v>98020</v>
      </c>
      <c r="T3155">
        <v>97805</v>
      </c>
      <c r="U3155">
        <v>97577</v>
      </c>
      <c r="V3155">
        <v>97335</v>
      </c>
      <c r="W3155">
        <v>97078</v>
      </c>
      <c r="X3155">
        <v>96806</v>
      </c>
      <c r="Y3155">
        <v>96519</v>
      </c>
      <c r="Z3155">
        <v>96214</v>
      </c>
      <c r="AA3155">
        <v>95891</v>
      </c>
      <c r="AB3155">
        <v>95548</v>
      </c>
      <c r="AC3155">
        <v>95183</v>
      </c>
      <c r="AD3155">
        <v>94795</v>
      </c>
      <c r="AE3155">
        <v>94382</v>
      </c>
      <c r="AF3155">
        <v>93941</v>
      </c>
      <c r="AG3155">
        <v>93470</v>
      </c>
      <c r="AH3155">
        <v>92964</v>
      </c>
      <c r="AI3155">
        <v>92421</v>
      </c>
      <c r="AJ3155">
        <v>91839</v>
      </c>
      <c r="AK3155">
        <v>91214</v>
      </c>
      <c r="AL3155">
        <v>90541</v>
      </c>
      <c r="AM3155">
        <v>89817</v>
      </c>
      <c r="AN3155">
        <v>89038</v>
      </c>
      <c r="AO3155">
        <v>88199</v>
      </c>
      <c r="AP3155">
        <v>87292</v>
      </c>
      <c r="AQ3155">
        <v>86306</v>
      </c>
      <c r="AR3155">
        <v>85225</v>
      </c>
      <c r="AS3155">
        <v>84028</v>
      </c>
      <c r="AT3155">
        <v>82704</v>
      </c>
      <c r="AU3155">
        <v>81242</v>
      </c>
      <c r="AV3155">
        <v>79626</v>
      </c>
      <c r="AW3155">
        <v>77840</v>
      </c>
      <c r="AX3155">
        <v>75869</v>
      </c>
      <c r="AY3155">
        <v>73697</v>
      </c>
      <c r="AZ3155">
        <v>71313</v>
      </c>
      <c r="BA3155">
        <v>68702</v>
      </c>
      <c r="BB3155">
        <v>65859</v>
      </c>
      <c r="BC3155">
        <v>62792</v>
      </c>
      <c r="BD3155">
        <v>59499</v>
      </c>
      <c r="BE3155">
        <v>55993</v>
      </c>
      <c r="BF3155">
        <v>52297</v>
      </c>
      <c r="BG3155">
        <v>48453</v>
      </c>
      <c r="BH3155">
        <v>44509</v>
      </c>
      <c r="BI3155">
        <v>40498</v>
      </c>
      <c r="BJ3155">
        <v>36467</v>
      </c>
      <c r="BK3155">
        <v>32463</v>
      </c>
      <c r="BL3155">
        <v>28541</v>
      </c>
      <c r="BM3155">
        <v>24747</v>
      </c>
      <c r="BN3155">
        <v>21130</v>
      </c>
      <c r="BO3155">
        <v>17743</v>
      </c>
      <c r="BP3155">
        <v>14607</v>
      </c>
      <c r="BQ3155">
        <v>11766</v>
      </c>
      <c r="BR3155">
        <v>9253</v>
      </c>
      <c r="BS3155">
        <v>7089</v>
      </c>
      <c r="DC3155">
        <v>51.11</v>
      </c>
      <c r="DD3155">
        <v>50.16</v>
      </c>
      <c r="DE3155">
        <v>49.21</v>
      </c>
      <c r="DF3155">
        <v>48.26</v>
      </c>
      <c r="DG3155">
        <v>47.31</v>
      </c>
      <c r="DH3155">
        <v>46.37</v>
      </c>
      <c r="DI3155">
        <v>45.43</v>
      </c>
      <c r="DJ3155">
        <v>44.49</v>
      </c>
      <c r="DK3155">
        <v>43.55</v>
      </c>
      <c r="DL3155">
        <v>42.62</v>
      </c>
      <c r="DM3155">
        <v>41.68</v>
      </c>
      <c r="DN3155">
        <v>40.75</v>
      </c>
      <c r="DO3155">
        <v>39.83</v>
      </c>
      <c r="DP3155">
        <v>38.9</v>
      </c>
      <c r="DQ3155">
        <v>37.979999999999997</v>
      </c>
      <c r="DR3155">
        <v>37.06</v>
      </c>
      <c r="DS3155">
        <v>36.15</v>
      </c>
      <c r="DT3155">
        <v>35.24</v>
      </c>
      <c r="DU3155">
        <v>34.33</v>
      </c>
      <c r="DV3155">
        <v>33.43</v>
      </c>
      <c r="DW3155">
        <v>32.520000000000003</v>
      </c>
      <c r="DX3155">
        <v>31.63</v>
      </c>
      <c r="DY3155">
        <v>30.73</v>
      </c>
      <c r="DZ3155">
        <v>29.84</v>
      </c>
      <c r="EA3155">
        <v>28.95</v>
      </c>
      <c r="EB3155">
        <v>28.07</v>
      </c>
      <c r="EC3155">
        <v>27.19</v>
      </c>
      <c r="ED3155">
        <v>26.31</v>
      </c>
      <c r="EE3155">
        <v>25.44</v>
      </c>
      <c r="EF3155">
        <v>24.58</v>
      </c>
      <c r="EG3155">
        <v>23.72</v>
      </c>
      <c r="EH3155">
        <v>22.87</v>
      </c>
      <c r="EI3155">
        <v>22.02</v>
      </c>
      <c r="EJ3155">
        <v>21.18</v>
      </c>
      <c r="EK3155">
        <v>20.350000000000001</v>
      </c>
      <c r="EL3155">
        <v>19.52</v>
      </c>
      <c r="EM3155">
        <v>18.7</v>
      </c>
      <c r="EN3155">
        <v>17.89</v>
      </c>
      <c r="EO3155">
        <v>17.09</v>
      </c>
      <c r="EP3155">
        <v>16.3</v>
      </c>
      <c r="EQ3155">
        <v>15.53</v>
      </c>
      <c r="ER3155">
        <v>14.77</v>
      </c>
      <c r="ES3155">
        <v>14.02</v>
      </c>
      <c r="ET3155">
        <v>13.3</v>
      </c>
      <c r="EU3155">
        <v>12.59</v>
      </c>
      <c r="EV3155">
        <v>11.91</v>
      </c>
      <c r="EW3155">
        <v>11.24</v>
      </c>
      <c r="EX3155">
        <v>10.6</v>
      </c>
      <c r="EY3155">
        <v>9.98</v>
      </c>
      <c r="EZ3155">
        <v>9.39</v>
      </c>
      <c r="FA3155">
        <v>8.83</v>
      </c>
      <c r="FB3155">
        <v>8.2899999999999991</v>
      </c>
      <c r="FC3155">
        <v>7.78</v>
      </c>
      <c r="FD3155">
        <v>7.29</v>
      </c>
      <c r="FE3155">
        <v>6.83</v>
      </c>
      <c r="FF3155">
        <v>6.39</v>
      </c>
      <c r="FG3155">
        <v>5.97</v>
      </c>
      <c r="FH3155">
        <v>5.58</v>
      </c>
      <c r="FI3155">
        <v>5.21</v>
      </c>
      <c r="FJ3155">
        <v>4.8499999999999996</v>
      </c>
      <c r="FK3155">
        <v>4.5199999999999996</v>
      </c>
      <c r="FL3155">
        <v>4.21</v>
      </c>
      <c r="FM3155">
        <v>3.91</v>
      </c>
      <c r="FN3155">
        <v>3.65</v>
      </c>
      <c r="FO3155">
        <v>3.41</v>
      </c>
      <c r="FP3155">
        <v>3.2</v>
      </c>
      <c r="FQ3155">
        <v>3.02</v>
      </c>
    </row>
    <row r="3156" spans="1:175" x14ac:dyDescent="0.25">
      <c r="A3156" t="s">
        <v>2943</v>
      </c>
      <c r="B3156">
        <v>66</v>
      </c>
      <c r="C3156">
        <v>66</v>
      </c>
      <c r="E3156">
        <v>100000</v>
      </c>
      <c r="F3156">
        <v>99898</v>
      </c>
      <c r="G3156">
        <v>99789</v>
      </c>
      <c r="H3156">
        <v>99674</v>
      </c>
      <c r="I3156">
        <v>99552</v>
      </c>
      <c r="J3156">
        <v>99424</v>
      </c>
      <c r="K3156">
        <v>99288</v>
      </c>
      <c r="L3156">
        <v>99145</v>
      </c>
      <c r="M3156">
        <v>98994</v>
      </c>
      <c r="N3156">
        <v>98834</v>
      </c>
      <c r="O3156">
        <v>98664</v>
      </c>
      <c r="P3156">
        <v>98483</v>
      </c>
      <c r="Q3156">
        <v>98291</v>
      </c>
      <c r="R3156">
        <v>98086</v>
      </c>
      <c r="S3156">
        <v>97867</v>
      </c>
      <c r="T3156">
        <v>97636</v>
      </c>
      <c r="U3156">
        <v>97390</v>
      </c>
      <c r="V3156">
        <v>97129</v>
      </c>
      <c r="W3156">
        <v>96853</v>
      </c>
      <c r="X3156">
        <v>96561</v>
      </c>
      <c r="Y3156">
        <v>96251</v>
      </c>
      <c r="Z3156">
        <v>95923</v>
      </c>
      <c r="AA3156">
        <v>95574</v>
      </c>
      <c r="AB3156">
        <v>95204</v>
      </c>
      <c r="AC3156">
        <v>94810</v>
      </c>
      <c r="AD3156">
        <v>94390</v>
      </c>
      <c r="AE3156">
        <v>93943</v>
      </c>
      <c r="AF3156">
        <v>93464</v>
      </c>
      <c r="AG3156">
        <v>92951</v>
      </c>
      <c r="AH3156">
        <v>92400</v>
      </c>
      <c r="AI3156">
        <v>91809</v>
      </c>
      <c r="AJ3156">
        <v>91174</v>
      </c>
      <c r="AK3156">
        <v>90491</v>
      </c>
      <c r="AL3156">
        <v>89757</v>
      </c>
      <c r="AM3156">
        <v>88968</v>
      </c>
      <c r="AN3156">
        <v>88119</v>
      </c>
      <c r="AO3156">
        <v>87200</v>
      </c>
      <c r="AP3156">
        <v>86202</v>
      </c>
      <c r="AQ3156">
        <v>85109</v>
      </c>
      <c r="AR3156">
        <v>83900</v>
      </c>
      <c r="AS3156">
        <v>82561</v>
      </c>
      <c r="AT3156">
        <v>81083</v>
      </c>
      <c r="AU3156">
        <v>79451</v>
      </c>
      <c r="AV3156">
        <v>77648</v>
      </c>
      <c r="AW3156">
        <v>75660</v>
      </c>
      <c r="AX3156">
        <v>73471</v>
      </c>
      <c r="AY3156">
        <v>71070</v>
      </c>
      <c r="AZ3156">
        <v>68439</v>
      </c>
      <c r="BA3156">
        <v>65578</v>
      </c>
      <c r="BB3156">
        <v>62491</v>
      </c>
      <c r="BC3156">
        <v>59182</v>
      </c>
      <c r="BD3156">
        <v>55661</v>
      </c>
      <c r="BE3156">
        <v>51950</v>
      </c>
      <c r="BF3156">
        <v>48095</v>
      </c>
      <c r="BG3156">
        <v>44144</v>
      </c>
      <c r="BH3156">
        <v>40134</v>
      </c>
      <c r="BI3156">
        <v>36103</v>
      </c>
      <c r="BJ3156">
        <v>32105</v>
      </c>
      <c r="BK3156">
        <v>28194</v>
      </c>
      <c r="BL3156">
        <v>24420</v>
      </c>
      <c r="BM3156">
        <v>20826</v>
      </c>
      <c r="BN3156">
        <v>17462</v>
      </c>
      <c r="BO3156">
        <v>14353</v>
      </c>
      <c r="BP3156">
        <v>11543</v>
      </c>
      <c r="BQ3156">
        <v>9064</v>
      </c>
      <c r="BR3156">
        <v>6931</v>
      </c>
      <c r="DC3156">
        <v>50.04</v>
      </c>
      <c r="DD3156">
        <v>49.09</v>
      </c>
      <c r="DE3156">
        <v>48.15</v>
      </c>
      <c r="DF3156">
        <v>47.2</v>
      </c>
      <c r="DG3156">
        <v>46.26</v>
      </c>
      <c r="DH3156">
        <v>45.32</v>
      </c>
      <c r="DI3156">
        <v>44.38</v>
      </c>
      <c r="DJ3156">
        <v>43.44</v>
      </c>
      <c r="DK3156">
        <v>42.51</v>
      </c>
      <c r="DL3156">
        <v>41.58</v>
      </c>
      <c r="DM3156">
        <v>40.65</v>
      </c>
      <c r="DN3156">
        <v>39.72</v>
      </c>
      <c r="DO3156">
        <v>38.799999999999997</v>
      </c>
      <c r="DP3156">
        <v>37.880000000000003</v>
      </c>
      <c r="DQ3156">
        <v>36.96</v>
      </c>
      <c r="DR3156">
        <v>36.049999999999997</v>
      </c>
      <c r="DS3156">
        <v>35.14</v>
      </c>
      <c r="DT3156">
        <v>34.229999999999997</v>
      </c>
      <c r="DU3156">
        <v>33.33</v>
      </c>
      <c r="DV3156">
        <v>32.42</v>
      </c>
      <c r="DW3156">
        <v>31.53</v>
      </c>
      <c r="DX3156">
        <v>30.63</v>
      </c>
      <c r="DY3156">
        <v>29.74</v>
      </c>
      <c r="DZ3156">
        <v>28.86</v>
      </c>
      <c r="EA3156">
        <v>27.97</v>
      </c>
      <c r="EB3156">
        <v>27.1</v>
      </c>
      <c r="EC3156">
        <v>26.22</v>
      </c>
      <c r="ED3156">
        <v>25.36</v>
      </c>
      <c r="EE3156">
        <v>24.49</v>
      </c>
      <c r="EF3156">
        <v>23.64</v>
      </c>
      <c r="EG3156">
        <v>22.78</v>
      </c>
      <c r="EH3156">
        <v>21.94</v>
      </c>
      <c r="EI3156">
        <v>21.1</v>
      </c>
      <c r="EJ3156">
        <v>20.27</v>
      </c>
      <c r="EK3156">
        <v>19.45</v>
      </c>
      <c r="EL3156">
        <v>18.63</v>
      </c>
      <c r="EM3156">
        <v>17.82</v>
      </c>
      <c r="EN3156">
        <v>17.02</v>
      </c>
      <c r="EO3156">
        <v>16.23</v>
      </c>
      <c r="EP3156">
        <v>15.46</v>
      </c>
      <c r="EQ3156">
        <v>14.7</v>
      </c>
      <c r="ER3156">
        <v>13.96</v>
      </c>
      <c r="ES3156">
        <v>13.24</v>
      </c>
      <c r="ET3156">
        <v>12.53</v>
      </c>
      <c r="EU3156">
        <v>11.85</v>
      </c>
      <c r="EV3156">
        <v>11.19</v>
      </c>
      <c r="EW3156">
        <v>10.55</v>
      </c>
      <c r="EX3156">
        <v>9.93</v>
      </c>
      <c r="EY3156">
        <v>9.35</v>
      </c>
      <c r="EZ3156">
        <v>8.7799999999999994</v>
      </c>
      <c r="FA3156">
        <v>8.25</v>
      </c>
      <c r="FB3156">
        <v>7.74</v>
      </c>
      <c r="FC3156">
        <v>7.25</v>
      </c>
      <c r="FD3156">
        <v>6.79</v>
      </c>
      <c r="FE3156">
        <v>6.36</v>
      </c>
      <c r="FF3156">
        <v>5.94</v>
      </c>
      <c r="FG3156">
        <v>5.55</v>
      </c>
      <c r="FH3156">
        <v>5.18</v>
      </c>
      <c r="FI3156">
        <v>4.83</v>
      </c>
      <c r="FJ3156">
        <v>4.5</v>
      </c>
      <c r="FK3156">
        <v>4.1900000000000004</v>
      </c>
      <c r="FL3156">
        <v>3.89</v>
      </c>
      <c r="FM3156">
        <v>3.63</v>
      </c>
      <c r="FN3156">
        <v>3.39</v>
      </c>
      <c r="FO3156">
        <v>3.18</v>
      </c>
      <c r="FP3156">
        <v>3.01</v>
      </c>
    </row>
    <row r="3157" spans="1:175" x14ac:dyDescent="0.25">
      <c r="A3157" t="s">
        <v>2944</v>
      </c>
      <c r="B3157">
        <v>65</v>
      </c>
      <c r="C3157">
        <v>65</v>
      </c>
      <c r="E3157">
        <v>100000</v>
      </c>
      <c r="F3157">
        <v>99890</v>
      </c>
      <c r="G3157">
        <v>99773</v>
      </c>
      <c r="H3157">
        <v>99649</v>
      </c>
      <c r="I3157">
        <v>99518</v>
      </c>
      <c r="J3157">
        <v>99381</v>
      </c>
      <c r="K3157">
        <v>99236</v>
      </c>
      <c r="L3157">
        <v>99082</v>
      </c>
      <c r="M3157">
        <v>98920</v>
      </c>
      <c r="N3157">
        <v>98747</v>
      </c>
      <c r="O3157">
        <v>98564</v>
      </c>
      <c r="P3157">
        <v>98368</v>
      </c>
      <c r="Q3157">
        <v>98160</v>
      </c>
      <c r="R3157">
        <v>97938</v>
      </c>
      <c r="S3157">
        <v>97702</v>
      </c>
      <c r="T3157">
        <v>97453</v>
      </c>
      <c r="U3157">
        <v>97188</v>
      </c>
      <c r="V3157">
        <v>96908</v>
      </c>
      <c r="W3157">
        <v>96611</v>
      </c>
      <c r="X3157">
        <v>96296</v>
      </c>
      <c r="Y3157">
        <v>95963</v>
      </c>
      <c r="Z3157">
        <v>95609</v>
      </c>
      <c r="AA3157">
        <v>95233</v>
      </c>
      <c r="AB3157">
        <v>94833</v>
      </c>
      <c r="AC3157">
        <v>94407</v>
      </c>
      <c r="AD3157">
        <v>93952</v>
      </c>
      <c r="AE3157">
        <v>93466</v>
      </c>
      <c r="AF3157">
        <v>92945</v>
      </c>
      <c r="AG3157">
        <v>92386</v>
      </c>
      <c r="AH3157">
        <v>91786</v>
      </c>
      <c r="AI3157">
        <v>91141</v>
      </c>
      <c r="AJ3157">
        <v>90449</v>
      </c>
      <c r="AK3157">
        <v>89704</v>
      </c>
      <c r="AL3157">
        <v>88904</v>
      </c>
      <c r="AM3157">
        <v>88044</v>
      </c>
      <c r="AN3157">
        <v>87115</v>
      </c>
      <c r="AO3157">
        <v>86105</v>
      </c>
      <c r="AP3157">
        <v>84998</v>
      </c>
      <c r="AQ3157">
        <v>83776</v>
      </c>
      <c r="AR3157">
        <v>82423</v>
      </c>
      <c r="AS3157">
        <v>80930</v>
      </c>
      <c r="AT3157">
        <v>79281</v>
      </c>
      <c r="AU3157">
        <v>77462</v>
      </c>
      <c r="AV3157">
        <v>75455</v>
      </c>
      <c r="AW3157">
        <v>73248</v>
      </c>
      <c r="AX3157">
        <v>70830</v>
      </c>
      <c r="AY3157">
        <v>68181</v>
      </c>
      <c r="AZ3157">
        <v>65301</v>
      </c>
      <c r="BA3157">
        <v>62195</v>
      </c>
      <c r="BB3157">
        <v>58867</v>
      </c>
      <c r="BC3157">
        <v>55331</v>
      </c>
      <c r="BD3157">
        <v>51608</v>
      </c>
      <c r="BE3157">
        <v>47740</v>
      </c>
      <c r="BF3157">
        <v>43782</v>
      </c>
      <c r="BG3157">
        <v>39769</v>
      </c>
      <c r="BH3157">
        <v>35744</v>
      </c>
      <c r="BI3157">
        <v>31751</v>
      </c>
      <c r="BJ3157">
        <v>27852</v>
      </c>
      <c r="BK3157">
        <v>24093</v>
      </c>
      <c r="BL3157">
        <v>20524</v>
      </c>
      <c r="BM3157">
        <v>17187</v>
      </c>
      <c r="BN3157">
        <v>14105</v>
      </c>
      <c r="BO3157">
        <v>11325</v>
      </c>
      <c r="BP3157">
        <v>8878</v>
      </c>
      <c r="BQ3157">
        <v>6778</v>
      </c>
      <c r="DC3157">
        <v>48.98</v>
      </c>
      <c r="DD3157">
        <v>48.03</v>
      </c>
      <c r="DE3157">
        <v>47.09</v>
      </c>
      <c r="DF3157">
        <v>46.14</v>
      </c>
      <c r="DG3157">
        <v>45.2</v>
      </c>
      <c r="DH3157">
        <v>44.27</v>
      </c>
      <c r="DI3157">
        <v>43.33</v>
      </c>
      <c r="DJ3157">
        <v>42.4</v>
      </c>
      <c r="DK3157">
        <v>41.47</v>
      </c>
      <c r="DL3157">
        <v>40.54</v>
      </c>
      <c r="DM3157">
        <v>39.61</v>
      </c>
      <c r="DN3157">
        <v>38.69</v>
      </c>
      <c r="DO3157">
        <v>37.770000000000003</v>
      </c>
      <c r="DP3157">
        <v>36.85</v>
      </c>
      <c r="DQ3157">
        <v>35.94</v>
      </c>
      <c r="DR3157">
        <v>35.03</v>
      </c>
      <c r="DS3157">
        <v>34.130000000000003</v>
      </c>
      <c r="DT3157">
        <v>33.22</v>
      </c>
      <c r="DU3157">
        <v>32.33</v>
      </c>
      <c r="DV3157">
        <v>31.43</v>
      </c>
      <c r="DW3157">
        <v>30.54</v>
      </c>
      <c r="DX3157">
        <v>29.65</v>
      </c>
      <c r="DY3157">
        <v>28.76</v>
      </c>
      <c r="DZ3157">
        <v>27.88</v>
      </c>
      <c r="EA3157">
        <v>27.01</v>
      </c>
      <c r="EB3157">
        <v>26.13</v>
      </c>
      <c r="EC3157">
        <v>25.27</v>
      </c>
      <c r="ED3157">
        <v>24.41</v>
      </c>
      <c r="EE3157">
        <v>23.55</v>
      </c>
      <c r="EF3157">
        <v>22.7</v>
      </c>
      <c r="EG3157">
        <v>21.86</v>
      </c>
      <c r="EH3157">
        <v>21.02</v>
      </c>
      <c r="EI3157">
        <v>20.190000000000001</v>
      </c>
      <c r="EJ3157">
        <v>19.37</v>
      </c>
      <c r="EK3157">
        <v>18.55</v>
      </c>
      <c r="EL3157">
        <v>17.75</v>
      </c>
      <c r="EM3157">
        <v>16.95</v>
      </c>
      <c r="EN3157">
        <v>16.16</v>
      </c>
      <c r="EO3157">
        <v>15.39</v>
      </c>
      <c r="EP3157">
        <v>14.64</v>
      </c>
      <c r="EQ3157">
        <v>13.9</v>
      </c>
      <c r="ER3157">
        <v>13.18</v>
      </c>
      <c r="ES3157">
        <v>12.47</v>
      </c>
      <c r="ET3157">
        <v>11.79</v>
      </c>
      <c r="EU3157">
        <v>11.13</v>
      </c>
      <c r="EV3157">
        <v>10.49</v>
      </c>
      <c r="EW3157">
        <v>9.8800000000000008</v>
      </c>
      <c r="EX3157">
        <v>9.3000000000000007</v>
      </c>
      <c r="EY3157">
        <v>8.74</v>
      </c>
      <c r="EZ3157">
        <v>8.1999999999999993</v>
      </c>
      <c r="FA3157">
        <v>7.69</v>
      </c>
      <c r="FB3157">
        <v>7.21</v>
      </c>
      <c r="FC3157">
        <v>6.76</v>
      </c>
      <c r="FD3157">
        <v>6.32</v>
      </c>
      <c r="FE3157">
        <v>5.91</v>
      </c>
      <c r="FF3157">
        <v>5.52</v>
      </c>
      <c r="FG3157">
        <v>5.15</v>
      </c>
      <c r="FH3157">
        <v>4.8</v>
      </c>
      <c r="FI3157">
        <v>4.47</v>
      </c>
      <c r="FJ3157">
        <v>4.16</v>
      </c>
      <c r="FK3157">
        <v>3.87</v>
      </c>
      <c r="FL3157">
        <v>3.61</v>
      </c>
      <c r="FM3157">
        <v>3.38</v>
      </c>
      <c r="FN3157">
        <v>3.17</v>
      </c>
      <c r="FO3157">
        <v>3</v>
      </c>
    </row>
    <row r="3158" spans="1:175" x14ac:dyDescent="0.25">
      <c r="A3158" t="s">
        <v>2945</v>
      </c>
      <c r="B3158">
        <v>64</v>
      </c>
      <c r="C3158">
        <v>64</v>
      </c>
      <c r="E3158">
        <v>100000</v>
      </c>
      <c r="F3158">
        <v>99881</v>
      </c>
      <c r="G3158">
        <v>99756</v>
      </c>
      <c r="H3158">
        <v>99623</v>
      </c>
      <c r="I3158">
        <v>99483</v>
      </c>
      <c r="J3158">
        <v>99336</v>
      </c>
      <c r="K3158">
        <v>99180</v>
      </c>
      <c r="L3158">
        <v>99015</v>
      </c>
      <c r="M3158">
        <v>98840</v>
      </c>
      <c r="N3158">
        <v>98653</v>
      </c>
      <c r="O3158">
        <v>98455</v>
      </c>
      <c r="P3158">
        <v>98243</v>
      </c>
      <c r="Q3158">
        <v>98018</v>
      </c>
      <c r="R3158">
        <v>97779</v>
      </c>
      <c r="S3158">
        <v>97525</v>
      </c>
      <c r="T3158">
        <v>97256</v>
      </c>
      <c r="U3158">
        <v>96971</v>
      </c>
      <c r="V3158">
        <v>96670</v>
      </c>
      <c r="W3158">
        <v>96351</v>
      </c>
      <c r="X3158">
        <v>96012</v>
      </c>
      <c r="Y3158">
        <v>95653</v>
      </c>
      <c r="Z3158">
        <v>95271</v>
      </c>
      <c r="AA3158">
        <v>94864</v>
      </c>
      <c r="AB3158">
        <v>94432</v>
      </c>
      <c r="AC3158">
        <v>93970</v>
      </c>
      <c r="AD3158">
        <v>93475</v>
      </c>
      <c r="AE3158">
        <v>92946</v>
      </c>
      <c r="AF3158">
        <v>92379</v>
      </c>
      <c r="AG3158">
        <v>91770</v>
      </c>
      <c r="AH3158">
        <v>91116</v>
      </c>
      <c r="AI3158">
        <v>90413</v>
      </c>
      <c r="AJ3158">
        <v>89658</v>
      </c>
      <c r="AK3158">
        <v>88847</v>
      </c>
      <c r="AL3158">
        <v>87976</v>
      </c>
      <c r="AM3158">
        <v>87036</v>
      </c>
      <c r="AN3158">
        <v>86014</v>
      </c>
      <c r="AO3158">
        <v>84894</v>
      </c>
      <c r="AP3158">
        <v>83657</v>
      </c>
      <c r="AQ3158">
        <v>82290</v>
      </c>
      <c r="AR3158">
        <v>80781</v>
      </c>
      <c r="AS3158">
        <v>79116</v>
      </c>
      <c r="AT3158">
        <v>77278</v>
      </c>
      <c r="AU3158">
        <v>75255</v>
      </c>
      <c r="AV3158">
        <v>73029</v>
      </c>
      <c r="AW3158">
        <v>70592</v>
      </c>
      <c r="AX3158">
        <v>67927</v>
      </c>
      <c r="AY3158">
        <v>65029</v>
      </c>
      <c r="AZ3158">
        <v>61904</v>
      </c>
      <c r="BA3158">
        <v>58558</v>
      </c>
      <c r="BB3158">
        <v>55004</v>
      </c>
      <c r="BC3158">
        <v>51267</v>
      </c>
      <c r="BD3158">
        <v>47390</v>
      </c>
      <c r="BE3158">
        <v>43423</v>
      </c>
      <c r="BF3158">
        <v>39408</v>
      </c>
      <c r="BG3158">
        <v>35384</v>
      </c>
      <c r="BH3158">
        <v>31403</v>
      </c>
      <c r="BI3158">
        <v>27514</v>
      </c>
      <c r="BJ3158">
        <v>23772</v>
      </c>
      <c r="BK3158">
        <v>20223</v>
      </c>
      <c r="BL3158">
        <v>16915</v>
      </c>
      <c r="BM3158">
        <v>13862</v>
      </c>
      <c r="BN3158">
        <v>11112</v>
      </c>
      <c r="BO3158">
        <v>8695</v>
      </c>
      <c r="BP3158">
        <v>6627</v>
      </c>
      <c r="DC3158">
        <v>47.92</v>
      </c>
      <c r="DD3158">
        <v>46.97</v>
      </c>
      <c r="DE3158">
        <v>46.03</v>
      </c>
      <c r="DF3158">
        <v>45.09</v>
      </c>
      <c r="DG3158">
        <v>44.15</v>
      </c>
      <c r="DH3158">
        <v>43.22</v>
      </c>
      <c r="DI3158">
        <v>42.29</v>
      </c>
      <c r="DJ3158">
        <v>41.36</v>
      </c>
      <c r="DK3158">
        <v>40.43</v>
      </c>
      <c r="DL3158">
        <v>39.5</v>
      </c>
      <c r="DM3158">
        <v>38.58</v>
      </c>
      <c r="DN3158">
        <v>37.659999999999997</v>
      </c>
      <c r="DO3158">
        <v>36.75</v>
      </c>
      <c r="DP3158">
        <v>35.840000000000003</v>
      </c>
      <c r="DQ3158">
        <v>34.93</v>
      </c>
      <c r="DR3158">
        <v>34.03</v>
      </c>
      <c r="DS3158">
        <v>33.119999999999997</v>
      </c>
      <c r="DT3158">
        <v>32.229999999999997</v>
      </c>
      <c r="DU3158">
        <v>31.33</v>
      </c>
      <c r="DV3158">
        <v>30.44</v>
      </c>
      <c r="DW3158">
        <v>29.55</v>
      </c>
      <c r="DX3158">
        <v>28.67</v>
      </c>
      <c r="DY3158">
        <v>27.79</v>
      </c>
      <c r="DZ3158">
        <v>26.91</v>
      </c>
      <c r="EA3158">
        <v>26.04</v>
      </c>
      <c r="EB3158">
        <v>25.18</v>
      </c>
      <c r="EC3158">
        <v>24.32</v>
      </c>
      <c r="ED3158">
        <v>23.47</v>
      </c>
      <c r="EE3158">
        <v>22.62</v>
      </c>
      <c r="EF3158">
        <v>21.78</v>
      </c>
      <c r="EG3158">
        <v>20.94</v>
      </c>
      <c r="EH3158">
        <v>20.12</v>
      </c>
      <c r="EI3158">
        <v>19.29</v>
      </c>
      <c r="EJ3158">
        <v>18.48</v>
      </c>
      <c r="EK3158">
        <v>17.670000000000002</v>
      </c>
      <c r="EL3158">
        <v>16.88</v>
      </c>
      <c r="EM3158">
        <v>16.09</v>
      </c>
      <c r="EN3158">
        <v>15.32</v>
      </c>
      <c r="EO3158">
        <v>14.57</v>
      </c>
      <c r="EP3158">
        <v>13.83</v>
      </c>
      <c r="EQ3158">
        <v>13.11</v>
      </c>
      <c r="ER3158">
        <v>12.41</v>
      </c>
      <c r="ES3158">
        <v>11.74</v>
      </c>
      <c r="ET3158">
        <v>11.08</v>
      </c>
      <c r="EU3158">
        <v>10.44</v>
      </c>
      <c r="EV3158">
        <v>9.83</v>
      </c>
      <c r="EW3158">
        <v>9.25</v>
      </c>
      <c r="EX3158">
        <v>8.69</v>
      </c>
      <c r="EY3158">
        <v>8.16</v>
      </c>
      <c r="EZ3158">
        <v>7.65</v>
      </c>
      <c r="FA3158">
        <v>7.17</v>
      </c>
      <c r="FB3158">
        <v>6.72</v>
      </c>
      <c r="FC3158">
        <v>6.29</v>
      </c>
      <c r="FD3158">
        <v>5.88</v>
      </c>
      <c r="FE3158">
        <v>5.49</v>
      </c>
      <c r="FF3158">
        <v>5.12</v>
      </c>
      <c r="FG3158">
        <v>4.78</v>
      </c>
      <c r="FH3158">
        <v>4.45</v>
      </c>
      <c r="FI3158">
        <v>4.1399999999999997</v>
      </c>
      <c r="FJ3158">
        <v>3.86</v>
      </c>
      <c r="FK3158">
        <v>3.59</v>
      </c>
      <c r="FL3158">
        <v>3.36</v>
      </c>
      <c r="FM3158">
        <v>3.15</v>
      </c>
      <c r="FN3158">
        <v>2.98</v>
      </c>
    </row>
    <row r="3159" spans="1:175" x14ac:dyDescent="0.25">
      <c r="A3159" t="s">
        <v>2946</v>
      </c>
      <c r="B3159">
        <v>63</v>
      </c>
      <c r="C3159">
        <v>63</v>
      </c>
      <c r="E3159">
        <v>100000</v>
      </c>
      <c r="F3159">
        <v>99872</v>
      </c>
      <c r="G3159">
        <v>99738</v>
      </c>
      <c r="H3159">
        <v>99596</v>
      </c>
      <c r="I3159">
        <v>99446</v>
      </c>
      <c r="J3159">
        <v>99288</v>
      </c>
      <c r="K3159">
        <v>99121</v>
      </c>
      <c r="L3159">
        <v>98943</v>
      </c>
      <c r="M3159">
        <v>98753</v>
      </c>
      <c r="N3159">
        <v>98551</v>
      </c>
      <c r="O3159">
        <v>98336</v>
      </c>
      <c r="P3159">
        <v>98108</v>
      </c>
      <c r="Q3159">
        <v>97865</v>
      </c>
      <c r="R3159">
        <v>97607</v>
      </c>
      <c r="S3159">
        <v>97333</v>
      </c>
      <c r="T3159">
        <v>97044</v>
      </c>
      <c r="U3159">
        <v>96738</v>
      </c>
      <c r="V3159">
        <v>96414</v>
      </c>
      <c r="W3159">
        <v>96070</v>
      </c>
      <c r="X3159">
        <v>95705</v>
      </c>
      <c r="Y3159">
        <v>95317</v>
      </c>
      <c r="Z3159">
        <v>94904</v>
      </c>
      <c r="AA3159">
        <v>94465</v>
      </c>
      <c r="AB3159">
        <v>93996</v>
      </c>
      <c r="AC3159">
        <v>93494</v>
      </c>
      <c r="AD3159">
        <v>92956</v>
      </c>
      <c r="AE3159">
        <v>92380</v>
      </c>
      <c r="AF3159">
        <v>91762</v>
      </c>
      <c r="AG3159">
        <v>91099</v>
      </c>
      <c r="AH3159">
        <v>90385</v>
      </c>
      <c r="AI3159">
        <v>89619</v>
      </c>
      <c r="AJ3159">
        <v>88798</v>
      </c>
      <c r="AK3159">
        <v>87915</v>
      </c>
      <c r="AL3159">
        <v>86963</v>
      </c>
      <c r="AM3159">
        <v>85929</v>
      </c>
      <c r="AN3159">
        <v>84797</v>
      </c>
      <c r="AO3159">
        <v>83545</v>
      </c>
      <c r="AP3159">
        <v>82162</v>
      </c>
      <c r="AQ3159">
        <v>80638</v>
      </c>
      <c r="AR3159">
        <v>78956</v>
      </c>
      <c r="AS3159">
        <v>77102</v>
      </c>
      <c r="AT3159">
        <v>75059</v>
      </c>
      <c r="AU3159">
        <v>72816</v>
      </c>
      <c r="AV3159">
        <v>70359</v>
      </c>
      <c r="AW3159">
        <v>67675</v>
      </c>
      <c r="AX3159">
        <v>64760</v>
      </c>
      <c r="AY3159">
        <v>61618</v>
      </c>
      <c r="AZ3159">
        <v>58253</v>
      </c>
      <c r="BA3159">
        <v>54682</v>
      </c>
      <c r="BB3159">
        <v>50929</v>
      </c>
      <c r="BC3159">
        <v>47042</v>
      </c>
      <c r="BD3159">
        <v>43069</v>
      </c>
      <c r="BE3159">
        <v>39049</v>
      </c>
      <c r="BF3159">
        <v>35029</v>
      </c>
      <c r="BG3159">
        <v>31054</v>
      </c>
      <c r="BH3159">
        <v>27181</v>
      </c>
      <c r="BI3159">
        <v>23456</v>
      </c>
      <c r="BJ3159">
        <v>19928</v>
      </c>
      <c r="BK3159">
        <v>16644</v>
      </c>
      <c r="BL3159">
        <v>13623</v>
      </c>
      <c r="BM3159">
        <v>10904</v>
      </c>
      <c r="BN3159">
        <v>8518</v>
      </c>
      <c r="BO3159">
        <v>6480</v>
      </c>
      <c r="DC3159">
        <v>46.86</v>
      </c>
      <c r="DD3159">
        <v>45.92</v>
      </c>
      <c r="DE3159">
        <v>44.98</v>
      </c>
      <c r="DF3159">
        <v>44.04</v>
      </c>
      <c r="DG3159">
        <v>43.11</v>
      </c>
      <c r="DH3159">
        <v>42.18</v>
      </c>
      <c r="DI3159">
        <v>41.25</v>
      </c>
      <c r="DJ3159">
        <v>40.32</v>
      </c>
      <c r="DK3159">
        <v>39.4</v>
      </c>
      <c r="DL3159">
        <v>38.479999999999997</v>
      </c>
      <c r="DM3159">
        <v>37.56</v>
      </c>
      <c r="DN3159">
        <v>36.64</v>
      </c>
      <c r="DO3159">
        <v>35.729999999999997</v>
      </c>
      <c r="DP3159">
        <v>34.83</v>
      </c>
      <c r="DQ3159">
        <v>33.92</v>
      </c>
      <c r="DR3159">
        <v>33.020000000000003</v>
      </c>
      <c r="DS3159">
        <v>32.130000000000003</v>
      </c>
      <c r="DT3159">
        <v>31.23</v>
      </c>
      <c r="DU3159">
        <v>30.34</v>
      </c>
      <c r="DV3159">
        <v>29.46</v>
      </c>
      <c r="DW3159">
        <v>28.57</v>
      </c>
      <c r="DX3159">
        <v>27.7</v>
      </c>
      <c r="DY3159">
        <v>26.82</v>
      </c>
      <c r="DZ3159">
        <v>25.95</v>
      </c>
      <c r="EA3159">
        <v>25.09</v>
      </c>
      <c r="EB3159">
        <v>24.23</v>
      </c>
      <c r="EC3159">
        <v>23.38</v>
      </c>
      <c r="ED3159">
        <v>22.54</v>
      </c>
      <c r="EE3159">
        <v>21.7</v>
      </c>
      <c r="EF3159">
        <v>20.86</v>
      </c>
      <c r="EG3159">
        <v>20.04</v>
      </c>
      <c r="EH3159">
        <v>19.22</v>
      </c>
      <c r="EI3159">
        <v>18.41</v>
      </c>
      <c r="EJ3159">
        <v>17.600000000000001</v>
      </c>
      <c r="EK3159">
        <v>16.809999999999999</v>
      </c>
      <c r="EL3159">
        <v>16.03</v>
      </c>
      <c r="EM3159">
        <v>15.26</v>
      </c>
      <c r="EN3159">
        <v>14.51</v>
      </c>
      <c r="EO3159">
        <v>13.77</v>
      </c>
      <c r="EP3159">
        <v>13.05</v>
      </c>
      <c r="EQ3159">
        <v>12.36</v>
      </c>
      <c r="ER3159">
        <v>11.68</v>
      </c>
      <c r="ES3159">
        <v>11.02</v>
      </c>
      <c r="ET3159">
        <v>10.39</v>
      </c>
      <c r="EU3159">
        <v>9.7799999999999994</v>
      </c>
      <c r="EV3159">
        <v>9.1999999999999993</v>
      </c>
      <c r="EW3159">
        <v>8.64</v>
      </c>
      <c r="EX3159">
        <v>8.11</v>
      </c>
      <c r="EY3159">
        <v>7.61</v>
      </c>
      <c r="EZ3159">
        <v>7.14</v>
      </c>
      <c r="FA3159">
        <v>6.68</v>
      </c>
      <c r="FB3159">
        <v>6.26</v>
      </c>
      <c r="FC3159">
        <v>5.85</v>
      </c>
      <c r="FD3159">
        <v>5.46</v>
      </c>
      <c r="FE3159">
        <v>5.0999999999999996</v>
      </c>
      <c r="FF3159">
        <v>4.75</v>
      </c>
      <c r="FG3159">
        <v>4.43</v>
      </c>
      <c r="FH3159">
        <v>4.12</v>
      </c>
      <c r="FI3159">
        <v>3.84</v>
      </c>
      <c r="FJ3159">
        <v>3.58</v>
      </c>
      <c r="FK3159">
        <v>3.34</v>
      </c>
      <c r="FL3159">
        <v>3.14</v>
      </c>
      <c r="FM3159">
        <v>2.97</v>
      </c>
    </row>
    <row r="3160" spans="1:175" x14ac:dyDescent="0.25">
      <c r="A3160" t="s">
        <v>2947</v>
      </c>
      <c r="B3160">
        <v>62</v>
      </c>
      <c r="C3160">
        <v>62</v>
      </c>
      <c r="E3160">
        <v>100000</v>
      </c>
      <c r="F3160">
        <v>99863</v>
      </c>
      <c r="G3160">
        <v>99719</v>
      </c>
      <c r="H3160">
        <v>99567</v>
      </c>
      <c r="I3160">
        <v>99407</v>
      </c>
      <c r="J3160">
        <v>99237</v>
      </c>
      <c r="K3160">
        <v>99056</v>
      </c>
      <c r="L3160">
        <v>98864</v>
      </c>
      <c r="M3160">
        <v>98659</v>
      </c>
      <c r="N3160">
        <v>98440</v>
      </c>
      <c r="O3160">
        <v>98208</v>
      </c>
      <c r="P3160">
        <v>97961</v>
      </c>
      <c r="Q3160">
        <v>97699</v>
      </c>
      <c r="R3160">
        <v>97421</v>
      </c>
      <c r="S3160">
        <v>97127</v>
      </c>
      <c r="T3160">
        <v>96816</v>
      </c>
      <c r="U3160">
        <v>96487</v>
      </c>
      <c r="V3160">
        <v>96138</v>
      </c>
      <c r="W3160">
        <v>95767</v>
      </c>
      <c r="X3160">
        <v>95373</v>
      </c>
      <c r="Y3160">
        <v>94953</v>
      </c>
      <c r="Z3160">
        <v>94507</v>
      </c>
      <c r="AA3160">
        <v>94030</v>
      </c>
      <c r="AB3160">
        <v>93521</v>
      </c>
      <c r="AC3160">
        <v>92975</v>
      </c>
      <c r="AD3160">
        <v>92390</v>
      </c>
      <c r="AE3160">
        <v>91762</v>
      </c>
      <c r="AF3160">
        <v>91089</v>
      </c>
      <c r="AG3160">
        <v>90366</v>
      </c>
      <c r="AH3160">
        <v>89589</v>
      </c>
      <c r="AI3160">
        <v>88756</v>
      </c>
      <c r="AJ3160">
        <v>87862</v>
      </c>
      <c r="AK3160">
        <v>86897</v>
      </c>
      <c r="AL3160">
        <v>85851</v>
      </c>
      <c r="AM3160">
        <v>84706</v>
      </c>
      <c r="AN3160">
        <v>83441</v>
      </c>
      <c r="AO3160">
        <v>82041</v>
      </c>
      <c r="AP3160">
        <v>80500</v>
      </c>
      <c r="AQ3160">
        <v>78802</v>
      </c>
      <c r="AR3160">
        <v>76930</v>
      </c>
      <c r="AS3160">
        <v>74869</v>
      </c>
      <c r="AT3160">
        <v>72606</v>
      </c>
      <c r="AU3160">
        <v>70131</v>
      </c>
      <c r="AV3160">
        <v>67427</v>
      </c>
      <c r="AW3160">
        <v>64493</v>
      </c>
      <c r="AX3160">
        <v>61335</v>
      </c>
      <c r="AY3160">
        <v>57954</v>
      </c>
      <c r="AZ3160">
        <v>54366</v>
      </c>
      <c r="BA3160">
        <v>50598</v>
      </c>
      <c r="BB3160">
        <v>46697</v>
      </c>
      <c r="BC3160">
        <v>42717</v>
      </c>
      <c r="BD3160">
        <v>38696</v>
      </c>
      <c r="BE3160">
        <v>34676</v>
      </c>
      <c r="BF3160">
        <v>30710</v>
      </c>
      <c r="BG3160">
        <v>26850</v>
      </c>
      <c r="BH3160">
        <v>23144</v>
      </c>
      <c r="BI3160">
        <v>19637</v>
      </c>
      <c r="BJ3160">
        <v>16378</v>
      </c>
      <c r="BK3160">
        <v>13384</v>
      </c>
      <c r="BL3160">
        <v>10700</v>
      </c>
      <c r="BM3160">
        <v>8345</v>
      </c>
      <c r="BN3160">
        <v>6337</v>
      </c>
      <c r="DC3160">
        <v>45.8</v>
      </c>
      <c r="DD3160">
        <v>44.87</v>
      </c>
      <c r="DE3160">
        <v>43.93</v>
      </c>
      <c r="DF3160">
        <v>43</v>
      </c>
      <c r="DG3160">
        <v>42.06</v>
      </c>
      <c r="DH3160">
        <v>41.14</v>
      </c>
      <c r="DI3160">
        <v>40.21</v>
      </c>
      <c r="DJ3160">
        <v>39.29</v>
      </c>
      <c r="DK3160">
        <v>38.369999999999997</v>
      </c>
      <c r="DL3160">
        <v>37.450000000000003</v>
      </c>
      <c r="DM3160">
        <v>36.54</v>
      </c>
      <c r="DN3160">
        <v>35.630000000000003</v>
      </c>
      <c r="DO3160">
        <v>34.72</v>
      </c>
      <c r="DP3160">
        <v>33.82</v>
      </c>
      <c r="DQ3160">
        <v>32.92</v>
      </c>
      <c r="DR3160">
        <v>32.03</v>
      </c>
      <c r="DS3160">
        <v>31.13</v>
      </c>
      <c r="DT3160">
        <v>30.25</v>
      </c>
      <c r="DU3160">
        <v>29.36</v>
      </c>
      <c r="DV3160">
        <v>28.48</v>
      </c>
      <c r="DW3160">
        <v>27.6</v>
      </c>
      <c r="DX3160">
        <v>26.73</v>
      </c>
      <c r="DY3160">
        <v>25.87</v>
      </c>
      <c r="DZ3160">
        <v>25</v>
      </c>
      <c r="EA3160">
        <v>24.15</v>
      </c>
      <c r="EB3160">
        <v>23.3</v>
      </c>
      <c r="EC3160">
        <v>22.45</v>
      </c>
      <c r="ED3160">
        <v>21.62</v>
      </c>
      <c r="EE3160">
        <v>20.78</v>
      </c>
      <c r="EF3160">
        <v>19.96</v>
      </c>
      <c r="EG3160">
        <v>19.14</v>
      </c>
      <c r="EH3160">
        <v>18.329999999999998</v>
      </c>
      <c r="EI3160">
        <v>17.53</v>
      </c>
      <c r="EJ3160">
        <v>16.739999999999998</v>
      </c>
      <c r="EK3160">
        <v>15.96</v>
      </c>
      <c r="EL3160">
        <v>15.19</v>
      </c>
      <c r="EM3160">
        <v>14.44</v>
      </c>
      <c r="EN3160">
        <v>13.71</v>
      </c>
      <c r="EO3160">
        <v>12.99</v>
      </c>
      <c r="EP3160">
        <v>12.3</v>
      </c>
      <c r="EQ3160">
        <v>11.62</v>
      </c>
      <c r="ER3160">
        <v>10.97</v>
      </c>
      <c r="ES3160">
        <v>10.34</v>
      </c>
      <c r="ET3160">
        <v>9.73</v>
      </c>
      <c r="EU3160">
        <v>9.15</v>
      </c>
      <c r="EV3160">
        <v>8.6</v>
      </c>
      <c r="EW3160">
        <v>8.07</v>
      </c>
      <c r="EX3160">
        <v>7.57</v>
      </c>
      <c r="EY3160">
        <v>7.1</v>
      </c>
      <c r="EZ3160">
        <v>6.65</v>
      </c>
      <c r="FA3160">
        <v>6.22</v>
      </c>
      <c r="FB3160">
        <v>5.82</v>
      </c>
      <c r="FC3160">
        <v>5.43</v>
      </c>
      <c r="FD3160">
        <v>5.07</v>
      </c>
      <c r="FE3160">
        <v>4.7300000000000004</v>
      </c>
      <c r="FF3160">
        <v>4.4000000000000004</v>
      </c>
      <c r="FG3160">
        <v>4.0999999999999996</v>
      </c>
      <c r="FH3160">
        <v>3.82</v>
      </c>
      <c r="FI3160">
        <v>3.56</v>
      </c>
      <c r="FJ3160">
        <v>3.33</v>
      </c>
      <c r="FK3160">
        <v>3.12</v>
      </c>
      <c r="FL3160">
        <v>2.96</v>
      </c>
    </row>
    <row r="3161" spans="1:175" x14ac:dyDescent="0.25">
      <c r="A3161" t="s">
        <v>2948</v>
      </c>
      <c r="B3161">
        <v>61</v>
      </c>
      <c r="C3161">
        <v>61</v>
      </c>
      <c r="E3161">
        <v>100000</v>
      </c>
      <c r="F3161">
        <v>99854</v>
      </c>
      <c r="G3161">
        <v>99699</v>
      </c>
      <c r="H3161">
        <v>99536</v>
      </c>
      <c r="I3161">
        <v>99364</v>
      </c>
      <c r="J3161">
        <v>99180</v>
      </c>
      <c r="K3161">
        <v>98985</v>
      </c>
      <c r="L3161">
        <v>98777</v>
      </c>
      <c r="M3161">
        <v>98555</v>
      </c>
      <c r="N3161">
        <v>98318</v>
      </c>
      <c r="O3161">
        <v>98067</v>
      </c>
      <c r="P3161">
        <v>97801</v>
      </c>
      <c r="Q3161">
        <v>97519</v>
      </c>
      <c r="R3161">
        <v>97220</v>
      </c>
      <c r="S3161">
        <v>96904</v>
      </c>
      <c r="T3161">
        <v>96570</v>
      </c>
      <c r="U3161">
        <v>96215</v>
      </c>
      <c r="V3161">
        <v>95839</v>
      </c>
      <c r="W3161">
        <v>95438</v>
      </c>
      <c r="X3161">
        <v>95012</v>
      </c>
      <c r="Y3161">
        <v>94559</v>
      </c>
      <c r="Z3161">
        <v>94075</v>
      </c>
      <c r="AA3161">
        <v>93557</v>
      </c>
      <c r="AB3161">
        <v>93003</v>
      </c>
      <c r="AC3161">
        <v>92408</v>
      </c>
      <c r="AD3161">
        <v>91771</v>
      </c>
      <c r="AE3161">
        <v>91088</v>
      </c>
      <c r="AF3161">
        <v>90354</v>
      </c>
      <c r="AG3161">
        <v>89567</v>
      </c>
      <c r="AH3161">
        <v>88723</v>
      </c>
      <c r="AI3161">
        <v>87816</v>
      </c>
      <c r="AJ3161">
        <v>86840</v>
      </c>
      <c r="AK3161">
        <v>85780</v>
      </c>
      <c r="AL3161">
        <v>84621</v>
      </c>
      <c r="AM3161">
        <v>83342</v>
      </c>
      <c r="AN3161">
        <v>81928</v>
      </c>
      <c r="AO3161">
        <v>80369</v>
      </c>
      <c r="AP3161">
        <v>78653</v>
      </c>
      <c r="AQ3161">
        <v>76763</v>
      </c>
      <c r="AR3161">
        <v>74684</v>
      </c>
      <c r="AS3161">
        <v>72402</v>
      </c>
      <c r="AT3161">
        <v>69907</v>
      </c>
      <c r="AU3161">
        <v>67185</v>
      </c>
      <c r="AV3161">
        <v>64232</v>
      </c>
      <c r="AW3161">
        <v>61055</v>
      </c>
      <c r="AX3161">
        <v>57658</v>
      </c>
      <c r="AY3161">
        <v>54055</v>
      </c>
      <c r="AZ3161">
        <v>50271</v>
      </c>
      <c r="BA3161">
        <v>46358</v>
      </c>
      <c r="BB3161">
        <v>42369</v>
      </c>
      <c r="BC3161">
        <v>38346</v>
      </c>
      <c r="BD3161">
        <v>34330</v>
      </c>
      <c r="BE3161">
        <v>30369</v>
      </c>
      <c r="BF3161">
        <v>26522</v>
      </c>
      <c r="BG3161">
        <v>22835</v>
      </c>
      <c r="BH3161">
        <v>19351</v>
      </c>
      <c r="BI3161">
        <v>16117</v>
      </c>
      <c r="BJ3161">
        <v>13151</v>
      </c>
      <c r="BK3161">
        <v>10495</v>
      </c>
      <c r="BL3161">
        <v>8176</v>
      </c>
      <c r="BM3161">
        <v>6198</v>
      </c>
      <c r="DC3161">
        <v>44.75</v>
      </c>
      <c r="DD3161">
        <v>43.82</v>
      </c>
      <c r="DE3161">
        <v>42.88</v>
      </c>
      <c r="DF3161">
        <v>41.95</v>
      </c>
      <c r="DG3161">
        <v>41.03</v>
      </c>
      <c r="DH3161">
        <v>40.1</v>
      </c>
      <c r="DI3161">
        <v>39.18</v>
      </c>
      <c r="DJ3161">
        <v>38.26</v>
      </c>
      <c r="DK3161">
        <v>37.35</v>
      </c>
      <c r="DL3161">
        <v>36.43</v>
      </c>
      <c r="DM3161">
        <v>35.53</v>
      </c>
      <c r="DN3161">
        <v>34.619999999999997</v>
      </c>
      <c r="DO3161">
        <v>33.72</v>
      </c>
      <c r="DP3161">
        <v>32.82</v>
      </c>
      <c r="DQ3161">
        <v>31.93</v>
      </c>
      <c r="DR3161">
        <v>31.04</v>
      </c>
      <c r="DS3161">
        <v>30.15</v>
      </c>
      <c r="DT3161">
        <v>29.27</v>
      </c>
      <c r="DU3161">
        <v>28.39</v>
      </c>
      <c r="DV3161">
        <v>27.51</v>
      </c>
      <c r="DW3161">
        <v>26.64</v>
      </c>
      <c r="DX3161">
        <v>25.78</v>
      </c>
      <c r="DY3161">
        <v>24.92</v>
      </c>
      <c r="DZ3161">
        <v>24.06</v>
      </c>
      <c r="EA3161">
        <v>23.21</v>
      </c>
      <c r="EB3161">
        <v>22.37</v>
      </c>
      <c r="EC3161">
        <v>21.53</v>
      </c>
      <c r="ED3161">
        <v>20.7</v>
      </c>
      <c r="EE3161">
        <v>19.88</v>
      </c>
      <c r="EF3161">
        <v>19.07</v>
      </c>
      <c r="EG3161">
        <v>18.260000000000002</v>
      </c>
      <c r="EH3161">
        <v>17.46</v>
      </c>
      <c r="EI3161">
        <v>16.670000000000002</v>
      </c>
      <c r="EJ3161">
        <v>15.89</v>
      </c>
      <c r="EK3161">
        <v>15.13</v>
      </c>
      <c r="EL3161">
        <v>14.38</v>
      </c>
      <c r="EM3161">
        <v>13.65</v>
      </c>
      <c r="EN3161">
        <v>12.93</v>
      </c>
      <c r="EO3161">
        <v>12.24</v>
      </c>
      <c r="EP3161">
        <v>11.57</v>
      </c>
      <c r="EQ3161">
        <v>10.92</v>
      </c>
      <c r="ER3161">
        <v>10.29</v>
      </c>
      <c r="ES3161">
        <v>9.68</v>
      </c>
      <c r="ET3161">
        <v>9.11</v>
      </c>
      <c r="EU3161">
        <v>8.5500000000000007</v>
      </c>
      <c r="EV3161">
        <v>8.0299999999999994</v>
      </c>
      <c r="EW3161">
        <v>7.53</v>
      </c>
      <c r="EX3161">
        <v>7.06</v>
      </c>
      <c r="EY3161">
        <v>6.61</v>
      </c>
      <c r="EZ3161">
        <v>6.19</v>
      </c>
      <c r="FA3161">
        <v>5.79</v>
      </c>
      <c r="FB3161">
        <v>5.4</v>
      </c>
      <c r="FC3161">
        <v>5.04</v>
      </c>
      <c r="FD3161">
        <v>4.7</v>
      </c>
      <c r="FE3161">
        <v>4.38</v>
      </c>
      <c r="FF3161">
        <v>4.08</v>
      </c>
      <c r="FG3161">
        <v>3.8</v>
      </c>
      <c r="FH3161">
        <v>3.54</v>
      </c>
      <c r="FI3161">
        <v>3.31</v>
      </c>
      <c r="FJ3161">
        <v>3.11</v>
      </c>
      <c r="FK3161">
        <v>2.94</v>
      </c>
    </row>
    <row r="3162" spans="1:175" x14ac:dyDescent="0.25">
      <c r="A3162" t="s">
        <v>2949</v>
      </c>
      <c r="B3162">
        <v>60</v>
      </c>
      <c r="C3162">
        <v>60</v>
      </c>
      <c r="E3162">
        <v>100000</v>
      </c>
      <c r="F3162">
        <v>99843</v>
      </c>
      <c r="G3162">
        <v>99677</v>
      </c>
      <c r="H3162">
        <v>99502</v>
      </c>
      <c r="I3162">
        <v>99316</v>
      </c>
      <c r="J3162">
        <v>99118</v>
      </c>
      <c r="K3162">
        <v>98906</v>
      </c>
      <c r="L3162">
        <v>98681</v>
      </c>
      <c r="M3162">
        <v>98440</v>
      </c>
      <c r="N3162">
        <v>98185</v>
      </c>
      <c r="O3162">
        <v>97915</v>
      </c>
      <c r="P3162">
        <v>97628</v>
      </c>
      <c r="Q3162">
        <v>97325</v>
      </c>
      <c r="R3162">
        <v>97004</v>
      </c>
      <c r="S3162">
        <v>96663</v>
      </c>
      <c r="T3162">
        <v>96303</v>
      </c>
      <c r="U3162">
        <v>95921</v>
      </c>
      <c r="V3162">
        <v>95514</v>
      </c>
      <c r="W3162">
        <v>95082</v>
      </c>
      <c r="X3162">
        <v>94621</v>
      </c>
      <c r="Y3162">
        <v>94129</v>
      </c>
      <c r="Z3162">
        <v>93603</v>
      </c>
      <c r="AA3162">
        <v>93040</v>
      </c>
      <c r="AB3162">
        <v>92436</v>
      </c>
      <c r="AC3162">
        <v>91789</v>
      </c>
      <c r="AD3162">
        <v>91095</v>
      </c>
      <c r="AE3162">
        <v>90351</v>
      </c>
      <c r="AF3162">
        <v>89553</v>
      </c>
      <c r="AG3162">
        <v>88698</v>
      </c>
      <c r="AH3162">
        <v>87779</v>
      </c>
      <c r="AI3162">
        <v>86790</v>
      </c>
      <c r="AJ3162">
        <v>85717</v>
      </c>
      <c r="AK3162">
        <v>84544</v>
      </c>
      <c r="AL3162">
        <v>83251</v>
      </c>
      <c r="AM3162">
        <v>81821</v>
      </c>
      <c r="AN3162">
        <v>80247</v>
      </c>
      <c r="AO3162">
        <v>78511</v>
      </c>
      <c r="AP3162">
        <v>76601</v>
      </c>
      <c r="AQ3162">
        <v>74504</v>
      </c>
      <c r="AR3162">
        <v>72203</v>
      </c>
      <c r="AS3162">
        <v>69689</v>
      </c>
      <c r="AT3162">
        <v>66947</v>
      </c>
      <c r="AU3162">
        <v>63976</v>
      </c>
      <c r="AV3162">
        <v>60780</v>
      </c>
      <c r="AW3162">
        <v>57365</v>
      </c>
      <c r="AX3162">
        <v>53747</v>
      </c>
      <c r="AY3162">
        <v>49951</v>
      </c>
      <c r="AZ3162">
        <v>46024</v>
      </c>
      <c r="BA3162">
        <v>42027</v>
      </c>
      <c r="BB3162">
        <v>37999</v>
      </c>
      <c r="BC3162">
        <v>33986</v>
      </c>
      <c r="BD3162">
        <v>30035</v>
      </c>
      <c r="BE3162">
        <v>26199</v>
      </c>
      <c r="BF3162">
        <v>22529</v>
      </c>
      <c r="BG3162">
        <v>19068</v>
      </c>
      <c r="BH3162">
        <v>15860</v>
      </c>
      <c r="BI3162">
        <v>12922</v>
      </c>
      <c r="BJ3162">
        <v>10297</v>
      </c>
      <c r="BK3162">
        <v>8007</v>
      </c>
      <c r="BL3162">
        <v>6063</v>
      </c>
      <c r="DC3162">
        <v>43.71</v>
      </c>
      <c r="DD3162">
        <v>42.77</v>
      </c>
      <c r="DE3162">
        <v>41.84</v>
      </c>
      <c r="DF3162">
        <v>40.92</v>
      </c>
      <c r="DG3162">
        <v>39.99</v>
      </c>
      <c r="DH3162">
        <v>39.07</v>
      </c>
      <c r="DI3162">
        <v>38.15</v>
      </c>
      <c r="DJ3162">
        <v>37.24</v>
      </c>
      <c r="DK3162">
        <v>36.33</v>
      </c>
      <c r="DL3162">
        <v>35.42</v>
      </c>
      <c r="DM3162">
        <v>34.520000000000003</v>
      </c>
      <c r="DN3162">
        <v>33.619999999999997</v>
      </c>
      <c r="DO3162">
        <v>32.72</v>
      </c>
      <c r="DP3162">
        <v>31.83</v>
      </c>
      <c r="DQ3162">
        <v>30.94</v>
      </c>
      <c r="DR3162">
        <v>30.05</v>
      </c>
      <c r="DS3162">
        <v>29.17</v>
      </c>
      <c r="DT3162">
        <v>28.29</v>
      </c>
      <c r="DU3162">
        <v>27.42</v>
      </c>
      <c r="DV3162">
        <v>26.55</v>
      </c>
      <c r="DW3162">
        <v>25.69</v>
      </c>
      <c r="DX3162">
        <v>24.83</v>
      </c>
      <c r="DY3162">
        <v>23.97</v>
      </c>
      <c r="DZ3162">
        <v>23.13</v>
      </c>
      <c r="EA3162">
        <v>22.29</v>
      </c>
      <c r="EB3162">
        <v>21.45</v>
      </c>
      <c r="EC3162">
        <v>20.63</v>
      </c>
      <c r="ED3162">
        <v>19.809999999999999</v>
      </c>
      <c r="EE3162">
        <v>18.989999999999998</v>
      </c>
      <c r="EF3162">
        <v>18.190000000000001</v>
      </c>
      <c r="EG3162">
        <v>17.39</v>
      </c>
      <c r="EH3162">
        <v>16.600000000000001</v>
      </c>
      <c r="EI3162">
        <v>15.82</v>
      </c>
      <c r="EJ3162">
        <v>15.06</v>
      </c>
      <c r="EK3162">
        <v>14.31</v>
      </c>
      <c r="EL3162">
        <v>13.58</v>
      </c>
      <c r="EM3162">
        <v>12.87</v>
      </c>
      <c r="EN3162">
        <v>12.18</v>
      </c>
      <c r="EO3162">
        <v>11.51</v>
      </c>
      <c r="EP3162">
        <v>10.86</v>
      </c>
      <c r="EQ3162">
        <v>10.24</v>
      </c>
      <c r="ER3162">
        <v>9.64</v>
      </c>
      <c r="ES3162">
        <v>9.06</v>
      </c>
      <c r="ET3162">
        <v>8.51</v>
      </c>
      <c r="EU3162">
        <v>7.99</v>
      </c>
      <c r="EV3162">
        <v>7.49</v>
      </c>
      <c r="EW3162">
        <v>7.02</v>
      </c>
      <c r="EX3162">
        <v>6.58</v>
      </c>
      <c r="EY3162">
        <v>6.16</v>
      </c>
      <c r="EZ3162">
        <v>5.76</v>
      </c>
      <c r="FA3162">
        <v>5.38</v>
      </c>
      <c r="FB3162">
        <v>5.0199999999999996</v>
      </c>
      <c r="FC3162">
        <v>4.68</v>
      </c>
      <c r="FD3162">
        <v>4.3600000000000003</v>
      </c>
      <c r="FE3162">
        <v>4.0599999999999996</v>
      </c>
      <c r="FF3162">
        <v>3.78</v>
      </c>
      <c r="FG3162">
        <v>3.53</v>
      </c>
      <c r="FH3162">
        <v>3.3</v>
      </c>
      <c r="FI3162">
        <v>3.1</v>
      </c>
      <c r="FJ3162">
        <v>2.93</v>
      </c>
    </row>
    <row r="3163" spans="1:175" x14ac:dyDescent="0.25">
      <c r="A3163" t="s">
        <v>2950</v>
      </c>
      <c r="B3163">
        <v>59</v>
      </c>
      <c r="C3163">
        <v>59</v>
      </c>
      <c r="E3163">
        <v>100000</v>
      </c>
      <c r="F3163">
        <v>99832</v>
      </c>
      <c r="G3163">
        <v>99653</v>
      </c>
      <c r="H3163">
        <v>99464</v>
      </c>
      <c r="I3163">
        <v>99263</v>
      </c>
      <c r="J3163">
        <v>99048</v>
      </c>
      <c r="K3163">
        <v>98819</v>
      </c>
      <c r="L3163">
        <v>98575</v>
      </c>
      <c r="M3163">
        <v>98316</v>
      </c>
      <c r="N3163">
        <v>98041</v>
      </c>
      <c r="O3163">
        <v>97749</v>
      </c>
      <c r="P3163">
        <v>97441</v>
      </c>
      <c r="Q3163">
        <v>97115</v>
      </c>
      <c r="R3163">
        <v>96769</v>
      </c>
      <c r="S3163">
        <v>96403</v>
      </c>
      <c r="T3163">
        <v>96014</v>
      </c>
      <c r="U3163">
        <v>95601</v>
      </c>
      <c r="V3163">
        <v>95162</v>
      </c>
      <c r="W3163">
        <v>94694</v>
      </c>
      <c r="X3163">
        <v>94194</v>
      </c>
      <c r="Y3163">
        <v>93659</v>
      </c>
      <c r="Z3163">
        <v>93087</v>
      </c>
      <c r="AA3163">
        <v>92474</v>
      </c>
      <c r="AB3163">
        <v>91817</v>
      </c>
      <c r="AC3163">
        <v>91113</v>
      </c>
      <c r="AD3163">
        <v>90358</v>
      </c>
      <c r="AE3163">
        <v>89548</v>
      </c>
      <c r="AF3163">
        <v>88682</v>
      </c>
      <c r="AG3163">
        <v>87752</v>
      </c>
      <c r="AH3163">
        <v>86750</v>
      </c>
      <c r="AI3163">
        <v>85663</v>
      </c>
      <c r="AJ3163">
        <v>84476</v>
      </c>
      <c r="AK3163">
        <v>83167</v>
      </c>
      <c r="AL3163">
        <v>81721</v>
      </c>
      <c r="AM3163">
        <v>80130</v>
      </c>
      <c r="AN3163">
        <v>78377</v>
      </c>
      <c r="AO3163">
        <v>76448</v>
      </c>
      <c r="AP3163">
        <v>74329</v>
      </c>
      <c r="AQ3163">
        <v>72010</v>
      </c>
      <c r="AR3163">
        <v>69477</v>
      </c>
      <c r="AS3163">
        <v>66715</v>
      </c>
      <c r="AT3163">
        <v>63723</v>
      </c>
      <c r="AU3163">
        <v>60511</v>
      </c>
      <c r="AV3163">
        <v>57078</v>
      </c>
      <c r="AW3163">
        <v>53443</v>
      </c>
      <c r="AX3163">
        <v>49634</v>
      </c>
      <c r="AY3163">
        <v>45697</v>
      </c>
      <c r="AZ3163">
        <v>41691</v>
      </c>
      <c r="BA3163">
        <v>37659</v>
      </c>
      <c r="BB3163">
        <v>33646</v>
      </c>
      <c r="BC3163">
        <v>29703</v>
      </c>
      <c r="BD3163">
        <v>25882</v>
      </c>
      <c r="BE3163">
        <v>22228</v>
      </c>
      <c r="BF3163">
        <v>18789</v>
      </c>
      <c r="BG3163">
        <v>15606</v>
      </c>
      <c r="BH3163">
        <v>12699</v>
      </c>
      <c r="BI3163">
        <v>10102</v>
      </c>
      <c r="BJ3163">
        <v>7843</v>
      </c>
      <c r="BK3163">
        <v>5927</v>
      </c>
      <c r="DC3163">
        <v>42.66</v>
      </c>
      <c r="DD3163">
        <v>41.73</v>
      </c>
      <c r="DE3163">
        <v>40.81</v>
      </c>
      <c r="DF3163">
        <v>39.880000000000003</v>
      </c>
      <c r="DG3163">
        <v>38.96</v>
      </c>
      <c r="DH3163">
        <v>38.049999999999997</v>
      </c>
      <c r="DI3163">
        <v>37.130000000000003</v>
      </c>
      <c r="DJ3163">
        <v>36.22</v>
      </c>
      <c r="DK3163">
        <v>35.32</v>
      </c>
      <c r="DL3163">
        <v>34.42</v>
      </c>
      <c r="DM3163">
        <v>33.520000000000003</v>
      </c>
      <c r="DN3163">
        <v>32.619999999999997</v>
      </c>
      <c r="DO3163">
        <v>31.73</v>
      </c>
      <c r="DP3163">
        <v>30.84</v>
      </c>
      <c r="DQ3163">
        <v>29.96</v>
      </c>
      <c r="DR3163">
        <v>29.08</v>
      </c>
      <c r="DS3163">
        <v>28.2</v>
      </c>
      <c r="DT3163">
        <v>27.33</v>
      </c>
      <c r="DU3163">
        <v>26.46</v>
      </c>
      <c r="DV3163">
        <v>25.6</v>
      </c>
      <c r="DW3163">
        <v>24.74</v>
      </c>
      <c r="DX3163">
        <v>23.89</v>
      </c>
      <c r="DY3163">
        <v>23.04</v>
      </c>
      <c r="DZ3163">
        <v>22.21</v>
      </c>
      <c r="EA3163">
        <v>21.37</v>
      </c>
      <c r="EB3163">
        <v>20.55</v>
      </c>
      <c r="EC3163">
        <v>19.73</v>
      </c>
      <c r="ED3163">
        <v>18.920000000000002</v>
      </c>
      <c r="EE3163">
        <v>18.11</v>
      </c>
      <c r="EF3163">
        <v>17.32</v>
      </c>
      <c r="EG3163">
        <v>16.53</v>
      </c>
      <c r="EH3163">
        <v>15.75</v>
      </c>
      <c r="EI3163">
        <v>14.99</v>
      </c>
      <c r="EJ3163">
        <v>14.25</v>
      </c>
      <c r="EK3163">
        <v>13.52</v>
      </c>
      <c r="EL3163">
        <v>12.81</v>
      </c>
      <c r="EM3163">
        <v>12.13</v>
      </c>
      <c r="EN3163">
        <v>11.46</v>
      </c>
      <c r="EO3163">
        <v>10.81</v>
      </c>
      <c r="EP3163">
        <v>10.19</v>
      </c>
      <c r="EQ3163">
        <v>9.59</v>
      </c>
      <c r="ER3163">
        <v>9.01</v>
      </c>
      <c r="ES3163">
        <v>8.4700000000000006</v>
      </c>
      <c r="ET3163">
        <v>7.94</v>
      </c>
      <c r="EU3163">
        <v>7.45</v>
      </c>
      <c r="EV3163">
        <v>6.98</v>
      </c>
      <c r="EW3163">
        <v>6.54</v>
      </c>
      <c r="EX3163">
        <v>6.12</v>
      </c>
      <c r="EY3163">
        <v>5.73</v>
      </c>
      <c r="EZ3163">
        <v>5.35</v>
      </c>
      <c r="FA3163">
        <v>4.99</v>
      </c>
      <c r="FB3163">
        <v>4.66</v>
      </c>
      <c r="FC3163">
        <v>4.34</v>
      </c>
      <c r="FD3163">
        <v>4.04</v>
      </c>
      <c r="FE3163">
        <v>3.76</v>
      </c>
      <c r="FF3163">
        <v>3.51</v>
      </c>
      <c r="FG3163">
        <v>3.28</v>
      </c>
      <c r="FH3163">
        <v>3.09</v>
      </c>
      <c r="FI3163">
        <v>2.92</v>
      </c>
    </row>
    <row r="3164" spans="1:175" x14ac:dyDescent="0.25">
      <c r="A3164" t="s">
        <v>2951</v>
      </c>
      <c r="B3164">
        <v>58</v>
      </c>
      <c r="C3164">
        <v>58</v>
      </c>
      <c r="E3164">
        <v>100000</v>
      </c>
      <c r="F3164">
        <v>99819</v>
      </c>
      <c r="G3164">
        <v>99626</v>
      </c>
      <c r="H3164">
        <v>99422</v>
      </c>
      <c r="I3164">
        <v>99203</v>
      </c>
      <c r="J3164">
        <v>98971</v>
      </c>
      <c r="K3164">
        <v>98723</v>
      </c>
      <c r="L3164">
        <v>98460</v>
      </c>
      <c r="M3164">
        <v>98180</v>
      </c>
      <c r="N3164">
        <v>97884</v>
      </c>
      <c r="O3164">
        <v>97571</v>
      </c>
      <c r="P3164">
        <v>97239</v>
      </c>
      <c r="Q3164">
        <v>96888</v>
      </c>
      <c r="R3164">
        <v>96515</v>
      </c>
      <c r="S3164">
        <v>96120</v>
      </c>
      <c r="T3164">
        <v>95701</v>
      </c>
      <c r="U3164">
        <v>95254</v>
      </c>
      <c r="V3164">
        <v>94779</v>
      </c>
      <c r="W3164">
        <v>94271</v>
      </c>
      <c r="X3164">
        <v>93728</v>
      </c>
      <c r="Y3164">
        <v>93147</v>
      </c>
      <c r="Z3164">
        <v>92524</v>
      </c>
      <c r="AA3164">
        <v>91856</v>
      </c>
      <c r="AB3164">
        <v>91142</v>
      </c>
      <c r="AC3164">
        <v>90375</v>
      </c>
      <c r="AD3164">
        <v>89554</v>
      </c>
      <c r="AE3164">
        <v>88675</v>
      </c>
      <c r="AF3164">
        <v>87733</v>
      </c>
      <c r="AG3164">
        <v>86720</v>
      </c>
      <c r="AH3164">
        <v>85619</v>
      </c>
      <c r="AI3164">
        <v>84417</v>
      </c>
      <c r="AJ3164">
        <v>83093</v>
      </c>
      <c r="AK3164">
        <v>81630</v>
      </c>
      <c r="AL3164">
        <v>80021</v>
      </c>
      <c r="AM3164">
        <v>78250</v>
      </c>
      <c r="AN3164">
        <v>76303</v>
      </c>
      <c r="AO3164">
        <v>74164</v>
      </c>
      <c r="AP3164">
        <v>71822</v>
      </c>
      <c r="AQ3164">
        <v>69270</v>
      </c>
      <c r="AR3164">
        <v>66488</v>
      </c>
      <c r="AS3164">
        <v>63478</v>
      </c>
      <c r="AT3164">
        <v>60245</v>
      </c>
      <c r="AU3164">
        <v>56796</v>
      </c>
      <c r="AV3164">
        <v>53145</v>
      </c>
      <c r="AW3164">
        <v>49320</v>
      </c>
      <c r="AX3164">
        <v>45374</v>
      </c>
      <c r="AY3164">
        <v>41362</v>
      </c>
      <c r="AZ3164">
        <v>37325</v>
      </c>
      <c r="BA3164">
        <v>33314</v>
      </c>
      <c r="BB3164">
        <v>29376</v>
      </c>
      <c r="BC3164">
        <v>25568</v>
      </c>
      <c r="BD3164">
        <v>21933</v>
      </c>
      <c r="BE3164">
        <v>18514</v>
      </c>
      <c r="BF3164">
        <v>15357</v>
      </c>
      <c r="BG3164">
        <v>12477</v>
      </c>
      <c r="BH3164">
        <v>9912</v>
      </c>
      <c r="BI3164">
        <v>7682</v>
      </c>
      <c r="BJ3164">
        <v>5796</v>
      </c>
      <c r="DC3164">
        <v>41.62</v>
      </c>
      <c r="DD3164">
        <v>40.700000000000003</v>
      </c>
      <c r="DE3164">
        <v>39.770000000000003</v>
      </c>
      <c r="DF3164">
        <v>38.85</v>
      </c>
      <c r="DG3164">
        <v>37.94</v>
      </c>
      <c r="DH3164">
        <v>37.03</v>
      </c>
      <c r="DI3164">
        <v>36.119999999999997</v>
      </c>
      <c r="DJ3164">
        <v>35.21</v>
      </c>
      <c r="DK3164">
        <v>34.31</v>
      </c>
      <c r="DL3164">
        <v>33.409999999999997</v>
      </c>
      <c r="DM3164">
        <v>32.520000000000003</v>
      </c>
      <c r="DN3164">
        <v>31.63</v>
      </c>
      <c r="DO3164">
        <v>30.74</v>
      </c>
      <c r="DP3164">
        <v>29.86</v>
      </c>
      <c r="DQ3164">
        <v>28.98</v>
      </c>
      <c r="DR3164">
        <v>28.1</v>
      </c>
      <c r="DS3164">
        <v>27.23</v>
      </c>
      <c r="DT3164">
        <v>26.37</v>
      </c>
      <c r="DU3164">
        <v>25.51</v>
      </c>
      <c r="DV3164">
        <v>24.65</v>
      </c>
      <c r="DW3164">
        <v>23.8</v>
      </c>
      <c r="DX3164">
        <v>22.96</v>
      </c>
      <c r="DY3164">
        <v>22.12</v>
      </c>
      <c r="DZ3164">
        <v>21.29</v>
      </c>
      <c r="EA3164">
        <v>20.47</v>
      </c>
      <c r="EB3164">
        <v>19.649999999999999</v>
      </c>
      <c r="EC3164">
        <v>18.84</v>
      </c>
      <c r="ED3164">
        <v>18.04</v>
      </c>
      <c r="EE3164">
        <v>17.239999999999998</v>
      </c>
      <c r="EF3164">
        <v>16.46</v>
      </c>
      <c r="EG3164">
        <v>15.69</v>
      </c>
      <c r="EH3164">
        <v>14.93</v>
      </c>
      <c r="EI3164">
        <v>14.19</v>
      </c>
      <c r="EJ3164">
        <v>13.46</v>
      </c>
      <c r="EK3164">
        <v>12.76</v>
      </c>
      <c r="EL3164">
        <v>12.07</v>
      </c>
      <c r="EM3164">
        <v>11.4</v>
      </c>
      <c r="EN3164">
        <v>10.76</v>
      </c>
      <c r="EO3164">
        <v>10.130000000000001</v>
      </c>
      <c r="EP3164">
        <v>9.5399999999999991</v>
      </c>
      <c r="EQ3164">
        <v>8.9700000000000006</v>
      </c>
      <c r="ER3164">
        <v>8.42</v>
      </c>
      <c r="ES3164">
        <v>7.9</v>
      </c>
      <c r="ET3164">
        <v>7.41</v>
      </c>
      <c r="EU3164">
        <v>6.95</v>
      </c>
      <c r="EV3164">
        <v>6.51</v>
      </c>
      <c r="EW3164">
        <v>6.09</v>
      </c>
      <c r="EX3164">
        <v>5.69</v>
      </c>
      <c r="EY3164">
        <v>5.32</v>
      </c>
      <c r="EZ3164">
        <v>4.97</v>
      </c>
      <c r="FA3164">
        <v>4.63</v>
      </c>
      <c r="FB3164">
        <v>4.32</v>
      </c>
      <c r="FC3164">
        <v>4.0199999999999996</v>
      </c>
      <c r="FD3164">
        <v>3.74</v>
      </c>
      <c r="FE3164">
        <v>3.49</v>
      </c>
      <c r="FF3164">
        <v>3.27</v>
      </c>
      <c r="FG3164">
        <v>3.07</v>
      </c>
      <c r="FH3164">
        <v>2.91</v>
      </c>
    </row>
    <row r="3165" spans="1:175" x14ac:dyDescent="0.25">
      <c r="A3165" t="s">
        <v>2952</v>
      </c>
      <c r="B3165">
        <v>57</v>
      </c>
      <c r="C3165">
        <v>57</v>
      </c>
      <c r="E3165">
        <v>100000</v>
      </c>
      <c r="F3165">
        <v>99804</v>
      </c>
      <c r="G3165">
        <v>99596</v>
      </c>
      <c r="H3165">
        <v>99374</v>
      </c>
      <c r="I3165">
        <v>99138</v>
      </c>
      <c r="J3165">
        <v>98886</v>
      </c>
      <c r="K3165">
        <v>98619</v>
      </c>
      <c r="L3165">
        <v>98335</v>
      </c>
      <c r="M3165">
        <v>98034</v>
      </c>
      <c r="N3165">
        <v>97715</v>
      </c>
      <c r="O3165">
        <v>97378</v>
      </c>
      <c r="P3165">
        <v>97021</v>
      </c>
      <c r="Q3165">
        <v>96643</v>
      </c>
      <c r="R3165">
        <v>96241</v>
      </c>
      <c r="S3165">
        <v>95814</v>
      </c>
      <c r="T3165">
        <v>95360</v>
      </c>
      <c r="U3165">
        <v>94877</v>
      </c>
      <c r="V3165">
        <v>94361</v>
      </c>
      <c r="W3165">
        <v>93810</v>
      </c>
      <c r="X3165">
        <v>93219</v>
      </c>
      <c r="Y3165">
        <v>92586</v>
      </c>
      <c r="Z3165">
        <v>91908</v>
      </c>
      <c r="AA3165">
        <v>91183</v>
      </c>
      <c r="AB3165">
        <v>90405</v>
      </c>
      <c r="AC3165">
        <v>89572</v>
      </c>
      <c r="AD3165">
        <v>88681</v>
      </c>
      <c r="AE3165">
        <v>87726</v>
      </c>
      <c r="AF3165">
        <v>86699</v>
      </c>
      <c r="AG3165">
        <v>85587</v>
      </c>
      <c r="AH3165">
        <v>84370</v>
      </c>
      <c r="AI3165">
        <v>83029</v>
      </c>
      <c r="AJ3165">
        <v>81549</v>
      </c>
      <c r="AK3165">
        <v>79922</v>
      </c>
      <c r="AL3165">
        <v>78132</v>
      </c>
      <c r="AM3165">
        <v>76166</v>
      </c>
      <c r="AN3165">
        <v>74008</v>
      </c>
      <c r="AO3165">
        <v>71644</v>
      </c>
      <c r="AP3165">
        <v>69070</v>
      </c>
      <c r="AQ3165">
        <v>66269</v>
      </c>
      <c r="AR3165">
        <v>63239</v>
      </c>
      <c r="AS3165">
        <v>59988</v>
      </c>
      <c r="AT3165">
        <v>56519</v>
      </c>
      <c r="AU3165">
        <v>52853</v>
      </c>
      <c r="AV3165">
        <v>49013</v>
      </c>
      <c r="AW3165">
        <v>45055</v>
      </c>
      <c r="AX3165">
        <v>41037</v>
      </c>
      <c r="AY3165">
        <v>36999</v>
      </c>
      <c r="AZ3165">
        <v>32987</v>
      </c>
      <c r="BA3165">
        <v>29056</v>
      </c>
      <c r="BB3165">
        <v>25258</v>
      </c>
      <c r="BC3165">
        <v>21642</v>
      </c>
      <c r="BD3165">
        <v>18246</v>
      </c>
      <c r="BE3165">
        <v>15112</v>
      </c>
      <c r="BF3165">
        <v>12260</v>
      </c>
      <c r="BG3165">
        <v>9724</v>
      </c>
      <c r="BH3165">
        <v>7525</v>
      </c>
      <c r="BI3165">
        <v>5668</v>
      </c>
      <c r="DC3165">
        <v>40.58</v>
      </c>
      <c r="DD3165">
        <v>39.659999999999997</v>
      </c>
      <c r="DE3165">
        <v>38.75</v>
      </c>
      <c r="DF3165">
        <v>37.83</v>
      </c>
      <c r="DG3165">
        <v>36.92</v>
      </c>
      <c r="DH3165">
        <v>36.01</v>
      </c>
      <c r="DI3165">
        <v>35.11</v>
      </c>
      <c r="DJ3165">
        <v>34.21</v>
      </c>
      <c r="DK3165">
        <v>33.31</v>
      </c>
      <c r="DL3165">
        <v>32.42</v>
      </c>
      <c r="DM3165">
        <v>31.53</v>
      </c>
      <c r="DN3165">
        <v>30.64</v>
      </c>
      <c r="DO3165">
        <v>29.76</v>
      </c>
      <c r="DP3165">
        <v>28.88</v>
      </c>
      <c r="DQ3165">
        <v>28.01</v>
      </c>
      <c r="DR3165">
        <v>27.14</v>
      </c>
      <c r="DS3165">
        <v>26.28</v>
      </c>
      <c r="DT3165">
        <v>25.42</v>
      </c>
      <c r="DU3165">
        <v>24.56</v>
      </c>
      <c r="DV3165">
        <v>23.72</v>
      </c>
      <c r="DW3165">
        <v>22.88</v>
      </c>
      <c r="DX3165">
        <v>22.04</v>
      </c>
      <c r="DY3165">
        <v>21.21</v>
      </c>
      <c r="DZ3165">
        <v>20.39</v>
      </c>
      <c r="EA3165">
        <v>19.579999999999998</v>
      </c>
      <c r="EB3165">
        <v>18.77</v>
      </c>
      <c r="EC3165">
        <v>17.97</v>
      </c>
      <c r="ED3165">
        <v>17.170000000000002</v>
      </c>
      <c r="EE3165">
        <v>16.39</v>
      </c>
      <c r="EF3165">
        <v>15.62</v>
      </c>
      <c r="EG3165">
        <v>14.86</v>
      </c>
      <c r="EH3165">
        <v>14.12</v>
      </c>
      <c r="EI3165">
        <v>13.4</v>
      </c>
      <c r="EJ3165">
        <v>12.7</v>
      </c>
      <c r="EK3165">
        <v>12.01</v>
      </c>
      <c r="EL3165">
        <v>11.35</v>
      </c>
      <c r="EM3165">
        <v>10.7</v>
      </c>
      <c r="EN3165">
        <v>10.08</v>
      </c>
      <c r="EO3165">
        <v>9.49</v>
      </c>
      <c r="EP3165">
        <v>8.92</v>
      </c>
      <c r="EQ3165">
        <v>8.3800000000000008</v>
      </c>
      <c r="ER3165">
        <v>7.86</v>
      </c>
      <c r="ES3165">
        <v>7.37</v>
      </c>
      <c r="ET3165">
        <v>6.91</v>
      </c>
      <c r="EU3165">
        <v>6.47</v>
      </c>
      <c r="EV3165">
        <v>6.06</v>
      </c>
      <c r="EW3165">
        <v>5.66</v>
      </c>
      <c r="EX3165">
        <v>5.29</v>
      </c>
      <c r="EY3165">
        <v>4.9400000000000004</v>
      </c>
      <c r="EZ3165">
        <v>4.6100000000000003</v>
      </c>
      <c r="FA3165">
        <v>4.29</v>
      </c>
      <c r="FB3165">
        <v>4</v>
      </c>
      <c r="FC3165">
        <v>3.73</v>
      </c>
      <c r="FD3165">
        <v>3.48</v>
      </c>
      <c r="FE3165">
        <v>3.25</v>
      </c>
      <c r="FF3165">
        <v>3.06</v>
      </c>
      <c r="FG3165">
        <v>2.89</v>
      </c>
    </row>
    <row r="3166" spans="1:175" x14ac:dyDescent="0.25">
      <c r="A3166" t="s">
        <v>2953</v>
      </c>
      <c r="B3166">
        <v>56</v>
      </c>
      <c r="C3166">
        <v>56</v>
      </c>
      <c r="E3166">
        <v>100000</v>
      </c>
      <c r="F3166">
        <v>99788</v>
      </c>
      <c r="G3166">
        <v>99563</v>
      </c>
      <c r="H3166">
        <v>99322</v>
      </c>
      <c r="I3166">
        <v>99067</v>
      </c>
      <c r="J3166">
        <v>98795</v>
      </c>
      <c r="K3166">
        <v>98506</v>
      </c>
      <c r="L3166">
        <v>98200</v>
      </c>
      <c r="M3166">
        <v>97876</v>
      </c>
      <c r="N3166">
        <v>97533</v>
      </c>
      <c r="O3166">
        <v>97170</v>
      </c>
      <c r="P3166">
        <v>96786</v>
      </c>
      <c r="Q3166">
        <v>96378</v>
      </c>
      <c r="R3166">
        <v>95944</v>
      </c>
      <c r="S3166">
        <v>95482</v>
      </c>
      <c r="T3166">
        <v>94991</v>
      </c>
      <c r="U3166">
        <v>94467</v>
      </c>
      <c r="V3166">
        <v>93906</v>
      </c>
      <c r="W3166">
        <v>93306</v>
      </c>
      <c r="X3166">
        <v>92663</v>
      </c>
      <c r="Y3166">
        <v>91975</v>
      </c>
      <c r="Z3166">
        <v>91238</v>
      </c>
      <c r="AA3166">
        <v>90448</v>
      </c>
      <c r="AB3166">
        <v>89604</v>
      </c>
      <c r="AC3166">
        <v>88700</v>
      </c>
      <c r="AD3166">
        <v>87732</v>
      </c>
      <c r="AE3166">
        <v>86692</v>
      </c>
      <c r="AF3166">
        <v>85565</v>
      </c>
      <c r="AG3166">
        <v>84335</v>
      </c>
      <c r="AH3166">
        <v>82978</v>
      </c>
      <c r="AI3166">
        <v>81480</v>
      </c>
      <c r="AJ3166">
        <v>79834</v>
      </c>
      <c r="AK3166">
        <v>78024</v>
      </c>
      <c r="AL3166">
        <v>76038</v>
      </c>
      <c r="AM3166">
        <v>73860</v>
      </c>
      <c r="AN3166">
        <v>71477</v>
      </c>
      <c r="AO3166">
        <v>68880</v>
      </c>
      <c r="AP3166">
        <v>66056</v>
      </c>
      <c r="AQ3166">
        <v>63007</v>
      </c>
      <c r="AR3166">
        <v>59737</v>
      </c>
      <c r="AS3166">
        <v>56251</v>
      </c>
      <c r="AT3166">
        <v>52566</v>
      </c>
      <c r="AU3166">
        <v>48713</v>
      </c>
      <c r="AV3166">
        <v>44743</v>
      </c>
      <c r="AW3166">
        <v>40717</v>
      </c>
      <c r="AX3166">
        <v>36678</v>
      </c>
      <c r="AY3166">
        <v>32669</v>
      </c>
      <c r="AZ3166">
        <v>28743</v>
      </c>
      <c r="BA3166">
        <v>24957</v>
      </c>
      <c r="BB3166">
        <v>21355</v>
      </c>
      <c r="BC3166">
        <v>17981</v>
      </c>
      <c r="BD3166">
        <v>14873</v>
      </c>
      <c r="BE3166">
        <v>12047</v>
      </c>
      <c r="BF3166">
        <v>9541</v>
      </c>
      <c r="BG3166">
        <v>7371</v>
      </c>
      <c r="BH3166">
        <v>5544</v>
      </c>
      <c r="DC3166">
        <v>39.549999999999997</v>
      </c>
      <c r="DD3166">
        <v>38.64</v>
      </c>
      <c r="DE3166">
        <v>37.72</v>
      </c>
      <c r="DF3166">
        <v>36.81</v>
      </c>
      <c r="DG3166">
        <v>35.909999999999997</v>
      </c>
      <c r="DH3166">
        <v>35</v>
      </c>
      <c r="DI3166">
        <v>34.11</v>
      </c>
      <c r="DJ3166">
        <v>33.21</v>
      </c>
      <c r="DK3166">
        <v>32.32</v>
      </c>
      <c r="DL3166">
        <v>31.43</v>
      </c>
      <c r="DM3166">
        <v>30.55</v>
      </c>
      <c r="DN3166">
        <v>29.66</v>
      </c>
      <c r="DO3166">
        <v>28.79</v>
      </c>
      <c r="DP3166">
        <v>27.92</v>
      </c>
      <c r="DQ3166">
        <v>27.05</v>
      </c>
      <c r="DR3166">
        <v>26.19</v>
      </c>
      <c r="DS3166">
        <v>25.33</v>
      </c>
      <c r="DT3166">
        <v>24.48</v>
      </c>
      <c r="DU3166">
        <v>23.63</v>
      </c>
      <c r="DV3166">
        <v>22.79</v>
      </c>
      <c r="DW3166">
        <v>21.96</v>
      </c>
      <c r="DX3166">
        <v>21.13</v>
      </c>
      <c r="DY3166">
        <v>20.309999999999999</v>
      </c>
      <c r="DZ3166">
        <v>19.5</v>
      </c>
      <c r="EA3166">
        <v>18.690000000000001</v>
      </c>
      <c r="EB3166">
        <v>17.89</v>
      </c>
      <c r="EC3166">
        <v>17.100000000000001</v>
      </c>
      <c r="ED3166">
        <v>16.32</v>
      </c>
      <c r="EE3166">
        <v>15.55</v>
      </c>
      <c r="EF3166">
        <v>14.8</v>
      </c>
      <c r="EG3166">
        <v>14.06</v>
      </c>
      <c r="EH3166">
        <v>13.34</v>
      </c>
      <c r="EI3166">
        <v>12.64</v>
      </c>
      <c r="EJ3166">
        <v>11.95</v>
      </c>
      <c r="EK3166">
        <v>11.29</v>
      </c>
      <c r="EL3166">
        <v>10.65</v>
      </c>
      <c r="EM3166">
        <v>10.029999999999999</v>
      </c>
      <c r="EN3166">
        <v>9.44</v>
      </c>
      <c r="EO3166">
        <v>8.8800000000000008</v>
      </c>
      <c r="EP3166">
        <v>8.33</v>
      </c>
      <c r="EQ3166">
        <v>7.82</v>
      </c>
      <c r="ER3166">
        <v>7.33</v>
      </c>
      <c r="ES3166">
        <v>6.87</v>
      </c>
      <c r="ET3166">
        <v>6.44</v>
      </c>
      <c r="EU3166">
        <v>6.03</v>
      </c>
      <c r="EV3166">
        <v>5.63</v>
      </c>
      <c r="EW3166">
        <v>5.26</v>
      </c>
      <c r="EX3166">
        <v>4.91</v>
      </c>
      <c r="EY3166">
        <v>4.58</v>
      </c>
      <c r="EZ3166">
        <v>4.2699999999999996</v>
      </c>
      <c r="FA3166">
        <v>3.98</v>
      </c>
      <c r="FB3166">
        <v>3.71</v>
      </c>
      <c r="FC3166">
        <v>3.46</v>
      </c>
      <c r="FD3166">
        <v>3.24</v>
      </c>
      <c r="FE3166">
        <v>3.04</v>
      </c>
      <c r="FF3166">
        <v>2.88</v>
      </c>
    </row>
    <row r="3167" spans="1:175" x14ac:dyDescent="0.25">
      <c r="A3167" t="s">
        <v>2954</v>
      </c>
      <c r="B3167">
        <v>55</v>
      </c>
      <c r="C3167">
        <v>55</v>
      </c>
      <c r="E3167">
        <v>100000</v>
      </c>
      <c r="F3167">
        <v>99770</v>
      </c>
      <c r="G3167">
        <v>99526</v>
      </c>
      <c r="H3167">
        <v>99266</v>
      </c>
      <c r="I3167">
        <v>98989</v>
      </c>
      <c r="J3167">
        <v>98696</v>
      </c>
      <c r="K3167">
        <v>98385</v>
      </c>
      <c r="L3167">
        <v>98056</v>
      </c>
      <c r="M3167">
        <v>97707</v>
      </c>
      <c r="N3167">
        <v>97337</v>
      </c>
      <c r="O3167">
        <v>96946</v>
      </c>
      <c r="P3167">
        <v>96532</v>
      </c>
      <c r="Q3167">
        <v>96091</v>
      </c>
      <c r="R3167">
        <v>95622</v>
      </c>
      <c r="S3167">
        <v>95122</v>
      </c>
      <c r="T3167">
        <v>94589</v>
      </c>
      <c r="U3167">
        <v>94020</v>
      </c>
      <c r="V3167">
        <v>93410</v>
      </c>
      <c r="W3167">
        <v>92757</v>
      </c>
      <c r="X3167">
        <v>92057</v>
      </c>
      <c r="Y3167">
        <v>91309</v>
      </c>
      <c r="Z3167">
        <v>90507</v>
      </c>
      <c r="AA3167">
        <v>89650</v>
      </c>
      <c r="AB3167">
        <v>88734</v>
      </c>
      <c r="AC3167">
        <v>87753</v>
      </c>
      <c r="AD3167">
        <v>86698</v>
      </c>
      <c r="AE3167">
        <v>85557</v>
      </c>
      <c r="AF3167">
        <v>84312</v>
      </c>
      <c r="AG3167">
        <v>82940</v>
      </c>
      <c r="AH3167">
        <v>81424</v>
      </c>
      <c r="AI3167">
        <v>79759</v>
      </c>
      <c r="AJ3167">
        <v>77930</v>
      </c>
      <c r="AK3167">
        <v>75922</v>
      </c>
      <c r="AL3167">
        <v>73723</v>
      </c>
      <c r="AM3167">
        <v>71319</v>
      </c>
      <c r="AN3167">
        <v>68701</v>
      </c>
      <c r="AO3167">
        <v>65854</v>
      </c>
      <c r="AP3167">
        <v>62783</v>
      </c>
      <c r="AQ3167">
        <v>59494</v>
      </c>
      <c r="AR3167">
        <v>55989</v>
      </c>
      <c r="AS3167">
        <v>52288</v>
      </c>
      <c r="AT3167">
        <v>48419</v>
      </c>
      <c r="AU3167">
        <v>44439</v>
      </c>
      <c r="AV3167">
        <v>40404</v>
      </c>
      <c r="AW3167">
        <v>36361</v>
      </c>
      <c r="AX3167">
        <v>32357</v>
      </c>
      <c r="AY3167">
        <v>28439</v>
      </c>
      <c r="AZ3167">
        <v>24662</v>
      </c>
      <c r="BA3167">
        <v>21077</v>
      </c>
      <c r="BB3167">
        <v>17722</v>
      </c>
      <c r="BC3167">
        <v>14639</v>
      </c>
      <c r="BD3167">
        <v>11841</v>
      </c>
      <c r="BE3167">
        <v>9361</v>
      </c>
      <c r="BF3167">
        <v>7221</v>
      </c>
      <c r="BG3167">
        <v>5421</v>
      </c>
      <c r="DC3167">
        <v>38.53</v>
      </c>
      <c r="DD3167">
        <v>37.61</v>
      </c>
      <c r="DE3167">
        <v>36.71</v>
      </c>
      <c r="DF3167">
        <v>35.799999999999997</v>
      </c>
      <c r="DG3167">
        <v>34.9</v>
      </c>
      <c r="DH3167">
        <v>34</v>
      </c>
      <c r="DI3167">
        <v>33.11</v>
      </c>
      <c r="DJ3167">
        <v>32.22</v>
      </c>
      <c r="DK3167">
        <v>31.33</v>
      </c>
      <c r="DL3167">
        <v>30.45</v>
      </c>
      <c r="DM3167">
        <v>29.57</v>
      </c>
      <c r="DN3167">
        <v>28.69</v>
      </c>
      <c r="DO3167">
        <v>27.82</v>
      </c>
      <c r="DP3167">
        <v>26.96</v>
      </c>
      <c r="DQ3167">
        <v>26.1</v>
      </c>
      <c r="DR3167">
        <v>25.24</v>
      </c>
      <c r="DS3167">
        <v>24.39</v>
      </c>
      <c r="DT3167">
        <v>23.55</v>
      </c>
      <c r="DU3167">
        <v>22.71</v>
      </c>
      <c r="DV3167">
        <v>21.88</v>
      </c>
      <c r="DW3167">
        <v>21.05</v>
      </c>
      <c r="DX3167">
        <v>20.23</v>
      </c>
      <c r="DY3167">
        <v>19.420000000000002</v>
      </c>
      <c r="DZ3167">
        <v>18.62</v>
      </c>
      <c r="EA3167">
        <v>17.82</v>
      </c>
      <c r="EB3167">
        <v>17.03</v>
      </c>
      <c r="EC3167">
        <v>16.25</v>
      </c>
      <c r="ED3167">
        <v>15.48</v>
      </c>
      <c r="EE3167">
        <v>14.73</v>
      </c>
      <c r="EF3167">
        <v>14</v>
      </c>
      <c r="EG3167">
        <v>13.28</v>
      </c>
      <c r="EH3167">
        <v>12.58</v>
      </c>
      <c r="EI3167">
        <v>11.9</v>
      </c>
      <c r="EJ3167">
        <v>11.24</v>
      </c>
      <c r="EK3167">
        <v>10.6</v>
      </c>
      <c r="EL3167">
        <v>9.98</v>
      </c>
      <c r="EM3167">
        <v>9.39</v>
      </c>
      <c r="EN3167">
        <v>8.83</v>
      </c>
      <c r="EO3167">
        <v>8.2899999999999991</v>
      </c>
      <c r="EP3167">
        <v>7.78</v>
      </c>
      <c r="EQ3167">
        <v>7.29</v>
      </c>
      <c r="ER3167">
        <v>6.84</v>
      </c>
      <c r="ES3167">
        <v>6.4</v>
      </c>
      <c r="ET3167">
        <v>5.99</v>
      </c>
      <c r="EU3167">
        <v>5.6</v>
      </c>
      <c r="EV3167">
        <v>5.24</v>
      </c>
      <c r="EW3167">
        <v>4.8899999999999997</v>
      </c>
      <c r="EX3167">
        <v>4.5599999999999996</v>
      </c>
      <c r="EY3167">
        <v>4.25</v>
      </c>
      <c r="EZ3167">
        <v>3.96</v>
      </c>
      <c r="FA3167">
        <v>3.69</v>
      </c>
      <c r="FB3167">
        <v>3.44</v>
      </c>
      <c r="FC3167">
        <v>3.22</v>
      </c>
      <c r="FD3167">
        <v>3.03</v>
      </c>
      <c r="FE3167">
        <v>2.87</v>
      </c>
    </row>
    <row r="3168" spans="1:175" x14ac:dyDescent="0.25">
      <c r="A3168" t="s">
        <v>2955</v>
      </c>
      <c r="B3168">
        <v>54</v>
      </c>
      <c r="C3168">
        <v>54</v>
      </c>
      <c r="E3168">
        <v>100000</v>
      </c>
      <c r="F3168">
        <v>99751</v>
      </c>
      <c r="G3168">
        <v>99486</v>
      </c>
      <c r="H3168">
        <v>99205</v>
      </c>
      <c r="I3168">
        <v>98907</v>
      </c>
      <c r="J3168">
        <v>98591</v>
      </c>
      <c r="K3168">
        <v>98256</v>
      </c>
      <c r="L3168">
        <v>97901</v>
      </c>
      <c r="M3168">
        <v>97525</v>
      </c>
      <c r="N3168">
        <v>97127</v>
      </c>
      <c r="O3168">
        <v>96706</v>
      </c>
      <c r="P3168">
        <v>96258</v>
      </c>
      <c r="Q3168">
        <v>95781</v>
      </c>
      <c r="R3168">
        <v>95273</v>
      </c>
      <c r="S3168">
        <v>94731</v>
      </c>
      <c r="T3168">
        <v>94151</v>
      </c>
      <c r="U3168">
        <v>93532</v>
      </c>
      <c r="V3168">
        <v>92868</v>
      </c>
      <c r="W3168">
        <v>92157</v>
      </c>
      <c r="X3168">
        <v>91397</v>
      </c>
      <c r="Y3168">
        <v>90583</v>
      </c>
      <c r="Z3168">
        <v>89713</v>
      </c>
      <c r="AA3168">
        <v>88784</v>
      </c>
      <c r="AB3168">
        <v>87790</v>
      </c>
      <c r="AC3168">
        <v>86721</v>
      </c>
      <c r="AD3168">
        <v>85565</v>
      </c>
      <c r="AE3168">
        <v>84304</v>
      </c>
      <c r="AF3168">
        <v>82915</v>
      </c>
      <c r="AG3168">
        <v>81383</v>
      </c>
      <c r="AH3168">
        <v>79699</v>
      </c>
      <c r="AI3168">
        <v>77848</v>
      </c>
      <c r="AJ3168">
        <v>75819</v>
      </c>
      <c r="AK3168">
        <v>73597</v>
      </c>
      <c r="AL3168">
        <v>71172</v>
      </c>
      <c r="AM3168">
        <v>68532</v>
      </c>
      <c r="AN3168">
        <v>65665</v>
      </c>
      <c r="AO3168">
        <v>62570</v>
      </c>
      <c r="AP3168">
        <v>59258</v>
      </c>
      <c r="AQ3168">
        <v>55735</v>
      </c>
      <c r="AR3168">
        <v>52017</v>
      </c>
      <c r="AS3168">
        <v>48134</v>
      </c>
      <c r="AT3168">
        <v>44140</v>
      </c>
      <c r="AU3168">
        <v>40100</v>
      </c>
      <c r="AV3168">
        <v>36053</v>
      </c>
      <c r="AW3168">
        <v>32049</v>
      </c>
      <c r="AX3168">
        <v>28140</v>
      </c>
      <c r="AY3168">
        <v>24376</v>
      </c>
      <c r="AZ3168">
        <v>20805</v>
      </c>
      <c r="BA3168">
        <v>17469</v>
      </c>
      <c r="BB3168">
        <v>14409</v>
      </c>
      <c r="BC3168">
        <v>11638</v>
      </c>
      <c r="BD3168">
        <v>9188</v>
      </c>
      <c r="BE3168">
        <v>7075</v>
      </c>
      <c r="BF3168">
        <v>5303</v>
      </c>
      <c r="DC3168">
        <v>37.51</v>
      </c>
      <c r="DD3168">
        <v>36.6</v>
      </c>
      <c r="DE3168">
        <v>35.69</v>
      </c>
      <c r="DF3168">
        <v>34.79</v>
      </c>
      <c r="DG3168">
        <v>33.9</v>
      </c>
      <c r="DH3168">
        <v>33.01</v>
      </c>
      <c r="DI3168">
        <v>32.119999999999997</v>
      </c>
      <c r="DJ3168">
        <v>31.23</v>
      </c>
      <c r="DK3168">
        <v>30.35</v>
      </c>
      <c r="DL3168">
        <v>29.47</v>
      </c>
      <c r="DM3168">
        <v>28.6</v>
      </c>
      <c r="DN3168">
        <v>27.73</v>
      </c>
      <c r="DO3168">
        <v>26.86</v>
      </c>
      <c r="DP3168">
        <v>26</v>
      </c>
      <c r="DQ3168">
        <v>25.15</v>
      </c>
      <c r="DR3168">
        <v>24.3</v>
      </c>
      <c r="DS3168">
        <v>23.46</v>
      </c>
      <c r="DT3168">
        <v>22.62</v>
      </c>
      <c r="DU3168">
        <v>21.79</v>
      </c>
      <c r="DV3168">
        <v>20.97</v>
      </c>
      <c r="DW3168">
        <v>20.16</v>
      </c>
      <c r="DX3168">
        <v>19.350000000000001</v>
      </c>
      <c r="DY3168">
        <v>18.54</v>
      </c>
      <c r="DZ3168">
        <v>17.75</v>
      </c>
      <c r="EA3168">
        <v>16.96</v>
      </c>
      <c r="EB3168">
        <v>16.18</v>
      </c>
      <c r="EC3168">
        <v>15.42</v>
      </c>
      <c r="ED3168">
        <v>14.67</v>
      </c>
      <c r="EE3168">
        <v>13.93</v>
      </c>
      <c r="EF3168">
        <v>13.22</v>
      </c>
      <c r="EG3168">
        <v>12.52</v>
      </c>
      <c r="EH3168">
        <v>11.84</v>
      </c>
      <c r="EI3168">
        <v>11.18</v>
      </c>
      <c r="EJ3168">
        <v>10.55</v>
      </c>
      <c r="EK3168">
        <v>9.94</v>
      </c>
      <c r="EL3168">
        <v>9.35</v>
      </c>
      <c r="EM3168">
        <v>8.7899999999999991</v>
      </c>
      <c r="EN3168">
        <v>8.25</v>
      </c>
      <c r="EO3168">
        <v>7.74</v>
      </c>
      <c r="EP3168">
        <v>7.26</v>
      </c>
      <c r="EQ3168">
        <v>6.8</v>
      </c>
      <c r="ER3168">
        <v>6.37</v>
      </c>
      <c r="ES3168">
        <v>5.96</v>
      </c>
      <c r="ET3168">
        <v>5.57</v>
      </c>
      <c r="EU3168">
        <v>5.21</v>
      </c>
      <c r="EV3168">
        <v>4.8600000000000003</v>
      </c>
      <c r="EW3168">
        <v>4.54</v>
      </c>
      <c r="EX3168">
        <v>4.2300000000000004</v>
      </c>
      <c r="EY3168">
        <v>3.94</v>
      </c>
      <c r="EZ3168">
        <v>3.67</v>
      </c>
      <c r="FA3168">
        <v>3.43</v>
      </c>
      <c r="FB3168">
        <v>3.21</v>
      </c>
      <c r="FC3168">
        <v>3.02</v>
      </c>
      <c r="FD3168">
        <v>2.86</v>
      </c>
    </row>
    <row r="3169" spans="1:159" x14ac:dyDescent="0.25">
      <c r="A3169" t="s">
        <v>2956</v>
      </c>
      <c r="B3169">
        <v>53</v>
      </c>
      <c r="C3169">
        <v>53</v>
      </c>
      <c r="E3169">
        <v>100000</v>
      </c>
      <c r="F3169">
        <v>99731</v>
      </c>
      <c r="G3169">
        <v>99444</v>
      </c>
      <c r="H3169">
        <v>99141</v>
      </c>
      <c r="I3169">
        <v>98819</v>
      </c>
      <c r="J3169">
        <v>98478</v>
      </c>
      <c r="K3169">
        <v>98118</v>
      </c>
      <c r="L3169">
        <v>97736</v>
      </c>
      <c r="M3169">
        <v>97331</v>
      </c>
      <c r="N3169">
        <v>96901</v>
      </c>
      <c r="O3169">
        <v>96446</v>
      </c>
      <c r="P3169">
        <v>95961</v>
      </c>
      <c r="Q3169">
        <v>95444</v>
      </c>
      <c r="R3169">
        <v>94893</v>
      </c>
      <c r="S3169">
        <v>94304</v>
      </c>
      <c r="T3169">
        <v>93673</v>
      </c>
      <c r="U3169">
        <v>92999</v>
      </c>
      <c r="V3169">
        <v>92277</v>
      </c>
      <c r="W3169">
        <v>91505</v>
      </c>
      <c r="X3169">
        <v>90678</v>
      </c>
      <c r="Y3169">
        <v>89795</v>
      </c>
      <c r="Z3169">
        <v>88852</v>
      </c>
      <c r="AA3169">
        <v>87844</v>
      </c>
      <c r="AB3169">
        <v>86761</v>
      </c>
      <c r="AC3169">
        <v>85590</v>
      </c>
      <c r="AD3169">
        <v>84313</v>
      </c>
      <c r="AE3169">
        <v>82907</v>
      </c>
      <c r="AF3169">
        <v>81356</v>
      </c>
      <c r="AG3169">
        <v>79654</v>
      </c>
      <c r="AH3169">
        <v>77782</v>
      </c>
      <c r="AI3169">
        <v>75730</v>
      </c>
      <c r="AJ3169">
        <v>73486</v>
      </c>
      <c r="AK3169">
        <v>71036</v>
      </c>
      <c r="AL3169">
        <v>68375</v>
      </c>
      <c r="AM3169">
        <v>65486</v>
      </c>
      <c r="AN3169">
        <v>62371</v>
      </c>
      <c r="AO3169">
        <v>59035</v>
      </c>
      <c r="AP3169">
        <v>55490</v>
      </c>
      <c r="AQ3169">
        <v>51754</v>
      </c>
      <c r="AR3169">
        <v>47856</v>
      </c>
      <c r="AS3169">
        <v>43852</v>
      </c>
      <c r="AT3169">
        <v>39801</v>
      </c>
      <c r="AU3169">
        <v>35753</v>
      </c>
      <c r="AV3169">
        <v>31749</v>
      </c>
      <c r="AW3169">
        <v>27846</v>
      </c>
      <c r="AX3169">
        <v>24095</v>
      </c>
      <c r="AY3169">
        <v>20542</v>
      </c>
      <c r="AZ3169">
        <v>17224</v>
      </c>
      <c r="BA3169">
        <v>14186</v>
      </c>
      <c r="BB3169">
        <v>11440</v>
      </c>
      <c r="BC3169">
        <v>9018</v>
      </c>
      <c r="BD3169">
        <v>6934</v>
      </c>
      <c r="BE3169">
        <v>5187</v>
      </c>
      <c r="DC3169">
        <v>36.49</v>
      </c>
      <c r="DD3169">
        <v>35.590000000000003</v>
      </c>
      <c r="DE3169">
        <v>34.69</v>
      </c>
      <c r="DF3169">
        <v>33.79</v>
      </c>
      <c r="DG3169">
        <v>32.9</v>
      </c>
      <c r="DH3169">
        <v>32.01</v>
      </c>
      <c r="DI3169">
        <v>31.13</v>
      </c>
      <c r="DJ3169">
        <v>30.25</v>
      </c>
      <c r="DK3169">
        <v>29.37</v>
      </c>
      <c r="DL3169">
        <v>28.5</v>
      </c>
      <c r="DM3169">
        <v>27.63</v>
      </c>
      <c r="DN3169">
        <v>26.77</v>
      </c>
      <c r="DO3169">
        <v>25.91</v>
      </c>
      <c r="DP3169">
        <v>25.06</v>
      </c>
      <c r="DQ3169">
        <v>24.21</v>
      </c>
      <c r="DR3169">
        <v>23.37</v>
      </c>
      <c r="DS3169">
        <v>22.54</v>
      </c>
      <c r="DT3169">
        <v>21.71</v>
      </c>
      <c r="DU3169">
        <v>20.89</v>
      </c>
      <c r="DV3169">
        <v>20.079999999999998</v>
      </c>
      <c r="DW3169">
        <v>19.27</v>
      </c>
      <c r="DX3169">
        <v>18.47</v>
      </c>
      <c r="DY3169">
        <v>17.68</v>
      </c>
      <c r="DZ3169">
        <v>16.89</v>
      </c>
      <c r="EA3169">
        <v>16.11</v>
      </c>
      <c r="EB3169">
        <v>15.35</v>
      </c>
      <c r="EC3169">
        <v>14.6</v>
      </c>
      <c r="ED3169">
        <v>13.87</v>
      </c>
      <c r="EE3169">
        <v>13.16</v>
      </c>
      <c r="EF3169">
        <v>12.46</v>
      </c>
      <c r="EG3169">
        <v>11.79</v>
      </c>
      <c r="EH3169">
        <v>11.13</v>
      </c>
      <c r="EI3169">
        <v>10.5</v>
      </c>
      <c r="EJ3169">
        <v>9.89</v>
      </c>
      <c r="EK3169">
        <v>9.3000000000000007</v>
      </c>
      <c r="EL3169">
        <v>8.74</v>
      </c>
      <c r="EM3169">
        <v>8.2100000000000009</v>
      </c>
      <c r="EN3169">
        <v>7.7</v>
      </c>
      <c r="EO3169">
        <v>7.22</v>
      </c>
      <c r="EP3169">
        <v>6.76</v>
      </c>
      <c r="EQ3169">
        <v>6.34</v>
      </c>
      <c r="ER3169">
        <v>5.93</v>
      </c>
      <c r="ES3169">
        <v>5.55</v>
      </c>
      <c r="ET3169">
        <v>5.18</v>
      </c>
      <c r="EU3169">
        <v>4.84</v>
      </c>
      <c r="EV3169">
        <v>4.51</v>
      </c>
      <c r="EW3169">
        <v>4.21</v>
      </c>
      <c r="EX3169">
        <v>3.92</v>
      </c>
      <c r="EY3169">
        <v>3.66</v>
      </c>
      <c r="EZ3169">
        <v>3.41</v>
      </c>
      <c r="FA3169">
        <v>3.19</v>
      </c>
      <c r="FB3169">
        <v>3</v>
      </c>
      <c r="FC3169">
        <v>2.85</v>
      </c>
    </row>
    <row r="3170" spans="1:159" x14ac:dyDescent="0.25">
      <c r="A3170" t="s">
        <v>2957</v>
      </c>
      <c r="B3170">
        <v>52</v>
      </c>
      <c r="C3170">
        <v>52</v>
      </c>
      <c r="E3170">
        <v>100000</v>
      </c>
      <c r="F3170">
        <v>99709</v>
      </c>
      <c r="G3170">
        <v>99399</v>
      </c>
      <c r="H3170">
        <v>99072</v>
      </c>
      <c r="I3170">
        <v>98725</v>
      </c>
      <c r="J3170">
        <v>98358</v>
      </c>
      <c r="K3170">
        <v>97970</v>
      </c>
      <c r="L3170">
        <v>97558</v>
      </c>
      <c r="M3170">
        <v>97121</v>
      </c>
      <c r="N3170">
        <v>96657</v>
      </c>
      <c r="O3170">
        <v>96164</v>
      </c>
      <c r="P3170">
        <v>95639</v>
      </c>
      <c r="Q3170">
        <v>95078</v>
      </c>
      <c r="R3170">
        <v>94478</v>
      </c>
      <c r="S3170">
        <v>93837</v>
      </c>
      <c r="T3170">
        <v>93151</v>
      </c>
      <c r="U3170">
        <v>92417</v>
      </c>
      <c r="V3170">
        <v>91633</v>
      </c>
      <c r="W3170">
        <v>90794</v>
      </c>
      <c r="X3170">
        <v>89897</v>
      </c>
      <c r="Y3170">
        <v>88940</v>
      </c>
      <c r="Z3170">
        <v>87917</v>
      </c>
      <c r="AA3170">
        <v>86820</v>
      </c>
      <c r="AB3170">
        <v>85634</v>
      </c>
      <c r="AC3170">
        <v>84340</v>
      </c>
      <c r="AD3170">
        <v>82916</v>
      </c>
      <c r="AE3170">
        <v>81346</v>
      </c>
      <c r="AF3170">
        <v>79624</v>
      </c>
      <c r="AG3170">
        <v>77733</v>
      </c>
      <c r="AH3170">
        <v>75659</v>
      </c>
      <c r="AI3170">
        <v>73390</v>
      </c>
      <c r="AJ3170">
        <v>70917</v>
      </c>
      <c r="AK3170">
        <v>68230</v>
      </c>
      <c r="AL3170">
        <v>65319</v>
      </c>
      <c r="AM3170">
        <v>62181</v>
      </c>
      <c r="AN3170">
        <v>58826</v>
      </c>
      <c r="AO3170">
        <v>55258</v>
      </c>
      <c r="AP3170">
        <v>51500</v>
      </c>
      <c r="AQ3170">
        <v>47587</v>
      </c>
      <c r="AR3170">
        <v>43570</v>
      </c>
      <c r="AS3170">
        <v>39512</v>
      </c>
      <c r="AT3170">
        <v>35459</v>
      </c>
      <c r="AU3170">
        <v>31458</v>
      </c>
      <c r="AV3170">
        <v>27560</v>
      </c>
      <c r="AW3170">
        <v>23820</v>
      </c>
      <c r="AX3170">
        <v>20283</v>
      </c>
      <c r="AY3170">
        <v>16987</v>
      </c>
      <c r="AZ3170">
        <v>13969</v>
      </c>
      <c r="BA3170">
        <v>11248</v>
      </c>
      <c r="BB3170">
        <v>8852</v>
      </c>
      <c r="BC3170">
        <v>6795</v>
      </c>
      <c r="BD3170">
        <v>5077</v>
      </c>
      <c r="DC3170">
        <v>35.479999999999997</v>
      </c>
      <c r="DD3170">
        <v>34.58</v>
      </c>
      <c r="DE3170">
        <v>33.69</v>
      </c>
      <c r="DF3170">
        <v>32.799999999999997</v>
      </c>
      <c r="DG3170">
        <v>31.91</v>
      </c>
      <c r="DH3170">
        <v>31.03</v>
      </c>
      <c r="DI3170">
        <v>30.15</v>
      </c>
      <c r="DJ3170">
        <v>29.28</v>
      </c>
      <c r="DK3170">
        <v>28.41</v>
      </c>
      <c r="DL3170">
        <v>27.54</v>
      </c>
      <c r="DM3170">
        <v>26.68</v>
      </c>
      <c r="DN3170">
        <v>25.82</v>
      </c>
      <c r="DO3170">
        <v>24.97</v>
      </c>
      <c r="DP3170">
        <v>24.13</v>
      </c>
      <c r="DQ3170">
        <v>23.29</v>
      </c>
      <c r="DR3170">
        <v>22.46</v>
      </c>
      <c r="DS3170">
        <v>21.63</v>
      </c>
      <c r="DT3170">
        <v>20.81</v>
      </c>
      <c r="DU3170">
        <v>20</v>
      </c>
      <c r="DV3170">
        <v>19.190000000000001</v>
      </c>
      <c r="DW3170">
        <v>18.399999999999999</v>
      </c>
      <c r="DX3170">
        <v>17.600000000000001</v>
      </c>
      <c r="DY3170">
        <v>16.82</v>
      </c>
      <c r="DZ3170">
        <v>16.05</v>
      </c>
      <c r="EA3170">
        <v>15.28</v>
      </c>
      <c r="EB3170">
        <v>14.54</v>
      </c>
      <c r="EC3170">
        <v>13.81</v>
      </c>
      <c r="ED3170">
        <v>13.1</v>
      </c>
      <c r="EE3170">
        <v>12.4</v>
      </c>
      <c r="EF3170">
        <v>11.73</v>
      </c>
      <c r="EG3170">
        <v>11.08</v>
      </c>
      <c r="EH3170">
        <v>10.45</v>
      </c>
      <c r="EI3170">
        <v>9.84</v>
      </c>
      <c r="EJ3170">
        <v>9.25</v>
      </c>
      <c r="EK3170">
        <v>8.6999999999999993</v>
      </c>
      <c r="EL3170">
        <v>8.16</v>
      </c>
      <c r="EM3170">
        <v>7.66</v>
      </c>
      <c r="EN3170">
        <v>7.18</v>
      </c>
      <c r="EO3170">
        <v>6.73</v>
      </c>
      <c r="EP3170">
        <v>6.3</v>
      </c>
      <c r="EQ3170">
        <v>5.9</v>
      </c>
      <c r="ER3170">
        <v>5.52</v>
      </c>
      <c r="ES3170">
        <v>5.16</v>
      </c>
      <c r="ET3170">
        <v>4.8099999999999996</v>
      </c>
      <c r="EU3170">
        <v>4.49</v>
      </c>
      <c r="EV3170">
        <v>4.1900000000000004</v>
      </c>
      <c r="EW3170">
        <v>3.9</v>
      </c>
      <c r="EX3170">
        <v>3.64</v>
      </c>
      <c r="EY3170">
        <v>3.4</v>
      </c>
      <c r="EZ3170">
        <v>3.18</v>
      </c>
      <c r="FA3170">
        <v>2.99</v>
      </c>
      <c r="FB3170">
        <v>2.83</v>
      </c>
    </row>
    <row r="3171" spans="1:159" x14ac:dyDescent="0.25">
      <c r="A3171" t="s">
        <v>2958</v>
      </c>
      <c r="B3171">
        <v>51</v>
      </c>
      <c r="C3171">
        <v>51</v>
      </c>
      <c r="E3171">
        <v>100000</v>
      </c>
      <c r="F3171">
        <v>99685</v>
      </c>
      <c r="G3171">
        <v>99352</v>
      </c>
      <c r="H3171">
        <v>98999</v>
      </c>
      <c r="I3171">
        <v>98625</v>
      </c>
      <c r="J3171">
        <v>98230</v>
      </c>
      <c r="K3171">
        <v>97811</v>
      </c>
      <c r="L3171">
        <v>97366</v>
      </c>
      <c r="M3171">
        <v>96894</v>
      </c>
      <c r="N3171">
        <v>96391</v>
      </c>
      <c r="O3171">
        <v>95857</v>
      </c>
      <c r="P3171">
        <v>95287</v>
      </c>
      <c r="Q3171">
        <v>94677</v>
      </c>
      <c r="R3171">
        <v>94025</v>
      </c>
      <c r="S3171">
        <v>93327</v>
      </c>
      <c r="T3171">
        <v>92580</v>
      </c>
      <c r="U3171">
        <v>91783</v>
      </c>
      <c r="V3171">
        <v>90931</v>
      </c>
      <c r="W3171">
        <v>90020</v>
      </c>
      <c r="X3171">
        <v>89049</v>
      </c>
      <c r="Y3171">
        <v>88012</v>
      </c>
      <c r="Z3171">
        <v>86899</v>
      </c>
      <c r="AA3171">
        <v>85696</v>
      </c>
      <c r="AB3171">
        <v>84386</v>
      </c>
      <c r="AC3171">
        <v>82944</v>
      </c>
      <c r="AD3171">
        <v>81355</v>
      </c>
      <c r="AE3171">
        <v>79611</v>
      </c>
      <c r="AF3171">
        <v>77698</v>
      </c>
      <c r="AG3171">
        <v>75604</v>
      </c>
      <c r="AH3171">
        <v>73311</v>
      </c>
      <c r="AI3171">
        <v>70812</v>
      </c>
      <c r="AJ3171">
        <v>68102</v>
      </c>
      <c r="AK3171">
        <v>65164</v>
      </c>
      <c r="AL3171">
        <v>62004</v>
      </c>
      <c r="AM3171">
        <v>58626</v>
      </c>
      <c r="AN3171">
        <v>55039</v>
      </c>
      <c r="AO3171">
        <v>51260</v>
      </c>
      <c r="AP3171">
        <v>47326</v>
      </c>
      <c r="AQ3171">
        <v>43297</v>
      </c>
      <c r="AR3171">
        <v>39230</v>
      </c>
      <c r="AS3171">
        <v>35174</v>
      </c>
      <c r="AT3171">
        <v>31173</v>
      </c>
      <c r="AU3171">
        <v>27283</v>
      </c>
      <c r="AV3171">
        <v>23553</v>
      </c>
      <c r="AW3171">
        <v>20031</v>
      </c>
      <c r="AX3171">
        <v>16755</v>
      </c>
      <c r="AY3171">
        <v>13760</v>
      </c>
      <c r="AZ3171">
        <v>11062</v>
      </c>
      <c r="BA3171">
        <v>8692</v>
      </c>
      <c r="BB3171">
        <v>6661</v>
      </c>
      <c r="BC3171">
        <v>4968</v>
      </c>
      <c r="DC3171">
        <v>34.479999999999997</v>
      </c>
      <c r="DD3171">
        <v>33.590000000000003</v>
      </c>
      <c r="DE3171">
        <v>32.700000000000003</v>
      </c>
      <c r="DF3171">
        <v>31.81</v>
      </c>
      <c r="DG3171">
        <v>30.93</v>
      </c>
      <c r="DH3171">
        <v>30.05</v>
      </c>
      <c r="DI3171">
        <v>29.18</v>
      </c>
      <c r="DJ3171">
        <v>28.31</v>
      </c>
      <c r="DK3171">
        <v>27.45</v>
      </c>
      <c r="DL3171">
        <v>26.59</v>
      </c>
      <c r="DM3171">
        <v>25.73</v>
      </c>
      <c r="DN3171">
        <v>24.88</v>
      </c>
      <c r="DO3171">
        <v>24.04</v>
      </c>
      <c r="DP3171">
        <v>23.2</v>
      </c>
      <c r="DQ3171">
        <v>22.37</v>
      </c>
      <c r="DR3171">
        <v>21.55</v>
      </c>
      <c r="DS3171">
        <v>20.73</v>
      </c>
      <c r="DT3171">
        <v>19.920000000000002</v>
      </c>
      <c r="DU3171">
        <v>19.12</v>
      </c>
      <c r="DV3171">
        <v>18.32</v>
      </c>
      <c r="DW3171">
        <v>17.53</v>
      </c>
      <c r="DX3171">
        <v>16.75</v>
      </c>
      <c r="DY3171">
        <v>15.98</v>
      </c>
      <c r="DZ3171">
        <v>15.22</v>
      </c>
      <c r="EA3171">
        <v>14.47</v>
      </c>
      <c r="EB3171">
        <v>13.75</v>
      </c>
      <c r="EC3171">
        <v>13.04</v>
      </c>
      <c r="ED3171">
        <v>12.35</v>
      </c>
      <c r="EE3171">
        <v>11.67</v>
      </c>
      <c r="EF3171">
        <v>11.02</v>
      </c>
      <c r="EG3171">
        <v>10.4</v>
      </c>
      <c r="EH3171">
        <v>9.7899999999999991</v>
      </c>
      <c r="EI3171">
        <v>9.2100000000000009</v>
      </c>
      <c r="EJ3171">
        <v>8.65</v>
      </c>
      <c r="EK3171">
        <v>8.1199999999999992</v>
      </c>
      <c r="EL3171">
        <v>7.62</v>
      </c>
      <c r="EM3171">
        <v>7.14</v>
      </c>
      <c r="EN3171">
        <v>6.7</v>
      </c>
      <c r="EO3171">
        <v>6.27</v>
      </c>
      <c r="EP3171">
        <v>5.87</v>
      </c>
      <c r="EQ3171">
        <v>5.49</v>
      </c>
      <c r="ER3171">
        <v>5.13</v>
      </c>
      <c r="ES3171">
        <v>4.79</v>
      </c>
      <c r="ET3171">
        <v>4.47</v>
      </c>
      <c r="EU3171">
        <v>4.17</v>
      </c>
      <c r="EV3171">
        <v>3.88</v>
      </c>
      <c r="EW3171">
        <v>3.62</v>
      </c>
      <c r="EX3171">
        <v>3.38</v>
      </c>
      <c r="EY3171">
        <v>3.17</v>
      </c>
      <c r="EZ3171">
        <v>2.98</v>
      </c>
      <c r="FA3171">
        <v>2.83</v>
      </c>
    </row>
    <row r="3172" spans="1:159" x14ac:dyDescent="0.25">
      <c r="A3172" t="s">
        <v>2959</v>
      </c>
      <c r="B3172">
        <v>50</v>
      </c>
      <c r="C3172">
        <v>50</v>
      </c>
      <c r="E3172">
        <v>100000</v>
      </c>
      <c r="F3172">
        <v>99660</v>
      </c>
      <c r="G3172">
        <v>99300</v>
      </c>
      <c r="H3172">
        <v>98920</v>
      </c>
      <c r="I3172">
        <v>98518</v>
      </c>
      <c r="J3172">
        <v>98091</v>
      </c>
      <c r="K3172">
        <v>97639</v>
      </c>
      <c r="L3172">
        <v>97158</v>
      </c>
      <c r="M3172">
        <v>96647</v>
      </c>
      <c r="N3172">
        <v>96102</v>
      </c>
      <c r="O3172">
        <v>95521</v>
      </c>
      <c r="P3172">
        <v>94901</v>
      </c>
      <c r="Q3172">
        <v>94238</v>
      </c>
      <c r="R3172">
        <v>93528</v>
      </c>
      <c r="S3172">
        <v>92768</v>
      </c>
      <c r="T3172">
        <v>91958</v>
      </c>
      <c r="U3172">
        <v>91092</v>
      </c>
      <c r="V3172">
        <v>90167</v>
      </c>
      <c r="W3172">
        <v>89182</v>
      </c>
      <c r="X3172">
        <v>88129</v>
      </c>
      <c r="Y3172">
        <v>87000</v>
      </c>
      <c r="Z3172">
        <v>85781</v>
      </c>
      <c r="AA3172">
        <v>84453</v>
      </c>
      <c r="AB3172">
        <v>82993</v>
      </c>
      <c r="AC3172">
        <v>81383</v>
      </c>
      <c r="AD3172">
        <v>79617</v>
      </c>
      <c r="AE3172">
        <v>77682</v>
      </c>
      <c r="AF3172">
        <v>75564</v>
      </c>
      <c r="AG3172">
        <v>73250</v>
      </c>
      <c r="AH3172">
        <v>70726</v>
      </c>
      <c r="AI3172">
        <v>67988</v>
      </c>
      <c r="AJ3172">
        <v>65026</v>
      </c>
      <c r="AK3172">
        <v>61839</v>
      </c>
      <c r="AL3172">
        <v>58440</v>
      </c>
      <c r="AM3172">
        <v>54830</v>
      </c>
      <c r="AN3172">
        <v>51033</v>
      </c>
      <c r="AO3172">
        <v>47079</v>
      </c>
      <c r="AP3172">
        <v>43032</v>
      </c>
      <c r="AQ3172">
        <v>38957</v>
      </c>
      <c r="AR3172">
        <v>34896</v>
      </c>
      <c r="AS3172">
        <v>30897</v>
      </c>
      <c r="AT3172">
        <v>27011</v>
      </c>
      <c r="AU3172">
        <v>23294</v>
      </c>
      <c r="AV3172">
        <v>19786</v>
      </c>
      <c r="AW3172">
        <v>16528</v>
      </c>
      <c r="AX3172">
        <v>13556</v>
      </c>
      <c r="AY3172">
        <v>10883</v>
      </c>
      <c r="AZ3172">
        <v>8537</v>
      </c>
      <c r="BA3172">
        <v>6531</v>
      </c>
      <c r="BB3172">
        <v>4863</v>
      </c>
      <c r="DC3172">
        <v>33.479999999999997</v>
      </c>
      <c r="DD3172">
        <v>32.590000000000003</v>
      </c>
      <c r="DE3172">
        <v>31.71</v>
      </c>
      <c r="DF3172">
        <v>30.83</v>
      </c>
      <c r="DG3172">
        <v>29.95</v>
      </c>
      <c r="DH3172">
        <v>29.08</v>
      </c>
      <c r="DI3172">
        <v>28.22</v>
      </c>
      <c r="DJ3172">
        <v>27.35</v>
      </c>
      <c r="DK3172">
        <v>26.49</v>
      </c>
      <c r="DL3172">
        <v>25.64</v>
      </c>
      <c r="DM3172">
        <v>24.79</v>
      </c>
      <c r="DN3172">
        <v>23.95</v>
      </c>
      <c r="DO3172">
        <v>23.12</v>
      </c>
      <c r="DP3172">
        <v>22.29</v>
      </c>
      <c r="DQ3172">
        <v>21.47</v>
      </c>
      <c r="DR3172">
        <v>20.65</v>
      </c>
      <c r="DS3172">
        <v>19.850000000000001</v>
      </c>
      <c r="DT3172">
        <v>19.04</v>
      </c>
      <c r="DU3172">
        <v>18.25</v>
      </c>
      <c r="DV3172">
        <v>17.46</v>
      </c>
      <c r="DW3172">
        <v>16.68</v>
      </c>
      <c r="DX3172">
        <v>15.91</v>
      </c>
      <c r="DY3172">
        <v>15.15</v>
      </c>
      <c r="DZ3172">
        <v>14.41</v>
      </c>
      <c r="EA3172">
        <v>13.69</v>
      </c>
      <c r="EB3172">
        <v>12.98</v>
      </c>
      <c r="EC3172">
        <v>12.29</v>
      </c>
      <c r="ED3172">
        <v>11.62</v>
      </c>
      <c r="EE3172">
        <v>10.97</v>
      </c>
      <c r="EF3172">
        <v>10.34</v>
      </c>
      <c r="EG3172">
        <v>9.74</v>
      </c>
      <c r="EH3172">
        <v>9.16</v>
      </c>
      <c r="EI3172">
        <v>8.61</v>
      </c>
      <c r="EJ3172">
        <v>8.08</v>
      </c>
      <c r="EK3172">
        <v>7.58</v>
      </c>
      <c r="EL3172">
        <v>7.11</v>
      </c>
      <c r="EM3172">
        <v>6.66</v>
      </c>
      <c r="EN3172">
        <v>6.24</v>
      </c>
      <c r="EO3172">
        <v>5.84</v>
      </c>
      <c r="EP3172">
        <v>5.46</v>
      </c>
      <c r="EQ3172">
        <v>5.0999999999999996</v>
      </c>
      <c r="ER3172">
        <v>4.7699999999999996</v>
      </c>
      <c r="ES3172">
        <v>4.45</v>
      </c>
      <c r="ET3172">
        <v>4.1500000000000004</v>
      </c>
      <c r="EU3172">
        <v>3.87</v>
      </c>
      <c r="EV3172">
        <v>3.6</v>
      </c>
      <c r="EW3172">
        <v>3.37</v>
      </c>
      <c r="EX3172">
        <v>3.15</v>
      </c>
      <c r="EY3172">
        <v>2.97</v>
      </c>
      <c r="EZ3172">
        <v>2.81</v>
      </c>
    </row>
    <row r="3173" spans="1:159" x14ac:dyDescent="0.25">
      <c r="A3173" t="s">
        <v>2960</v>
      </c>
      <c r="B3173">
        <v>49</v>
      </c>
      <c r="C3173">
        <v>49</v>
      </c>
      <c r="E3173">
        <v>100000</v>
      </c>
      <c r="F3173">
        <v>99633</v>
      </c>
      <c r="G3173">
        <v>99246</v>
      </c>
      <c r="H3173">
        <v>98836</v>
      </c>
      <c r="I3173">
        <v>98401</v>
      </c>
      <c r="J3173">
        <v>97941</v>
      </c>
      <c r="K3173">
        <v>97452</v>
      </c>
      <c r="L3173">
        <v>96931</v>
      </c>
      <c r="M3173">
        <v>96376</v>
      </c>
      <c r="N3173">
        <v>95785</v>
      </c>
      <c r="O3173">
        <v>95153</v>
      </c>
      <c r="P3173">
        <v>94478</v>
      </c>
      <c r="Q3173">
        <v>93756</v>
      </c>
      <c r="R3173">
        <v>92983</v>
      </c>
      <c r="S3173">
        <v>92158</v>
      </c>
      <c r="T3173">
        <v>91278</v>
      </c>
      <c r="U3173">
        <v>90339</v>
      </c>
      <c r="V3173">
        <v>89339</v>
      </c>
      <c r="W3173">
        <v>88270</v>
      </c>
      <c r="X3173">
        <v>87125</v>
      </c>
      <c r="Y3173">
        <v>85889</v>
      </c>
      <c r="Z3173">
        <v>84543</v>
      </c>
      <c r="AA3173">
        <v>83063</v>
      </c>
      <c r="AB3173">
        <v>81433</v>
      </c>
      <c r="AC3173">
        <v>79645</v>
      </c>
      <c r="AD3173">
        <v>77686</v>
      </c>
      <c r="AE3173">
        <v>75544</v>
      </c>
      <c r="AF3173">
        <v>73205</v>
      </c>
      <c r="AG3173">
        <v>70658</v>
      </c>
      <c r="AH3173">
        <v>67894</v>
      </c>
      <c r="AI3173">
        <v>64904</v>
      </c>
      <c r="AJ3173">
        <v>61692</v>
      </c>
      <c r="AK3173">
        <v>58265</v>
      </c>
      <c r="AL3173">
        <v>54634</v>
      </c>
      <c r="AM3173">
        <v>50815</v>
      </c>
      <c r="AN3173">
        <v>46845</v>
      </c>
      <c r="AO3173">
        <v>42781</v>
      </c>
      <c r="AP3173">
        <v>38692</v>
      </c>
      <c r="AQ3173">
        <v>34627</v>
      </c>
      <c r="AR3173">
        <v>30628</v>
      </c>
      <c r="AS3173">
        <v>26749</v>
      </c>
      <c r="AT3173">
        <v>23040</v>
      </c>
      <c r="AU3173">
        <v>19548</v>
      </c>
      <c r="AV3173">
        <v>16308</v>
      </c>
      <c r="AW3173">
        <v>13357</v>
      </c>
      <c r="AX3173">
        <v>10709</v>
      </c>
      <c r="AY3173">
        <v>8388</v>
      </c>
      <c r="AZ3173">
        <v>6407</v>
      </c>
      <c r="BA3173">
        <v>4762</v>
      </c>
      <c r="DC3173">
        <v>32.49</v>
      </c>
      <c r="DD3173">
        <v>31.61</v>
      </c>
      <c r="DE3173">
        <v>30.73</v>
      </c>
      <c r="DF3173">
        <v>29.86</v>
      </c>
      <c r="DG3173">
        <v>28.99</v>
      </c>
      <c r="DH3173">
        <v>28.12</v>
      </c>
      <c r="DI3173">
        <v>27.26</v>
      </c>
      <c r="DJ3173">
        <v>26.4</v>
      </c>
      <c r="DK3173">
        <v>25.55</v>
      </c>
      <c r="DL3173">
        <v>24.71</v>
      </c>
      <c r="DM3173">
        <v>23.87</v>
      </c>
      <c r="DN3173">
        <v>23.03</v>
      </c>
      <c r="DO3173">
        <v>22.21</v>
      </c>
      <c r="DP3173">
        <v>21.39</v>
      </c>
      <c r="DQ3173">
        <v>20.57</v>
      </c>
      <c r="DR3173">
        <v>19.77</v>
      </c>
      <c r="DS3173">
        <v>18.97</v>
      </c>
      <c r="DT3173">
        <v>18.18</v>
      </c>
      <c r="DU3173">
        <v>17.39</v>
      </c>
      <c r="DV3173">
        <v>16.61</v>
      </c>
      <c r="DW3173">
        <v>15.84</v>
      </c>
      <c r="DX3173">
        <v>15.09</v>
      </c>
      <c r="DY3173">
        <v>14.35</v>
      </c>
      <c r="DZ3173">
        <v>13.62</v>
      </c>
      <c r="EA3173">
        <v>12.92</v>
      </c>
      <c r="EB3173">
        <v>12.23</v>
      </c>
      <c r="EC3173">
        <v>11.56</v>
      </c>
      <c r="ED3173">
        <v>10.92</v>
      </c>
      <c r="EE3173">
        <v>10.29</v>
      </c>
      <c r="EF3173">
        <v>9.69</v>
      </c>
      <c r="EG3173">
        <v>9.1199999999999992</v>
      </c>
      <c r="EH3173">
        <v>8.56</v>
      </c>
      <c r="EI3173">
        <v>8.0399999999999991</v>
      </c>
      <c r="EJ3173">
        <v>7.54</v>
      </c>
      <c r="EK3173">
        <v>7.07</v>
      </c>
      <c r="EL3173">
        <v>6.63</v>
      </c>
      <c r="EM3173">
        <v>6.21</v>
      </c>
      <c r="EN3173">
        <v>5.81</v>
      </c>
      <c r="EO3173">
        <v>5.43</v>
      </c>
      <c r="EP3173">
        <v>5.08</v>
      </c>
      <c r="EQ3173">
        <v>4.74</v>
      </c>
      <c r="ER3173">
        <v>4.43</v>
      </c>
      <c r="ES3173">
        <v>4.13</v>
      </c>
      <c r="ET3173">
        <v>3.85</v>
      </c>
      <c r="EU3173">
        <v>3.59</v>
      </c>
      <c r="EV3173">
        <v>3.35</v>
      </c>
      <c r="EW3173">
        <v>3.14</v>
      </c>
      <c r="EX3173">
        <v>2.95</v>
      </c>
      <c r="EY3173">
        <v>2.8</v>
      </c>
    </row>
    <row r="3174" spans="1:159" x14ac:dyDescent="0.25">
      <c r="A3174" t="s">
        <v>2961</v>
      </c>
      <c r="B3174">
        <v>48</v>
      </c>
      <c r="C3174">
        <v>48</v>
      </c>
      <c r="E3174">
        <v>100000</v>
      </c>
      <c r="F3174">
        <v>99605</v>
      </c>
      <c r="G3174">
        <v>99187</v>
      </c>
      <c r="H3174">
        <v>98744</v>
      </c>
      <c r="I3174">
        <v>98275</v>
      </c>
      <c r="J3174">
        <v>97777</v>
      </c>
      <c r="K3174">
        <v>97246</v>
      </c>
      <c r="L3174">
        <v>96682</v>
      </c>
      <c r="M3174">
        <v>96079</v>
      </c>
      <c r="N3174">
        <v>95435</v>
      </c>
      <c r="O3174">
        <v>94748</v>
      </c>
      <c r="P3174">
        <v>94013</v>
      </c>
      <c r="Q3174">
        <v>93227</v>
      </c>
      <c r="R3174">
        <v>92388</v>
      </c>
      <c r="S3174">
        <v>91492</v>
      </c>
      <c r="T3174">
        <v>90537</v>
      </c>
      <c r="U3174">
        <v>89522</v>
      </c>
      <c r="V3174">
        <v>88438</v>
      </c>
      <c r="W3174">
        <v>87276</v>
      </c>
      <c r="X3174">
        <v>86022</v>
      </c>
      <c r="Y3174">
        <v>84657</v>
      </c>
      <c r="Z3174">
        <v>83157</v>
      </c>
      <c r="AA3174">
        <v>81505</v>
      </c>
      <c r="AB3174">
        <v>79696</v>
      </c>
      <c r="AC3174">
        <v>77712</v>
      </c>
      <c r="AD3174">
        <v>75544</v>
      </c>
      <c r="AE3174">
        <v>73179</v>
      </c>
      <c r="AF3174">
        <v>70606</v>
      </c>
      <c r="AG3174">
        <v>67818</v>
      </c>
      <c r="AH3174">
        <v>64801</v>
      </c>
      <c r="AI3174">
        <v>61560</v>
      </c>
      <c r="AJ3174">
        <v>58109</v>
      </c>
      <c r="AK3174">
        <v>54450</v>
      </c>
      <c r="AL3174">
        <v>50611</v>
      </c>
      <c r="AM3174">
        <v>46621</v>
      </c>
      <c r="AN3174">
        <v>42544</v>
      </c>
      <c r="AO3174">
        <v>38442</v>
      </c>
      <c r="AP3174">
        <v>34366</v>
      </c>
      <c r="AQ3174">
        <v>30367</v>
      </c>
      <c r="AR3174">
        <v>26492</v>
      </c>
      <c r="AS3174">
        <v>22796</v>
      </c>
      <c r="AT3174">
        <v>19317</v>
      </c>
      <c r="AU3174">
        <v>16095</v>
      </c>
      <c r="AV3174">
        <v>13165</v>
      </c>
      <c r="AW3174">
        <v>10539</v>
      </c>
      <c r="AX3174">
        <v>8243</v>
      </c>
      <c r="AY3174">
        <v>6287</v>
      </c>
      <c r="AZ3174">
        <v>4665</v>
      </c>
      <c r="DC3174">
        <v>31.51</v>
      </c>
      <c r="DD3174">
        <v>30.63</v>
      </c>
      <c r="DE3174">
        <v>29.76</v>
      </c>
      <c r="DF3174">
        <v>28.89</v>
      </c>
      <c r="DG3174">
        <v>28.02</v>
      </c>
      <c r="DH3174">
        <v>27.16</v>
      </c>
      <c r="DI3174">
        <v>26.31</v>
      </c>
      <c r="DJ3174">
        <v>25.46</v>
      </c>
      <c r="DK3174">
        <v>24.62</v>
      </c>
      <c r="DL3174">
        <v>23.78</v>
      </c>
      <c r="DM3174">
        <v>22.95</v>
      </c>
      <c r="DN3174">
        <v>22.12</v>
      </c>
      <c r="DO3174">
        <v>21.31</v>
      </c>
      <c r="DP3174">
        <v>20.5</v>
      </c>
      <c r="DQ3174">
        <v>19.690000000000001</v>
      </c>
      <c r="DR3174">
        <v>18.89</v>
      </c>
      <c r="DS3174">
        <v>18.100000000000001</v>
      </c>
      <c r="DT3174">
        <v>17.32</v>
      </c>
      <c r="DU3174">
        <v>16.54</v>
      </c>
      <c r="DV3174">
        <v>15.78</v>
      </c>
      <c r="DW3174">
        <v>15.02</v>
      </c>
      <c r="DX3174">
        <v>14.28</v>
      </c>
      <c r="DY3174">
        <v>13.56</v>
      </c>
      <c r="DZ3174">
        <v>12.86</v>
      </c>
      <c r="EA3174">
        <v>12.18</v>
      </c>
      <c r="EB3174">
        <v>11.51</v>
      </c>
      <c r="EC3174">
        <v>10.87</v>
      </c>
      <c r="ED3174">
        <v>10.24</v>
      </c>
      <c r="EE3174">
        <v>9.64</v>
      </c>
      <c r="EF3174">
        <v>9.07</v>
      </c>
      <c r="EG3174">
        <v>8.52</v>
      </c>
      <c r="EH3174">
        <v>8</v>
      </c>
      <c r="EI3174">
        <v>7.5</v>
      </c>
      <c r="EJ3174">
        <v>7.03</v>
      </c>
      <c r="EK3174">
        <v>6.59</v>
      </c>
      <c r="EL3174">
        <v>6.18</v>
      </c>
      <c r="EM3174">
        <v>5.78</v>
      </c>
      <c r="EN3174">
        <v>5.41</v>
      </c>
      <c r="EO3174">
        <v>5.05</v>
      </c>
      <c r="EP3174">
        <v>4.72</v>
      </c>
      <c r="EQ3174">
        <v>4.4000000000000004</v>
      </c>
      <c r="ER3174">
        <v>4.1100000000000003</v>
      </c>
      <c r="ES3174">
        <v>3.83</v>
      </c>
      <c r="ET3174">
        <v>3.57</v>
      </c>
      <c r="EU3174">
        <v>3.33</v>
      </c>
      <c r="EV3174">
        <v>3.12</v>
      </c>
      <c r="EW3174">
        <v>2.94</v>
      </c>
      <c r="EX3174">
        <v>2.79</v>
      </c>
    </row>
    <row r="3175" spans="1:159" x14ac:dyDescent="0.25">
      <c r="A3175" t="s">
        <v>2962</v>
      </c>
      <c r="B3175">
        <v>47</v>
      </c>
      <c r="C3175">
        <v>47</v>
      </c>
      <c r="E3175">
        <v>100000</v>
      </c>
      <c r="F3175">
        <v>99574</v>
      </c>
      <c r="G3175">
        <v>99122</v>
      </c>
      <c r="H3175">
        <v>98644</v>
      </c>
      <c r="I3175">
        <v>98136</v>
      </c>
      <c r="J3175">
        <v>97596</v>
      </c>
      <c r="K3175">
        <v>97021</v>
      </c>
      <c r="L3175">
        <v>96407</v>
      </c>
      <c r="M3175">
        <v>95751</v>
      </c>
      <c r="N3175">
        <v>95050</v>
      </c>
      <c r="O3175">
        <v>94301</v>
      </c>
      <c r="P3175">
        <v>93502</v>
      </c>
      <c r="Q3175">
        <v>92648</v>
      </c>
      <c r="R3175">
        <v>91737</v>
      </c>
      <c r="S3175">
        <v>90766</v>
      </c>
      <c r="T3175">
        <v>89734</v>
      </c>
      <c r="U3175">
        <v>88633</v>
      </c>
      <c r="V3175">
        <v>87454</v>
      </c>
      <c r="W3175">
        <v>86182</v>
      </c>
      <c r="X3175">
        <v>84798</v>
      </c>
      <c r="Y3175">
        <v>83277</v>
      </c>
      <c r="Z3175">
        <v>81603</v>
      </c>
      <c r="AA3175">
        <v>79769</v>
      </c>
      <c r="AB3175">
        <v>77762</v>
      </c>
      <c r="AC3175">
        <v>75568</v>
      </c>
      <c r="AD3175">
        <v>73175</v>
      </c>
      <c r="AE3175">
        <v>70575</v>
      </c>
      <c r="AF3175">
        <v>67760</v>
      </c>
      <c r="AG3175">
        <v>64717</v>
      </c>
      <c r="AH3175">
        <v>61449</v>
      </c>
      <c r="AI3175">
        <v>57968</v>
      </c>
      <c r="AJ3175">
        <v>54285</v>
      </c>
      <c r="AK3175">
        <v>50419</v>
      </c>
      <c r="AL3175">
        <v>46411</v>
      </c>
      <c r="AM3175">
        <v>42315</v>
      </c>
      <c r="AN3175">
        <v>38203</v>
      </c>
      <c r="AO3175">
        <v>34119</v>
      </c>
      <c r="AP3175">
        <v>30115</v>
      </c>
      <c r="AQ3175">
        <v>26245</v>
      </c>
      <c r="AR3175">
        <v>22556</v>
      </c>
      <c r="AS3175">
        <v>19093</v>
      </c>
      <c r="AT3175">
        <v>15888</v>
      </c>
      <c r="AU3175">
        <v>12979</v>
      </c>
      <c r="AV3175">
        <v>10375</v>
      </c>
      <c r="AW3175">
        <v>8103</v>
      </c>
      <c r="AX3175">
        <v>6171</v>
      </c>
      <c r="AY3175">
        <v>4572</v>
      </c>
      <c r="DC3175">
        <v>30.53</v>
      </c>
      <c r="DD3175">
        <v>29.66</v>
      </c>
      <c r="DE3175">
        <v>28.79</v>
      </c>
      <c r="DF3175">
        <v>27.93</v>
      </c>
      <c r="DG3175">
        <v>27.07</v>
      </c>
      <c r="DH3175">
        <v>26.22</v>
      </c>
      <c r="DI3175">
        <v>25.37</v>
      </c>
      <c r="DJ3175">
        <v>24.53</v>
      </c>
      <c r="DK3175">
        <v>23.69</v>
      </c>
      <c r="DL3175">
        <v>22.86</v>
      </c>
      <c r="DM3175">
        <v>22.04</v>
      </c>
      <c r="DN3175">
        <v>21.23</v>
      </c>
      <c r="DO3175">
        <v>20.420000000000002</v>
      </c>
      <c r="DP3175">
        <v>19.61</v>
      </c>
      <c r="DQ3175">
        <v>18.82</v>
      </c>
      <c r="DR3175">
        <v>18.03</v>
      </c>
      <c r="DS3175">
        <v>17.25</v>
      </c>
      <c r="DT3175">
        <v>16.47</v>
      </c>
      <c r="DU3175">
        <v>15.71</v>
      </c>
      <c r="DV3175">
        <v>14.96</v>
      </c>
      <c r="DW3175">
        <v>14.22</v>
      </c>
      <c r="DX3175">
        <v>13.5</v>
      </c>
      <c r="DY3175">
        <v>12.8</v>
      </c>
      <c r="DZ3175">
        <v>12.12</v>
      </c>
      <c r="EA3175">
        <v>11.46</v>
      </c>
      <c r="EB3175">
        <v>10.81</v>
      </c>
      <c r="EC3175">
        <v>10.19</v>
      </c>
      <c r="ED3175">
        <v>9.6</v>
      </c>
      <c r="EE3175">
        <v>9.02</v>
      </c>
      <c r="EF3175">
        <v>8.48</v>
      </c>
      <c r="EG3175">
        <v>7.96</v>
      </c>
      <c r="EH3175">
        <v>7.46</v>
      </c>
      <c r="EI3175">
        <v>7</v>
      </c>
      <c r="EJ3175">
        <v>6.56</v>
      </c>
      <c r="EK3175">
        <v>6.14</v>
      </c>
      <c r="EL3175">
        <v>5.75</v>
      </c>
      <c r="EM3175">
        <v>5.38</v>
      </c>
      <c r="EN3175">
        <v>5.03</v>
      </c>
      <c r="EO3175">
        <v>4.7</v>
      </c>
      <c r="EP3175">
        <v>4.38</v>
      </c>
      <c r="EQ3175">
        <v>4.09</v>
      </c>
      <c r="ER3175">
        <v>3.81</v>
      </c>
      <c r="ES3175">
        <v>3.55</v>
      </c>
      <c r="ET3175">
        <v>3.32</v>
      </c>
      <c r="EU3175">
        <v>3.11</v>
      </c>
      <c r="EV3175">
        <v>2.93</v>
      </c>
      <c r="EW3175">
        <v>2.78</v>
      </c>
    </row>
    <row r="3176" spans="1:159" x14ac:dyDescent="0.25">
      <c r="A3176" t="s">
        <v>2963</v>
      </c>
      <c r="B3176">
        <v>46</v>
      </c>
      <c r="C3176">
        <v>46</v>
      </c>
      <c r="E3176">
        <v>100000</v>
      </c>
      <c r="F3176">
        <v>99540</v>
      </c>
      <c r="G3176">
        <v>99052</v>
      </c>
      <c r="H3176">
        <v>98534</v>
      </c>
      <c r="I3176">
        <v>97983</v>
      </c>
      <c r="J3176">
        <v>97397</v>
      </c>
      <c r="K3176">
        <v>96772</v>
      </c>
      <c r="L3176">
        <v>96103</v>
      </c>
      <c r="M3176">
        <v>95389</v>
      </c>
      <c r="N3176">
        <v>94625</v>
      </c>
      <c r="O3176">
        <v>93811</v>
      </c>
      <c r="P3176">
        <v>92942</v>
      </c>
      <c r="Q3176">
        <v>92016</v>
      </c>
      <c r="R3176">
        <v>91028</v>
      </c>
      <c r="S3176">
        <v>89978</v>
      </c>
      <c r="T3176">
        <v>88860</v>
      </c>
      <c r="U3176">
        <v>87663</v>
      </c>
      <c r="V3176">
        <v>86373</v>
      </c>
      <c r="W3176">
        <v>84969</v>
      </c>
      <c r="X3176">
        <v>83426</v>
      </c>
      <c r="Y3176">
        <v>81729</v>
      </c>
      <c r="Z3176">
        <v>79870</v>
      </c>
      <c r="AA3176">
        <v>77837</v>
      </c>
      <c r="AB3176">
        <v>75617</v>
      </c>
      <c r="AC3176">
        <v>73196</v>
      </c>
      <c r="AD3176">
        <v>70566</v>
      </c>
      <c r="AE3176">
        <v>67722</v>
      </c>
      <c r="AF3176">
        <v>64651</v>
      </c>
      <c r="AG3176">
        <v>61357</v>
      </c>
      <c r="AH3176">
        <v>57849</v>
      </c>
      <c r="AI3176">
        <v>54136</v>
      </c>
      <c r="AJ3176">
        <v>50246</v>
      </c>
      <c r="AK3176">
        <v>46212</v>
      </c>
      <c r="AL3176">
        <v>42101</v>
      </c>
      <c r="AM3176">
        <v>37975</v>
      </c>
      <c r="AN3176">
        <v>33885</v>
      </c>
      <c r="AO3176">
        <v>29877</v>
      </c>
      <c r="AP3176">
        <v>26006</v>
      </c>
      <c r="AQ3176">
        <v>22326</v>
      </c>
      <c r="AR3176">
        <v>18875</v>
      </c>
      <c r="AS3176">
        <v>15689</v>
      </c>
      <c r="AT3176">
        <v>12798</v>
      </c>
      <c r="AU3176">
        <v>10217</v>
      </c>
      <c r="AV3176">
        <v>7968</v>
      </c>
      <c r="AW3176">
        <v>6058</v>
      </c>
      <c r="AX3176">
        <v>4482</v>
      </c>
      <c r="DC3176">
        <v>29.56</v>
      </c>
      <c r="DD3176">
        <v>28.69</v>
      </c>
      <c r="DE3176">
        <v>27.83</v>
      </c>
      <c r="DF3176">
        <v>26.98</v>
      </c>
      <c r="DG3176">
        <v>26.12</v>
      </c>
      <c r="DH3176">
        <v>25.28</v>
      </c>
      <c r="DI3176">
        <v>24.44</v>
      </c>
      <c r="DJ3176">
        <v>23.61</v>
      </c>
      <c r="DK3176">
        <v>22.78</v>
      </c>
      <c r="DL3176">
        <v>21.96</v>
      </c>
      <c r="DM3176">
        <v>21.14</v>
      </c>
      <c r="DN3176">
        <v>20.34</v>
      </c>
      <c r="DO3176">
        <v>19.54</v>
      </c>
      <c r="DP3176">
        <v>18.739999999999998</v>
      </c>
      <c r="DQ3176">
        <v>17.96</v>
      </c>
      <c r="DR3176">
        <v>17.18</v>
      </c>
      <c r="DS3176">
        <v>16.399999999999999</v>
      </c>
      <c r="DT3176">
        <v>15.64</v>
      </c>
      <c r="DU3176">
        <v>14.89</v>
      </c>
      <c r="DV3176">
        <v>14.16</v>
      </c>
      <c r="DW3176">
        <v>13.44</v>
      </c>
      <c r="DX3176">
        <v>12.74</v>
      </c>
      <c r="DY3176">
        <v>12.06</v>
      </c>
      <c r="DZ3176">
        <v>11.4</v>
      </c>
      <c r="EA3176">
        <v>10.76</v>
      </c>
      <c r="EB3176">
        <v>10.14</v>
      </c>
      <c r="EC3176">
        <v>9.5500000000000007</v>
      </c>
      <c r="ED3176">
        <v>8.98</v>
      </c>
      <c r="EE3176">
        <v>8.44</v>
      </c>
      <c r="EF3176">
        <v>7.92</v>
      </c>
      <c r="EG3176">
        <v>7.42</v>
      </c>
      <c r="EH3176">
        <v>6.96</v>
      </c>
      <c r="EI3176">
        <v>6.52</v>
      </c>
      <c r="EJ3176">
        <v>6.11</v>
      </c>
      <c r="EK3176">
        <v>5.72</v>
      </c>
      <c r="EL3176">
        <v>5.35</v>
      </c>
      <c r="EM3176">
        <v>5</v>
      </c>
      <c r="EN3176">
        <v>4.68</v>
      </c>
      <c r="EO3176">
        <v>4.3600000000000003</v>
      </c>
      <c r="EP3176">
        <v>4.07</v>
      </c>
      <c r="EQ3176">
        <v>3.79</v>
      </c>
      <c r="ER3176">
        <v>3.54</v>
      </c>
      <c r="ES3176">
        <v>3.31</v>
      </c>
      <c r="ET3176">
        <v>3.1</v>
      </c>
      <c r="EU3176">
        <v>2.92</v>
      </c>
      <c r="EV3176">
        <v>2.77</v>
      </c>
    </row>
    <row r="3177" spans="1:159" x14ac:dyDescent="0.25">
      <c r="A3177" t="s">
        <v>2964</v>
      </c>
      <c r="B3177">
        <v>45</v>
      </c>
      <c r="C3177">
        <v>45</v>
      </c>
      <c r="E3177">
        <v>100000</v>
      </c>
      <c r="F3177">
        <v>99502</v>
      </c>
      <c r="G3177">
        <v>98974</v>
      </c>
      <c r="H3177">
        <v>98412</v>
      </c>
      <c r="I3177">
        <v>97814</v>
      </c>
      <c r="J3177">
        <v>97176</v>
      </c>
      <c r="K3177">
        <v>96495</v>
      </c>
      <c r="L3177">
        <v>95767</v>
      </c>
      <c r="M3177">
        <v>94989</v>
      </c>
      <c r="N3177">
        <v>94158</v>
      </c>
      <c r="O3177">
        <v>93273</v>
      </c>
      <c r="P3177">
        <v>92330</v>
      </c>
      <c r="Q3177">
        <v>91326</v>
      </c>
      <c r="R3177">
        <v>90258</v>
      </c>
      <c r="S3177">
        <v>89121</v>
      </c>
      <c r="T3177">
        <v>87905</v>
      </c>
      <c r="U3177">
        <v>86595</v>
      </c>
      <c r="V3177">
        <v>85171</v>
      </c>
      <c r="W3177">
        <v>83606</v>
      </c>
      <c r="X3177">
        <v>81885</v>
      </c>
      <c r="Y3177">
        <v>80001</v>
      </c>
      <c r="Z3177">
        <v>77940</v>
      </c>
      <c r="AA3177">
        <v>75692</v>
      </c>
      <c r="AB3177">
        <v>73243</v>
      </c>
      <c r="AC3177">
        <v>70583</v>
      </c>
      <c r="AD3177">
        <v>67708</v>
      </c>
      <c r="AE3177">
        <v>64607</v>
      </c>
      <c r="AF3177">
        <v>61284</v>
      </c>
      <c r="AG3177">
        <v>57749</v>
      </c>
      <c r="AH3177">
        <v>54009</v>
      </c>
      <c r="AI3177">
        <v>50090</v>
      </c>
      <c r="AJ3177">
        <v>46032</v>
      </c>
      <c r="AK3177">
        <v>41898</v>
      </c>
      <c r="AL3177">
        <v>37760</v>
      </c>
      <c r="AM3177">
        <v>33660</v>
      </c>
      <c r="AN3177">
        <v>29650</v>
      </c>
      <c r="AO3177">
        <v>25780</v>
      </c>
      <c r="AP3177">
        <v>22104</v>
      </c>
      <c r="AQ3177">
        <v>18666</v>
      </c>
      <c r="AR3177">
        <v>15494</v>
      </c>
      <c r="AS3177">
        <v>12625</v>
      </c>
      <c r="AT3177">
        <v>10064</v>
      </c>
      <c r="AU3177">
        <v>7838</v>
      </c>
      <c r="AV3177">
        <v>5950</v>
      </c>
      <c r="AW3177">
        <v>4395</v>
      </c>
      <c r="DC3177">
        <v>28.6</v>
      </c>
      <c r="DD3177">
        <v>27.74</v>
      </c>
      <c r="DE3177">
        <v>26.88</v>
      </c>
      <c r="DF3177">
        <v>26.03</v>
      </c>
      <c r="DG3177">
        <v>25.19</v>
      </c>
      <c r="DH3177">
        <v>24.35</v>
      </c>
      <c r="DI3177">
        <v>23.52</v>
      </c>
      <c r="DJ3177">
        <v>22.69</v>
      </c>
      <c r="DK3177">
        <v>21.87</v>
      </c>
      <c r="DL3177">
        <v>21.06</v>
      </c>
      <c r="DM3177">
        <v>20.260000000000002</v>
      </c>
      <c r="DN3177">
        <v>19.46</v>
      </c>
      <c r="DO3177">
        <v>18.670000000000002</v>
      </c>
      <c r="DP3177">
        <v>17.88</v>
      </c>
      <c r="DQ3177">
        <v>17.11</v>
      </c>
      <c r="DR3177">
        <v>16.34</v>
      </c>
      <c r="DS3177">
        <v>15.57</v>
      </c>
      <c r="DT3177">
        <v>14.83</v>
      </c>
      <c r="DU3177">
        <v>14.1</v>
      </c>
      <c r="DV3177">
        <v>13.38</v>
      </c>
      <c r="DW3177">
        <v>12.68</v>
      </c>
      <c r="DX3177">
        <v>12.01</v>
      </c>
      <c r="DY3177">
        <v>11.35</v>
      </c>
      <c r="DZ3177">
        <v>10.71</v>
      </c>
      <c r="EA3177">
        <v>10.1</v>
      </c>
      <c r="EB3177">
        <v>9.5</v>
      </c>
      <c r="EC3177">
        <v>8.94</v>
      </c>
      <c r="ED3177">
        <v>8.39</v>
      </c>
      <c r="EE3177">
        <v>7.88</v>
      </c>
      <c r="EF3177">
        <v>7.39</v>
      </c>
      <c r="EG3177">
        <v>6.93</v>
      </c>
      <c r="EH3177">
        <v>6.49</v>
      </c>
      <c r="EI3177">
        <v>6.08</v>
      </c>
      <c r="EJ3177">
        <v>5.69</v>
      </c>
      <c r="EK3177">
        <v>5.33</v>
      </c>
      <c r="EL3177">
        <v>4.9800000000000004</v>
      </c>
      <c r="EM3177">
        <v>4.6500000000000004</v>
      </c>
      <c r="EN3177">
        <v>4.34</v>
      </c>
      <c r="EO3177">
        <v>4.05</v>
      </c>
      <c r="EP3177">
        <v>3.78</v>
      </c>
      <c r="EQ3177">
        <v>3.52</v>
      </c>
      <c r="ER3177">
        <v>3.29</v>
      </c>
      <c r="ES3177">
        <v>3.09</v>
      </c>
      <c r="ET3177">
        <v>2.91</v>
      </c>
      <c r="EU3177">
        <v>2.76</v>
      </c>
    </row>
    <row r="3178" spans="1:159" x14ac:dyDescent="0.25">
      <c r="A3178" t="s">
        <v>2965</v>
      </c>
      <c r="B3178">
        <v>44</v>
      </c>
      <c r="C3178">
        <v>44</v>
      </c>
      <c r="E3178">
        <v>100000</v>
      </c>
      <c r="F3178">
        <v>99461</v>
      </c>
      <c r="G3178">
        <v>98887</v>
      </c>
      <c r="H3178">
        <v>98277</v>
      </c>
      <c r="I3178">
        <v>97626</v>
      </c>
      <c r="J3178">
        <v>96932</v>
      </c>
      <c r="K3178">
        <v>96189</v>
      </c>
      <c r="L3178">
        <v>95396</v>
      </c>
      <c r="M3178">
        <v>94549</v>
      </c>
      <c r="N3178">
        <v>93646</v>
      </c>
      <c r="O3178">
        <v>92686</v>
      </c>
      <c r="P3178">
        <v>91664</v>
      </c>
      <c r="Q3178">
        <v>90578</v>
      </c>
      <c r="R3178">
        <v>89422</v>
      </c>
      <c r="S3178">
        <v>88185</v>
      </c>
      <c r="T3178">
        <v>86855</v>
      </c>
      <c r="U3178">
        <v>85409</v>
      </c>
      <c r="V3178">
        <v>83822</v>
      </c>
      <c r="W3178">
        <v>82076</v>
      </c>
      <c r="X3178">
        <v>80164</v>
      </c>
      <c r="Y3178">
        <v>78076</v>
      </c>
      <c r="Z3178">
        <v>75798</v>
      </c>
      <c r="AA3178">
        <v>73319</v>
      </c>
      <c r="AB3178">
        <v>70629</v>
      </c>
      <c r="AC3178">
        <v>67722</v>
      </c>
      <c r="AD3178">
        <v>64588</v>
      </c>
      <c r="AE3178">
        <v>61233</v>
      </c>
      <c r="AF3178">
        <v>57669</v>
      </c>
      <c r="AG3178">
        <v>53902</v>
      </c>
      <c r="AH3178">
        <v>49956</v>
      </c>
      <c r="AI3178">
        <v>45871</v>
      </c>
      <c r="AJ3178">
        <v>41715</v>
      </c>
      <c r="AK3178">
        <v>37557</v>
      </c>
      <c r="AL3178">
        <v>33449</v>
      </c>
      <c r="AM3178">
        <v>29433</v>
      </c>
      <c r="AN3178">
        <v>25565</v>
      </c>
      <c r="AO3178">
        <v>21894</v>
      </c>
      <c r="AP3178">
        <v>18464</v>
      </c>
      <c r="AQ3178">
        <v>15308</v>
      </c>
      <c r="AR3178">
        <v>12455</v>
      </c>
      <c r="AS3178">
        <v>9917</v>
      </c>
      <c r="AT3178">
        <v>7712</v>
      </c>
      <c r="AU3178">
        <v>5847</v>
      </c>
      <c r="AV3178">
        <v>4312</v>
      </c>
      <c r="DC3178">
        <v>27.64</v>
      </c>
      <c r="DD3178">
        <v>26.79</v>
      </c>
      <c r="DE3178">
        <v>25.94</v>
      </c>
      <c r="DF3178">
        <v>25.1</v>
      </c>
      <c r="DG3178">
        <v>24.26</v>
      </c>
      <c r="DH3178">
        <v>23.43</v>
      </c>
      <c r="DI3178">
        <v>22.61</v>
      </c>
      <c r="DJ3178">
        <v>21.79</v>
      </c>
      <c r="DK3178">
        <v>20.98</v>
      </c>
      <c r="DL3178">
        <v>20.18</v>
      </c>
      <c r="DM3178">
        <v>19.38</v>
      </c>
      <c r="DN3178">
        <v>18.59</v>
      </c>
      <c r="DO3178">
        <v>17.809999999999999</v>
      </c>
      <c r="DP3178">
        <v>17.04</v>
      </c>
      <c r="DQ3178">
        <v>16.27</v>
      </c>
      <c r="DR3178">
        <v>15.51</v>
      </c>
      <c r="DS3178">
        <v>14.76</v>
      </c>
      <c r="DT3178">
        <v>14.03</v>
      </c>
      <c r="DU3178">
        <v>13.32</v>
      </c>
      <c r="DV3178">
        <v>12.63</v>
      </c>
      <c r="DW3178">
        <v>11.95</v>
      </c>
      <c r="DX3178">
        <v>11.29</v>
      </c>
      <c r="DY3178">
        <v>10.66</v>
      </c>
      <c r="DZ3178">
        <v>10.050000000000001</v>
      </c>
      <c r="EA3178">
        <v>9.4600000000000009</v>
      </c>
      <c r="EB3178">
        <v>8.89</v>
      </c>
      <c r="EC3178">
        <v>8.35</v>
      </c>
      <c r="ED3178">
        <v>7.84</v>
      </c>
      <c r="EE3178">
        <v>7.35</v>
      </c>
      <c r="EF3178">
        <v>6.89</v>
      </c>
      <c r="EG3178">
        <v>6.46</v>
      </c>
      <c r="EH3178">
        <v>6.05</v>
      </c>
      <c r="EI3178">
        <v>5.67</v>
      </c>
      <c r="EJ3178">
        <v>5.3</v>
      </c>
      <c r="EK3178">
        <v>4.96</v>
      </c>
      <c r="EL3178">
        <v>4.63</v>
      </c>
      <c r="EM3178">
        <v>4.32</v>
      </c>
      <c r="EN3178">
        <v>4.03</v>
      </c>
      <c r="EO3178">
        <v>3.76</v>
      </c>
      <c r="EP3178">
        <v>3.51</v>
      </c>
      <c r="EQ3178">
        <v>3.28</v>
      </c>
      <c r="ER3178">
        <v>3.07</v>
      </c>
      <c r="ES3178">
        <v>2.9</v>
      </c>
      <c r="ET3178">
        <v>2.75</v>
      </c>
    </row>
    <row r="3179" spans="1:159" x14ac:dyDescent="0.25">
      <c r="A3179" t="s">
        <v>2966</v>
      </c>
      <c r="B3179">
        <v>43</v>
      </c>
      <c r="C3179">
        <v>43</v>
      </c>
      <c r="E3179">
        <v>100000</v>
      </c>
      <c r="F3179">
        <v>99414</v>
      </c>
      <c r="G3179">
        <v>98791</v>
      </c>
      <c r="H3179">
        <v>98127</v>
      </c>
      <c r="I3179">
        <v>97418</v>
      </c>
      <c r="J3179">
        <v>96660</v>
      </c>
      <c r="K3179">
        <v>95851</v>
      </c>
      <c r="L3179">
        <v>94988</v>
      </c>
      <c r="M3179">
        <v>94067</v>
      </c>
      <c r="N3179">
        <v>93087</v>
      </c>
      <c r="O3179">
        <v>92047</v>
      </c>
      <c r="P3179">
        <v>90942</v>
      </c>
      <c r="Q3179">
        <v>89766</v>
      </c>
      <c r="R3179">
        <v>88509</v>
      </c>
      <c r="S3179">
        <v>87156</v>
      </c>
      <c r="T3179">
        <v>85687</v>
      </c>
      <c r="U3179">
        <v>84076</v>
      </c>
      <c r="V3179">
        <v>82304</v>
      </c>
      <c r="W3179">
        <v>80365</v>
      </c>
      <c r="X3179">
        <v>78247</v>
      </c>
      <c r="Y3179">
        <v>75939</v>
      </c>
      <c r="Z3179">
        <v>73427</v>
      </c>
      <c r="AA3179">
        <v>70704</v>
      </c>
      <c r="AB3179">
        <v>67766</v>
      </c>
      <c r="AC3179">
        <v>64598</v>
      </c>
      <c r="AD3179">
        <v>61210</v>
      </c>
      <c r="AE3179">
        <v>57613</v>
      </c>
      <c r="AF3179">
        <v>53816</v>
      </c>
      <c r="AG3179">
        <v>49842</v>
      </c>
      <c r="AH3179">
        <v>45731</v>
      </c>
      <c r="AI3179">
        <v>41550</v>
      </c>
      <c r="AJ3179">
        <v>37374</v>
      </c>
      <c r="AK3179">
        <v>33249</v>
      </c>
      <c r="AL3179">
        <v>29230</v>
      </c>
      <c r="AM3179">
        <v>25360</v>
      </c>
      <c r="AN3179">
        <v>21696</v>
      </c>
      <c r="AO3179">
        <v>18274</v>
      </c>
      <c r="AP3179">
        <v>15129</v>
      </c>
      <c r="AQ3179">
        <v>12294</v>
      </c>
      <c r="AR3179">
        <v>9775</v>
      </c>
      <c r="AS3179">
        <v>7592</v>
      </c>
      <c r="AT3179">
        <v>5748</v>
      </c>
      <c r="AU3179">
        <v>4233</v>
      </c>
      <c r="DC3179">
        <v>26.69</v>
      </c>
      <c r="DD3179">
        <v>25.85</v>
      </c>
      <c r="DE3179">
        <v>25.01</v>
      </c>
      <c r="DF3179">
        <v>24.17</v>
      </c>
      <c r="DG3179">
        <v>23.34</v>
      </c>
      <c r="DH3179">
        <v>22.52</v>
      </c>
      <c r="DI3179">
        <v>21.71</v>
      </c>
      <c r="DJ3179">
        <v>20.9</v>
      </c>
      <c r="DK3179">
        <v>20.100000000000001</v>
      </c>
      <c r="DL3179">
        <v>19.309999999999999</v>
      </c>
      <c r="DM3179">
        <v>18.52</v>
      </c>
      <c r="DN3179">
        <v>17.739999999999998</v>
      </c>
      <c r="DO3179">
        <v>16.96</v>
      </c>
      <c r="DP3179">
        <v>16.2</v>
      </c>
      <c r="DQ3179">
        <v>15.44</v>
      </c>
      <c r="DR3179">
        <v>14.7</v>
      </c>
      <c r="DS3179">
        <v>13.97</v>
      </c>
      <c r="DT3179">
        <v>13.26</v>
      </c>
      <c r="DU3179">
        <v>12.57</v>
      </c>
      <c r="DV3179">
        <v>11.89</v>
      </c>
      <c r="DW3179">
        <v>11.24</v>
      </c>
      <c r="DX3179">
        <v>10.61</v>
      </c>
      <c r="DY3179">
        <v>10</v>
      </c>
      <c r="DZ3179">
        <v>9.41</v>
      </c>
      <c r="EA3179">
        <v>8.85</v>
      </c>
      <c r="EB3179">
        <v>8.31</v>
      </c>
      <c r="EC3179">
        <v>7.8</v>
      </c>
      <c r="ED3179">
        <v>7.31</v>
      </c>
      <c r="EE3179">
        <v>6.85</v>
      </c>
      <c r="EF3179">
        <v>6.43</v>
      </c>
      <c r="EG3179">
        <v>6.02</v>
      </c>
      <c r="EH3179">
        <v>5.64</v>
      </c>
      <c r="EI3179">
        <v>5.28</v>
      </c>
      <c r="EJ3179">
        <v>4.93</v>
      </c>
      <c r="EK3179">
        <v>4.6100000000000003</v>
      </c>
      <c r="EL3179">
        <v>4.3</v>
      </c>
      <c r="EM3179">
        <v>4.0199999999999996</v>
      </c>
      <c r="EN3179">
        <v>3.75</v>
      </c>
      <c r="EO3179">
        <v>3.5</v>
      </c>
      <c r="EP3179">
        <v>3.27</v>
      </c>
      <c r="EQ3179">
        <v>3.06</v>
      </c>
      <c r="ER3179">
        <v>2.88</v>
      </c>
      <c r="ES3179">
        <v>2.74</v>
      </c>
    </row>
    <row r="3180" spans="1:159" x14ac:dyDescent="0.25">
      <c r="A3180" t="s">
        <v>2967</v>
      </c>
      <c r="B3180">
        <v>42</v>
      </c>
      <c r="C3180">
        <v>42</v>
      </c>
      <c r="E3180">
        <v>100000</v>
      </c>
      <c r="F3180">
        <v>99363</v>
      </c>
      <c r="G3180">
        <v>98684</v>
      </c>
      <c r="H3180">
        <v>97960</v>
      </c>
      <c r="I3180">
        <v>97187</v>
      </c>
      <c r="J3180">
        <v>96361</v>
      </c>
      <c r="K3180">
        <v>95480</v>
      </c>
      <c r="L3180">
        <v>94541</v>
      </c>
      <c r="M3180">
        <v>93542</v>
      </c>
      <c r="N3180">
        <v>92480</v>
      </c>
      <c r="O3180">
        <v>91355</v>
      </c>
      <c r="P3180">
        <v>90159</v>
      </c>
      <c r="Q3180">
        <v>88880</v>
      </c>
      <c r="R3180">
        <v>87504</v>
      </c>
      <c r="S3180">
        <v>86011</v>
      </c>
      <c r="T3180">
        <v>84373</v>
      </c>
      <c r="U3180">
        <v>82575</v>
      </c>
      <c r="V3180">
        <v>80607</v>
      </c>
      <c r="W3180">
        <v>78459</v>
      </c>
      <c r="X3180">
        <v>76118</v>
      </c>
      <c r="Y3180">
        <v>73573</v>
      </c>
      <c r="Z3180">
        <v>70816</v>
      </c>
      <c r="AA3180">
        <v>67841</v>
      </c>
      <c r="AB3180">
        <v>64641</v>
      </c>
      <c r="AC3180">
        <v>61217</v>
      </c>
      <c r="AD3180">
        <v>57585</v>
      </c>
      <c r="AE3180">
        <v>53754</v>
      </c>
      <c r="AF3180">
        <v>49751</v>
      </c>
      <c r="AG3180">
        <v>45613</v>
      </c>
      <c r="AH3180">
        <v>41408</v>
      </c>
      <c r="AI3180">
        <v>37209</v>
      </c>
      <c r="AJ3180">
        <v>33070</v>
      </c>
      <c r="AK3180">
        <v>29038</v>
      </c>
      <c r="AL3180">
        <v>25169</v>
      </c>
      <c r="AM3180">
        <v>21507</v>
      </c>
      <c r="AN3180">
        <v>18094</v>
      </c>
      <c r="AO3180">
        <v>14961</v>
      </c>
      <c r="AP3180">
        <v>12139</v>
      </c>
      <c r="AQ3180">
        <v>9639</v>
      </c>
      <c r="AR3180">
        <v>7475</v>
      </c>
      <c r="AS3180">
        <v>5652</v>
      </c>
      <c r="AT3180">
        <v>4157</v>
      </c>
      <c r="DC3180">
        <v>25.75</v>
      </c>
      <c r="DD3180">
        <v>24.91</v>
      </c>
      <c r="DE3180">
        <v>24.08</v>
      </c>
      <c r="DF3180">
        <v>23.26</v>
      </c>
      <c r="DG3180">
        <v>22.44</v>
      </c>
      <c r="DH3180">
        <v>21.63</v>
      </c>
      <c r="DI3180">
        <v>20.82</v>
      </c>
      <c r="DJ3180">
        <v>20.02</v>
      </c>
      <c r="DK3180">
        <v>19.23</v>
      </c>
      <c r="DL3180">
        <v>18.45</v>
      </c>
      <c r="DM3180">
        <v>17.670000000000002</v>
      </c>
      <c r="DN3180">
        <v>16.89</v>
      </c>
      <c r="DO3180">
        <v>16.13</v>
      </c>
      <c r="DP3180">
        <v>15.38</v>
      </c>
      <c r="DQ3180">
        <v>14.63</v>
      </c>
      <c r="DR3180">
        <v>13.91</v>
      </c>
      <c r="DS3180">
        <v>13.2</v>
      </c>
      <c r="DT3180">
        <v>12.51</v>
      </c>
      <c r="DU3180">
        <v>11.84</v>
      </c>
      <c r="DV3180">
        <v>11.19</v>
      </c>
      <c r="DW3180">
        <v>10.56</v>
      </c>
      <c r="DX3180">
        <v>9.9499999999999993</v>
      </c>
      <c r="DY3180">
        <v>9.36</v>
      </c>
      <c r="DZ3180">
        <v>8.8000000000000007</v>
      </c>
      <c r="EA3180">
        <v>8.27</v>
      </c>
      <c r="EB3180">
        <v>7.76</v>
      </c>
      <c r="EC3180">
        <v>7.27</v>
      </c>
      <c r="ED3180">
        <v>6.82</v>
      </c>
      <c r="EE3180">
        <v>6.39</v>
      </c>
      <c r="EF3180">
        <v>5.99</v>
      </c>
      <c r="EG3180">
        <v>5.61</v>
      </c>
      <c r="EH3180">
        <v>5.25</v>
      </c>
      <c r="EI3180">
        <v>4.91</v>
      </c>
      <c r="EJ3180">
        <v>4.59</v>
      </c>
      <c r="EK3180">
        <v>4.28</v>
      </c>
      <c r="EL3180">
        <v>4</v>
      </c>
      <c r="EM3180">
        <v>3.73</v>
      </c>
      <c r="EN3180">
        <v>3.48</v>
      </c>
      <c r="EO3180">
        <v>3.25</v>
      </c>
      <c r="EP3180">
        <v>3.05</v>
      </c>
      <c r="EQ3180">
        <v>2.88</v>
      </c>
      <c r="ER3180">
        <v>2.73</v>
      </c>
    </row>
    <row r="3181" spans="1:159" x14ac:dyDescent="0.25">
      <c r="A3181" t="s">
        <v>2968</v>
      </c>
      <c r="B3181">
        <v>41</v>
      </c>
      <c r="C3181">
        <v>41</v>
      </c>
      <c r="E3181">
        <v>100000</v>
      </c>
      <c r="F3181">
        <v>99306</v>
      </c>
      <c r="G3181">
        <v>98566</v>
      </c>
      <c r="H3181">
        <v>97775</v>
      </c>
      <c r="I3181">
        <v>96932</v>
      </c>
      <c r="J3181">
        <v>96032</v>
      </c>
      <c r="K3181">
        <v>95075</v>
      </c>
      <c r="L3181">
        <v>94055</v>
      </c>
      <c r="M3181">
        <v>92972</v>
      </c>
      <c r="N3181">
        <v>91825</v>
      </c>
      <c r="O3181">
        <v>90606</v>
      </c>
      <c r="P3181">
        <v>89305</v>
      </c>
      <c r="Q3181">
        <v>87906</v>
      </c>
      <c r="R3181">
        <v>86387</v>
      </c>
      <c r="S3181">
        <v>84721</v>
      </c>
      <c r="T3181">
        <v>82893</v>
      </c>
      <c r="U3181">
        <v>80895</v>
      </c>
      <c r="V3181">
        <v>78715</v>
      </c>
      <c r="W3181">
        <v>76341</v>
      </c>
      <c r="X3181">
        <v>73760</v>
      </c>
      <c r="Y3181">
        <v>70967</v>
      </c>
      <c r="Z3181">
        <v>67955</v>
      </c>
      <c r="AA3181">
        <v>64717</v>
      </c>
      <c r="AB3181">
        <v>61258</v>
      </c>
      <c r="AC3181">
        <v>57589</v>
      </c>
      <c r="AD3181">
        <v>53723</v>
      </c>
      <c r="AE3181">
        <v>49684</v>
      </c>
      <c r="AF3181">
        <v>45517</v>
      </c>
      <c r="AG3181">
        <v>41287</v>
      </c>
      <c r="AH3181">
        <v>37067</v>
      </c>
      <c r="AI3181">
        <v>32909</v>
      </c>
      <c r="AJ3181">
        <v>28866</v>
      </c>
      <c r="AK3181">
        <v>24989</v>
      </c>
      <c r="AL3181">
        <v>21331</v>
      </c>
      <c r="AM3181">
        <v>17924</v>
      </c>
      <c r="AN3181">
        <v>14803</v>
      </c>
      <c r="AO3181">
        <v>11995</v>
      </c>
      <c r="AP3181">
        <v>9509</v>
      </c>
      <c r="AQ3181">
        <v>7365</v>
      </c>
      <c r="AR3181">
        <v>5560</v>
      </c>
      <c r="AS3181">
        <v>4084</v>
      </c>
      <c r="DC3181">
        <v>24.82</v>
      </c>
      <c r="DD3181">
        <v>23.99</v>
      </c>
      <c r="DE3181">
        <v>23.17</v>
      </c>
      <c r="DF3181">
        <v>22.35</v>
      </c>
      <c r="DG3181">
        <v>21.54</v>
      </c>
      <c r="DH3181">
        <v>20.74</v>
      </c>
      <c r="DI3181">
        <v>19.940000000000001</v>
      </c>
      <c r="DJ3181">
        <v>19.149999999999999</v>
      </c>
      <c r="DK3181">
        <v>18.37</v>
      </c>
      <c r="DL3181">
        <v>17.59</v>
      </c>
      <c r="DM3181">
        <v>16.82</v>
      </c>
      <c r="DN3181">
        <v>16.059999999999999</v>
      </c>
      <c r="DO3181">
        <v>15.31</v>
      </c>
      <c r="DP3181">
        <v>14.57</v>
      </c>
      <c r="DQ3181">
        <v>13.85</v>
      </c>
      <c r="DR3181">
        <v>13.14</v>
      </c>
      <c r="DS3181">
        <v>12.45</v>
      </c>
      <c r="DT3181">
        <v>11.78</v>
      </c>
      <c r="DU3181">
        <v>11.14</v>
      </c>
      <c r="DV3181">
        <v>10.51</v>
      </c>
      <c r="DW3181">
        <v>9.9</v>
      </c>
      <c r="DX3181">
        <v>9.32</v>
      </c>
      <c r="DY3181">
        <v>8.76</v>
      </c>
      <c r="DZ3181">
        <v>8.23</v>
      </c>
      <c r="EA3181">
        <v>7.72</v>
      </c>
      <c r="EB3181">
        <v>7.24</v>
      </c>
      <c r="EC3181">
        <v>6.79</v>
      </c>
      <c r="ED3181">
        <v>6.36</v>
      </c>
      <c r="EE3181">
        <v>5.96</v>
      </c>
      <c r="EF3181">
        <v>5.58</v>
      </c>
      <c r="EG3181">
        <v>5.22</v>
      </c>
      <c r="EH3181">
        <v>4.8899999999999997</v>
      </c>
      <c r="EI3181">
        <v>4.57</v>
      </c>
      <c r="EJ3181">
        <v>4.26</v>
      </c>
      <c r="EK3181">
        <v>3.98</v>
      </c>
      <c r="EL3181">
        <v>3.71</v>
      </c>
      <c r="EM3181">
        <v>3.47</v>
      </c>
      <c r="EN3181">
        <v>3.24</v>
      </c>
      <c r="EO3181">
        <v>3.04</v>
      </c>
      <c r="EP3181">
        <v>2.87</v>
      </c>
      <c r="EQ3181">
        <v>2.72</v>
      </c>
    </row>
    <row r="3182" spans="1:159" x14ac:dyDescent="0.25">
      <c r="A3182" t="s">
        <v>2969</v>
      </c>
      <c r="B3182">
        <v>40</v>
      </c>
      <c r="C3182">
        <v>40</v>
      </c>
      <c r="E3182">
        <v>100000</v>
      </c>
      <c r="F3182">
        <v>99243</v>
      </c>
      <c r="G3182">
        <v>98435</v>
      </c>
      <c r="H3182">
        <v>97572</v>
      </c>
      <c r="I3182">
        <v>96653</v>
      </c>
      <c r="J3182">
        <v>95674</v>
      </c>
      <c r="K3182">
        <v>94634</v>
      </c>
      <c r="L3182">
        <v>93530</v>
      </c>
      <c r="M3182">
        <v>92359</v>
      </c>
      <c r="N3182">
        <v>91115</v>
      </c>
      <c r="O3182">
        <v>89790</v>
      </c>
      <c r="P3182">
        <v>88366</v>
      </c>
      <c r="Q3182">
        <v>86821</v>
      </c>
      <c r="R3182">
        <v>85126</v>
      </c>
      <c r="S3182">
        <v>83267</v>
      </c>
      <c r="T3182">
        <v>81236</v>
      </c>
      <c r="U3182">
        <v>79022</v>
      </c>
      <c r="V3182">
        <v>76612</v>
      </c>
      <c r="W3182">
        <v>73995</v>
      </c>
      <c r="X3182">
        <v>71163</v>
      </c>
      <c r="Y3182">
        <v>68112</v>
      </c>
      <c r="Z3182">
        <v>64834</v>
      </c>
      <c r="AA3182">
        <v>61334</v>
      </c>
      <c r="AB3182">
        <v>57628</v>
      </c>
      <c r="AC3182">
        <v>53723</v>
      </c>
      <c r="AD3182">
        <v>49648</v>
      </c>
      <c r="AE3182">
        <v>45447</v>
      </c>
      <c r="AF3182">
        <v>41189</v>
      </c>
      <c r="AG3182">
        <v>36946</v>
      </c>
      <c r="AH3182">
        <v>32771</v>
      </c>
      <c r="AI3182">
        <v>28713</v>
      </c>
      <c r="AJ3182">
        <v>24828</v>
      </c>
      <c r="AK3182">
        <v>21166</v>
      </c>
      <c r="AL3182">
        <v>17766</v>
      </c>
      <c r="AM3182">
        <v>14653</v>
      </c>
      <c r="AN3182">
        <v>11859</v>
      </c>
      <c r="AO3182">
        <v>9388</v>
      </c>
      <c r="AP3182">
        <v>7259</v>
      </c>
      <c r="AQ3182">
        <v>5473</v>
      </c>
      <c r="AR3182">
        <v>4014</v>
      </c>
      <c r="DC3182">
        <v>23.9</v>
      </c>
      <c r="DD3182">
        <v>23.08</v>
      </c>
      <c r="DE3182">
        <v>22.27</v>
      </c>
      <c r="DF3182">
        <v>21.46</v>
      </c>
      <c r="DG3182">
        <v>20.66</v>
      </c>
      <c r="DH3182">
        <v>19.86</v>
      </c>
      <c r="DI3182">
        <v>19.079999999999998</v>
      </c>
      <c r="DJ3182">
        <v>18.3</v>
      </c>
      <c r="DK3182">
        <v>17.52</v>
      </c>
      <c r="DL3182">
        <v>16.75</v>
      </c>
      <c r="DM3182">
        <v>15.99</v>
      </c>
      <c r="DN3182">
        <v>15.24</v>
      </c>
      <c r="DO3182">
        <v>14.51</v>
      </c>
      <c r="DP3182">
        <v>13.79</v>
      </c>
      <c r="DQ3182">
        <v>13.08</v>
      </c>
      <c r="DR3182">
        <v>12.4</v>
      </c>
      <c r="DS3182">
        <v>11.73</v>
      </c>
      <c r="DT3182">
        <v>11.08</v>
      </c>
      <c r="DU3182">
        <v>10.46</v>
      </c>
      <c r="DV3182">
        <v>9.85</v>
      </c>
      <c r="DW3182">
        <v>9.27</v>
      </c>
      <c r="DX3182">
        <v>8.7200000000000006</v>
      </c>
      <c r="DY3182">
        <v>8.19</v>
      </c>
      <c r="DZ3182">
        <v>7.68</v>
      </c>
      <c r="EA3182">
        <v>7.2</v>
      </c>
      <c r="EB3182">
        <v>6.75</v>
      </c>
      <c r="EC3182">
        <v>6.33</v>
      </c>
      <c r="ED3182">
        <v>5.93</v>
      </c>
      <c r="EE3182">
        <v>5.56</v>
      </c>
      <c r="EF3182">
        <v>5.2</v>
      </c>
      <c r="EG3182">
        <v>4.8600000000000003</v>
      </c>
      <c r="EH3182">
        <v>4.55</v>
      </c>
      <c r="EI3182">
        <v>4.25</v>
      </c>
      <c r="EJ3182">
        <v>3.96</v>
      </c>
      <c r="EK3182">
        <v>3.7</v>
      </c>
      <c r="EL3182">
        <v>3.45</v>
      </c>
      <c r="EM3182">
        <v>3.23</v>
      </c>
      <c r="EN3182">
        <v>3.03</v>
      </c>
      <c r="EO3182">
        <v>2.86</v>
      </c>
      <c r="EP3182">
        <v>2.71</v>
      </c>
    </row>
    <row r="3183" spans="1:159" x14ac:dyDescent="0.25">
      <c r="A3183" t="s">
        <v>2970</v>
      </c>
      <c r="B3183">
        <v>39</v>
      </c>
      <c r="C3183">
        <v>39</v>
      </c>
      <c r="E3183">
        <v>100000</v>
      </c>
      <c r="F3183">
        <v>99173</v>
      </c>
      <c r="G3183">
        <v>98291</v>
      </c>
      <c r="H3183">
        <v>97350</v>
      </c>
      <c r="I3183">
        <v>96350</v>
      </c>
      <c r="J3183">
        <v>95287</v>
      </c>
      <c r="K3183">
        <v>94160</v>
      </c>
      <c r="L3183">
        <v>92965</v>
      </c>
      <c r="M3183">
        <v>91696</v>
      </c>
      <c r="N3183">
        <v>90343</v>
      </c>
      <c r="O3183">
        <v>88892</v>
      </c>
      <c r="P3183">
        <v>87320</v>
      </c>
      <c r="Q3183">
        <v>85595</v>
      </c>
      <c r="R3183">
        <v>83702</v>
      </c>
      <c r="S3183">
        <v>81636</v>
      </c>
      <c r="T3183">
        <v>79385</v>
      </c>
      <c r="U3183">
        <v>76938</v>
      </c>
      <c r="V3183">
        <v>74282</v>
      </c>
      <c r="W3183">
        <v>71409</v>
      </c>
      <c r="X3183">
        <v>68316</v>
      </c>
      <c r="Y3183">
        <v>64996</v>
      </c>
      <c r="Z3183">
        <v>61454</v>
      </c>
      <c r="AA3183">
        <v>57706</v>
      </c>
      <c r="AB3183">
        <v>53761</v>
      </c>
      <c r="AC3183">
        <v>49646</v>
      </c>
      <c r="AD3183">
        <v>45408</v>
      </c>
      <c r="AE3183">
        <v>41117</v>
      </c>
      <c r="AF3183">
        <v>36849</v>
      </c>
      <c r="AG3183">
        <v>32653</v>
      </c>
      <c r="AH3183">
        <v>28581</v>
      </c>
      <c r="AI3183">
        <v>24685</v>
      </c>
      <c r="AJ3183">
        <v>21019</v>
      </c>
      <c r="AK3183">
        <v>17618</v>
      </c>
      <c r="AL3183">
        <v>14515</v>
      </c>
      <c r="AM3183">
        <v>11731</v>
      </c>
      <c r="AN3183">
        <v>9275</v>
      </c>
      <c r="AO3183">
        <v>7162</v>
      </c>
      <c r="AP3183">
        <v>5391</v>
      </c>
      <c r="AQ3183">
        <v>3948</v>
      </c>
      <c r="DC3183">
        <v>22.99</v>
      </c>
      <c r="DD3183">
        <v>22.18</v>
      </c>
      <c r="DE3183">
        <v>21.38</v>
      </c>
      <c r="DF3183">
        <v>20.58</v>
      </c>
      <c r="DG3183">
        <v>19.79</v>
      </c>
      <c r="DH3183">
        <v>19</v>
      </c>
      <c r="DI3183">
        <v>18.22</v>
      </c>
      <c r="DJ3183">
        <v>17.45</v>
      </c>
      <c r="DK3183">
        <v>16.68</v>
      </c>
      <c r="DL3183">
        <v>15.93</v>
      </c>
      <c r="DM3183">
        <v>15.18</v>
      </c>
      <c r="DN3183">
        <v>14.44</v>
      </c>
      <c r="DO3183">
        <v>13.72</v>
      </c>
      <c r="DP3183">
        <v>13.02</v>
      </c>
      <c r="DQ3183">
        <v>12.34</v>
      </c>
      <c r="DR3183">
        <v>11.68</v>
      </c>
      <c r="DS3183">
        <v>11.03</v>
      </c>
      <c r="DT3183">
        <v>10.41</v>
      </c>
      <c r="DU3183">
        <v>9.81</v>
      </c>
      <c r="DV3183">
        <v>9.23</v>
      </c>
      <c r="DW3183">
        <v>8.67</v>
      </c>
      <c r="DX3183">
        <v>8.14</v>
      </c>
      <c r="DY3183">
        <v>7.64</v>
      </c>
      <c r="DZ3183">
        <v>7.16</v>
      </c>
      <c r="EA3183">
        <v>6.72</v>
      </c>
      <c r="EB3183">
        <v>6.3</v>
      </c>
      <c r="EC3183">
        <v>5.9</v>
      </c>
      <c r="ED3183">
        <v>5.53</v>
      </c>
      <c r="EE3183">
        <v>5.17</v>
      </c>
      <c r="EF3183">
        <v>4.84</v>
      </c>
      <c r="EG3183">
        <v>4.53</v>
      </c>
      <c r="EH3183">
        <v>4.2300000000000004</v>
      </c>
      <c r="EI3183">
        <v>3.95</v>
      </c>
      <c r="EJ3183">
        <v>3.68</v>
      </c>
      <c r="EK3183">
        <v>3.44</v>
      </c>
      <c r="EL3183">
        <v>3.22</v>
      </c>
      <c r="EM3183">
        <v>3.02</v>
      </c>
      <c r="EN3183">
        <v>2.85</v>
      </c>
      <c r="EO3183">
        <v>2.7</v>
      </c>
    </row>
    <row r="3184" spans="1:159" x14ac:dyDescent="0.25">
      <c r="A3184" t="s">
        <v>2971</v>
      </c>
      <c r="B3184">
        <v>38</v>
      </c>
      <c r="C3184">
        <v>38</v>
      </c>
      <c r="E3184">
        <v>100000</v>
      </c>
      <c r="F3184">
        <v>99096</v>
      </c>
      <c r="G3184">
        <v>98134</v>
      </c>
      <c r="H3184">
        <v>97110</v>
      </c>
      <c r="I3184">
        <v>96024</v>
      </c>
      <c r="J3184">
        <v>94871</v>
      </c>
      <c r="K3184">
        <v>93651</v>
      </c>
      <c r="L3184">
        <v>92356</v>
      </c>
      <c r="M3184">
        <v>90975</v>
      </c>
      <c r="N3184">
        <v>89494</v>
      </c>
      <c r="O3184">
        <v>87891</v>
      </c>
      <c r="P3184">
        <v>86135</v>
      </c>
      <c r="Q3184">
        <v>84208</v>
      </c>
      <c r="R3184">
        <v>82104</v>
      </c>
      <c r="S3184">
        <v>79813</v>
      </c>
      <c r="T3184">
        <v>77324</v>
      </c>
      <c r="U3184">
        <v>74626</v>
      </c>
      <c r="V3184">
        <v>71711</v>
      </c>
      <c r="W3184">
        <v>68574</v>
      </c>
      <c r="X3184">
        <v>65208</v>
      </c>
      <c r="Y3184">
        <v>61622</v>
      </c>
      <c r="Z3184">
        <v>57827</v>
      </c>
      <c r="AA3184">
        <v>53838</v>
      </c>
      <c r="AB3184">
        <v>49682</v>
      </c>
      <c r="AC3184">
        <v>45403</v>
      </c>
      <c r="AD3184">
        <v>41077</v>
      </c>
      <c r="AE3184">
        <v>36777</v>
      </c>
      <c r="AF3184">
        <v>32559</v>
      </c>
      <c r="AG3184">
        <v>28469</v>
      </c>
      <c r="AH3184">
        <v>24563</v>
      </c>
      <c r="AI3184">
        <v>20889</v>
      </c>
      <c r="AJ3184">
        <v>17488</v>
      </c>
      <c r="AK3184">
        <v>14386</v>
      </c>
      <c r="AL3184">
        <v>11613</v>
      </c>
      <c r="AM3184">
        <v>9169</v>
      </c>
      <c r="AN3184">
        <v>7071</v>
      </c>
      <c r="AO3184">
        <v>5316</v>
      </c>
      <c r="AP3184">
        <v>3887</v>
      </c>
      <c r="DC3184">
        <v>22.09</v>
      </c>
      <c r="DD3184">
        <v>21.29</v>
      </c>
      <c r="DE3184">
        <v>20.5</v>
      </c>
      <c r="DF3184">
        <v>19.71</v>
      </c>
      <c r="DG3184">
        <v>18.920000000000002</v>
      </c>
      <c r="DH3184">
        <v>18.149999999999999</v>
      </c>
      <c r="DI3184">
        <v>17.38</v>
      </c>
      <c r="DJ3184">
        <v>16.61</v>
      </c>
      <c r="DK3184">
        <v>15.86</v>
      </c>
      <c r="DL3184">
        <v>15.11</v>
      </c>
      <c r="DM3184">
        <v>14.38</v>
      </c>
      <c r="DN3184">
        <v>13.66</v>
      </c>
      <c r="DO3184">
        <v>12.96</v>
      </c>
      <c r="DP3184">
        <v>12.28</v>
      </c>
      <c r="DQ3184">
        <v>11.62</v>
      </c>
      <c r="DR3184">
        <v>10.98</v>
      </c>
      <c r="DS3184">
        <v>10.36</v>
      </c>
      <c r="DT3184">
        <v>9.76</v>
      </c>
      <c r="DU3184">
        <v>9.18</v>
      </c>
      <c r="DV3184">
        <v>8.6300000000000008</v>
      </c>
      <c r="DW3184">
        <v>8.1</v>
      </c>
      <c r="DX3184">
        <v>7.6</v>
      </c>
      <c r="DY3184">
        <v>7.13</v>
      </c>
      <c r="DZ3184">
        <v>6.68</v>
      </c>
      <c r="EA3184">
        <v>6.27</v>
      </c>
      <c r="EB3184">
        <v>5.87</v>
      </c>
      <c r="EC3184">
        <v>5.5</v>
      </c>
      <c r="ED3184">
        <v>5.15</v>
      </c>
      <c r="EE3184">
        <v>4.82</v>
      </c>
      <c r="EF3184">
        <v>4.5</v>
      </c>
      <c r="EG3184">
        <v>4.21</v>
      </c>
      <c r="EH3184">
        <v>3.93</v>
      </c>
      <c r="EI3184">
        <v>3.67</v>
      </c>
      <c r="EJ3184">
        <v>3.43</v>
      </c>
      <c r="EK3184">
        <v>3.21</v>
      </c>
      <c r="EL3184">
        <v>3.01</v>
      </c>
      <c r="EM3184">
        <v>2.84</v>
      </c>
      <c r="EN3184">
        <v>2.7</v>
      </c>
    </row>
    <row r="3185" spans="1:143" x14ac:dyDescent="0.25">
      <c r="A3185" t="s">
        <v>2972</v>
      </c>
      <c r="B3185">
        <v>37</v>
      </c>
      <c r="C3185">
        <v>37</v>
      </c>
      <c r="E3185">
        <v>100000</v>
      </c>
      <c r="F3185">
        <v>99014</v>
      </c>
      <c r="G3185">
        <v>97966</v>
      </c>
      <c r="H3185">
        <v>96853</v>
      </c>
      <c r="I3185">
        <v>95674</v>
      </c>
      <c r="J3185">
        <v>94426</v>
      </c>
      <c r="K3185">
        <v>93104</v>
      </c>
      <c r="L3185">
        <v>91694</v>
      </c>
      <c r="M3185">
        <v>90181</v>
      </c>
      <c r="N3185">
        <v>88544</v>
      </c>
      <c r="O3185">
        <v>86753</v>
      </c>
      <c r="P3185">
        <v>84790</v>
      </c>
      <c r="Q3185">
        <v>82647</v>
      </c>
      <c r="R3185">
        <v>80313</v>
      </c>
      <c r="S3185">
        <v>77780</v>
      </c>
      <c r="T3185">
        <v>75036</v>
      </c>
      <c r="U3185">
        <v>72075</v>
      </c>
      <c r="V3185">
        <v>68891</v>
      </c>
      <c r="W3185">
        <v>65477</v>
      </c>
      <c r="X3185">
        <v>61840</v>
      </c>
      <c r="Y3185">
        <v>57999</v>
      </c>
      <c r="Z3185">
        <v>53961</v>
      </c>
      <c r="AA3185">
        <v>49758</v>
      </c>
      <c r="AB3185">
        <v>45437</v>
      </c>
      <c r="AC3185">
        <v>41069</v>
      </c>
      <c r="AD3185">
        <v>36737</v>
      </c>
      <c r="AE3185">
        <v>32489</v>
      </c>
      <c r="AF3185">
        <v>28381</v>
      </c>
      <c r="AG3185">
        <v>24459</v>
      </c>
      <c r="AH3185">
        <v>20779</v>
      </c>
      <c r="AI3185">
        <v>17373</v>
      </c>
      <c r="AJ3185">
        <v>14273</v>
      </c>
      <c r="AK3185">
        <v>11504</v>
      </c>
      <c r="AL3185">
        <v>9073</v>
      </c>
      <c r="AM3185">
        <v>6986</v>
      </c>
      <c r="AN3185">
        <v>5245</v>
      </c>
      <c r="AO3185">
        <v>3830</v>
      </c>
      <c r="DC3185">
        <v>21.21</v>
      </c>
      <c r="DD3185">
        <v>20.41</v>
      </c>
      <c r="DE3185">
        <v>19.63</v>
      </c>
      <c r="DF3185">
        <v>18.850000000000001</v>
      </c>
      <c r="DG3185">
        <v>18.07</v>
      </c>
      <c r="DH3185">
        <v>17.309999999999999</v>
      </c>
      <c r="DI3185">
        <v>16.54</v>
      </c>
      <c r="DJ3185">
        <v>15.79</v>
      </c>
      <c r="DK3185">
        <v>15.05</v>
      </c>
      <c r="DL3185">
        <v>14.32</v>
      </c>
      <c r="DM3185">
        <v>13.6</v>
      </c>
      <c r="DN3185">
        <v>12.9</v>
      </c>
      <c r="DO3185">
        <v>12.23</v>
      </c>
      <c r="DP3185">
        <v>11.57</v>
      </c>
      <c r="DQ3185">
        <v>10.93</v>
      </c>
      <c r="DR3185">
        <v>10.31</v>
      </c>
      <c r="DS3185">
        <v>9.7100000000000009</v>
      </c>
      <c r="DT3185">
        <v>9.14</v>
      </c>
      <c r="DU3185">
        <v>8.59</v>
      </c>
      <c r="DV3185">
        <v>8.06</v>
      </c>
      <c r="DW3185">
        <v>7.56</v>
      </c>
      <c r="DX3185">
        <v>7.09</v>
      </c>
      <c r="DY3185">
        <v>6.65</v>
      </c>
      <c r="DZ3185">
        <v>6.23</v>
      </c>
      <c r="EA3185">
        <v>5.84</v>
      </c>
      <c r="EB3185">
        <v>5.47</v>
      </c>
      <c r="EC3185">
        <v>5.13</v>
      </c>
      <c r="ED3185">
        <v>4.79</v>
      </c>
      <c r="EE3185">
        <v>4.4800000000000004</v>
      </c>
      <c r="EF3185">
        <v>4.1900000000000004</v>
      </c>
      <c r="EG3185">
        <v>3.91</v>
      </c>
      <c r="EH3185">
        <v>3.65</v>
      </c>
      <c r="EI3185">
        <v>3.41</v>
      </c>
      <c r="EJ3185">
        <v>3.19</v>
      </c>
      <c r="EK3185">
        <v>3</v>
      </c>
      <c r="EL3185">
        <v>2.83</v>
      </c>
      <c r="EM3185">
        <v>2.69</v>
      </c>
    </row>
    <row r="3186" spans="1:143" x14ac:dyDescent="0.25">
      <c r="A3186" t="s">
        <v>2973</v>
      </c>
      <c r="B3186">
        <v>36</v>
      </c>
      <c r="C3186">
        <v>36</v>
      </c>
      <c r="E3186">
        <v>100000</v>
      </c>
      <c r="F3186">
        <v>98925</v>
      </c>
      <c r="G3186">
        <v>97785</v>
      </c>
      <c r="H3186">
        <v>96578</v>
      </c>
      <c r="I3186">
        <v>95301</v>
      </c>
      <c r="J3186">
        <v>93948</v>
      </c>
      <c r="K3186">
        <v>92507</v>
      </c>
      <c r="L3186">
        <v>90962</v>
      </c>
      <c r="M3186">
        <v>89289</v>
      </c>
      <c r="N3186">
        <v>87459</v>
      </c>
      <c r="O3186">
        <v>85455</v>
      </c>
      <c r="P3186">
        <v>83271</v>
      </c>
      <c r="Q3186">
        <v>80894</v>
      </c>
      <c r="R3186">
        <v>78313</v>
      </c>
      <c r="S3186">
        <v>75519</v>
      </c>
      <c r="T3186">
        <v>72507</v>
      </c>
      <c r="U3186">
        <v>69272</v>
      </c>
      <c r="V3186">
        <v>65806</v>
      </c>
      <c r="W3186">
        <v>62117</v>
      </c>
      <c r="X3186">
        <v>58222</v>
      </c>
      <c r="Y3186">
        <v>54134</v>
      </c>
      <c r="Z3186">
        <v>49879</v>
      </c>
      <c r="AA3186">
        <v>45510</v>
      </c>
      <c r="AB3186">
        <v>41100</v>
      </c>
      <c r="AC3186">
        <v>36728</v>
      </c>
      <c r="AD3186">
        <v>32450</v>
      </c>
      <c r="AE3186">
        <v>28315</v>
      </c>
      <c r="AF3186">
        <v>24378</v>
      </c>
      <c r="AG3186">
        <v>20685</v>
      </c>
      <c r="AH3186">
        <v>17276</v>
      </c>
      <c r="AI3186">
        <v>14174</v>
      </c>
      <c r="AJ3186">
        <v>11408</v>
      </c>
      <c r="AK3186">
        <v>8982</v>
      </c>
      <c r="AL3186">
        <v>6909</v>
      </c>
      <c r="AM3186">
        <v>5179</v>
      </c>
      <c r="AN3186">
        <v>3777</v>
      </c>
      <c r="DC3186">
        <v>20.329999999999998</v>
      </c>
      <c r="DD3186">
        <v>19.55</v>
      </c>
      <c r="DE3186">
        <v>18.77</v>
      </c>
      <c r="DF3186">
        <v>18</v>
      </c>
      <c r="DG3186">
        <v>17.23</v>
      </c>
      <c r="DH3186">
        <v>16.47</v>
      </c>
      <c r="DI3186">
        <v>15.72</v>
      </c>
      <c r="DJ3186">
        <v>14.98</v>
      </c>
      <c r="DK3186">
        <v>14.25</v>
      </c>
      <c r="DL3186">
        <v>13.54</v>
      </c>
      <c r="DM3186">
        <v>12.85</v>
      </c>
      <c r="DN3186">
        <v>12.17</v>
      </c>
      <c r="DO3186">
        <v>11.51</v>
      </c>
      <c r="DP3186">
        <v>10.88</v>
      </c>
      <c r="DQ3186">
        <v>10.26</v>
      </c>
      <c r="DR3186">
        <v>9.67</v>
      </c>
      <c r="DS3186">
        <v>9.09</v>
      </c>
      <c r="DT3186">
        <v>8.5500000000000007</v>
      </c>
      <c r="DU3186">
        <v>8.02</v>
      </c>
      <c r="DV3186">
        <v>7.53</v>
      </c>
      <c r="DW3186">
        <v>7.06</v>
      </c>
      <c r="DX3186">
        <v>6.62</v>
      </c>
      <c r="DY3186">
        <v>6.2</v>
      </c>
      <c r="DZ3186">
        <v>5.82</v>
      </c>
      <c r="EA3186">
        <v>5.45</v>
      </c>
      <c r="EB3186">
        <v>5.0999999999999996</v>
      </c>
      <c r="EC3186">
        <v>4.7699999999999996</v>
      </c>
      <c r="ED3186">
        <v>4.46</v>
      </c>
      <c r="EE3186">
        <v>4.17</v>
      </c>
      <c r="EF3186">
        <v>3.9</v>
      </c>
      <c r="EG3186">
        <v>3.64</v>
      </c>
      <c r="EH3186">
        <v>3.4</v>
      </c>
      <c r="EI3186">
        <v>3.18</v>
      </c>
      <c r="EJ3186">
        <v>2.99</v>
      </c>
      <c r="EK3186">
        <v>2.82</v>
      </c>
      <c r="EL3186">
        <v>2.68</v>
      </c>
    </row>
    <row r="3187" spans="1:143" x14ac:dyDescent="0.25">
      <c r="A3187" t="s">
        <v>2974</v>
      </c>
      <c r="B3187">
        <v>35</v>
      </c>
      <c r="C3187">
        <v>35</v>
      </c>
      <c r="E3187">
        <v>100000</v>
      </c>
      <c r="F3187">
        <v>98831</v>
      </c>
      <c r="G3187">
        <v>97593</v>
      </c>
      <c r="H3187">
        <v>96285</v>
      </c>
      <c r="I3187">
        <v>94899</v>
      </c>
      <c r="J3187">
        <v>93424</v>
      </c>
      <c r="K3187">
        <v>91844</v>
      </c>
      <c r="L3187">
        <v>90134</v>
      </c>
      <c r="M3187">
        <v>88263</v>
      </c>
      <c r="N3187">
        <v>86215</v>
      </c>
      <c r="O3187">
        <v>83984</v>
      </c>
      <c r="P3187">
        <v>81560</v>
      </c>
      <c r="Q3187">
        <v>78929</v>
      </c>
      <c r="R3187">
        <v>76082</v>
      </c>
      <c r="S3187">
        <v>73014</v>
      </c>
      <c r="T3187">
        <v>69723</v>
      </c>
      <c r="U3187">
        <v>66201</v>
      </c>
      <c r="V3187">
        <v>62456</v>
      </c>
      <c r="W3187">
        <v>58504</v>
      </c>
      <c r="X3187">
        <v>54358</v>
      </c>
      <c r="Y3187">
        <v>50050</v>
      </c>
      <c r="Z3187">
        <v>45628</v>
      </c>
      <c r="AA3187">
        <v>41170</v>
      </c>
      <c r="AB3187">
        <v>36756</v>
      </c>
      <c r="AC3187">
        <v>32440</v>
      </c>
      <c r="AD3187">
        <v>28278</v>
      </c>
      <c r="AE3187">
        <v>24317</v>
      </c>
      <c r="AF3187">
        <v>20613</v>
      </c>
      <c r="AG3187">
        <v>17193</v>
      </c>
      <c r="AH3187">
        <v>14090</v>
      </c>
      <c r="AI3187">
        <v>11325</v>
      </c>
      <c r="AJ3187">
        <v>8904</v>
      </c>
      <c r="AK3187">
        <v>6838</v>
      </c>
      <c r="AL3187">
        <v>5120</v>
      </c>
      <c r="AM3187">
        <v>3728</v>
      </c>
      <c r="DC3187">
        <v>19.47</v>
      </c>
      <c r="DD3187">
        <v>18.690000000000001</v>
      </c>
      <c r="DE3187">
        <v>17.920000000000002</v>
      </c>
      <c r="DF3187">
        <v>17.16</v>
      </c>
      <c r="DG3187">
        <v>16.399999999999999</v>
      </c>
      <c r="DH3187">
        <v>15.65</v>
      </c>
      <c r="DI3187">
        <v>14.92</v>
      </c>
      <c r="DJ3187">
        <v>14.19</v>
      </c>
      <c r="DK3187">
        <v>13.48</v>
      </c>
      <c r="DL3187">
        <v>12.79</v>
      </c>
      <c r="DM3187">
        <v>12.11</v>
      </c>
      <c r="DN3187">
        <v>11.46</v>
      </c>
      <c r="DO3187">
        <v>10.82</v>
      </c>
      <c r="DP3187">
        <v>10.210000000000001</v>
      </c>
      <c r="DQ3187">
        <v>9.6199999999999992</v>
      </c>
      <c r="DR3187">
        <v>9.0500000000000007</v>
      </c>
      <c r="DS3187">
        <v>8.5</v>
      </c>
      <c r="DT3187">
        <v>7.98</v>
      </c>
      <c r="DU3187">
        <v>7.49</v>
      </c>
      <c r="DV3187">
        <v>7.02</v>
      </c>
      <c r="DW3187">
        <v>6.58</v>
      </c>
      <c r="DX3187">
        <v>6.17</v>
      </c>
      <c r="DY3187">
        <v>5.79</v>
      </c>
      <c r="DZ3187">
        <v>5.42</v>
      </c>
      <c r="EA3187">
        <v>5.08</v>
      </c>
      <c r="EB3187">
        <v>4.75</v>
      </c>
      <c r="EC3187">
        <v>4.4400000000000004</v>
      </c>
      <c r="ED3187">
        <v>4.1500000000000004</v>
      </c>
      <c r="EE3187">
        <v>3.88</v>
      </c>
      <c r="EF3187">
        <v>3.62</v>
      </c>
      <c r="EG3187">
        <v>3.39</v>
      </c>
      <c r="EH3187">
        <v>3.17</v>
      </c>
      <c r="EI3187">
        <v>2.98</v>
      </c>
      <c r="EJ3187">
        <v>2.81</v>
      </c>
      <c r="EK3187">
        <v>2.67</v>
      </c>
    </row>
    <row r="3188" spans="1:143" x14ac:dyDescent="0.25">
      <c r="A3188" t="s">
        <v>2975</v>
      </c>
      <c r="B3188">
        <v>34</v>
      </c>
      <c r="C3188">
        <v>34</v>
      </c>
      <c r="E3188">
        <v>100000</v>
      </c>
      <c r="F3188">
        <v>98730</v>
      </c>
      <c r="G3188">
        <v>97388</v>
      </c>
      <c r="H3188">
        <v>95967</v>
      </c>
      <c r="I3188">
        <v>94456</v>
      </c>
      <c r="J3188">
        <v>92838</v>
      </c>
      <c r="K3188">
        <v>91088</v>
      </c>
      <c r="L3188">
        <v>89175</v>
      </c>
      <c r="M3188">
        <v>87079</v>
      </c>
      <c r="N3188">
        <v>84796</v>
      </c>
      <c r="O3188">
        <v>82320</v>
      </c>
      <c r="P3188">
        <v>79636</v>
      </c>
      <c r="Q3188">
        <v>76733</v>
      </c>
      <c r="R3188">
        <v>73605</v>
      </c>
      <c r="S3188">
        <v>70252</v>
      </c>
      <c r="T3188">
        <v>66668</v>
      </c>
      <c r="U3188">
        <v>62862</v>
      </c>
      <c r="V3188">
        <v>58849</v>
      </c>
      <c r="W3188">
        <v>54642</v>
      </c>
      <c r="X3188">
        <v>50273</v>
      </c>
      <c r="Y3188">
        <v>45795</v>
      </c>
      <c r="Z3188">
        <v>41282</v>
      </c>
      <c r="AA3188">
        <v>36821</v>
      </c>
      <c r="AB3188">
        <v>32467</v>
      </c>
      <c r="AC3188">
        <v>28268</v>
      </c>
      <c r="AD3188">
        <v>24284</v>
      </c>
      <c r="AE3188">
        <v>20558</v>
      </c>
      <c r="AF3188">
        <v>17130</v>
      </c>
      <c r="AG3188">
        <v>14020</v>
      </c>
      <c r="AH3188">
        <v>11255</v>
      </c>
      <c r="AI3188">
        <v>8837</v>
      </c>
      <c r="AJ3188">
        <v>6776</v>
      </c>
      <c r="AK3188">
        <v>5065</v>
      </c>
      <c r="AL3188">
        <v>3685</v>
      </c>
      <c r="DC3188">
        <v>18.62</v>
      </c>
      <c r="DD3188">
        <v>17.850000000000001</v>
      </c>
      <c r="DE3188">
        <v>17.09</v>
      </c>
      <c r="DF3188">
        <v>16.329999999999998</v>
      </c>
      <c r="DG3188">
        <v>15.59</v>
      </c>
      <c r="DH3188">
        <v>14.85</v>
      </c>
      <c r="DI3188">
        <v>14.13</v>
      </c>
      <c r="DJ3188">
        <v>13.42</v>
      </c>
      <c r="DK3188">
        <v>12.73</v>
      </c>
      <c r="DL3188">
        <v>12.06</v>
      </c>
      <c r="DM3188">
        <v>11.41</v>
      </c>
      <c r="DN3188">
        <v>10.77</v>
      </c>
      <c r="DO3188">
        <v>10.16</v>
      </c>
      <c r="DP3188">
        <v>9.57</v>
      </c>
      <c r="DQ3188">
        <v>9.01</v>
      </c>
      <c r="DR3188">
        <v>8.4600000000000009</v>
      </c>
      <c r="DS3188">
        <v>7.94</v>
      </c>
      <c r="DT3188">
        <v>7.45</v>
      </c>
      <c r="DU3188">
        <v>6.99</v>
      </c>
      <c r="DV3188">
        <v>6.55</v>
      </c>
      <c r="DW3188">
        <v>6.14</v>
      </c>
      <c r="DX3188">
        <v>5.76</v>
      </c>
      <c r="DY3188">
        <v>5.4</v>
      </c>
      <c r="DZ3188">
        <v>5.05</v>
      </c>
      <c r="EA3188">
        <v>4.7300000000000004</v>
      </c>
      <c r="EB3188">
        <v>4.42</v>
      </c>
      <c r="EC3188">
        <v>4.1399999999999997</v>
      </c>
      <c r="ED3188">
        <v>3.86</v>
      </c>
      <c r="EE3188">
        <v>3.61</v>
      </c>
      <c r="EF3188">
        <v>3.37</v>
      </c>
      <c r="EG3188">
        <v>3.16</v>
      </c>
      <c r="EH3188">
        <v>2.97</v>
      </c>
      <c r="EI3188">
        <v>2.8</v>
      </c>
      <c r="EJ3188">
        <v>2.66</v>
      </c>
    </row>
    <row r="3189" spans="1:143" x14ac:dyDescent="0.25">
      <c r="A3189" t="s">
        <v>2976</v>
      </c>
      <c r="B3189">
        <v>33</v>
      </c>
      <c r="C3189">
        <v>33</v>
      </c>
      <c r="E3189">
        <v>100000</v>
      </c>
      <c r="F3189">
        <v>98622</v>
      </c>
      <c r="G3189">
        <v>97164</v>
      </c>
      <c r="H3189">
        <v>95614</v>
      </c>
      <c r="I3189">
        <v>93955</v>
      </c>
      <c r="J3189">
        <v>92161</v>
      </c>
      <c r="K3189">
        <v>90202</v>
      </c>
      <c r="L3189">
        <v>88056</v>
      </c>
      <c r="M3189">
        <v>85720</v>
      </c>
      <c r="N3189">
        <v>83184</v>
      </c>
      <c r="O3189">
        <v>80441</v>
      </c>
      <c r="P3189">
        <v>77479</v>
      </c>
      <c r="Q3189">
        <v>74288</v>
      </c>
      <c r="R3189">
        <v>70868</v>
      </c>
      <c r="S3189">
        <v>67216</v>
      </c>
      <c r="T3189">
        <v>63341</v>
      </c>
      <c r="U3189">
        <v>59261</v>
      </c>
      <c r="V3189">
        <v>54988</v>
      </c>
      <c r="W3189">
        <v>50554</v>
      </c>
      <c r="X3189">
        <v>46011</v>
      </c>
      <c r="Y3189">
        <v>41442</v>
      </c>
      <c r="Z3189">
        <v>36928</v>
      </c>
      <c r="AA3189">
        <v>32527</v>
      </c>
      <c r="AB3189">
        <v>28293</v>
      </c>
      <c r="AC3189">
        <v>24276</v>
      </c>
      <c r="AD3189">
        <v>20529</v>
      </c>
      <c r="AE3189">
        <v>17083</v>
      </c>
      <c r="AF3189">
        <v>13966</v>
      </c>
      <c r="AG3189">
        <v>11196</v>
      </c>
      <c r="AH3189">
        <v>8780</v>
      </c>
      <c r="AI3189">
        <v>6723</v>
      </c>
      <c r="AJ3189">
        <v>5018</v>
      </c>
      <c r="AK3189">
        <v>3644</v>
      </c>
      <c r="DC3189">
        <v>17.77</v>
      </c>
      <c r="DD3189">
        <v>17.02</v>
      </c>
      <c r="DE3189">
        <v>16.260000000000002</v>
      </c>
      <c r="DF3189">
        <v>15.52</v>
      </c>
      <c r="DG3189">
        <v>14.78</v>
      </c>
      <c r="DH3189">
        <v>14.06</v>
      </c>
      <c r="DI3189">
        <v>13.36</v>
      </c>
      <c r="DJ3189">
        <v>12.67</v>
      </c>
      <c r="DK3189">
        <v>12</v>
      </c>
      <c r="DL3189">
        <v>11.35</v>
      </c>
      <c r="DM3189">
        <v>10.72</v>
      </c>
      <c r="DN3189">
        <v>10.11</v>
      </c>
      <c r="DO3189">
        <v>9.5299999999999994</v>
      </c>
      <c r="DP3189">
        <v>8.9600000000000009</v>
      </c>
      <c r="DQ3189">
        <v>8.42</v>
      </c>
      <c r="DR3189">
        <v>7.91</v>
      </c>
      <c r="DS3189">
        <v>7.42</v>
      </c>
      <c r="DT3189">
        <v>6.95</v>
      </c>
      <c r="DU3189">
        <v>6.52</v>
      </c>
      <c r="DV3189">
        <v>6.11</v>
      </c>
      <c r="DW3189">
        <v>5.73</v>
      </c>
      <c r="DX3189">
        <v>5.37</v>
      </c>
      <c r="DY3189">
        <v>5.03</v>
      </c>
      <c r="DZ3189">
        <v>4.71</v>
      </c>
      <c r="EA3189">
        <v>4.4000000000000004</v>
      </c>
      <c r="EB3189">
        <v>4.12</v>
      </c>
      <c r="EC3189">
        <v>3.85</v>
      </c>
      <c r="ED3189">
        <v>3.59</v>
      </c>
      <c r="EE3189">
        <v>3.36</v>
      </c>
      <c r="EF3189">
        <v>3.15</v>
      </c>
      <c r="EG3189">
        <v>2.96</v>
      </c>
      <c r="EH3189">
        <v>2.79</v>
      </c>
      <c r="EI3189">
        <v>2.66</v>
      </c>
    </row>
    <row r="3190" spans="1:143" x14ac:dyDescent="0.25">
      <c r="A3190" t="s">
        <v>2977</v>
      </c>
      <c r="B3190">
        <v>32</v>
      </c>
      <c r="C3190">
        <v>32</v>
      </c>
      <c r="E3190">
        <v>100000</v>
      </c>
      <c r="F3190">
        <v>98502</v>
      </c>
      <c r="G3190">
        <v>96909</v>
      </c>
      <c r="H3190">
        <v>95206</v>
      </c>
      <c r="I3190">
        <v>93366</v>
      </c>
      <c r="J3190">
        <v>91356</v>
      </c>
      <c r="K3190">
        <v>89157</v>
      </c>
      <c r="L3190">
        <v>86763</v>
      </c>
      <c r="M3190">
        <v>84165</v>
      </c>
      <c r="N3190">
        <v>81356</v>
      </c>
      <c r="O3190">
        <v>78326</v>
      </c>
      <c r="P3190">
        <v>75068</v>
      </c>
      <c r="Q3190">
        <v>71578</v>
      </c>
      <c r="R3190">
        <v>67851</v>
      </c>
      <c r="S3190">
        <v>63902</v>
      </c>
      <c r="T3190">
        <v>59748</v>
      </c>
      <c r="U3190">
        <v>55402</v>
      </c>
      <c r="V3190">
        <v>50896</v>
      </c>
      <c r="W3190">
        <v>46285</v>
      </c>
      <c r="X3190">
        <v>41650</v>
      </c>
      <c r="Y3190">
        <v>37080</v>
      </c>
      <c r="Z3190">
        <v>32627</v>
      </c>
      <c r="AA3190">
        <v>28349</v>
      </c>
      <c r="AB3190">
        <v>24298</v>
      </c>
      <c r="AC3190">
        <v>20522</v>
      </c>
      <c r="AD3190">
        <v>17058</v>
      </c>
      <c r="AE3190">
        <v>13927</v>
      </c>
      <c r="AF3190">
        <v>11152</v>
      </c>
      <c r="AG3190">
        <v>8733</v>
      </c>
      <c r="AH3190">
        <v>6679</v>
      </c>
      <c r="AI3190">
        <v>4979</v>
      </c>
      <c r="AJ3190">
        <v>3610</v>
      </c>
      <c r="DC3190">
        <v>16.940000000000001</v>
      </c>
      <c r="DD3190">
        <v>16.190000000000001</v>
      </c>
      <c r="DE3190">
        <v>15.45</v>
      </c>
      <c r="DF3190">
        <v>14.72</v>
      </c>
      <c r="DG3190">
        <v>14</v>
      </c>
      <c r="DH3190">
        <v>13.3</v>
      </c>
      <c r="DI3190">
        <v>12.61</v>
      </c>
      <c r="DJ3190">
        <v>11.94</v>
      </c>
      <c r="DK3190">
        <v>11.3</v>
      </c>
      <c r="DL3190">
        <v>10.67</v>
      </c>
      <c r="DM3190">
        <v>10.06</v>
      </c>
      <c r="DN3190">
        <v>9.48</v>
      </c>
      <c r="DO3190">
        <v>8.92</v>
      </c>
      <c r="DP3190">
        <v>8.3800000000000008</v>
      </c>
      <c r="DQ3190">
        <v>7.87</v>
      </c>
      <c r="DR3190">
        <v>7.38</v>
      </c>
      <c r="DS3190">
        <v>6.92</v>
      </c>
      <c r="DT3190">
        <v>6.49</v>
      </c>
      <c r="DU3190">
        <v>6.08</v>
      </c>
      <c r="DV3190">
        <v>5.7</v>
      </c>
      <c r="DW3190">
        <v>5.35</v>
      </c>
      <c r="DX3190">
        <v>5.01</v>
      </c>
      <c r="DY3190">
        <v>4.6900000000000004</v>
      </c>
      <c r="DZ3190">
        <v>4.3899999999999997</v>
      </c>
      <c r="EA3190">
        <v>4.0999999999999996</v>
      </c>
      <c r="EB3190">
        <v>3.83</v>
      </c>
      <c r="EC3190">
        <v>3.58</v>
      </c>
      <c r="ED3190">
        <v>3.35</v>
      </c>
      <c r="EE3190">
        <v>3.13</v>
      </c>
      <c r="EF3190">
        <v>2.95</v>
      </c>
      <c r="EG3190">
        <v>2.78</v>
      </c>
      <c r="EH3190">
        <v>2.64</v>
      </c>
    </row>
    <row r="3191" spans="1:143" x14ac:dyDescent="0.25">
      <c r="A3191" t="s">
        <v>2978</v>
      </c>
      <c r="B3191">
        <v>31</v>
      </c>
      <c r="C3191">
        <v>31</v>
      </c>
      <c r="E3191">
        <v>100000</v>
      </c>
      <c r="F3191">
        <v>98362</v>
      </c>
      <c r="G3191">
        <v>96612</v>
      </c>
      <c r="H3191">
        <v>94721</v>
      </c>
      <c r="I3191">
        <v>92656</v>
      </c>
      <c r="J3191">
        <v>90397</v>
      </c>
      <c r="K3191">
        <v>87941</v>
      </c>
      <c r="L3191">
        <v>85278</v>
      </c>
      <c r="M3191">
        <v>82398</v>
      </c>
      <c r="N3191">
        <v>79292</v>
      </c>
      <c r="O3191">
        <v>75958</v>
      </c>
      <c r="P3191">
        <v>72393</v>
      </c>
      <c r="Q3191">
        <v>68588</v>
      </c>
      <c r="R3191">
        <v>64556</v>
      </c>
      <c r="S3191">
        <v>60319</v>
      </c>
      <c r="T3191">
        <v>55893</v>
      </c>
      <c r="U3191">
        <v>51308</v>
      </c>
      <c r="V3191">
        <v>46621</v>
      </c>
      <c r="W3191">
        <v>41916</v>
      </c>
      <c r="X3191">
        <v>37279</v>
      </c>
      <c r="Y3191">
        <v>32772</v>
      </c>
      <c r="Z3191">
        <v>28443</v>
      </c>
      <c r="AA3191">
        <v>24351</v>
      </c>
      <c r="AB3191">
        <v>20544</v>
      </c>
      <c r="AC3191">
        <v>17055</v>
      </c>
      <c r="AD3191">
        <v>13908</v>
      </c>
      <c r="AE3191">
        <v>11121</v>
      </c>
      <c r="AF3191">
        <v>8699</v>
      </c>
      <c r="AG3191">
        <v>6643</v>
      </c>
      <c r="AH3191">
        <v>4946</v>
      </c>
      <c r="AI3191">
        <v>3582</v>
      </c>
      <c r="DC3191">
        <v>16.12</v>
      </c>
      <c r="DD3191">
        <v>15.38</v>
      </c>
      <c r="DE3191">
        <v>14.65</v>
      </c>
      <c r="DF3191">
        <v>13.93</v>
      </c>
      <c r="DG3191">
        <v>13.23</v>
      </c>
      <c r="DH3191">
        <v>12.55</v>
      </c>
      <c r="DI3191">
        <v>11.89</v>
      </c>
      <c r="DJ3191">
        <v>11.24</v>
      </c>
      <c r="DK3191">
        <v>10.62</v>
      </c>
      <c r="DL3191">
        <v>10.02</v>
      </c>
      <c r="DM3191">
        <v>9.43</v>
      </c>
      <c r="DN3191">
        <v>8.8699999999999992</v>
      </c>
      <c r="DO3191">
        <v>8.34</v>
      </c>
      <c r="DP3191">
        <v>7.83</v>
      </c>
      <c r="DQ3191">
        <v>7.34</v>
      </c>
      <c r="DR3191">
        <v>6.88</v>
      </c>
      <c r="DS3191">
        <v>6.45</v>
      </c>
      <c r="DT3191">
        <v>6.05</v>
      </c>
      <c r="DU3191">
        <v>5.68</v>
      </c>
      <c r="DV3191">
        <v>5.32</v>
      </c>
      <c r="DW3191">
        <v>4.9800000000000004</v>
      </c>
      <c r="DX3191">
        <v>4.67</v>
      </c>
      <c r="DY3191">
        <v>4.37</v>
      </c>
      <c r="DZ3191">
        <v>4.08</v>
      </c>
      <c r="EA3191">
        <v>3.82</v>
      </c>
      <c r="EB3191">
        <v>3.57</v>
      </c>
      <c r="EC3191">
        <v>3.33</v>
      </c>
      <c r="ED3191">
        <v>3.12</v>
      </c>
      <c r="EE3191">
        <v>2.94</v>
      </c>
      <c r="EF3191">
        <v>2.77</v>
      </c>
      <c r="EG3191">
        <v>2.64</v>
      </c>
    </row>
    <row r="3192" spans="1:143" x14ac:dyDescent="0.25">
      <c r="A3192" t="s">
        <v>2979</v>
      </c>
      <c r="B3192">
        <v>30</v>
      </c>
      <c r="C3192">
        <v>30</v>
      </c>
      <c r="E3192">
        <v>100000</v>
      </c>
      <c r="F3192">
        <v>98198</v>
      </c>
      <c r="G3192">
        <v>96252</v>
      </c>
      <c r="H3192">
        <v>94128</v>
      </c>
      <c r="I3192">
        <v>91805</v>
      </c>
      <c r="J3192">
        <v>89280</v>
      </c>
      <c r="K3192">
        <v>86545</v>
      </c>
      <c r="L3192">
        <v>83589</v>
      </c>
      <c r="M3192">
        <v>80402</v>
      </c>
      <c r="N3192">
        <v>76982</v>
      </c>
      <c r="O3192">
        <v>73331</v>
      </c>
      <c r="P3192">
        <v>69441</v>
      </c>
      <c r="Q3192">
        <v>65321</v>
      </c>
      <c r="R3192">
        <v>60993</v>
      </c>
      <c r="S3192">
        <v>56475</v>
      </c>
      <c r="T3192">
        <v>51803</v>
      </c>
      <c r="U3192">
        <v>47031</v>
      </c>
      <c r="V3192">
        <v>42247</v>
      </c>
      <c r="W3192">
        <v>37539</v>
      </c>
      <c r="X3192">
        <v>32965</v>
      </c>
      <c r="Y3192">
        <v>28583</v>
      </c>
      <c r="Z3192">
        <v>24443</v>
      </c>
      <c r="AA3192">
        <v>20597</v>
      </c>
      <c r="AB3192">
        <v>17079</v>
      </c>
      <c r="AC3192">
        <v>13908</v>
      </c>
      <c r="AD3192">
        <v>11108</v>
      </c>
      <c r="AE3192">
        <v>8676</v>
      </c>
      <c r="AF3192">
        <v>6619</v>
      </c>
      <c r="AG3192">
        <v>4920</v>
      </c>
      <c r="AH3192">
        <v>3560</v>
      </c>
      <c r="DC3192">
        <v>15.31</v>
      </c>
      <c r="DD3192">
        <v>14.59</v>
      </c>
      <c r="DE3192">
        <v>13.87</v>
      </c>
      <c r="DF3192">
        <v>13.17</v>
      </c>
      <c r="DG3192">
        <v>12.49</v>
      </c>
      <c r="DH3192">
        <v>11.83</v>
      </c>
      <c r="DI3192">
        <v>11.19</v>
      </c>
      <c r="DJ3192">
        <v>10.57</v>
      </c>
      <c r="DK3192">
        <v>9.9700000000000006</v>
      </c>
      <c r="DL3192">
        <v>9.39</v>
      </c>
      <c r="DM3192">
        <v>8.83</v>
      </c>
      <c r="DN3192">
        <v>8.3000000000000007</v>
      </c>
      <c r="DO3192">
        <v>7.79</v>
      </c>
      <c r="DP3192">
        <v>7.31</v>
      </c>
      <c r="DQ3192">
        <v>6.85</v>
      </c>
      <c r="DR3192">
        <v>6.42</v>
      </c>
      <c r="DS3192">
        <v>6.02</v>
      </c>
      <c r="DT3192">
        <v>5.65</v>
      </c>
      <c r="DU3192">
        <v>5.3</v>
      </c>
      <c r="DV3192">
        <v>4.96</v>
      </c>
      <c r="DW3192">
        <v>4.6500000000000004</v>
      </c>
      <c r="DX3192">
        <v>4.3499999999999996</v>
      </c>
      <c r="DY3192">
        <v>4.07</v>
      </c>
      <c r="DZ3192">
        <v>3.8</v>
      </c>
      <c r="EA3192">
        <v>3.55</v>
      </c>
      <c r="EB3192">
        <v>3.32</v>
      </c>
      <c r="EC3192">
        <v>3.11</v>
      </c>
      <c r="ED3192">
        <v>2.93</v>
      </c>
      <c r="EE3192">
        <v>2.76</v>
      </c>
      <c r="EF3192">
        <v>2.63</v>
      </c>
    </row>
    <row r="3193" spans="1:143" x14ac:dyDescent="0.25">
      <c r="A3193" t="s">
        <v>2980</v>
      </c>
      <c r="B3193">
        <v>29</v>
      </c>
      <c r="C3193">
        <v>29</v>
      </c>
      <c r="E3193">
        <v>100000</v>
      </c>
      <c r="F3193">
        <v>97994</v>
      </c>
      <c r="G3193">
        <v>95805</v>
      </c>
      <c r="H3193">
        <v>93412</v>
      </c>
      <c r="I3193">
        <v>90811</v>
      </c>
      <c r="J3193">
        <v>87995</v>
      </c>
      <c r="K3193">
        <v>84956</v>
      </c>
      <c r="L3193">
        <v>81682</v>
      </c>
      <c r="M3193">
        <v>78169</v>
      </c>
      <c r="N3193">
        <v>74419</v>
      </c>
      <c r="O3193">
        <v>70432</v>
      </c>
      <c r="P3193">
        <v>66216</v>
      </c>
      <c r="Q3193">
        <v>61790</v>
      </c>
      <c r="R3193">
        <v>57170</v>
      </c>
      <c r="S3193">
        <v>52397</v>
      </c>
      <c r="T3193">
        <v>47531</v>
      </c>
      <c r="U3193">
        <v>42657</v>
      </c>
      <c r="V3193">
        <v>37867</v>
      </c>
      <c r="W3193">
        <v>33220</v>
      </c>
      <c r="X3193">
        <v>28772</v>
      </c>
      <c r="Y3193">
        <v>24580</v>
      </c>
      <c r="Z3193">
        <v>20688</v>
      </c>
      <c r="AA3193">
        <v>17133</v>
      </c>
      <c r="AB3193">
        <v>13936</v>
      </c>
      <c r="AC3193">
        <v>11114</v>
      </c>
      <c r="AD3193">
        <v>8670</v>
      </c>
      <c r="AE3193">
        <v>6604</v>
      </c>
      <c r="AF3193">
        <v>4905</v>
      </c>
      <c r="AG3193">
        <v>3543</v>
      </c>
      <c r="DC3193">
        <v>14.52</v>
      </c>
      <c r="DD3193">
        <v>13.81</v>
      </c>
      <c r="DE3193">
        <v>13.11</v>
      </c>
      <c r="DF3193">
        <v>12.43</v>
      </c>
      <c r="DG3193">
        <v>11.78</v>
      </c>
      <c r="DH3193">
        <v>11.14</v>
      </c>
      <c r="DI3193">
        <v>10.52</v>
      </c>
      <c r="DJ3193">
        <v>9.92</v>
      </c>
      <c r="DK3193">
        <v>9.34</v>
      </c>
      <c r="DL3193">
        <v>8.7899999999999991</v>
      </c>
      <c r="DM3193">
        <v>8.26</v>
      </c>
      <c r="DN3193">
        <v>7.75</v>
      </c>
      <c r="DO3193">
        <v>7.27</v>
      </c>
      <c r="DP3193">
        <v>6.82</v>
      </c>
      <c r="DQ3193">
        <v>6.39</v>
      </c>
      <c r="DR3193">
        <v>6</v>
      </c>
      <c r="DS3193">
        <v>5.62</v>
      </c>
      <c r="DT3193">
        <v>5.27</v>
      </c>
      <c r="DU3193">
        <v>4.9400000000000004</v>
      </c>
      <c r="DV3193">
        <v>4.63</v>
      </c>
      <c r="DW3193">
        <v>4.33</v>
      </c>
      <c r="DX3193">
        <v>4.05</v>
      </c>
      <c r="DY3193">
        <v>3.79</v>
      </c>
      <c r="DZ3193">
        <v>3.54</v>
      </c>
      <c r="EA3193">
        <v>3.31</v>
      </c>
      <c r="EB3193">
        <v>3.1</v>
      </c>
      <c r="EC3193">
        <v>2.92</v>
      </c>
      <c r="ED3193">
        <v>2.75</v>
      </c>
      <c r="EE3193">
        <v>2.62</v>
      </c>
    </row>
    <row r="3194" spans="1:143" x14ac:dyDescent="0.25">
      <c r="A3194" t="s">
        <v>2981</v>
      </c>
      <c r="B3194">
        <v>28</v>
      </c>
      <c r="C3194">
        <v>28</v>
      </c>
      <c r="E3194">
        <v>100000</v>
      </c>
      <c r="F3194">
        <v>97739</v>
      </c>
      <c r="G3194">
        <v>95268</v>
      </c>
      <c r="H3194">
        <v>92584</v>
      </c>
      <c r="I3194">
        <v>89679</v>
      </c>
      <c r="J3194">
        <v>86544</v>
      </c>
      <c r="K3194">
        <v>83173</v>
      </c>
      <c r="L3194">
        <v>79558</v>
      </c>
      <c r="M3194">
        <v>75700</v>
      </c>
      <c r="N3194">
        <v>71600</v>
      </c>
      <c r="O3194">
        <v>67273</v>
      </c>
      <c r="P3194">
        <v>62737</v>
      </c>
      <c r="Q3194">
        <v>58006</v>
      </c>
      <c r="R3194">
        <v>53119</v>
      </c>
      <c r="S3194">
        <v>48143</v>
      </c>
      <c r="T3194">
        <v>43167</v>
      </c>
      <c r="U3194">
        <v>38282</v>
      </c>
      <c r="V3194">
        <v>33551</v>
      </c>
      <c r="W3194">
        <v>29029</v>
      </c>
      <c r="X3194">
        <v>24770</v>
      </c>
      <c r="Y3194">
        <v>20827</v>
      </c>
      <c r="Z3194">
        <v>17226</v>
      </c>
      <c r="AA3194">
        <v>13994</v>
      </c>
      <c r="AB3194">
        <v>11147</v>
      </c>
      <c r="AC3194">
        <v>8683</v>
      </c>
      <c r="AD3194">
        <v>6607</v>
      </c>
      <c r="AE3194">
        <v>4899</v>
      </c>
      <c r="AF3194">
        <v>3536</v>
      </c>
      <c r="DC3194">
        <v>13.74</v>
      </c>
      <c r="DD3194">
        <v>13.05</v>
      </c>
      <c r="DE3194">
        <v>12.38</v>
      </c>
      <c r="DF3194">
        <v>11.72</v>
      </c>
      <c r="DG3194">
        <v>11.08</v>
      </c>
      <c r="DH3194">
        <v>10.47</v>
      </c>
      <c r="DI3194">
        <v>9.8699999999999992</v>
      </c>
      <c r="DJ3194">
        <v>9.3000000000000007</v>
      </c>
      <c r="DK3194">
        <v>8.74</v>
      </c>
      <c r="DL3194">
        <v>8.2200000000000006</v>
      </c>
      <c r="DM3194">
        <v>7.71</v>
      </c>
      <c r="DN3194">
        <v>7.23</v>
      </c>
      <c r="DO3194">
        <v>6.78</v>
      </c>
      <c r="DP3194">
        <v>6.36</v>
      </c>
      <c r="DQ3194">
        <v>5.97</v>
      </c>
      <c r="DR3194">
        <v>5.6</v>
      </c>
      <c r="DS3194">
        <v>5.25</v>
      </c>
      <c r="DT3194">
        <v>4.92</v>
      </c>
      <c r="DU3194">
        <v>4.5999999999999996</v>
      </c>
      <c r="DV3194">
        <v>4.3099999999999996</v>
      </c>
      <c r="DW3194">
        <v>4.03</v>
      </c>
      <c r="DX3194">
        <v>3.77</v>
      </c>
      <c r="DY3194">
        <v>3.53</v>
      </c>
      <c r="DZ3194">
        <v>3.3</v>
      </c>
      <c r="EA3194">
        <v>3.09</v>
      </c>
      <c r="EB3194">
        <v>2.91</v>
      </c>
      <c r="EC3194">
        <v>2.75</v>
      </c>
      <c r="ED3194">
        <v>2.61</v>
      </c>
    </row>
    <row r="3195" spans="1:143" x14ac:dyDescent="0.25">
      <c r="A3195" t="s">
        <v>2982</v>
      </c>
      <c r="B3195">
        <v>27</v>
      </c>
      <c r="C3195">
        <v>27</v>
      </c>
      <c r="E3195">
        <v>100000</v>
      </c>
      <c r="F3195">
        <v>97442</v>
      </c>
      <c r="G3195">
        <v>94664</v>
      </c>
      <c r="H3195">
        <v>91659</v>
      </c>
      <c r="I3195">
        <v>88419</v>
      </c>
      <c r="J3195">
        <v>84934</v>
      </c>
      <c r="K3195">
        <v>81203</v>
      </c>
      <c r="L3195">
        <v>77226</v>
      </c>
      <c r="M3195">
        <v>73000</v>
      </c>
      <c r="N3195">
        <v>68542</v>
      </c>
      <c r="O3195">
        <v>63878</v>
      </c>
      <c r="P3195">
        <v>59020</v>
      </c>
      <c r="Q3195">
        <v>54005</v>
      </c>
      <c r="R3195">
        <v>48901</v>
      </c>
      <c r="S3195">
        <v>43804</v>
      </c>
      <c r="T3195">
        <v>38811</v>
      </c>
      <c r="U3195">
        <v>33979</v>
      </c>
      <c r="V3195">
        <v>29368</v>
      </c>
      <c r="W3195">
        <v>25032</v>
      </c>
      <c r="X3195">
        <v>21022</v>
      </c>
      <c r="Y3195">
        <v>17370</v>
      </c>
      <c r="Z3195">
        <v>14092</v>
      </c>
      <c r="AA3195">
        <v>11210</v>
      </c>
      <c r="AB3195">
        <v>8722</v>
      </c>
      <c r="AC3195">
        <v>6626</v>
      </c>
      <c r="AD3195">
        <v>4909</v>
      </c>
      <c r="AE3195">
        <v>3537</v>
      </c>
      <c r="DC3195">
        <v>12.99</v>
      </c>
      <c r="DD3195">
        <v>12.32</v>
      </c>
      <c r="DE3195">
        <v>11.66</v>
      </c>
      <c r="DF3195">
        <v>11.03</v>
      </c>
      <c r="DG3195">
        <v>10.41</v>
      </c>
      <c r="DH3195">
        <v>9.82</v>
      </c>
      <c r="DI3195">
        <v>9.25</v>
      </c>
      <c r="DJ3195">
        <v>8.6999999999999993</v>
      </c>
      <c r="DK3195">
        <v>8.18</v>
      </c>
      <c r="DL3195">
        <v>7.67</v>
      </c>
      <c r="DM3195">
        <v>7.2</v>
      </c>
      <c r="DN3195">
        <v>6.75</v>
      </c>
      <c r="DO3195">
        <v>6.33</v>
      </c>
      <c r="DP3195">
        <v>5.94</v>
      </c>
      <c r="DQ3195">
        <v>5.57</v>
      </c>
      <c r="DR3195">
        <v>5.22</v>
      </c>
      <c r="DS3195">
        <v>4.9000000000000004</v>
      </c>
      <c r="DT3195">
        <v>4.59</v>
      </c>
      <c r="DU3195">
        <v>4.29</v>
      </c>
      <c r="DV3195">
        <v>4.0199999999999996</v>
      </c>
      <c r="DW3195">
        <v>3.76</v>
      </c>
      <c r="DX3195">
        <v>3.51</v>
      </c>
      <c r="DY3195">
        <v>3.29</v>
      </c>
      <c r="DZ3195">
        <v>3.08</v>
      </c>
      <c r="EA3195">
        <v>2.9</v>
      </c>
      <c r="EB3195">
        <v>2.74</v>
      </c>
      <c r="EC3195">
        <v>2.61</v>
      </c>
    </row>
    <row r="3196" spans="1:143" x14ac:dyDescent="0.25">
      <c r="A3196" t="s">
        <v>2983</v>
      </c>
      <c r="B3196">
        <v>26</v>
      </c>
      <c r="C3196">
        <v>26</v>
      </c>
      <c r="E3196">
        <v>100000</v>
      </c>
      <c r="F3196">
        <v>97116</v>
      </c>
      <c r="G3196">
        <v>93997</v>
      </c>
      <c r="H3196">
        <v>90637</v>
      </c>
      <c r="I3196">
        <v>87025</v>
      </c>
      <c r="J3196">
        <v>83159</v>
      </c>
      <c r="K3196">
        <v>79044</v>
      </c>
      <c r="L3196">
        <v>74676</v>
      </c>
      <c r="M3196">
        <v>70069</v>
      </c>
      <c r="N3196">
        <v>65253</v>
      </c>
      <c r="O3196">
        <v>60247</v>
      </c>
      <c r="P3196">
        <v>55086</v>
      </c>
      <c r="Q3196">
        <v>49837</v>
      </c>
      <c r="R3196">
        <v>44598</v>
      </c>
      <c r="S3196">
        <v>39473</v>
      </c>
      <c r="T3196">
        <v>34525</v>
      </c>
      <c r="U3196">
        <v>29807</v>
      </c>
      <c r="V3196">
        <v>25379</v>
      </c>
      <c r="W3196">
        <v>21289</v>
      </c>
      <c r="X3196">
        <v>17568</v>
      </c>
      <c r="Y3196">
        <v>14238</v>
      </c>
      <c r="Z3196">
        <v>11311</v>
      </c>
      <c r="AA3196">
        <v>8788</v>
      </c>
      <c r="AB3196">
        <v>6669</v>
      </c>
      <c r="AC3196">
        <v>4933</v>
      </c>
      <c r="AD3196">
        <v>3551</v>
      </c>
      <c r="DC3196">
        <v>12.26</v>
      </c>
      <c r="DD3196">
        <v>11.61</v>
      </c>
      <c r="DE3196">
        <v>10.97</v>
      </c>
      <c r="DF3196">
        <v>10.36</v>
      </c>
      <c r="DG3196">
        <v>9.77</v>
      </c>
      <c r="DH3196">
        <v>9.1999999999999993</v>
      </c>
      <c r="DI3196">
        <v>8.66</v>
      </c>
      <c r="DJ3196">
        <v>8.1300000000000008</v>
      </c>
      <c r="DK3196">
        <v>7.64</v>
      </c>
      <c r="DL3196">
        <v>7.16</v>
      </c>
      <c r="DM3196">
        <v>6.72</v>
      </c>
      <c r="DN3196">
        <v>6.3</v>
      </c>
      <c r="DO3196">
        <v>5.91</v>
      </c>
      <c r="DP3196">
        <v>5.54</v>
      </c>
      <c r="DQ3196">
        <v>5.2</v>
      </c>
      <c r="DR3196">
        <v>4.87</v>
      </c>
      <c r="DS3196">
        <v>4.57</v>
      </c>
      <c r="DT3196">
        <v>4.2699999999999996</v>
      </c>
      <c r="DU3196">
        <v>4</v>
      </c>
      <c r="DV3196">
        <v>3.74</v>
      </c>
      <c r="DW3196">
        <v>3.5</v>
      </c>
      <c r="DX3196">
        <v>3.28</v>
      </c>
      <c r="DY3196">
        <v>3.07</v>
      </c>
      <c r="DZ3196">
        <v>2.89</v>
      </c>
      <c r="EA3196">
        <v>2.73</v>
      </c>
      <c r="EB3196">
        <v>2.6</v>
      </c>
    </row>
    <row r="3197" spans="1:143" x14ac:dyDescent="0.25">
      <c r="A3197" t="s">
        <v>2984</v>
      </c>
      <c r="B3197">
        <v>25</v>
      </c>
      <c r="C3197">
        <v>25</v>
      </c>
      <c r="E3197">
        <v>100000</v>
      </c>
      <c r="F3197">
        <v>96753</v>
      </c>
      <c r="G3197">
        <v>93254</v>
      </c>
      <c r="H3197">
        <v>89498</v>
      </c>
      <c r="I3197">
        <v>85480</v>
      </c>
      <c r="J3197">
        <v>81203</v>
      </c>
      <c r="K3197">
        <v>76671</v>
      </c>
      <c r="L3197">
        <v>71897</v>
      </c>
      <c r="M3197">
        <v>66907</v>
      </c>
      <c r="N3197">
        <v>61723</v>
      </c>
      <c r="O3197">
        <v>56390</v>
      </c>
      <c r="P3197">
        <v>50974</v>
      </c>
      <c r="Q3197">
        <v>45574</v>
      </c>
      <c r="R3197">
        <v>40294</v>
      </c>
      <c r="S3197">
        <v>35204</v>
      </c>
      <c r="T3197">
        <v>30363</v>
      </c>
      <c r="U3197">
        <v>25823</v>
      </c>
      <c r="V3197">
        <v>21637</v>
      </c>
      <c r="W3197">
        <v>17835</v>
      </c>
      <c r="X3197">
        <v>14435</v>
      </c>
      <c r="Y3197">
        <v>11455</v>
      </c>
      <c r="Z3197">
        <v>8888</v>
      </c>
      <c r="AA3197">
        <v>6736</v>
      </c>
      <c r="AB3197">
        <v>4976</v>
      </c>
      <c r="AC3197">
        <v>3577</v>
      </c>
      <c r="DC3197">
        <v>11.55</v>
      </c>
      <c r="DD3197">
        <v>10.92</v>
      </c>
      <c r="DE3197">
        <v>10.31</v>
      </c>
      <c r="DF3197">
        <v>9.7200000000000006</v>
      </c>
      <c r="DG3197">
        <v>9.16</v>
      </c>
      <c r="DH3197">
        <v>8.61</v>
      </c>
      <c r="DI3197">
        <v>8.09</v>
      </c>
      <c r="DJ3197">
        <v>7.6</v>
      </c>
      <c r="DK3197">
        <v>7.13</v>
      </c>
      <c r="DL3197">
        <v>6.68</v>
      </c>
      <c r="DM3197">
        <v>6.27</v>
      </c>
      <c r="DN3197">
        <v>5.88</v>
      </c>
      <c r="DO3197">
        <v>5.52</v>
      </c>
      <c r="DP3197">
        <v>5.18</v>
      </c>
      <c r="DQ3197">
        <v>4.8499999999999996</v>
      </c>
      <c r="DR3197">
        <v>4.55</v>
      </c>
      <c r="DS3197">
        <v>4.26</v>
      </c>
      <c r="DT3197">
        <v>3.98</v>
      </c>
      <c r="DU3197">
        <v>3.73</v>
      </c>
      <c r="DV3197">
        <v>3.49</v>
      </c>
      <c r="DW3197">
        <v>3.26</v>
      </c>
      <c r="DX3197">
        <v>3.06</v>
      </c>
      <c r="DY3197">
        <v>2.88</v>
      </c>
      <c r="DZ3197">
        <v>2.72</v>
      </c>
      <c r="EA3197">
        <v>2.59</v>
      </c>
    </row>
    <row r="3198" spans="1:143" x14ac:dyDescent="0.25">
      <c r="A3198" t="s">
        <v>2985</v>
      </c>
      <c r="B3198">
        <v>24</v>
      </c>
      <c r="C3198">
        <v>24</v>
      </c>
      <c r="E3198">
        <v>100000</v>
      </c>
      <c r="F3198">
        <v>96344</v>
      </c>
      <c r="G3198">
        <v>92421</v>
      </c>
      <c r="H3198">
        <v>88228</v>
      </c>
      <c r="I3198">
        <v>83768</v>
      </c>
      <c r="J3198">
        <v>79043</v>
      </c>
      <c r="K3198">
        <v>74074</v>
      </c>
      <c r="L3198">
        <v>68886</v>
      </c>
      <c r="M3198">
        <v>63498</v>
      </c>
      <c r="N3198">
        <v>57960</v>
      </c>
      <c r="O3198">
        <v>52347</v>
      </c>
      <c r="P3198">
        <v>46759</v>
      </c>
      <c r="Q3198">
        <v>41301</v>
      </c>
      <c r="R3198">
        <v>36044</v>
      </c>
      <c r="S3198">
        <v>31051</v>
      </c>
      <c r="T3198">
        <v>26380</v>
      </c>
      <c r="U3198">
        <v>22078</v>
      </c>
      <c r="V3198">
        <v>18177</v>
      </c>
      <c r="W3198">
        <v>14695</v>
      </c>
      <c r="X3198">
        <v>11645</v>
      </c>
      <c r="Y3198">
        <v>9027</v>
      </c>
      <c r="Z3198">
        <v>6831</v>
      </c>
      <c r="AA3198">
        <v>5041</v>
      </c>
      <c r="AB3198">
        <v>3619</v>
      </c>
      <c r="DC3198">
        <v>10.87</v>
      </c>
      <c r="DD3198">
        <v>10.26</v>
      </c>
      <c r="DE3198">
        <v>9.68</v>
      </c>
      <c r="DF3198">
        <v>9.11</v>
      </c>
      <c r="DG3198">
        <v>8.57</v>
      </c>
      <c r="DH3198">
        <v>8.0500000000000007</v>
      </c>
      <c r="DI3198">
        <v>7.56</v>
      </c>
      <c r="DJ3198">
        <v>7.09</v>
      </c>
      <c r="DK3198">
        <v>6.65</v>
      </c>
      <c r="DL3198">
        <v>6.24</v>
      </c>
      <c r="DM3198">
        <v>5.85</v>
      </c>
      <c r="DN3198">
        <v>5.49</v>
      </c>
      <c r="DO3198">
        <v>5.15</v>
      </c>
      <c r="DP3198">
        <v>4.83</v>
      </c>
      <c r="DQ3198">
        <v>4.53</v>
      </c>
      <c r="DR3198">
        <v>4.24</v>
      </c>
      <c r="DS3198">
        <v>3.97</v>
      </c>
      <c r="DT3198">
        <v>3.71</v>
      </c>
      <c r="DU3198">
        <v>3.47</v>
      </c>
      <c r="DV3198">
        <v>3.25</v>
      </c>
      <c r="DW3198">
        <v>3.05</v>
      </c>
      <c r="DX3198">
        <v>2.87</v>
      </c>
      <c r="DY3198">
        <v>2.72</v>
      </c>
      <c r="DZ3198">
        <v>2.59</v>
      </c>
    </row>
    <row r="3199" spans="1:143" x14ac:dyDescent="0.25">
      <c r="A3199" t="s">
        <v>2986</v>
      </c>
      <c r="B3199">
        <v>23</v>
      </c>
      <c r="C3199">
        <v>23</v>
      </c>
      <c r="E3199">
        <v>100000</v>
      </c>
      <c r="F3199">
        <v>95884</v>
      </c>
      <c r="G3199">
        <v>91487</v>
      </c>
      <c r="H3199">
        <v>86816</v>
      </c>
      <c r="I3199">
        <v>81870</v>
      </c>
      <c r="J3199">
        <v>76670</v>
      </c>
      <c r="K3199">
        <v>71251</v>
      </c>
      <c r="L3199">
        <v>65629</v>
      </c>
      <c r="M3199">
        <v>59852</v>
      </c>
      <c r="N3199">
        <v>54003</v>
      </c>
      <c r="O3199">
        <v>48192</v>
      </c>
      <c r="P3199">
        <v>42527</v>
      </c>
      <c r="Q3199">
        <v>37075</v>
      </c>
      <c r="R3199">
        <v>31902</v>
      </c>
      <c r="S3199">
        <v>27071</v>
      </c>
      <c r="T3199">
        <v>22631</v>
      </c>
      <c r="U3199">
        <v>18610</v>
      </c>
      <c r="V3199">
        <v>15027</v>
      </c>
      <c r="W3199">
        <v>11894</v>
      </c>
      <c r="X3199">
        <v>9207</v>
      </c>
      <c r="Y3199">
        <v>6961</v>
      </c>
      <c r="Z3199">
        <v>5129</v>
      </c>
      <c r="AA3199">
        <v>3678</v>
      </c>
      <c r="DC3199">
        <v>10.210000000000001</v>
      </c>
      <c r="DD3199">
        <v>9.6300000000000008</v>
      </c>
      <c r="DE3199">
        <v>9.07</v>
      </c>
      <c r="DF3199">
        <v>8.5299999999999994</v>
      </c>
      <c r="DG3199">
        <v>8.01</v>
      </c>
      <c r="DH3199">
        <v>7.52</v>
      </c>
      <c r="DI3199">
        <v>7.05</v>
      </c>
      <c r="DJ3199">
        <v>6.62</v>
      </c>
      <c r="DK3199">
        <v>6.21</v>
      </c>
      <c r="DL3199">
        <v>5.82</v>
      </c>
      <c r="DM3199">
        <v>5.47</v>
      </c>
      <c r="DN3199">
        <v>5.13</v>
      </c>
      <c r="DO3199">
        <v>4.8099999999999996</v>
      </c>
      <c r="DP3199">
        <v>4.51</v>
      </c>
      <c r="DQ3199">
        <v>4.22</v>
      </c>
      <c r="DR3199">
        <v>3.95</v>
      </c>
      <c r="DS3199">
        <v>3.7</v>
      </c>
      <c r="DT3199">
        <v>3.46</v>
      </c>
      <c r="DU3199">
        <v>3.24</v>
      </c>
      <c r="DV3199">
        <v>3.04</v>
      </c>
      <c r="DW3199">
        <v>2.86</v>
      </c>
      <c r="DX3199">
        <v>2.71</v>
      </c>
      <c r="DY3199">
        <v>2.58</v>
      </c>
    </row>
    <row r="3200" spans="1:143" x14ac:dyDescent="0.25">
      <c r="A3200" t="s">
        <v>2987</v>
      </c>
      <c r="B3200">
        <v>22</v>
      </c>
      <c r="C3200">
        <v>22</v>
      </c>
      <c r="E3200">
        <v>100000</v>
      </c>
      <c r="F3200">
        <v>95367</v>
      </c>
      <c r="G3200">
        <v>90448</v>
      </c>
      <c r="H3200">
        <v>85245</v>
      </c>
      <c r="I3200">
        <v>79779</v>
      </c>
      <c r="J3200">
        <v>74084</v>
      </c>
      <c r="K3200">
        <v>68185</v>
      </c>
      <c r="L3200">
        <v>62133</v>
      </c>
      <c r="M3200">
        <v>56005</v>
      </c>
      <c r="N3200">
        <v>49927</v>
      </c>
      <c r="O3200">
        <v>44014</v>
      </c>
      <c r="P3200">
        <v>38333</v>
      </c>
      <c r="Q3200">
        <v>32949</v>
      </c>
      <c r="R3200">
        <v>27925</v>
      </c>
      <c r="S3200">
        <v>23316</v>
      </c>
      <c r="T3200">
        <v>19153</v>
      </c>
      <c r="U3200">
        <v>15445</v>
      </c>
      <c r="V3200">
        <v>12210</v>
      </c>
      <c r="W3200">
        <v>9440</v>
      </c>
      <c r="X3200">
        <v>7128</v>
      </c>
      <c r="Y3200">
        <v>5248</v>
      </c>
      <c r="Z3200">
        <v>3758</v>
      </c>
      <c r="DC3200">
        <v>9.58</v>
      </c>
      <c r="DD3200">
        <v>9.02</v>
      </c>
      <c r="DE3200">
        <v>8.48</v>
      </c>
      <c r="DF3200">
        <v>7.97</v>
      </c>
      <c r="DG3200">
        <v>7.48</v>
      </c>
      <c r="DH3200">
        <v>7.02</v>
      </c>
      <c r="DI3200">
        <v>6.58</v>
      </c>
      <c r="DJ3200">
        <v>6.18</v>
      </c>
      <c r="DK3200">
        <v>5.8</v>
      </c>
      <c r="DL3200">
        <v>5.44</v>
      </c>
      <c r="DM3200">
        <v>5.1100000000000003</v>
      </c>
      <c r="DN3200">
        <v>4.79</v>
      </c>
      <c r="DO3200">
        <v>4.49</v>
      </c>
      <c r="DP3200">
        <v>4.21</v>
      </c>
      <c r="DQ3200">
        <v>3.94</v>
      </c>
      <c r="DR3200">
        <v>3.69</v>
      </c>
      <c r="DS3200">
        <v>3.45</v>
      </c>
      <c r="DT3200">
        <v>3.23</v>
      </c>
      <c r="DU3200">
        <v>3.03</v>
      </c>
      <c r="DV3200">
        <v>2.86</v>
      </c>
      <c r="DW3200">
        <v>2.7</v>
      </c>
      <c r="DX3200">
        <v>2.57</v>
      </c>
    </row>
    <row r="3201" spans="1:127" x14ac:dyDescent="0.25">
      <c r="A3201" t="s">
        <v>2988</v>
      </c>
      <c r="B3201">
        <v>21</v>
      </c>
      <c r="C3201">
        <v>21</v>
      </c>
      <c r="E3201">
        <v>100000</v>
      </c>
      <c r="F3201">
        <v>94790</v>
      </c>
      <c r="G3201">
        <v>89283</v>
      </c>
      <c r="H3201">
        <v>83506</v>
      </c>
      <c r="I3201">
        <v>77489</v>
      </c>
      <c r="J3201">
        <v>71259</v>
      </c>
      <c r="K3201">
        <v>64878</v>
      </c>
      <c r="L3201">
        <v>58428</v>
      </c>
      <c r="M3201">
        <v>52031</v>
      </c>
      <c r="N3201">
        <v>45818</v>
      </c>
      <c r="O3201">
        <v>39864</v>
      </c>
      <c r="P3201">
        <v>34229</v>
      </c>
      <c r="Q3201">
        <v>28977</v>
      </c>
      <c r="R3201">
        <v>24164</v>
      </c>
      <c r="S3201">
        <v>19823</v>
      </c>
      <c r="T3201">
        <v>15969</v>
      </c>
      <c r="U3201">
        <v>12608</v>
      </c>
      <c r="V3201">
        <v>9735</v>
      </c>
      <c r="W3201">
        <v>7342</v>
      </c>
      <c r="X3201">
        <v>5398</v>
      </c>
      <c r="Y3201">
        <v>3864</v>
      </c>
      <c r="DC3201">
        <v>8.9700000000000006</v>
      </c>
      <c r="DD3201">
        <v>8.44</v>
      </c>
      <c r="DE3201">
        <v>7.93</v>
      </c>
      <c r="DF3201">
        <v>7.44</v>
      </c>
      <c r="DG3201">
        <v>6.98</v>
      </c>
      <c r="DH3201">
        <v>6.55</v>
      </c>
      <c r="DI3201">
        <v>6.14</v>
      </c>
      <c r="DJ3201">
        <v>5.77</v>
      </c>
      <c r="DK3201">
        <v>5.42</v>
      </c>
      <c r="DL3201">
        <v>5.08</v>
      </c>
      <c r="DM3201">
        <v>4.7699999999999996</v>
      </c>
      <c r="DN3201">
        <v>4.47</v>
      </c>
      <c r="DO3201">
        <v>4.1900000000000004</v>
      </c>
      <c r="DP3201">
        <v>3.92</v>
      </c>
      <c r="DQ3201">
        <v>3.67</v>
      </c>
      <c r="DR3201">
        <v>3.44</v>
      </c>
      <c r="DS3201">
        <v>3.22</v>
      </c>
      <c r="DT3201">
        <v>3.03</v>
      </c>
      <c r="DU3201">
        <v>2.85</v>
      </c>
      <c r="DV3201">
        <v>2.69</v>
      </c>
      <c r="DW3201">
        <v>2.57</v>
      </c>
    </row>
    <row r="3202" spans="1:127" x14ac:dyDescent="0.25">
      <c r="A3202" t="s">
        <v>2989</v>
      </c>
      <c r="B3202">
        <v>20</v>
      </c>
      <c r="C3202">
        <v>20</v>
      </c>
      <c r="E3202">
        <v>100000</v>
      </c>
      <c r="F3202">
        <v>94135</v>
      </c>
      <c r="G3202">
        <v>87985</v>
      </c>
      <c r="H3202">
        <v>81589</v>
      </c>
      <c r="I3202">
        <v>74972</v>
      </c>
      <c r="J3202">
        <v>68194</v>
      </c>
      <c r="K3202">
        <v>61357</v>
      </c>
      <c r="L3202">
        <v>54588</v>
      </c>
      <c r="M3202">
        <v>48015</v>
      </c>
      <c r="N3202">
        <v>41726</v>
      </c>
      <c r="O3202">
        <v>35789</v>
      </c>
      <c r="P3202">
        <v>30266</v>
      </c>
      <c r="Q3202">
        <v>25210</v>
      </c>
      <c r="R3202">
        <v>20654</v>
      </c>
      <c r="S3202">
        <v>16616</v>
      </c>
      <c r="T3202">
        <v>13104</v>
      </c>
      <c r="U3202">
        <v>10106</v>
      </c>
      <c r="V3202">
        <v>7612</v>
      </c>
      <c r="W3202">
        <v>5591</v>
      </c>
      <c r="X3202">
        <v>3996</v>
      </c>
      <c r="DC3202">
        <v>8.4</v>
      </c>
      <c r="DD3202">
        <v>7.89</v>
      </c>
      <c r="DE3202">
        <v>7.41</v>
      </c>
      <c r="DF3202">
        <v>6.95</v>
      </c>
      <c r="DG3202">
        <v>6.52</v>
      </c>
      <c r="DH3202">
        <v>6.11</v>
      </c>
      <c r="DI3202">
        <v>5.74</v>
      </c>
      <c r="DJ3202">
        <v>5.39</v>
      </c>
      <c r="DK3202">
        <v>5.0599999999999996</v>
      </c>
      <c r="DL3202">
        <v>4.75</v>
      </c>
      <c r="DM3202">
        <v>4.45</v>
      </c>
      <c r="DN3202">
        <v>4.17</v>
      </c>
      <c r="DO3202">
        <v>3.91</v>
      </c>
      <c r="DP3202">
        <v>3.66</v>
      </c>
      <c r="DQ3202">
        <v>3.43</v>
      </c>
      <c r="DR3202">
        <v>3.21</v>
      </c>
      <c r="DS3202">
        <v>3.02</v>
      </c>
      <c r="DT3202">
        <v>2.84</v>
      </c>
      <c r="DU3202">
        <v>2.69</v>
      </c>
      <c r="DV3202">
        <v>2.56</v>
      </c>
    </row>
    <row r="3203" spans="1:127" x14ac:dyDescent="0.25">
      <c r="A3203" t="s">
        <v>2990</v>
      </c>
      <c r="B3203">
        <v>19</v>
      </c>
      <c r="C3203">
        <v>19</v>
      </c>
      <c r="E3203">
        <v>100000</v>
      </c>
      <c r="F3203">
        <v>93406</v>
      </c>
      <c r="G3203">
        <v>86553</v>
      </c>
      <c r="H3203">
        <v>79473</v>
      </c>
      <c r="I3203">
        <v>72226</v>
      </c>
      <c r="J3203">
        <v>64918</v>
      </c>
      <c r="K3203">
        <v>57698</v>
      </c>
      <c r="L3203">
        <v>50700</v>
      </c>
      <c r="M3203">
        <v>44007</v>
      </c>
      <c r="N3203">
        <v>37700</v>
      </c>
      <c r="O3203">
        <v>31847</v>
      </c>
      <c r="P3203">
        <v>26497</v>
      </c>
      <c r="Q3203">
        <v>21684</v>
      </c>
      <c r="R3203">
        <v>17420</v>
      </c>
      <c r="S3203">
        <v>13719</v>
      </c>
      <c r="T3203">
        <v>10569</v>
      </c>
      <c r="U3203">
        <v>7951</v>
      </c>
      <c r="V3203">
        <v>5833</v>
      </c>
      <c r="W3203">
        <v>4165</v>
      </c>
      <c r="DC3203">
        <v>7.85</v>
      </c>
      <c r="DD3203">
        <v>7.37</v>
      </c>
      <c r="DE3203">
        <v>6.91</v>
      </c>
      <c r="DF3203">
        <v>6.48</v>
      </c>
      <c r="DG3203">
        <v>6.08</v>
      </c>
      <c r="DH3203">
        <v>5.71</v>
      </c>
      <c r="DI3203">
        <v>5.36</v>
      </c>
      <c r="DJ3203">
        <v>5.04</v>
      </c>
      <c r="DK3203">
        <v>4.7300000000000004</v>
      </c>
      <c r="DL3203">
        <v>4.43</v>
      </c>
      <c r="DM3203">
        <v>4.1500000000000004</v>
      </c>
      <c r="DN3203">
        <v>3.89</v>
      </c>
      <c r="DO3203">
        <v>3.65</v>
      </c>
      <c r="DP3203">
        <v>3.42</v>
      </c>
      <c r="DQ3203">
        <v>3.2</v>
      </c>
      <c r="DR3203">
        <v>3.01</v>
      </c>
      <c r="DS3203">
        <v>2.83</v>
      </c>
      <c r="DT3203">
        <v>2.68</v>
      </c>
      <c r="DU3203">
        <v>2.5499999999999998</v>
      </c>
    </row>
    <row r="3204" spans="1:127" x14ac:dyDescent="0.25">
      <c r="A3204" t="s">
        <v>2991</v>
      </c>
      <c r="B3204">
        <v>18</v>
      </c>
      <c r="C3204">
        <v>18</v>
      </c>
      <c r="E3204">
        <v>100000</v>
      </c>
      <c r="F3204">
        <v>92599</v>
      </c>
      <c r="G3204">
        <v>84955</v>
      </c>
      <c r="H3204">
        <v>77144</v>
      </c>
      <c r="I3204">
        <v>69274</v>
      </c>
      <c r="J3204">
        <v>61501</v>
      </c>
      <c r="K3204">
        <v>53984</v>
      </c>
      <c r="L3204">
        <v>46810</v>
      </c>
      <c r="M3204">
        <v>40051</v>
      </c>
      <c r="N3204">
        <v>33790</v>
      </c>
      <c r="O3204">
        <v>28083</v>
      </c>
      <c r="P3204">
        <v>22955</v>
      </c>
      <c r="Q3204">
        <v>18419</v>
      </c>
      <c r="R3204">
        <v>14486</v>
      </c>
      <c r="S3204">
        <v>11144</v>
      </c>
      <c r="T3204">
        <v>8375</v>
      </c>
      <c r="U3204">
        <v>6137</v>
      </c>
      <c r="V3204">
        <v>4377</v>
      </c>
      <c r="DC3204">
        <v>7.33</v>
      </c>
      <c r="DD3204">
        <v>6.88</v>
      </c>
      <c r="DE3204">
        <v>6.45</v>
      </c>
      <c r="DF3204">
        <v>6.05</v>
      </c>
      <c r="DG3204">
        <v>5.68</v>
      </c>
      <c r="DH3204">
        <v>5.34</v>
      </c>
      <c r="DI3204">
        <v>5.01</v>
      </c>
      <c r="DJ3204">
        <v>4.7</v>
      </c>
      <c r="DK3204">
        <v>4.41</v>
      </c>
      <c r="DL3204">
        <v>4.1399999999999997</v>
      </c>
      <c r="DM3204">
        <v>3.88</v>
      </c>
      <c r="DN3204">
        <v>3.63</v>
      </c>
      <c r="DO3204">
        <v>3.4</v>
      </c>
      <c r="DP3204">
        <v>3.19</v>
      </c>
      <c r="DQ3204">
        <v>3</v>
      </c>
      <c r="DR3204">
        <v>2.83</v>
      </c>
      <c r="DS3204">
        <v>2.67</v>
      </c>
      <c r="DT3204">
        <v>2.5499999999999998</v>
      </c>
    </row>
    <row r="3205" spans="1:127" x14ac:dyDescent="0.25">
      <c r="A3205" t="s">
        <v>2992</v>
      </c>
      <c r="B3205">
        <v>17</v>
      </c>
      <c r="C3205">
        <v>17</v>
      </c>
      <c r="E3205">
        <v>100000</v>
      </c>
      <c r="F3205">
        <v>91676</v>
      </c>
      <c r="G3205">
        <v>83172</v>
      </c>
      <c r="H3205">
        <v>74620</v>
      </c>
      <c r="I3205">
        <v>66181</v>
      </c>
      <c r="J3205">
        <v>58024</v>
      </c>
      <c r="K3205">
        <v>50256</v>
      </c>
      <c r="L3205">
        <v>42954</v>
      </c>
      <c r="M3205">
        <v>36192</v>
      </c>
      <c r="N3205">
        <v>30041</v>
      </c>
      <c r="O3205">
        <v>24528</v>
      </c>
      <c r="P3205">
        <v>19658</v>
      </c>
      <c r="Q3205">
        <v>15441</v>
      </c>
      <c r="R3205">
        <v>11863</v>
      </c>
      <c r="S3205">
        <v>8903</v>
      </c>
      <c r="T3205">
        <v>6518</v>
      </c>
      <c r="U3205">
        <v>4644</v>
      </c>
      <c r="DC3205">
        <v>6.84</v>
      </c>
      <c r="DD3205">
        <v>6.42</v>
      </c>
      <c r="DE3205">
        <v>6.02</v>
      </c>
      <c r="DF3205">
        <v>5.66</v>
      </c>
      <c r="DG3205">
        <v>5.31</v>
      </c>
      <c r="DH3205">
        <v>4.99</v>
      </c>
      <c r="DI3205">
        <v>4.68</v>
      </c>
      <c r="DJ3205">
        <v>4.3899999999999997</v>
      </c>
      <c r="DK3205">
        <v>4.12</v>
      </c>
      <c r="DL3205">
        <v>3.86</v>
      </c>
      <c r="DM3205">
        <v>3.62</v>
      </c>
      <c r="DN3205">
        <v>3.39</v>
      </c>
      <c r="DO3205">
        <v>3.18</v>
      </c>
      <c r="DP3205">
        <v>2.99</v>
      </c>
      <c r="DQ3205">
        <v>2.82</v>
      </c>
      <c r="DR3205">
        <v>2.67</v>
      </c>
      <c r="DS3205">
        <v>2.54</v>
      </c>
    </row>
    <row r="3206" spans="1:127" x14ac:dyDescent="0.25">
      <c r="A3206" t="s">
        <v>2993</v>
      </c>
      <c r="B3206">
        <v>16</v>
      </c>
      <c r="C3206">
        <v>16</v>
      </c>
      <c r="E3206">
        <v>100000</v>
      </c>
      <c r="F3206">
        <v>90649</v>
      </c>
      <c r="G3206">
        <v>81248</v>
      </c>
      <c r="H3206">
        <v>71990</v>
      </c>
      <c r="I3206">
        <v>63052</v>
      </c>
      <c r="J3206">
        <v>54542</v>
      </c>
      <c r="K3206">
        <v>46563</v>
      </c>
      <c r="L3206">
        <v>39190</v>
      </c>
      <c r="M3206">
        <v>32486</v>
      </c>
      <c r="N3206">
        <v>26490</v>
      </c>
      <c r="O3206">
        <v>21207</v>
      </c>
      <c r="P3206">
        <v>16638</v>
      </c>
      <c r="Q3206">
        <v>12766</v>
      </c>
      <c r="R3206">
        <v>9568</v>
      </c>
      <c r="S3206">
        <v>6996</v>
      </c>
      <c r="T3206">
        <v>4980</v>
      </c>
      <c r="DC3206">
        <v>6.39</v>
      </c>
      <c r="DD3206">
        <v>5.99</v>
      </c>
      <c r="DE3206">
        <v>5.63</v>
      </c>
      <c r="DF3206">
        <v>5.29</v>
      </c>
      <c r="DG3206">
        <v>4.97</v>
      </c>
      <c r="DH3206">
        <v>4.66</v>
      </c>
      <c r="DI3206">
        <v>4.38</v>
      </c>
      <c r="DJ3206">
        <v>4.0999999999999996</v>
      </c>
      <c r="DK3206">
        <v>3.85</v>
      </c>
      <c r="DL3206">
        <v>3.61</v>
      </c>
      <c r="DM3206">
        <v>3.38</v>
      </c>
      <c r="DN3206">
        <v>3.17</v>
      </c>
      <c r="DO3206">
        <v>2.98</v>
      </c>
      <c r="DP3206">
        <v>2.81</v>
      </c>
      <c r="DQ3206">
        <v>2.66</v>
      </c>
      <c r="DR3206">
        <v>2.54</v>
      </c>
    </row>
    <row r="3207" spans="1:127" x14ac:dyDescent="0.25">
      <c r="A3207" t="s">
        <v>2994</v>
      </c>
      <c r="B3207">
        <v>15</v>
      </c>
      <c r="C3207">
        <v>15</v>
      </c>
      <c r="E3207">
        <v>100000</v>
      </c>
      <c r="F3207">
        <v>89548</v>
      </c>
      <c r="G3207">
        <v>79260</v>
      </c>
      <c r="H3207">
        <v>69349</v>
      </c>
      <c r="I3207">
        <v>59926</v>
      </c>
      <c r="J3207">
        <v>51092</v>
      </c>
      <c r="K3207">
        <v>42950</v>
      </c>
      <c r="L3207">
        <v>35564</v>
      </c>
      <c r="M3207">
        <v>28959</v>
      </c>
      <c r="N3207">
        <v>23153</v>
      </c>
      <c r="O3207">
        <v>18144</v>
      </c>
      <c r="P3207">
        <v>13906</v>
      </c>
      <c r="Q3207">
        <v>10410</v>
      </c>
      <c r="R3207">
        <v>7601</v>
      </c>
      <c r="S3207">
        <v>5405</v>
      </c>
      <c r="DC3207">
        <v>5.96</v>
      </c>
      <c r="DD3207">
        <v>5.6</v>
      </c>
      <c r="DE3207">
        <v>5.26</v>
      </c>
      <c r="DF3207">
        <v>4.9400000000000004</v>
      </c>
      <c r="DG3207">
        <v>4.6399999999999997</v>
      </c>
      <c r="DH3207">
        <v>4.3600000000000003</v>
      </c>
      <c r="DI3207">
        <v>4.09</v>
      </c>
      <c r="DJ3207">
        <v>3.83</v>
      </c>
      <c r="DK3207">
        <v>3.59</v>
      </c>
      <c r="DL3207">
        <v>3.37</v>
      </c>
      <c r="DM3207">
        <v>3.16</v>
      </c>
      <c r="DN3207">
        <v>2.97</v>
      </c>
      <c r="DO3207">
        <v>2.8</v>
      </c>
      <c r="DP3207">
        <v>2.66</v>
      </c>
      <c r="DQ3207">
        <v>2.5299999999999998</v>
      </c>
    </row>
    <row r="3208" spans="1:127" x14ac:dyDescent="0.25">
      <c r="A3208" t="s">
        <v>2995</v>
      </c>
      <c r="B3208">
        <v>14</v>
      </c>
      <c r="C3208">
        <v>14</v>
      </c>
      <c r="E3208">
        <v>100000</v>
      </c>
      <c r="F3208">
        <v>88426</v>
      </c>
      <c r="G3208">
        <v>77282</v>
      </c>
      <c r="H3208">
        <v>66711</v>
      </c>
      <c r="I3208">
        <v>56814</v>
      </c>
      <c r="J3208">
        <v>47695</v>
      </c>
      <c r="K3208">
        <v>39443</v>
      </c>
      <c r="L3208">
        <v>32083</v>
      </c>
      <c r="M3208">
        <v>25613</v>
      </c>
      <c r="N3208">
        <v>20045</v>
      </c>
      <c r="O3208">
        <v>15347</v>
      </c>
      <c r="P3208">
        <v>11476</v>
      </c>
      <c r="Q3208">
        <v>8370</v>
      </c>
      <c r="R3208">
        <v>5944</v>
      </c>
      <c r="DC3208">
        <v>5.57</v>
      </c>
      <c r="DD3208">
        <v>5.24</v>
      </c>
      <c r="DE3208">
        <v>4.92</v>
      </c>
      <c r="DF3208">
        <v>4.62</v>
      </c>
      <c r="DG3208">
        <v>4.34</v>
      </c>
      <c r="DH3208">
        <v>4.07</v>
      </c>
      <c r="DI3208">
        <v>3.82</v>
      </c>
      <c r="DJ3208">
        <v>3.58</v>
      </c>
      <c r="DK3208">
        <v>3.36</v>
      </c>
      <c r="DL3208">
        <v>3.15</v>
      </c>
      <c r="DM3208">
        <v>2.97</v>
      </c>
      <c r="DN3208">
        <v>2.8</v>
      </c>
      <c r="DO3208">
        <v>2.65</v>
      </c>
      <c r="DP3208">
        <v>2.5299999999999998</v>
      </c>
    </row>
    <row r="3209" spans="1:127" x14ac:dyDescent="0.25">
      <c r="A3209" t="s">
        <v>2996</v>
      </c>
      <c r="B3209">
        <v>13</v>
      </c>
      <c r="C3209">
        <v>13</v>
      </c>
      <c r="E3209">
        <v>100000</v>
      </c>
      <c r="F3209">
        <v>87309</v>
      </c>
      <c r="G3209">
        <v>75278</v>
      </c>
      <c r="H3209">
        <v>64041</v>
      </c>
      <c r="I3209">
        <v>53702</v>
      </c>
      <c r="J3209">
        <v>44348</v>
      </c>
      <c r="K3209">
        <v>36026</v>
      </c>
      <c r="L3209">
        <v>28730</v>
      </c>
      <c r="M3209">
        <v>22451</v>
      </c>
      <c r="N3209">
        <v>17166</v>
      </c>
      <c r="O3209">
        <v>12824</v>
      </c>
      <c r="P3209">
        <v>9344</v>
      </c>
      <c r="Q3209">
        <v>6629</v>
      </c>
      <c r="DC3209">
        <v>5.21</v>
      </c>
      <c r="DD3209">
        <v>4.9000000000000004</v>
      </c>
      <c r="DE3209">
        <v>4.5999999999999996</v>
      </c>
      <c r="DF3209">
        <v>4.32</v>
      </c>
      <c r="DG3209">
        <v>4.05</v>
      </c>
      <c r="DH3209">
        <v>3.8</v>
      </c>
      <c r="DI3209">
        <v>3.57</v>
      </c>
      <c r="DJ3209">
        <v>3.35</v>
      </c>
      <c r="DK3209">
        <v>3.14</v>
      </c>
      <c r="DL3209">
        <v>2.96</v>
      </c>
      <c r="DM3209">
        <v>2.79</v>
      </c>
      <c r="DN3209">
        <v>2.64</v>
      </c>
      <c r="DO3209">
        <v>2.52</v>
      </c>
    </row>
    <row r="3210" spans="1:127" x14ac:dyDescent="0.25">
      <c r="A3210" t="s">
        <v>2997</v>
      </c>
      <c r="B3210">
        <v>12</v>
      </c>
      <c r="C3210">
        <v>12</v>
      </c>
      <c r="E3210">
        <v>100000</v>
      </c>
      <c r="F3210">
        <v>86130</v>
      </c>
      <c r="G3210">
        <v>73183</v>
      </c>
      <c r="H3210">
        <v>61301</v>
      </c>
      <c r="I3210">
        <v>50567</v>
      </c>
      <c r="J3210">
        <v>41018</v>
      </c>
      <c r="K3210">
        <v>32667</v>
      </c>
      <c r="L3210">
        <v>25500</v>
      </c>
      <c r="M3210">
        <v>19468</v>
      </c>
      <c r="N3210">
        <v>14526</v>
      </c>
      <c r="O3210">
        <v>10575</v>
      </c>
      <c r="P3210">
        <v>7495</v>
      </c>
      <c r="DC3210">
        <v>4.88</v>
      </c>
      <c r="DD3210">
        <v>4.58</v>
      </c>
      <c r="DE3210">
        <v>4.3</v>
      </c>
      <c r="DF3210">
        <v>4.04</v>
      </c>
      <c r="DG3210">
        <v>3.79</v>
      </c>
      <c r="DH3210">
        <v>3.56</v>
      </c>
      <c r="DI3210">
        <v>3.34</v>
      </c>
      <c r="DJ3210">
        <v>3.13</v>
      </c>
      <c r="DK3210">
        <v>2.95</v>
      </c>
      <c r="DL3210">
        <v>2.78</v>
      </c>
      <c r="DM3210">
        <v>2.64</v>
      </c>
      <c r="DN3210">
        <v>2.5099999999999998</v>
      </c>
    </row>
    <row r="3211" spans="1:127" x14ac:dyDescent="0.25">
      <c r="A3211" t="s">
        <v>2998</v>
      </c>
      <c r="B3211">
        <v>11</v>
      </c>
      <c r="C3211">
        <v>11</v>
      </c>
      <c r="E3211">
        <v>100000</v>
      </c>
      <c r="F3211">
        <v>84877</v>
      </c>
      <c r="G3211">
        <v>71006</v>
      </c>
      <c r="H3211">
        <v>58507</v>
      </c>
      <c r="I3211">
        <v>47406</v>
      </c>
      <c r="J3211">
        <v>37698</v>
      </c>
      <c r="K3211">
        <v>29387</v>
      </c>
      <c r="L3211">
        <v>22413</v>
      </c>
      <c r="M3211">
        <v>16699</v>
      </c>
      <c r="N3211">
        <v>12143</v>
      </c>
      <c r="O3211">
        <v>8600</v>
      </c>
      <c r="DC3211">
        <v>4.5599999999999996</v>
      </c>
      <c r="DD3211">
        <v>4.28</v>
      </c>
      <c r="DE3211">
        <v>4.0199999999999996</v>
      </c>
      <c r="DF3211">
        <v>3.78</v>
      </c>
      <c r="DG3211">
        <v>3.54</v>
      </c>
      <c r="DH3211">
        <v>3.33</v>
      </c>
      <c r="DI3211">
        <v>3.12</v>
      </c>
      <c r="DJ3211">
        <v>2.94</v>
      </c>
      <c r="DK3211">
        <v>2.78</v>
      </c>
      <c r="DL3211">
        <v>2.63</v>
      </c>
      <c r="DM3211">
        <v>2.5099999999999998</v>
      </c>
    </row>
    <row r="3212" spans="1:127" x14ac:dyDescent="0.25">
      <c r="A3212" t="s">
        <v>2999</v>
      </c>
      <c r="B3212">
        <v>10</v>
      </c>
      <c r="C3212">
        <v>10</v>
      </c>
      <c r="E3212">
        <v>100000</v>
      </c>
      <c r="F3212">
        <v>83566</v>
      </c>
      <c r="G3212">
        <v>68766</v>
      </c>
      <c r="H3212">
        <v>55656</v>
      </c>
      <c r="I3212">
        <v>44209</v>
      </c>
      <c r="J3212">
        <v>34409</v>
      </c>
      <c r="K3212">
        <v>26208</v>
      </c>
      <c r="L3212">
        <v>19509</v>
      </c>
      <c r="M3212">
        <v>14166</v>
      </c>
      <c r="N3212">
        <v>10024</v>
      </c>
      <c r="DC3212">
        <v>4.2699999999999996</v>
      </c>
      <c r="DD3212">
        <v>4.01</v>
      </c>
      <c r="DE3212">
        <v>3.76</v>
      </c>
      <c r="DF3212">
        <v>3.53</v>
      </c>
      <c r="DG3212">
        <v>3.31</v>
      </c>
      <c r="DH3212">
        <v>3.12</v>
      </c>
      <c r="DI3212">
        <v>2.93</v>
      </c>
      <c r="DJ3212">
        <v>2.77</v>
      </c>
      <c r="DK3212">
        <v>2.63</v>
      </c>
      <c r="DL3212">
        <v>2.5</v>
      </c>
    </row>
    <row r="3213" spans="1:127" x14ac:dyDescent="0.25">
      <c r="A3213" t="s">
        <v>3000</v>
      </c>
      <c r="B3213">
        <v>9</v>
      </c>
      <c r="C3213">
        <v>9</v>
      </c>
      <c r="E3213">
        <v>100000</v>
      </c>
      <c r="F3213">
        <v>82200</v>
      </c>
      <c r="G3213">
        <v>66439</v>
      </c>
      <c r="H3213">
        <v>52715</v>
      </c>
      <c r="I3213">
        <v>40983</v>
      </c>
      <c r="J3213">
        <v>31168</v>
      </c>
      <c r="K3213">
        <v>23171</v>
      </c>
      <c r="L3213">
        <v>16813</v>
      </c>
      <c r="M3213">
        <v>11880</v>
      </c>
      <c r="DC3213">
        <v>3.99</v>
      </c>
      <c r="DD3213">
        <v>3.75</v>
      </c>
      <c r="DE3213">
        <v>3.52</v>
      </c>
      <c r="DF3213">
        <v>3.3</v>
      </c>
      <c r="DG3213">
        <v>3.11</v>
      </c>
      <c r="DH3213">
        <v>2.93</v>
      </c>
      <c r="DI3213">
        <v>2.76</v>
      </c>
      <c r="DJ3213">
        <v>2.62</v>
      </c>
      <c r="DK3213">
        <v>2.5</v>
      </c>
    </row>
    <row r="3214" spans="1:127" x14ac:dyDescent="0.25">
      <c r="A3214" t="s">
        <v>3001</v>
      </c>
      <c r="B3214">
        <v>8</v>
      </c>
      <c r="C3214">
        <v>8</v>
      </c>
      <c r="E3214">
        <v>100000</v>
      </c>
      <c r="F3214">
        <v>80738</v>
      </c>
      <c r="G3214">
        <v>63971</v>
      </c>
      <c r="H3214">
        <v>49678</v>
      </c>
      <c r="I3214">
        <v>37742</v>
      </c>
      <c r="J3214">
        <v>28016</v>
      </c>
      <c r="K3214">
        <v>20303</v>
      </c>
      <c r="L3214">
        <v>14338</v>
      </c>
      <c r="DC3214">
        <v>3.73</v>
      </c>
      <c r="DD3214">
        <v>3.5</v>
      </c>
      <c r="DE3214">
        <v>3.29</v>
      </c>
      <c r="DF3214">
        <v>3.1</v>
      </c>
      <c r="DG3214">
        <v>2.92</v>
      </c>
      <c r="DH3214">
        <v>2.76</v>
      </c>
      <c r="DI3214">
        <v>2.61</v>
      </c>
      <c r="DJ3214">
        <v>2.4900000000000002</v>
      </c>
    </row>
    <row r="3215" spans="1:127" x14ac:dyDescent="0.25">
      <c r="A3215" t="s">
        <v>3002</v>
      </c>
      <c r="B3215">
        <v>7</v>
      </c>
      <c r="C3215">
        <v>7</v>
      </c>
      <c r="E3215">
        <v>100000</v>
      </c>
      <c r="F3215">
        <v>79147</v>
      </c>
      <c r="G3215">
        <v>61376</v>
      </c>
      <c r="H3215">
        <v>46579</v>
      </c>
      <c r="I3215">
        <v>34545</v>
      </c>
      <c r="J3215">
        <v>24998</v>
      </c>
      <c r="K3215">
        <v>17634</v>
      </c>
      <c r="DC3215">
        <v>3.49</v>
      </c>
      <c r="DD3215">
        <v>3.28</v>
      </c>
      <c r="DE3215">
        <v>3.09</v>
      </c>
      <c r="DF3215">
        <v>2.91</v>
      </c>
      <c r="DG3215">
        <v>2.75</v>
      </c>
      <c r="DH3215">
        <v>2.61</v>
      </c>
      <c r="DI3215">
        <v>2.4900000000000002</v>
      </c>
    </row>
    <row r="3216" spans="1:127" x14ac:dyDescent="0.25">
      <c r="A3216" t="s">
        <v>3003</v>
      </c>
      <c r="B3216">
        <v>6</v>
      </c>
      <c r="C3216">
        <v>6</v>
      </c>
      <c r="E3216">
        <v>100000</v>
      </c>
      <c r="F3216">
        <v>77462</v>
      </c>
      <c r="G3216">
        <v>58705</v>
      </c>
      <c r="H3216">
        <v>43496</v>
      </c>
      <c r="I3216">
        <v>31452</v>
      </c>
      <c r="J3216">
        <v>22155</v>
      </c>
      <c r="DC3216">
        <v>3.27</v>
      </c>
      <c r="DD3216">
        <v>3.08</v>
      </c>
      <c r="DE3216">
        <v>2.9</v>
      </c>
      <c r="DF3216">
        <v>2.74</v>
      </c>
      <c r="DG3216">
        <v>2.6</v>
      </c>
      <c r="DH3216">
        <v>2.48</v>
      </c>
    </row>
    <row r="3217" spans="1:189" x14ac:dyDescent="0.25">
      <c r="A3217" t="s">
        <v>3004</v>
      </c>
      <c r="B3217">
        <v>5</v>
      </c>
      <c r="C3217">
        <v>5</v>
      </c>
      <c r="E3217">
        <v>100000</v>
      </c>
      <c r="F3217">
        <v>75709</v>
      </c>
      <c r="G3217">
        <v>56018</v>
      </c>
      <c r="H3217">
        <v>40473</v>
      </c>
      <c r="I3217">
        <v>28493</v>
      </c>
      <c r="DC3217">
        <v>3.07</v>
      </c>
      <c r="DD3217">
        <v>2.89</v>
      </c>
      <c r="DE3217">
        <v>2.73</v>
      </c>
      <c r="DF3217">
        <v>2.59</v>
      </c>
      <c r="DG3217">
        <v>2.4700000000000002</v>
      </c>
    </row>
    <row r="3218" spans="1:189" x14ac:dyDescent="0.25">
      <c r="A3218" t="s">
        <v>3005</v>
      </c>
      <c r="B3218">
        <v>4</v>
      </c>
      <c r="C3218">
        <v>4</v>
      </c>
      <c r="E3218">
        <v>100000</v>
      </c>
      <c r="F3218">
        <v>73925</v>
      </c>
      <c r="G3218">
        <v>53341</v>
      </c>
      <c r="H3218">
        <v>37527</v>
      </c>
      <c r="DC3218">
        <v>2.89</v>
      </c>
      <c r="DD3218">
        <v>2.73</v>
      </c>
      <c r="DE3218">
        <v>2.59</v>
      </c>
      <c r="DF3218">
        <v>2.4700000000000002</v>
      </c>
    </row>
    <row r="3219" spans="1:189" x14ac:dyDescent="0.25">
      <c r="A3219" t="s">
        <v>3006</v>
      </c>
      <c r="B3219">
        <v>3</v>
      </c>
      <c r="C3219">
        <v>3</v>
      </c>
      <c r="E3219">
        <v>100000</v>
      </c>
      <c r="F3219">
        <v>72100</v>
      </c>
      <c r="G3219">
        <v>50662</v>
      </c>
      <c r="DC3219">
        <v>2.72</v>
      </c>
      <c r="DD3219">
        <v>2.58</v>
      </c>
      <c r="DE3219">
        <v>2.4700000000000002</v>
      </c>
    </row>
    <row r="3220" spans="1:189" x14ac:dyDescent="0.25">
      <c r="A3220" t="s">
        <v>3007</v>
      </c>
      <c r="B3220">
        <v>2</v>
      </c>
      <c r="C3220">
        <v>2</v>
      </c>
      <c r="E3220">
        <v>100000</v>
      </c>
      <c r="F3220">
        <v>70224</v>
      </c>
      <c r="DC3220">
        <v>2.58</v>
      </c>
      <c r="DD3220">
        <v>2.46</v>
      </c>
    </row>
    <row r="3221" spans="1:189" x14ac:dyDescent="0.25">
      <c r="A3221" t="s">
        <v>3008</v>
      </c>
      <c r="B3221">
        <v>1</v>
      </c>
      <c r="C3221">
        <v>1</v>
      </c>
      <c r="E3221">
        <v>100000</v>
      </c>
      <c r="DC3221">
        <v>2.4500000000000002</v>
      </c>
    </row>
    <row r="3222" spans="1:189" x14ac:dyDescent="0.25">
      <c r="A3222" t="s">
        <v>3009</v>
      </c>
      <c r="B3222">
        <v>83</v>
      </c>
      <c r="C3222">
        <v>83</v>
      </c>
      <c r="E3222">
        <v>100000</v>
      </c>
      <c r="F3222">
        <v>99853</v>
      </c>
      <c r="G3222">
        <v>99683</v>
      </c>
      <c r="H3222">
        <v>99497</v>
      </c>
      <c r="I3222">
        <v>99300</v>
      </c>
      <c r="J3222">
        <v>99096</v>
      </c>
      <c r="K3222">
        <v>98885</v>
      </c>
      <c r="L3222">
        <v>98669</v>
      </c>
      <c r="M3222">
        <v>98446</v>
      </c>
      <c r="N3222">
        <v>98219</v>
      </c>
      <c r="O3222">
        <v>97989</v>
      </c>
      <c r="P3222">
        <v>97757</v>
      </c>
      <c r="Q3222">
        <v>97526</v>
      </c>
      <c r="R3222">
        <v>97297</v>
      </c>
      <c r="S3222">
        <v>97070</v>
      </c>
      <c r="T3222">
        <v>96845</v>
      </c>
      <c r="U3222">
        <v>96620</v>
      </c>
      <c r="V3222">
        <v>96395</v>
      </c>
      <c r="W3222">
        <v>96167</v>
      </c>
      <c r="X3222">
        <v>95936</v>
      </c>
      <c r="Y3222">
        <v>95701</v>
      </c>
      <c r="Z3222">
        <v>95461</v>
      </c>
      <c r="AA3222">
        <v>95215</v>
      </c>
      <c r="AB3222">
        <v>94963</v>
      </c>
      <c r="AC3222">
        <v>94704</v>
      </c>
      <c r="AD3222">
        <v>94439</v>
      </c>
      <c r="AE3222">
        <v>94167</v>
      </c>
      <c r="AF3222">
        <v>93886</v>
      </c>
      <c r="AG3222">
        <v>93597</v>
      </c>
      <c r="AH3222">
        <v>93298</v>
      </c>
      <c r="AI3222">
        <v>92989</v>
      </c>
      <c r="AJ3222">
        <v>92669</v>
      </c>
      <c r="AK3222">
        <v>92336</v>
      </c>
      <c r="AL3222">
        <v>91989</v>
      </c>
      <c r="AM3222">
        <v>91625</v>
      </c>
      <c r="AN3222">
        <v>91244</v>
      </c>
      <c r="AO3222">
        <v>90843</v>
      </c>
      <c r="AP3222">
        <v>90419</v>
      </c>
      <c r="AQ3222">
        <v>89969</v>
      </c>
      <c r="AR3222">
        <v>89493</v>
      </c>
      <c r="AS3222">
        <v>88987</v>
      </c>
      <c r="AT3222">
        <v>88452</v>
      </c>
      <c r="AU3222">
        <v>87889</v>
      </c>
      <c r="AV3222">
        <v>87297</v>
      </c>
      <c r="AW3222">
        <v>86676</v>
      </c>
      <c r="AX3222">
        <v>86025</v>
      </c>
      <c r="AY3222">
        <v>85343</v>
      </c>
      <c r="AZ3222">
        <v>84628</v>
      </c>
      <c r="BA3222">
        <v>83875</v>
      </c>
      <c r="BB3222">
        <v>83074</v>
      </c>
      <c r="BC3222">
        <v>82219</v>
      </c>
      <c r="BD3222">
        <v>81302</v>
      </c>
      <c r="BE3222">
        <v>80317</v>
      </c>
      <c r="BF3222">
        <v>79259</v>
      </c>
      <c r="BG3222">
        <v>78117</v>
      </c>
      <c r="BH3222">
        <v>76887</v>
      </c>
      <c r="BI3222">
        <v>75568</v>
      </c>
      <c r="BJ3222">
        <v>74155</v>
      </c>
      <c r="BK3222">
        <v>72637</v>
      </c>
      <c r="BL3222">
        <v>70998</v>
      </c>
      <c r="BM3222">
        <v>69228</v>
      </c>
      <c r="BN3222">
        <v>67318</v>
      </c>
      <c r="BO3222">
        <v>65258</v>
      </c>
      <c r="BP3222">
        <v>63042</v>
      </c>
      <c r="BQ3222">
        <v>60656</v>
      </c>
      <c r="BR3222">
        <v>58100</v>
      </c>
      <c r="BS3222">
        <v>55378</v>
      </c>
      <c r="BT3222">
        <v>52495</v>
      </c>
      <c r="BU3222">
        <v>49462</v>
      </c>
      <c r="BV3222">
        <v>46287</v>
      </c>
      <c r="BW3222">
        <v>42993</v>
      </c>
      <c r="BX3222">
        <v>39602</v>
      </c>
      <c r="BY3222">
        <v>36149</v>
      </c>
      <c r="BZ3222">
        <v>32663</v>
      </c>
      <c r="CA3222">
        <v>29183</v>
      </c>
      <c r="CB3222">
        <v>25758</v>
      </c>
      <c r="CC3222">
        <v>22413</v>
      </c>
      <c r="CD3222">
        <v>19193</v>
      </c>
      <c r="CE3222">
        <v>16145</v>
      </c>
      <c r="CF3222">
        <v>13293</v>
      </c>
      <c r="CG3222">
        <v>10688</v>
      </c>
      <c r="CH3222">
        <v>8371</v>
      </c>
      <c r="CI3222">
        <v>6367</v>
      </c>
      <c r="DC3222">
        <v>63.09</v>
      </c>
      <c r="DD3222">
        <v>62.18</v>
      </c>
      <c r="DE3222">
        <v>61.29</v>
      </c>
      <c r="DF3222">
        <v>60.4</v>
      </c>
      <c r="DG3222">
        <v>59.52</v>
      </c>
      <c r="DH3222">
        <v>58.64</v>
      </c>
      <c r="DI3222">
        <v>57.76</v>
      </c>
      <c r="DJ3222">
        <v>56.89</v>
      </c>
      <c r="DK3222">
        <v>56.02</v>
      </c>
      <c r="DL3222">
        <v>55.15</v>
      </c>
      <c r="DM3222">
        <v>54.27</v>
      </c>
      <c r="DN3222">
        <v>53.4</v>
      </c>
      <c r="DO3222">
        <v>52.53</v>
      </c>
      <c r="DP3222">
        <v>51.65</v>
      </c>
      <c r="DQ3222">
        <v>50.77</v>
      </c>
      <c r="DR3222">
        <v>49.89</v>
      </c>
      <c r="DS3222">
        <v>49</v>
      </c>
      <c r="DT3222">
        <v>48.11</v>
      </c>
      <c r="DU3222">
        <v>47.23</v>
      </c>
      <c r="DV3222">
        <v>46.34</v>
      </c>
      <c r="DW3222">
        <v>45.45</v>
      </c>
      <c r="DX3222">
        <v>44.57</v>
      </c>
      <c r="DY3222">
        <v>43.68</v>
      </c>
      <c r="DZ3222">
        <v>42.79</v>
      </c>
      <c r="EA3222">
        <v>41.91</v>
      </c>
      <c r="EB3222">
        <v>41.03</v>
      </c>
      <c r="EC3222">
        <v>40.14</v>
      </c>
      <c r="ED3222">
        <v>39.26</v>
      </c>
      <c r="EE3222">
        <v>38.380000000000003</v>
      </c>
      <c r="EF3222">
        <v>37.5</v>
      </c>
      <c r="EG3222">
        <v>36.630000000000003</v>
      </c>
      <c r="EH3222">
        <v>35.75</v>
      </c>
      <c r="EI3222">
        <v>34.880000000000003</v>
      </c>
      <c r="EJ3222">
        <v>34.01</v>
      </c>
      <c r="EK3222">
        <v>33.14</v>
      </c>
      <c r="EL3222">
        <v>32.28</v>
      </c>
      <c r="EM3222">
        <v>31.42</v>
      </c>
      <c r="EN3222">
        <v>30.56</v>
      </c>
      <c r="EO3222">
        <v>29.71</v>
      </c>
      <c r="EP3222">
        <v>28.87</v>
      </c>
      <c r="EQ3222">
        <v>28.03</v>
      </c>
      <c r="ER3222">
        <v>27.2</v>
      </c>
      <c r="ES3222">
        <v>26.37</v>
      </c>
      <c r="ET3222">
        <v>25.54</v>
      </c>
      <c r="EU3222">
        <v>24.72</v>
      </c>
      <c r="EV3222">
        <v>23.9</v>
      </c>
      <c r="EW3222">
        <v>23.09</v>
      </c>
      <c r="EX3222">
        <v>22.28</v>
      </c>
      <c r="EY3222">
        <v>21.48</v>
      </c>
      <c r="EZ3222">
        <v>20.68</v>
      </c>
      <c r="FA3222">
        <v>19.89</v>
      </c>
      <c r="FB3222">
        <v>19.11</v>
      </c>
      <c r="FC3222">
        <v>18.34</v>
      </c>
      <c r="FD3222">
        <v>17.579999999999998</v>
      </c>
      <c r="FE3222">
        <v>16.82</v>
      </c>
      <c r="FF3222">
        <v>16.09</v>
      </c>
      <c r="FG3222">
        <v>15.36</v>
      </c>
      <c r="FH3222">
        <v>14.64</v>
      </c>
      <c r="FI3222">
        <v>13.94</v>
      </c>
      <c r="FJ3222">
        <v>13.25</v>
      </c>
      <c r="FK3222">
        <v>12.57</v>
      </c>
      <c r="FL3222">
        <v>11.92</v>
      </c>
      <c r="FM3222">
        <v>11.28</v>
      </c>
      <c r="FN3222">
        <v>10.65</v>
      </c>
      <c r="FO3222">
        <v>10.050000000000001</v>
      </c>
      <c r="FP3222">
        <v>9.4700000000000006</v>
      </c>
      <c r="FQ3222">
        <v>8.92</v>
      </c>
      <c r="FR3222">
        <v>8.3800000000000008</v>
      </c>
      <c r="FS3222">
        <v>7.86</v>
      </c>
      <c r="FT3222">
        <v>7.37</v>
      </c>
      <c r="FU3222">
        <v>6.89</v>
      </c>
      <c r="FV3222">
        <v>6.44</v>
      </c>
      <c r="FW3222">
        <v>6.01</v>
      </c>
      <c r="FX3222">
        <v>5.59</v>
      </c>
      <c r="FY3222">
        <v>5.2</v>
      </c>
      <c r="FZ3222">
        <v>4.83</v>
      </c>
      <c r="GA3222">
        <v>4.47</v>
      </c>
      <c r="GB3222">
        <v>4.1399999999999997</v>
      </c>
      <c r="GC3222">
        <v>3.82</v>
      </c>
      <c r="GD3222">
        <v>3.54</v>
      </c>
      <c r="GE3222">
        <v>3.28</v>
      </c>
      <c r="GF3222">
        <v>3.05</v>
      </c>
      <c r="GG3222">
        <v>2.85</v>
      </c>
    </row>
    <row r="3223" spans="1:189" x14ac:dyDescent="0.25">
      <c r="A3223" t="s">
        <v>3010</v>
      </c>
      <c r="B3223">
        <v>82</v>
      </c>
      <c r="C3223">
        <v>82</v>
      </c>
      <c r="E3223">
        <v>100000</v>
      </c>
      <c r="F3223">
        <v>99827</v>
      </c>
      <c r="G3223">
        <v>99637</v>
      </c>
      <c r="H3223">
        <v>99436</v>
      </c>
      <c r="I3223">
        <v>99228</v>
      </c>
      <c r="J3223">
        <v>99013</v>
      </c>
      <c r="K3223">
        <v>98792</v>
      </c>
      <c r="L3223">
        <v>98566</v>
      </c>
      <c r="M3223">
        <v>98335</v>
      </c>
      <c r="N3223">
        <v>98100</v>
      </c>
      <c r="O3223">
        <v>97864</v>
      </c>
      <c r="P3223">
        <v>97627</v>
      </c>
      <c r="Q3223">
        <v>97393</v>
      </c>
      <c r="R3223">
        <v>97161</v>
      </c>
      <c r="S3223">
        <v>96931</v>
      </c>
      <c r="T3223">
        <v>96701</v>
      </c>
      <c r="U3223">
        <v>96471</v>
      </c>
      <c r="V3223">
        <v>96238</v>
      </c>
      <c r="W3223">
        <v>96002</v>
      </c>
      <c r="X3223">
        <v>95762</v>
      </c>
      <c r="Y3223">
        <v>95516</v>
      </c>
      <c r="Z3223">
        <v>95265</v>
      </c>
      <c r="AA3223">
        <v>95007</v>
      </c>
      <c r="AB3223">
        <v>94743</v>
      </c>
      <c r="AC3223">
        <v>94472</v>
      </c>
      <c r="AD3223">
        <v>94194</v>
      </c>
      <c r="AE3223">
        <v>93908</v>
      </c>
      <c r="AF3223">
        <v>93612</v>
      </c>
      <c r="AG3223">
        <v>93308</v>
      </c>
      <c r="AH3223">
        <v>92992</v>
      </c>
      <c r="AI3223">
        <v>92665</v>
      </c>
      <c r="AJ3223">
        <v>92325</v>
      </c>
      <c r="AK3223">
        <v>91971</v>
      </c>
      <c r="AL3223">
        <v>91601</v>
      </c>
      <c r="AM3223">
        <v>91212</v>
      </c>
      <c r="AN3223">
        <v>90803</v>
      </c>
      <c r="AO3223">
        <v>90371</v>
      </c>
      <c r="AP3223">
        <v>89913</v>
      </c>
      <c r="AQ3223">
        <v>89427</v>
      </c>
      <c r="AR3223">
        <v>88913</v>
      </c>
      <c r="AS3223">
        <v>88369</v>
      </c>
      <c r="AT3223">
        <v>87795</v>
      </c>
      <c r="AU3223">
        <v>87193</v>
      </c>
      <c r="AV3223">
        <v>86562</v>
      </c>
      <c r="AW3223">
        <v>85900</v>
      </c>
      <c r="AX3223">
        <v>85207</v>
      </c>
      <c r="AY3223">
        <v>84480</v>
      </c>
      <c r="AZ3223">
        <v>83715</v>
      </c>
      <c r="BA3223">
        <v>82903</v>
      </c>
      <c r="BB3223">
        <v>82036</v>
      </c>
      <c r="BC3223">
        <v>81106</v>
      </c>
      <c r="BD3223">
        <v>80108</v>
      </c>
      <c r="BE3223">
        <v>79036</v>
      </c>
      <c r="BF3223">
        <v>77880</v>
      </c>
      <c r="BG3223">
        <v>76637</v>
      </c>
      <c r="BH3223">
        <v>75305</v>
      </c>
      <c r="BI3223">
        <v>73878</v>
      </c>
      <c r="BJ3223">
        <v>72346</v>
      </c>
      <c r="BK3223">
        <v>70693</v>
      </c>
      <c r="BL3223">
        <v>68911</v>
      </c>
      <c r="BM3223">
        <v>66988</v>
      </c>
      <c r="BN3223">
        <v>64916</v>
      </c>
      <c r="BO3223">
        <v>62688</v>
      </c>
      <c r="BP3223">
        <v>60291</v>
      </c>
      <c r="BQ3223">
        <v>57725</v>
      </c>
      <c r="BR3223">
        <v>54994</v>
      </c>
      <c r="BS3223">
        <v>52106</v>
      </c>
      <c r="BT3223">
        <v>49070</v>
      </c>
      <c r="BU3223">
        <v>45897</v>
      </c>
      <c r="BV3223">
        <v>42604</v>
      </c>
      <c r="BW3223">
        <v>39218</v>
      </c>
      <c r="BX3223">
        <v>35770</v>
      </c>
      <c r="BY3223">
        <v>32295</v>
      </c>
      <c r="BZ3223">
        <v>28830</v>
      </c>
      <c r="CA3223">
        <v>25424</v>
      </c>
      <c r="CB3223">
        <v>22122</v>
      </c>
      <c r="CC3223">
        <v>18944</v>
      </c>
      <c r="CD3223">
        <v>15936</v>
      </c>
      <c r="CE3223">
        <v>13120</v>
      </c>
      <c r="CF3223">
        <v>10549</v>
      </c>
      <c r="CG3223">
        <v>8262</v>
      </c>
      <c r="CH3223">
        <v>6284</v>
      </c>
      <c r="DC3223">
        <v>62</v>
      </c>
      <c r="DD3223">
        <v>61.11</v>
      </c>
      <c r="DE3223">
        <v>60.22</v>
      </c>
      <c r="DF3223">
        <v>59.34</v>
      </c>
      <c r="DG3223">
        <v>58.47</v>
      </c>
      <c r="DH3223">
        <v>57.59</v>
      </c>
      <c r="DI3223">
        <v>56.72</v>
      </c>
      <c r="DJ3223">
        <v>55.85</v>
      </c>
      <c r="DK3223">
        <v>54.98</v>
      </c>
      <c r="DL3223">
        <v>54.11</v>
      </c>
      <c r="DM3223">
        <v>53.24</v>
      </c>
      <c r="DN3223">
        <v>52.37</v>
      </c>
      <c r="DO3223">
        <v>51.49</v>
      </c>
      <c r="DP3223">
        <v>50.61</v>
      </c>
      <c r="DQ3223">
        <v>49.73</v>
      </c>
      <c r="DR3223">
        <v>48.85</v>
      </c>
      <c r="DS3223">
        <v>47.97</v>
      </c>
      <c r="DT3223">
        <v>47.08</v>
      </c>
      <c r="DU3223">
        <v>46.2</v>
      </c>
      <c r="DV3223">
        <v>45.31</v>
      </c>
      <c r="DW3223">
        <v>44.43</v>
      </c>
      <c r="DX3223">
        <v>43.54</v>
      </c>
      <c r="DY3223">
        <v>42.66</v>
      </c>
      <c r="DZ3223">
        <v>41.78</v>
      </c>
      <c r="EA3223">
        <v>40.89</v>
      </c>
      <c r="EB3223">
        <v>40.01</v>
      </c>
      <c r="EC3223">
        <v>39.130000000000003</v>
      </c>
      <c r="ED3223">
        <v>38.26</v>
      </c>
      <c r="EE3223">
        <v>37.380000000000003</v>
      </c>
      <c r="EF3223">
        <v>36.5</v>
      </c>
      <c r="EG3223">
        <v>35.630000000000003</v>
      </c>
      <c r="EH3223">
        <v>34.76</v>
      </c>
      <c r="EI3223">
        <v>33.89</v>
      </c>
      <c r="EJ3223">
        <v>33.03</v>
      </c>
      <c r="EK3223">
        <v>32.17</v>
      </c>
      <c r="EL3223">
        <v>31.31</v>
      </c>
      <c r="EM3223">
        <v>30.46</v>
      </c>
      <c r="EN3223">
        <v>29.61</v>
      </c>
      <c r="EO3223">
        <v>28.77</v>
      </c>
      <c r="EP3223">
        <v>27.93</v>
      </c>
      <c r="EQ3223">
        <v>27.1</v>
      </c>
      <c r="ER3223">
        <v>26.27</v>
      </c>
      <c r="ES3223">
        <v>25.45</v>
      </c>
      <c r="ET3223">
        <v>24.63</v>
      </c>
      <c r="EU3223">
        <v>23.82</v>
      </c>
      <c r="EV3223">
        <v>23.01</v>
      </c>
      <c r="EW3223">
        <v>22.2</v>
      </c>
      <c r="EX3223">
        <v>21.4</v>
      </c>
      <c r="EY3223">
        <v>20.6</v>
      </c>
      <c r="EZ3223">
        <v>19.82</v>
      </c>
      <c r="FA3223">
        <v>19.04</v>
      </c>
      <c r="FB3223">
        <v>18.27</v>
      </c>
      <c r="FC3223">
        <v>17.510000000000002</v>
      </c>
      <c r="FD3223">
        <v>16.760000000000002</v>
      </c>
      <c r="FE3223">
        <v>16.03</v>
      </c>
      <c r="FF3223">
        <v>15.3</v>
      </c>
      <c r="FG3223">
        <v>14.59</v>
      </c>
      <c r="FH3223">
        <v>13.89</v>
      </c>
      <c r="FI3223">
        <v>13.2</v>
      </c>
      <c r="FJ3223">
        <v>12.53</v>
      </c>
      <c r="FK3223">
        <v>11.87</v>
      </c>
      <c r="FL3223">
        <v>11.24</v>
      </c>
      <c r="FM3223">
        <v>10.62</v>
      </c>
      <c r="FN3223">
        <v>10.02</v>
      </c>
      <c r="FO3223">
        <v>9.44</v>
      </c>
      <c r="FP3223">
        <v>8.89</v>
      </c>
      <c r="FQ3223">
        <v>8.35</v>
      </c>
      <c r="FR3223">
        <v>7.84</v>
      </c>
      <c r="FS3223">
        <v>7.34</v>
      </c>
      <c r="FT3223">
        <v>6.87</v>
      </c>
      <c r="FU3223">
        <v>6.42</v>
      </c>
      <c r="FV3223">
        <v>5.99</v>
      </c>
      <c r="FW3223">
        <v>5.59</v>
      </c>
      <c r="FX3223">
        <v>5.2</v>
      </c>
      <c r="FY3223">
        <v>4.83</v>
      </c>
      <c r="FZ3223">
        <v>4.47</v>
      </c>
      <c r="GA3223">
        <v>4.1399999999999997</v>
      </c>
      <c r="GB3223">
        <v>3.82</v>
      </c>
      <c r="GC3223">
        <v>3.54</v>
      </c>
      <c r="GD3223">
        <v>3.28</v>
      </c>
      <c r="GE3223">
        <v>3.05</v>
      </c>
      <c r="GF3223">
        <v>2.85</v>
      </c>
    </row>
    <row r="3224" spans="1:189" x14ac:dyDescent="0.25">
      <c r="A3224" t="s">
        <v>3011</v>
      </c>
      <c r="B3224">
        <v>81</v>
      </c>
      <c r="C3224">
        <v>81</v>
      </c>
      <c r="E3224">
        <v>100000</v>
      </c>
      <c r="F3224">
        <v>99806</v>
      </c>
      <c r="G3224">
        <v>99601</v>
      </c>
      <c r="H3224">
        <v>99389</v>
      </c>
      <c r="I3224">
        <v>99170</v>
      </c>
      <c r="J3224">
        <v>98945</v>
      </c>
      <c r="K3224">
        <v>98714</v>
      </c>
      <c r="L3224">
        <v>98478</v>
      </c>
      <c r="M3224">
        <v>98239</v>
      </c>
      <c r="N3224">
        <v>97998</v>
      </c>
      <c r="O3224">
        <v>97757</v>
      </c>
      <c r="P3224">
        <v>97518</v>
      </c>
      <c r="Q3224">
        <v>97280</v>
      </c>
      <c r="R3224">
        <v>97045</v>
      </c>
      <c r="S3224">
        <v>96810</v>
      </c>
      <c r="T3224">
        <v>96575</v>
      </c>
      <c r="U3224">
        <v>96337</v>
      </c>
      <c r="V3224">
        <v>96096</v>
      </c>
      <c r="W3224">
        <v>95850</v>
      </c>
      <c r="X3224">
        <v>95599</v>
      </c>
      <c r="Y3224">
        <v>95342</v>
      </c>
      <c r="Z3224">
        <v>95079</v>
      </c>
      <c r="AA3224">
        <v>94810</v>
      </c>
      <c r="AB3224">
        <v>94533</v>
      </c>
      <c r="AC3224">
        <v>94248</v>
      </c>
      <c r="AD3224">
        <v>93956</v>
      </c>
      <c r="AE3224">
        <v>93654</v>
      </c>
      <c r="AF3224">
        <v>93343</v>
      </c>
      <c r="AG3224">
        <v>93021</v>
      </c>
      <c r="AH3224">
        <v>92687</v>
      </c>
      <c r="AI3224">
        <v>92341</v>
      </c>
      <c r="AJ3224">
        <v>91979</v>
      </c>
      <c r="AK3224">
        <v>91601</v>
      </c>
      <c r="AL3224">
        <v>91205</v>
      </c>
      <c r="AM3224">
        <v>90788</v>
      </c>
      <c r="AN3224">
        <v>90347</v>
      </c>
      <c r="AO3224">
        <v>89881</v>
      </c>
      <c r="AP3224">
        <v>89386</v>
      </c>
      <c r="AQ3224">
        <v>88862</v>
      </c>
      <c r="AR3224">
        <v>88308</v>
      </c>
      <c r="AS3224">
        <v>87725</v>
      </c>
      <c r="AT3224">
        <v>87112</v>
      </c>
      <c r="AU3224">
        <v>86470</v>
      </c>
      <c r="AV3224">
        <v>85798</v>
      </c>
      <c r="AW3224">
        <v>85093</v>
      </c>
      <c r="AX3224">
        <v>84354</v>
      </c>
      <c r="AY3224">
        <v>83576</v>
      </c>
      <c r="AZ3224">
        <v>82751</v>
      </c>
      <c r="BA3224">
        <v>81872</v>
      </c>
      <c r="BB3224">
        <v>80930</v>
      </c>
      <c r="BC3224">
        <v>79918</v>
      </c>
      <c r="BD3224">
        <v>78832</v>
      </c>
      <c r="BE3224">
        <v>77661</v>
      </c>
      <c r="BF3224">
        <v>76403</v>
      </c>
      <c r="BG3224">
        <v>75057</v>
      </c>
      <c r="BH3224">
        <v>73616</v>
      </c>
      <c r="BI3224">
        <v>72070</v>
      </c>
      <c r="BJ3224">
        <v>70403</v>
      </c>
      <c r="BK3224">
        <v>68606</v>
      </c>
      <c r="BL3224">
        <v>66671</v>
      </c>
      <c r="BM3224">
        <v>64587</v>
      </c>
      <c r="BN3224">
        <v>62346</v>
      </c>
      <c r="BO3224">
        <v>59938</v>
      </c>
      <c r="BP3224">
        <v>57362</v>
      </c>
      <c r="BQ3224">
        <v>54621</v>
      </c>
      <c r="BR3224">
        <v>51726</v>
      </c>
      <c r="BS3224">
        <v>48687</v>
      </c>
      <c r="BT3224">
        <v>45513</v>
      </c>
      <c r="BU3224">
        <v>42224</v>
      </c>
      <c r="BV3224">
        <v>38842</v>
      </c>
      <c r="BW3224">
        <v>35402</v>
      </c>
      <c r="BX3224">
        <v>31936</v>
      </c>
      <c r="BY3224">
        <v>28485</v>
      </c>
      <c r="BZ3224">
        <v>25096</v>
      </c>
      <c r="CA3224">
        <v>21817</v>
      </c>
      <c r="CB3224">
        <v>18683</v>
      </c>
      <c r="CC3224">
        <v>15716</v>
      </c>
      <c r="CD3224">
        <v>12939</v>
      </c>
      <c r="CE3224">
        <v>10403</v>
      </c>
      <c r="CF3224">
        <v>8148</v>
      </c>
      <c r="CG3224">
        <v>6197</v>
      </c>
      <c r="DC3224">
        <v>60.93</v>
      </c>
      <c r="DD3224">
        <v>60.04</v>
      </c>
      <c r="DE3224">
        <v>59.17</v>
      </c>
      <c r="DF3224">
        <v>58.29</v>
      </c>
      <c r="DG3224">
        <v>57.42</v>
      </c>
      <c r="DH3224">
        <v>56.55</v>
      </c>
      <c r="DI3224">
        <v>55.68</v>
      </c>
      <c r="DJ3224">
        <v>54.81</v>
      </c>
      <c r="DK3224">
        <v>53.95</v>
      </c>
      <c r="DL3224">
        <v>53.08</v>
      </c>
      <c r="DM3224">
        <v>52.21</v>
      </c>
      <c r="DN3224">
        <v>51.33</v>
      </c>
      <c r="DO3224">
        <v>50.46</v>
      </c>
      <c r="DP3224">
        <v>49.58</v>
      </c>
      <c r="DQ3224">
        <v>48.7</v>
      </c>
      <c r="DR3224">
        <v>47.81</v>
      </c>
      <c r="DS3224">
        <v>46.93</v>
      </c>
      <c r="DT3224">
        <v>46.05</v>
      </c>
      <c r="DU3224">
        <v>45.16</v>
      </c>
      <c r="DV3224">
        <v>44.28</v>
      </c>
      <c r="DW3224">
        <v>43.4</v>
      </c>
      <c r="DX3224">
        <v>42.52</v>
      </c>
      <c r="DY3224">
        <v>41.64</v>
      </c>
      <c r="DZ3224">
        <v>40.76</v>
      </c>
      <c r="EA3224">
        <v>39.880000000000003</v>
      </c>
      <c r="EB3224">
        <v>39</v>
      </c>
      <c r="EC3224">
        <v>38.130000000000003</v>
      </c>
      <c r="ED3224">
        <v>37.25</v>
      </c>
      <c r="EE3224">
        <v>36.380000000000003</v>
      </c>
      <c r="EF3224">
        <v>35.51</v>
      </c>
      <c r="EG3224">
        <v>34.64</v>
      </c>
      <c r="EH3224">
        <v>33.770000000000003</v>
      </c>
      <c r="EI3224">
        <v>32.909999999999997</v>
      </c>
      <c r="EJ3224">
        <v>32.049999999999997</v>
      </c>
      <c r="EK3224">
        <v>31.2</v>
      </c>
      <c r="EL3224">
        <v>30.35</v>
      </c>
      <c r="EM3224">
        <v>29.5</v>
      </c>
      <c r="EN3224">
        <v>28.66</v>
      </c>
      <c r="EO3224">
        <v>27.83</v>
      </c>
      <c r="EP3224">
        <v>27</v>
      </c>
      <c r="EQ3224">
        <v>26.18</v>
      </c>
      <c r="ER3224">
        <v>25.36</v>
      </c>
      <c r="ES3224">
        <v>24.54</v>
      </c>
      <c r="ET3224">
        <v>23.73</v>
      </c>
      <c r="EU3224">
        <v>22.92</v>
      </c>
      <c r="EV3224">
        <v>22.12</v>
      </c>
      <c r="EW3224">
        <v>21.32</v>
      </c>
      <c r="EX3224">
        <v>20.53</v>
      </c>
      <c r="EY3224">
        <v>19.739999999999998</v>
      </c>
      <c r="EZ3224">
        <v>18.97</v>
      </c>
      <c r="FA3224">
        <v>18.2</v>
      </c>
      <c r="FB3224">
        <v>17.440000000000001</v>
      </c>
      <c r="FC3224">
        <v>16.7</v>
      </c>
      <c r="FD3224">
        <v>15.97</v>
      </c>
      <c r="FE3224">
        <v>15.24</v>
      </c>
      <c r="FF3224">
        <v>14.53</v>
      </c>
      <c r="FG3224">
        <v>13.83</v>
      </c>
      <c r="FH3224">
        <v>13.15</v>
      </c>
      <c r="FI3224">
        <v>12.48</v>
      </c>
      <c r="FJ3224">
        <v>11.83</v>
      </c>
      <c r="FK3224">
        <v>11.19</v>
      </c>
      <c r="FL3224">
        <v>10.58</v>
      </c>
      <c r="FM3224">
        <v>9.98</v>
      </c>
      <c r="FN3224">
        <v>9.41</v>
      </c>
      <c r="FO3224">
        <v>8.86</v>
      </c>
      <c r="FP3224">
        <v>8.32</v>
      </c>
      <c r="FQ3224">
        <v>7.81</v>
      </c>
      <c r="FR3224">
        <v>7.32</v>
      </c>
      <c r="FS3224">
        <v>6.85</v>
      </c>
      <c r="FT3224">
        <v>6.41</v>
      </c>
      <c r="FU3224">
        <v>5.98</v>
      </c>
      <c r="FV3224">
        <v>5.57</v>
      </c>
      <c r="FW3224">
        <v>5.19</v>
      </c>
      <c r="FX3224">
        <v>4.82</v>
      </c>
      <c r="FY3224">
        <v>4.47</v>
      </c>
      <c r="FZ3224">
        <v>4.1399999999999997</v>
      </c>
      <c r="GA3224">
        <v>3.82</v>
      </c>
      <c r="GB3224">
        <v>3.54</v>
      </c>
      <c r="GC3224">
        <v>3.28</v>
      </c>
      <c r="GD3224">
        <v>3.05</v>
      </c>
      <c r="GE3224">
        <v>2.85</v>
      </c>
    </row>
    <row r="3225" spans="1:189" x14ac:dyDescent="0.25">
      <c r="A3225" t="s">
        <v>3012</v>
      </c>
      <c r="B3225">
        <v>80</v>
      </c>
      <c r="C3225">
        <v>80</v>
      </c>
      <c r="E3225">
        <v>100000</v>
      </c>
      <c r="F3225">
        <v>99791</v>
      </c>
      <c r="G3225">
        <v>99574</v>
      </c>
      <c r="H3225">
        <v>99351</v>
      </c>
      <c r="I3225">
        <v>99121</v>
      </c>
      <c r="J3225">
        <v>98886</v>
      </c>
      <c r="K3225">
        <v>98646</v>
      </c>
      <c r="L3225">
        <v>98402</v>
      </c>
      <c r="M3225">
        <v>98156</v>
      </c>
      <c r="N3225">
        <v>97911</v>
      </c>
      <c r="O3225">
        <v>97666</v>
      </c>
      <c r="P3225">
        <v>97424</v>
      </c>
      <c r="Q3225">
        <v>97183</v>
      </c>
      <c r="R3225">
        <v>96943</v>
      </c>
      <c r="S3225">
        <v>96702</v>
      </c>
      <c r="T3225">
        <v>96459</v>
      </c>
      <c r="U3225">
        <v>96212</v>
      </c>
      <c r="V3225">
        <v>95961</v>
      </c>
      <c r="W3225">
        <v>95705</v>
      </c>
      <c r="X3225">
        <v>95443</v>
      </c>
      <c r="Y3225">
        <v>95174</v>
      </c>
      <c r="Z3225">
        <v>94898</v>
      </c>
      <c r="AA3225">
        <v>94616</v>
      </c>
      <c r="AB3225">
        <v>94325</v>
      </c>
      <c r="AC3225">
        <v>94026</v>
      </c>
      <c r="AD3225">
        <v>93718</v>
      </c>
      <c r="AE3225">
        <v>93400</v>
      </c>
      <c r="AF3225">
        <v>93072</v>
      </c>
      <c r="AG3225">
        <v>92731</v>
      </c>
      <c r="AH3225">
        <v>92377</v>
      </c>
      <c r="AI3225">
        <v>92008</v>
      </c>
      <c r="AJ3225">
        <v>91623</v>
      </c>
      <c r="AK3225">
        <v>91219</v>
      </c>
      <c r="AL3225">
        <v>90793</v>
      </c>
      <c r="AM3225">
        <v>90344</v>
      </c>
      <c r="AN3225">
        <v>89868</v>
      </c>
      <c r="AO3225">
        <v>89364</v>
      </c>
      <c r="AP3225">
        <v>88830</v>
      </c>
      <c r="AQ3225">
        <v>88266</v>
      </c>
      <c r="AR3225">
        <v>87672</v>
      </c>
      <c r="AS3225">
        <v>87049</v>
      </c>
      <c r="AT3225">
        <v>86395</v>
      </c>
      <c r="AU3225">
        <v>85712</v>
      </c>
      <c r="AV3225">
        <v>84996</v>
      </c>
      <c r="AW3225">
        <v>84245</v>
      </c>
      <c r="AX3225">
        <v>83455</v>
      </c>
      <c r="AY3225">
        <v>82616</v>
      </c>
      <c r="AZ3225">
        <v>81724</v>
      </c>
      <c r="BA3225">
        <v>80769</v>
      </c>
      <c r="BB3225">
        <v>79744</v>
      </c>
      <c r="BC3225">
        <v>78643</v>
      </c>
      <c r="BD3225">
        <v>77457</v>
      </c>
      <c r="BE3225">
        <v>76184</v>
      </c>
      <c r="BF3225">
        <v>74822</v>
      </c>
      <c r="BG3225">
        <v>73366</v>
      </c>
      <c r="BH3225">
        <v>71805</v>
      </c>
      <c r="BI3225">
        <v>70123</v>
      </c>
      <c r="BJ3225">
        <v>68312</v>
      </c>
      <c r="BK3225">
        <v>66363</v>
      </c>
      <c r="BL3225">
        <v>64266</v>
      </c>
      <c r="BM3225">
        <v>62014</v>
      </c>
      <c r="BN3225">
        <v>59594</v>
      </c>
      <c r="BO3225">
        <v>57008</v>
      </c>
      <c r="BP3225">
        <v>54258</v>
      </c>
      <c r="BQ3225">
        <v>51354</v>
      </c>
      <c r="BR3225">
        <v>48310</v>
      </c>
      <c r="BS3225">
        <v>45135</v>
      </c>
      <c r="BT3225">
        <v>41848</v>
      </c>
      <c r="BU3225">
        <v>38473</v>
      </c>
      <c r="BV3225">
        <v>35039</v>
      </c>
      <c r="BW3225">
        <v>31585</v>
      </c>
      <c r="BX3225">
        <v>28146</v>
      </c>
      <c r="BY3225">
        <v>24776</v>
      </c>
      <c r="BZ3225">
        <v>21516</v>
      </c>
      <c r="CA3225">
        <v>18407</v>
      </c>
      <c r="CB3225">
        <v>15484</v>
      </c>
      <c r="CC3225">
        <v>12748</v>
      </c>
      <c r="CD3225">
        <v>10250</v>
      </c>
      <c r="CE3225">
        <v>8028</v>
      </c>
      <c r="CF3225">
        <v>6106</v>
      </c>
      <c r="DC3225">
        <v>59.86</v>
      </c>
      <c r="DD3225">
        <v>58.99</v>
      </c>
      <c r="DE3225">
        <v>58.12</v>
      </c>
      <c r="DF3225">
        <v>57.24</v>
      </c>
      <c r="DG3225">
        <v>56.38</v>
      </c>
      <c r="DH3225">
        <v>55.51</v>
      </c>
      <c r="DI3225">
        <v>54.64</v>
      </c>
      <c r="DJ3225">
        <v>53.78</v>
      </c>
      <c r="DK3225">
        <v>52.91</v>
      </c>
      <c r="DL3225">
        <v>52.04</v>
      </c>
      <c r="DM3225">
        <v>51.17</v>
      </c>
      <c r="DN3225">
        <v>50.3</v>
      </c>
      <c r="DO3225">
        <v>49.42</v>
      </c>
      <c r="DP3225">
        <v>48.54</v>
      </c>
      <c r="DQ3225">
        <v>47.66</v>
      </c>
      <c r="DR3225">
        <v>46.78</v>
      </c>
      <c r="DS3225">
        <v>45.9</v>
      </c>
      <c r="DT3225">
        <v>45.02</v>
      </c>
      <c r="DU3225">
        <v>44.14</v>
      </c>
      <c r="DV3225">
        <v>43.26</v>
      </c>
      <c r="DW3225">
        <v>42.38</v>
      </c>
      <c r="DX3225">
        <v>41.5</v>
      </c>
      <c r="DY3225">
        <v>40.619999999999997</v>
      </c>
      <c r="DZ3225">
        <v>39.74</v>
      </c>
      <c r="EA3225">
        <v>38.869999999999997</v>
      </c>
      <c r="EB3225">
        <v>38</v>
      </c>
      <c r="EC3225">
        <v>37.119999999999997</v>
      </c>
      <c r="ED3225">
        <v>36.25</v>
      </c>
      <c r="EE3225">
        <v>35.380000000000003</v>
      </c>
      <c r="EF3225">
        <v>34.520000000000003</v>
      </c>
      <c r="EG3225">
        <v>33.65</v>
      </c>
      <c r="EH3225">
        <v>32.79</v>
      </c>
      <c r="EI3225">
        <v>31.94</v>
      </c>
      <c r="EJ3225">
        <v>31.08</v>
      </c>
      <c r="EK3225">
        <v>30.24</v>
      </c>
      <c r="EL3225">
        <v>29.39</v>
      </c>
      <c r="EM3225">
        <v>28.56</v>
      </c>
      <c r="EN3225">
        <v>27.72</v>
      </c>
      <c r="EO3225">
        <v>26.9</v>
      </c>
      <c r="EP3225">
        <v>26.08</v>
      </c>
      <c r="EQ3225">
        <v>25.26</v>
      </c>
      <c r="ER3225">
        <v>24.45</v>
      </c>
      <c r="ES3225">
        <v>23.64</v>
      </c>
      <c r="ET3225">
        <v>22.83</v>
      </c>
      <c r="EU3225">
        <v>22.03</v>
      </c>
      <c r="EV3225">
        <v>21.24</v>
      </c>
      <c r="EW3225">
        <v>20.45</v>
      </c>
      <c r="EX3225">
        <v>19.670000000000002</v>
      </c>
      <c r="EY3225">
        <v>18.89</v>
      </c>
      <c r="EZ3225">
        <v>18.13</v>
      </c>
      <c r="FA3225">
        <v>17.38</v>
      </c>
      <c r="FB3225">
        <v>16.63</v>
      </c>
      <c r="FC3225">
        <v>15.9</v>
      </c>
      <c r="FD3225">
        <v>15.18</v>
      </c>
      <c r="FE3225">
        <v>14.47</v>
      </c>
      <c r="FF3225">
        <v>13.78</v>
      </c>
      <c r="FG3225">
        <v>13.1</v>
      </c>
      <c r="FH3225">
        <v>12.43</v>
      </c>
      <c r="FI3225">
        <v>11.78</v>
      </c>
      <c r="FJ3225">
        <v>11.15</v>
      </c>
      <c r="FK3225">
        <v>10.54</v>
      </c>
      <c r="FL3225">
        <v>9.94</v>
      </c>
      <c r="FM3225">
        <v>9.3699999999999992</v>
      </c>
      <c r="FN3225">
        <v>8.82</v>
      </c>
      <c r="FO3225">
        <v>8.2899999999999991</v>
      </c>
      <c r="FP3225">
        <v>7.78</v>
      </c>
      <c r="FQ3225">
        <v>7.3</v>
      </c>
      <c r="FR3225">
        <v>6.83</v>
      </c>
      <c r="FS3225">
        <v>6.39</v>
      </c>
      <c r="FT3225">
        <v>5.96</v>
      </c>
      <c r="FU3225">
        <v>5.56</v>
      </c>
      <c r="FV3225">
        <v>5.18</v>
      </c>
      <c r="FW3225">
        <v>4.8099999999999996</v>
      </c>
      <c r="FX3225">
        <v>4.47</v>
      </c>
      <c r="FY3225">
        <v>4.1399999999999997</v>
      </c>
      <c r="FZ3225">
        <v>3.82</v>
      </c>
      <c r="GA3225">
        <v>3.54</v>
      </c>
      <c r="GB3225">
        <v>3.28</v>
      </c>
      <c r="GC3225">
        <v>3.05</v>
      </c>
      <c r="GD3225">
        <v>2.85</v>
      </c>
    </row>
    <row r="3226" spans="1:189" x14ac:dyDescent="0.25">
      <c r="A3226" t="s">
        <v>3013</v>
      </c>
      <c r="B3226">
        <v>79</v>
      </c>
      <c r="C3226">
        <v>79</v>
      </c>
      <c r="E3226">
        <v>100000</v>
      </c>
      <c r="F3226">
        <v>99779</v>
      </c>
      <c r="G3226">
        <v>99551</v>
      </c>
      <c r="H3226">
        <v>99317</v>
      </c>
      <c r="I3226">
        <v>99077</v>
      </c>
      <c r="J3226">
        <v>98832</v>
      </c>
      <c r="K3226">
        <v>98583</v>
      </c>
      <c r="L3226">
        <v>98333</v>
      </c>
      <c r="M3226">
        <v>98083</v>
      </c>
      <c r="N3226">
        <v>97834</v>
      </c>
      <c r="O3226">
        <v>97586</v>
      </c>
      <c r="P3226">
        <v>97341</v>
      </c>
      <c r="Q3226">
        <v>97095</v>
      </c>
      <c r="R3226">
        <v>96849</v>
      </c>
      <c r="S3226">
        <v>96600</v>
      </c>
      <c r="T3226">
        <v>96348</v>
      </c>
      <c r="U3226">
        <v>96091</v>
      </c>
      <c r="V3226">
        <v>95829</v>
      </c>
      <c r="W3226">
        <v>95561</v>
      </c>
      <c r="X3226">
        <v>95286</v>
      </c>
      <c r="Y3226">
        <v>95005</v>
      </c>
      <c r="Z3226">
        <v>94716</v>
      </c>
      <c r="AA3226">
        <v>94419</v>
      </c>
      <c r="AB3226">
        <v>94114</v>
      </c>
      <c r="AC3226">
        <v>93799</v>
      </c>
      <c r="AD3226">
        <v>93475</v>
      </c>
      <c r="AE3226">
        <v>93139</v>
      </c>
      <c r="AF3226">
        <v>92791</v>
      </c>
      <c r="AG3226">
        <v>92430</v>
      </c>
      <c r="AH3226">
        <v>92054</v>
      </c>
      <c r="AI3226">
        <v>91661</v>
      </c>
      <c r="AJ3226">
        <v>91248</v>
      </c>
      <c r="AK3226">
        <v>90814</v>
      </c>
      <c r="AL3226">
        <v>90356</v>
      </c>
      <c r="AM3226">
        <v>89871</v>
      </c>
      <c r="AN3226">
        <v>89357</v>
      </c>
      <c r="AO3226">
        <v>88813</v>
      </c>
      <c r="AP3226">
        <v>88239</v>
      </c>
      <c r="AQ3226">
        <v>87634</v>
      </c>
      <c r="AR3226">
        <v>87000</v>
      </c>
      <c r="AS3226">
        <v>86335</v>
      </c>
      <c r="AT3226">
        <v>85639</v>
      </c>
      <c r="AU3226">
        <v>84911</v>
      </c>
      <c r="AV3226">
        <v>84148</v>
      </c>
      <c r="AW3226">
        <v>83345</v>
      </c>
      <c r="AX3226">
        <v>82494</v>
      </c>
      <c r="AY3226">
        <v>81587</v>
      </c>
      <c r="AZ3226">
        <v>80618</v>
      </c>
      <c r="BA3226">
        <v>79580</v>
      </c>
      <c r="BB3226">
        <v>78465</v>
      </c>
      <c r="BC3226">
        <v>77263</v>
      </c>
      <c r="BD3226">
        <v>75974</v>
      </c>
      <c r="BE3226">
        <v>74596</v>
      </c>
      <c r="BF3226">
        <v>73125</v>
      </c>
      <c r="BG3226">
        <v>71548</v>
      </c>
      <c r="BH3226">
        <v>69851</v>
      </c>
      <c r="BI3226">
        <v>68025</v>
      </c>
      <c r="BJ3226">
        <v>66061</v>
      </c>
      <c r="BK3226">
        <v>63950</v>
      </c>
      <c r="BL3226">
        <v>61686</v>
      </c>
      <c r="BM3226">
        <v>59256</v>
      </c>
      <c r="BN3226">
        <v>56659</v>
      </c>
      <c r="BO3226">
        <v>53900</v>
      </c>
      <c r="BP3226">
        <v>50990</v>
      </c>
      <c r="BQ3226">
        <v>47938</v>
      </c>
      <c r="BR3226">
        <v>44760</v>
      </c>
      <c r="BS3226">
        <v>41474</v>
      </c>
      <c r="BT3226">
        <v>38105</v>
      </c>
      <c r="BU3226">
        <v>34682</v>
      </c>
      <c r="BV3226">
        <v>31238</v>
      </c>
      <c r="BW3226">
        <v>27814</v>
      </c>
      <c r="BX3226">
        <v>24460</v>
      </c>
      <c r="BY3226">
        <v>21221</v>
      </c>
      <c r="BZ3226">
        <v>18135</v>
      </c>
      <c r="CA3226">
        <v>15239</v>
      </c>
      <c r="CB3226">
        <v>12546</v>
      </c>
      <c r="CC3226">
        <v>10088</v>
      </c>
      <c r="CD3226">
        <v>7901</v>
      </c>
      <c r="CE3226">
        <v>6009</v>
      </c>
      <c r="DC3226">
        <v>58.81</v>
      </c>
      <c r="DD3226">
        <v>57.94</v>
      </c>
      <c r="DE3226">
        <v>57.07</v>
      </c>
      <c r="DF3226">
        <v>56.2</v>
      </c>
      <c r="DG3226">
        <v>55.34</v>
      </c>
      <c r="DH3226">
        <v>54.47</v>
      </c>
      <c r="DI3226">
        <v>53.61</v>
      </c>
      <c r="DJ3226">
        <v>52.74</v>
      </c>
      <c r="DK3226">
        <v>51.88</v>
      </c>
      <c r="DL3226">
        <v>51.01</v>
      </c>
      <c r="DM3226">
        <v>50.13</v>
      </c>
      <c r="DN3226">
        <v>49.26</v>
      </c>
      <c r="DO3226">
        <v>48.38</v>
      </c>
      <c r="DP3226">
        <v>47.5</v>
      </c>
      <c r="DQ3226">
        <v>46.63</v>
      </c>
      <c r="DR3226">
        <v>45.75</v>
      </c>
      <c r="DS3226">
        <v>44.87</v>
      </c>
      <c r="DT3226">
        <v>43.99</v>
      </c>
      <c r="DU3226">
        <v>43.11</v>
      </c>
      <c r="DV3226">
        <v>42.23</v>
      </c>
      <c r="DW3226">
        <v>41.36</v>
      </c>
      <c r="DX3226">
        <v>40.479999999999997</v>
      </c>
      <c r="DY3226">
        <v>39.61</v>
      </c>
      <c r="DZ3226">
        <v>38.729999999999997</v>
      </c>
      <c r="EA3226">
        <v>37.86</v>
      </c>
      <c r="EB3226">
        <v>36.99</v>
      </c>
      <c r="EC3226">
        <v>36.119999999999997</v>
      </c>
      <c r="ED3226">
        <v>35.26</v>
      </c>
      <c r="EE3226">
        <v>34.39</v>
      </c>
      <c r="EF3226">
        <v>33.53</v>
      </c>
      <c r="EG3226">
        <v>32.67</v>
      </c>
      <c r="EH3226">
        <v>31.82</v>
      </c>
      <c r="EI3226">
        <v>30.97</v>
      </c>
      <c r="EJ3226">
        <v>30.12</v>
      </c>
      <c r="EK3226">
        <v>29.28</v>
      </c>
      <c r="EL3226">
        <v>28.45</v>
      </c>
      <c r="EM3226">
        <v>27.62</v>
      </c>
      <c r="EN3226">
        <v>26.8</v>
      </c>
      <c r="EO3226">
        <v>25.98</v>
      </c>
      <c r="EP3226">
        <v>25.16</v>
      </c>
      <c r="EQ3226">
        <v>24.35</v>
      </c>
      <c r="ER3226">
        <v>23.55</v>
      </c>
      <c r="ES3226">
        <v>22.75</v>
      </c>
      <c r="ET3226">
        <v>21.95</v>
      </c>
      <c r="EU3226">
        <v>21.15</v>
      </c>
      <c r="EV3226">
        <v>20.37</v>
      </c>
      <c r="EW3226">
        <v>19.59</v>
      </c>
      <c r="EX3226">
        <v>18.82</v>
      </c>
      <c r="EY3226">
        <v>18.059999999999999</v>
      </c>
      <c r="EZ3226">
        <v>17.309999999999999</v>
      </c>
      <c r="FA3226">
        <v>16.57</v>
      </c>
      <c r="FB3226">
        <v>15.84</v>
      </c>
      <c r="FC3226">
        <v>15.12</v>
      </c>
      <c r="FD3226">
        <v>14.42</v>
      </c>
      <c r="FE3226">
        <v>13.72</v>
      </c>
      <c r="FF3226">
        <v>13.04</v>
      </c>
      <c r="FG3226">
        <v>12.38</v>
      </c>
      <c r="FH3226">
        <v>11.73</v>
      </c>
      <c r="FI3226">
        <v>11.11</v>
      </c>
      <c r="FJ3226">
        <v>10.49</v>
      </c>
      <c r="FK3226">
        <v>9.9</v>
      </c>
      <c r="FL3226">
        <v>9.34</v>
      </c>
      <c r="FM3226">
        <v>8.7899999999999991</v>
      </c>
      <c r="FN3226">
        <v>8.26</v>
      </c>
      <c r="FO3226">
        <v>7.75</v>
      </c>
      <c r="FP3226">
        <v>7.27</v>
      </c>
      <c r="FQ3226">
        <v>6.81</v>
      </c>
      <c r="FR3226">
        <v>6.36</v>
      </c>
      <c r="FS3226">
        <v>5.94</v>
      </c>
      <c r="FT3226">
        <v>5.54</v>
      </c>
      <c r="FU3226">
        <v>5.16</v>
      </c>
      <c r="FV3226">
        <v>4.8</v>
      </c>
      <c r="FW3226">
        <v>4.46</v>
      </c>
      <c r="FX3226">
        <v>4.13</v>
      </c>
      <c r="FY3226">
        <v>3.82</v>
      </c>
      <c r="FZ3226">
        <v>3.54</v>
      </c>
      <c r="GA3226">
        <v>3.28</v>
      </c>
      <c r="GB3226">
        <v>3.05</v>
      </c>
      <c r="GC3226">
        <v>2.85</v>
      </c>
    </row>
    <row r="3227" spans="1:189" x14ac:dyDescent="0.25">
      <c r="A3227" t="s">
        <v>3014</v>
      </c>
      <c r="B3227">
        <v>78</v>
      </c>
      <c r="C3227">
        <v>78</v>
      </c>
      <c r="E3227">
        <v>100000</v>
      </c>
      <c r="F3227">
        <v>99768</v>
      </c>
      <c r="G3227">
        <v>99529</v>
      </c>
      <c r="H3227">
        <v>99284</v>
      </c>
      <c r="I3227">
        <v>99034</v>
      </c>
      <c r="J3227">
        <v>98781</v>
      </c>
      <c r="K3227">
        <v>98526</v>
      </c>
      <c r="L3227">
        <v>98271</v>
      </c>
      <c r="M3227">
        <v>98017</v>
      </c>
      <c r="N3227">
        <v>97765</v>
      </c>
      <c r="O3227">
        <v>97514</v>
      </c>
      <c r="P3227">
        <v>97264</v>
      </c>
      <c r="Q3227">
        <v>97012</v>
      </c>
      <c r="R3227">
        <v>96757</v>
      </c>
      <c r="S3227">
        <v>96499</v>
      </c>
      <c r="T3227">
        <v>96237</v>
      </c>
      <c r="U3227">
        <v>95969</v>
      </c>
      <c r="V3227">
        <v>95695</v>
      </c>
      <c r="W3227">
        <v>95414</v>
      </c>
      <c r="X3227">
        <v>95127</v>
      </c>
      <c r="Y3227">
        <v>94832</v>
      </c>
      <c r="Z3227">
        <v>94529</v>
      </c>
      <c r="AA3227">
        <v>94217</v>
      </c>
      <c r="AB3227">
        <v>93896</v>
      </c>
      <c r="AC3227">
        <v>93564</v>
      </c>
      <c r="AD3227">
        <v>93221</v>
      </c>
      <c r="AE3227">
        <v>92866</v>
      </c>
      <c r="AF3227">
        <v>92497</v>
      </c>
      <c r="AG3227">
        <v>92113</v>
      </c>
      <c r="AH3227">
        <v>91712</v>
      </c>
      <c r="AI3227">
        <v>91291</v>
      </c>
      <c r="AJ3227">
        <v>90848</v>
      </c>
      <c r="AK3227">
        <v>90381</v>
      </c>
      <c r="AL3227">
        <v>89887</v>
      </c>
      <c r="AM3227">
        <v>89363</v>
      </c>
      <c r="AN3227">
        <v>88808</v>
      </c>
      <c r="AO3227">
        <v>88223</v>
      </c>
      <c r="AP3227">
        <v>87607</v>
      </c>
      <c r="AQ3227">
        <v>86961</v>
      </c>
      <c r="AR3227">
        <v>86284</v>
      </c>
      <c r="AS3227">
        <v>85576</v>
      </c>
      <c r="AT3227">
        <v>84836</v>
      </c>
      <c r="AU3227">
        <v>84060</v>
      </c>
      <c r="AV3227">
        <v>83246</v>
      </c>
      <c r="AW3227">
        <v>82381</v>
      </c>
      <c r="AX3227">
        <v>81461</v>
      </c>
      <c r="AY3227">
        <v>80477</v>
      </c>
      <c r="AZ3227">
        <v>79423</v>
      </c>
      <c r="BA3227">
        <v>78294</v>
      </c>
      <c r="BB3227">
        <v>77078</v>
      </c>
      <c r="BC3227">
        <v>75773</v>
      </c>
      <c r="BD3227">
        <v>74378</v>
      </c>
      <c r="BE3227">
        <v>72890</v>
      </c>
      <c r="BF3227">
        <v>71297</v>
      </c>
      <c r="BG3227">
        <v>69585</v>
      </c>
      <c r="BH3227">
        <v>67743</v>
      </c>
      <c r="BI3227">
        <v>65764</v>
      </c>
      <c r="BJ3227">
        <v>63639</v>
      </c>
      <c r="BK3227">
        <v>61361</v>
      </c>
      <c r="BL3227">
        <v>58920</v>
      </c>
      <c r="BM3227">
        <v>56313</v>
      </c>
      <c r="BN3227">
        <v>53546</v>
      </c>
      <c r="BO3227">
        <v>50627</v>
      </c>
      <c r="BP3227">
        <v>47571</v>
      </c>
      <c r="BQ3227">
        <v>44389</v>
      </c>
      <c r="BR3227">
        <v>41103</v>
      </c>
      <c r="BS3227">
        <v>37737</v>
      </c>
      <c r="BT3227">
        <v>34324</v>
      </c>
      <c r="BU3227">
        <v>30895</v>
      </c>
      <c r="BV3227">
        <v>27485</v>
      </c>
      <c r="BW3227">
        <v>24149</v>
      </c>
      <c r="BX3227">
        <v>20930</v>
      </c>
      <c r="BY3227">
        <v>17868</v>
      </c>
      <c r="BZ3227">
        <v>14997</v>
      </c>
      <c r="CA3227">
        <v>12333</v>
      </c>
      <c r="CB3227">
        <v>9916</v>
      </c>
      <c r="CC3227">
        <v>7766</v>
      </c>
      <c r="CD3227">
        <v>5907</v>
      </c>
      <c r="DC3227">
        <v>57.75</v>
      </c>
      <c r="DD3227">
        <v>56.89</v>
      </c>
      <c r="DE3227">
        <v>56.02</v>
      </c>
      <c r="DF3227">
        <v>55.16</v>
      </c>
      <c r="DG3227">
        <v>54.3</v>
      </c>
      <c r="DH3227">
        <v>53.44</v>
      </c>
      <c r="DI3227">
        <v>52.57</v>
      </c>
      <c r="DJ3227">
        <v>51.71</v>
      </c>
      <c r="DK3227">
        <v>50.84</v>
      </c>
      <c r="DL3227">
        <v>49.97</v>
      </c>
      <c r="DM3227">
        <v>49.1</v>
      </c>
      <c r="DN3227">
        <v>48.22</v>
      </c>
      <c r="DO3227">
        <v>47.35</v>
      </c>
      <c r="DP3227">
        <v>46.47</v>
      </c>
      <c r="DQ3227">
        <v>45.59</v>
      </c>
      <c r="DR3227">
        <v>44.72</v>
      </c>
      <c r="DS3227">
        <v>43.84</v>
      </c>
      <c r="DT3227">
        <v>42.96</v>
      </c>
      <c r="DU3227">
        <v>42.09</v>
      </c>
      <c r="DV3227">
        <v>41.21</v>
      </c>
      <c r="DW3227">
        <v>40.340000000000003</v>
      </c>
      <c r="DX3227">
        <v>39.47</v>
      </c>
      <c r="DY3227">
        <v>38.6</v>
      </c>
      <c r="DZ3227">
        <v>37.729999999999997</v>
      </c>
      <c r="EA3227">
        <v>36.86</v>
      </c>
      <c r="EB3227">
        <v>35.99</v>
      </c>
      <c r="EC3227">
        <v>35.130000000000003</v>
      </c>
      <c r="ED3227">
        <v>34.270000000000003</v>
      </c>
      <c r="EE3227">
        <v>33.409999999999997</v>
      </c>
      <c r="EF3227">
        <v>32.549999999999997</v>
      </c>
      <c r="EG3227">
        <v>31.7</v>
      </c>
      <c r="EH3227">
        <v>30.85</v>
      </c>
      <c r="EI3227">
        <v>30.01</v>
      </c>
      <c r="EJ3227">
        <v>29.17</v>
      </c>
      <c r="EK3227">
        <v>28.34</v>
      </c>
      <c r="EL3227">
        <v>27.51</v>
      </c>
      <c r="EM3227">
        <v>26.69</v>
      </c>
      <c r="EN3227">
        <v>25.88</v>
      </c>
      <c r="EO3227">
        <v>25.06</v>
      </c>
      <c r="EP3227">
        <v>24.26</v>
      </c>
      <c r="EQ3227">
        <v>23.45</v>
      </c>
      <c r="ER3227">
        <v>22.65</v>
      </c>
      <c r="ES3227">
        <v>21.86</v>
      </c>
      <c r="ET3227">
        <v>21.07</v>
      </c>
      <c r="EU3227">
        <v>20.28</v>
      </c>
      <c r="EV3227">
        <v>19.510000000000002</v>
      </c>
      <c r="EW3227">
        <v>18.739999999999998</v>
      </c>
      <c r="EX3227">
        <v>17.98</v>
      </c>
      <c r="EY3227">
        <v>17.23</v>
      </c>
      <c r="EZ3227">
        <v>16.5</v>
      </c>
      <c r="FA3227">
        <v>15.77</v>
      </c>
      <c r="FB3227">
        <v>15.06</v>
      </c>
      <c r="FC3227">
        <v>14.36</v>
      </c>
      <c r="FD3227">
        <v>13.67</v>
      </c>
      <c r="FE3227">
        <v>12.99</v>
      </c>
      <c r="FF3227">
        <v>12.33</v>
      </c>
      <c r="FG3227">
        <v>11.69</v>
      </c>
      <c r="FH3227">
        <v>11.06</v>
      </c>
      <c r="FI3227">
        <v>10.45</v>
      </c>
      <c r="FJ3227">
        <v>9.86</v>
      </c>
      <c r="FK3227">
        <v>9.3000000000000007</v>
      </c>
      <c r="FL3227">
        <v>8.75</v>
      </c>
      <c r="FM3227">
        <v>8.23</v>
      </c>
      <c r="FN3227">
        <v>7.72</v>
      </c>
      <c r="FO3227">
        <v>7.24</v>
      </c>
      <c r="FP3227">
        <v>6.78</v>
      </c>
      <c r="FQ3227">
        <v>6.34</v>
      </c>
      <c r="FR3227">
        <v>5.92</v>
      </c>
      <c r="FS3227">
        <v>5.52</v>
      </c>
      <c r="FT3227">
        <v>5.15</v>
      </c>
      <c r="FU3227">
        <v>4.79</v>
      </c>
      <c r="FV3227">
        <v>4.45</v>
      </c>
      <c r="FW3227">
        <v>4.13</v>
      </c>
      <c r="FX3227">
        <v>3.82</v>
      </c>
      <c r="FY3227">
        <v>3.54</v>
      </c>
      <c r="FZ3227">
        <v>3.28</v>
      </c>
      <c r="GA3227">
        <v>3.05</v>
      </c>
      <c r="GB3227">
        <v>2.85</v>
      </c>
    </row>
    <row r="3228" spans="1:189" x14ac:dyDescent="0.25">
      <c r="A3228" t="s">
        <v>3015</v>
      </c>
      <c r="B3228">
        <v>77</v>
      </c>
      <c r="C3228">
        <v>77</v>
      </c>
      <c r="E3228">
        <v>100000</v>
      </c>
      <c r="F3228">
        <v>99757</v>
      </c>
      <c r="G3228">
        <v>99507</v>
      </c>
      <c r="H3228">
        <v>99252</v>
      </c>
      <c r="I3228">
        <v>98994</v>
      </c>
      <c r="J3228">
        <v>98734</v>
      </c>
      <c r="K3228">
        <v>98474</v>
      </c>
      <c r="L3228">
        <v>98215</v>
      </c>
      <c r="M3228">
        <v>97958</v>
      </c>
      <c r="N3228">
        <v>97702</v>
      </c>
      <c r="O3228">
        <v>97447</v>
      </c>
      <c r="P3228">
        <v>97190</v>
      </c>
      <c r="Q3228">
        <v>96930</v>
      </c>
      <c r="R3228">
        <v>96666</v>
      </c>
      <c r="S3228">
        <v>96398</v>
      </c>
      <c r="T3228">
        <v>96124</v>
      </c>
      <c r="U3228">
        <v>95843</v>
      </c>
      <c r="V3228">
        <v>95556</v>
      </c>
      <c r="W3228">
        <v>95263</v>
      </c>
      <c r="X3228">
        <v>94961</v>
      </c>
      <c r="Y3228">
        <v>94652</v>
      </c>
      <c r="Z3228">
        <v>94333</v>
      </c>
      <c r="AA3228">
        <v>94005</v>
      </c>
      <c r="AB3228">
        <v>93667</v>
      </c>
      <c r="AC3228">
        <v>93317</v>
      </c>
      <c r="AD3228">
        <v>92954</v>
      </c>
      <c r="AE3228">
        <v>92577</v>
      </c>
      <c r="AF3228">
        <v>92186</v>
      </c>
      <c r="AG3228">
        <v>91776</v>
      </c>
      <c r="AH3228">
        <v>91347</v>
      </c>
      <c r="AI3228">
        <v>90895</v>
      </c>
      <c r="AJ3228">
        <v>90418</v>
      </c>
      <c r="AK3228">
        <v>89914</v>
      </c>
      <c r="AL3228">
        <v>89380</v>
      </c>
      <c r="AM3228">
        <v>88815</v>
      </c>
      <c r="AN3228">
        <v>88218</v>
      </c>
      <c r="AO3228">
        <v>87590</v>
      </c>
      <c r="AP3228">
        <v>86933</v>
      </c>
      <c r="AQ3228">
        <v>86243</v>
      </c>
      <c r="AR3228">
        <v>85523</v>
      </c>
      <c r="AS3228">
        <v>84770</v>
      </c>
      <c r="AT3228">
        <v>83982</v>
      </c>
      <c r="AU3228">
        <v>83154</v>
      </c>
      <c r="AV3228">
        <v>82277</v>
      </c>
      <c r="AW3228">
        <v>81343</v>
      </c>
      <c r="AX3228">
        <v>80344</v>
      </c>
      <c r="AY3228">
        <v>79275</v>
      </c>
      <c r="AZ3228">
        <v>78130</v>
      </c>
      <c r="BA3228">
        <v>76899</v>
      </c>
      <c r="BB3228">
        <v>75578</v>
      </c>
      <c r="BC3228">
        <v>74167</v>
      </c>
      <c r="BD3228">
        <v>72661</v>
      </c>
      <c r="BE3228">
        <v>71051</v>
      </c>
      <c r="BF3228">
        <v>69322</v>
      </c>
      <c r="BG3228">
        <v>67465</v>
      </c>
      <c r="BH3228">
        <v>65470</v>
      </c>
      <c r="BI3228">
        <v>63330</v>
      </c>
      <c r="BJ3228">
        <v>61039</v>
      </c>
      <c r="BK3228">
        <v>58585</v>
      </c>
      <c r="BL3228">
        <v>55969</v>
      </c>
      <c r="BM3228">
        <v>53194</v>
      </c>
      <c r="BN3228">
        <v>50268</v>
      </c>
      <c r="BO3228">
        <v>47206</v>
      </c>
      <c r="BP3228">
        <v>44022</v>
      </c>
      <c r="BQ3228">
        <v>40734</v>
      </c>
      <c r="BR3228">
        <v>37371</v>
      </c>
      <c r="BS3228">
        <v>33966</v>
      </c>
      <c r="BT3228">
        <v>30549</v>
      </c>
      <c r="BU3228">
        <v>27159</v>
      </c>
      <c r="BV3228">
        <v>23841</v>
      </c>
      <c r="BW3228">
        <v>20645</v>
      </c>
      <c r="BX3228">
        <v>17604</v>
      </c>
      <c r="BY3228">
        <v>14759</v>
      </c>
      <c r="BZ3228">
        <v>12121</v>
      </c>
      <c r="CA3228">
        <v>9734</v>
      </c>
      <c r="CB3228">
        <v>7624</v>
      </c>
      <c r="CC3228">
        <v>5799</v>
      </c>
      <c r="DC3228">
        <v>56.71</v>
      </c>
      <c r="DD3228">
        <v>55.84</v>
      </c>
      <c r="DE3228">
        <v>54.98</v>
      </c>
      <c r="DF3228">
        <v>54.12</v>
      </c>
      <c r="DG3228">
        <v>53.26</v>
      </c>
      <c r="DH3228">
        <v>52.4</v>
      </c>
      <c r="DI3228">
        <v>51.54</v>
      </c>
      <c r="DJ3228">
        <v>50.67</v>
      </c>
      <c r="DK3228">
        <v>49.81</v>
      </c>
      <c r="DL3228">
        <v>48.93</v>
      </c>
      <c r="DM3228">
        <v>48.06</v>
      </c>
      <c r="DN3228">
        <v>47.19</v>
      </c>
      <c r="DO3228">
        <v>46.31</v>
      </c>
      <c r="DP3228">
        <v>45.44</v>
      </c>
      <c r="DQ3228">
        <v>44.56</v>
      </c>
      <c r="DR3228">
        <v>43.69</v>
      </c>
      <c r="DS3228">
        <v>42.81</v>
      </c>
      <c r="DT3228">
        <v>41.94</v>
      </c>
      <c r="DU3228">
        <v>41.07</v>
      </c>
      <c r="DV3228">
        <v>40.200000000000003</v>
      </c>
      <c r="DW3228">
        <v>39.33</v>
      </c>
      <c r="DX3228">
        <v>38.46</v>
      </c>
      <c r="DY3228">
        <v>37.590000000000003</v>
      </c>
      <c r="DZ3228">
        <v>36.729999999999997</v>
      </c>
      <c r="EA3228">
        <v>35.86</v>
      </c>
      <c r="EB3228">
        <v>35</v>
      </c>
      <c r="EC3228">
        <v>34.14</v>
      </c>
      <c r="ED3228">
        <v>33.28</v>
      </c>
      <c r="EE3228">
        <v>32.43</v>
      </c>
      <c r="EF3228">
        <v>31.58</v>
      </c>
      <c r="EG3228">
        <v>30.73</v>
      </c>
      <c r="EH3228">
        <v>29.89</v>
      </c>
      <c r="EI3228">
        <v>29.06</v>
      </c>
      <c r="EJ3228">
        <v>28.23</v>
      </c>
      <c r="EK3228">
        <v>27.4</v>
      </c>
      <c r="EL3228">
        <v>26.59</v>
      </c>
      <c r="EM3228">
        <v>25.77</v>
      </c>
      <c r="EN3228">
        <v>24.96</v>
      </c>
      <c r="EO3228">
        <v>24.16</v>
      </c>
      <c r="EP3228">
        <v>23.36</v>
      </c>
      <c r="EQ3228">
        <v>22.56</v>
      </c>
      <c r="ER3228">
        <v>21.77</v>
      </c>
      <c r="ES3228">
        <v>20.98</v>
      </c>
      <c r="ET3228">
        <v>20.2</v>
      </c>
      <c r="EU3228">
        <v>19.43</v>
      </c>
      <c r="EV3228">
        <v>18.66</v>
      </c>
      <c r="EW3228">
        <v>17.91</v>
      </c>
      <c r="EX3228">
        <v>17.16</v>
      </c>
      <c r="EY3228">
        <v>16.43</v>
      </c>
      <c r="EZ3228">
        <v>15.71</v>
      </c>
      <c r="FA3228">
        <v>15</v>
      </c>
      <c r="FB3228">
        <v>14.3</v>
      </c>
      <c r="FC3228">
        <v>13.61</v>
      </c>
      <c r="FD3228">
        <v>12.94</v>
      </c>
      <c r="FE3228">
        <v>12.28</v>
      </c>
      <c r="FF3228">
        <v>11.64</v>
      </c>
      <c r="FG3228">
        <v>11.01</v>
      </c>
      <c r="FH3228">
        <v>10.41</v>
      </c>
      <c r="FI3228">
        <v>9.82</v>
      </c>
      <c r="FJ3228">
        <v>9.26</v>
      </c>
      <c r="FK3228">
        <v>8.7200000000000006</v>
      </c>
      <c r="FL3228">
        <v>8.19</v>
      </c>
      <c r="FM3228">
        <v>7.69</v>
      </c>
      <c r="FN3228">
        <v>7.21</v>
      </c>
      <c r="FO3228">
        <v>6.75</v>
      </c>
      <c r="FP3228">
        <v>6.32</v>
      </c>
      <c r="FQ3228">
        <v>5.9</v>
      </c>
      <c r="FR3228">
        <v>5.51</v>
      </c>
      <c r="FS3228">
        <v>5.13</v>
      </c>
      <c r="FT3228">
        <v>4.7699999999999996</v>
      </c>
      <c r="FU3228">
        <v>4.4400000000000004</v>
      </c>
      <c r="FV3228">
        <v>4.12</v>
      </c>
      <c r="FW3228">
        <v>3.81</v>
      </c>
      <c r="FX3228">
        <v>3.53</v>
      </c>
      <c r="FY3228">
        <v>3.28</v>
      </c>
      <c r="FZ3228">
        <v>3.05</v>
      </c>
      <c r="GA3228">
        <v>2.85</v>
      </c>
    </row>
    <row r="3229" spans="1:189" x14ac:dyDescent="0.25">
      <c r="A3229" t="s">
        <v>3016</v>
      </c>
      <c r="B3229">
        <v>76</v>
      </c>
      <c r="C3229">
        <v>76</v>
      </c>
      <c r="E3229">
        <v>100000</v>
      </c>
      <c r="F3229">
        <v>99746</v>
      </c>
      <c r="G3229">
        <v>99486</v>
      </c>
      <c r="H3229">
        <v>99222</v>
      </c>
      <c r="I3229">
        <v>98957</v>
      </c>
      <c r="J3229">
        <v>98691</v>
      </c>
      <c r="K3229">
        <v>98428</v>
      </c>
      <c r="L3229">
        <v>98166</v>
      </c>
      <c r="M3229">
        <v>97905</v>
      </c>
      <c r="N3229">
        <v>97645</v>
      </c>
      <c r="O3229">
        <v>97383</v>
      </c>
      <c r="P3229">
        <v>97117</v>
      </c>
      <c r="Q3229">
        <v>96847</v>
      </c>
      <c r="R3229">
        <v>96573</v>
      </c>
      <c r="S3229">
        <v>96293</v>
      </c>
      <c r="T3229">
        <v>96007</v>
      </c>
      <c r="U3229">
        <v>95713</v>
      </c>
      <c r="V3229">
        <v>95413</v>
      </c>
      <c r="W3229">
        <v>95105</v>
      </c>
      <c r="X3229">
        <v>94789</v>
      </c>
      <c r="Y3229">
        <v>94464</v>
      </c>
      <c r="Z3229">
        <v>94129</v>
      </c>
      <c r="AA3229">
        <v>93783</v>
      </c>
      <c r="AB3229">
        <v>93426</v>
      </c>
      <c r="AC3229">
        <v>93056</v>
      </c>
      <c r="AD3229">
        <v>92671</v>
      </c>
      <c r="AE3229">
        <v>92271</v>
      </c>
      <c r="AF3229">
        <v>91853</v>
      </c>
      <c r="AG3229">
        <v>91415</v>
      </c>
      <c r="AH3229">
        <v>90954</v>
      </c>
      <c r="AI3229">
        <v>90468</v>
      </c>
      <c r="AJ3229">
        <v>89953</v>
      </c>
      <c r="AK3229">
        <v>89409</v>
      </c>
      <c r="AL3229">
        <v>88833</v>
      </c>
      <c r="AM3229">
        <v>88224</v>
      </c>
      <c r="AN3229">
        <v>87585</v>
      </c>
      <c r="AO3229">
        <v>86915</v>
      </c>
      <c r="AP3229">
        <v>86213</v>
      </c>
      <c r="AQ3229">
        <v>85480</v>
      </c>
      <c r="AR3229">
        <v>84714</v>
      </c>
      <c r="AS3229">
        <v>83912</v>
      </c>
      <c r="AT3229">
        <v>83070</v>
      </c>
      <c r="AU3229">
        <v>82180</v>
      </c>
      <c r="AV3229">
        <v>81233</v>
      </c>
      <c r="AW3229">
        <v>80220</v>
      </c>
      <c r="AX3229">
        <v>79136</v>
      </c>
      <c r="AY3229">
        <v>77974</v>
      </c>
      <c r="AZ3229">
        <v>76726</v>
      </c>
      <c r="BA3229">
        <v>75390</v>
      </c>
      <c r="BB3229">
        <v>73962</v>
      </c>
      <c r="BC3229">
        <v>72439</v>
      </c>
      <c r="BD3229">
        <v>70812</v>
      </c>
      <c r="BE3229">
        <v>69065</v>
      </c>
      <c r="BF3229">
        <v>67190</v>
      </c>
      <c r="BG3229">
        <v>65180</v>
      </c>
      <c r="BH3229">
        <v>63025</v>
      </c>
      <c r="BI3229">
        <v>60720</v>
      </c>
      <c r="BJ3229">
        <v>58253</v>
      </c>
      <c r="BK3229">
        <v>55626</v>
      </c>
      <c r="BL3229">
        <v>52843</v>
      </c>
      <c r="BM3229">
        <v>49911</v>
      </c>
      <c r="BN3229">
        <v>46844</v>
      </c>
      <c r="BO3229">
        <v>43656</v>
      </c>
      <c r="BP3229">
        <v>40369</v>
      </c>
      <c r="BQ3229">
        <v>37009</v>
      </c>
      <c r="BR3229">
        <v>33610</v>
      </c>
      <c r="BS3229">
        <v>30205</v>
      </c>
      <c r="BT3229">
        <v>26831</v>
      </c>
      <c r="BU3229">
        <v>23536</v>
      </c>
      <c r="BV3229">
        <v>20361</v>
      </c>
      <c r="BW3229">
        <v>17346</v>
      </c>
      <c r="BX3229">
        <v>14525</v>
      </c>
      <c r="BY3229">
        <v>11915</v>
      </c>
      <c r="BZ3229">
        <v>9554</v>
      </c>
      <c r="CA3229">
        <v>7474</v>
      </c>
      <c r="CB3229">
        <v>5684</v>
      </c>
      <c r="DC3229">
        <v>55.66</v>
      </c>
      <c r="DD3229">
        <v>54.81</v>
      </c>
      <c r="DE3229">
        <v>53.95</v>
      </c>
      <c r="DF3229">
        <v>53.09</v>
      </c>
      <c r="DG3229">
        <v>52.23</v>
      </c>
      <c r="DH3229">
        <v>51.37</v>
      </c>
      <c r="DI3229">
        <v>50.51</v>
      </c>
      <c r="DJ3229">
        <v>49.64</v>
      </c>
      <c r="DK3229">
        <v>48.77</v>
      </c>
      <c r="DL3229">
        <v>47.9</v>
      </c>
      <c r="DM3229">
        <v>47.03</v>
      </c>
      <c r="DN3229">
        <v>46.15</v>
      </c>
      <c r="DO3229">
        <v>45.28</v>
      </c>
      <c r="DP3229">
        <v>44.41</v>
      </c>
      <c r="DQ3229">
        <v>43.54</v>
      </c>
      <c r="DR3229">
        <v>42.66</v>
      </c>
      <c r="DS3229">
        <v>41.79</v>
      </c>
      <c r="DT3229">
        <v>40.92</v>
      </c>
      <c r="DU3229">
        <v>40.049999999999997</v>
      </c>
      <c r="DV3229">
        <v>39.19</v>
      </c>
      <c r="DW3229">
        <v>38.32</v>
      </c>
      <c r="DX3229">
        <v>37.450000000000003</v>
      </c>
      <c r="DY3229">
        <v>36.590000000000003</v>
      </c>
      <c r="DZ3229">
        <v>35.729999999999997</v>
      </c>
      <c r="EA3229">
        <v>34.869999999999997</v>
      </c>
      <c r="EB3229">
        <v>34.01</v>
      </c>
      <c r="EC3229">
        <v>33.159999999999997</v>
      </c>
      <c r="ED3229">
        <v>32.299999999999997</v>
      </c>
      <c r="EE3229">
        <v>31.46</v>
      </c>
      <c r="EF3229">
        <v>30.61</v>
      </c>
      <c r="EG3229">
        <v>29.78</v>
      </c>
      <c r="EH3229">
        <v>28.94</v>
      </c>
      <c r="EI3229">
        <v>28.12</v>
      </c>
      <c r="EJ3229">
        <v>27.29</v>
      </c>
      <c r="EK3229">
        <v>26.48</v>
      </c>
      <c r="EL3229">
        <v>25.67</v>
      </c>
      <c r="EM3229">
        <v>24.86</v>
      </c>
      <c r="EN3229">
        <v>24.06</v>
      </c>
      <c r="EO3229">
        <v>23.26</v>
      </c>
      <c r="EP3229">
        <v>22.47</v>
      </c>
      <c r="EQ3229">
        <v>21.68</v>
      </c>
      <c r="ER3229">
        <v>20.89</v>
      </c>
      <c r="ES3229">
        <v>20.12</v>
      </c>
      <c r="ET3229">
        <v>19.34</v>
      </c>
      <c r="EU3229">
        <v>18.579999999999998</v>
      </c>
      <c r="EV3229">
        <v>17.829999999999998</v>
      </c>
      <c r="EW3229">
        <v>17.09</v>
      </c>
      <c r="EX3229">
        <v>16.36</v>
      </c>
      <c r="EY3229">
        <v>15.64</v>
      </c>
      <c r="EZ3229">
        <v>14.93</v>
      </c>
      <c r="FA3229">
        <v>14.23</v>
      </c>
      <c r="FB3229">
        <v>13.55</v>
      </c>
      <c r="FC3229">
        <v>12.88</v>
      </c>
      <c r="FD3229">
        <v>12.23</v>
      </c>
      <c r="FE3229">
        <v>11.59</v>
      </c>
      <c r="FF3229">
        <v>10.97</v>
      </c>
      <c r="FG3229">
        <v>10.36</v>
      </c>
      <c r="FH3229">
        <v>9.7799999999999994</v>
      </c>
      <c r="FI3229">
        <v>9.2200000000000006</v>
      </c>
      <c r="FJ3229">
        <v>8.68</v>
      </c>
      <c r="FK3229">
        <v>8.16</v>
      </c>
      <c r="FL3229">
        <v>7.66</v>
      </c>
      <c r="FM3229">
        <v>7.18</v>
      </c>
      <c r="FN3229">
        <v>6.73</v>
      </c>
      <c r="FO3229">
        <v>6.29</v>
      </c>
      <c r="FP3229">
        <v>5.88</v>
      </c>
      <c r="FQ3229">
        <v>5.49</v>
      </c>
      <c r="FR3229">
        <v>5.1100000000000003</v>
      </c>
      <c r="FS3229">
        <v>4.76</v>
      </c>
      <c r="FT3229">
        <v>4.42</v>
      </c>
      <c r="FU3229">
        <v>4.0999999999999996</v>
      </c>
      <c r="FV3229">
        <v>3.8</v>
      </c>
      <c r="FW3229">
        <v>3.53</v>
      </c>
      <c r="FX3229">
        <v>3.27</v>
      </c>
      <c r="FY3229">
        <v>3.05</v>
      </c>
      <c r="FZ3229">
        <v>2.85</v>
      </c>
    </row>
    <row r="3230" spans="1:189" x14ac:dyDescent="0.25">
      <c r="A3230" t="s">
        <v>3017</v>
      </c>
      <c r="B3230">
        <v>75</v>
      </c>
      <c r="C3230">
        <v>75</v>
      </c>
      <c r="E3230">
        <v>100000</v>
      </c>
      <c r="F3230">
        <v>99735</v>
      </c>
      <c r="G3230">
        <v>99466</v>
      </c>
      <c r="H3230">
        <v>99196</v>
      </c>
      <c r="I3230">
        <v>98925</v>
      </c>
      <c r="J3230">
        <v>98656</v>
      </c>
      <c r="K3230">
        <v>98389</v>
      </c>
      <c r="L3230">
        <v>98124</v>
      </c>
      <c r="M3230">
        <v>97858</v>
      </c>
      <c r="N3230">
        <v>97591</v>
      </c>
      <c r="O3230">
        <v>97320</v>
      </c>
      <c r="P3230">
        <v>97045</v>
      </c>
      <c r="Q3230">
        <v>96764</v>
      </c>
      <c r="R3230">
        <v>96478</v>
      </c>
      <c r="S3230">
        <v>96185</v>
      </c>
      <c r="T3230">
        <v>95885</v>
      </c>
      <c r="U3230">
        <v>95578</v>
      </c>
      <c r="V3230">
        <v>95264</v>
      </c>
      <c r="W3230">
        <v>94941</v>
      </c>
      <c r="X3230">
        <v>94609</v>
      </c>
      <c r="Y3230">
        <v>94267</v>
      </c>
      <c r="Z3230">
        <v>93914</v>
      </c>
      <c r="AA3230">
        <v>93549</v>
      </c>
      <c r="AB3230">
        <v>93171</v>
      </c>
      <c r="AC3230">
        <v>92779</v>
      </c>
      <c r="AD3230">
        <v>92370</v>
      </c>
      <c r="AE3230">
        <v>91943</v>
      </c>
      <c r="AF3230">
        <v>91496</v>
      </c>
      <c r="AG3230">
        <v>91026</v>
      </c>
      <c r="AH3230">
        <v>90530</v>
      </c>
      <c r="AI3230">
        <v>90005</v>
      </c>
      <c r="AJ3230">
        <v>89450</v>
      </c>
      <c r="AK3230">
        <v>88863</v>
      </c>
      <c r="AL3230">
        <v>88243</v>
      </c>
      <c r="AM3230">
        <v>87591</v>
      </c>
      <c r="AN3230">
        <v>86908</v>
      </c>
      <c r="AO3230">
        <v>86193</v>
      </c>
      <c r="AP3230">
        <v>85447</v>
      </c>
      <c r="AQ3230">
        <v>84667</v>
      </c>
      <c r="AR3230">
        <v>83852</v>
      </c>
      <c r="AS3230">
        <v>82996</v>
      </c>
      <c r="AT3230">
        <v>82091</v>
      </c>
      <c r="AU3230">
        <v>81130</v>
      </c>
      <c r="AV3230">
        <v>80104</v>
      </c>
      <c r="AW3230">
        <v>79004</v>
      </c>
      <c r="AX3230">
        <v>77827</v>
      </c>
      <c r="AY3230">
        <v>76562</v>
      </c>
      <c r="AZ3230">
        <v>75207</v>
      </c>
      <c r="BA3230">
        <v>73764</v>
      </c>
      <c r="BB3230">
        <v>72224</v>
      </c>
      <c r="BC3230">
        <v>70579</v>
      </c>
      <c r="BD3230">
        <v>68814</v>
      </c>
      <c r="BE3230">
        <v>66921</v>
      </c>
      <c r="BF3230">
        <v>64894</v>
      </c>
      <c r="BG3230">
        <v>62724</v>
      </c>
      <c r="BH3230">
        <v>60404</v>
      </c>
      <c r="BI3230">
        <v>57924</v>
      </c>
      <c r="BJ3230">
        <v>55285</v>
      </c>
      <c r="BK3230">
        <v>52492</v>
      </c>
      <c r="BL3230">
        <v>49555</v>
      </c>
      <c r="BM3230">
        <v>46484</v>
      </c>
      <c r="BN3230">
        <v>43293</v>
      </c>
      <c r="BO3230">
        <v>40007</v>
      </c>
      <c r="BP3230">
        <v>36650</v>
      </c>
      <c r="BQ3230">
        <v>33257</v>
      </c>
      <c r="BR3230">
        <v>29863</v>
      </c>
      <c r="BS3230">
        <v>26505</v>
      </c>
      <c r="BT3230">
        <v>23230</v>
      </c>
      <c r="BU3230">
        <v>20081</v>
      </c>
      <c r="BV3230">
        <v>17089</v>
      </c>
      <c r="BW3230">
        <v>14296</v>
      </c>
      <c r="BX3230">
        <v>11711</v>
      </c>
      <c r="BY3230">
        <v>9379</v>
      </c>
      <c r="BZ3230">
        <v>7325</v>
      </c>
      <c r="CA3230">
        <v>5564</v>
      </c>
      <c r="DC3230">
        <v>54.63</v>
      </c>
      <c r="DD3230">
        <v>53.77</v>
      </c>
      <c r="DE3230">
        <v>52.91</v>
      </c>
      <c r="DF3230">
        <v>52.06</v>
      </c>
      <c r="DG3230">
        <v>51.2</v>
      </c>
      <c r="DH3230">
        <v>50.34</v>
      </c>
      <c r="DI3230">
        <v>49.47</v>
      </c>
      <c r="DJ3230">
        <v>48.6</v>
      </c>
      <c r="DK3230">
        <v>47.73</v>
      </c>
      <c r="DL3230">
        <v>46.86</v>
      </c>
      <c r="DM3230">
        <v>45.99</v>
      </c>
      <c r="DN3230">
        <v>45.12</v>
      </c>
      <c r="DO3230">
        <v>44.25</v>
      </c>
      <c r="DP3230">
        <v>43.38</v>
      </c>
      <c r="DQ3230">
        <v>42.51</v>
      </c>
      <c r="DR3230">
        <v>41.64</v>
      </c>
      <c r="DS3230">
        <v>40.770000000000003</v>
      </c>
      <c r="DT3230">
        <v>39.909999999999997</v>
      </c>
      <c r="DU3230">
        <v>39.04</v>
      </c>
      <c r="DV3230">
        <v>38.18</v>
      </c>
      <c r="DW3230">
        <v>37.31</v>
      </c>
      <c r="DX3230">
        <v>36.450000000000003</v>
      </c>
      <c r="DY3230">
        <v>35.590000000000003</v>
      </c>
      <c r="DZ3230">
        <v>34.729999999999997</v>
      </c>
      <c r="EA3230">
        <v>33.880000000000003</v>
      </c>
      <c r="EB3230">
        <v>33.03</v>
      </c>
      <c r="EC3230">
        <v>32.18</v>
      </c>
      <c r="ED3230">
        <v>31.33</v>
      </c>
      <c r="EE3230">
        <v>30.49</v>
      </c>
      <c r="EF3230">
        <v>29.66</v>
      </c>
      <c r="EG3230">
        <v>28.83</v>
      </c>
      <c r="EH3230">
        <v>28</v>
      </c>
      <c r="EI3230">
        <v>27.18</v>
      </c>
      <c r="EJ3230">
        <v>26.37</v>
      </c>
      <c r="EK3230">
        <v>25.56</v>
      </c>
      <c r="EL3230">
        <v>24.76</v>
      </c>
      <c r="EM3230">
        <v>23.96</v>
      </c>
      <c r="EN3230">
        <v>23.17</v>
      </c>
      <c r="EO3230">
        <v>22.38</v>
      </c>
      <c r="EP3230">
        <v>21.59</v>
      </c>
      <c r="EQ3230">
        <v>20.81</v>
      </c>
      <c r="ER3230">
        <v>20.03</v>
      </c>
      <c r="ES3230">
        <v>19.260000000000002</v>
      </c>
      <c r="ET3230">
        <v>18.5</v>
      </c>
      <c r="EU3230">
        <v>17.75</v>
      </c>
      <c r="EV3230">
        <v>17.010000000000002</v>
      </c>
      <c r="EW3230">
        <v>16.29</v>
      </c>
      <c r="EX3230">
        <v>15.57</v>
      </c>
      <c r="EY3230">
        <v>14.86</v>
      </c>
      <c r="EZ3230">
        <v>14.17</v>
      </c>
      <c r="FA3230">
        <v>13.49</v>
      </c>
      <c r="FB3230">
        <v>12.82</v>
      </c>
      <c r="FC3230">
        <v>12.17</v>
      </c>
      <c r="FD3230">
        <v>11.54</v>
      </c>
      <c r="FE3230">
        <v>10.92</v>
      </c>
      <c r="FF3230">
        <v>10.32</v>
      </c>
      <c r="FG3230">
        <v>9.74</v>
      </c>
      <c r="FH3230">
        <v>9.18</v>
      </c>
      <c r="FI3230">
        <v>8.64</v>
      </c>
      <c r="FJ3230">
        <v>8.1199999999999992</v>
      </c>
      <c r="FK3230">
        <v>7.63</v>
      </c>
      <c r="FL3230">
        <v>7.15</v>
      </c>
      <c r="FM3230">
        <v>6.7</v>
      </c>
      <c r="FN3230">
        <v>6.27</v>
      </c>
      <c r="FO3230">
        <v>5.86</v>
      </c>
      <c r="FP3230">
        <v>5.46</v>
      </c>
      <c r="FQ3230">
        <v>5.09</v>
      </c>
      <c r="FR3230">
        <v>4.74</v>
      </c>
      <c r="FS3230">
        <v>4.41</v>
      </c>
      <c r="FT3230">
        <v>4.09</v>
      </c>
      <c r="FU3230">
        <v>3.79</v>
      </c>
      <c r="FV3230">
        <v>3.52</v>
      </c>
      <c r="FW3230">
        <v>3.27</v>
      </c>
      <c r="FX3230">
        <v>3.04</v>
      </c>
      <c r="FY3230">
        <v>2.85</v>
      </c>
    </row>
    <row r="3231" spans="1:189" x14ac:dyDescent="0.25">
      <c r="A3231" t="s">
        <v>3018</v>
      </c>
      <c r="B3231">
        <v>74</v>
      </c>
      <c r="C3231">
        <v>74</v>
      </c>
      <c r="E3231">
        <v>100000</v>
      </c>
      <c r="F3231">
        <v>99726</v>
      </c>
      <c r="G3231">
        <v>99450</v>
      </c>
      <c r="H3231">
        <v>99174</v>
      </c>
      <c r="I3231">
        <v>98900</v>
      </c>
      <c r="J3231">
        <v>98628</v>
      </c>
      <c r="K3231">
        <v>98357</v>
      </c>
      <c r="L3231">
        <v>98086</v>
      </c>
      <c r="M3231">
        <v>97814</v>
      </c>
      <c r="N3231">
        <v>97538</v>
      </c>
      <c r="O3231">
        <v>97257</v>
      </c>
      <c r="P3231">
        <v>96970</v>
      </c>
      <c r="Q3231">
        <v>96678</v>
      </c>
      <c r="R3231">
        <v>96378</v>
      </c>
      <c r="S3231">
        <v>96072</v>
      </c>
      <c r="T3231">
        <v>95758</v>
      </c>
      <c r="U3231">
        <v>95437</v>
      </c>
      <c r="V3231">
        <v>95107</v>
      </c>
      <c r="W3231">
        <v>94767</v>
      </c>
      <c r="X3231">
        <v>94418</v>
      </c>
      <c r="Y3231">
        <v>94058</v>
      </c>
      <c r="Z3231">
        <v>93686</v>
      </c>
      <c r="AA3231">
        <v>93300</v>
      </c>
      <c r="AB3231">
        <v>92900</v>
      </c>
      <c r="AC3231">
        <v>92482</v>
      </c>
      <c r="AD3231">
        <v>92047</v>
      </c>
      <c r="AE3231">
        <v>91590</v>
      </c>
      <c r="AF3231">
        <v>91111</v>
      </c>
      <c r="AG3231">
        <v>90604</v>
      </c>
      <c r="AH3231">
        <v>90069</v>
      </c>
      <c r="AI3231">
        <v>89503</v>
      </c>
      <c r="AJ3231">
        <v>88904</v>
      </c>
      <c r="AK3231">
        <v>88272</v>
      </c>
      <c r="AL3231">
        <v>87608</v>
      </c>
      <c r="AM3231">
        <v>86912</v>
      </c>
      <c r="AN3231">
        <v>86184</v>
      </c>
      <c r="AO3231">
        <v>85423</v>
      </c>
      <c r="AP3231">
        <v>84630</v>
      </c>
      <c r="AQ3231">
        <v>83800</v>
      </c>
      <c r="AR3231">
        <v>82931</v>
      </c>
      <c r="AS3231">
        <v>82012</v>
      </c>
      <c r="AT3231">
        <v>81035</v>
      </c>
      <c r="AU3231">
        <v>79994</v>
      </c>
      <c r="AV3231">
        <v>78880</v>
      </c>
      <c r="AW3231">
        <v>77687</v>
      </c>
      <c r="AX3231">
        <v>76405</v>
      </c>
      <c r="AY3231">
        <v>75032</v>
      </c>
      <c r="AZ3231">
        <v>73570</v>
      </c>
      <c r="BA3231">
        <v>72014</v>
      </c>
      <c r="BB3231">
        <v>70351</v>
      </c>
      <c r="BC3231">
        <v>68568</v>
      </c>
      <c r="BD3231">
        <v>66658</v>
      </c>
      <c r="BE3231">
        <v>64612</v>
      </c>
      <c r="BF3231">
        <v>62426</v>
      </c>
      <c r="BG3231">
        <v>60091</v>
      </c>
      <c r="BH3231">
        <v>57598</v>
      </c>
      <c r="BI3231">
        <v>54947</v>
      </c>
      <c r="BJ3231">
        <v>52144</v>
      </c>
      <c r="BK3231">
        <v>49198</v>
      </c>
      <c r="BL3231">
        <v>46124</v>
      </c>
      <c r="BM3231">
        <v>42932</v>
      </c>
      <c r="BN3231">
        <v>39646</v>
      </c>
      <c r="BO3231">
        <v>36293</v>
      </c>
      <c r="BP3231">
        <v>32908</v>
      </c>
      <c r="BQ3231">
        <v>29523</v>
      </c>
      <c r="BR3231">
        <v>26179</v>
      </c>
      <c r="BS3231">
        <v>22924</v>
      </c>
      <c r="BT3231">
        <v>19799</v>
      </c>
      <c r="BU3231">
        <v>16837</v>
      </c>
      <c r="BV3231">
        <v>14069</v>
      </c>
      <c r="BW3231">
        <v>11513</v>
      </c>
      <c r="BX3231">
        <v>9207</v>
      </c>
      <c r="BY3231">
        <v>7181</v>
      </c>
      <c r="BZ3231">
        <v>5445</v>
      </c>
      <c r="DC3231">
        <v>53.59</v>
      </c>
      <c r="DD3231">
        <v>52.74</v>
      </c>
      <c r="DE3231">
        <v>51.88</v>
      </c>
      <c r="DF3231">
        <v>51.02</v>
      </c>
      <c r="DG3231">
        <v>50.16</v>
      </c>
      <c r="DH3231">
        <v>49.3</v>
      </c>
      <c r="DI3231">
        <v>48.44</v>
      </c>
      <c r="DJ3231">
        <v>47.57</v>
      </c>
      <c r="DK3231">
        <v>46.7</v>
      </c>
      <c r="DL3231">
        <v>45.83</v>
      </c>
      <c r="DM3231">
        <v>44.96</v>
      </c>
      <c r="DN3231">
        <v>44.09</v>
      </c>
      <c r="DO3231">
        <v>43.22</v>
      </c>
      <c r="DP3231">
        <v>42.36</v>
      </c>
      <c r="DQ3231">
        <v>41.49</v>
      </c>
      <c r="DR3231">
        <v>40.619999999999997</v>
      </c>
      <c r="DS3231">
        <v>39.76</v>
      </c>
      <c r="DT3231">
        <v>38.9</v>
      </c>
      <c r="DU3231">
        <v>38.03</v>
      </c>
      <c r="DV3231">
        <v>37.17</v>
      </c>
      <c r="DW3231">
        <v>36.31</v>
      </c>
      <c r="DX3231">
        <v>35.46</v>
      </c>
      <c r="DY3231">
        <v>34.6</v>
      </c>
      <c r="DZ3231">
        <v>33.75</v>
      </c>
      <c r="EA3231">
        <v>32.9</v>
      </c>
      <c r="EB3231">
        <v>32.049999999999997</v>
      </c>
      <c r="EC3231">
        <v>31.21</v>
      </c>
      <c r="ED3231">
        <v>30.37</v>
      </c>
      <c r="EE3231">
        <v>29.54</v>
      </c>
      <c r="EF3231">
        <v>28.71</v>
      </c>
      <c r="EG3231">
        <v>27.89</v>
      </c>
      <c r="EH3231">
        <v>27.07</v>
      </c>
      <c r="EI3231">
        <v>26.26</v>
      </c>
      <c r="EJ3231">
        <v>25.46</v>
      </c>
      <c r="EK3231">
        <v>24.66</v>
      </c>
      <c r="EL3231">
        <v>23.86</v>
      </c>
      <c r="EM3231">
        <v>23.07</v>
      </c>
      <c r="EN3231">
        <v>22.28</v>
      </c>
      <c r="EO3231">
        <v>21.5</v>
      </c>
      <c r="EP3231">
        <v>20.72</v>
      </c>
      <c r="EQ3231">
        <v>19.940000000000001</v>
      </c>
      <c r="ER3231">
        <v>19.18</v>
      </c>
      <c r="ES3231">
        <v>18.420000000000002</v>
      </c>
      <c r="ET3231">
        <v>17.670000000000002</v>
      </c>
      <c r="EU3231">
        <v>16.940000000000001</v>
      </c>
      <c r="EV3231">
        <v>16.21</v>
      </c>
      <c r="EW3231">
        <v>15.5</v>
      </c>
      <c r="EX3231">
        <v>14.8</v>
      </c>
      <c r="EY3231">
        <v>14.11</v>
      </c>
      <c r="EZ3231">
        <v>13.43</v>
      </c>
      <c r="FA3231">
        <v>12.77</v>
      </c>
      <c r="FB3231">
        <v>12.12</v>
      </c>
      <c r="FC3231">
        <v>11.48</v>
      </c>
      <c r="FD3231">
        <v>10.87</v>
      </c>
      <c r="FE3231">
        <v>10.27</v>
      </c>
      <c r="FF3231">
        <v>9.69</v>
      </c>
      <c r="FG3231">
        <v>9.14</v>
      </c>
      <c r="FH3231">
        <v>8.6</v>
      </c>
      <c r="FI3231">
        <v>8.09</v>
      </c>
      <c r="FJ3231">
        <v>7.59</v>
      </c>
      <c r="FK3231">
        <v>7.12</v>
      </c>
      <c r="FL3231">
        <v>6.67</v>
      </c>
      <c r="FM3231">
        <v>6.24</v>
      </c>
      <c r="FN3231">
        <v>5.83</v>
      </c>
      <c r="FO3231">
        <v>5.44</v>
      </c>
      <c r="FP3231">
        <v>5.07</v>
      </c>
      <c r="FQ3231">
        <v>4.72</v>
      </c>
      <c r="FR3231">
        <v>4.3899999999999997</v>
      </c>
      <c r="FS3231">
        <v>4.07</v>
      </c>
      <c r="FT3231">
        <v>3.78</v>
      </c>
      <c r="FU3231">
        <v>3.5</v>
      </c>
      <c r="FV3231">
        <v>3.25</v>
      </c>
      <c r="FW3231">
        <v>3.03</v>
      </c>
      <c r="FX3231">
        <v>2.84</v>
      </c>
    </row>
    <row r="3232" spans="1:189" x14ac:dyDescent="0.25">
      <c r="A3232" t="s">
        <v>3019</v>
      </c>
      <c r="B3232">
        <v>73</v>
      </c>
      <c r="C3232">
        <v>73</v>
      </c>
      <c r="E3232">
        <v>100000</v>
      </c>
      <c r="F3232">
        <v>99719</v>
      </c>
      <c r="G3232">
        <v>99438</v>
      </c>
      <c r="H3232">
        <v>99158</v>
      </c>
      <c r="I3232">
        <v>98880</v>
      </c>
      <c r="J3232">
        <v>98604</v>
      </c>
      <c r="K3232">
        <v>98328</v>
      </c>
      <c r="L3232">
        <v>98050</v>
      </c>
      <c r="M3232">
        <v>97769</v>
      </c>
      <c r="N3232">
        <v>97482</v>
      </c>
      <c r="O3232">
        <v>97190</v>
      </c>
      <c r="P3232">
        <v>96891</v>
      </c>
      <c r="Q3232">
        <v>96586</v>
      </c>
      <c r="R3232">
        <v>96272</v>
      </c>
      <c r="S3232">
        <v>95952</v>
      </c>
      <c r="T3232">
        <v>95623</v>
      </c>
      <c r="U3232">
        <v>95286</v>
      </c>
      <c r="V3232">
        <v>94939</v>
      </c>
      <c r="W3232">
        <v>94583</v>
      </c>
      <c r="X3232">
        <v>94215</v>
      </c>
      <c r="Y3232">
        <v>93835</v>
      </c>
      <c r="Z3232">
        <v>93442</v>
      </c>
      <c r="AA3232">
        <v>93033</v>
      </c>
      <c r="AB3232">
        <v>92607</v>
      </c>
      <c r="AC3232">
        <v>92162</v>
      </c>
      <c r="AD3232">
        <v>91696</v>
      </c>
      <c r="AE3232">
        <v>91206</v>
      </c>
      <c r="AF3232">
        <v>90690</v>
      </c>
      <c r="AG3232">
        <v>90145</v>
      </c>
      <c r="AH3232">
        <v>89567</v>
      </c>
      <c r="AI3232">
        <v>88956</v>
      </c>
      <c r="AJ3232">
        <v>88312</v>
      </c>
      <c r="AK3232">
        <v>87635</v>
      </c>
      <c r="AL3232">
        <v>86926</v>
      </c>
      <c r="AM3232">
        <v>86183</v>
      </c>
      <c r="AN3232">
        <v>85409</v>
      </c>
      <c r="AO3232">
        <v>84601</v>
      </c>
      <c r="AP3232">
        <v>83757</v>
      </c>
      <c r="AQ3232">
        <v>82873</v>
      </c>
      <c r="AR3232">
        <v>81939</v>
      </c>
      <c r="AS3232">
        <v>80948</v>
      </c>
      <c r="AT3232">
        <v>79891</v>
      </c>
      <c r="AU3232">
        <v>78761</v>
      </c>
      <c r="AV3232">
        <v>77553</v>
      </c>
      <c r="AW3232">
        <v>76254</v>
      </c>
      <c r="AX3232">
        <v>74864</v>
      </c>
      <c r="AY3232">
        <v>73383</v>
      </c>
      <c r="AZ3232">
        <v>71808</v>
      </c>
      <c r="BA3232">
        <v>70129</v>
      </c>
      <c r="BB3232">
        <v>68328</v>
      </c>
      <c r="BC3232">
        <v>66399</v>
      </c>
      <c r="BD3232">
        <v>64335</v>
      </c>
      <c r="BE3232">
        <v>62131</v>
      </c>
      <c r="BF3232">
        <v>59780</v>
      </c>
      <c r="BG3232">
        <v>57274</v>
      </c>
      <c r="BH3232">
        <v>54611</v>
      </c>
      <c r="BI3232">
        <v>51798</v>
      </c>
      <c r="BJ3232">
        <v>48844</v>
      </c>
      <c r="BK3232">
        <v>45764</v>
      </c>
      <c r="BL3232">
        <v>42572</v>
      </c>
      <c r="BM3232">
        <v>39287</v>
      </c>
      <c r="BN3232">
        <v>35937</v>
      </c>
      <c r="BO3232">
        <v>32559</v>
      </c>
      <c r="BP3232">
        <v>29187</v>
      </c>
      <c r="BQ3232">
        <v>25857</v>
      </c>
      <c r="BR3232">
        <v>22620</v>
      </c>
      <c r="BS3232">
        <v>19518</v>
      </c>
      <c r="BT3232">
        <v>16582</v>
      </c>
      <c r="BU3232">
        <v>13845</v>
      </c>
      <c r="BV3232">
        <v>11316</v>
      </c>
      <c r="BW3232">
        <v>9040</v>
      </c>
      <c r="BX3232">
        <v>7040</v>
      </c>
      <c r="BY3232">
        <v>5331</v>
      </c>
      <c r="DC3232">
        <v>52.56</v>
      </c>
      <c r="DD3232">
        <v>51.71</v>
      </c>
      <c r="DE3232">
        <v>50.85</v>
      </c>
      <c r="DF3232">
        <v>49.99</v>
      </c>
      <c r="DG3232">
        <v>49.13</v>
      </c>
      <c r="DH3232">
        <v>48.27</v>
      </c>
      <c r="DI3232">
        <v>47.4</v>
      </c>
      <c r="DJ3232">
        <v>46.53</v>
      </c>
      <c r="DK3232">
        <v>45.67</v>
      </c>
      <c r="DL3232">
        <v>44.8</v>
      </c>
      <c r="DM3232">
        <v>43.93</v>
      </c>
      <c r="DN3232">
        <v>43.07</v>
      </c>
      <c r="DO3232">
        <v>42.2</v>
      </c>
      <c r="DP3232">
        <v>41.34</v>
      </c>
      <c r="DQ3232">
        <v>40.47</v>
      </c>
      <c r="DR3232">
        <v>39.61</v>
      </c>
      <c r="DS3232">
        <v>38.75</v>
      </c>
      <c r="DT3232">
        <v>37.89</v>
      </c>
      <c r="DU3232">
        <v>37.03</v>
      </c>
      <c r="DV3232">
        <v>36.17</v>
      </c>
      <c r="DW3232">
        <v>35.32</v>
      </c>
      <c r="DX3232">
        <v>34.46</v>
      </c>
      <c r="DY3232">
        <v>33.61</v>
      </c>
      <c r="DZ3232">
        <v>32.770000000000003</v>
      </c>
      <c r="EA3232">
        <v>31.92</v>
      </c>
      <c r="EB3232">
        <v>31.08</v>
      </c>
      <c r="EC3232">
        <v>30.25</v>
      </c>
      <c r="ED3232">
        <v>29.41</v>
      </c>
      <c r="EE3232">
        <v>28.59</v>
      </c>
      <c r="EF3232">
        <v>27.77</v>
      </c>
      <c r="EG3232">
        <v>26.96</v>
      </c>
      <c r="EH3232">
        <v>26.15</v>
      </c>
      <c r="EI3232">
        <v>25.35</v>
      </c>
      <c r="EJ3232">
        <v>24.55</v>
      </c>
      <c r="EK3232">
        <v>23.76</v>
      </c>
      <c r="EL3232">
        <v>22.97</v>
      </c>
      <c r="EM3232">
        <v>22.18</v>
      </c>
      <c r="EN3232">
        <v>21.4</v>
      </c>
      <c r="EO3232">
        <v>20.63</v>
      </c>
      <c r="EP3232">
        <v>19.86</v>
      </c>
      <c r="EQ3232">
        <v>19.09</v>
      </c>
      <c r="ER3232">
        <v>18.34</v>
      </c>
      <c r="ES3232">
        <v>17.59</v>
      </c>
      <c r="ET3232">
        <v>16.86</v>
      </c>
      <c r="EU3232">
        <v>16.14</v>
      </c>
      <c r="EV3232">
        <v>15.43</v>
      </c>
      <c r="EW3232">
        <v>14.73</v>
      </c>
      <c r="EX3232">
        <v>14.04</v>
      </c>
      <c r="EY3232">
        <v>13.37</v>
      </c>
      <c r="EZ3232">
        <v>12.71</v>
      </c>
      <c r="FA3232">
        <v>12.06</v>
      </c>
      <c r="FB3232">
        <v>11.43</v>
      </c>
      <c r="FC3232">
        <v>10.82</v>
      </c>
      <c r="FD3232">
        <v>10.23</v>
      </c>
      <c r="FE3232">
        <v>9.65</v>
      </c>
      <c r="FF3232">
        <v>9.1</v>
      </c>
      <c r="FG3232">
        <v>8.56</v>
      </c>
      <c r="FH3232">
        <v>8.0500000000000007</v>
      </c>
      <c r="FI3232">
        <v>7.56</v>
      </c>
      <c r="FJ3232">
        <v>7.09</v>
      </c>
      <c r="FK3232">
        <v>6.64</v>
      </c>
      <c r="FL3232">
        <v>6.21</v>
      </c>
      <c r="FM3232">
        <v>5.81</v>
      </c>
      <c r="FN3232">
        <v>5.42</v>
      </c>
      <c r="FO3232">
        <v>5.05</v>
      </c>
      <c r="FP3232">
        <v>4.7</v>
      </c>
      <c r="FQ3232">
        <v>4.37</v>
      </c>
      <c r="FR3232">
        <v>4.0599999999999996</v>
      </c>
      <c r="FS3232">
        <v>3.76</v>
      </c>
      <c r="FT3232">
        <v>3.49</v>
      </c>
      <c r="FU3232">
        <v>3.24</v>
      </c>
      <c r="FV3232">
        <v>3.02</v>
      </c>
      <c r="FW3232">
        <v>2.83</v>
      </c>
    </row>
    <row r="3233" spans="1:178" x14ac:dyDescent="0.25">
      <c r="A3233" t="s">
        <v>3020</v>
      </c>
      <c r="B3233">
        <v>72</v>
      </c>
      <c r="C3233">
        <v>72</v>
      </c>
      <c r="E3233">
        <v>100000</v>
      </c>
      <c r="F3233">
        <v>99713</v>
      </c>
      <c r="G3233">
        <v>99428</v>
      </c>
      <c r="H3233">
        <v>99145</v>
      </c>
      <c r="I3233">
        <v>98864</v>
      </c>
      <c r="J3233">
        <v>98582</v>
      </c>
      <c r="K3233">
        <v>98299</v>
      </c>
      <c r="L3233">
        <v>98012</v>
      </c>
      <c r="M3233">
        <v>97720</v>
      </c>
      <c r="N3233">
        <v>97422</v>
      </c>
      <c r="O3233">
        <v>97117</v>
      </c>
      <c r="P3233">
        <v>96805</v>
      </c>
      <c r="Q3233">
        <v>96485</v>
      </c>
      <c r="R3233">
        <v>96157</v>
      </c>
      <c r="S3233">
        <v>95821</v>
      </c>
      <c r="T3233">
        <v>95477</v>
      </c>
      <c r="U3233">
        <v>95123</v>
      </c>
      <c r="V3233">
        <v>94759</v>
      </c>
      <c r="W3233">
        <v>94383</v>
      </c>
      <c r="X3233">
        <v>93995</v>
      </c>
      <c r="Y3233">
        <v>93593</v>
      </c>
      <c r="Z3233">
        <v>93176</v>
      </c>
      <c r="AA3233">
        <v>92742</v>
      </c>
      <c r="AB3233">
        <v>92288</v>
      </c>
      <c r="AC3233">
        <v>91813</v>
      </c>
      <c r="AD3233">
        <v>91313</v>
      </c>
      <c r="AE3233">
        <v>90786</v>
      </c>
      <c r="AF3233">
        <v>90229</v>
      </c>
      <c r="AG3233">
        <v>89640</v>
      </c>
      <c r="AH3233">
        <v>89018</v>
      </c>
      <c r="AI3233">
        <v>88361</v>
      </c>
      <c r="AJ3233">
        <v>87670</v>
      </c>
      <c r="AK3233">
        <v>86948</v>
      </c>
      <c r="AL3233">
        <v>86192</v>
      </c>
      <c r="AM3233">
        <v>85402</v>
      </c>
      <c r="AN3233">
        <v>84580</v>
      </c>
      <c r="AO3233">
        <v>83721</v>
      </c>
      <c r="AP3233">
        <v>82822</v>
      </c>
      <c r="AQ3233">
        <v>81872</v>
      </c>
      <c r="AR3233">
        <v>80866</v>
      </c>
      <c r="AS3233">
        <v>79793</v>
      </c>
      <c r="AT3233">
        <v>78647</v>
      </c>
      <c r="AU3233">
        <v>77422</v>
      </c>
      <c r="AV3233">
        <v>76108</v>
      </c>
      <c r="AW3233">
        <v>74700</v>
      </c>
      <c r="AX3233">
        <v>73201</v>
      </c>
      <c r="AY3233">
        <v>71607</v>
      </c>
      <c r="AZ3233">
        <v>69908</v>
      </c>
      <c r="BA3233">
        <v>68090</v>
      </c>
      <c r="BB3233">
        <v>66143</v>
      </c>
      <c r="BC3233">
        <v>64062</v>
      </c>
      <c r="BD3233">
        <v>61839</v>
      </c>
      <c r="BE3233">
        <v>59472</v>
      </c>
      <c r="BF3233">
        <v>56950</v>
      </c>
      <c r="BG3233">
        <v>54275</v>
      </c>
      <c r="BH3233">
        <v>51452</v>
      </c>
      <c r="BI3233">
        <v>48490</v>
      </c>
      <c r="BJ3233">
        <v>45404</v>
      </c>
      <c r="BK3233">
        <v>42209</v>
      </c>
      <c r="BL3233">
        <v>38927</v>
      </c>
      <c r="BM3233">
        <v>35583</v>
      </c>
      <c r="BN3233">
        <v>32212</v>
      </c>
      <c r="BO3233">
        <v>28852</v>
      </c>
      <c r="BP3233">
        <v>25538</v>
      </c>
      <c r="BQ3233">
        <v>22319</v>
      </c>
      <c r="BR3233">
        <v>19238</v>
      </c>
      <c r="BS3233">
        <v>16328</v>
      </c>
      <c r="BT3233">
        <v>13619</v>
      </c>
      <c r="BU3233">
        <v>11123</v>
      </c>
      <c r="BV3233">
        <v>8874</v>
      </c>
      <c r="BW3233">
        <v>6903</v>
      </c>
      <c r="BX3233">
        <v>5218</v>
      </c>
      <c r="DC3233">
        <v>51.53</v>
      </c>
      <c r="DD3233">
        <v>50.68</v>
      </c>
      <c r="DE3233">
        <v>49.82</v>
      </c>
      <c r="DF3233">
        <v>48.96</v>
      </c>
      <c r="DG3233">
        <v>48.1</v>
      </c>
      <c r="DH3233">
        <v>47.23</v>
      </c>
      <c r="DI3233">
        <v>46.37</v>
      </c>
      <c r="DJ3233">
        <v>45.5</v>
      </c>
      <c r="DK3233">
        <v>44.64</v>
      </c>
      <c r="DL3233">
        <v>43.77</v>
      </c>
      <c r="DM3233">
        <v>42.91</v>
      </c>
      <c r="DN3233">
        <v>42.05</v>
      </c>
      <c r="DO3233">
        <v>41.18</v>
      </c>
      <c r="DP3233">
        <v>40.32</v>
      </c>
      <c r="DQ3233">
        <v>39.46</v>
      </c>
      <c r="DR3233">
        <v>38.6</v>
      </c>
      <c r="DS3233">
        <v>37.74</v>
      </c>
      <c r="DT3233">
        <v>36.89</v>
      </c>
      <c r="DU3233">
        <v>36.03</v>
      </c>
      <c r="DV3233">
        <v>35.18</v>
      </c>
      <c r="DW3233">
        <v>34.33</v>
      </c>
      <c r="DX3233">
        <v>33.479999999999997</v>
      </c>
      <c r="DY3233">
        <v>32.630000000000003</v>
      </c>
      <c r="DZ3233">
        <v>31.79</v>
      </c>
      <c r="EA3233">
        <v>30.95</v>
      </c>
      <c r="EB3233">
        <v>30.12</v>
      </c>
      <c r="EC3233">
        <v>29.29</v>
      </c>
      <c r="ED3233">
        <v>28.47</v>
      </c>
      <c r="EE3233">
        <v>27.65</v>
      </c>
      <c r="EF3233">
        <v>26.84</v>
      </c>
      <c r="EG3233">
        <v>26.04</v>
      </c>
      <c r="EH3233">
        <v>25.24</v>
      </c>
      <c r="EI3233">
        <v>24.45</v>
      </c>
      <c r="EJ3233">
        <v>23.66</v>
      </c>
      <c r="EK3233">
        <v>22.87</v>
      </c>
      <c r="EL3233">
        <v>22.09</v>
      </c>
      <c r="EM3233">
        <v>21.31</v>
      </c>
      <c r="EN3233">
        <v>20.54</v>
      </c>
      <c r="EO3233">
        <v>19.77</v>
      </c>
      <c r="EP3233">
        <v>19.010000000000002</v>
      </c>
      <c r="EQ3233">
        <v>18.260000000000002</v>
      </c>
      <c r="ER3233">
        <v>17.510000000000002</v>
      </c>
      <c r="ES3233">
        <v>16.78</v>
      </c>
      <c r="ET3233">
        <v>16.07</v>
      </c>
      <c r="EU3233">
        <v>15.36</v>
      </c>
      <c r="EV3233">
        <v>14.66</v>
      </c>
      <c r="EW3233">
        <v>13.98</v>
      </c>
      <c r="EX3233">
        <v>13.31</v>
      </c>
      <c r="EY3233">
        <v>12.65</v>
      </c>
      <c r="EZ3233">
        <v>12</v>
      </c>
      <c r="FA3233">
        <v>11.38</v>
      </c>
      <c r="FB3233">
        <v>10.77</v>
      </c>
      <c r="FC3233">
        <v>10.18</v>
      </c>
      <c r="FD3233">
        <v>9.61</v>
      </c>
      <c r="FE3233">
        <v>9.06</v>
      </c>
      <c r="FF3233">
        <v>8.5299999999999994</v>
      </c>
      <c r="FG3233">
        <v>8.02</v>
      </c>
      <c r="FH3233">
        <v>7.53</v>
      </c>
      <c r="FI3233">
        <v>7.06</v>
      </c>
      <c r="FJ3233">
        <v>6.61</v>
      </c>
      <c r="FK3233">
        <v>6.19</v>
      </c>
      <c r="FL3233">
        <v>5.78</v>
      </c>
      <c r="FM3233">
        <v>5.4</v>
      </c>
      <c r="FN3233">
        <v>5.03</v>
      </c>
      <c r="FO3233">
        <v>4.68</v>
      </c>
      <c r="FP3233">
        <v>4.3499999999999996</v>
      </c>
      <c r="FQ3233">
        <v>4.04</v>
      </c>
      <c r="FR3233">
        <v>3.75</v>
      </c>
      <c r="FS3233">
        <v>3.47</v>
      </c>
      <c r="FT3233">
        <v>3.23</v>
      </c>
      <c r="FU3233">
        <v>3.01</v>
      </c>
      <c r="FV3233">
        <v>2.82</v>
      </c>
    </row>
    <row r="3234" spans="1:178" x14ac:dyDescent="0.25">
      <c r="A3234" t="s">
        <v>3021</v>
      </c>
      <c r="B3234">
        <v>71</v>
      </c>
      <c r="C3234">
        <v>71</v>
      </c>
      <c r="E3234">
        <v>100000</v>
      </c>
      <c r="F3234">
        <v>99709</v>
      </c>
      <c r="G3234">
        <v>99421</v>
      </c>
      <c r="H3234">
        <v>99134</v>
      </c>
      <c r="I3234">
        <v>98847</v>
      </c>
      <c r="J3234">
        <v>98558</v>
      </c>
      <c r="K3234">
        <v>98265</v>
      </c>
      <c r="L3234">
        <v>97967</v>
      </c>
      <c r="M3234">
        <v>97664</v>
      </c>
      <c r="N3234">
        <v>97353</v>
      </c>
      <c r="O3234">
        <v>97034</v>
      </c>
      <c r="P3234">
        <v>96707</v>
      </c>
      <c r="Q3234">
        <v>96372</v>
      </c>
      <c r="R3234">
        <v>96029</v>
      </c>
      <c r="S3234">
        <v>95677</v>
      </c>
      <c r="T3234">
        <v>95316</v>
      </c>
      <c r="U3234">
        <v>94944</v>
      </c>
      <c r="V3234">
        <v>94560</v>
      </c>
      <c r="W3234">
        <v>94164</v>
      </c>
      <c r="X3234">
        <v>93754</v>
      </c>
      <c r="Y3234">
        <v>93329</v>
      </c>
      <c r="Z3234">
        <v>92886</v>
      </c>
      <c r="AA3234">
        <v>92423</v>
      </c>
      <c r="AB3234">
        <v>91937</v>
      </c>
      <c r="AC3234">
        <v>91427</v>
      </c>
      <c r="AD3234">
        <v>90889</v>
      </c>
      <c r="AE3234">
        <v>90321</v>
      </c>
      <c r="AF3234">
        <v>89721</v>
      </c>
      <c r="AG3234">
        <v>89086</v>
      </c>
      <c r="AH3234">
        <v>88417</v>
      </c>
      <c r="AI3234">
        <v>87713</v>
      </c>
      <c r="AJ3234">
        <v>86976</v>
      </c>
      <c r="AK3234">
        <v>86206</v>
      </c>
      <c r="AL3234">
        <v>85402</v>
      </c>
      <c r="AM3234">
        <v>84564</v>
      </c>
      <c r="AN3234">
        <v>83690</v>
      </c>
      <c r="AO3234">
        <v>82775</v>
      </c>
      <c r="AP3234">
        <v>81810</v>
      </c>
      <c r="AQ3234">
        <v>80788</v>
      </c>
      <c r="AR3234">
        <v>79699</v>
      </c>
      <c r="AS3234">
        <v>78537</v>
      </c>
      <c r="AT3234">
        <v>77295</v>
      </c>
      <c r="AU3234">
        <v>75963</v>
      </c>
      <c r="AV3234">
        <v>74539</v>
      </c>
      <c r="AW3234">
        <v>73022</v>
      </c>
      <c r="AX3234">
        <v>71409</v>
      </c>
      <c r="AY3234">
        <v>69690</v>
      </c>
      <c r="AZ3234">
        <v>67853</v>
      </c>
      <c r="BA3234">
        <v>65889</v>
      </c>
      <c r="BB3234">
        <v>63790</v>
      </c>
      <c r="BC3234">
        <v>61550</v>
      </c>
      <c r="BD3234">
        <v>59165</v>
      </c>
      <c r="BE3234">
        <v>56628</v>
      </c>
      <c r="BF3234">
        <v>53939</v>
      </c>
      <c r="BG3234">
        <v>51106</v>
      </c>
      <c r="BH3234">
        <v>48136</v>
      </c>
      <c r="BI3234">
        <v>45045</v>
      </c>
      <c r="BJ3234">
        <v>41847</v>
      </c>
      <c r="BK3234">
        <v>38564</v>
      </c>
      <c r="BL3234">
        <v>35227</v>
      </c>
      <c r="BM3234">
        <v>31865</v>
      </c>
      <c r="BN3234">
        <v>28516</v>
      </c>
      <c r="BO3234">
        <v>25218</v>
      </c>
      <c r="BP3234">
        <v>22020</v>
      </c>
      <c r="BQ3234">
        <v>18961</v>
      </c>
      <c r="BR3234">
        <v>16075</v>
      </c>
      <c r="BS3234">
        <v>13394</v>
      </c>
      <c r="BT3234">
        <v>10927</v>
      </c>
      <c r="BU3234">
        <v>8711</v>
      </c>
      <c r="BV3234">
        <v>6766</v>
      </c>
      <c r="BW3234">
        <v>5109</v>
      </c>
      <c r="DC3234">
        <v>50.5</v>
      </c>
      <c r="DD3234">
        <v>49.65</v>
      </c>
      <c r="DE3234">
        <v>48.79</v>
      </c>
      <c r="DF3234">
        <v>47.93</v>
      </c>
      <c r="DG3234">
        <v>47.07</v>
      </c>
      <c r="DH3234">
        <v>46.2</v>
      </c>
      <c r="DI3234">
        <v>45.34</v>
      </c>
      <c r="DJ3234">
        <v>44.48</v>
      </c>
      <c r="DK3234">
        <v>43.61</v>
      </c>
      <c r="DL3234">
        <v>42.75</v>
      </c>
      <c r="DM3234">
        <v>41.89</v>
      </c>
      <c r="DN3234">
        <v>41.03</v>
      </c>
      <c r="DO3234">
        <v>40.17</v>
      </c>
      <c r="DP3234">
        <v>39.31</v>
      </c>
      <c r="DQ3234">
        <v>38.450000000000003</v>
      </c>
      <c r="DR3234">
        <v>37.6</v>
      </c>
      <c r="DS3234">
        <v>36.74</v>
      </c>
      <c r="DT3234">
        <v>35.89</v>
      </c>
      <c r="DU3234">
        <v>35.04</v>
      </c>
      <c r="DV3234">
        <v>34.19</v>
      </c>
      <c r="DW3234">
        <v>33.340000000000003</v>
      </c>
      <c r="DX3234">
        <v>32.5</v>
      </c>
      <c r="DY3234">
        <v>31.66</v>
      </c>
      <c r="DZ3234">
        <v>30.83</v>
      </c>
      <c r="EA3234">
        <v>29.99</v>
      </c>
      <c r="EB3234">
        <v>29.17</v>
      </c>
      <c r="EC3234">
        <v>28.35</v>
      </c>
      <c r="ED3234">
        <v>27.54</v>
      </c>
      <c r="EE3234">
        <v>26.73</v>
      </c>
      <c r="EF3234">
        <v>25.93</v>
      </c>
      <c r="EG3234">
        <v>25.13</v>
      </c>
      <c r="EH3234">
        <v>24.34</v>
      </c>
      <c r="EI3234">
        <v>23.55</v>
      </c>
      <c r="EJ3234">
        <v>22.77</v>
      </c>
      <c r="EK3234">
        <v>21.99</v>
      </c>
      <c r="EL3234">
        <v>21.21</v>
      </c>
      <c r="EM3234">
        <v>20.440000000000001</v>
      </c>
      <c r="EN3234">
        <v>19.68</v>
      </c>
      <c r="EO3234">
        <v>18.920000000000002</v>
      </c>
      <c r="EP3234">
        <v>18.170000000000002</v>
      </c>
      <c r="EQ3234">
        <v>17.43</v>
      </c>
      <c r="ER3234">
        <v>16.71</v>
      </c>
      <c r="ES3234">
        <v>15.99</v>
      </c>
      <c r="ET3234">
        <v>15.29</v>
      </c>
      <c r="EU3234">
        <v>14.59</v>
      </c>
      <c r="EV3234">
        <v>13.91</v>
      </c>
      <c r="EW3234">
        <v>13.24</v>
      </c>
      <c r="EX3234">
        <v>12.59</v>
      </c>
      <c r="EY3234">
        <v>11.95</v>
      </c>
      <c r="EZ3234">
        <v>11.33</v>
      </c>
      <c r="FA3234">
        <v>10.72</v>
      </c>
      <c r="FB3234">
        <v>10.130000000000001</v>
      </c>
      <c r="FC3234">
        <v>9.56</v>
      </c>
      <c r="FD3234">
        <v>9.01</v>
      </c>
      <c r="FE3234">
        <v>8.49</v>
      </c>
      <c r="FF3234">
        <v>7.98</v>
      </c>
      <c r="FG3234">
        <v>7.49</v>
      </c>
      <c r="FH3234">
        <v>7.03</v>
      </c>
      <c r="FI3234">
        <v>6.58</v>
      </c>
      <c r="FJ3234">
        <v>6.16</v>
      </c>
      <c r="FK3234">
        <v>5.76</v>
      </c>
      <c r="FL3234">
        <v>5.37</v>
      </c>
      <c r="FM3234">
        <v>5.01</v>
      </c>
      <c r="FN3234">
        <v>4.66</v>
      </c>
      <c r="FO3234">
        <v>4.34</v>
      </c>
      <c r="FP3234">
        <v>4.03</v>
      </c>
      <c r="FQ3234">
        <v>3.73</v>
      </c>
      <c r="FR3234">
        <v>3.46</v>
      </c>
      <c r="FS3234">
        <v>3.21</v>
      </c>
      <c r="FT3234">
        <v>2.99</v>
      </c>
      <c r="FU3234">
        <v>2.8</v>
      </c>
    </row>
    <row r="3235" spans="1:178" x14ac:dyDescent="0.25">
      <c r="A3235" t="s">
        <v>3022</v>
      </c>
      <c r="B3235">
        <v>70</v>
      </c>
      <c r="C3235">
        <v>70</v>
      </c>
      <c r="E3235">
        <v>100000</v>
      </c>
      <c r="F3235">
        <v>99706</v>
      </c>
      <c r="G3235">
        <v>99413</v>
      </c>
      <c r="H3235">
        <v>99121</v>
      </c>
      <c r="I3235">
        <v>98826</v>
      </c>
      <c r="J3235">
        <v>98528</v>
      </c>
      <c r="K3235">
        <v>98224</v>
      </c>
      <c r="L3235">
        <v>97914</v>
      </c>
      <c r="M3235">
        <v>97597</v>
      </c>
      <c r="N3235">
        <v>97272</v>
      </c>
      <c r="O3235">
        <v>96938</v>
      </c>
      <c r="P3235">
        <v>96597</v>
      </c>
      <c r="Q3235">
        <v>96246</v>
      </c>
      <c r="R3235">
        <v>95887</v>
      </c>
      <c r="S3235">
        <v>95517</v>
      </c>
      <c r="T3235">
        <v>95138</v>
      </c>
      <c r="U3235">
        <v>94746</v>
      </c>
      <c r="V3235">
        <v>94342</v>
      </c>
      <c r="W3235">
        <v>93923</v>
      </c>
      <c r="X3235">
        <v>93489</v>
      </c>
      <c r="Y3235">
        <v>93037</v>
      </c>
      <c r="Z3235">
        <v>92565</v>
      </c>
      <c r="AA3235">
        <v>92070</v>
      </c>
      <c r="AB3235">
        <v>91549</v>
      </c>
      <c r="AC3235">
        <v>91000</v>
      </c>
      <c r="AD3235">
        <v>90421</v>
      </c>
      <c r="AE3235">
        <v>89808</v>
      </c>
      <c r="AF3235">
        <v>89161</v>
      </c>
      <c r="AG3235">
        <v>88479</v>
      </c>
      <c r="AH3235">
        <v>87761</v>
      </c>
      <c r="AI3235">
        <v>87010</v>
      </c>
      <c r="AJ3235">
        <v>86225</v>
      </c>
      <c r="AK3235">
        <v>85406</v>
      </c>
      <c r="AL3235">
        <v>84553</v>
      </c>
      <c r="AM3235">
        <v>83663</v>
      </c>
      <c r="AN3235">
        <v>82732</v>
      </c>
      <c r="AO3235">
        <v>81751</v>
      </c>
      <c r="AP3235">
        <v>80713</v>
      </c>
      <c r="AQ3235">
        <v>79608</v>
      </c>
      <c r="AR3235">
        <v>78429</v>
      </c>
      <c r="AS3235">
        <v>77170</v>
      </c>
      <c r="AT3235">
        <v>75820</v>
      </c>
      <c r="AU3235">
        <v>74378</v>
      </c>
      <c r="AV3235">
        <v>72844</v>
      </c>
      <c r="AW3235">
        <v>71213</v>
      </c>
      <c r="AX3235">
        <v>69475</v>
      </c>
      <c r="AY3235">
        <v>67617</v>
      </c>
      <c r="AZ3235">
        <v>65634</v>
      </c>
      <c r="BA3235">
        <v>63518</v>
      </c>
      <c r="BB3235">
        <v>61261</v>
      </c>
      <c r="BC3235">
        <v>58860</v>
      </c>
      <c r="BD3235">
        <v>56306</v>
      </c>
      <c r="BE3235">
        <v>53604</v>
      </c>
      <c r="BF3235">
        <v>50758</v>
      </c>
      <c r="BG3235">
        <v>47781</v>
      </c>
      <c r="BH3235">
        <v>44684</v>
      </c>
      <c r="BI3235">
        <v>41483</v>
      </c>
      <c r="BJ3235">
        <v>38202</v>
      </c>
      <c r="BK3235">
        <v>34868</v>
      </c>
      <c r="BL3235">
        <v>31518</v>
      </c>
      <c r="BM3235">
        <v>28182</v>
      </c>
      <c r="BN3235">
        <v>24899</v>
      </c>
      <c r="BO3235">
        <v>21721</v>
      </c>
      <c r="BP3235">
        <v>18686</v>
      </c>
      <c r="BQ3235">
        <v>15824</v>
      </c>
      <c r="BR3235">
        <v>13170</v>
      </c>
      <c r="BS3235">
        <v>10733</v>
      </c>
      <c r="BT3235">
        <v>8545</v>
      </c>
      <c r="BU3235">
        <v>6632</v>
      </c>
      <c r="BV3235">
        <v>5001</v>
      </c>
      <c r="DC3235">
        <v>49.47</v>
      </c>
      <c r="DD3235">
        <v>48.62</v>
      </c>
      <c r="DE3235">
        <v>47.76</v>
      </c>
      <c r="DF3235">
        <v>46.9</v>
      </c>
      <c r="DG3235">
        <v>46.04</v>
      </c>
      <c r="DH3235">
        <v>45.17</v>
      </c>
      <c r="DI3235">
        <v>44.31</v>
      </c>
      <c r="DJ3235">
        <v>43.45</v>
      </c>
      <c r="DK3235">
        <v>42.59</v>
      </c>
      <c r="DL3235">
        <v>41.73</v>
      </c>
      <c r="DM3235">
        <v>40.869999999999997</v>
      </c>
      <c r="DN3235">
        <v>40.020000000000003</v>
      </c>
      <c r="DO3235">
        <v>39.159999999999997</v>
      </c>
      <c r="DP3235">
        <v>38.299999999999997</v>
      </c>
      <c r="DQ3235">
        <v>37.450000000000003</v>
      </c>
      <c r="DR3235">
        <v>36.6</v>
      </c>
      <c r="DS3235">
        <v>35.75</v>
      </c>
      <c r="DT3235">
        <v>34.9</v>
      </c>
      <c r="DU3235">
        <v>34.049999999999997</v>
      </c>
      <c r="DV3235">
        <v>33.21</v>
      </c>
      <c r="DW3235">
        <v>32.369999999999997</v>
      </c>
      <c r="DX3235">
        <v>31.53</v>
      </c>
      <c r="DY3235">
        <v>30.7</v>
      </c>
      <c r="DZ3235">
        <v>29.87</v>
      </c>
      <c r="EA3235">
        <v>29.04</v>
      </c>
      <c r="EB3235">
        <v>28.23</v>
      </c>
      <c r="EC3235">
        <v>27.42</v>
      </c>
      <c r="ED3235">
        <v>26.61</v>
      </c>
      <c r="EE3235">
        <v>25.81</v>
      </c>
      <c r="EF3235">
        <v>25.02</v>
      </c>
      <c r="EG3235">
        <v>24.23</v>
      </c>
      <c r="EH3235">
        <v>23.45</v>
      </c>
      <c r="EI3235">
        <v>22.67</v>
      </c>
      <c r="EJ3235">
        <v>21.89</v>
      </c>
      <c r="EK3235">
        <v>21.12</v>
      </c>
      <c r="EL3235">
        <v>20.350000000000001</v>
      </c>
      <c r="EM3235">
        <v>19.59</v>
      </c>
      <c r="EN3235">
        <v>18.84</v>
      </c>
      <c r="EO3235">
        <v>18.09</v>
      </c>
      <c r="EP3235">
        <v>17.350000000000001</v>
      </c>
      <c r="EQ3235">
        <v>16.63</v>
      </c>
      <c r="ER3235">
        <v>15.92</v>
      </c>
      <c r="ES3235">
        <v>15.22</v>
      </c>
      <c r="ET3235">
        <v>14.53</v>
      </c>
      <c r="EU3235">
        <v>13.85</v>
      </c>
      <c r="EV3235">
        <v>13.18</v>
      </c>
      <c r="EW3235">
        <v>12.53</v>
      </c>
      <c r="EX3235">
        <v>11.89</v>
      </c>
      <c r="EY3235">
        <v>11.27</v>
      </c>
      <c r="EZ3235">
        <v>10.67</v>
      </c>
      <c r="FA3235">
        <v>10.08</v>
      </c>
      <c r="FB3235">
        <v>9.52</v>
      </c>
      <c r="FC3235">
        <v>8.9700000000000006</v>
      </c>
      <c r="FD3235">
        <v>8.4499999999999993</v>
      </c>
      <c r="FE3235">
        <v>7.94</v>
      </c>
      <c r="FF3235">
        <v>7.46</v>
      </c>
      <c r="FG3235">
        <v>7</v>
      </c>
      <c r="FH3235">
        <v>6.55</v>
      </c>
      <c r="FI3235">
        <v>6.13</v>
      </c>
      <c r="FJ3235">
        <v>5.73</v>
      </c>
      <c r="FK3235">
        <v>5.35</v>
      </c>
      <c r="FL3235">
        <v>4.99</v>
      </c>
      <c r="FM3235">
        <v>4.6500000000000004</v>
      </c>
      <c r="FN3235">
        <v>4.32</v>
      </c>
      <c r="FO3235">
        <v>4.01</v>
      </c>
      <c r="FP3235">
        <v>3.72</v>
      </c>
      <c r="FQ3235">
        <v>3.45</v>
      </c>
      <c r="FR3235">
        <v>3.21</v>
      </c>
      <c r="FS3235">
        <v>2.99</v>
      </c>
      <c r="FT3235">
        <v>2.8</v>
      </c>
    </row>
    <row r="3236" spans="1:178" x14ac:dyDescent="0.25">
      <c r="A3236" t="s">
        <v>3023</v>
      </c>
      <c r="B3236">
        <v>69</v>
      </c>
      <c r="C3236">
        <v>69</v>
      </c>
      <c r="E3236">
        <v>100000</v>
      </c>
      <c r="F3236">
        <v>99702</v>
      </c>
      <c r="G3236">
        <v>99403</v>
      </c>
      <c r="H3236">
        <v>99103</v>
      </c>
      <c r="I3236">
        <v>98799</v>
      </c>
      <c r="J3236">
        <v>98489</v>
      </c>
      <c r="K3236">
        <v>98173</v>
      </c>
      <c r="L3236">
        <v>97849</v>
      </c>
      <c r="M3236">
        <v>97518</v>
      </c>
      <c r="N3236">
        <v>97178</v>
      </c>
      <c r="O3236">
        <v>96829</v>
      </c>
      <c r="P3236">
        <v>96471</v>
      </c>
      <c r="Q3236">
        <v>96104</v>
      </c>
      <c r="R3236">
        <v>95727</v>
      </c>
      <c r="S3236">
        <v>95339</v>
      </c>
      <c r="T3236">
        <v>94940</v>
      </c>
      <c r="U3236">
        <v>94527</v>
      </c>
      <c r="V3236">
        <v>94100</v>
      </c>
      <c r="W3236">
        <v>93656</v>
      </c>
      <c r="X3236">
        <v>93195</v>
      </c>
      <c r="Y3236">
        <v>92713</v>
      </c>
      <c r="Z3236">
        <v>92209</v>
      </c>
      <c r="AA3236">
        <v>91678</v>
      </c>
      <c r="AB3236">
        <v>91118</v>
      </c>
      <c r="AC3236">
        <v>90527</v>
      </c>
      <c r="AD3236">
        <v>89902</v>
      </c>
      <c r="AE3236">
        <v>89242</v>
      </c>
      <c r="AF3236">
        <v>88546</v>
      </c>
      <c r="AG3236">
        <v>87815</v>
      </c>
      <c r="AH3236">
        <v>87050</v>
      </c>
      <c r="AI3236">
        <v>86250</v>
      </c>
      <c r="AJ3236">
        <v>85416</v>
      </c>
      <c r="AK3236">
        <v>84547</v>
      </c>
      <c r="AL3236">
        <v>83641</v>
      </c>
      <c r="AM3236">
        <v>82694</v>
      </c>
      <c r="AN3236">
        <v>81697</v>
      </c>
      <c r="AO3236">
        <v>80641</v>
      </c>
      <c r="AP3236">
        <v>79520</v>
      </c>
      <c r="AQ3236">
        <v>78323</v>
      </c>
      <c r="AR3236">
        <v>77047</v>
      </c>
      <c r="AS3236">
        <v>75679</v>
      </c>
      <c r="AT3236">
        <v>74218</v>
      </c>
      <c r="AU3236">
        <v>72666</v>
      </c>
      <c r="AV3236">
        <v>71018</v>
      </c>
      <c r="AW3236">
        <v>69261</v>
      </c>
      <c r="AX3236">
        <v>67384</v>
      </c>
      <c r="AY3236">
        <v>65380</v>
      </c>
      <c r="AZ3236">
        <v>63245</v>
      </c>
      <c r="BA3236">
        <v>60972</v>
      </c>
      <c r="BB3236">
        <v>58555</v>
      </c>
      <c r="BC3236">
        <v>55986</v>
      </c>
      <c r="BD3236">
        <v>53269</v>
      </c>
      <c r="BE3236">
        <v>50412</v>
      </c>
      <c r="BF3236">
        <v>47425</v>
      </c>
      <c r="BG3236">
        <v>44323</v>
      </c>
      <c r="BH3236">
        <v>41120</v>
      </c>
      <c r="BI3236">
        <v>37839</v>
      </c>
      <c r="BJ3236">
        <v>34510</v>
      </c>
      <c r="BK3236">
        <v>31167</v>
      </c>
      <c r="BL3236">
        <v>27846</v>
      </c>
      <c r="BM3236">
        <v>24582</v>
      </c>
      <c r="BN3236">
        <v>21422</v>
      </c>
      <c r="BO3236">
        <v>18411</v>
      </c>
      <c r="BP3236">
        <v>15576</v>
      </c>
      <c r="BQ3236">
        <v>12948</v>
      </c>
      <c r="BR3236">
        <v>10538</v>
      </c>
      <c r="BS3236">
        <v>8382</v>
      </c>
      <c r="BT3236">
        <v>6497</v>
      </c>
      <c r="BU3236">
        <v>4894</v>
      </c>
      <c r="DC3236">
        <v>48.44</v>
      </c>
      <c r="DD3236">
        <v>47.59</v>
      </c>
      <c r="DE3236">
        <v>46.73</v>
      </c>
      <c r="DF3236">
        <v>45.87</v>
      </c>
      <c r="DG3236">
        <v>45.01</v>
      </c>
      <c r="DH3236">
        <v>44.15</v>
      </c>
      <c r="DI3236">
        <v>43.29</v>
      </c>
      <c r="DJ3236">
        <v>42.43</v>
      </c>
      <c r="DK3236">
        <v>41.57</v>
      </c>
      <c r="DL3236">
        <v>40.72</v>
      </c>
      <c r="DM3236">
        <v>39.86</v>
      </c>
      <c r="DN3236">
        <v>39.01</v>
      </c>
      <c r="DO3236">
        <v>38.15</v>
      </c>
      <c r="DP3236">
        <v>37.299999999999997</v>
      </c>
      <c r="DQ3236">
        <v>36.450000000000003</v>
      </c>
      <c r="DR3236">
        <v>35.6</v>
      </c>
      <c r="DS3236">
        <v>34.76</v>
      </c>
      <c r="DT3236">
        <v>33.909999999999997</v>
      </c>
      <c r="DU3236">
        <v>33.07</v>
      </c>
      <c r="DV3236">
        <v>32.229999999999997</v>
      </c>
      <c r="DW3236">
        <v>31.4</v>
      </c>
      <c r="DX3236">
        <v>30.57</v>
      </c>
      <c r="DY3236">
        <v>29.74</v>
      </c>
      <c r="DZ3236">
        <v>28.92</v>
      </c>
      <c r="EA3236">
        <v>28.11</v>
      </c>
      <c r="EB3236">
        <v>27.3</v>
      </c>
      <c r="EC3236">
        <v>26.5</v>
      </c>
      <c r="ED3236">
        <v>25.7</v>
      </c>
      <c r="EE3236">
        <v>24.91</v>
      </c>
      <c r="EF3236">
        <v>24.12</v>
      </c>
      <c r="EG3236">
        <v>23.34</v>
      </c>
      <c r="EH3236">
        <v>22.57</v>
      </c>
      <c r="EI3236">
        <v>21.79</v>
      </c>
      <c r="EJ3236">
        <v>21.02</v>
      </c>
      <c r="EK3236">
        <v>20.260000000000002</v>
      </c>
      <c r="EL3236">
        <v>19.5</v>
      </c>
      <c r="EM3236">
        <v>18.75</v>
      </c>
      <c r="EN3236">
        <v>18.010000000000002</v>
      </c>
      <c r="EO3236">
        <v>17.27</v>
      </c>
      <c r="EP3236">
        <v>16.55</v>
      </c>
      <c r="EQ3236">
        <v>15.84</v>
      </c>
      <c r="ER3236">
        <v>15.14</v>
      </c>
      <c r="ES3236">
        <v>14.46</v>
      </c>
      <c r="ET3236">
        <v>13.78</v>
      </c>
      <c r="EU3236">
        <v>13.12</v>
      </c>
      <c r="EV3236">
        <v>12.47</v>
      </c>
      <c r="EW3236">
        <v>11.84</v>
      </c>
      <c r="EX3236">
        <v>11.22</v>
      </c>
      <c r="EY3236">
        <v>10.62</v>
      </c>
      <c r="EZ3236">
        <v>10.039999999999999</v>
      </c>
      <c r="FA3236">
        <v>9.4700000000000006</v>
      </c>
      <c r="FB3236">
        <v>8.93</v>
      </c>
      <c r="FC3236">
        <v>8.41</v>
      </c>
      <c r="FD3236">
        <v>7.91</v>
      </c>
      <c r="FE3236">
        <v>7.42</v>
      </c>
      <c r="FF3236">
        <v>6.96</v>
      </c>
      <c r="FG3236">
        <v>6.52</v>
      </c>
      <c r="FH3236">
        <v>6.11</v>
      </c>
      <c r="FI3236">
        <v>5.71</v>
      </c>
      <c r="FJ3236">
        <v>5.33</v>
      </c>
      <c r="FK3236">
        <v>4.97</v>
      </c>
      <c r="FL3236">
        <v>4.63</v>
      </c>
      <c r="FM3236">
        <v>4.3</v>
      </c>
      <c r="FN3236">
        <v>4</v>
      </c>
      <c r="FO3236">
        <v>3.71</v>
      </c>
      <c r="FP3236">
        <v>3.44</v>
      </c>
      <c r="FQ3236">
        <v>3.19</v>
      </c>
      <c r="FR3236">
        <v>2.98</v>
      </c>
      <c r="FS3236">
        <v>2.79</v>
      </c>
    </row>
    <row r="3237" spans="1:178" x14ac:dyDescent="0.25">
      <c r="A3237" t="s">
        <v>3024</v>
      </c>
      <c r="B3237">
        <v>68</v>
      </c>
      <c r="C3237">
        <v>68</v>
      </c>
      <c r="E3237">
        <v>100000</v>
      </c>
      <c r="F3237">
        <v>99696</v>
      </c>
      <c r="G3237">
        <v>99390</v>
      </c>
      <c r="H3237">
        <v>99079</v>
      </c>
      <c r="I3237">
        <v>98764</v>
      </c>
      <c r="J3237">
        <v>98441</v>
      </c>
      <c r="K3237">
        <v>98111</v>
      </c>
      <c r="L3237">
        <v>97773</v>
      </c>
      <c r="M3237">
        <v>97427</v>
      </c>
      <c r="N3237">
        <v>97071</v>
      </c>
      <c r="O3237">
        <v>96706</v>
      </c>
      <c r="P3237">
        <v>96331</v>
      </c>
      <c r="Q3237">
        <v>95946</v>
      </c>
      <c r="R3237">
        <v>95550</v>
      </c>
      <c r="S3237">
        <v>95142</v>
      </c>
      <c r="T3237">
        <v>94720</v>
      </c>
      <c r="U3237">
        <v>94284</v>
      </c>
      <c r="V3237">
        <v>93832</v>
      </c>
      <c r="W3237">
        <v>93361</v>
      </c>
      <c r="X3237">
        <v>92870</v>
      </c>
      <c r="Y3237">
        <v>92355</v>
      </c>
      <c r="Z3237">
        <v>91814</v>
      </c>
      <c r="AA3237">
        <v>91243</v>
      </c>
      <c r="AB3237">
        <v>90640</v>
      </c>
      <c r="AC3237">
        <v>90003</v>
      </c>
      <c r="AD3237">
        <v>89330</v>
      </c>
      <c r="AE3237">
        <v>88620</v>
      </c>
      <c r="AF3237">
        <v>87876</v>
      </c>
      <c r="AG3237">
        <v>87096</v>
      </c>
      <c r="AH3237">
        <v>86280</v>
      </c>
      <c r="AI3237">
        <v>85431</v>
      </c>
      <c r="AJ3237">
        <v>84546</v>
      </c>
      <c r="AK3237">
        <v>83624</v>
      </c>
      <c r="AL3237">
        <v>82660</v>
      </c>
      <c r="AM3237">
        <v>81646</v>
      </c>
      <c r="AN3237">
        <v>80574</v>
      </c>
      <c r="AO3237">
        <v>79435</v>
      </c>
      <c r="AP3237">
        <v>78221</v>
      </c>
      <c r="AQ3237">
        <v>76926</v>
      </c>
      <c r="AR3237">
        <v>75540</v>
      </c>
      <c r="AS3237">
        <v>74061</v>
      </c>
      <c r="AT3237">
        <v>72489</v>
      </c>
      <c r="AU3237">
        <v>70822</v>
      </c>
      <c r="AV3237">
        <v>69048</v>
      </c>
      <c r="AW3237">
        <v>67152</v>
      </c>
      <c r="AX3237">
        <v>65130</v>
      </c>
      <c r="AY3237">
        <v>62974</v>
      </c>
      <c r="AZ3237">
        <v>60682</v>
      </c>
      <c r="BA3237">
        <v>58250</v>
      </c>
      <c r="BB3237">
        <v>55667</v>
      </c>
      <c r="BC3237">
        <v>52936</v>
      </c>
      <c r="BD3237">
        <v>50067</v>
      </c>
      <c r="BE3237">
        <v>47070</v>
      </c>
      <c r="BF3237">
        <v>43961</v>
      </c>
      <c r="BG3237">
        <v>40756</v>
      </c>
      <c r="BH3237">
        <v>37477</v>
      </c>
      <c r="BI3237">
        <v>34152</v>
      </c>
      <c r="BJ3237">
        <v>30818</v>
      </c>
      <c r="BK3237">
        <v>27509</v>
      </c>
      <c r="BL3237">
        <v>24263</v>
      </c>
      <c r="BM3237">
        <v>21126</v>
      </c>
      <c r="BN3237">
        <v>18136</v>
      </c>
      <c r="BO3237">
        <v>15328</v>
      </c>
      <c r="BP3237">
        <v>12729</v>
      </c>
      <c r="BQ3237">
        <v>10347</v>
      </c>
      <c r="BR3237">
        <v>8218</v>
      </c>
      <c r="BS3237">
        <v>6363</v>
      </c>
      <c r="BT3237">
        <v>4787</v>
      </c>
      <c r="DC3237">
        <v>47.42</v>
      </c>
      <c r="DD3237">
        <v>46.56</v>
      </c>
      <c r="DE3237">
        <v>45.7</v>
      </c>
      <c r="DF3237">
        <v>44.84</v>
      </c>
      <c r="DG3237">
        <v>43.98</v>
      </c>
      <c r="DH3237">
        <v>43.13</v>
      </c>
      <c r="DI3237">
        <v>42.27</v>
      </c>
      <c r="DJ3237">
        <v>41.41</v>
      </c>
      <c r="DK3237">
        <v>40.56</v>
      </c>
      <c r="DL3237">
        <v>39.71</v>
      </c>
      <c r="DM3237">
        <v>38.85</v>
      </c>
      <c r="DN3237">
        <v>38</v>
      </c>
      <c r="DO3237">
        <v>37.15</v>
      </c>
      <c r="DP3237">
        <v>36.31</v>
      </c>
      <c r="DQ3237">
        <v>35.46</v>
      </c>
      <c r="DR3237">
        <v>34.619999999999997</v>
      </c>
      <c r="DS3237">
        <v>33.770000000000003</v>
      </c>
      <c r="DT3237">
        <v>32.93</v>
      </c>
      <c r="DU3237">
        <v>32.1</v>
      </c>
      <c r="DV3237">
        <v>31.26</v>
      </c>
      <c r="DW3237">
        <v>30.44</v>
      </c>
      <c r="DX3237">
        <v>29.61</v>
      </c>
      <c r="DY3237">
        <v>28.79</v>
      </c>
      <c r="DZ3237">
        <v>27.98</v>
      </c>
      <c r="EA3237">
        <v>27.18</v>
      </c>
      <c r="EB3237">
        <v>26.38</v>
      </c>
      <c r="EC3237">
        <v>25.59</v>
      </c>
      <c r="ED3237">
        <v>24.8</v>
      </c>
      <c r="EE3237">
        <v>24.02</v>
      </c>
      <c r="EF3237">
        <v>23.24</v>
      </c>
      <c r="EG3237">
        <v>22.46</v>
      </c>
      <c r="EH3237">
        <v>21.69</v>
      </c>
      <c r="EI3237">
        <v>20.93</v>
      </c>
      <c r="EJ3237">
        <v>20.170000000000002</v>
      </c>
      <c r="EK3237">
        <v>19.41</v>
      </c>
      <c r="EL3237">
        <v>18.66</v>
      </c>
      <c r="EM3237">
        <v>17.920000000000002</v>
      </c>
      <c r="EN3237">
        <v>17.190000000000001</v>
      </c>
      <c r="EO3237">
        <v>16.47</v>
      </c>
      <c r="EP3237">
        <v>15.77</v>
      </c>
      <c r="EQ3237">
        <v>15.07</v>
      </c>
      <c r="ER3237">
        <v>14.39</v>
      </c>
      <c r="ES3237">
        <v>13.71</v>
      </c>
      <c r="ET3237">
        <v>13.05</v>
      </c>
      <c r="EU3237">
        <v>12.41</v>
      </c>
      <c r="EV3237">
        <v>11.78</v>
      </c>
      <c r="EW3237">
        <v>11.16</v>
      </c>
      <c r="EX3237">
        <v>10.57</v>
      </c>
      <c r="EY3237">
        <v>9.99</v>
      </c>
      <c r="EZ3237">
        <v>9.43</v>
      </c>
      <c r="FA3237">
        <v>8.89</v>
      </c>
      <c r="FB3237">
        <v>8.3699999999999992</v>
      </c>
      <c r="FC3237">
        <v>7.87</v>
      </c>
      <c r="FD3237">
        <v>7.39</v>
      </c>
      <c r="FE3237">
        <v>6.93</v>
      </c>
      <c r="FF3237">
        <v>6.5</v>
      </c>
      <c r="FG3237">
        <v>6.08</v>
      </c>
      <c r="FH3237">
        <v>5.68</v>
      </c>
      <c r="FI3237">
        <v>5.31</v>
      </c>
      <c r="FJ3237">
        <v>4.95</v>
      </c>
      <c r="FK3237">
        <v>4.6100000000000003</v>
      </c>
      <c r="FL3237">
        <v>4.29</v>
      </c>
      <c r="FM3237">
        <v>3.98</v>
      </c>
      <c r="FN3237">
        <v>3.69</v>
      </c>
      <c r="FO3237">
        <v>3.43</v>
      </c>
      <c r="FP3237">
        <v>3.19</v>
      </c>
      <c r="FQ3237">
        <v>2.97</v>
      </c>
      <c r="FR3237">
        <v>2.78</v>
      </c>
    </row>
    <row r="3238" spans="1:178" x14ac:dyDescent="0.25">
      <c r="A3238" t="s">
        <v>3025</v>
      </c>
      <c r="B3238">
        <v>67</v>
      </c>
      <c r="C3238">
        <v>67</v>
      </c>
      <c r="E3238">
        <v>100000</v>
      </c>
      <c r="F3238">
        <v>99688</v>
      </c>
      <c r="G3238">
        <v>99371</v>
      </c>
      <c r="H3238">
        <v>99050</v>
      </c>
      <c r="I3238">
        <v>98721</v>
      </c>
      <c r="J3238">
        <v>98384</v>
      </c>
      <c r="K3238">
        <v>98040</v>
      </c>
      <c r="L3238">
        <v>97686</v>
      </c>
      <c r="M3238">
        <v>97323</v>
      </c>
      <c r="N3238">
        <v>96951</v>
      </c>
      <c r="O3238">
        <v>96568</v>
      </c>
      <c r="P3238">
        <v>96175</v>
      </c>
      <c r="Q3238">
        <v>95771</v>
      </c>
      <c r="R3238">
        <v>95354</v>
      </c>
      <c r="S3238">
        <v>94924</v>
      </c>
      <c r="T3238">
        <v>94479</v>
      </c>
      <c r="U3238">
        <v>94018</v>
      </c>
      <c r="V3238">
        <v>93537</v>
      </c>
      <c r="W3238">
        <v>93036</v>
      </c>
      <c r="X3238">
        <v>92511</v>
      </c>
      <c r="Y3238">
        <v>91959</v>
      </c>
      <c r="Z3238">
        <v>91377</v>
      </c>
      <c r="AA3238">
        <v>90763</v>
      </c>
      <c r="AB3238">
        <v>90113</v>
      </c>
      <c r="AC3238">
        <v>89427</v>
      </c>
      <c r="AD3238">
        <v>88703</v>
      </c>
      <c r="AE3238">
        <v>87944</v>
      </c>
      <c r="AF3238">
        <v>87149</v>
      </c>
      <c r="AG3238">
        <v>86319</v>
      </c>
      <c r="AH3238">
        <v>85453</v>
      </c>
      <c r="AI3238">
        <v>84552</v>
      </c>
      <c r="AJ3238">
        <v>83613</v>
      </c>
      <c r="AK3238">
        <v>82633</v>
      </c>
      <c r="AL3238">
        <v>81602</v>
      </c>
      <c r="AM3238">
        <v>80512</v>
      </c>
      <c r="AN3238">
        <v>79355</v>
      </c>
      <c r="AO3238">
        <v>78123</v>
      </c>
      <c r="AP3238">
        <v>76810</v>
      </c>
      <c r="AQ3238">
        <v>75405</v>
      </c>
      <c r="AR3238">
        <v>73907</v>
      </c>
      <c r="AS3238">
        <v>72317</v>
      </c>
      <c r="AT3238">
        <v>70630</v>
      </c>
      <c r="AU3238">
        <v>68836</v>
      </c>
      <c r="AV3238">
        <v>66923</v>
      </c>
      <c r="AW3238">
        <v>64882</v>
      </c>
      <c r="AX3238">
        <v>62707</v>
      </c>
      <c r="AY3238">
        <v>60396</v>
      </c>
      <c r="AZ3238">
        <v>57946</v>
      </c>
      <c r="BA3238">
        <v>55349</v>
      </c>
      <c r="BB3238">
        <v>52605</v>
      </c>
      <c r="BC3238">
        <v>49724</v>
      </c>
      <c r="BD3238">
        <v>46718</v>
      </c>
      <c r="BE3238">
        <v>43602</v>
      </c>
      <c r="BF3238">
        <v>40393</v>
      </c>
      <c r="BG3238">
        <v>37115</v>
      </c>
      <c r="BH3238">
        <v>33796</v>
      </c>
      <c r="BI3238">
        <v>30470</v>
      </c>
      <c r="BJ3238">
        <v>27174</v>
      </c>
      <c r="BK3238">
        <v>23945</v>
      </c>
      <c r="BL3238">
        <v>20830</v>
      </c>
      <c r="BM3238">
        <v>17865</v>
      </c>
      <c r="BN3238">
        <v>15082</v>
      </c>
      <c r="BO3238">
        <v>12511</v>
      </c>
      <c r="BP3238">
        <v>10159</v>
      </c>
      <c r="BQ3238">
        <v>8058</v>
      </c>
      <c r="BR3238">
        <v>6230</v>
      </c>
      <c r="BS3238">
        <v>4681</v>
      </c>
      <c r="DC3238">
        <v>46.39</v>
      </c>
      <c r="DD3238">
        <v>45.53</v>
      </c>
      <c r="DE3238">
        <v>44.68</v>
      </c>
      <c r="DF3238">
        <v>43.82</v>
      </c>
      <c r="DG3238">
        <v>42.96</v>
      </c>
      <c r="DH3238">
        <v>42.11</v>
      </c>
      <c r="DI3238">
        <v>41.26</v>
      </c>
      <c r="DJ3238">
        <v>40.4</v>
      </c>
      <c r="DK3238">
        <v>39.549999999999997</v>
      </c>
      <c r="DL3238">
        <v>38.700000000000003</v>
      </c>
      <c r="DM3238">
        <v>37.85</v>
      </c>
      <c r="DN3238">
        <v>37.01</v>
      </c>
      <c r="DO3238">
        <v>36.159999999999997</v>
      </c>
      <c r="DP3238">
        <v>35.32</v>
      </c>
      <c r="DQ3238">
        <v>34.47</v>
      </c>
      <c r="DR3238">
        <v>33.630000000000003</v>
      </c>
      <c r="DS3238">
        <v>32.799999999999997</v>
      </c>
      <c r="DT3238">
        <v>31.96</v>
      </c>
      <c r="DU3238">
        <v>31.13</v>
      </c>
      <c r="DV3238">
        <v>30.31</v>
      </c>
      <c r="DW3238">
        <v>29.48</v>
      </c>
      <c r="DX3238">
        <v>28.67</v>
      </c>
      <c r="DY3238">
        <v>27.86</v>
      </c>
      <c r="DZ3238">
        <v>27.06</v>
      </c>
      <c r="EA3238">
        <v>26.26</v>
      </c>
      <c r="EB3238">
        <v>25.47</v>
      </c>
      <c r="EC3238">
        <v>24.69</v>
      </c>
      <c r="ED3238">
        <v>23.91</v>
      </c>
      <c r="EE3238">
        <v>23.13</v>
      </c>
      <c r="EF3238">
        <v>22.36</v>
      </c>
      <c r="EG3238">
        <v>21.59</v>
      </c>
      <c r="EH3238">
        <v>20.83</v>
      </c>
      <c r="EI3238">
        <v>20.07</v>
      </c>
      <c r="EJ3238">
        <v>19.32</v>
      </c>
      <c r="EK3238">
        <v>18.57</v>
      </c>
      <c r="EL3238">
        <v>17.84</v>
      </c>
      <c r="EM3238">
        <v>17.11</v>
      </c>
      <c r="EN3238">
        <v>16.39</v>
      </c>
      <c r="EO3238">
        <v>15.69</v>
      </c>
      <c r="EP3238">
        <v>15</v>
      </c>
      <c r="EQ3238">
        <v>14.32</v>
      </c>
      <c r="ER3238">
        <v>13.65</v>
      </c>
      <c r="ES3238">
        <v>12.99</v>
      </c>
      <c r="ET3238">
        <v>12.35</v>
      </c>
      <c r="EU3238">
        <v>11.72</v>
      </c>
      <c r="EV3238">
        <v>11.11</v>
      </c>
      <c r="EW3238">
        <v>10.52</v>
      </c>
      <c r="EX3238">
        <v>9.94</v>
      </c>
      <c r="EY3238">
        <v>9.3800000000000008</v>
      </c>
      <c r="EZ3238">
        <v>8.84</v>
      </c>
      <c r="FA3238">
        <v>8.33</v>
      </c>
      <c r="FB3238">
        <v>7.83</v>
      </c>
      <c r="FC3238">
        <v>7.36</v>
      </c>
      <c r="FD3238">
        <v>6.9</v>
      </c>
      <c r="FE3238">
        <v>6.47</v>
      </c>
      <c r="FF3238">
        <v>6.05</v>
      </c>
      <c r="FG3238">
        <v>5.66</v>
      </c>
      <c r="FH3238">
        <v>5.28</v>
      </c>
      <c r="FI3238">
        <v>4.93</v>
      </c>
      <c r="FJ3238">
        <v>4.59</v>
      </c>
      <c r="FK3238">
        <v>4.2699999999999996</v>
      </c>
      <c r="FL3238">
        <v>3.97</v>
      </c>
      <c r="FM3238">
        <v>3.68</v>
      </c>
      <c r="FN3238">
        <v>3.41</v>
      </c>
      <c r="FO3238">
        <v>3.17</v>
      </c>
      <c r="FP3238">
        <v>2.96</v>
      </c>
      <c r="FQ3238">
        <v>2.77</v>
      </c>
    </row>
    <row r="3239" spans="1:178" x14ac:dyDescent="0.25">
      <c r="A3239" t="s">
        <v>3026</v>
      </c>
      <c r="B3239">
        <v>66</v>
      </c>
      <c r="C3239">
        <v>66</v>
      </c>
      <c r="E3239">
        <v>100000</v>
      </c>
      <c r="F3239">
        <v>99678</v>
      </c>
      <c r="G3239">
        <v>99349</v>
      </c>
      <c r="H3239">
        <v>99014</v>
      </c>
      <c r="I3239">
        <v>98671</v>
      </c>
      <c r="J3239">
        <v>98319</v>
      </c>
      <c r="K3239">
        <v>97959</v>
      </c>
      <c r="L3239">
        <v>97588</v>
      </c>
      <c r="M3239">
        <v>97209</v>
      </c>
      <c r="N3239">
        <v>96818</v>
      </c>
      <c r="O3239">
        <v>96417</v>
      </c>
      <c r="P3239">
        <v>96005</v>
      </c>
      <c r="Q3239">
        <v>95579</v>
      </c>
      <c r="R3239">
        <v>95141</v>
      </c>
      <c r="S3239">
        <v>94687</v>
      </c>
      <c r="T3239">
        <v>94216</v>
      </c>
      <c r="U3239">
        <v>93725</v>
      </c>
      <c r="V3239">
        <v>93214</v>
      </c>
      <c r="W3239">
        <v>92678</v>
      </c>
      <c r="X3239">
        <v>92115</v>
      </c>
      <c r="Y3239">
        <v>91522</v>
      </c>
      <c r="Z3239">
        <v>90896</v>
      </c>
      <c r="AA3239">
        <v>90234</v>
      </c>
      <c r="AB3239">
        <v>89534</v>
      </c>
      <c r="AC3239">
        <v>88797</v>
      </c>
      <c r="AD3239">
        <v>88022</v>
      </c>
      <c r="AE3239">
        <v>87212</v>
      </c>
      <c r="AF3239">
        <v>86366</v>
      </c>
      <c r="AG3239">
        <v>85484</v>
      </c>
      <c r="AH3239">
        <v>84567</v>
      </c>
      <c r="AI3239">
        <v>83612</v>
      </c>
      <c r="AJ3239">
        <v>82614</v>
      </c>
      <c r="AK3239">
        <v>81566</v>
      </c>
      <c r="AL3239">
        <v>80458</v>
      </c>
      <c r="AM3239">
        <v>79283</v>
      </c>
      <c r="AN3239">
        <v>78032</v>
      </c>
      <c r="AO3239">
        <v>76700</v>
      </c>
      <c r="AP3239">
        <v>75276</v>
      </c>
      <c r="AQ3239">
        <v>73758</v>
      </c>
      <c r="AR3239">
        <v>72149</v>
      </c>
      <c r="AS3239">
        <v>70442</v>
      </c>
      <c r="AT3239">
        <v>68629</v>
      </c>
      <c r="AU3239">
        <v>66696</v>
      </c>
      <c r="AV3239">
        <v>64637</v>
      </c>
      <c r="AW3239">
        <v>62444</v>
      </c>
      <c r="AX3239">
        <v>60115</v>
      </c>
      <c r="AY3239">
        <v>57646</v>
      </c>
      <c r="AZ3239">
        <v>55032</v>
      </c>
      <c r="BA3239">
        <v>52277</v>
      </c>
      <c r="BB3239">
        <v>49385</v>
      </c>
      <c r="BC3239">
        <v>46369</v>
      </c>
      <c r="BD3239">
        <v>43247</v>
      </c>
      <c r="BE3239">
        <v>40033</v>
      </c>
      <c r="BF3239">
        <v>36755</v>
      </c>
      <c r="BG3239">
        <v>33441</v>
      </c>
      <c r="BH3239">
        <v>30125</v>
      </c>
      <c r="BI3239">
        <v>26841</v>
      </c>
      <c r="BJ3239">
        <v>23629</v>
      </c>
      <c r="BK3239">
        <v>20534</v>
      </c>
      <c r="BL3239">
        <v>17595</v>
      </c>
      <c r="BM3239">
        <v>14839</v>
      </c>
      <c r="BN3239">
        <v>12294</v>
      </c>
      <c r="BO3239">
        <v>9972</v>
      </c>
      <c r="BP3239">
        <v>7901</v>
      </c>
      <c r="BQ3239">
        <v>6100</v>
      </c>
      <c r="BR3239">
        <v>4577</v>
      </c>
      <c r="DC3239">
        <v>45.36</v>
      </c>
      <c r="DD3239">
        <v>44.51</v>
      </c>
      <c r="DE3239">
        <v>43.65</v>
      </c>
      <c r="DF3239">
        <v>42.8</v>
      </c>
      <c r="DG3239">
        <v>41.95</v>
      </c>
      <c r="DH3239">
        <v>41.1</v>
      </c>
      <c r="DI3239">
        <v>40.25</v>
      </c>
      <c r="DJ3239">
        <v>39.4</v>
      </c>
      <c r="DK3239">
        <v>38.549999999999997</v>
      </c>
      <c r="DL3239">
        <v>37.700000000000003</v>
      </c>
      <c r="DM3239">
        <v>36.86</v>
      </c>
      <c r="DN3239">
        <v>36.01</v>
      </c>
      <c r="DO3239">
        <v>35.17</v>
      </c>
      <c r="DP3239">
        <v>34.33</v>
      </c>
      <c r="DQ3239">
        <v>33.49</v>
      </c>
      <c r="DR3239">
        <v>32.659999999999997</v>
      </c>
      <c r="DS3239">
        <v>31.83</v>
      </c>
      <c r="DT3239">
        <v>31</v>
      </c>
      <c r="DU3239">
        <v>30.17</v>
      </c>
      <c r="DV3239">
        <v>29.36</v>
      </c>
      <c r="DW3239">
        <v>28.54</v>
      </c>
      <c r="DX3239">
        <v>27.74</v>
      </c>
      <c r="DY3239">
        <v>26.94</v>
      </c>
      <c r="DZ3239">
        <v>26.14</v>
      </c>
      <c r="EA3239">
        <v>25.35</v>
      </c>
      <c r="EB3239">
        <v>24.57</v>
      </c>
      <c r="EC3239">
        <v>23.8</v>
      </c>
      <c r="ED3239">
        <v>23.03</v>
      </c>
      <c r="EE3239">
        <v>22.26</v>
      </c>
      <c r="EF3239">
        <v>21.49</v>
      </c>
      <c r="EG3239">
        <v>20.73</v>
      </c>
      <c r="EH3239">
        <v>19.98</v>
      </c>
      <c r="EI3239">
        <v>19.23</v>
      </c>
      <c r="EJ3239">
        <v>18.489999999999998</v>
      </c>
      <c r="EK3239">
        <v>17.75</v>
      </c>
      <c r="EL3239">
        <v>17.03</v>
      </c>
      <c r="EM3239">
        <v>16.32</v>
      </c>
      <c r="EN3239">
        <v>15.62</v>
      </c>
      <c r="EO3239">
        <v>14.93</v>
      </c>
      <c r="EP3239">
        <v>14.25</v>
      </c>
      <c r="EQ3239">
        <v>13.58</v>
      </c>
      <c r="ER3239">
        <v>12.93</v>
      </c>
      <c r="ES3239">
        <v>12.29</v>
      </c>
      <c r="ET3239">
        <v>11.66</v>
      </c>
      <c r="EU3239">
        <v>11.05</v>
      </c>
      <c r="EV3239">
        <v>10.46</v>
      </c>
      <c r="EW3239">
        <v>9.89</v>
      </c>
      <c r="EX3239">
        <v>9.34</v>
      </c>
      <c r="EY3239">
        <v>8.8000000000000007</v>
      </c>
      <c r="EZ3239">
        <v>8.2899999999999991</v>
      </c>
      <c r="FA3239">
        <v>7.79</v>
      </c>
      <c r="FB3239">
        <v>7.32</v>
      </c>
      <c r="FC3239">
        <v>6.87</v>
      </c>
      <c r="FD3239">
        <v>6.44</v>
      </c>
      <c r="FE3239">
        <v>6.03</v>
      </c>
      <c r="FF3239">
        <v>5.63</v>
      </c>
      <c r="FG3239">
        <v>5.26</v>
      </c>
      <c r="FH3239">
        <v>4.91</v>
      </c>
      <c r="FI3239">
        <v>4.57</v>
      </c>
      <c r="FJ3239">
        <v>4.25</v>
      </c>
      <c r="FK3239">
        <v>3.95</v>
      </c>
      <c r="FL3239">
        <v>3.66</v>
      </c>
      <c r="FM3239">
        <v>3.4</v>
      </c>
      <c r="FN3239">
        <v>3.16</v>
      </c>
      <c r="FO3239">
        <v>2.95</v>
      </c>
      <c r="FP3239">
        <v>2.76</v>
      </c>
    </row>
    <row r="3240" spans="1:178" x14ac:dyDescent="0.25">
      <c r="A3240" t="s">
        <v>3027</v>
      </c>
      <c r="B3240">
        <v>65</v>
      </c>
      <c r="C3240">
        <v>65</v>
      </c>
      <c r="E3240">
        <v>100000</v>
      </c>
      <c r="F3240">
        <v>99665</v>
      </c>
      <c r="G3240">
        <v>99324</v>
      </c>
      <c r="H3240">
        <v>98974</v>
      </c>
      <c r="I3240">
        <v>98615</v>
      </c>
      <c r="J3240">
        <v>98247</v>
      </c>
      <c r="K3240">
        <v>97869</v>
      </c>
      <c r="L3240">
        <v>97482</v>
      </c>
      <c r="M3240">
        <v>97084</v>
      </c>
      <c r="N3240">
        <v>96675</v>
      </c>
      <c r="O3240">
        <v>96254</v>
      </c>
      <c r="P3240">
        <v>95820</v>
      </c>
      <c r="Q3240">
        <v>95372</v>
      </c>
      <c r="R3240">
        <v>94908</v>
      </c>
      <c r="S3240">
        <v>94428</v>
      </c>
      <c r="T3240">
        <v>93928</v>
      </c>
      <c r="U3240">
        <v>93406</v>
      </c>
      <c r="V3240">
        <v>92859</v>
      </c>
      <c r="W3240">
        <v>92285</v>
      </c>
      <c r="X3240">
        <v>91680</v>
      </c>
      <c r="Y3240">
        <v>91042</v>
      </c>
      <c r="Z3240">
        <v>90367</v>
      </c>
      <c r="AA3240">
        <v>89654</v>
      </c>
      <c r="AB3240">
        <v>88903</v>
      </c>
      <c r="AC3240">
        <v>88114</v>
      </c>
      <c r="AD3240">
        <v>87288</v>
      </c>
      <c r="AE3240">
        <v>86425</v>
      </c>
      <c r="AF3240">
        <v>85527</v>
      </c>
      <c r="AG3240">
        <v>84593</v>
      </c>
      <c r="AH3240">
        <v>83620</v>
      </c>
      <c r="AI3240">
        <v>82605</v>
      </c>
      <c r="AJ3240">
        <v>81539</v>
      </c>
      <c r="AK3240">
        <v>80414</v>
      </c>
      <c r="AL3240">
        <v>79220</v>
      </c>
      <c r="AM3240">
        <v>77950</v>
      </c>
      <c r="AN3240">
        <v>76599</v>
      </c>
      <c r="AO3240">
        <v>75154</v>
      </c>
      <c r="AP3240">
        <v>73617</v>
      </c>
      <c r="AQ3240">
        <v>71987</v>
      </c>
      <c r="AR3240">
        <v>70261</v>
      </c>
      <c r="AS3240">
        <v>68428</v>
      </c>
      <c r="AT3240">
        <v>66474</v>
      </c>
      <c r="AU3240">
        <v>64396</v>
      </c>
      <c r="AV3240">
        <v>62186</v>
      </c>
      <c r="AW3240">
        <v>59838</v>
      </c>
      <c r="AX3240">
        <v>57352</v>
      </c>
      <c r="AY3240">
        <v>54721</v>
      </c>
      <c r="AZ3240">
        <v>51950</v>
      </c>
      <c r="BA3240">
        <v>49049</v>
      </c>
      <c r="BB3240">
        <v>46024</v>
      </c>
      <c r="BC3240">
        <v>42895</v>
      </c>
      <c r="BD3240">
        <v>39679</v>
      </c>
      <c r="BE3240">
        <v>36400</v>
      </c>
      <c r="BF3240">
        <v>33089</v>
      </c>
      <c r="BG3240">
        <v>29782</v>
      </c>
      <c r="BH3240">
        <v>26512</v>
      </c>
      <c r="BI3240">
        <v>23316</v>
      </c>
      <c r="BJ3240">
        <v>20241</v>
      </c>
      <c r="BK3240">
        <v>17325</v>
      </c>
      <c r="BL3240">
        <v>14597</v>
      </c>
      <c r="BM3240">
        <v>12081</v>
      </c>
      <c r="BN3240">
        <v>9786</v>
      </c>
      <c r="BO3240">
        <v>7744</v>
      </c>
      <c r="BP3240">
        <v>5973</v>
      </c>
      <c r="BQ3240">
        <v>4475</v>
      </c>
      <c r="DC3240">
        <v>44.34</v>
      </c>
      <c r="DD3240">
        <v>43.49</v>
      </c>
      <c r="DE3240">
        <v>42.64</v>
      </c>
      <c r="DF3240">
        <v>41.79</v>
      </c>
      <c r="DG3240">
        <v>40.94</v>
      </c>
      <c r="DH3240">
        <v>40.090000000000003</v>
      </c>
      <c r="DI3240">
        <v>39.24</v>
      </c>
      <c r="DJ3240">
        <v>38.39</v>
      </c>
      <c r="DK3240">
        <v>37.549999999999997</v>
      </c>
      <c r="DL3240">
        <v>36.71</v>
      </c>
      <c r="DM3240">
        <v>35.86</v>
      </c>
      <c r="DN3240">
        <v>35.020000000000003</v>
      </c>
      <c r="DO3240">
        <v>34.19</v>
      </c>
      <c r="DP3240">
        <v>33.35</v>
      </c>
      <c r="DQ3240">
        <v>32.520000000000003</v>
      </c>
      <c r="DR3240">
        <v>31.69</v>
      </c>
      <c r="DS3240">
        <v>30.86</v>
      </c>
      <c r="DT3240">
        <v>30.04</v>
      </c>
      <c r="DU3240">
        <v>29.23</v>
      </c>
      <c r="DV3240">
        <v>28.42</v>
      </c>
      <c r="DW3240">
        <v>27.61</v>
      </c>
      <c r="DX3240">
        <v>26.81</v>
      </c>
      <c r="DY3240">
        <v>26.02</v>
      </c>
      <c r="DZ3240">
        <v>25.24</v>
      </c>
      <c r="EA3240">
        <v>24.46</v>
      </c>
      <c r="EB3240">
        <v>23.69</v>
      </c>
      <c r="EC3240">
        <v>22.92</v>
      </c>
      <c r="ED3240">
        <v>22.15</v>
      </c>
      <c r="EE3240">
        <v>21.39</v>
      </c>
      <c r="EF3240">
        <v>20.64</v>
      </c>
      <c r="EG3240">
        <v>19.88</v>
      </c>
      <c r="EH3240">
        <v>19.14</v>
      </c>
      <c r="EI3240">
        <v>18.399999999999999</v>
      </c>
      <c r="EJ3240">
        <v>17.670000000000002</v>
      </c>
      <c r="EK3240">
        <v>16.95</v>
      </c>
      <c r="EL3240">
        <v>16.239999999999998</v>
      </c>
      <c r="EM3240">
        <v>15.54</v>
      </c>
      <c r="EN3240">
        <v>14.85</v>
      </c>
      <c r="EO3240">
        <v>14.18</v>
      </c>
      <c r="EP3240">
        <v>13.51</v>
      </c>
      <c r="EQ3240">
        <v>12.86</v>
      </c>
      <c r="ER3240">
        <v>12.23</v>
      </c>
      <c r="ES3240">
        <v>11.6</v>
      </c>
      <c r="ET3240">
        <v>11</v>
      </c>
      <c r="EU3240">
        <v>10.41</v>
      </c>
      <c r="EV3240">
        <v>9.84</v>
      </c>
      <c r="EW3240">
        <v>9.2899999999999991</v>
      </c>
      <c r="EX3240">
        <v>8.76</v>
      </c>
      <c r="EY3240">
        <v>8.25</v>
      </c>
      <c r="EZ3240">
        <v>7.76</v>
      </c>
      <c r="FA3240">
        <v>7.29</v>
      </c>
      <c r="FB3240">
        <v>6.84</v>
      </c>
      <c r="FC3240">
        <v>6.41</v>
      </c>
      <c r="FD3240">
        <v>6</v>
      </c>
      <c r="FE3240">
        <v>5.61</v>
      </c>
      <c r="FF3240">
        <v>5.24</v>
      </c>
      <c r="FG3240">
        <v>4.8899999999999997</v>
      </c>
      <c r="FH3240">
        <v>4.55</v>
      </c>
      <c r="FI3240">
        <v>4.24</v>
      </c>
      <c r="FJ3240">
        <v>3.93</v>
      </c>
      <c r="FK3240">
        <v>3.65</v>
      </c>
      <c r="FL3240">
        <v>3.39</v>
      </c>
      <c r="FM3240">
        <v>3.15</v>
      </c>
      <c r="FN3240">
        <v>2.94</v>
      </c>
      <c r="FO3240">
        <v>2.75</v>
      </c>
    </row>
    <row r="3241" spans="1:178" x14ac:dyDescent="0.25">
      <c r="A3241" t="s">
        <v>3028</v>
      </c>
      <c r="B3241">
        <v>64</v>
      </c>
      <c r="C3241">
        <v>64</v>
      </c>
      <c r="E3241">
        <v>100000</v>
      </c>
      <c r="F3241">
        <v>99651</v>
      </c>
      <c r="G3241">
        <v>99295</v>
      </c>
      <c r="H3241">
        <v>98929</v>
      </c>
      <c r="I3241">
        <v>98553</v>
      </c>
      <c r="J3241">
        <v>98168</v>
      </c>
      <c r="K3241">
        <v>97773</v>
      </c>
      <c r="L3241">
        <v>97367</v>
      </c>
      <c r="M3241">
        <v>96949</v>
      </c>
      <c r="N3241">
        <v>96520</v>
      </c>
      <c r="O3241">
        <v>96077</v>
      </c>
      <c r="P3241">
        <v>95620</v>
      </c>
      <c r="Q3241">
        <v>95147</v>
      </c>
      <c r="R3241">
        <v>94657</v>
      </c>
      <c r="S3241">
        <v>94147</v>
      </c>
      <c r="T3241">
        <v>93614</v>
      </c>
      <c r="U3241">
        <v>93056</v>
      </c>
      <c r="V3241">
        <v>92471</v>
      </c>
      <c r="W3241">
        <v>91854</v>
      </c>
      <c r="X3241">
        <v>91203</v>
      </c>
      <c r="Y3241">
        <v>90515</v>
      </c>
      <c r="Z3241">
        <v>89789</v>
      </c>
      <c r="AA3241">
        <v>89024</v>
      </c>
      <c r="AB3241">
        <v>88219</v>
      </c>
      <c r="AC3241">
        <v>87378</v>
      </c>
      <c r="AD3241">
        <v>86498</v>
      </c>
      <c r="AE3241">
        <v>85583</v>
      </c>
      <c r="AF3241">
        <v>84632</v>
      </c>
      <c r="AG3241">
        <v>83642</v>
      </c>
      <c r="AH3241">
        <v>82609</v>
      </c>
      <c r="AI3241">
        <v>81525</v>
      </c>
      <c r="AJ3241">
        <v>80381</v>
      </c>
      <c r="AK3241">
        <v>79168</v>
      </c>
      <c r="AL3241">
        <v>77879</v>
      </c>
      <c r="AM3241">
        <v>76507</v>
      </c>
      <c r="AN3241">
        <v>75043</v>
      </c>
      <c r="AO3241">
        <v>73484</v>
      </c>
      <c r="AP3241">
        <v>71835</v>
      </c>
      <c r="AQ3241">
        <v>70087</v>
      </c>
      <c r="AR3241">
        <v>68234</v>
      </c>
      <c r="AS3241">
        <v>66261</v>
      </c>
      <c r="AT3241">
        <v>64161</v>
      </c>
      <c r="AU3241">
        <v>61932</v>
      </c>
      <c r="AV3241">
        <v>59568</v>
      </c>
      <c r="AW3241">
        <v>57065</v>
      </c>
      <c r="AX3241">
        <v>54417</v>
      </c>
      <c r="AY3241">
        <v>51631</v>
      </c>
      <c r="AZ3241">
        <v>48716</v>
      </c>
      <c r="BA3241">
        <v>45685</v>
      </c>
      <c r="BB3241">
        <v>42550</v>
      </c>
      <c r="BC3241">
        <v>39330</v>
      </c>
      <c r="BD3241">
        <v>36051</v>
      </c>
      <c r="BE3241">
        <v>32743</v>
      </c>
      <c r="BF3241">
        <v>29443</v>
      </c>
      <c r="BG3241">
        <v>26185</v>
      </c>
      <c r="BH3241">
        <v>23006</v>
      </c>
      <c r="BI3241">
        <v>19952</v>
      </c>
      <c r="BJ3241">
        <v>17060</v>
      </c>
      <c r="BK3241">
        <v>14357</v>
      </c>
      <c r="BL3241">
        <v>11870</v>
      </c>
      <c r="BM3241">
        <v>9604</v>
      </c>
      <c r="BN3241">
        <v>7590</v>
      </c>
      <c r="BO3241">
        <v>5846</v>
      </c>
      <c r="BP3241">
        <v>4375</v>
      </c>
      <c r="DC3241">
        <v>43.32</v>
      </c>
      <c r="DD3241">
        <v>42.47</v>
      </c>
      <c r="DE3241">
        <v>41.62</v>
      </c>
      <c r="DF3241">
        <v>40.78</v>
      </c>
      <c r="DG3241">
        <v>39.93</v>
      </c>
      <c r="DH3241">
        <v>39.08</v>
      </c>
      <c r="DI3241">
        <v>38.24</v>
      </c>
      <c r="DJ3241">
        <v>37.4</v>
      </c>
      <c r="DK3241">
        <v>36.56</v>
      </c>
      <c r="DL3241">
        <v>35.72</v>
      </c>
      <c r="DM3241">
        <v>34.880000000000003</v>
      </c>
      <c r="DN3241">
        <v>34.04</v>
      </c>
      <c r="DO3241">
        <v>33.21</v>
      </c>
      <c r="DP3241">
        <v>32.380000000000003</v>
      </c>
      <c r="DQ3241">
        <v>31.55</v>
      </c>
      <c r="DR3241">
        <v>30.73</v>
      </c>
      <c r="DS3241">
        <v>29.91</v>
      </c>
      <c r="DT3241">
        <v>29.1</v>
      </c>
      <c r="DU3241">
        <v>28.29</v>
      </c>
      <c r="DV3241">
        <v>27.49</v>
      </c>
      <c r="DW3241">
        <v>26.69</v>
      </c>
      <c r="DX3241">
        <v>25.9</v>
      </c>
      <c r="DY3241">
        <v>25.12</v>
      </c>
      <c r="DZ3241">
        <v>24.35</v>
      </c>
      <c r="EA3241">
        <v>23.58</v>
      </c>
      <c r="EB3241">
        <v>22.81</v>
      </c>
      <c r="EC3241">
        <v>22.05</v>
      </c>
      <c r="ED3241">
        <v>21.29</v>
      </c>
      <c r="EE3241">
        <v>20.54</v>
      </c>
      <c r="EF3241">
        <v>19.79</v>
      </c>
      <c r="EG3241">
        <v>19.04</v>
      </c>
      <c r="EH3241">
        <v>18.309999999999999</v>
      </c>
      <c r="EI3241">
        <v>17.579999999999998</v>
      </c>
      <c r="EJ3241">
        <v>16.86</v>
      </c>
      <c r="EK3241">
        <v>16.16</v>
      </c>
      <c r="EL3241">
        <v>15.46</v>
      </c>
      <c r="EM3241">
        <v>14.78</v>
      </c>
      <c r="EN3241">
        <v>14.11</v>
      </c>
      <c r="EO3241">
        <v>13.45</v>
      </c>
      <c r="EP3241">
        <v>12.8</v>
      </c>
      <c r="EQ3241">
        <v>12.17</v>
      </c>
      <c r="ER3241">
        <v>11.55</v>
      </c>
      <c r="ES3241">
        <v>10.94</v>
      </c>
      <c r="ET3241">
        <v>10.36</v>
      </c>
      <c r="EU3241">
        <v>9.7899999999999991</v>
      </c>
      <c r="EV3241">
        <v>9.24</v>
      </c>
      <c r="EW3241">
        <v>8.7200000000000006</v>
      </c>
      <c r="EX3241">
        <v>8.2100000000000009</v>
      </c>
      <c r="EY3241">
        <v>7.72</v>
      </c>
      <c r="EZ3241">
        <v>7.25</v>
      </c>
      <c r="FA3241">
        <v>6.8</v>
      </c>
      <c r="FB3241">
        <v>6.38</v>
      </c>
      <c r="FC3241">
        <v>5.97</v>
      </c>
      <c r="FD3241">
        <v>5.58</v>
      </c>
      <c r="FE3241">
        <v>5.22</v>
      </c>
      <c r="FF3241">
        <v>4.87</v>
      </c>
      <c r="FG3241">
        <v>4.54</v>
      </c>
      <c r="FH3241">
        <v>4.22</v>
      </c>
      <c r="FI3241">
        <v>3.92</v>
      </c>
      <c r="FJ3241">
        <v>3.64</v>
      </c>
      <c r="FK3241">
        <v>3.38</v>
      </c>
      <c r="FL3241">
        <v>3.14</v>
      </c>
      <c r="FM3241">
        <v>2.93</v>
      </c>
      <c r="FN3241">
        <v>2.74</v>
      </c>
    </row>
    <row r="3242" spans="1:178" x14ac:dyDescent="0.25">
      <c r="A3242" t="s">
        <v>3029</v>
      </c>
      <c r="B3242">
        <v>63</v>
      </c>
      <c r="C3242">
        <v>63</v>
      </c>
      <c r="E3242">
        <v>100000</v>
      </c>
      <c r="F3242">
        <v>99636</v>
      </c>
      <c r="G3242">
        <v>99263</v>
      </c>
      <c r="H3242">
        <v>98880</v>
      </c>
      <c r="I3242">
        <v>98487</v>
      </c>
      <c r="J3242">
        <v>98083</v>
      </c>
      <c r="K3242">
        <v>97669</v>
      </c>
      <c r="L3242">
        <v>97243</v>
      </c>
      <c r="M3242">
        <v>96805</v>
      </c>
      <c r="N3242">
        <v>96354</v>
      </c>
      <c r="O3242">
        <v>95887</v>
      </c>
      <c r="P3242">
        <v>95405</v>
      </c>
      <c r="Q3242">
        <v>94904</v>
      </c>
      <c r="R3242">
        <v>94384</v>
      </c>
      <c r="S3242">
        <v>93841</v>
      </c>
      <c r="T3242">
        <v>93272</v>
      </c>
      <c r="U3242">
        <v>92674</v>
      </c>
      <c r="V3242">
        <v>92045</v>
      </c>
      <c r="W3242">
        <v>91381</v>
      </c>
      <c r="X3242">
        <v>90680</v>
      </c>
      <c r="Y3242">
        <v>89940</v>
      </c>
      <c r="Z3242">
        <v>89160</v>
      </c>
      <c r="AA3242">
        <v>88341</v>
      </c>
      <c r="AB3242">
        <v>87483</v>
      </c>
      <c r="AC3242">
        <v>86587</v>
      </c>
      <c r="AD3242">
        <v>85655</v>
      </c>
      <c r="AE3242">
        <v>84685</v>
      </c>
      <c r="AF3242">
        <v>83677</v>
      </c>
      <c r="AG3242">
        <v>82626</v>
      </c>
      <c r="AH3242">
        <v>81524</v>
      </c>
      <c r="AI3242">
        <v>80361</v>
      </c>
      <c r="AJ3242">
        <v>79129</v>
      </c>
      <c r="AK3242">
        <v>77820</v>
      </c>
      <c r="AL3242">
        <v>76428</v>
      </c>
      <c r="AM3242">
        <v>74942</v>
      </c>
      <c r="AN3242">
        <v>73363</v>
      </c>
      <c r="AO3242">
        <v>71691</v>
      </c>
      <c r="AP3242">
        <v>69924</v>
      </c>
      <c r="AQ3242">
        <v>68048</v>
      </c>
      <c r="AR3242">
        <v>66055</v>
      </c>
      <c r="AS3242">
        <v>63936</v>
      </c>
      <c r="AT3242">
        <v>61686</v>
      </c>
      <c r="AU3242">
        <v>59303</v>
      </c>
      <c r="AV3242">
        <v>56784</v>
      </c>
      <c r="AW3242">
        <v>54120</v>
      </c>
      <c r="AX3242">
        <v>51319</v>
      </c>
      <c r="AY3242">
        <v>48391</v>
      </c>
      <c r="AZ3242">
        <v>45349</v>
      </c>
      <c r="BA3242">
        <v>42209</v>
      </c>
      <c r="BB3242">
        <v>38986</v>
      </c>
      <c r="BC3242">
        <v>35707</v>
      </c>
      <c r="BD3242">
        <v>32403</v>
      </c>
      <c r="BE3242">
        <v>29109</v>
      </c>
      <c r="BF3242">
        <v>25864</v>
      </c>
      <c r="BG3242">
        <v>22701</v>
      </c>
      <c r="BH3242">
        <v>19667</v>
      </c>
      <c r="BI3242">
        <v>16798</v>
      </c>
      <c r="BJ3242">
        <v>14121</v>
      </c>
      <c r="BK3242">
        <v>11661</v>
      </c>
      <c r="BL3242">
        <v>9424</v>
      </c>
      <c r="BM3242">
        <v>7439</v>
      </c>
      <c r="BN3242">
        <v>5721</v>
      </c>
      <c r="BO3242">
        <v>4276</v>
      </c>
      <c r="DC3242">
        <v>42.31</v>
      </c>
      <c r="DD3242">
        <v>41.46</v>
      </c>
      <c r="DE3242">
        <v>40.619999999999997</v>
      </c>
      <c r="DF3242">
        <v>39.770000000000003</v>
      </c>
      <c r="DG3242">
        <v>38.93</v>
      </c>
      <c r="DH3242">
        <v>38.090000000000003</v>
      </c>
      <c r="DI3242">
        <v>37.24</v>
      </c>
      <c r="DJ3242">
        <v>36.409999999999997</v>
      </c>
      <c r="DK3242">
        <v>35.57</v>
      </c>
      <c r="DL3242">
        <v>34.729999999999997</v>
      </c>
      <c r="DM3242">
        <v>33.9</v>
      </c>
      <c r="DN3242">
        <v>33.07</v>
      </c>
      <c r="DO3242">
        <v>32.24</v>
      </c>
      <c r="DP3242">
        <v>31.41</v>
      </c>
      <c r="DQ3242">
        <v>30.59</v>
      </c>
      <c r="DR3242">
        <v>29.78</v>
      </c>
      <c r="DS3242">
        <v>28.97</v>
      </c>
      <c r="DT3242">
        <v>28.16</v>
      </c>
      <c r="DU3242">
        <v>27.36</v>
      </c>
      <c r="DV3242">
        <v>26.57</v>
      </c>
      <c r="DW3242">
        <v>25.78</v>
      </c>
      <c r="DX3242">
        <v>25</v>
      </c>
      <c r="DY3242">
        <v>24.23</v>
      </c>
      <c r="DZ3242">
        <v>23.46</v>
      </c>
      <c r="EA3242">
        <v>22.7</v>
      </c>
      <c r="EB3242">
        <v>21.94</v>
      </c>
      <c r="EC3242">
        <v>21.19</v>
      </c>
      <c r="ED3242">
        <v>20.440000000000001</v>
      </c>
      <c r="EE3242">
        <v>19.690000000000001</v>
      </c>
      <c r="EF3242">
        <v>18.95</v>
      </c>
      <c r="EG3242">
        <v>18.22</v>
      </c>
      <c r="EH3242">
        <v>17.5</v>
      </c>
      <c r="EI3242">
        <v>16.78</v>
      </c>
      <c r="EJ3242">
        <v>16.079999999999998</v>
      </c>
      <c r="EK3242">
        <v>15.39</v>
      </c>
      <c r="EL3242">
        <v>14.71</v>
      </c>
      <c r="EM3242">
        <v>14.04</v>
      </c>
      <c r="EN3242">
        <v>13.38</v>
      </c>
      <c r="EO3242">
        <v>12.74</v>
      </c>
      <c r="EP3242">
        <v>12.1</v>
      </c>
      <c r="EQ3242">
        <v>11.49</v>
      </c>
      <c r="ER3242">
        <v>10.89</v>
      </c>
      <c r="ES3242">
        <v>10.31</v>
      </c>
      <c r="ET3242">
        <v>9.74</v>
      </c>
      <c r="EU3242">
        <v>9.1999999999999993</v>
      </c>
      <c r="EV3242">
        <v>8.67</v>
      </c>
      <c r="EW3242">
        <v>8.17</v>
      </c>
      <c r="EX3242">
        <v>7.68</v>
      </c>
      <c r="EY3242">
        <v>7.22</v>
      </c>
      <c r="EZ3242">
        <v>6.77</v>
      </c>
      <c r="FA3242">
        <v>6.35</v>
      </c>
      <c r="FB3242">
        <v>5.94</v>
      </c>
      <c r="FC3242">
        <v>5.56</v>
      </c>
      <c r="FD3242">
        <v>5.19</v>
      </c>
      <c r="FE3242">
        <v>4.8499999999999996</v>
      </c>
      <c r="FF3242">
        <v>4.5199999999999996</v>
      </c>
      <c r="FG3242">
        <v>4.2</v>
      </c>
      <c r="FH3242">
        <v>3.9</v>
      </c>
      <c r="FI3242">
        <v>3.62</v>
      </c>
      <c r="FJ3242">
        <v>3.36</v>
      </c>
      <c r="FK3242">
        <v>3.13</v>
      </c>
      <c r="FL3242">
        <v>2.92</v>
      </c>
      <c r="FM3242">
        <v>2.74</v>
      </c>
    </row>
    <row r="3243" spans="1:178" x14ac:dyDescent="0.25">
      <c r="A3243" t="s">
        <v>3030</v>
      </c>
      <c r="B3243">
        <v>62</v>
      </c>
      <c r="C3243">
        <v>62</v>
      </c>
      <c r="E3243">
        <v>100000</v>
      </c>
      <c r="F3243">
        <v>99619</v>
      </c>
      <c r="G3243">
        <v>99229</v>
      </c>
      <c r="H3243">
        <v>98828</v>
      </c>
      <c r="I3243">
        <v>98416</v>
      </c>
      <c r="J3243">
        <v>97993</v>
      </c>
      <c r="K3243">
        <v>97559</v>
      </c>
      <c r="L3243">
        <v>97112</v>
      </c>
      <c r="M3243">
        <v>96651</v>
      </c>
      <c r="N3243">
        <v>96175</v>
      </c>
      <c r="O3243">
        <v>95683</v>
      </c>
      <c r="P3243">
        <v>95172</v>
      </c>
      <c r="Q3243">
        <v>94641</v>
      </c>
      <c r="R3243">
        <v>94087</v>
      </c>
      <c r="S3243">
        <v>93507</v>
      </c>
      <c r="T3243">
        <v>92897</v>
      </c>
      <c r="U3243">
        <v>92255</v>
      </c>
      <c r="V3243">
        <v>91578</v>
      </c>
      <c r="W3243">
        <v>90864</v>
      </c>
      <c r="X3243">
        <v>90109</v>
      </c>
      <c r="Y3243">
        <v>89315</v>
      </c>
      <c r="Z3243">
        <v>88480</v>
      </c>
      <c r="AA3243">
        <v>87606</v>
      </c>
      <c r="AB3243">
        <v>86694</v>
      </c>
      <c r="AC3243">
        <v>85743</v>
      </c>
      <c r="AD3243">
        <v>84756</v>
      </c>
      <c r="AE3243">
        <v>83729</v>
      </c>
      <c r="AF3243">
        <v>82660</v>
      </c>
      <c r="AG3243">
        <v>81538</v>
      </c>
      <c r="AH3243">
        <v>80356</v>
      </c>
      <c r="AI3243">
        <v>79104</v>
      </c>
      <c r="AJ3243">
        <v>77775</v>
      </c>
      <c r="AK3243">
        <v>76362</v>
      </c>
      <c r="AL3243">
        <v>74856</v>
      </c>
      <c r="AM3243">
        <v>73254</v>
      </c>
      <c r="AN3243">
        <v>71561</v>
      </c>
      <c r="AO3243">
        <v>69770</v>
      </c>
      <c r="AP3243">
        <v>67874</v>
      </c>
      <c r="AQ3243">
        <v>65858</v>
      </c>
      <c r="AR3243">
        <v>63718</v>
      </c>
      <c r="AS3243">
        <v>61449</v>
      </c>
      <c r="AT3243">
        <v>59045</v>
      </c>
      <c r="AU3243">
        <v>56508</v>
      </c>
      <c r="AV3243">
        <v>53831</v>
      </c>
      <c r="AW3243">
        <v>51016</v>
      </c>
      <c r="AX3243">
        <v>48074</v>
      </c>
      <c r="AY3243">
        <v>45020</v>
      </c>
      <c r="AZ3243">
        <v>41873</v>
      </c>
      <c r="BA3243">
        <v>38649</v>
      </c>
      <c r="BB3243">
        <v>35370</v>
      </c>
      <c r="BC3243">
        <v>32069</v>
      </c>
      <c r="BD3243">
        <v>28783</v>
      </c>
      <c r="BE3243">
        <v>25548</v>
      </c>
      <c r="BF3243">
        <v>22400</v>
      </c>
      <c r="BG3243">
        <v>19386</v>
      </c>
      <c r="BH3243">
        <v>16541</v>
      </c>
      <c r="BI3243">
        <v>13889</v>
      </c>
      <c r="BJ3243">
        <v>11455</v>
      </c>
      <c r="BK3243">
        <v>9246</v>
      </c>
      <c r="BL3243">
        <v>7290</v>
      </c>
      <c r="BM3243">
        <v>5600</v>
      </c>
      <c r="BN3243">
        <v>4179</v>
      </c>
      <c r="DC3243">
        <v>41.3</v>
      </c>
      <c r="DD3243">
        <v>40.46</v>
      </c>
      <c r="DE3243">
        <v>39.61</v>
      </c>
      <c r="DF3243">
        <v>38.770000000000003</v>
      </c>
      <c r="DG3243">
        <v>37.93</v>
      </c>
      <c r="DH3243">
        <v>37.090000000000003</v>
      </c>
      <c r="DI3243">
        <v>36.26</v>
      </c>
      <c r="DJ3243">
        <v>35.42</v>
      </c>
      <c r="DK3243">
        <v>34.590000000000003</v>
      </c>
      <c r="DL3243">
        <v>33.76</v>
      </c>
      <c r="DM3243">
        <v>32.93</v>
      </c>
      <c r="DN3243">
        <v>32.1</v>
      </c>
      <c r="DO3243">
        <v>31.28</v>
      </c>
      <c r="DP3243">
        <v>30.46</v>
      </c>
      <c r="DQ3243">
        <v>29.64</v>
      </c>
      <c r="DR3243">
        <v>28.84</v>
      </c>
      <c r="DS3243">
        <v>28.03</v>
      </c>
      <c r="DT3243">
        <v>27.24</v>
      </c>
      <c r="DU3243">
        <v>26.45</v>
      </c>
      <c r="DV3243">
        <v>25.66</v>
      </c>
      <c r="DW3243">
        <v>24.89</v>
      </c>
      <c r="DX3243">
        <v>24.12</v>
      </c>
      <c r="DY3243">
        <v>23.35</v>
      </c>
      <c r="DZ3243">
        <v>22.59</v>
      </c>
      <c r="EA3243">
        <v>21.84</v>
      </c>
      <c r="EB3243">
        <v>21.09</v>
      </c>
      <c r="EC3243">
        <v>20.34</v>
      </c>
      <c r="ED3243">
        <v>19.600000000000001</v>
      </c>
      <c r="EE3243">
        <v>18.86</v>
      </c>
      <c r="EF3243">
        <v>18.13</v>
      </c>
      <c r="EG3243">
        <v>17.41</v>
      </c>
      <c r="EH3243">
        <v>16.7</v>
      </c>
      <c r="EI3243">
        <v>16</v>
      </c>
      <c r="EJ3243">
        <v>15.31</v>
      </c>
      <c r="EK3243">
        <v>14.63</v>
      </c>
      <c r="EL3243">
        <v>13.97</v>
      </c>
      <c r="EM3243">
        <v>13.31</v>
      </c>
      <c r="EN3243">
        <v>12.67</v>
      </c>
      <c r="EO3243">
        <v>12.04</v>
      </c>
      <c r="EP3243">
        <v>11.43</v>
      </c>
      <c r="EQ3243">
        <v>10.84</v>
      </c>
      <c r="ER3243">
        <v>10.26</v>
      </c>
      <c r="ES3243">
        <v>9.69</v>
      </c>
      <c r="ET3243">
        <v>9.15</v>
      </c>
      <c r="EU3243">
        <v>8.6300000000000008</v>
      </c>
      <c r="EV3243">
        <v>8.1300000000000008</v>
      </c>
      <c r="EW3243">
        <v>7.64</v>
      </c>
      <c r="EX3243">
        <v>7.18</v>
      </c>
      <c r="EY3243">
        <v>6.74</v>
      </c>
      <c r="EZ3243">
        <v>6.32</v>
      </c>
      <c r="FA3243">
        <v>5.91</v>
      </c>
      <c r="FB3243">
        <v>5.53</v>
      </c>
      <c r="FC3243">
        <v>5.17</v>
      </c>
      <c r="FD3243">
        <v>4.83</v>
      </c>
      <c r="FE3243">
        <v>4.5</v>
      </c>
      <c r="FF3243">
        <v>4.1900000000000004</v>
      </c>
      <c r="FG3243">
        <v>3.89</v>
      </c>
      <c r="FH3243">
        <v>3.61</v>
      </c>
      <c r="FI3243">
        <v>3.35</v>
      </c>
      <c r="FJ3243">
        <v>3.12</v>
      </c>
      <c r="FK3243">
        <v>2.91</v>
      </c>
      <c r="FL3243">
        <v>2.73</v>
      </c>
    </row>
    <row r="3244" spans="1:178" x14ac:dyDescent="0.25">
      <c r="A3244" t="s">
        <v>3031</v>
      </c>
      <c r="B3244">
        <v>61</v>
      </c>
      <c r="C3244">
        <v>61</v>
      </c>
      <c r="E3244">
        <v>100000</v>
      </c>
      <c r="F3244">
        <v>99601</v>
      </c>
      <c r="G3244">
        <v>99192</v>
      </c>
      <c r="H3244">
        <v>98772</v>
      </c>
      <c r="I3244">
        <v>98341</v>
      </c>
      <c r="J3244">
        <v>97897</v>
      </c>
      <c r="K3244">
        <v>97441</v>
      </c>
      <c r="L3244">
        <v>96971</v>
      </c>
      <c r="M3244">
        <v>96486</v>
      </c>
      <c r="N3244">
        <v>95984</v>
      </c>
      <c r="O3244">
        <v>95463</v>
      </c>
      <c r="P3244">
        <v>94921</v>
      </c>
      <c r="Q3244">
        <v>94355</v>
      </c>
      <c r="R3244">
        <v>93763</v>
      </c>
      <c r="S3244">
        <v>93141</v>
      </c>
      <c r="T3244">
        <v>92487</v>
      </c>
      <c r="U3244">
        <v>91796</v>
      </c>
      <c r="V3244">
        <v>91067</v>
      </c>
      <c r="W3244">
        <v>90298</v>
      </c>
      <c r="X3244">
        <v>89488</v>
      </c>
      <c r="Y3244">
        <v>88638</v>
      </c>
      <c r="Z3244">
        <v>87748</v>
      </c>
      <c r="AA3244">
        <v>86818</v>
      </c>
      <c r="AB3244">
        <v>85850</v>
      </c>
      <c r="AC3244">
        <v>84844</v>
      </c>
      <c r="AD3244">
        <v>83798</v>
      </c>
      <c r="AE3244">
        <v>82709</v>
      </c>
      <c r="AF3244">
        <v>81569</v>
      </c>
      <c r="AG3244">
        <v>80367</v>
      </c>
      <c r="AH3244">
        <v>79095</v>
      </c>
      <c r="AI3244">
        <v>77745</v>
      </c>
      <c r="AJ3244">
        <v>76311</v>
      </c>
      <c r="AK3244">
        <v>74782</v>
      </c>
      <c r="AL3244">
        <v>73159</v>
      </c>
      <c r="AM3244">
        <v>71442</v>
      </c>
      <c r="AN3244">
        <v>69630</v>
      </c>
      <c r="AO3244">
        <v>67711</v>
      </c>
      <c r="AP3244">
        <v>65674</v>
      </c>
      <c r="AQ3244">
        <v>63511</v>
      </c>
      <c r="AR3244">
        <v>61221</v>
      </c>
      <c r="AS3244">
        <v>58799</v>
      </c>
      <c r="AT3244">
        <v>56242</v>
      </c>
      <c r="AU3244">
        <v>53547</v>
      </c>
      <c r="AV3244">
        <v>50720</v>
      </c>
      <c r="AW3244">
        <v>47766</v>
      </c>
      <c r="AX3244">
        <v>44702</v>
      </c>
      <c r="AY3244">
        <v>41545</v>
      </c>
      <c r="AZ3244">
        <v>38316</v>
      </c>
      <c r="BA3244">
        <v>35039</v>
      </c>
      <c r="BB3244">
        <v>31741</v>
      </c>
      <c r="BC3244">
        <v>28463</v>
      </c>
      <c r="BD3244">
        <v>25239</v>
      </c>
      <c r="BE3244">
        <v>22106</v>
      </c>
      <c r="BF3244">
        <v>19110</v>
      </c>
      <c r="BG3244">
        <v>16287</v>
      </c>
      <c r="BH3244">
        <v>13661</v>
      </c>
      <c r="BI3244">
        <v>11254</v>
      </c>
      <c r="BJ3244">
        <v>9072</v>
      </c>
      <c r="BK3244">
        <v>7143</v>
      </c>
      <c r="BL3244">
        <v>5480</v>
      </c>
      <c r="BM3244">
        <v>4084</v>
      </c>
      <c r="DC3244">
        <v>40.29</v>
      </c>
      <c r="DD3244">
        <v>39.450000000000003</v>
      </c>
      <c r="DE3244">
        <v>38.61</v>
      </c>
      <c r="DF3244">
        <v>37.78</v>
      </c>
      <c r="DG3244">
        <v>36.94</v>
      </c>
      <c r="DH3244">
        <v>36.11</v>
      </c>
      <c r="DI3244">
        <v>35.270000000000003</v>
      </c>
      <c r="DJ3244">
        <v>34.44</v>
      </c>
      <c r="DK3244">
        <v>33.61</v>
      </c>
      <c r="DL3244">
        <v>32.78</v>
      </c>
      <c r="DM3244">
        <v>31.96</v>
      </c>
      <c r="DN3244">
        <v>31.14</v>
      </c>
      <c r="DO3244">
        <v>30.32</v>
      </c>
      <c r="DP3244">
        <v>29.51</v>
      </c>
      <c r="DQ3244">
        <v>28.71</v>
      </c>
      <c r="DR3244">
        <v>27.91</v>
      </c>
      <c r="DS3244">
        <v>27.11</v>
      </c>
      <c r="DT3244">
        <v>26.32</v>
      </c>
      <c r="DU3244">
        <v>25.54</v>
      </c>
      <c r="DV3244">
        <v>24.77</v>
      </c>
      <c r="DW3244">
        <v>24</v>
      </c>
      <c r="DX3244">
        <v>23.24</v>
      </c>
      <c r="DY3244">
        <v>22.49</v>
      </c>
      <c r="DZ3244">
        <v>21.73</v>
      </c>
      <c r="EA3244">
        <v>20.99</v>
      </c>
      <c r="EB3244">
        <v>20.239999999999998</v>
      </c>
      <c r="EC3244">
        <v>19.5</v>
      </c>
      <c r="ED3244">
        <v>18.77</v>
      </c>
      <c r="EE3244">
        <v>18.04</v>
      </c>
      <c r="EF3244">
        <v>17.32</v>
      </c>
      <c r="EG3244">
        <v>16.61</v>
      </c>
      <c r="EH3244">
        <v>15.92</v>
      </c>
      <c r="EI3244">
        <v>15.23</v>
      </c>
      <c r="EJ3244">
        <v>14.56</v>
      </c>
      <c r="EK3244">
        <v>13.9</v>
      </c>
      <c r="EL3244">
        <v>13.25</v>
      </c>
      <c r="EM3244">
        <v>12.61</v>
      </c>
      <c r="EN3244">
        <v>11.98</v>
      </c>
      <c r="EO3244">
        <v>11.37</v>
      </c>
      <c r="EP3244">
        <v>10.78</v>
      </c>
      <c r="EQ3244">
        <v>10.199999999999999</v>
      </c>
      <c r="ER3244">
        <v>9.64</v>
      </c>
      <c r="ES3244">
        <v>9.1</v>
      </c>
      <c r="ET3244">
        <v>8.58</v>
      </c>
      <c r="EU3244">
        <v>8.08</v>
      </c>
      <c r="EV3244">
        <v>7.6</v>
      </c>
      <c r="EW3244">
        <v>7.14</v>
      </c>
      <c r="EX3244">
        <v>6.7</v>
      </c>
      <c r="EY3244">
        <v>6.28</v>
      </c>
      <c r="EZ3244">
        <v>5.89</v>
      </c>
      <c r="FA3244">
        <v>5.51</v>
      </c>
      <c r="FB3244">
        <v>5.15</v>
      </c>
      <c r="FC3244">
        <v>4.8</v>
      </c>
      <c r="FD3244">
        <v>4.4800000000000004</v>
      </c>
      <c r="FE3244">
        <v>4.17</v>
      </c>
      <c r="FF3244">
        <v>3.87</v>
      </c>
      <c r="FG3244">
        <v>3.59</v>
      </c>
      <c r="FH3244">
        <v>3.34</v>
      </c>
      <c r="FI3244">
        <v>3.11</v>
      </c>
      <c r="FJ3244">
        <v>2.9</v>
      </c>
      <c r="FK3244">
        <v>2.72</v>
      </c>
    </row>
    <row r="3245" spans="1:178" x14ac:dyDescent="0.25">
      <c r="A3245" t="s">
        <v>3032</v>
      </c>
      <c r="B3245">
        <v>60</v>
      </c>
      <c r="C3245">
        <v>60</v>
      </c>
      <c r="E3245">
        <v>100000</v>
      </c>
      <c r="F3245">
        <v>99582</v>
      </c>
      <c r="G3245">
        <v>99154</v>
      </c>
      <c r="H3245">
        <v>98714</v>
      </c>
      <c r="I3245">
        <v>98261</v>
      </c>
      <c r="J3245">
        <v>97796</v>
      </c>
      <c r="K3245">
        <v>97316</v>
      </c>
      <c r="L3245">
        <v>96821</v>
      </c>
      <c r="M3245">
        <v>96309</v>
      </c>
      <c r="N3245">
        <v>95777</v>
      </c>
      <c r="O3245">
        <v>95224</v>
      </c>
      <c r="P3245">
        <v>94647</v>
      </c>
      <c r="Q3245">
        <v>94042</v>
      </c>
      <c r="R3245">
        <v>93408</v>
      </c>
      <c r="S3245">
        <v>92740</v>
      </c>
      <c r="T3245">
        <v>92036</v>
      </c>
      <c r="U3245">
        <v>91293</v>
      </c>
      <c r="V3245">
        <v>90508</v>
      </c>
      <c r="W3245">
        <v>89683</v>
      </c>
      <c r="X3245">
        <v>88816</v>
      </c>
      <c r="Y3245">
        <v>87909</v>
      </c>
      <c r="Z3245">
        <v>86963</v>
      </c>
      <c r="AA3245">
        <v>85977</v>
      </c>
      <c r="AB3245">
        <v>84952</v>
      </c>
      <c r="AC3245">
        <v>83887</v>
      </c>
      <c r="AD3245">
        <v>82778</v>
      </c>
      <c r="AE3245">
        <v>81617</v>
      </c>
      <c r="AF3245">
        <v>80396</v>
      </c>
      <c r="AG3245">
        <v>79103</v>
      </c>
      <c r="AH3245">
        <v>77731</v>
      </c>
      <c r="AI3245">
        <v>76276</v>
      </c>
      <c r="AJ3245">
        <v>74724</v>
      </c>
      <c r="AK3245">
        <v>73078</v>
      </c>
      <c r="AL3245">
        <v>71339</v>
      </c>
      <c r="AM3245">
        <v>69502</v>
      </c>
      <c r="AN3245">
        <v>67561</v>
      </c>
      <c r="AO3245">
        <v>65500</v>
      </c>
      <c r="AP3245">
        <v>63316</v>
      </c>
      <c r="AQ3245">
        <v>61003</v>
      </c>
      <c r="AR3245">
        <v>58561</v>
      </c>
      <c r="AS3245">
        <v>55986</v>
      </c>
      <c r="AT3245">
        <v>53273</v>
      </c>
      <c r="AU3245">
        <v>50430</v>
      </c>
      <c r="AV3245">
        <v>47466</v>
      </c>
      <c r="AW3245">
        <v>44391</v>
      </c>
      <c r="AX3245">
        <v>41227</v>
      </c>
      <c r="AY3245">
        <v>37991</v>
      </c>
      <c r="AZ3245">
        <v>34712</v>
      </c>
      <c r="BA3245">
        <v>31421</v>
      </c>
      <c r="BB3245">
        <v>28149</v>
      </c>
      <c r="BC3245">
        <v>24936</v>
      </c>
      <c r="BD3245">
        <v>21818</v>
      </c>
      <c r="BE3245">
        <v>18840</v>
      </c>
      <c r="BF3245">
        <v>16039</v>
      </c>
      <c r="BG3245">
        <v>13437</v>
      </c>
      <c r="BH3245">
        <v>11056</v>
      </c>
      <c r="BI3245">
        <v>8901</v>
      </c>
      <c r="BJ3245">
        <v>6999</v>
      </c>
      <c r="BK3245">
        <v>5362</v>
      </c>
      <c r="BL3245">
        <v>3991</v>
      </c>
      <c r="DC3245">
        <v>39.299999999999997</v>
      </c>
      <c r="DD3245">
        <v>38.46</v>
      </c>
      <c r="DE3245">
        <v>37.619999999999997</v>
      </c>
      <c r="DF3245">
        <v>36.79</v>
      </c>
      <c r="DG3245">
        <v>35.950000000000003</v>
      </c>
      <c r="DH3245">
        <v>35.119999999999997</v>
      </c>
      <c r="DI3245">
        <v>34.29</v>
      </c>
      <c r="DJ3245">
        <v>33.47</v>
      </c>
      <c r="DK3245">
        <v>32.64</v>
      </c>
      <c r="DL3245">
        <v>31.82</v>
      </c>
      <c r="DM3245">
        <v>31</v>
      </c>
      <c r="DN3245">
        <v>30.19</v>
      </c>
      <c r="DO3245">
        <v>29.38</v>
      </c>
      <c r="DP3245">
        <v>28.58</v>
      </c>
      <c r="DQ3245">
        <v>27.78</v>
      </c>
      <c r="DR3245">
        <v>26.99</v>
      </c>
      <c r="DS3245">
        <v>26.2</v>
      </c>
      <c r="DT3245">
        <v>25.42</v>
      </c>
      <c r="DU3245">
        <v>24.65</v>
      </c>
      <c r="DV3245">
        <v>23.89</v>
      </c>
      <c r="DW3245">
        <v>23.13</v>
      </c>
      <c r="DX3245">
        <v>22.38</v>
      </c>
      <c r="DY3245">
        <v>21.63</v>
      </c>
      <c r="DZ3245">
        <v>20.88</v>
      </c>
      <c r="EA3245">
        <v>20.14</v>
      </c>
      <c r="EB3245">
        <v>19.41</v>
      </c>
      <c r="EC3245">
        <v>18.670000000000002</v>
      </c>
      <c r="ED3245">
        <v>17.95</v>
      </c>
      <c r="EE3245">
        <v>17.239999999999998</v>
      </c>
      <c r="EF3245">
        <v>16.53</v>
      </c>
      <c r="EG3245">
        <v>15.84</v>
      </c>
      <c r="EH3245">
        <v>15.16</v>
      </c>
      <c r="EI3245">
        <v>14.49</v>
      </c>
      <c r="EJ3245">
        <v>13.83</v>
      </c>
      <c r="EK3245">
        <v>13.18</v>
      </c>
      <c r="EL3245">
        <v>12.54</v>
      </c>
      <c r="EM3245">
        <v>11.92</v>
      </c>
      <c r="EN3245">
        <v>11.32</v>
      </c>
      <c r="EO3245">
        <v>10.73</v>
      </c>
      <c r="EP3245">
        <v>10.15</v>
      </c>
      <c r="EQ3245">
        <v>9.6</v>
      </c>
      <c r="ER3245">
        <v>9.06</v>
      </c>
      <c r="ES3245">
        <v>8.5399999999999991</v>
      </c>
      <c r="ET3245">
        <v>8.0399999999999991</v>
      </c>
      <c r="EU3245">
        <v>7.57</v>
      </c>
      <c r="EV3245">
        <v>7.11</v>
      </c>
      <c r="EW3245">
        <v>6.67</v>
      </c>
      <c r="EX3245">
        <v>6.25</v>
      </c>
      <c r="EY3245">
        <v>5.86</v>
      </c>
      <c r="EZ3245">
        <v>5.48</v>
      </c>
      <c r="FA3245">
        <v>5.12</v>
      </c>
      <c r="FB3245">
        <v>4.78</v>
      </c>
      <c r="FC3245">
        <v>4.46</v>
      </c>
      <c r="FD3245">
        <v>4.1500000000000004</v>
      </c>
      <c r="FE3245">
        <v>3.86</v>
      </c>
      <c r="FF3245">
        <v>3.58</v>
      </c>
      <c r="FG3245">
        <v>3.33</v>
      </c>
      <c r="FH3245">
        <v>3.09</v>
      </c>
      <c r="FI3245">
        <v>2.89</v>
      </c>
      <c r="FJ3245">
        <v>2.71</v>
      </c>
    </row>
    <row r="3246" spans="1:178" x14ac:dyDescent="0.25">
      <c r="A3246" t="s">
        <v>3033</v>
      </c>
      <c r="B3246">
        <v>59</v>
      </c>
      <c r="C3246">
        <v>59</v>
      </c>
      <c r="E3246">
        <v>100000</v>
      </c>
      <c r="F3246">
        <v>99562</v>
      </c>
      <c r="G3246">
        <v>99113</v>
      </c>
      <c r="H3246">
        <v>98651</v>
      </c>
      <c r="I3246">
        <v>98176</v>
      </c>
      <c r="J3246">
        <v>97687</v>
      </c>
      <c r="K3246">
        <v>97182</v>
      </c>
      <c r="L3246">
        <v>96659</v>
      </c>
      <c r="M3246">
        <v>96116</v>
      </c>
      <c r="N3246">
        <v>95552</v>
      </c>
      <c r="O3246">
        <v>94963</v>
      </c>
      <c r="P3246">
        <v>94346</v>
      </c>
      <c r="Q3246">
        <v>93699</v>
      </c>
      <c r="R3246">
        <v>93018</v>
      </c>
      <c r="S3246">
        <v>92299</v>
      </c>
      <c r="T3246">
        <v>91541</v>
      </c>
      <c r="U3246">
        <v>90742</v>
      </c>
      <c r="V3246">
        <v>89900</v>
      </c>
      <c r="W3246">
        <v>89016</v>
      </c>
      <c r="X3246">
        <v>88092</v>
      </c>
      <c r="Y3246">
        <v>87127</v>
      </c>
      <c r="Z3246">
        <v>86123</v>
      </c>
      <c r="AA3246">
        <v>85080</v>
      </c>
      <c r="AB3246">
        <v>83996</v>
      </c>
      <c r="AC3246">
        <v>82867</v>
      </c>
      <c r="AD3246">
        <v>81685</v>
      </c>
      <c r="AE3246">
        <v>80442</v>
      </c>
      <c r="AF3246">
        <v>79129</v>
      </c>
      <c r="AG3246">
        <v>77736</v>
      </c>
      <c r="AH3246">
        <v>76257</v>
      </c>
      <c r="AI3246">
        <v>74683</v>
      </c>
      <c r="AJ3246">
        <v>73012</v>
      </c>
      <c r="AK3246">
        <v>71250</v>
      </c>
      <c r="AL3246">
        <v>69390</v>
      </c>
      <c r="AM3246">
        <v>67424</v>
      </c>
      <c r="AN3246">
        <v>65340</v>
      </c>
      <c r="AO3246">
        <v>63133</v>
      </c>
      <c r="AP3246">
        <v>60799</v>
      </c>
      <c r="AQ3246">
        <v>58334</v>
      </c>
      <c r="AR3246">
        <v>55740</v>
      </c>
      <c r="AS3246">
        <v>53010</v>
      </c>
      <c r="AT3246">
        <v>50149</v>
      </c>
      <c r="AU3246">
        <v>47172</v>
      </c>
      <c r="AV3246">
        <v>44089</v>
      </c>
      <c r="AW3246">
        <v>40917</v>
      </c>
      <c r="AX3246">
        <v>37676</v>
      </c>
      <c r="AY3246">
        <v>34394</v>
      </c>
      <c r="AZ3246">
        <v>31104</v>
      </c>
      <c r="BA3246">
        <v>27842</v>
      </c>
      <c r="BB3246">
        <v>24640</v>
      </c>
      <c r="BC3246">
        <v>21537</v>
      </c>
      <c r="BD3246">
        <v>18578</v>
      </c>
      <c r="BE3246">
        <v>15796</v>
      </c>
      <c r="BF3246">
        <v>13218</v>
      </c>
      <c r="BG3246">
        <v>10863</v>
      </c>
      <c r="BH3246">
        <v>8735</v>
      </c>
      <c r="BI3246">
        <v>6859</v>
      </c>
      <c r="BJ3246">
        <v>5247</v>
      </c>
      <c r="BK3246">
        <v>3900</v>
      </c>
      <c r="DC3246">
        <v>38.299999999999997</v>
      </c>
      <c r="DD3246">
        <v>37.47</v>
      </c>
      <c r="DE3246">
        <v>36.64</v>
      </c>
      <c r="DF3246">
        <v>35.799999999999997</v>
      </c>
      <c r="DG3246">
        <v>34.979999999999997</v>
      </c>
      <c r="DH3246">
        <v>34.15</v>
      </c>
      <c r="DI3246">
        <v>33.32</v>
      </c>
      <c r="DJ3246">
        <v>32.5</v>
      </c>
      <c r="DK3246">
        <v>31.68</v>
      </c>
      <c r="DL3246">
        <v>30.87</v>
      </c>
      <c r="DM3246">
        <v>30.05</v>
      </c>
      <c r="DN3246">
        <v>29.25</v>
      </c>
      <c r="DO3246">
        <v>28.45</v>
      </c>
      <c r="DP3246">
        <v>27.65</v>
      </c>
      <c r="DQ3246">
        <v>26.86</v>
      </c>
      <c r="DR3246">
        <v>26.08</v>
      </c>
      <c r="DS3246">
        <v>25.31</v>
      </c>
      <c r="DT3246">
        <v>24.54</v>
      </c>
      <c r="DU3246">
        <v>23.78</v>
      </c>
      <c r="DV3246">
        <v>23.02</v>
      </c>
      <c r="DW3246">
        <v>22.27</v>
      </c>
      <c r="DX3246">
        <v>21.52</v>
      </c>
      <c r="DY3246">
        <v>20.78</v>
      </c>
      <c r="DZ3246">
        <v>20.04</v>
      </c>
      <c r="EA3246">
        <v>19.309999999999999</v>
      </c>
      <c r="EB3246">
        <v>18.579999999999998</v>
      </c>
      <c r="EC3246">
        <v>17.86</v>
      </c>
      <c r="ED3246">
        <v>17.149999999999999</v>
      </c>
      <c r="EE3246">
        <v>16.45</v>
      </c>
      <c r="EF3246">
        <v>15.76</v>
      </c>
      <c r="EG3246">
        <v>15.08</v>
      </c>
      <c r="EH3246">
        <v>14.41</v>
      </c>
      <c r="EI3246">
        <v>13.76</v>
      </c>
      <c r="EJ3246">
        <v>13.11</v>
      </c>
      <c r="EK3246">
        <v>12.48</v>
      </c>
      <c r="EL3246">
        <v>11.86</v>
      </c>
      <c r="EM3246">
        <v>11.26</v>
      </c>
      <c r="EN3246">
        <v>10.67</v>
      </c>
      <c r="EO3246">
        <v>10.1</v>
      </c>
      <c r="EP3246">
        <v>9.5500000000000007</v>
      </c>
      <c r="EQ3246">
        <v>9.01</v>
      </c>
      <c r="ER3246">
        <v>8.5</v>
      </c>
      <c r="ES3246">
        <v>8</v>
      </c>
      <c r="ET3246">
        <v>7.53</v>
      </c>
      <c r="EU3246">
        <v>7.07</v>
      </c>
      <c r="EV3246">
        <v>6.64</v>
      </c>
      <c r="EW3246">
        <v>6.22</v>
      </c>
      <c r="EX3246">
        <v>5.83</v>
      </c>
      <c r="EY3246">
        <v>5.45</v>
      </c>
      <c r="EZ3246">
        <v>5.0999999999999996</v>
      </c>
      <c r="FA3246">
        <v>4.76</v>
      </c>
      <c r="FB3246">
        <v>4.4400000000000004</v>
      </c>
      <c r="FC3246">
        <v>4.13</v>
      </c>
      <c r="FD3246">
        <v>3.84</v>
      </c>
      <c r="FE3246">
        <v>3.57</v>
      </c>
      <c r="FF3246">
        <v>3.31</v>
      </c>
      <c r="FG3246">
        <v>3.08</v>
      </c>
      <c r="FH3246">
        <v>2.88</v>
      </c>
      <c r="FI3246">
        <v>2.7</v>
      </c>
    </row>
    <row r="3247" spans="1:178" x14ac:dyDescent="0.25">
      <c r="A3247" t="s">
        <v>3034</v>
      </c>
      <c r="B3247">
        <v>58</v>
      </c>
      <c r="C3247">
        <v>58</v>
      </c>
      <c r="E3247">
        <v>100000</v>
      </c>
      <c r="F3247">
        <v>99541</v>
      </c>
      <c r="G3247">
        <v>99070</v>
      </c>
      <c r="H3247">
        <v>98585</v>
      </c>
      <c r="I3247">
        <v>98085</v>
      </c>
      <c r="J3247">
        <v>97570</v>
      </c>
      <c r="K3247">
        <v>97036</v>
      </c>
      <c r="L3247">
        <v>96482</v>
      </c>
      <c r="M3247">
        <v>95907</v>
      </c>
      <c r="N3247">
        <v>95306</v>
      </c>
      <c r="O3247">
        <v>94676</v>
      </c>
      <c r="P3247">
        <v>94015</v>
      </c>
      <c r="Q3247">
        <v>93320</v>
      </c>
      <c r="R3247">
        <v>92588</v>
      </c>
      <c r="S3247">
        <v>91814</v>
      </c>
      <c r="T3247">
        <v>90999</v>
      </c>
      <c r="U3247">
        <v>90141</v>
      </c>
      <c r="V3247">
        <v>89240</v>
      </c>
      <c r="W3247">
        <v>88297</v>
      </c>
      <c r="X3247">
        <v>87314</v>
      </c>
      <c r="Y3247">
        <v>86291</v>
      </c>
      <c r="Z3247">
        <v>85229</v>
      </c>
      <c r="AA3247">
        <v>84126</v>
      </c>
      <c r="AB3247">
        <v>82977</v>
      </c>
      <c r="AC3247">
        <v>81774</v>
      </c>
      <c r="AD3247">
        <v>80510</v>
      </c>
      <c r="AE3247">
        <v>79173</v>
      </c>
      <c r="AF3247">
        <v>77759</v>
      </c>
      <c r="AG3247">
        <v>76257</v>
      </c>
      <c r="AH3247">
        <v>74659</v>
      </c>
      <c r="AI3247">
        <v>72965</v>
      </c>
      <c r="AJ3247">
        <v>71177</v>
      </c>
      <c r="AK3247">
        <v>69294</v>
      </c>
      <c r="AL3247">
        <v>67303</v>
      </c>
      <c r="AM3247">
        <v>65194</v>
      </c>
      <c r="AN3247">
        <v>62964</v>
      </c>
      <c r="AO3247">
        <v>60606</v>
      </c>
      <c r="AP3247">
        <v>58121</v>
      </c>
      <c r="AQ3247">
        <v>55504</v>
      </c>
      <c r="AR3247">
        <v>52756</v>
      </c>
      <c r="AS3247">
        <v>49881</v>
      </c>
      <c r="AT3247">
        <v>46887</v>
      </c>
      <c r="AU3247">
        <v>43793</v>
      </c>
      <c r="AV3247">
        <v>40616</v>
      </c>
      <c r="AW3247">
        <v>37370</v>
      </c>
      <c r="AX3247">
        <v>34087</v>
      </c>
      <c r="AY3247">
        <v>30797</v>
      </c>
      <c r="AZ3247">
        <v>27540</v>
      </c>
      <c r="BA3247">
        <v>24351</v>
      </c>
      <c r="BB3247">
        <v>21262</v>
      </c>
      <c r="BC3247">
        <v>18321</v>
      </c>
      <c r="BD3247">
        <v>15561</v>
      </c>
      <c r="BE3247">
        <v>13005</v>
      </c>
      <c r="BF3247">
        <v>10674</v>
      </c>
      <c r="BG3247">
        <v>8572</v>
      </c>
      <c r="BH3247">
        <v>6723</v>
      </c>
      <c r="BI3247">
        <v>5136</v>
      </c>
      <c r="BJ3247">
        <v>3811</v>
      </c>
      <c r="DC3247">
        <v>37.31</v>
      </c>
      <c r="DD3247">
        <v>36.479999999999997</v>
      </c>
      <c r="DE3247">
        <v>35.65</v>
      </c>
      <c r="DF3247">
        <v>34.83</v>
      </c>
      <c r="DG3247">
        <v>34</v>
      </c>
      <c r="DH3247">
        <v>33.18</v>
      </c>
      <c r="DI3247">
        <v>32.36</v>
      </c>
      <c r="DJ3247">
        <v>31.54</v>
      </c>
      <c r="DK3247">
        <v>30.73</v>
      </c>
      <c r="DL3247">
        <v>29.92</v>
      </c>
      <c r="DM3247">
        <v>29.11</v>
      </c>
      <c r="DN3247">
        <v>28.32</v>
      </c>
      <c r="DO3247">
        <v>27.52</v>
      </c>
      <c r="DP3247">
        <v>26.74</v>
      </c>
      <c r="DQ3247">
        <v>25.96</v>
      </c>
      <c r="DR3247">
        <v>25.19</v>
      </c>
      <c r="DS3247">
        <v>24.42</v>
      </c>
      <c r="DT3247">
        <v>23.66</v>
      </c>
      <c r="DU3247">
        <v>22.91</v>
      </c>
      <c r="DV3247">
        <v>22.16</v>
      </c>
      <c r="DW3247">
        <v>21.42</v>
      </c>
      <c r="DX3247">
        <v>20.68</v>
      </c>
      <c r="DY3247">
        <v>19.940000000000001</v>
      </c>
      <c r="DZ3247">
        <v>19.21</v>
      </c>
      <c r="EA3247">
        <v>18.489999999999998</v>
      </c>
      <c r="EB3247">
        <v>17.77</v>
      </c>
      <c r="EC3247">
        <v>17.059999999999999</v>
      </c>
      <c r="ED3247">
        <v>16.36</v>
      </c>
      <c r="EE3247">
        <v>15.68</v>
      </c>
      <c r="EF3247">
        <v>15</v>
      </c>
      <c r="EG3247">
        <v>14.34</v>
      </c>
      <c r="EH3247">
        <v>13.68</v>
      </c>
      <c r="EI3247">
        <v>13.04</v>
      </c>
      <c r="EJ3247">
        <v>12.41</v>
      </c>
      <c r="EK3247">
        <v>11.8</v>
      </c>
      <c r="EL3247">
        <v>11.2</v>
      </c>
      <c r="EM3247">
        <v>10.62</v>
      </c>
      <c r="EN3247">
        <v>10.050000000000001</v>
      </c>
      <c r="EO3247">
        <v>9.5</v>
      </c>
      <c r="EP3247">
        <v>8.9700000000000006</v>
      </c>
      <c r="EQ3247">
        <v>8.4600000000000009</v>
      </c>
      <c r="ER3247">
        <v>7.96</v>
      </c>
      <c r="ES3247">
        <v>7.49</v>
      </c>
      <c r="ET3247">
        <v>7.04</v>
      </c>
      <c r="EU3247">
        <v>6.61</v>
      </c>
      <c r="EV3247">
        <v>6.19</v>
      </c>
      <c r="EW3247">
        <v>5.8</v>
      </c>
      <c r="EX3247">
        <v>5.43</v>
      </c>
      <c r="EY3247">
        <v>5.07</v>
      </c>
      <c r="EZ3247">
        <v>4.74</v>
      </c>
      <c r="FA3247">
        <v>4.42</v>
      </c>
      <c r="FB3247">
        <v>4.12</v>
      </c>
      <c r="FC3247">
        <v>3.83</v>
      </c>
      <c r="FD3247">
        <v>3.55</v>
      </c>
      <c r="FE3247">
        <v>3.3</v>
      </c>
      <c r="FF3247">
        <v>3.07</v>
      </c>
      <c r="FG3247">
        <v>2.87</v>
      </c>
      <c r="FH3247">
        <v>2.69</v>
      </c>
    </row>
    <row r="3248" spans="1:178" x14ac:dyDescent="0.25">
      <c r="A3248" t="s">
        <v>3035</v>
      </c>
      <c r="B3248">
        <v>57</v>
      </c>
      <c r="C3248">
        <v>57</v>
      </c>
      <c r="E3248">
        <v>100000</v>
      </c>
      <c r="F3248">
        <v>99519</v>
      </c>
      <c r="G3248">
        <v>99024</v>
      </c>
      <c r="H3248">
        <v>98514</v>
      </c>
      <c r="I3248">
        <v>97987</v>
      </c>
      <c r="J3248">
        <v>97442</v>
      </c>
      <c r="K3248">
        <v>96877</v>
      </c>
      <c r="L3248">
        <v>96290</v>
      </c>
      <c r="M3248">
        <v>95676</v>
      </c>
      <c r="N3248">
        <v>95034</v>
      </c>
      <c r="O3248">
        <v>94360</v>
      </c>
      <c r="P3248">
        <v>93650</v>
      </c>
      <c r="Q3248">
        <v>92903</v>
      </c>
      <c r="R3248">
        <v>92114</v>
      </c>
      <c r="S3248">
        <v>91282</v>
      </c>
      <c r="T3248">
        <v>90407</v>
      </c>
      <c r="U3248">
        <v>89488</v>
      </c>
      <c r="V3248">
        <v>88528</v>
      </c>
      <c r="W3248">
        <v>87525</v>
      </c>
      <c r="X3248">
        <v>86483</v>
      </c>
      <c r="Y3248">
        <v>85401</v>
      </c>
      <c r="Z3248">
        <v>84278</v>
      </c>
      <c r="AA3248">
        <v>83109</v>
      </c>
      <c r="AB3248">
        <v>81885</v>
      </c>
      <c r="AC3248">
        <v>80599</v>
      </c>
      <c r="AD3248">
        <v>79240</v>
      </c>
      <c r="AE3248">
        <v>77801</v>
      </c>
      <c r="AF3248">
        <v>76277</v>
      </c>
      <c r="AG3248">
        <v>74655</v>
      </c>
      <c r="AH3248">
        <v>72935</v>
      </c>
      <c r="AI3248">
        <v>71123</v>
      </c>
      <c r="AJ3248">
        <v>69214</v>
      </c>
      <c r="AK3248">
        <v>67198</v>
      </c>
      <c r="AL3248">
        <v>65065</v>
      </c>
      <c r="AM3248">
        <v>62808</v>
      </c>
      <c r="AN3248">
        <v>60428</v>
      </c>
      <c r="AO3248">
        <v>57919</v>
      </c>
      <c r="AP3248">
        <v>55283</v>
      </c>
      <c r="AQ3248">
        <v>52514</v>
      </c>
      <c r="AR3248">
        <v>49622</v>
      </c>
      <c r="AS3248">
        <v>46615</v>
      </c>
      <c r="AT3248">
        <v>43507</v>
      </c>
      <c r="AU3248">
        <v>40321</v>
      </c>
      <c r="AV3248">
        <v>37073</v>
      </c>
      <c r="AW3248">
        <v>33788</v>
      </c>
      <c r="AX3248">
        <v>30499</v>
      </c>
      <c r="AY3248">
        <v>27247</v>
      </c>
      <c r="AZ3248">
        <v>24067</v>
      </c>
      <c r="BA3248">
        <v>20994</v>
      </c>
      <c r="BB3248">
        <v>18070</v>
      </c>
      <c r="BC3248">
        <v>15331</v>
      </c>
      <c r="BD3248">
        <v>12798</v>
      </c>
      <c r="BE3248">
        <v>10491</v>
      </c>
      <c r="BF3248">
        <v>8414</v>
      </c>
      <c r="BG3248">
        <v>6589</v>
      </c>
      <c r="BH3248">
        <v>5028</v>
      </c>
      <c r="BI3248">
        <v>3725</v>
      </c>
      <c r="DC3248">
        <v>36.33</v>
      </c>
      <c r="DD3248">
        <v>35.5</v>
      </c>
      <c r="DE3248">
        <v>34.68</v>
      </c>
      <c r="DF3248">
        <v>33.86</v>
      </c>
      <c r="DG3248">
        <v>33.04</v>
      </c>
      <c r="DH3248">
        <v>32.22</v>
      </c>
      <c r="DI3248">
        <v>31.4</v>
      </c>
      <c r="DJ3248">
        <v>30.59</v>
      </c>
      <c r="DK3248">
        <v>29.78</v>
      </c>
      <c r="DL3248">
        <v>28.98</v>
      </c>
      <c r="DM3248">
        <v>28.19</v>
      </c>
      <c r="DN3248">
        <v>27.4</v>
      </c>
      <c r="DO3248">
        <v>26.61</v>
      </c>
      <c r="DP3248">
        <v>25.84</v>
      </c>
      <c r="DQ3248">
        <v>25.07</v>
      </c>
      <c r="DR3248">
        <v>24.3</v>
      </c>
      <c r="DS3248">
        <v>23.55</v>
      </c>
      <c r="DT3248">
        <v>22.8</v>
      </c>
      <c r="DU3248">
        <v>22.05</v>
      </c>
      <c r="DV3248">
        <v>21.31</v>
      </c>
      <c r="DW3248">
        <v>20.58</v>
      </c>
      <c r="DX3248">
        <v>19.84</v>
      </c>
      <c r="DY3248">
        <v>19.12</v>
      </c>
      <c r="DZ3248">
        <v>18.399999999999999</v>
      </c>
      <c r="EA3248">
        <v>17.68</v>
      </c>
      <c r="EB3248">
        <v>16.98</v>
      </c>
      <c r="EC3248">
        <v>16.28</v>
      </c>
      <c r="ED3248">
        <v>15.6</v>
      </c>
      <c r="EE3248">
        <v>14.92</v>
      </c>
      <c r="EF3248">
        <v>14.26</v>
      </c>
      <c r="EG3248">
        <v>13.61</v>
      </c>
      <c r="EH3248">
        <v>12.98</v>
      </c>
      <c r="EI3248">
        <v>12.35</v>
      </c>
      <c r="EJ3248">
        <v>11.74</v>
      </c>
      <c r="EK3248">
        <v>11.14</v>
      </c>
      <c r="EL3248">
        <v>10.56</v>
      </c>
      <c r="EM3248">
        <v>10</v>
      </c>
      <c r="EN3248">
        <v>9.4499999999999993</v>
      </c>
      <c r="EO3248">
        <v>8.92</v>
      </c>
      <c r="EP3248">
        <v>8.41</v>
      </c>
      <c r="EQ3248">
        <v>7.92</v>
      </c>
      <c r="ER3248">
        <v>7.45</v>
      </c>
      <c r="ES3248">
        <v>7</v>
      </c>
      <c r="ET3248">
        <v>6.57</v>
      </c>
      <c r="EU3248">
        <v>6.16</v>
      </c>
      <c r="EV3248">
        <v>5.77</v>
      </c>
      <c r="EW3248">
        <v>5.4</v>
      </c>
      <c r="EX3248">
        <v>5.05</v>
      </c>
      <c r="EY3248">
        <v>4.72</v>
      </c>
      <c r="EZ3248">
        <v>4.4000000000000004</v>
      </c>
      <c r="FA3248">
        <v>4.0999999999999996</v>
      </c>
      <c r="FB3248">
        <v>3.81</v>
      </c>
      <c r="FC3248">
        <v>3.54</v>
      </c>
      <c r="FD3248">
        <v>3.29</v>
      </c>
      <c r="FE3248">
        <v>3.06</v>
      </c>
      <c r="FF3248">
        <v>2.85</v>
      </c>
      <c r="FG3248">
        <v>2.68</v>
      </c>
    </row>
    <row r="3249" spans="1:162" x14ac:dyDescent="0.25">
      <c r="A3249" t="s">
        <v>3036</v>
      </c>
      <c r="B3249">
        <v>56</v>
      </c>
      <c r="C3249">
        <v>56</v>
      </c>
      <c r="E3249">
        <v>100000</v>
      </c>
      <c r="F3249">
        <v>99495</v>
      </c>
      <c r="G3249">
        <v>98974</v>
      </c>
      <c r="H3249">
        <v>98436</v>
      </c>
      <c r="I3249">
        <v>97880</v>
      </c>
      <c r="J3249">
        <v>97303</v>
      </c>
      <c r="K3249">
        <v>96703</v>
      </c>
      <c r="L3249">
        <v>96077</v>
      </c>
      <c r="M3249">
        <v>95422</v>
      </c>
      <c r="N3249">
        <v>94734</v>
      </c>
      <c r="O3249">
        <v>94009</v>
      </c>
      <c r="P3249">
        <v>93246</v>
      </c>
      <c r="Q3249">
        <v>92442</v>
      </c>
      <c r="R3249">
        <v>91593</v>
      </c>
      <c r="S3249">
        <v>90700</v>
      </c>
      <c r="T3249">
        <v>89764</v>
      </c>
      <c r="U3249">
        <v>88784</v>
      </c>
      <c r="V3249">
        <v>87762</v>
      </c>
      <c r="W3249">
        <v>86700</v>
      </c>
      <c r="X3249">
        <v>85597</v>
      </c>
      <c r="Y3249">
        <v>84453</v>
      </c>
      <c r="Z3249">
        <v>83264</v>
      </c>
      <c r="AA3249">
        <v>82019</v>
      </c>
      <c r="AB3249">
        <v>80711</v>
      </c>
      <c r="AC3249">
        <v>79330</v>
      </c>
      <c r="AD3249">
        <v>77867</v>
      </c>
      <c r="AE3249">
        <v>76317</v>
      </c>
      <c r="AF3249">
        <v>74671</v>
      </c>
      <c r="AG3249">
        <v>72926</v>
      </c>
      <c r="AH3249">
        <v>71087</v>
      </c>
      <c r="AI3249">
        <v>69153</v>
      </c>
      <c r="AJ3249">
        <v>67110</v>
      </c>
      <c r="AK3249">
        <v>64951</v>
      </c>
      <c r="AL3249">
        <v>62670</v>
      </c>
      <c r="AM3249">
        <v>60264</v>
      </c>
      <c r="AN3249">
        <v>57733</v>
      </c>
      <c r="AO3249">
        <v>55074</v>
      </c>
      <c r="AP3249">
        <v>52286</v>
      </c>
      <c r="AQ3249">
        <v>49374</v>
      </c>
      <c r="AR3249">
        <v>46353</v>
      </c>
      <c r="AS3249">
        <v>43234</v>
      </c>
      <c r="AT3249">
        <v>40036</v>
      </c>
      <c r="AU3249">
        <v>36782</v>
      </c>
      <c r="AV3249">
        <v>33497</v>
      </c>
      <c r="AW3249">
        <v>30211</v>
      </c>
      <c r="AX3249">
        <v>26963</v>
      </c>
      <c r="AY3249">
        <v>23791</v>
      </c>
      <c r="AZ3249">
        <v>20731</v>
      </c>
      <c r="BA3249">
        <v>17827</v>
      </c>
      <c r="BB3249">
        <v>15107</v>
      </c>
      <c r="BC3249">
        <v>12597</v>
      </c>
      <c r="BD3249">
        <v>10314</v>
      </c>
      <c r="BE3249">
        <v>8261</v>
      </c>
      <c r="BF3249">
        <v>6461</v>
      </c>
      <c r="BG3249">
        <v>4922</v>
      </c>
      <c r="BH3249">
        <v>3642</v>
      </c>
      <c r="DC3249">
        <v>35.36</v>
      </c>
      <c r="DD3249">
        <v>34.53</v>
      </c>
      <c r="DE3249">
        <v>33.71</v>
      </c>
      <c r="DF3249">
        <v>32.89</v>
      </c>
      <c r="DG3249">
        <v>32.08</v>
      </c>
      <c r="DH3249">
        <v>31.26</v>
      </c>
      <c r="DI3249">
        <v>30.45</v>
      </c>
      <c r="DJ3249">
        <v>29.65</v>
      </c>
      <c r="DK3249">
        <v>28.85</v>
      </c>
      <c r="DL3249">
        <v>28.06</v>
      </c>
      <c r="DM3249">
        <v>27.27</v>
      </c>
      <c r="DN3249">
        <v>26.49</v>
      </c>
      <c r="DO3249">
        <v>25.71</v>
      </c>
      <c r="DP3249">
        <v>24.95</v>
      </c>
      <c r="DQ3249">
        <v>24.19</v>
      </c>
      <c r="DR3249">
        <v>23.43</v>
      </c>
      <c r="DS3249">
        <v>22.69</v>
      </c>
      <c r="DT3249">
        <v>21.95</v>
      </c>
      <c r="DU3249">
        <v>21.21</v>
      </c>
      <c r="DV3249">
        <v>20.48</v>
      </c>
      <c r="DW3249">
        <v>19.75</v>
      </c>
      <c r="DX3249">
        <v>19.02</v>
      </c>
      <c r="DY3249">
        <v>18.3</v>
      </c>
      <c r="DZ3249">
        <v>17.59</v>
      </c>
      <c r="EA3249">
        <v>16.89</v>
      </c>
      <c r="EB3249">
        <v>16.2</v>
      </c>
      <c r="EC3249">
        <v>15.52</v>
      </c>
      <c r="ED3249">
        <v>14.85</v>
      </c>
      <c r="EE3249">
        <v>14.19</v>
      </c>
      <c r="EF3249">
        <v>13.54</v>
      </c>
      <c r="EG3249">
        <v>12.91</v>
      </c>
      <c r="EH3249">
        <v>12.29</v>
      </c>
      <c r="EI3249">
        <v>11.68</v>
      </c>
      <c r="EJ3249">
        <v>11.08</v>
      </c>
      <c r="EK3249">
        <v>10.51</v>
      </c>
      <c r="EL3249">
        <v>9.9499999999999993</v>
      </c>
      <c r="EM3249">
        <v>9.4</v>
      </c>
      <c r="EN3249">
        <v>8.8800000000000008</v>
      </c>
      <c r="EO3249">
        <v>8.3699999999999992</v>
      </c>
      <c r="EP3249">
        <v>7.88</v>
      </c>
      <c r="EQ3249">
        <v>7.42</v>
      </c>
      <c r="ER3249">
        <v>6.97</v>
      </c>
      <c r="ES3249">
        <v>6.54</v>
      </c>
      <c r="ET3249">
        <v>6.13</v>
      </c>
      <c r="EU3249">
        <v>5.75</v>
      </c>
      <c r="EV3249">
        <v>5.38</v>
      </c>
      <c r="EW3249">
        <v>5.03</v>
      </c>
      <c r="EX3249">
        <v>4.7</v>
      </c>
      <c r="EY3249">
        <v>4.38</v>
      </c>
      <c r="EZ3249">
        <v>4.08</v>
      </c>
      <c r="FA3249">
        <v>3.79</v>
      </c>
      <c r="FB3249">
        <v>3.52</v>
      </c>
      <c r="FC3249">
        <v>3.27</v>
      </c>
      <c r="FD3249">
        <v>3.05</v>
      </c>
      <c r="FE3249">
        <v>2.84</v>
      </c>
      <c r="FF3249">
        <v>2.67</v>
      </c>
    </row>
    <row r="3250" spans="1:162" x14ac:dyDescent="0.25">
      <c r="A3250" t="s">
        <v>3037</v>
      </c>
      <c r="B3250">
        <v>55</v>
      </c>
      <c r="C3250">
        <v>55</v>
      </c>
      <c r="E3250">
        <v>100000</v>
      </c>
      <c r="F3250">
        <v>99468</v>
      </c>
      <c r="G3250">
        <v>98919</v>
      </c>
      <c r="H3250">
        <v>98351</v>
      </c>
      <c r="I3250">
        <v>97762</v>
      </c>
      <c r="J3250">
        <v>97150</v>
      </c>
      <c r="K3250">
        <v>96511</v>
      </c>
      <c r="L3250">
        <v>95841</v>
      </c>
      <c r="M3250">
        <v>95139</v>
      </c>
      <c r="N3250">
        <v>94400</v>
      </c>
      <c r="O3250">
        <v>93621</v>
      </c>
      <c r="P3250">
        <v>92800</v>
      </c>
      <c r="Q3250">
        <v>91934</v>
      </c>
      <c r="R3250">
        <v>91024</v>
      </c>
      <c r="S3250">
        <v>90068</v>
      </c>
      <c r="T3250">
        <v>89069</v>
      </c>
      <c r="U3250">
        <v>88027</v>
      </c>
      <c r="V3250">
        <v>86944</v>
      </c>
      <c r="W3250">
        <v>85821</v>
      </c>
      <c r="X3250">
        <v>84655</v>
      </c>
      <c r="Y3250">
        <v>83444</v>
      </c>
      <c r="Z3250">
        <v>82178</v>
      </c>
      <c r="AA3250">
        <v>80848</v>
      </c>
      <c r="AB3250">
        <v>79444</v>
      </c>
      <c r="AC3250">
        <v>77957</v>
      </c>
      <c r="AD3250">
        <v>76381</v>
      </c>
      <c r="AE3250">
        <v>74708</v>
      </c>
      <c r="AF3250">
        <v>72938</v>
      </c>
      <c r="AG3250">
        <v>71073</v>
      </c>
      <c r="AH3250">
        <v>69111</v>
      </c>
      <c r="AI3250">
        <v>67043</v>
      </c>
      <c r="AJ3250">
        <v>64856</v>
      </c>
      <c r="AK3250">
        <v>62549</v>
      </c>
      <c r="AL3250">
        <v>60118</v>
      </c>
      <c r="AM3250">
        <v>57561</v>
      </c>
      <c r="AN3250">
        <v>54880</v>
      </c>
      <c r="AO3250">
        <v>52071</v>
      </c>
      <c r="AP3250">
        <v>49142</v>
      </c>
      <c r="AQ3250">
        <v>46103</v>
      </c>
      <c r="AR3250">
        <v>42971</v>
      </c>
      <c r="AS3250">
        <v>39764</v>
      </c>
      <c r="AT3250">
        <v>36502</v>
      </c>
      <c r="AU3250">
        <v>33214</v>
      </c>
      <c r="AV3250">
        <v>29931</v>
      </c>
      <c r="AW3250">
        <v>26689</v>
      </c>
      <c r="AX3250">
        <v>23525</v>
      </c>
      <c r="AY3250">
        <v>20476</v>
      </c>
      <c r="AZ3250">
        <v>17588</v>
      </c>
      <c r="BA3250">
        <v>14890</v>
      </c>
      <c r="BB3250">
        <v>12401</v>
      </c>
      <c r="BC3250">
        <v>10142</v>
      </c>
      <c r="BD3250">
        <v>8113</v>
      </c>
      <c r="BE3250">
        <v>6337</v>
      </c>
      <c r="BF3250">
        <v>4821</v>
      </c>
      <c r="BG3250">
        <v>3562</v>
      </c>
      <c r="DC3250">
        <v>34.39</v>
      </c>
      <c r="DD3250">
        <v>33.57</v>
      </c>
      <c r="DE3250">
        <v>32.75</v>
      </c>
      <c r="DF3250">
        <v>31.94</v>
      </c>
      <c r="DG3250">
        <v>31.13</v>
      </c>
      <c r="DH3250">
        <v>30.32</v>
      </c>
      <c r="DI3250">
        <v>29.52</v>
      </c>
      <c r="DJ3250">
        <v>28.72</v>
      </c>
      <c r="DK3250">
        <v>27.93</v>
      </c>
      <c r="DL3250">
        <v>27.14</v>
      </c>
      <c r="DM3250">
        <v>26.36</v>
      </c>
      <c r="DN3250">
        <v>25.59</v>
      </c>
      <c r="DO3250">
        <v>24.83</v>
      </c>
      <c r="DP3250">
        <v>24.07</v>
      </c>
      <c r="DQ3250">
        <v>23.32</v>
      </c>
      <c r="DR3250">
        <v>22.58</v>
      </c>
      <c r="DS3250">
        <v>21.84</v>
      </c>
      <c r="DT3250">
        <v>21.11</v>
      </c>
      <c r="DU3250">
        <v>20.37</v>
      </c>
      <c r="DV3250">
        <v>19.649999999999999</v>
      </c>
      <c r="DW3250">
        <v>18.93</v>
      </c>
      <c r="DX3250">
        <v>18.21</v>
      </c>
      <c r="DY3250">
        <v>17.5</v>
      </c>
      <c r="DZ3250">
        <v>16.8</v>
      </c>
      <c r="EA3250">
        <v>16.11</v>
      </c>
      <c r="EB3250">
        <v>15.44</v>
      </c>
      <c r="EC3250">
        <v>14.77</v>
      </c>
      <c r="ED3250">
        <v>14.12</v>
      </c>
      <c r="EE3250">
        <v>13.47</v>
      </c>
      <c r="EF3250">
        <v>12.84</v>
      </c>
      <c r="EG3250">
        <v>12.22</v>
      </c>
      <c r="EH3250">
        <v>11.62</v>
      </c>
      <c r="EI3250">
        <v>11.03</v>
      </c>
      <c r="EJ3250">
        <v>10.45</v>
      </c>
      <c r="EK3250">
        <v>9.9</v>
      </c>
      <c r="EL3250">
        <v>9.35</v>
      </c>
      <c r="EM3250">
        <v>8.83</v>
      </c>
      <c r="EN3250">
        <v>8.33</v>
      </c>
      <c r="EO3250">
        <v>7.84</v>
      </c>
      <c r="EP3250">
        <v>7.38</v>
      </c>
      <c r="EQ3250">
        <v>6.93</v>
      </c>
      <c r="ER3250">
        <v>6.51</v>
      </c>
      <c r="ES3250">
        <v>6.11</v>
      </c>
      <c r="ET3250">
        <v>5.72</v>
      </c>
      <c r="EU3250">
        <v>5.35</v>
      </c>
      <c r="EV3250">
        <v>5.01</v>
      </c>
      <c r="EW3250">
        <v>4.68</v>
      </c>
      <c r="EX3250">
        <v>4.3600000000000003</v>
      </c>
      <c r="EY3250">
        <v>4.0599999999999996</v>
      </c>
      <c r="EZ3250">
        <v>3.78</v>
      </c>
      <c r="FA3250">
        <v>3.51</v>
      </c>
      <c r="FB3250">
        <v>3.26</v>
      </c>
      <c r="FC3250">
        <v>3.04</v>
      </c>
      <c r="FD3250">
        <v>2.83</v>
      </c>
      <c r="FE3250">
        <v>2.66</v>
      </c>
    </row>
    <row r="3251" spans="1:162" x14ac:dyDescent="0.25">
      <c r="A3251" t="s">
        <v>3038</v>
      </c>
      <c r="B3251">
        <v>54</v>
      </c>
      <c r="C3251">
        <v>54</v>
      </c>
      <c r="E3251">
        <v>100000</v>
      </c>
      <c r="F3251">
        <v>99439</v>
      </c>
      <c r="G3251">
        <v>98859</v>
      </c>
      <c r="H3251">
        <v>98258</v>
      </c>
      <c r="I3251">
        <v>97632</v>
      </c>
      <c r="J3251">
        <v>96979</v>
      </c>
      <c r="K3251">
        <v>96296</v>
      </c>
      <c r="L3251">
        <v>95579</v>
      </c>
      <c r="M3251">
        <v>94825</v>
      </c>
      <c r="N3251">
        <v>94030</v>
      </c>
      <c r="O3251">
        <v>93192</v>
      </c>
      <c r="P3251">
        <v>92308</v>
      </c>
      <c r="Q3251">
        <v>91379</v>
      </c>
      <c r="R3251">
        <v>90404</v>
      </c>
      <c r="S3251">
        <v>89385</v>
      </c>
      <c r="T3251">
        <v>88323</v>
      </c>
      <c r="U3251">
        <v>87218</v>
      </c>
      <c r="V3251">
        <v>86073</v>
      </c>
      <c r="W3251">
        <v>84886</v>
      </c>
      <c r="X3251">
        <v>83652</v>
      </c>
      <c r="Y3251">
        <v>82363</v>
      </c>
      <c r="Z3251">
        <v>81011</v>
      </c>
      <c r="AA3251">
        <v>79583</v>
      </c>
      <c r="AB3251">
        <v>78072</v>
      </c>
      <c r="AC3251">
        <v>76471</v>
      </c>
      <c r="AD3251">
        <v>74771</v>
      </c>
      <c r="AE3251">
        <v>72972</v>
      </c>
      <c r="AF3251">
        <v>71081</v>
      </c>
      <c r="AG3251">
        <v>69092</v>
      </c>
      <c r="AH3251">
        <v>66995</v>
      </c>
      <c r="AI3251">
        <v>64782</v>
      </c>
      <c r="AJ3251">
        <v>62446</v>
      </c>
      <c r="AK3251">
        <v>59989</v>
      </c>
      <c r="AL3251">
        <v>57408</v>
      </c>
      <c r="AM3251">
        <v>54702</v>
      </c>
      <c r="AN3251">
        <v>51872</v>
      </c>
      <c r="AO3251">
        <v>48922</v>
      </c>
      <c r="AP3251">
        <v>45868</v>
      </c>
      <c r="AQ3251">
        <v>42720</v>
      </c>
      <c r="AR3251">
        <v>39503</v>
      </c>
      <c r="AS3251">
        <v>36235</v>
      </c>
      <c r="AT3251">
        <v>32941</v>
      </c>
      <c r="AU3251">
        <v>29659</v>
      </c>
      <c r="AV3251">
        <v>26423</v>
      </c>
      <c r="AW3251">
        <v>23268</v>
      </c>
      <c r="AX3251">
        <v>20231</v>
      </c>
      <c r="AY3251">
        <v>17356</v>
      </c>
      <c r="AZ3251">
        <v>14677</v>
      </c>
      <c r="BA3251">
        <v>12212</v>
      </c>
      <c r="BB3251">
        <v>9975</v>
      </c>
      <c r="BC3251">
        <v>7970</v>
      </c>
      <c r="BD3251">
        <v>6217</v>
      </c>
      <c r="BE3251">
        <v>4723</v>
      </c>
      <c r="BF3251">
        <v>3485</v>
      </c>
      <c r="DC3251">
        <v>33.42</v>
      </c>
      <c r="DD3251">
        <v>32.61</v>
      </c>
      <c r="DE3251">
        <v>31.8</v>
      </c>
      <c r="DF3251">
        <v>30.99</v>
      </c>
      <c r="DG3251">
        <v>30.18</v>
      </c>
      <c r="DH3251">
        <v>29.38</v>
      </c>
      <c r="DI3251">
        <v>28.59</v>
      </c>
      <c r="DJ3251">
        <v>27.8</v>
      </c>
      <c r="DK3251">
        <v>27.02</v>
      </c>
      <c r="DL3251">
        <v>26.24</v>
      </c>
      <c r="DM3251">
        <v>25.47</v>
      </c>
      <c r="DN3251">
        <v>24.71</v>
      </c>
      <c r="DO3251">
        <v>23.96</v>
      </c>
      <c r="DP3251">
        <v>23.21</v>
      </c>
      <c r="DQ3251">
        <v>22.47</v>
      </c>
      <c r="DR3251">
        <v>21.73</v>
      </c>
      <c r="DS3251">
        <v>21</v>
      </c>
      <c r="DT3251">
        <v>20.27</v>
      </c>
      <c r="DU3251">
        <v>19.55</v>
      </c>
      <c r="DV3251">
        <v>18.829999999999998</v>
      </c>
      <c r="DW3251">
        <v>18.12</v>
      </c>
      <c r="DX3251">
        <v>17.41</v>
      </c>
      <c r="DY3251">
        <v>16.72</v>
      </c>
      <c r="DZ3251">
        <v>16.03</v>
      </c>
      <c r="EA3251">
        <v>15.36</v>
      </c>
      <c r="EB3251">
        <v>14.69</v>
      </c>
      <c r="EC3251">
        <v>14.04</v>
      </c>
      <c r="ED3251">
        <v>13.4</v>
      </c>
      <c r="EE3251">
        <v>12.77</v>
      </c>
      <c r="EF3251">
        <v>12.16</v>
      </c>
      <c r="EG3251">
        <v>11.56</v>
      </c>
      <c r="EH3251">
        <v>10.97</v>
      </c>
      <c r="EI3251">
        <v>10.4</v>
      </c>
      <c r="EJ3251">
        <v>9.84</v>
      </c>
      <c r="EK3251">
        <v>9.31</v>
      </c>
      <c r="EL3251">
        <v>8.7899999999999991</v>
      </c>
      <c r="EM3251">
        <v>8.2899999999999991</v>
      </c>
      <c r="EN3251">
        <v>7.81</v>
      </c>
      <c r="EO3251">
        <v>7.34</v>
      </c>
      <c r="EP3251">
        <v>6.9</v>
      </c>
      <c r="EQ3251">
        <v>6.48</v>
      </c>
      <c r="ER3251">
        <v>6.08</v>
      </c>
      <c r="ES3251">
        <v>5.69</v>
      </c>
      <c r="ET3251">
        <v>5.33</v>
      </c>
      <c r="EU3251">
        <v>4.9800000000000004</v>
      </c>
      <c r="EV3251">
        <v>4.66</v>
      </c>
      <c r="EW3251">
        <v>4.3499999999999996</v>
      </c>
      <c r="EX3251">
        <v>4.05</v>
      </c>
      <c r="EY3251">
        <v>3.76</v>
      </c>
      <c r="EZ3251">
        <v>3.5</v>
      </c>
      <c r="FA3251">
        <v>3.25</v>
      </c>
      <c r="FB3251">
        <v>3.02</v>
      </c>
      <c r="FC3251">
        <v>2.82</v>
      </c>
      <c r="FD3251">
        <v>2.65</v>
      </c>
    </row>
    <row r="3252" spans="1:162" x14ac:dyDescent="0.25">
      <c r="A3252" t="s">
        <v>3039</v>
      </c>
      <c r="B3252">
        <v>53</v>
      </c>
      <c r="C3252">
        <v>53</v>
      </c>
      <c r="E3252">
        <v>100000</v>
      </c>
      <c r="F3252">
        <v>99408</v>
      </c>
      <c r="G3252">
        <v>98793</v>
      </c>
      <c r="H3252">
        <v>98154</v>
      </c>
      <c r="I3252">
        <v>97487</v>
      </c>
      <c r="J3252">
        <v>96789</v>
      </c>
      <c r="K3252">
        <v>96057</v>
      </c>
      <c r="L3252">
        <v>95287</v>
      </c>
      <c r="M3252">
        <v>94476</v>
      </c>
      <c r="N3252">
        <v>93620</v>
      </c>
      <c r="O3252">
        <v>92718</v>
      </c>
      <c r="P3252">
        <v>91770</v>
      </c>
      <c r="Q3252">
        <v>90775</v>
      </c>
      <c r="R3252">
        <v>89735</v>
      </c>
      <c r="S3252">
        <v>88651</v>
      </c>
      <c r="T3252">
        <v>87525</v>
      </c>
      <c r="U3252">
        <v>86358</v>
      </c>
      <c r="V3252">
        <v>85147</v>
      </c>
      <c r="W3252">
        <v>83890</v>
      </c>
      <c r="X3252">
        <v>82578</v>
      </c>
      <c r="Y3252">
        <v>81202</v>
      </c>
      <c r="Z3252">
        <v>79751</v>
      </c>
      <c r="AA3252">
        <v>78215</v>
      </c>
      <c r="AB3252">
        <v>76588</v>
      </c>
      <c r="AC3252">
        <v>74861</v>
      </c>
      <c r="AD3252">
        <v>73034</v>
      </c>
      <c r="AE3252">
        <v>71113</v>
      </c>
      <c r="AF3252">
        <v>69097</v>
      </c>
      <c r="AG3252">
        <v>66972</v>
      </c>
      <c r="AH3252">
        <v>64729</v>
      </c>
      <c r="AI3252">
        <v>62367</v>
      </c>
      <c r="AJ3252">
        <v>59881</v>
      </c>
      <c r="AK3252">
        <v>57273</v>
      </c>
      <c r="AL3252">
        <v>54543</v>
      </c>
      <c r="AM3252">
        <v>51689</v>
      </c>
      <c r="AN3252">
        <v>48720</v>
      </c>
      <c r="AO3252">
        <v>45646</v>
      </c>
      <c r="AP3252">
        <v>42486</v>
      </c>
      <c r="AQ3252">
        <v>39255</v>
      </c>
      <c r="AR3252">
        <v>35979</v>
      </c>
      <c r="AS3252">
        <v>32682</v>
      </c>
      <c r="AT3252">
        <v>29397</v>
      </c>
      <c r="AU3252">
        <v>26165</v>
      </c>
      <c r="AV3252">
        <v>23020</v>
      </c>
      <c r="AW3252">
        <v>19994</v>
      </c>
      <c r="AX3252">
        <v>17134</v>
      </c>
      <c r="AY3252">
        <v>14472</v>
      </c>
      <c r="AZ3252">
        <v>12027</v>
      </c>
      <c r="BA3252">
        <v>9814</v>
      </c>
      <c r="BB3252">
        <v>7832</v>
      </c>
      <c r="BC3252">
        <v>6102</v>
      </c>
      <c r="BD3252">
        <v>4630</v>
      </c>
      <c r="BE3252">
        <v>3411</v>
      </c>
      <c r="DC3252">
        <v>32.47</v>
      </c>
      <c r="DD3252">
        <v>31.66</v>
      </c>
      <c r="DE3252">
        <v>30.85</v>
      </c>
      <c r="DF3252">
        <v>30.05</v>
      </c>
      <c r="DG3252">
        <v>29.25</v>
      </c>
      <c r="DH3252">
        <v>28.46</v>
      </c>
      <c r="DI3252">
        <v>27.67</v>
      </c>
      <c r="DJ3252">
        <v>26.89</v>
      </c>
      <c r="DK3252">
        <v>26.12</v>
      </c>
      <c r="DL3252">
        <v>25.35</v>
      </c>
      <c r="DM3252">
        <v>24.59</v>
      </c>
      <c r="DN3252">
        <v>23.84</v>
      </c>
      <c r="DO3252">
        <v>23.1</v>
      </c>
      <c r="DP3252">
        <v>22.36</v>
      </c>
      <c r="DQ3252">
        <v>21.63</v>
      </c>
      <c r="DR3252">
        <v>20.9</v>
      </c>
      <c r="DS3252">
        <v>20.170000000000002</v>
      </c>
      <c r="DT3252">
        <v>19.45</v>
      </c>
      <c r="DU3252">
        <v>18.739999999999998</v>
      </c>
      <c r="DV3252">
        <v>18.03</v>
      </c>
      <c r="DW3252">
        <v>17.32</v>
      </c>
      <c r="DX3252">
        <v>16.63</v>
      </c>
      <c r="DY3252">
        <v>15.95</v>
      </c>
      <c r="DZ3252">
        <v>15.28</v>
      </c>
      <c r="EA3252">
        <v>14.62</v>
      </c>
      <c r="EB3252">
        <v>13.97</v>
      </c>
      <c r="EC3252">
        <v>13.33</v>
      </c>
      <c r="ED3252">
        <v>12.71</v>
      </c>
      <c r="EE3252">
        <v>12.1</v>
      </c>
      <c r="EF3252">
        <v>11.5</v>
      </c>
      <c r="EG3252">
        <v>10.91</v>
      </c>
      <c r="EH3252">
        <v>10.35</v>
      </c>
      <c r="EI3252">
        <v>9.7899999999999991</v>
      </c>
      <c r="EJ3252">
        <v>9.26</v>
      </c>
      <c r="EK3252">
        <v>8.74</v>
      </c>
      <c r="EL3252">
        <v>8.25</v>
      </c>
      <c r="EM3252">
        <v>7.77</v>
      </c>
      <c r="EN3252">
        <v>7.31</v>
      </c>
      <c r="EO3252">
        <v>6.87</v>
      </c>
      <c r="EP3252">
        <v>6.45</v>
      </c>
      <c r="EQ3252">
        <v>6.05</v>
      </c>
      <c r="ER3252">
        <v>5.67</v>
      </c>
      <c r="ES3252">
        <v>5.31</v>
      </c>
      <c r="ET3252">
        <v>4.96</v>
      </c>
      <c r="EU3252">
        <v>4.6399999999999997</v>
      </c>
      <c r="EV3252">
        <v>4.33</v>
      </c>
      <c r="EW3252">
        <v>4.03</v>
      </c>
      <c r="EX3252">
        <v>3.75</v>
      </c>
      <c r="EY3252">
        <v>3.48</v>
      </c>
      <c r="EZ3252">
        <v>3.24</v>
      </c>
      <c r="FA3252">
        <v>3.01</v>
      </c>
      <c r="FB3252">
        <v>2.81</v>
      </c>
      <c r="FC3252">
        <v>2.64</v>
      </c>
    </row>
    <row r="3253" spans="1:162" x14ac:dyDescent="0.25">
      <c r="A3253" t="s">
        <v>3040</v>
      </c>
      <c r="B3253">
        <v>52</v>
      </c>
      <c r="C3253">
        <v>52</v>
      </c>
      <c r="E3253">
        <v>100000</v>
      </c>
      <c r="F3253">
        <v>99372</v>
      </c>
      <c r="G3253">
        <v>98719</v>
      </c>
      <c r="H3253">
        <v>98038</v>
      </c>
      <c r="I3253">
        <v>97325</v>
      </c>
      <c r="J3253">
        <v>96577</v>
      </c>
      <c r="K3253">
        <v>95790</v>
      </c>
      <c r="L3253">
        <v>94962</v>
      </c>
      <c r="M3253">
        <v>94089</v>
      </c>
      <c r="N3253">
        <v>93168</v>
      </c>
      <c r="O3253">
        <v>92200</v>
      </c>
      <c r="P3253">
        <v>91184</v>
      </c>
      <c r="Q3253">
        <v>90123</v>
      </c>
      <c r="R3253">
        <v>89018</v>
      </c>
      <c r="S3253">
        <v>87868</v>
      </c>
      <c r="T3253">
        <v>86678</v>
      </c>
      <c r="U3253">
        <v>85444</v>
      </c>
      <c r="V3253">
        <v>84163</v>
      </c>
      <c r="W3253">
        <v>82827</v>
      </c>
      <c r="X3253">
        <v>81426</v>
      </c>
      <c r="Y3253">
        <v>79949</v>
      </c>
      <c r="Z3253">
        <v>78389</v>
      </c>
      <c r="AA3253">
        <v>76735</v>
      </c>
      <c r="AB3253">
        <v>74981</v>
      </c>
      <c r="AC3253">
        <v>73126</v>
      </c>
      <c r="AD3253">
        <v>71175</v>
      </c>
      <c r="AE3253">
        <v>69127</v>
      </c>
      <c r="AF3253">
        <v>66974</v>
      </c>
      <c r="AG3253">
        <v>64702</v>
      </c>
      <c r="AH3253">
        <v>62309</v>
      </c>
      <c r="AI3253">
        <v>59796</v>
      </c>
      <c r="AJ3253">
        <v>57159</v>
      </c>
      <c r="AK3253">
        <v>54404</v>
      </c>
      <c r="AL3253">
        <v>51526</v>
      </c>
      <c r="AM3253">
        <v>48535</v>
      </c>
      <c r="AN3253">
        <v>45444</v>
      </c>
      <c r="AO3253">
        <v>42265</v>
      </c>
      <c r="AP3253">
        <v>39024</v>
      </c>
      <c r="AQ3253">
        <v>35736</v>
      </c>
      <c r="AR3253">
        <v>32435</v>
      </c>
      <c r="AS3253">
        <v>29149</v>
      </c>
      <c r="AT3253">
        <v>25918</v>
      </c>
      <c r="AU3253">
        <v>22779</v>
      </c>
      <c r="AV3253">
        <v>19767</v>
      </c>
      <c r="AW3253">
        <v>16921</v>
      </c>
      <c r="AX3253">
        <v>14275</v>
      </c>
      <c r="AY3253">
        <v>11848</v>
      </c>
      <c r="AZ3253">
        <v>9657</v>
      </c>
      <c r="BA3253">
        <v>7698</v>
      </c>
      <c r="BB3253">
        <v>5990</v>
      </c>
      <c r="BC3253">
        <v>4540</v>
      </c>
      <c r="BD3253">
        <v>3340</v>
      </c>
      <c r="DC3253">
        <v>31.52</v>
      </c>
      <c r="DD3253">
        <v>30.71</v>
      </c>
      <c r="DE3253">
        <v>29.91</v>
      </c>
      <c r="DF3253">
        <v>29.12</v>
      </c>
      <c r="DG3253">
        <v>28.33</v>
      </c>
      <c r="DH3253">
        <v>27.54</v>
      </c>
      <c r="DI3253">
        <v>26.77</v>
      </c>
      <c r="DJ3253">
        <v>25.99</v>
      </c>
      <c r="DK3253">
        <v>25.23</v>
      </c>
      <c r="DL3253">
        <v>24.48</v>
      </c>
      <c r="DM3253">
        <v>23.73</v>
      </c>
      <c r="DN3253">
        <v>22.99</v>
      </c>
      <c r="DO3253">
        <v>22.25</v>
      </c>
      <c r="DP3253">
        <v>21.52</v>
      </c>
      <c r="DQ3253">
        <v>20.8</v>
      </c>
      <c r="DR3253">
        <v>20.07</v>
      </c>
      <c r="DS3253">
        <v>19.36</v>
      </c>
      <c r="DT3253">
        <v>18.64</v>
      </c>
      <c r="DU3253">
        <v>17.940000000000001</v>
      </c>
      <c r="DV3253">
        <v>17.239999999999998</v>
      </c>
      <c r="DW3253">
        <v>16.55</v>
      </c>
      <c r="DX3253">
        <v>15.87</v>
      </c>
      <c r="DY3253">
        <v>15.2</v>
      </c>
      <c r="DZ3253">
        <v>14.54</v>
      </c>
      <c r="EA3253">
        <v>13.9</v>
      </c>
      <c r="EB3253">
        <v>13.26</v>
      </c>
      <c r="EC3253">
        <v>12.64</v>
      </c>
      <c r="ED3253">
        <v>12.03</v>
      </c>
      <c r="EE3253">
        <v>11.44</v>
      </c>
      <c r="EF3253">
        <v>10.86</v>
      </c>
      <c r="EG3253">
        <v>10.29</v>
      </c>
      <c r="EH3253">
        <v>9.74</v>
      </c>
      <c r="EI3253">
        <v>9.2100000000000009</v>
      </c>
      <c r="EJ3253">
        <v>8.6999999999999993</v>
      </c>
      <c r="EK3253">
        <v>8.1999999999999993</v>
      </c>
      <c r="EL3253">
        <v>7.73</v>
      </c>
      <c r="EM3253">
        <v>7.27</v>
      </c>
      <c r="EN3253">
        <v>6.83</v>
      </c>
      <c r="EO3253">
        <v>6.42</v>
      </c>
      <c r="EP3253">
        <v>6.02</v>
      </c>
      <c r="EQ3253">
        <v>5.64</v>
      </c>
      <c r="ER3253">
        <v>5.28</v>
      </c>
      <c r="ES3253">
        <v>4.9400000000000004</v>
      </c>
      <c r="ET3253">
        <v>4.62</v>
      </c>
      <c r="EU3253">
        <v>4.3099999999999996</v>
      </c>
      <c r="EV3253">
        <v>4.0199999999999996</v>
      </c>
      <c r="EW3253">
        <v>3.74</v>
      </c>
      <c r="EX3253">
        <v>3.47</v>
      </c>
      <c r="EY3253">
        <v>3.23</v>
      </c>
      <c r="EZ3253">
        <v>3</v>
      </c>
      <c r="FA3253">
        <v>2.8</v>
      </c>
      <c r="FB3253">
        <v>2.63</v>
      </c>
    </row>
    <row r="3254" spans="1:162" x14ac:dyDescent="0.25">
      <c r="A3254" t="s">
        <v>3041</v>
      </c>
      <c r="B3254">
        <v>51</v>
      </c>
      <c r="C3254">
        <v>51</v>
      </c>
      <c r="E3254">
        <v>100000</v>
      </c>
      <c r="F3254">
        <v>99333</v>
      </c>
      <c r="G3254">
        <v>98636</v>
      </c>
      <c r="H3254">
        <v>97907</v>
      </c>
      <c r="I3254">
        <v>97143</v>
      </c>
      <c r="J3254">
        <v>96339</v>
      </c>
      <c r="K3254">
        <v>95493</v>
      </c>
      <c r="L3254">
        <v>94601</v>
      </c>
      <c r="M3254">
        <v>93662</v>
      </c>
      <c r="N3254">
        <v>92674</v>
      </c>
      <c r="O3254">
        <v>91637</v>
      </c>
      <c r="P3254">
        <v>90553</v>
      </c>
      <c r="Q3254">
        <v>89425</v>
      </c>
      <c r="R3254">
        <v>88252</v>
      </c>
      <c r="S3254">
        <v>87037</v>
      </c>
      <c r="T3254">
        <v>85780</v>
      </c>
      <c r="U3254">
        <v>84474</v>
      </c>
      <c r="V3254">
        <v>83112</v>
      </c>
      <c r="W3254">
        <v>81686</v>
      </c>
      <c r="X3254">
        <v>80183</v>
      </c>
      <c r="Y3254">
        <v>78595</v>
      </c>
      <c r="Z3254">
        <v>76916</v>
      </c>
      <c r="AA3254">
        <v>75133</v>
      </c>
      <c r="AB3254">
        <v>73249</v>
      </c>
      <c r="AC3254">
        <v>71269</v>
      </c>
      <c r="AD3254">
        <v>69190</v>
      </c>
      <c r="AE3254">
        <v>67003</v>
      </c>
      <c r="AF3254">
        <v>64702</v>
      </c>
      <c r="AG3254">
        <v>62279</v>
      </c>
      <c r="AH3254">
        <v>59735</v>
      </c>
      <c r="AI3254">
        <v>57071</v>
      </c>
      <c r="AJ3254">
        <v>54287</v>
      </c>
      <c r="AK3254">
        <v>51384</v>
      </c>
      <c r="AL3254">
        <v>48370</v>
      </c>
      <c r="AM3254">
        <v>45257</v>
      </c>
      <c r="AN3254">
        <v>42064</v>
      </c>
      <c r="AO3254">
        <v>38806</v>
      </c>
      <c r="AP3254">
        <v>35511</v>
      </c>
      <c r="AQ3254">
        <v>32201</v>
      </c>
      <c r="AR3254">
        <v>28913</v>
      </c>
      <c r="AS3254">
        <v>25685</v>
      </c>
      <c r="AT3254">
        <v>22550</v>
      </c>
      <c r="AU3254">
        <v>19546</v>
      </c>
      <c r="AV3254">
        <v>16717</v>
      </c>
      <c r="AW3254">
        <v>14088</v>
      </c>
      <c r="AX3254">
        <v>11679</v>
      </c>
      <c r="AY3254">
        <v>9505</v>
      </c>
      <c r="AZ3254">
        <v>7569</v>
      </c>
      <c r="BA3254">
        <v>5883</v>
      </c>
      <c r="BB3254">
        <v>4453</v>
      </c>
      <c r="BC3254">
        <v>3272</v>
      </c>
      <c r="DC3254">
        <v>30.58</v>
      </c>
      <c r="DD3254">
        <v>29.78</v>
      </c>
      <c r="DE3254">
        <v>28.99</v>
      </c>
      <c r="DF3254">
        <v>28.2</v>
      </c>
      <c r="DG3254">
        <v>27.42</v>
      </c>
      <c r="DH3254">
        <v>26.64</v>
      </c>
      <c r="DI3254">
        <v>25.87</v>
      </c>
      <c r="DJ3254">
        <v>25.11</v>
      </c>
      <c r="DK3254">
        <v>24.36</v>
      </c>
      <c r="DL3254">
        <v>23.61</v>
      </c>
      <c r="DM3254">
        <v>22.87</v>
      </c>
      <c r="DN3254">
        <v>22.14</v>
      </c>
      <c r="DO3254">
        <v>21.42</v>
      </c>
      <c r="DP3254">
        <v>20.69</v>
      </c>
      <c r="DQ3254">
        <v>19.98</v>
      </c>
      <c r="DR3254">
        <v>19.260000000000002</v>
      </c>
      <c r="DS3254">
        <v>18.55</v>
      </c>
      <c r="DT3254">
        <v>17.850000000000001</v>
      </c>
      <c r="DU3254">
        <v>17.149999999999999</v>
      </c>
      <c r="DV3254">
        <v>16.46</v>
      </c>
      <c r="DW3254">
        <v>15.78</v>
      </c>
      <c r="DX3254">
        <v>15.12</v>
      </c>
      <c r="DY3254">
        <v>14.46</v>
      </c>
      <c r="DZ3254">
        <v>13.82</v>
      </c>
      <c r="EA3254">
        <v>13.19</v>
      </c>
      <c r="EB3254">
        <v>12.58</v>
      </c>
      <c r="EC3254">
        <v>11.97</v>
      </c>
      <c r="ED3254">
        <v>11.38</v>
      </c>
      <c r="EE3254">
        <v>10.8</v>
      </c>
      <c r="EF3254">
        <v>10.24</v>
      </c>
      <c r="EG3254">
        <v>9.69</v>
      </c>
      <c r="EH3254">
        <v>9.16</v>
      </c>
      <c r="EI3254">
        <v>8.65</v>
      </c>
      <c r="EJ3254">
        <v>8.16</v>
      </c>
      <c r="EK3254">
        <v>7.69</v>
      </c>
      <c r="EL3254">
        <v>7.24</v>
      </c>
      <c r="EM3254">
        <v>6.8</v>
      </c>
      <c r="EN3254">
        <v>6.39</v>
      </c>
      <c r="EO3254">
        <v>5.99</v>
      </c>
      <c r="EP3254">
        <v>5.61</v>
      </c>
      <c r="EQ3254">
        <v>5.26</v>
      </c>
      <c r="ER3254">
        <v>4.92</v>
      </c>
      <c r="ES3254">
        <v>4.5999999999999996</v>
      </c>
      <c r="ET3254">
        <v>4.29</v>
      </c>
      <c r="EU3254">
        <v>4</v>
      </c>
      <c r="EV3254">
        <v>3.72</v>
      </c>
      <c r="EW3254">
        <v>3.46</v>
      </c>
      <c r="EX3254">
        <v>3.22</v>
      </c>
      <c r="EY3254">
        <v>2.99</v>
      </c>
      <c r="EZ3254">
        <v>2.79</v>
      </c>
      <c r="FA3254">
        <v>2.62</v>
      </c>
    </row>
    <row r="3255" spans="1:162" x14ac:dyDescent="0.25">
      <c r="A3255" t="s">
        <v>3042</v>
      </c>
      <c r="B3255">
        <v>50</v>
      </c>
      <c r="C3255">
        <v>50</v>
      </c>
      <c r="E3255">
        <v>100000</v>
      </c>
      <c r="F3255">
        <v>99288</v>
      </c>
      <c r="G3255">
        <v>98543</v>
      </c>
      <c r="H3255">
        <v>97762</v>
      </c>
      <c r="I3255">
        <v>96940</v>
      </c>
      <c r="J3255">
        <v>96075</v>
      </c>
      <c r="K3255">
        <v>95164</v>
      </c>
      <c r="L3255">
        <v>94205</v>
      </c>
      <c r="M3255">
        <v>93196</v>
      </c>
      <c r="N3255">
        <v>92137</v>
      </c>
      <c r="O3255">
        <v>91031</v>
      </c>
      <c r="P3255">
        <v>89878</v>
      </c>
      <c r="Q3255">
        <v>88681</v>
      </c>
      <c r="R3255">
        <v>87442</v>
      </c>
      <c r="S3255">
        <v>86158</v>
      </c>
      <c r="T3255">
        <v>84827</v>
      </c>
      <c r="U3255">
        <v>83440</v>
      </c>
      <c r="V3255">
        <v>81986</v>
      </c>
      <c r="W3255">
        <v>80456</v>
      </c>
      <c r="X3255">
        <v>78840</v>
      </c>
      <c r="Y3255">
        <v>77132</v>
      </c>
      <c r="Z3255">
        <v>75321</v>
      </c>
      <c r="AA3255">
        <v>73407</v>
      </c>
      <c r="AB3255">
        <v>71396</v>
      </c>
      <c r="AC3255">
        <v>69286</v>
      </c>
      <c r="AD3255">
        <v>67068</v>
      </c>
      <c r="AE3255">
        <v>64731</v>
      </c>
      <c r="AF3255">
        <v>62278</v>
      </c>
      <c r="AG3255">
        <v>59703</v>
      </c>
      <c r="AH3255">
        <v>57008</v>
      </c>
      <c r="AI3255">
        <v>54197</v>
      </c>
      <c r="AJ3255">
        <v>51266</v>
      </c>
      <c r="AK3255">
        <v>48227</v>
      </c>
      <c r="AL3255">
        <v>45093</v>
      </c>
      <c r="AM3255">
        <v>41880</v>
      </c>
      <c r="AN3255">
        <v>38609</v>
      </c>
      <c r="AO3255">
        <v>35300</v>
      </c>
      <c r="AP3255">
        <v>31984</v>
      </c>
      <c r="AQ3255">
        <v>28691</v>
      </c>
      <c r="AR3255">
        <v>25463</v>
      </c>
      <c r="AS3255">
        <v>22334</v>
      </c>
      <c r="AT3255">
        <v>19337</v>
      </c>
      <c r="AU3255">
        <v>16519</v>
      </c>
      <c r="AV3255">
        <v>13907</v>
      </c>
      <c r="AW3255">
        <v>11517</v>
      </c>
      <c r="AX3255">
        <v>9362</v>
      </c>
      <c r="AY3255">
        <v>7444</v>
      </c>
      <c r="AZ3255">
        <v>5779</v>
      </c>
      <c r="BA3255">
        <v>4370</v>
      </c>
      <c r="BB3255">
        <v>3207</v>
      </c>
      <c r="DC3255">
        <v>29.65</v>
      </c>
      <c r="DD3255">
        <v>28.86</v>
      </c>
      <c r="DE3255">
        <v>28.07</v>
      </c>
      <c r="DF3255">
        <v>27.29</v>
      </c>
      <c r="DG3255">
        <v>26.52</v>
      </c>
      <c r="DH3255">
        <v>25.75</v>
      </c>
      <c r="DI3255">
        <v>24.99</v>
      </c>
      <c r="DJ3255">
        <v>24.24</v>
      </c>
      <c r="DK3255">
        <v>23.5</v>
      </c>
      <c r="DL3255">
        <v>22.76</v>
      </c>
      <c r="DM3255">
        <v>22.03</v>
      </c>
      <c r="DN3255">
        <v>21.31</v>
      </c>
      <c r="DO3255">
        <v>20.59</v>
      </c>
      <c r="DP3255">
        <v>19.88</v>
      </c>
      <c r="DQ3255">
        <v>19.170000000000002</v>
      </c>
      <c r="DR3255">
        <v>18.46</v>
      </c>
      <c r="DS3255">
        <v>17.760000000000002</v>
      </c>
      <c r="DT3255">
        <v>17.059999999999999</v>
      </c>
      <c r="DU3255">
        <v>16.38</v>
      </c>
      <c r="DV3255">
        <v>15.7</v>
      </c>
      <c r="DW3255">
        <v>15.04</v>
      </c>
      <c r="DX3255">
        <v>14.39</v>
      </c>
      <c r="DY3255">
        <v>13.75</v>
      </c>
      <c r="DZ3255">
        <v>13.12</v>
      </c>
      <c r="EA3255">
        <v>12.51</v>
      </c>
      <c r="EB3255">
        <v>11.91</v>
      </c>
      <c r="EC3255">
        <v>11.32</v>
      </c>
      <c r="ED3255">
        <v>10.74</v>
      </c>
      <c r="EE3255">
        <v>10.19</v>
      </c>
      <c r="EF3255">
        <v>9.64</v>
      </c>
      <c r="EG3255">
        <v>9.1199999999999992</v>
      </c>
      <c r="EH3255">
        <v>8.61</v>
      </c>
      <c r="EI3255">
        <v>8.1199999999999992</v>
      </c>
      <c r="EJ3255">
        <v>7.65</v>
      </c>
      <c r="EK3255">
        <v>7.2</v>
      </c>
      <c r="EL3255">
        <v>6.77</v>
      </c>
      <c r="EM3255">
        <v>6.36</v>
      </c>
      <c r="EN3255">
        <v>5.96</v>
      </c>
      <c r="EO3255">
        <v>5.59</v>
      </c>
      <c r="EP3255">
        <v>5.23</v>
      </c>
      <c r="EQ3255">
        <v>4.9000000000000004</v>
      </c>
      <c r="ER3255">
        <v>4.58</v>
      </c>
      <c r="ES3255">
        <v>4.28</v>
      </c>
      <c r="ET3255">
        <v>3.98</v>
      </c>
      <c r="EU3255">
        <v>3.71</v>
      </c>
      <c r="EV3255">
        <v>3.45</v>
      </c>
      <c r="EW3255">
        <v>3.2</v>
      </c>
      <c r="EX3255">
        <v>2.98</v>
      </c>
      <c r="EY3255">
        <v>2.78</v>
      </c>
      <c r="EZ3255">
        <v>2.61</v>
      </c>
    </row>
    <row r="3256" spans="1:162" x14ac:dyDescent="0.25">
      <c r="A3256" t="s">
        <v>3043</v>
      </c>
      <c r="B3256">
        <v>49</v>
      </c>
      <c r="C3256">
        <v>49</v>
      </c>
      <c r="E3256">
        <v>100000</v>
      </c>
      <c r="F3256">
        <v>99238</v>
      </c>
      <c r="G3256">
        <v>98439</v>
      </c>
      <c r="H3256">
        <v>97599</v>
      </c>
      <c r="I3256">
        <v>96715</v>
      </c>
      <c r="J3256">
        <v>95783</v>
      </c>
      <c r="K3256">
        <v>94803</v>
      </c>
      <c r="L3256">
        <v>93772</v>
      </c>
      <c r="M3256">
        <v>92691</v>
      </c>
      <c r="N3256">
        <v>91562</v>
      </c>
      <c r="O3256">
        <v>90384</v>
      </c>
      <c r="P3256">
        <v>89162</v>
      </c>
      <c r="Q3256">
        <v>87896</v>
      </c>
      <c r="R3256">
        <v>86587</v>
      </c>
      <c r="S3256">
        <v>85229</v>
      </c>
      <c r="T3256">
        <v>83814</v>
      </c>
      <c r="U3256">
        <v>82333</v>
      </c>
      <c r="V3256">
        <v>80775</v>
      </c>
      <c r="W3256">
        <v>79129</v>
      </c>
      <c r="X3256">
        <v>77391</v>
      </c>
      <c r="Y3256">
        <v>75549</v>
      </c>
      <c r="Z3256">
        <v>73605</v>
      </c>
      <c r="AA3256">
        <v>71562</v>
      </c>
      <c r="AB3256">
        <v>69420</v>
      </c>
      <c r="AC3256">
        <v>67169</v>
      </c>
      <c r="AD3256">
        <v>64799</v>
      </c>
      <c r="AE3256">
        <v>62309</v>
      </c>
      <c r="AF3256">
        <v>59703</v>
      </c>
      <c r="AG3256">
        <v>56977</v>
      </c>
      <c r="AH3256">
        <v>54134</v>
      </c>
      <c r="AI3256">
        <v>51176</v>
      </c>
      <c r="AJ3256">
        <v>48110</v>
      </c>
      <c r="AK3256">
        <v>44953</v>
      </c>
      <c r="AL3256">
        <v>41719</v>
      </c>
      <c r="AM3256">
        <v>38430</v>
      </c>
      <c r="AN3256">
        <v>35110</v>
      </c>
      <c r="AO3256">
        <v>31783</v>
      </c>
      <c r="AP3256">
        <v>28487</v>
      </c>
      <c r="AQ3256">
        <v>25256</v>
      </c>
      <c r="AR3256">
        <v>22130</v>
      </c>
      <c r="AS3256">
        <v>19142</v>
      </c>
      <c r="AT3256">
        <v>16333</v>
      </c>
      <c r="AU3256">
        <v>13734</v>
      </c>
      <c r="AV3256">
        <v>11362</v>
      </c>
      <c r="AW3256">
        <v>9226</v>
      </c>
      <c r="AX3256">
        <v>7327</v>
      </c>
      <c r="AY3256">
        <v>5680</v>
      </c>
      <c r="AZ3256">
        <v>4290</v>
      </c>
      <c r="BA3256">
        <v>3145</v>
      </c>
      <c r="DC3256">
        <v>28.73</v>
      </c>
      <c r="DD3256">
        <v>27.94</v>
      </c>
      <c r="DE3256">
        <v>27.16</v>
      </c>
      <c r="DF3256">
        <v>26.39</v>
      </c>
      <c r="DG3256">
        <v>25.63</v>
      </c>
      <c r="DH3256">
        <v>24.88</v>
      </c>
      <c r="DI3256">
        <v>24.13</v>
      </c>
      <c r="DJ3256">
        <v>23.39</v>
      </c>
      <c r="DK3256">
        <v>22.65</v>
      </c>
      <c r="DL3256">
        <v>21.93</v>
      </c>
      <c r="DM3256">
        <v>21.21</v>
      </c>
      <c r="DN3256">
        <v>20.49</v>
      </c>
      <c r="DO3256">
        <v>19.78</v>
      </c>
      <c r="DP3256">
        <v>19.07</v>
      </c>
      <c r="DQ3256">
        <v>18.37</v>
      </c>
      <c r="DR3256">
        <v>17.670000000000002</v>
      </c>
      <c r="DS3256">
        <v>16.98</v>
      </c>
      <c r="DT3256">
        <v>16.29</v>
      </c>
      <c r="DU3256">
        <v>15.62</v>
      </c>
      <c r="DV3256">
        <v>14.96</v>
      </c>
      <c r="DW3256">
        <v>14.31</v>
      </c>
      <c r="DX3256">
        <v>13.68</v>
      </c>
      <c r="DY3256">
        <v>13.06</v>
      </c>
      <c r="DZ3256">
        <v>12.44</v>
      </c>
      <c r="EA3256">
        <v>11.84</v>
      </c>
      <c r="EB3256">
        <v>11.26</v>
      </c>
      <c r="EC3256">
        <v>10.69</v>
      </c>
      <c r="ED3256">
        <v>10.130000000000001</v>
      </c>
      <c r="EE3256">
        <v>9.59</v>
      </c>
      <c r="EF3256">
        <v>9.07</v>
      </c>
      <c r="EG3256">
        <v>8.57</v>
      </c>
      <c r="EH3256">
        <v>8.08</v>
      </c>
      <c r="EI3256">
        <v>7.61</v>
      </c>
      <c r="EJ3256">
        <v>7.16</v>
      </c>
      <c r="EK3256">
        <v>6.74</v>
      </c>
      <c r="EL3256">
        <v>6.32</v>
      </c>
      <c r="EM3256">
        <v>5.93</v>
      </c>
      <c r="EN3256">
        <v>5.56</v>
      </c>
      <c r="EO3256">
        <v>5.21</v>
      </c>
      <c r="EP3256">
        <v>4.88</v>
      </c>
      <c r="EQ3256">
        <v>4.5599999999999996</v>
      </c>
      <c r="ER3256">
        <v>4.26</v>
      </c>
      <c r="ES3256">
        <v>3.97</v>
      </c>
      <c r="ET3256">
        <v>3.69</v>
      </c>
      <c r="EU3256">
        <v>3.43</v>
      </c>
      <c r="EV3256">
        <v>3.19</v>
      </c>
      <c r="EW3256">
        <v>2.97</v>
      </c>
      <c r="EX3256">
        <v>2.78</v>
      </c>
      <c r="EY3256">
        <v>2.6</v>
      </c>
    </row>
    <row r="3257" spans="1:162" x14ac:dyDescent="0.25">
      <c r="A3257" t="s">
        <v>3044</v>
      </c>
      <c r="B3257">
        <v>48</v>
      </c>
      <c r="C3257">
        <v>48</v>
      </c>
      <c r="E3257">
        <v>100000</v>
      </c>
      <c r="F3257">
        <v>99182</v>
      </c>
      <c r="G3257">
        <v>98323</v>
      </c>
      <c r="H3257">
        <v>97418</v>
      </c>
      <c r="I3257">
        <v>96466</v>
      </c>
      <c r="J3257">
        <v>95463</v>
      </c>
      <c r="K3257">
        <v>94410</v>
      </c>
      <c r="L3257">
        <v>93305</v>
      </c>
      <c r="M3257">
        <v>92151</v>
      </c>
      <c r="N3257">
        <v>90949</v>
      </c>
      <c r="O3257">
        <v>89700</v>
      </c>
      <c r="P3257">
        <v>88407</v>
      </c>
      <c r="Q3257">
        <v>87070</v>
      </c>
      <c r="R3257">
        <v>85684</v>
      </c>
      <c r="S3257">
        <v>84241</v>
      </c>
      <c r="T3257">
        <v>82732</v>
      </c>
      <c r="U3257">
        <v>81143</v>
      </c>
      <c r="V3257">
        <v>79467</v>
      </c>
      <c r="W3257">
        <v>77697</v>
      </c>
      <c r="X3257">
        <v>75823</v>
      </c>
      <c r="Y3257">
        <v>73845</v>
      </c>
      <c r="Z3257">
        <v>71771</v>
      </c>
      <c r="AA3257">
        <v>69596</v>
      </c>
      <c r="AB3257">
        <v>67310</v>
      </c>
      <c r="AC3257">
        <v>64906</v>
      </c>
      <c r="AD3257">
        <v>62381</v>
      </c>
      <c r="AE3257">
        <v>59738</v>
      </c>
      <c r="AF3257">
        <v>56979</v>
      </c>
      <c r="AG3257">
        <v>54104</v>
      </c>
      <c r="AH3257">
        <v>51115</v>
      </c>
      <c r="AI3257">
        <v>48023</v>
      </c>
      <c r="AJ3257">
        <v>44838</v>
      </c>
      <c r="AK3257">
        <v>41583</v>
      </c>
      <c r="AL3257">
        <v>38275</v>
      </c>
      <c r="AM3257">
        <v>34938</v>
      </c>
      <c r="AN3257">
        <v>31603</v>
      </c>
      <c r="AO3257">
        <v>28298</v>
      </c>
      <c r="AP3257">
        <v>25067</v>
      </c>
      <c r="AQ3257">
        <v>21941</v>
      </c>
      <c r="AR3257">
        <v>18958</v>
      </c>
      <c r="AS3257">
        <v>16160</v>
      </c>
      <c r="AT3257">
        <v>13572</v>
      </c>
      <c r="AU3257">
        <v>11214</v>
      </c>
      <c r="AV3257">
        <v>9097</v>
      </c>
      <c r="AW3257">
        <v>7216</v>
      </c>
      <c r="AX3257">
        <v>5587</v>
      </c>
      <c r="AY3257">
        <v>4213</v>
      </c>
      <c r="AZ3257">
        <v>3085</v>
      </c>
      <c r="DC3257">
        <v>27.82</v>
      </c>
      <c r="DD3257">
        <v>27.04</v>
      </c>
      <c r="DE3257">
        <v>26.27</v>
      </c>
      <c r="DF3257">
        <v>25.51</v>
      </c>
      <c r="DG3257">
        <v>24.76</v>
      </c>
      <c r="DH3257">
        <v>24.01</v>
      </c>
      <c r="DI3257">
        <v>23.28</v>
      </c>
      <c r="DJ3257">
        <v>22.55</v>
      </c>
      <c r="DK3257">
        <v>21.82</v>
      </c>
      <c r="DL3257">
        <v>21.1</v>
      </c>
      <c r="DM3257">
        <v>20.39</v>
      </c>
      <c r="DN3257">
        <v>19.68</v>
      </c>
      <c r="DO3257">
        <v>18.98</v>
      </c>
      <c r="DP3257">
        <v>18.27</v>
      </c>
      <c r="DQ3257">
        <v>17.579999999999998</v>
      </c>
      <c r="DR3257">
        <v>16.89</v>
      </c>
      <c r="DS3257">
        <v>16.21</v>
      </c>
      <c r="DT3257">
        <v>15.54</v>
      </c>
      <c r="DU3257">
        <v>14.89</v>
      </c>
      <c r="DV3257">
        <v>14.24</v>
      </c>
      <c r="DW3257">
        <v>13.61</v>
      </c>
      <c r="DX3257">
        <v>12.99</v>
      </c>
      <c r="DY3257">
        <v>12.38</v>
      </c>
      <c r="DZ3257">
        <v>11.78</v>
      </c>
      <c r="EA3257">
        <v>11.2</v>
      </c>
      <c r="EB3257">
        <v>10.63</v>
      </c>
      <c r="EC3257">
        <v>10.08</v>
      </c>
      <c r="ED3257">
        <v>9.5399999999999991</v>
      </c>
      <c r="EE3257">
        <v>9.0299999999999994</v>
      </c>
      <c r="EF3257">
        <v>8.52</v>
      </c>
      <c r="EG3257">
        <v>8.0399999999999991</v>
      </c>
      <c r="EH3257">
        <v>7.58</v>
      </c>
      <c r="EI3257">
        <v>7.13</v>
      </c>
      <c r="EJ3257">
        <v>6.7</v>
      </c>
      <c r="EK3257">
        <v>6.3</v>
      </c>
      <c r="EL3257">
        <v>5.91</v>
      </c>
      <c r="EM3257">
        <v>5.54</v>
      </c>
      <c r="EN3257">
        <v>5.19</v>
      </c>
      <c r="EO3257">
        <v>4.8600000000000003</v>
      </c>
      <c r="EP3257">
        <v>4.54</v>
      </c>
      <c r="EQ3257">
        <v>4.24</v>
      </c>
      <c r="ER3257">
        <v>3.95</v>
      </c>
      <c r="ES3257">
        <v>3.68</v>
      </c>
      <c r="ET3257">
        <v>3.42</v>
      </c>
      <c r="EU3257">
        <v>3.18</v>
      </c>
      <c r="EV3257">
        <v>2.96</v>
      </c>
      <c r="EW3257">
        <v>2.77</v>
      </c>
      <c r="EX3257">
        <v>2.6</v>
      </c>
    </row>
    <row r="3258" spans="1:162" x14ac:dyDescent="0.25">
      <c r="A3258" t="s">
        <v>3045</v>
      </c>
      <c r="B3258">
        <v>47</v>
      </c>
      <c r="C3258">
        <v>47</v>
      </c>
      <c r="E3258">
        <v>100000</v>
      </c>
      <c r="F3258">
        <v>99120</v>
      </c>
      <c r="G3258">
        <v>98195</v>
      </c>
      <c r="H3258">
        <v>97220</v>
      </c>
      <c r="I3258">
        <v>96194</v>
      </c>
      <c r="J3258">
        <v>95116</v>
      </c>
      <c r="K3258">
        <v>93987</v>
      </c>
      <c r="L3258">
        <v>92808</v>
      </c>
      <c r="M3258">
        <v>91579</v>
      </c>
      <c r="N3258">
        <v>90304</v>
      </c>
      <c r="O3258">
        <v>88983</v>
      </c>
      <c r="P3258">
        <v>87616</v>
      </c>
      <c r="Q3258">
        <v>86201</v>
      </c>
      <c r="R3258">
        <v>84728</v>
      </c>
      <c r="S3258">
        <v>83188</v>
      </c>
      <c r="T3258">
        <v>81569</v>
      </c>
      <c r="U3258">
        <v>79861</v>
      </c>
      <c r="V3258">
        <v>78058</v>
      </c>
      <c r="W3258">
        <v>76149</v>
      </c>
      <c r="X3258">
        <v>74137</v>
      </c>
      <c r="Y3258">
        <v>72027</v>
      </c>
      <c r="Z3258">
        <v>69818</v>
      </c>
      <c r="AA3258">
        <v>67496</v>
      </c>
      <c r="AB3258">
        <v>65056</v>
      </c>
      <c r="AC3258">
        <v>62495</v>
      </c>
      <c r="AD3258">
        <v>59815</v>
      </c>
      <c r="AE3258">
        <v>57018</v>
      </c>
      <c r="AF3258">
        <v>54111</v>
      </c>
      <c r="AG3258">
        <v>51089</v>
      </c>
      <c r="AH3258">
        <v>47965</v>
      </c>
      <c r="AI3258">
        <v>44755</v>
      </c>
      <c r="AJ3258">
        <v>41473</v>
      </c>
      <c r="AK3258">
        <v>38145</v>
      </c>
      <c r="AL3258">
        <v>34792</v>
      </c>
      <c r="AM3258">
        <v>31442</v>
      </c>
      <c r="AN3258">
        <v>28131</v>
      </c>
      <c r="AO3258">
        <v>24893</v>
      </c>
      <c r="AP3258">
        <v>21770</v>
      </c>
      <c r="AQ3258">
        <v>18789</v>
      </c>
      <c r="AR3258">
        <v>15998</v>
      </c>
      <c r="AS3258">
        <v>13423</v>
      </c>
      <c r="AT3258">
        <v>11076</v>
      </c>
      <c r="AU3258">
        <v>8974</v>
      </c>
      <c r="AV3258">
        <v>7111</v>
      </c>
      <c r="AW3258">
        <v>5499</v>
      </c>
      <c r="AX3258">
        <v>4142</v>
      </c>
      <c r="AY3258">
        <v>3029</v>
      </c>
      <c r="DC3258">
        <v>26.92</v>
      </c>
      <c r="DD3258">
        <v>26.15</v>
      </c>
      <c r="DE3258">
        <v>25.39</v>
      </c>
      <c r="DF3258">
        <v>24.64</v>
      </c>
      <c r="DG3258">
        <v>23.9</v>
      </c>
      <c r="DH3258">
        <v>23.17</v>
      </c>
      <c r="DI3258">
        <v>22.44</v>
      </c>
      <c r="DJ3258">
        <v>21.72</v>
      </c>
      <c r="DK3258">
        <v>21</v>
      </c>
      <c r="DL3258">
        <v>20.29</v>
      </c>
      <c r="DM3258">
        <v>19.579999999999998</v>
      </c>
      <c r="DN3258">
        <v>18.88</v>
      </c>
      <c r="DO3258">
        <v>18.18</v>
      </c>
      <c r="DP3258">
        <v>17.489999999999998</v>
      </c>
      <c r="DQ3258">
        <v>16.809999999999999</v>
      </c>
      <c r="DR3258">
        <v>16.13</v>
      </c>
      <c r="DS3258">
        <v>15.46</v>
      </c>
      <c r="DT3258">
        <v>14.81</v>
      </c>
      <c r="DU3258">
        <v>14.17</v>
      </c>
      <c r="DV3258">
        <v>13.54</v>
      </c>
      <c r="DW3258">
        <v>12.92</v>
      </c>
      <c r="DX3258">
        <v>12.31</v>
      </c>
      <c r="DY3258">
        <v>11.72</v>
      </c>
      <c r="DZ3258">
        <v>11.14</v>
      </c>
      <c r="EA3258">
        <v>10.58</v>
      </c>
      <c r="EB3258">
        <v>10.029999999999999</v>
      </c>
      <c r="EC3258">
        <v>9.5</v>
      </c>
      <c r="ED3258">
        <v>8.98</v>
      </c>
      <c r="EE3258">
        <v>8.48</v>
      </c>
      <c r="EF3258">
        <v>8</v>
      </c>
      <c r="EG3258">
        <v>7.54</v>
      </c>
      <c r="EH3258">
        <v>7.1</v>
      </c>
      <c r="EI3258">
        <v>6.67</v>
      </c>
      <c r="EJ3258">
        <v>6.27</v>
      </c>
      <c r="EK3258">
        <v>5.88</v>
      </c>
      <c r="EL3258">
        <v>5.51</v>
      </c>
      <c r="EM3258">
        <v>5.17</v>
      </c>
      <c r="EN3258">
        <v>4.84</v>
      </c>
      <c r="EO3258">
        <v>4.5199999999999996</v>
      </c>
      <c r="EP3258">
        <v>4.22</v>
      </c>
      <c r="EQ3258">
        <v>3.94</v>
      </c>
      <c r="ER3258">
        <v>3.67</v>
      </c>
      <c r="ES3258">
        <v>3.41</v>
      </c>
      <c r="ET3258">
        <v>3.17</v>
      </c>
      <c r="EU3258">
        <v>2.95</v>
      </c>
      <c r="EV3258">
        <v>2.76</v>
      </c>
      <c r="EW3258">
        <v>2.59</v>
      </c>
    </row>
    <row r="3259" spans="1:162" x14ac:dyDescent="0.25">
      <c r="A3259" t="s">
        <v>3046</v>
      </c>
      <c r="B3259">
        <v>46</v>
      </c>
      <c r="C3259">
        <v>46</v>
      </c>
      <c r="E3259">
        <v>100000</v>
      </c>
      <c r="F3259">
        <v>99052</v>
      </c>
      <c r="G3259">
        <v>98054</v>
      </c>
      <c r="H3259">
        <v>97004</v>
      </c>
      <c r="I3259">
        <v>95901</v>
      </c>
      <c r="J3259">
        <v>94745</v>
      </c>
      <c r="K3259">
        <v>93539</v>
      </c>
      <c r="L3259">
        <v>92282</v>
      </c>
      <c r="M3259">
        <v>90979</v>
      </c>
      <c r="N3259">
        <v>89629</v>
      </c>
      <c r="O3259">
        <v>88233</v>
      </c>
      <c r="P3259">
        <v>86786</v>
      </c>
      <c r="Q3259">
        <v>85282</v>
      </c>
      <c r="R3259">
        <v>83710</v>
      </c>
      <c r="S3259">
        <v>82058</v>
      </c>
      <c r="T3259">
        <v>80317</v>
      </c>
      <c r="U3259">
        <v>78478</v>
      </c>
      <c r="V3259">
        <v>76534</v>
      </c>
      <c r="W3259">
        <v>74485</v>
      </c>
      <c r="X3259">
        <v>72337</v>
      </c>
      <c r="Y3259">
        <v>70090</v>
      </c>
      <c r="Z3259">
        <v>67733</v>
      </c>
      <c r="AA3259">
        <v>65255</v>
      </c>
      <c r="AB3259">
        <v>62656</v>
      </c>
      <c r="AC3259">
        <v>59938</v>
      </c>
      <c r="AD3259">
        <v>57103</v>
      </c>
      <c r="AE3259">
        <v>54156</v>
      </c>
      <c r="AF3259">
        <v>51101</v>
      </c>
      <c r="AG3259">
        <v>47945</v>
      </c>
      <c r="AH3259">
        <v>44704</v>
      </c>
      <c r="AI3259">
        <v>41397</v>
      </c>
      <c r="AJ3259">
        <v>38043</v>
      </c>
      <c r="AK3259">
        <v>34670</v>
      </c>
      <c r="AL3259">
        <v>31305</v>
      </c>
      <c r="AM3259">
        <v>27982</v>
      </c>
      <c r="AN3259">
        <v>24741</v>
      </c>
      <c r="AO3259">
        <v>21613</v>
      </c>
      <c r="AP3259">
        <v>18637</v>
      </c>
      <c r="AQ3259">
        <v>15851</v>
      </c>
      <c r="AR3259">
        <v>13284</v>
      </c>
      <c r="AS3259">
        <v>10950</v>
      </c>
      <c r="AT3259">
        <v>8860</v>
      </c>
      <c r="AU3259">
        <v>7011</v>
      </c>
      <c r="AV3259">
        <v>5417</v>
      </c>
      <c r="AW3259">
        <v>4075</v>
      </c>
      <c r="AX3259">
        <v>2976</v>
      </c>
      <c r="DC3259">
        <v>26.03</v>
      </c>
      <c r="DD3259">
        <v>25.28</v>
      </c>
      <c r="DE3259">
        <v>24.53</v>
      </c>
      <c r="DF3259">
        <v>23.79</v>
      </c>
      <c r="DG3259">
        <v>23.06</v>
      </c>
      <c r="DH3259">
        <v>22.33</v>
      </c>
      <c r="DI3259">
        <v>21.61</v>
      </c>
      <c r="DJ3259">
        <v>20.9</v>
      </c>
      <c r="DK3259">
        <v>20.190000000000001</v>
      </c>
      <c r="DL3259">
        <v>19.489999999999998</v>
      </c>
      <c r="DM3259">
        <v>18.79</v>
      </c>
      <c r="DN3259">
        <v>18.09</v>
      </c>
      <c r="DO3259">
        <v>17.399999999999999</v>
      </c>
      <c r="DP3259">
        <v>16.72</v>
      </c>
      <c r="DQ3259">
        <v>16.05</v>
      </c>
      <c r="DR3259">
        <v>15.39</v>
      </c>
      <c r="DS3259">
        <v>14.73</v>
      </c>
      <c r="DT3259">
        <v>14.1</v>
      </c>
      <c r="DU3259">
        <v>13.47</v>
      </c>
      <c r="DV3259">
        <v>12.85</v>
      </c>
      <c r="DW3259">
        <v>12.25</v>
      </c>
      <c r="DX3259">
        <v>11.66</v>
      </c>
      <c r="DY3259">
        <v>11.08</v>
      </c>
      <c r="DZ3259">
        <v>10.52</v>
      </c>
      <c r="EA3259">
        <v>9.98</v>
      </c>
      <c r="EB3259">
        <v>9.4499999999999993</v>
      </c>
      <c r="EC3259">
        <v>8.93</v>
      </c>
      <c r="ED3259">
        <v>8.44</v>
      </c>
      <c r="EE3259">
        <v>7.96</v>
      </c>
      <c r="EF3259">
        <v>7.5</v>
      </c>
      <c r="EG3259">
        <v>7.06</v>
      </c>
      <c r="EH3259">
        <v>6.64</v>
      </c>
      <c r="EI3259">
        <v>6.24</v>
      </c>
      <c r="EJ3259">
        <v>5.85</v>
      </c>
      <c r="EK3259">
        <v>5.49</v>
      </c>
      <c r="EL3259">
        <v>5.14</v>
      </c>
      <c r="EM3259">
        <v>4.8099999999999996</v>
      </c>
      <c r="EN3259">
        <v>4.5</v>
      </c>
      <c r="EO3259">
        <v>4.21</v>
      </c>
      <c r="EP3259">
        <v>3.92</v>
      </c>
      <c r="EQ3259">
        <v>3.65</v>
      </c>
      <c r="ER3259">
        <v>3.4</v>
      </c>
      <c r="ES3259">
        <v>3.16</v>
      </c>
      <c r="ET3259">
        <v>2.94</v>
      </c>
      <c r="EU3259">
        <v>2.75</v>
      </c>
      <c r="EV3259">
        <v>2.58</v>
      </c>
    </row>
    <row r="3260" spans="1:162" x14ac:dyDescent="0.25">
      <c r="A3260" t="s">
        <v>3047</v>
      </c>
      <c r="B3260">
        <v>45</v>
      </c>
      <c r="C3260">
        <v>45</v>
      </c>
      <c r="E3260">
        <v>100000</v>
      </c>
      <c r="F3260">
        <v>98977</v>
      </c>
      <c r="G3260">
        <v>97902</v>
      </c>
      <c r="H3260">
        <v>96772</v>
      </c>
      <c r="I3260">
        <v>95588</v>
      </c>
      <c r="J3260">
        <v>94353</v>
      </c>
      <c r="K3260">
        <v>93067</v>
      </c>
      <c r="L3260">
        <v>91734</v>
      </c>
      <c r="M3260">
        <v>90354</v>
      </c>
      <c r="N3260">
        <v>88927</v>
      </c>
      <c r="O3260">
        <v>87449</v>
      </c>
      <c r="P3260">
        <v>85911</v>
      </c>
      <c r="Q3260">
        <v>84305</v>
      </c>
      <c r="R3260">
        <v>82619</v>
      </c>
      <c r="S3260">
        <v>80841</v>
      </c>
      <c r="T3260">
        <v>78967</v>
      </c>
      <c r="U3260">
        <v>76984</v>
      </c>
      <c r="V3260">
        <v>74895</v>
      </c>
      <c r="W3260">
        <v>72709</v>
      </c>
      <c r="X3260">
        <v>70422</v>
      </c>
      <c r="Y3260">
        <v>68024</v>
      </c>
      <c r="Z3260">
        <v>65507</v>
      </c>
      <c r="AA3260">
        <v>62868</v>
      </c>
      <c r="AB3260">
        <v>60111</v>
      </c>
      <c r="AC3260">
        <v>57236</v>
      </c>
      <c r="AD3260">
        <v>54249</v>
      </c>
      <c r="AE3260">
        <v>51154</v>
      </c>
      <c r="AF3260">
        <v>47964</v>
      </c>
      <c r="AG3260">
        <v>44691</v>
      </c>
      <c r="AH3260">
        <v>41352</v>
      </c>
      <c r="AI3260">
        <v>37975</v>
      </c>
      <c r="AJ3260">
        <v>34577</v>
      </c>
      <c r="AK3260">
        <v>31194</v>
      </c>
      <c r="AL3260">
        <v>27858</v>
      </c>
      <c r="AM3260">
        <v>24607</v>
      </c>
      <c r="AN3260">
        <v>21478</v>
      </c>
      <c r="AO3260">
        <v>18499</v>
      </c>
      <c r="AP3260">
        <v>15719</v>
      </c>
      <c r="AQ3260">
        <v>13158</v>
      </c>
      <c r="AR3260">
        <v>10834</v>
      </c>
      <c r="AS3260">
        <v>8757</v>
      </c>
      <c r="AT3260">
        <v>6920</v>
      </c>
      <c r="AU3260">
        <v>5339</v>
      </c>
      <c r="AV3260">
        <v>4012</v>
      </c>
      <c r="AW3260">
        <v>2927</v>
      </c>
      <c r="DC3260">
        <v>25.16</v>
      </c>
      <c r="DD3260">
        <v>24.41</v>
      </c>
      <c r="DE3260">
        <v>23.68</v>
      </c>
      <c r="DF3260">
        <v>22.95</v>
      </c>
      <c r="DG3260">
        <v>22.22</v>
      </c>
      <c r="DH3260">
        <v>21.51</v>
      </c>
      <c r="DI3260">
        <v>20.8</v>
      </c>
      <c r="DJ3260">
        <v>20.09</v>
      </c>
      <c r="DK3260">
        <v>19.39</v>
      </c>
      <c r="DL3260">
        <v>18.7</v>
      </c>
      <c r="DM3260">
        <v>18</v>
      </c>
      <c r="DN3260">
        <v>17.32</v>
      </c>
      <c r="DO3260">
        <v>16.64</v>
      </c>
      <c r="DP3260">
        <v>15.97</v>
      </c>
      <c r="DQ3260">
        <v>15.31</v>
      </c>
      <c r="DR3260">
        <v>14.66</v>
      </c>
      <c r="DS3260">
        <v>14.02</v>
      </c>
      <c r="DT3260">
        <v>13.4</v>
      </c>
      <c r="DU3260">
        <v>12.79</v>
      </c>
      <c r="DV3260">
        <v>12.19</v>
      </c>
      <c r="DW3260">
        <v>11.6</v>
      </c>
      <c r="DX3260">
        <v>11.03</v>
      </c>
      <c r="DY3260">
        <v>10.47</v>
      </c>
      <c r="DZ3260">
        <v>9.93</v>
      </c>
      <c r="EA3260">
        <v>9.4</v>
      </c>
      <c r="EB3260">
        <v>8.89</v>
      </c>
      <c r="EC3260">
        <v>8.4</v>
      </c>
      <c r="ED3260">
        <v>7.92</v>
      </c>
      <c r="EE3260">
        <v>7.47</v>
      </c>
      <c r="EF3260">
        <v>7.03</v>
      </c>
      <c r="EG3260">
        <v>6.61</v>
      </c>
      <c r="EH3260">
        <v>6.21</v>
      </c>
      <c r="EI3260">
        <v>5.83</v>
      </c>
      <c r="EJ3260">
        <v>5.46</v>
      </c>
      <c r="EK3260">
        <v>5.12</v>
      </c>
      <c r="EL3260">
        <v>4.79</v>
      </c>
      <c r="EM3260">
        <v>4.49</v>
      </c>
      <c r="EN3260">
        <v>4.1900000000000004</v>
      </c>
      <c r="EO3260">
        <v>3.91</v>
      </c>
      <c r="EP3260">
        <v>3.64</v>
      </c>
      <c r="EQ3260">
        <v>3.38</v>
      </c>
      <c r="ER3260">
        <v>3.15</v>
      </c>
      <c r="ES3260">
        <v>2.94</v>
      </c>
      <c r="ET3260">
        <v>2.74</v>
      </c>
      <c r="EU3260">
        <v>2.57</v>
      </c>
    </row>
    <row r="3261" spans="1:162" x14ac:dyDescent="0.25">
      <c r="A3261" t="s">
        <v>3048</v>
      </c>
      <c r="B3261">
        <v>44</v>
      </c>
      <c r="C3261">
        <v>44</v>
      </c>
      <c r="E3261">
        <v>100000</v>
      </c>
      <c r="F3261">
        <v>98897</v>
      </c>
      <c r="G3261">
        <v>97739</v>
      </c>
      <c r="H3261">
        <v>96526</v>
      </c>
      <c r="I3261">
        <v>95260</v>
      </c>
      <c r="J3261">
        <v>93943</v>
      </c>
      <c r="K3261">
        <v>92578</v>
      </c>
      <c r="L3261">
        <v>91166</v>
      </c>
      <c r="M3261">
        <v>89706</v>
      </c>
      <c r="N3261">
        <v>88195</v>
      </c>
      <c r="O3261">
        <v>86624</v>
      </c>
      <c r="P3261">
        <v>84982</v>
      </c>
      <c r="Q3261">
        <v>83258</v>
      </c>
      <c r="R3261">
        <v>81443</v>
      </c>
      <c r="S3261">
        <v>79529</v>
      </c>
      <c r="T3261">
        <v>77506</v>
      </c>
      <c r="U3261">
        <v>75376</v>
      </c>
      <c r="V3261">
        <v>73148</v>
      </c>
      <c r="W3261">
        <v>70818</v>
      </c>
      <c r="X3261">
        <v>68377</v>
      </c>
      <c r="Y3261">
        <v>65817</v>
      </c>
      <c r="Z3261">
        <v>63137</v>
      </c>
      <c r="AA3261">
        <v>60337</v>
      </c>
      <c r="AB3261">
        <v>57420</v>
      </c>
      <c r="AC3261">
        <v>54393</v>
      </c>
      <c r="AD3261">
        <v>51257</v>
      </c>
      <c r="AE3261">
        <v>48025</v>
      </c>
      <c r="AF3261">
        <v>44717</v>
      </c>
      <c r="AG3261">
        <v>41347</v>
      </c>
      <c r="AH3261">
        <v>37938</v>
      </c>
      <c r="AI3261">
        <v>34518</v>
      </c>
      <c r="AJ3261">
        <v>31112</v>
      </c>
      <c r="AK3261">
        <v>27759</v>
      </c>
      <c r="AL3261">
        <v>24497</v>
      </c>
      <c r="AM3261">
        <v>21359</v>
      </c>
      <c r="AN3261">
        <v>18382</v>
      </c>
      <c r="AO3261">
        <v>15601</v>
      </c>
      <c r="AP3261">
        <v>13047</v>
      </c>
      <c r="AQ3261">
        <v>10730</v>
      </c>
      <c r="AR3261">
        <v>8662</v>
      </c>
      <c r="AS3261">
        <v>6838</v>
      </c>
      <c r="AT3261">
        <v>5269</v>
      </c>
      <c r="AU3261">
        <v>3954</v>
      </c>
      <c r="AV3261">
        <v>2881</v>
      </c>
      <c r="DC3261">
        <v>24.3</v>
      </c>
      <c r="DD3261">
        <v>23.57</v>
      </c>
      <c r="DE3261">
        <v>22.84</v>
      </c>
      <c r="DF3261">
        <v>22.12</v>
      </c>
      <c r="DG3261">
        <v>21.41</v>
      </c>
      <c r="DH3261">
        <v>20.7</v>
      </c>
      <c r="DI3261">
        <v>20</v>
      </c>
      <c r="DJ3261">
        <v>19.3</v>
      </c>
      <c r="DK3261">
        <v>18.61</v>
      </c>
      <c r="DL3261">
        <v>17.920000000000002</v>
      </c>
      <c r="DM3261">
        <v>17.23</v>
      </c>
      <c r="DN3261">
        <v>16.559999999999999</v>
      </c>
      <c r="DO3261">
        <v>15.89</v>
      </c>
      <c r="DP3261">
        <v>15.23</v>
      </c>
      <c r="DQ3261">
        <v>14.59</v>
      </c>
      <c r="DR3261">
        <v>13.95</v>
      </c>
      <c r="DS3261">
        <v>13.33</v>
      </c>
      <c r="DT3261">
        <v>12.72</v>
      </c>
      <c r="DU3261">
        <v>12.13</v>
      </c>
      <c r="DV3261">
        <v>11.54</v>
      </c>
      <c r="DW3261">
        <v>10.97</v>
      </c>
      <c r="DX3261">
        <v>10.41</v>
      </c>
      <c r="DY3261">
        <v>9.8699999999999992</v>
      </c>
      <c r="DZ3261">
        <v>9.35</v>
      </c>
      <c r="EA3261">
        <v>8.84</v>
      </c>
      <c r="EB3261">
        <v>8.35</v>
      </c>
      <c r="EC3261">
        <v>7.88</v>
      </c>
      <c r="ED3261">
        <v>7.43</v>
      </c>
      <c r="EE3261">
        <v>6.99</v>
      </c>
      <c r="EF3261">
        <v>6.58</v>
      </c>
      <c r="EG3261">
        <v>6.18</v>
      </c>
      <c r="EH3261">
        <v>5.8</v>
      </c>
      <c r="EI3261">
        <v>5.44</v>
      </c>
      <c r="EJ3261">
        <v>5.0999999999999996</v>
      </c>
      <c r="EK3261">
        <v>4.78</v>
      </c>
      <c r="EL3261">
        <v>4.47</v>
      </c>
      <c r="EM3261">
        <v>4.17</v>
      </c>
      <c r="EN3261">
        <v>3.89</v>
      </c>
      <c r="EO3261">
        <v>3.63</v>
      </c>
      <c r="EP3261">
        <v>3.37</v>
      </c>
      <c r="EQ3261">
        <v>3.14</v>
      </c>
      <c r="ER3261">
        <v>2.93</v>
      </c>
      <c r="ES3261">
        <v>2.73</v>
      </c>
      <c r="ET3261">
        <v>2.56</v>
      </c>
    </row>
    <row r="3262" spans="1:162" x14ac:dyDescent="0.25">
      <c r="A3262" t="s">
        <v>3049</v>
      </c>
      <c r="B3262">
        <v>43</v>
      </c>
      <c r="C3262">
        <v>43</v>
      </c>
      <c r="E3262">
        <v>100000</v>
      </c>
      <c r="F3262">
        <v>98812</v>
      </c>
      <c r="G3262">
        <v>97568</v>
      </c>
      <c r="H3262">
        <v>96270</v>
      </c>
      <c r="I3262">
        <v>94919</v>
      </c>
      <c r="J3262">
        <v>93520</v>
      </c>
      <c r="K3262">
        <v>92074</v>
      </c>
      <c r="L3262">
        <v>90579</v>
      </c>
      <c r="M3262">
        <v>89034</v>
      </c>
      <c r="N3262">
        <v>87426</v>
      </c>
      <c r="O3262">
        <v>85747</v>
      </c>
      <c r="P3262">
        <v>83985</v>
      </c>
      <c r="Q3262">
        <v>82129</v>
      </c>
      <c r="R3262">
        <v>80173</v>
      </c>
      <c r="S3262">
        <v>78107</v>
      </c>
      <c r="T3262">
        <v>75934</v>
      </c>
      <c r="U3262">
        <v>73661</v>
      </c>
      <c r="V3262">
        <v>71286</v>
      </c>
      <c r="W3262">
        <v>68799</v>
      </c>
      <c r="X3262">
        <v>66192</v>
      </c>
      <c r="Y3262">
        <v>63466</v>
      </c>
      <c r="Z3262">
        <v>60622</v>
      </c>
      <c r="AA3262">
        <v>57661</v>
      </c>
      <c r="AB3262">
        <v>54589</v>
      </c>
      <c r="AC3262">
        <v>51411</v>
      </c>
      <c r="AD3262">
        <v>48137</v>
      </c>
      <c r="AE3262">
        <v>44787</v>
      </c>
      <c r="AF3262">
        <v>41382</v>
      </c>
      <c r="AG3262">
        <v>37941</v>
      </c>
      <c r="AH3262">
        <v>34490</v>
      </c>
      <c r="AI3262">
        <v>31062</v>
      </c>
      <c r="AJ3262">
        <v>27687</v>
      </c>
      <c r="AK3262">
        <v>24410</v>
      </c>
      <c r="AL3262">
        <v>21263</v>
      </c>
      <c r="AM3262">
        <v>18280</v>
      </c>
      <c r="AN3262">
        <v>15501</v>
      </c>
      <c r="AO3262">
        <v>12949</v>
      </c>
      <c r="AP3262">
        <v>10639</v>
      </c>
      <c r="AQ3262">
        <v>8578</v>
      </c>
      <c r="AR3262">
        <v>6764</v>
      </c>
      <c r="AS3262">
        <v>5206</v>
      </c>
      <c r="AT3262">
        <v>3901</v>
      </c>
      <c r="AU3262">
        <v>2839</v>
      </c>
      <c r="DC3262">
        <v>23.46</v>
      </c>
      <c r="DD3262">
        <v>22.73</v>
      </c>
      <c r="DE3262">
        <v>22.02</v>
      </c>
      <c r="DF3262">
        <v>21.31</v>
      </c>
      <c r="DG3262">
        <v>20.6</v>
      </c>
      <c r="DH3262">
        <v>19.899999999999999</v>
      </c>
      <c r="DI3262">
        <v>19.21</v>
      </c>
      <c r="DJ3262">
        <v>18.52</v>
      </c>
      <c r="DK3262">
        <v>17.829999999999998</v>
      </c>
      <c r="DL3262">
        <v>17.149999999999999</v>
      </c>
      <c r="DM3262">
        <v>16.47</v>
      </c>
      <c r="DN3262">
        <v>15.81</v>
      </c>
      <c r="DO3262">
        <v>15.15</v>
      </c>
      <c r="DP3262">
        <v>14.51</v>
      </c>
      <c r="DQ3262">
        <v>13.88</v>
      </c>
      <c r="DR3262">
        <v>13.27</v>
      </c>
      <c r="DS3262">
        <v>12.66</v>
      </c>
      <c r="DT3262">
        <v>12.06</v>
      </c>
      <c r="DU3262">
        <v>11.48</v>
      </c>
      <c r="DV3262">
        <v>10.92</v>
      </c>
      <c r="DW3262">
        <v>10.36</v>
      </c>
      <c r="DX3262">
        <v>9.83</v>
      </c>
      <c r="DY3262">
        <v>9.3000000000000007</v>
      </c>
      <c r="DZ3262">
        <v>8.8000000000000007</v>
      </c>
      <c r="EA3262">
        <v>8.31</v>
      </c>
      <c r="EB3262">
        <v>7.84</v>
      </c>
      <c r="EC3262">
        <v>7.39</v>
      </c>
      <c r="ED3262">
        <v>6.96</v>
      </c>
      <c r="EE3262">
        <v>6.55</v>
      </c>
      <c r="EF3262">
        <v>6.15</v>
      </c>
      <c r="EG3262">
        <v>5.78</v>
      </c>
      <c r="EH3262">
        <v>5.42</v>
      </c>
      <c r="EI3262">
        <v>5.08</v>
      </c>
      <c r="EJ3262">
        <v>4.76</v>
      </c>
      <c r="EK3262">
        <v>4.45</v>
      </c>
      <c r="EL3262">
        <v>4.16</v>
      </c>
      <c r="EM3262">
        <v>3.88</v>
      </c>
      <c r="EN3262">
        <v>3.61</v>
      </c>
      <c r="EO3262">
        <v>3.36</v>
      </c>
      <c r="EP3262">
        <v>3.13</v>
      </c>
      <c r="EQ3262">
        <v>2.92</v>
      </c>
      <c r="ER3262">
        <v>2.72</v>
      </c>
      <c r="ES3262">
        <v>2.56</v>
      </c>
    </row>
    <row r="3263" spans="1:162" x14ac:dyDescent="0.25">
      <c r="A3263" t="s">
        <v>3050</v>
      </c>
      <c r="B3263">
        <v>42</v>
      </c>
      <c r="C3263">
        <v>42</v>
      </c>
      <c r="E3263">
        <v>100000</v>
      </c>
      <c r="F3263">
        <v>98723</v>
      </c>
      <c r="G3263">
        <v>97390</v>
      </c>
      <c r="H3263">
        <v>96005</v>
      </c>
      <c r="I3263">
        <v>94569</v>
      </c>
      <c r="J3263">
        <v>93086</v>
      </c>
      <c r="K3263">
        <v>91555</v>
      </c>
      <c r="L3263">
        <v>89971</v>
      </c>
      <c r="M3263">
        <v>88326</v>
      </c>
      <c r="N3263">
        <v>86609</v>
      </c>
      <c r="O3263">
        <v>84806</v>
      </c>
      <c r="P3263">
        <v>82907</v>
      </c>
      <c r="Q3263">
        <v>80907</v>
      </c>
      <c r="R3263">
        <v>78795</v>
      </c>
      <c r="S3263">
        <v>76575</v>
      </c>
      <c r="T3263">
        <v>74254</v>
      </c>
      <c r="U3263">
        <v>71830</v>
      </c>
      <c r="V3263">
        <v>69294</v>
      </c>
      <c r="W3263">
        <v>66638</v>
      </c>
      <c r="X3263">
        <v>63862</v>
      </c>
      <c r="Y3263">
        <v>60968</v>
      </c>
      <c r="Z3263">
        <v>57961</v>
      </c>
      <c r="AA3263">
        <v>54842</v>
      </c>
      <c r="AB3263">
        <v>51618</v>
      </c>
      <c r="AC3263">
        <v>48301</v>
      </c>
      <c r="AD3263">
        <v>44907</v>
      </c>
      <c r="AE3263">
        <v>41460</v>
      </c>
      <c r="AF3263">
        <v>37984</v>
      </c>
      <c r="AG3263">
        <v>34501</v>
      </c>
      <c r="AH3263">
        <v>31042</v>
      </c>
      <c r="AI3263">
        <v>27647</v>
      </c>
      <c r="AJ3263">
        <v>24350</v>
      </c>
      <c r="AK3263">
        <v>21190</v>
      </c>
      <c r="AL3263">
        <v>18199</v>
      </c>
      <c r="AM3263">
        <v>15416</v>
      </c>
      <c r="AN3263">
        <v>12867</v>
      </c>
      <c r="AO3263">
        <v>10559</v>
      </c>
      <c r="AP3263">
        <v>8506</v>
      </c>
      <c r="AQ3263">
        <v>6699</v>
      </c>
      <c r="AR3263">
        <v>5149</v>
      </c>
      <c r="AS3263">
        <v>3855</v>
      </c>
      <c r="AT3263">
        <v>2801</v>
      </c>
      <c r="DC3263">
        <v>22.63</v>
      </c>
      <c r="DD3263">
        <v>21.91</v>
      </c>
      <c r="DE3263">
        <v>21.21</v>
      </c>
      <c r="DF3263">
        <v>20.5</v>
      </c>
      <c r="DG3263">
        <v>19.809999999999999</v>
      </c>
      <c r="DH3263">
        <v>19.12</v>
      </c>
      <c r="DI3263">
        <v>18.43</v>
      </c>
      <c r="DJ3263">
        <v>17.739999999999998</v>
      </c>
      <c r="DK3263">
        <v>17.059999999999999</v>
      </c>
      <c r="DL3263">
        <v>16.39</v>
      </c>
      <c r="DM3263">
        <v>15.73</v>
      </c>
      <c r="DN3263">
        <v>15.08</v>
      </c>
      <c r="DO3263">
        <v>14.44</v>
      </c>
      <c r="DP3263">
        <v>13.81</v>
      </c>
      <c r="DQ3263">
        <v>13.2</v>
      </c>
      <c r="DR3263">
        <v>12.6</v>
      </c>
      <c r="DS3263">
        <v>12</v>
      </c>
      <c r="DT3263">
        <v>11.43</v>
      </c>
      <c r="DU3263">
        <v>10.86</v>
      </c>
      <c r="DV3263">
        <v>10.31</v>
      </c>
      <c r="DW3263">
        <v>9.7799999999999994</v>
      </c>
      <c r="DX3263">
        <v>9.26</v>
      </c>
      <c r="DY3263">
        <v>8.76</v>
      </c>
      <c r="DZ3263">
        <v>8.27</v>
      </c>
      <c r="EA3263">
        <v>7.81</v>
      </c>
      <c r="EB3263">
        <v>7.36</v>
      </c>
      <c r="EC3263">
        <v>6.93</v>
      </c>
      <c r="ED3263">
        <v>6.52</v>
      </c>
      <c r="EE3263">
        <v>6.12</v>
      </c>
      <c r="EF3263">
        <v>5.75</v>
      </c>
      <c r="EG3263">
        <v>5.39</v>
      </c>
      <c r="EH3263">
        <v>5.0599999999999996</v>
      </c>
      <c r="EI3263">
        <v>4.74</v>
      </c>
      <c r="EJ3263">
        <v>4.43</v>
      </c>
      <c r="EK3263">
        <v>4.1399999999999997</v>
      </c>
      <c r="EL3263">
        <v>3.87</v>
      </c>
      <c r="EM3263">
        <v>3.6</v>
      </c>
      <c r="EN3263">
        <v>3.35</v>
      </c>
      <c r="EO3263">
        <v>3.12</v>
      </c>
      <c r="EP3263">
        <v>2.91</v>
      </c>
      <c r="EQ3263">
        <v>2.71</v>
      </c>
      <c r="ER3263">
        <v>2.5499999999999998</v>
      </c>
    </row>
    <row r="3264" spans="1:162" x14ac:dyDescent="0.25">
      <c r="A3264" t="s">
        <v>3051</v>
      </c>
      <c r="B3264">
        <v>41</v>
      </c>
      <c r="C3264">
        <v>41</v>
      </c>
      <c r="E3264">
        <v>100000</v>
      </c>
      <c r="F3264">
        <v>98631</v>
      </c>
      <c r="G3264">
        <v>97208</v>
      </c>
      <c r="H3264">
        <v>95734</v>
      </c>
      <c r="I3264">
        <v>94211</v>
      </c>
      <c r="J3264">
        <v>92640</v>
      </c>
      <c r="K3264">
        <v>91017</v>
      </c>
      <c r="L3264">
        <v>89331</v>
      </c>
      <c r="M3264">
        <v>87573</v>
      </c>
      <c r="N3264">
        <v>85728</v>
      </c>
      <c r="O3264">
        <v>83785</v>
      </c>
      <c r="P3264">
        <v>81737</v>
      </c>
      <c r="Q3264">
        <v>79576</v>
      </c>
      <c r="R3264">
        <v>77306</v>
      </c>
      <c r="S3264">
        <v>74933</v>
      </c>
      <c r="T3264">
        <v>72459</v>
      </c>
      <c r="U3264">
        <v>69869</v>
      </c>
      <c r="V3264">
        <v>67160</v>
      </c>
      <c r="W3264">
        <v>64330</v>
      </c>
      <c r="X3264">
        <v>61383</v>
      </c>
      <c r="Y3264">
        <v>58323</v>
      </c>
      <c r="Z3264">
        <v>55156</v>
      </c>
      <c r="AA3264">
        <v>51882</v>
      </c>
      <c r="AB3264">
        <v>48518</v>
      </c>
      <c r="AC3264">
        <v>45079</v>
      </c>
      <c r="AD3264">
        <v>41587</v>
      </c>
      <c r="AE3264">
        <v>38068</v>
      </c>
      <c r="AF3264">
        <v>34549</v>
      </c>
      <c r="AG3264">
        <v>31060</v>
      </c>
      <c r="AH3264">
        <v>27636</v>
      </c>
      <c r="AI3264">
        <v>24319</v>
      </c>
      <c r="AJ3264">
        <v>21141</v>
      </c>
      <c r="AK3264">
        <v>18139</v>
      </c>
      <c r="AL3264">
        <v>15349</v>
      </c>
      <c r="AM3264">
        <v>12798</v>
      </c>
      <c r="AN3264">
        <v>10494</v>
      </c>
      <c r="AO3264">
        <v>8443</v>
      </c>
      <c r="AP3264">
        <v>6643</v>
      </c>
      <c r="AQ3264">
        <v>5100</v>
      </c>
      <c r="AR3264">
        <v>3814</v>
      </c>
      <c r="AS3264">
        <v>2768</v>
      </c>
      <c r="DC3264">
        <v>21.81</v>
      </c>
      <c r="DD3264">
        <v>21.11</v>
      </c>
      <c r="DE3264">
        <v>20.41</v>
      </c>
      <c r="DF3264">
        <v>19.72</v>
      </c>
      <c r="DG3264">
        <v>19.03</v>
      </c>
      <c r="DH3264">
        <v>18.34</v>
      </c>
      <c r="DI3264">
        <v>17.66</v>
      </c>
      <c r="DJ3264">
        <v>16.98</v>
      </c>
      <c r="DK3264">
        <v>16.309999999999999</v>
      </c>
      <c r="DL3264">
        <v>15.65</v>
      </c>
      <c r="DM3264">
        <v>15</v>
      </c>
      <c r="DN3264">
        <v>14.37</v>
      </c>
      <c r="DO3264">
        <v>13.74</v>
      </c>
      <c r="DP3264">
        <v>13.13</v>
      </c>
      <c r="DQ3264">
        <v>12.53</v>
      </c>
      <c r="DR3264">
        <v>11.94</v>
      </c>
      <c r="DS3264">
        <v>11.37</v>
      </c>
      <c r="DT3264">
        <v>10.81</v>
      </c>
      <c r="DU3264">
        <v>10.26</v>
      </c>
      <c r="DV3264">
        <v>9.73</v>
      </c>
      <c r="DW3264">
        <v>9.2100000000000009</v>
      </c>
      <c r="DX3264">
        <v>8.7100000000000009</v>
      </c>
      <c r="DY3264">
        <v>8.23</v>
      </c>
      <c r="DZ3264">
        <v>7.77</v>
      </c>
      <c r="EA3264">
        <v>7.32</v>
      </c>
      <c r="EB3264">
        <v>6.9</v>
      </c>
      <c r="EC3264">
        <v>6.49</v>
      </c>
      <c r="ED3264">
        <v>6.1</v>
      </c>
      <c r="EE3264">
        <v>5.72</v>
      </c>
      <c r="EF3264">
        <v>5.37</v>
      </c>
      <c r="EG3264">
        <v>5.04</v>
      </c>
      <c r="EH3264">
        <v>4.72</v>
      </c>
      <c r="EI3264">
        <v>4.42</v>
      </c>
      <c r="EJ3264">
        <v>4.13</v>
      </c>
      <c r="EK3264">
        <v>3.85</v>
      </c>
      <c r="EL3264">
        <v>3.59</v>
      </c>
      <c r="EM3264">
        <v>3.34</v>
      </c>
      <c r="EN3264">
        <v>3.11</v>
      </c>
      <c r="EO3264">
        <v>2.9</v>
      </c>
      <c r="EP3264">
        <v>2.71</v>
      </c>
      <c r="EQ3264">
        <v>2.54</v>
      </c>
    </row>
    <row r="3265" spans="1:146" x14ac:dyDescent="0.25">
      <c r="A3265" t="s">
        <v>3052</v>
      </c>
      <c r="B3265">
        <v>40</v>
      </c>
      <c r="C3265">
        <v>40</v>
      </c>
      <c r="E3265">
        <v>100000</v>
      </c>
      <c r="F3265">
        <v>98537</v>
      </c>
      <c r="G3265">
        <v>97022</v>
      </c>
      <c r="H3265">
        <v>95458</v>
      </c>
      <c r="I3265">
        <v>93844</v>
      </c>
      <c r="J3265">
        <v>92177</v>
      </c>
      <c r="K3265">
        <v>90448</v>
      </c>
      <c r="L3265">
        <v>88646</v>
      </c>
      <c r="M3265">
        <v>86756</v>
      </c>
      <c r="N3265">
        <v>84766</v>
      </c>
      <c r="O3265">
        <v>82669</v>
      </c>
      <c r="P3265">
        <v>80456</v>
      </c>
      <c r="Q3265">
        <v>78132</v>
      </c>
      <c r="R3265">
        <v>75706</v>
      </c>
      <c r="S3265">
        <v>73174</v>
      </c>
      <c r="T3265">
        <v>70530</v>
      </c>
      <c r="U3265">
        <v>67762</v>
      </c>
      <c r="V3265">
        <v>64875</v>
      </c>
      <c r="W3265">
        <v>61871</v>
      </c>
      <c r="X3265">
        <v>58754</v>
      </c>
      <c r="Y3265">
        <v>55531</v>
      </c>
      <c r="Z3265">
        <v>52206</v>
      </c>
      <c r="AA3265">
        <v>48790</v>
      </c>
      <c r="AB3265">
        <v>45303</v>
      </c>
      <c r="AC3265">
        <v>41765</v>
      </c>
      <c r="AD3265">
        <v>38200</v>
      </c>
      <c r="AE3265">
        <v>34638</v>
      </c>
      <c r="AF3265">
        <v>31114</v>
      </c>
      <c r="AG3265">
        <v>27659</v>
      </c>
      <c r="AH3265">
        <v>24315</v>
      </c>
      <c r="AI3265">
        <v>21119</v>
      </c>
      <c r="AJ3265">
        <v>18100</v>
      </c>
      <c r="AK3265">
        <v>15301</v>
      </c>
      <c r="AL3265">
        <v>12745</v>
      </c>
      <c r="AM3265">
        <v>10439</v>
      </c>
      <c r="AN3265">
        <v>8392</v>
      </c>
      <c r="AO3265">
        <v>6595</v>
      </c>
      <c r="AP3265">
        <v>5059</v>
      </c>
      <c r="AQ3265">
        <v>3778</v>
      </c>
      <c r="AR3265">
        <v>2739</v>
      </c>
      <c r="DC3265">
        <v>21.01</v>
      </c>
      <c r="DD3265">
        <v>20.309999999999999</v>
      </c>
      <c r="DE3265">
        <v>19.62</v>
      </c>
      <c r="DF3265">
        <v>18.940000000000001</v>
      </c>
      <c r="DG3265">
        <v>18.25</v>
      </c>
      <c r="DH3265">
        <v>17.57</v>
      </c>
      <c r="DI3265">
        <v>16.899999999999999</v>
      </c>
      <c r="DJ3265">
        <v>16.23</v>
      </c>
      <c r="DK3265">
        <v>15.58</v>
      </c>
      <c r="DL3265">
        <v>14.93</v>
      </c>
      <c r="DM3265">
        <v>14.3</v>
      </c>
      <c r="DN3265">
        <v>13.68</v>
      </c>
      <c r="DO3265">
        <v>13.07</v>
      </c>
      <c r="DP3265">
        <v>12.47</v>
      </c>
      <c r="DQ3265">
        <v>11.89</v>
      </c>
      <c r="DR3265">
        <v>11.31</v>
      </c>
      <c r="DS3265">
        <v>10.75</v>
      </c>
      <c r="DT3265">
        <v>10.210000000000001</v>
      </c>
      <c r="DU3265">
        <v>9.68</v>
      </c>
      <c r="DV3265">
        <v>9.17</v>
      </c>
      <c r="DW3265">
        <v>8.67</v>
      </c>
      <c r="DX3265">
        <v>8.19</v>
      </c>
      <c r="DY3265">
        <v>7.73</v>
      </c>
      <c r="DZ3265">
        <v>7.29</v>
      </c>
      <c r="EA3265">
        <v>6.86</v>
      </c>
      <c r="EB3265">
        <v>6.46</v>
      </c>
      <c r="EC3265">
        <v>6.07</v>
      </c>
      <c r="ED3265">
        <v>5.7</v>
      </c>
      <c r="EE3265">
        <v>5.35</v>
      </c>
      <c r="EF3265">
        <v>5.0199999999999996</v>
      </c>
      <c r="EG3265">
        <v>4.7</v>
      </c>
      <c r="EH3265">
        <v>4.4000000000000004</v>
      </c>
      <c r="EI3265">
        <v>4.1100000000000003</v>
      </c>
      <c r="EJ3265">
        <v>3.84</v>
      </c>
      <c r="EK3265">
        <v>3.58</v>
      </c>
      <c r="EL3265">
        <v>3.33</v>
      </c>
      <c r="EM3265">
        <v>3.1</v>
      </c>
      <c r="EN3265">
        <v>2.89</v>
      </c>
      <c r="EO3265">
        <v>2.7</v>
      </c>
      <c r="EP3265">
        <v>2.5299999999999998</v>
      </c>
    </row>
    <row r="3266" spans="1:146" x14ac:dyDescent="0.25">
      <c r="A3266" t="s">
        <v>3053</v>
      </c>
      <c r="B3266">
        <v>39</v>
      </c>
      <c r="C3266">
        <v>39</v>
      </c>
      <c r="E3266">
        <v>100000</v>
      </c>
      <c r="F3266">
        <v>98441</v>
      </c>
      <c r="G3266">
        <v>96832</v>
      </c>
      <c r="H3266">
        <v>95174</v>
      </c>
      <c r="I3266">
        <v>93461</v>
      </c>
      <c r="J3266">
        <v>91685</v>
      </c>
      <c r="K3266">
        <v>89835</v>
      </c>
      <c r="L3266">
        <v>87896</v>
      </c>
      <c r="M3266">
        <v>85857</v>
      </c>
      <c r="N3266">
        <v>83709</v>
      </c>
      <c r="O3266">
        <v>81442</v>
      </c>
      <c r="P3266">
        <v>79060</v>
      </c>
      <c r="Q3266">
        <v>76575</v>
      </c>
      <c r="R3266">
        <v>73985</v>
      </c>
      <c r="S3266">
        <v>71278</v>
      </c>
      <c r="T3266">
        <v>68451</v>
      </c>
      <c r="U3266">
        <v>65502</v>
      </c>
      <c r="V3266">
        <v>62436</v>
      </c>
      <c r="W3266">
        <v>59258</v>
      </c>
      <c r="X3266">
        <v>55974</v>
      </c>
      <c r="Y3266">
        <v>52591</v>
      </c>
      <c r="Z3266">
        <v>49121</v>
      </c>
      <c r="AA3266">
        <v>45581</v>
      </c>
      <c r="AB3266">
        <v>41992</v>
      </c>
      <c r="AC3266">
        <v>38380</v>
      </c>
      <c r="AD3266">
        <v>34773</v>
      </c>
      <c r="AE3266">
        <v>31205</v>
      </c>
      <c r="AF3266">
        <v>27716</v>
      </c>
      <c r="AG3266">
        <v>24343</v>
      </c>
      <c r="AH3266">
        <v>21121</v>
      </c>
      <c r="AI3266">
        <v>18085</v>
      </c>
      <c r="AJ3266">
        <v>15272</v>
      </c>
      <c r="AK3266">
        <v>12707</v>
      </c>
      <c r="AL3266">
        <v>10398</v>
      </c>
      <c r="AM3266">
        <v>8350</v>
      </c>
      <c r="AN3266">
        <v>6557</v>
      </c>
      <c r="AO3266">
        <v>5023</v>
      </c>
      <c r="AP3266">
        <v>3748</v>
      </c>
      <c r="AQ3266">
        <v>2715</v>
      </c>
      <c r="DC3266">
        <v>20.22</v>
      </c>
      <c r="DD3266">
        <v>19.53</v>
      </c>
      <c r="DE3266">
        <v>18.850000000000001</v>
      </c>
      <c r="DF3266">
        <v>18.170000000000002</v>
      </c>
      <c r="DG3266">
        <v>17.489999999999998</v>
      </c>
      <c r="DH3266">
        <v>16.82</v>
      </c>
      <c r="DI3266">
        <v>16.16</v>
      </c>
      <c r="DJ3266">
        <v>15.5</v>
      </c>
      <c r="DK3266">
        <v>14.86</v>
      </c>
      <c r="DL3266">
        <v>14.23</v>
      </c>
      <c r="DM3266">
        <v>13.61</v>
      </c>
      <c r="DN3266">
        <v>13</v>
      </c>
      <c r="DO3266">
        <v>12.41</v>
      </c>
      <c r="DP3266">
        <v>11.83</v>
      </c>
      <c r="DQ3266">
        <v>11.26</v>
      </c>
      <c r="DR3266">
        <v>10.7</v>
      </c>
      <c r="DS3266">
        <v>10.16</v>
      </c>
      <c r="DT3266">
        <v>9.64</v>
      </c>
      <c r="DU3266">
        <v>9.1300000000000008</v>
      </c>
      <c r="DV3266">
        <v>8.6300000000000008</v>
      </c>
      <c r="DW3266">
        <v>8.15</v>
      </c>
      <c r="DX3266">
        <v>7.7</v>
      </c>
      <c r="DY3266">
        <v>7.25</v>
      </c>
      <c r="DZ3266">
        <v>6.83</v>
      </c>
      <c r="EA3266">
        <v>6.43</v>
      </c>
      <c r="EB3266">
        <v>6.04</v>
      </c>
      <c r="EC3266">
        <v>5.68</v>
      </c>
      <c r="ED3266">
        <v>5.33</v>
      </c>
      <c r="EE3266">
        <v>5</v>
      </c>
      <c r="EF3266">
        <v>4.68</v>
      </c>
      <c r="EG3266">
        <v>4.3899999999999997</v>
      </c>
      <c r="EH3266">
        <v>4.0999999999999996</v>
      </c>
      <c r="EI3266">
        <v>3.83</v>
      </c>
      <c r="EJ3266">
        <v>3.57</v>
      </c>
      <c r="EK3266">
        <v>3.32</v>
      </c>
      <c r="EL3266">
        <v>3.09</v>
      </c>
      <c r="EM3266">
        <v>2.88</v>
      </c>
      <c r="EN3266">
        <v>2.69</v>
      </c>
      <c r="EO3266">
        <v>2.52</v>
      </c>
    </row>
    <row r="3267" spans="1:146" x14ac:dyDescent="0.25">
      <c r="A3267" t="s">
        <v>3054</v>
      </c>
      <c r="B3267">
        <v>38</v>
      </c>
      <c r="C3267">
        <v>38</v>
      </c>
      <c r="E3267">
        <v>100000</v>
      </c>
      <c r="F3267">
        <v>98344</v>
      </c>
      <c r="G3267">
        <v>96636</v>
      </c>
      <c r="H3267">
        <v>94875</v>
      </c>
      <c r="I3267">
        <v>93049</v>
      </c>
      <c r="J3267">
        <v>91148</v>
      </c>
      <c r="K3267">
        <v>89157</v>
      </c>
      <c r="L3267">
        <v>87064</v>
      </c>
      <c r="M3267">
        <v>84862</v>
      </c>
      <c r="N3267">
        <v>82538</v>
      </c>
      <c r="O3267">
        <v>80096</v>
      </c>
      <c r="P3267">
        <v>77548</v>
      </c>
      <c r="Q3267">
        <v>74894</v>
      </c>
      <c r="R3267">
        <v>72123</v>
      </c>
      <c r="S3267">
        <v>69229</v>
      </c>
      <c r="T3267">
        <v>66215</v>
      </c>
      <c r="U3267">
        <v>63082</v>
      </c>
      <c r="V3267">
        <v>59838</v>
      </c>
      <c r="W3267">
        <v>56489</v>
      </c>
      <c r="X3267">
        <v>53042</v>
      </c>
      <c r="Y3267">
        <v>49511</v>
      </c>
      <c r="Z3267">
        <v>45915</v>
      </c>
      <c r="AA3267">
        <v>42271</v>
      </c>
      <c r="AB3267">
        <v>38608</v>
      </c>
      <c r="AC3267">
        <v>34953</v>
      </c>
      <c r="AD3267">
        <v>31340</v>
      </c>
      <c r="AE3267">
        <v>27808</v>
      </c>
      <c r="AF3267">
        <v>24402</v>
      </c>
      <c r="AG3267">
        <v>21152</v>
      </c>
      <c r="AH3267">
        <v>18092</v>
      </c>
      <c r="AI3267">
        <v>15265</v>
      </c>
      <c r="AJ3267">
        <v>12687</v>
      </c>
      <c r="AK3267">
        <v>10371</v>
      </c>
      <c r="AL3267">
        <v>8320</v>
      </c>
      <c r="AM3267">
        <v>6526</v>
      </c>
      <c r="AN3267">
        <v>4996</v>
      </c>
      <c r="AO3267">
        <v>3723</v>
      </c>
      <c r="AP3267">
        <v>2694</v>
      </c>
      <c r="DC3267">
        <v>19.440000000000001</v>
      </c>
      <c r="DD3267">
        <v>18.760000000000002</v>
      </c>
      <c r="DE3267">
        <v>18.079999999999998</v>
      </c>
      <c r="DF3267">
        <v>17.41</v>
      </c>
      <c r="DG3267">
        <v>16.739999999999998</v>
      </c>
      <c r="DH3267">
        <v>16.079999999999998</v>
      </c>
      <c r="DI3267">
        <v>15.43</v>
      </c>
      <c r="DJ3267">
        <v>14.79</v>
      </c>
      <c r="DK3267">
        <v>14.16</v>
      </c>
      <c r="DL3267">
        <v>13.54</v>
      </c>
      <c r="DM3267">
        <v>12.94</v>
      </c>
      <c r="DN3267">
        <v>12.35</v>
      </c>
      <c r="DO3267">
        <v>11.77</v>
      </c>
      <c r="DP3267">
        <v>11.2</v>
      </c>
      <c r="DQ3267">
        <v>10.65</v>
      </c>
      <c r="DR3267">
        <v>10.11</v>
      </c>
      <c r="DS3267">
        <v>9.59</v>
      </c>
      <c r="DT3267">
        <v>9.08</v>
      </c>
      <c r="DU3267">
        <v>8.59</v>
      </c>
      <c r="DV3267">
        <v>8.1199999999999992</v>
      </c>
      <c r="DW3267">
        <v>7.66</v>
      </c>
      <c r="DX3267">
        <v>7.22</v>
      </c>
      <c r="DY3267">
        <v>6.8</v>
      </c>
      <c r="DZ3267">
        <v>6.4</v>
      </c>
      <c r="EA3267">
        <v>6.02</v>
      </c>
      <c r="EB3267">
        <v>5.65</v>
      </c>
      <c r="EC3267">
        <v>5.31</v>
      </c>
      <c r="ED3267">
        <v>4.9800000000000004</v>
      </c>
      <c r="EE3267">
        <v>4.67</v>
      </c>
      <c r="EF3267">
        <v>4.37</v>
      </c>
      <c r="EG3267">
        <v>4.09</v>
      </c>
      <c r="EH3267">
        <v>3.82</v>
      </c>
      <c r="EI3267">
        <v>3.56</v>
      </c>
      <c r="EJ3267">
        <v>3.31</v>
      </c>
      <c r="EK3267">
        <v>3.08</v>
      </c>
      <c r="EL3267">
        <v>2.87</v>
      </c>
      <c r="EM3267">
        <v>2.68</v>
      </c>
      <c r="EN3267">
        <v>2.52</v>
      </c>
    </row>
    <row r="3268" spans="1:146" x14ac:dyDescent="0.25">
      <c r="A3268" t="s">
        <v>3055</v>
      </c>
      <c r="B3268">
        <v>37</v>
      </c>
      <c r="C3268">
        <v>37</v>
      </c>
      <c r="E3268">
        <v>100000</v>
      </c>
      <c r="F3268">
        <v>98241</v>
      </c>
      <c r="G3268">
        <v>96427</v>
      </c>
      <c r="H3268">
        <v>94548</v>
      </c>
      <c r="I3268">
        <v>92592</v>
      </c>
      <c r="J3268">
        <v>90545</v>
      </c>
      <c r="K3268">
        <v>88395</v>
      </c>
      <c r="L3268">
        <v>86133</v>
      </c>
      <c r="M3268">
        <v>83748</v>
      </c>
      <c r="N3268">
        <v>81244</v>
      </c>
      <c r="O3268">
        <v>78631</v>
      </c>
      <c r="P3268">
        <v>75908</v>
      </c>
      <c r="Q3268">
        <v>73068</v>
      </c>
      <c r="R3268">
        <v>70104</v>
      </c>
      <c r="S3268">
        <v>67017</v>
      </c>
      <c r="T3268">
        <v>63814</v>
      </c>
      <c r="U3268">
        <v>60498</v>
      </c>
      <c r="V3268">
        <v>57080</v>
      </c>
      <c r="W3268">
        <v>53564</v>
      </c>
      <c r="X3268">
        <v>49966</v>
      </c>
      <c r="Y3268">
        <v>46306</v>
      </c>
      <c r="Z3268">
        <v>42604</v>
      </c>
      <c r="AA3268">
        <v>38885</v>
      </c>
      <c r="AB3268">
        <v>35178</v>
      </c>
      <c r="AC3268">
        <v>31517</v>
      </c>
      <c r="AD3268">
        <v>27940</v>
      </c>
      <c r="AE3268">
        <v>24493</v>
      </c>
      <c r="AF3268">
        <v>21211</v>
      </c>
      <c r="AG3268">
        <v>18126</v>
      </c>
      <c r="AH3268">
        <v>15276</v>
      </c>
      <c r="AI3268">
        <v>12685</v>
      </c>
      <c r="AJ3268">
        <v>10358</v>
      </c>
      <c r="AK3268">
        <v>8301</v>
      </c>
      <c r="AL3268">
        <v>6504</v>
      </c>
      <c r="AM3268">
        <v>4975</v>
      </c>
      <c r="AN3268">
        <v>3705</v>
      </c>
      <c r="AO3268">
        <v>2678</v>
      </c>
      <c r="DC3268">
        <v>18.68</v>
      </c>
      <c r="DD3268">
        <v>18</v>
      </c>
      <c r="DE3268">
        <v>17.329999999999998</v>
      </c>
      <c r="DF3268">
        <v>16.670000000000002</v>
      </c>
      <c r="DG3268">
        <v>16.010000000000002</v>
      </c>
      <c r="DH3268">
        <v>15.36</v>
      </c>
      <c r="DI3268">
        <v>14.72</v>
      </c>
      <c r="DJ3268">
        <v>14.09</v>
      </c>
      <c r="DK3268">
        <v>13.48</v>
      </c>
      <c r="DL3268">
        <v>12.88</v>
      </c>
      <c r="DM3268">
        <v>12.29</v>
      </c>
      <c r="DN3268">
        <v>11.71</v>
      </c>
      <c r="DO3268">
        <v>11.15</v>
      </c>
      <c r="DP3268">
        <v>10.6</v>
      </c>
      <c r="DQ3268">
        <v>10.07</v>
      </c>
      <c r="DR3268">
        <v>9.5500000000000007</v>
      </c>
      <c r="DS3268">
        <v>9.0399999999999991</v>
      </c>
      <c r="DT3268">
        <v>8.5500000000000007</v>
      </c>
      <c r="DU3268">
        <v>8.08</v>
      </c>
      <c r="DV3268">
        <v>7.63</v>
      </c>
      <c r="DW3268">
        <v>7.19</v>
      </c>
      <c r="DX3268">
        <v>6.77</v>
      </c>
      <c r="DY3268">
        <v>6.37</v>
      </c>
      <c r="DZ3268">
        <v>5.99</v>
      </c>
      <c r="EA3268">
        <v>5.63</v>
      </c>
      <c r="EB3268">
        <v>5.29</v>
      </c>
      <c r="EC3268">
        <v>4.96</v>
      </c>
      <c r="ED3268">
        <v>4.6500000000000004</v>
      </c>
      <c r="EE3268">
        <v>4.3499999999999996</v>
      </c>
      <c r="EF3268">
        <v>4.07</v>
      </c>
      <c r="EG3268">
        <v>3.8</v>
      </c>
      <c r="EH3268">
        <v>3.55</v>
      </c>
      <c r="EI3268">
        <v>3.3</v>
      </c>
      <c r="EJ3268">
        <v>3.07</v>
      </c>
      <c r="EK3268">
        <v>2.87</v>
      </c>
      <c r="EL3268">
        <v>2.68</v>
      </c>
      <c r="EM3268">
        <v>2.5099999999999998</v>
      </c>
    </row>
    <row r="3269" spans="1:146" x14ac:dyDescent="0.25">
      <c r="A3269" t="s">
        <v>3056</v>
      </c>
      <c r="B3269">
        <v>36</v>
      </c>
      <c r="C3269">
        <v>36</v>
      </c>
      <c r="E3269">
        <v>100000</v>
      </c>
      <c r="F3269">
        <v>98129</v>
      </c>
      <c r="G3269">
        <v>96193</v>
      </c>
      <c r="H3269">
        <v>94179</v>
      </c>
      <c r="I3269">
        <v>92072</v>
      </c>
      <c r="J3269">
        <v>89860</v>
      </c>
      <c r="K3269">
        <v>87534</v>
      </c>
      <c r="L3269">
        <v>85083</v>
      </c>
      <c r="M3269">
        <v>82512</v>
      </c>
      <c r="N3269">
        <v>79831</v>
      </c>
      <c r="O3269">
        <v>77037</v>
      </c>
      <c r="P3269">
        <v>74121</v>
      </c>
      <c r="Q3269">
        <v>71081</v>
      </c>
      <c r="R3269">
        <v>67919</v>
      </c>
      <c r="S3269">
        <v>64638</v>
      </c>
      <c r="T3269">
        <v>61247</v>
      </c>
      <c r="U3269">
        <v>57752</v>
      </c>
      <c r="V3269">
        <v>54162</v>
      </c>
      <c r="W3269">
        <v>50492</v>
      </c>
      <c r="X3269">
        <v>46762</v>
      </c>
      <c r="Y3269">
        <v>42994</v>
      </c>
      <c r="Z3269">
        <v>39215</v>
      </c>
      <c r="AA3269">
        <v>35450</v>
      </c>
      <c r="AB3269">
        <v>31737</v>
      </c>
      <c r="AC3269">
        <v>28113</v>
      </c>
      <c r="AD3269">
        <v>24621</v>
      </c>
      <c r="AE3269">
        <v>21300</v>
      </c>
      <c r="AF3269">
        <v>18184</v>
      </c>
      <c r="AG3269">
        <v>15311</v>
      </c>
      <c r="AH3269">
        <v>12700</v>
      </c>
      <c r="AI3269">
        <v>10361</v>
      </c>
      <c r="AJ3269">
        <v>8294</v>
      </c>
      <c r="AK3269">
        <v>6492</v>
      </c>
      <c r="AL3269">
        <v>4960</v>
      </c>
      <c r="AM3269">
        <v>3691</v>
      </c>
      <c r="AN3269">
        <v>2666</v>
      </c>
      <c r="DC3269">
        <v>17.920000000000002</v>
      </c>
      <c r="DD3269">
        <v>17.25</v>
      </c>
      <c r="DE3269">
        <v>16.59</v>
      </c>
      <c r="DF3269">
        <v>15.93</v>
      </c>
      <c r="DG3269">
        <v>15.29</v>
      </c>
      <c r="DH3269">
        <v>14.65</v>
      </c>
      <c r="DI3269">
        <v>14.03</v>
      </c>
      <c r="DJ3269">
        <v>13.42</v>
      </c>
      <c r="DK3269">
        <v>12.82</v>
      </c>
      <c r="DL3269">
        <v>12.23</v>
      </c>
      <c r="DM3269">
        <v>11.66</v>
      </c>
      <c r="DN3269">
        <v>11.1</v>
      </c>
      <c r="DO3269">
        <v>10.55</v>
      </c>
      <c r="DP3269">
        <v>10.02</v>
      </c>
      <c r="DQ3269">
        <v>9.5</v>
      </c>
      <c r="DR3269">
        <v>9</v>
      </c>
      <c r="DS3269">
        <v>8.51</v>
      </c>
      <c r="DT3269">
        <v>8.0500000000000007</v>
      </c>
      <c r="DU3269">
        <v>7.59</v>
      </c>
      <c r="DV3269">
        <v>7.16</v>
      </c>
      <c r="DW3269">
        <v>6.74</v>
      </c>
      <c r="DX3269">
        <v>6.35</v>
      </c>
      <c r="DY3269">
        <v>5.97</v>
      </c>
      <c r="DZ3269">
        <v>5.61</v>
      </c>
      <c r="EA3269">
        <v>5.26</v>
      </c>
      <c r="EB3269">
        <v>4.9400000000000004</v>
      </c>
      <c r="EC3269">
        <v>4.63</v>
      </c>
      <c r="ED3269">
        <v>4.34</v>
      </c>
      <c r="EE3269">
        <v>4.0599999999999996</v>
      </c>
      <c r="EF3269">
        <v>3.79</v>
      </c>
      <c r="EG3269">
        <v>3.53</v>
      </c>
      <c r="EH3269">
        <v>3.29</v>
      </c>
      <c r="EI3269">
        <v>3.07</v>
      </c>
      <c r="EJ3269">
        <v>2.86</v>
      </c>
      <c r="EK3269">
        <v>2.67</v>
      </c>
      <c r="EL3269">
        <v>2.5</v>
      </c>
    </row>
    <row r="3270" spans="1:146" x14ac:dyDescent="0.25">
      <c r="A3270" t="s">
        <v>3057</v>
      </c>
      <c r="B3270">
        <v>35</v>
      </c>
      <c r="C3270">
        <v>35</v>
      </c>
      <c r="E3270">
        <v>100000</v>
      </c>
      <c r="F3270">
        <v>98003</v>
      </c>
      <c r="G3270">
        <v>95926</v>
      </c>
      <c r="H3270">
        <v>93754</v>
      </c>
      <c r="I3270">
        <v>91475</v>
      </c>
      <c r="J3270">
        <v>89079</v>
      </c>
      <c r="K3270">
        <v>86558</v>
      </c>
      <c r="L3270">
        <v>83914</v>
      </c>
      <c r="M3270">
        <v>81159</v>
      </c>
      <c r="N3270">
        <v>78291</v>
      </c>
      <c r="O3270">
        <v>75297</v>
      </c>
      <c r="P3270">
        <v>72174</v>
      </c>
      <c r="Q3270">
        <v>68929</v>
      </c>
      <c r="R3270">
        <v>65566</v>
      </c>
      <c r="S3270">
        <v>62091</v>
      </c>
      <c r="T3270">
        <v>58516</v>
      </c>
      <c r="U3270">
        <v>54844</v>
      </c>
      <c r="V3270">
        <v>51096</v>
      </c>
      <c r="W3270">
        <v>47290</v>
      </c>
      <c r="X3270">
        <v>43449</v>
      </c>
      <c r="Y3270">
        <v>39601</v>
      </c>
      <c r="Z3270">
        <v>35775</v>
      </c>
      <c r="AA3270">
        <v>32004</v>
      </c>
      <c r="AB3270">
        <v>28327</v>
      </c>
      <c r="AC3270">
        <v>24789</v>
      </c>
      <c r="AD3270">
        <v>21425</v>
      </c>
      <c r="AE3270">
        <v>18271</v>
      </c>
      <c r="AF3270">
        <v>15369</v>
      </c>
      <c r="AG3270">
        <v>12737</v>
      </c>
      <c r="AH3270">
        <v>10379</v>
      </c>
      <c r="AI3270">
        <v>8301</v>
      </c>
      <c r="AJ3270">
        <v>6490</v>
      </c>
      <c r="AK3270">
        <v>4954</v>
      </c>
      <c r="AL3270">
        <v>3683</v>
      </c>
      <c r="AM3270">
        <v>2658</v>
      </c>
      <c r="DC3270">
        <v>17.170000000000002</v>
      </c>
      <c r="DD3270">
        <v>16.510000000000002</v>
      </c>
      <c r="DE3270">
        <v>15.86</v>
      </c>
      <c r="DF3270">
        <v>15.22</v>
      </c>
      <c r="DG3270">
        <v>14.58</v>
      </c>
      <c r="DH3270">
        <v>13.96</v>
      </c>
      <c r="DI3270">
        <v>13.35</v>
      </c>
      <c r="DJ3270">
        <v>12.76</v>
      </c>
      <c r="DK3270">
        <v>12.18</v>
      </c>
      <c r="DL3270">
        <v>11.6</v>
      </c>
      <c r="DM3270">
        <v>11.05</v>
      </c>
      <c r="DN3270">
        <v>10.5</v>
      </c>
      <c r="DO3270">
        <v>9.9700000000000006</v>
      </c>
      <c r="DP3270">
        <v>9.4600000000000009</v>
      </c>
      <c r="DQ3270">
        <v>8.9600000000000009</v>
      </c>
      <c r="DR3270">
        <v>8.48</v>
      </c>
      <c r="DS3270">
        <v>8.01</v>
      </c>
      <c r="DT3270">
        <v>7.56</v>
      </c>
      <c r="DU3270">
        <v>7.13</v>
      </c>
      <c r="DV3270">
        <v>6.72</v>
      </c>
      <c r="DW3270">
        <v>6.32</v>
      </c>
      <c r="DX3270">
        <v>5.94</v>
      </c>
      <c r="DY3270">
        <v>5.58</v>
      </c>
      <c r="DZ3270">
        <v>5.24</v>
      </c>
      <c r="EA3270">
        <v>4.92</v>
      </c>
      <c r="EB3270">
        <v>4.6100000000000003</v>
      </c>
      <c r="EC3270">
        <v>4.33</v>
      </c>
      <c r="ED3270">
        <v>4.05</v>
      </c>
      <c r="EE3270">
        <v>3.78</v>
      </c>
      <c r="EF3270">
        <v>3.53</v>
      </c>
      <c r="EG3270">
        <v>3.28</v>
      </c>
      <c r="EH3270">
        <v>3.06</v>
      </c>
      <c r="EI3270">
        <v>2.85</v>
      </c>
      <c r="EJ3270">
        <v>2.67</v>
      </c>
      <c r="EK3270">
        <v>2.5</v>
      </c>
    </row>
    <row r="3271" spans="1:146" x14ac:dyDescent="0.25">
      <c r="A3271" t="s">
        <v>3058</v>
      </c>
      <c r="B3271">
        <v>34</v>
      </c>
      <c r="C3271">
        <v>34</v>
      </c>
      <c r="E3271">
        <v>100000</v>
      </c>
      <c r="F3271">
        <v>97856</v>
      </c>
      <c r="G3271">
        <v>95614</v>
      </c>
      <c r="H3271">
        <v>93263</v>
      </c>
      <c r="I3271">
        <v>90792</v>
      </c>
      <c r="J3271">
        <v>88194</v>
      </c>
      <c r="K3271">
        <v>85471</v>
      </c>
      <c r="L3271">
        <v>82635</v>
      </c>
      <c r="M3271">
        <v>79686</v>
      </c>
      <c r="N3271">
        <v>76610</v>
      </c>
      <c r="O3271">
        <v>73401</v>
      </c>
      <c r="P3271">
        <v>70065</v>
      </c>
      <c r="Q3271">
        <v>66612</v>
      </c>
      <c r="R3271">
        <v>63048</v>
      </c>
      <c r="S3271">
        <v>59382</v>
      </c>
      <c r="T3271">
        <v>55624</v>
      </c>
      <c r="U3271">
        <v>51789</v>
      </c>
      <c r="V3271">
        <v>47900</v>
      </c>
      <c r="W3271">
        <v>43979</v>
      </c>
      <c r="X3271">
        <v>40055</v>
      </c>
      <c r="Y3271">
        <v>36158</v>
      </c>
      <c r="Z3271">
        <v>32324</v>
      </c>
      <c r="AA3271">
        <v>28589</v>
      </c>
      <c r="AB3271">
        <v>24998</v>
      </c>
      <c r="AC3271">
        <v>21588</v>
      </c>
      <c r="AD3271">
        <v>18393</v>
      </c>
      <c r="AE3271">
        <v>15455</v>
      </c>
      <c r="AF3271">
        <v>12795</v>
      </c>
      <c r="AG3271">
        <v>10417</v>
      </c>
      <c r="AH3271">
        <v>8322</v>
      </c>
      <c r="AI3271">
        <v>6501</v>
      </c>
      <c r="AJ3271">
        <v>4957</v>
      </c>
      <c r="AK3271">
        <v>3681</v>
      </c>
      <c r="AL3271">
        <v>2654</v>
      </c>
      <c r="DC3271">
        <v>16.440000000000001</v>
      </c>
      <c r="DD3271">
        <v>15.79</v>
      </c>
      <c r="DE3271">
        <v>15.15</v>
      </c>
      <c r="DF3271">
        <v>14.52</v>
      </c>
      <c r="DG3271">
        <v>13.9</v>
      </c>
      <c r="DH3271">
        <v>13.29</v>
      </c>
      <c r="DI3271">
        <v>12.7</v>
      </c>
      <c r="DJ3271">
        <v>12.12</v>
      </c>
      <c r="DK3271">
        <v>11.55</v>
      </c>
      <c r="DL3271">
        <v>10.99</v>
      </c>
      <c r="DM3271">
        <v>10.45</v>
      </c>
      <c r="DN3271">
        <v>9.93</v>
      </c>
      <c r="DO3271">
        <v>9.42</v>
      </c>
      <c r="DP3271">
        <v>8.92</v>
      </c>
      <c r="DQ3271">
        <v>8.44</v>
      </c>
      <c r="DR3271">
        <v>7.98</v>
      </c>
      <c r="DS3271">
        <v>7.53</v>
      </c>
      <c r="DT3271">
        <v>7.1</v>
      </c>
      <c r="DU3271">
        <v>6.69</v>
      </c>
      <c r="DV3271">
        <v>6.3</v>
      </c>
      <c r="DW3271">
        <v>5.92</v>
      </c>
      <c r="DX3271">
        <v>5.56</v>
      </c>
      <c r="DY3271">
        <v>5.22</v>
      </c>
      <c r="DZ3271">
        <v>4.9000000000000004</v>
      </c>
      <c r="EA3271">
        <v>4.5999999999999996</v>
      </c>
      <c r="EB3271">
        <v>4.3099999999999996</v>
      </c>
      <c r="EC3271">
        <v>4.03</v>
      </c>
      <c r="ED3271">
        <v>3.77</v>
      </c>
      <c r="EE3271">
        <v>3.52</v>
      </c>
      <c r="EF3271">
        <v>3.27</v>
      </c>
      <c r="EG3271">
        <v>3.05</v>
      </c>
      <c r="EH3271">
        <v>2.85</v>
      </c>
      <c r="EI3271">
        <v>2.66</v>
      </c>
      <c r="EJ3271">
        <v>2.4900000000000002</v>
      </c>
    </row>
    <row r="3272" spans="1:146" x14ac:dyDescent="0.25">
      <c r="A3272" t="s">
        <v>3059</v>
      </c>
      <c r="B3272">
        <v>33</v>
      </c>
      <c r="C3272">
        <v>33</v>
      </c>
      <c r="E3272">
        <v>100000</v>
      </c>
      <c r="F3272">
        <v>97683</v>
      </c>
      <c r="G3272">
        <v>95253</v>
      </c>
      <c r="H3272">
        <v>92702</v>
      </c>
      <c r="I3272">
        <v>90018</v>
      </c>
      <c r="J3272">
        <v>87209</v>
      </c>
      <c r="K3272">
        <v>84286</v>
      </c>
      <c r="L3272">
        <v>81247</v>
      </c>
      <c r="M3272">
        <v>78081</v>
      </c>
      <c r="N3272">
        <v>74780</v>
      </c>
      <c r="O3272">
        <v>71350</v>
      </c>
      <c r="P3272">
        <v>67797</v>
      </c>
      <c r="Q3272">
        <v>64135</v>
      </c>
      <c r="R3272">
        <v>60372</v>
      </c>
      <c r="S3272">
        <v>56516</v>
      </c>
      <c r="T3272">
        <v>52588</v>
      </c>
      <c r="U3272">
        <v>48606</v>
      </c>
      <c r="V3272">
        <v>44597</v>
      </c>
      <c r="W3272">
        <v>40589</v>
      </c>
      <c r="X3272">
        <v>36613</v>
      </c>
      <c r="Y3272">
        <v>32705</v>
      </c>
      <c r="Z3272">
        <v>28905</v>
      </c>
      <c r="AA3272">
        <v>25255</v>
      </c>
      <c r="AB3272">
        <v>21792</v>
      </c>
      <c r="AC3272">
        <v>18552</v>
      </c>
      <c r="AD3272">
        <v>15573</v>
      </c>
      <c r="AE3272">
        <v>12880</v>
      </c>
      <c r="AF3272">
        <v>10476</v>
      </c>
      <c r="AG3272">
        <v>8361</v>
      </c>
      <c r="AH3272">
        <v>6525</v>
      </c>
      <c r="AI3272">
        <v>4971</v>
      </c>
      <c r="AJ3272">
        <v>3688</v>
      </c>
      <c r="AK3272">
        <v>2657</v>
      </c>
      <c r="DC3272">
        <v>15.72</v>
      </c>
      <c r="DD3272">
        <v>15.08</v>
      </c>
      <c r="DE3272">
        <v>14.45</v>
      </c>
      <c r="DF3272">
        <v>13.84</v>
      </c>
      <c r="DG3272">
        <v>13.24</v>
      </c>
      <c r="DH3272">
        <v>12.65</v>
      </c>
      <c r="DI3272">
        <v>12.07</v>
      </c>
      <c r="DJ3272">
        <v>11.5</v>
      </c>
      <c r="DK3272">
        <v>10.95</v>
      </c>
      <c r="DL3272">
        <v>10.41</v>
      </c>
      <c r="DM3272">
        <v>9.8800000000000008</v>
      </c>
      <c r="DN3272">
        <v>9.3699999999999992</v>
      </c>
      <c r="DO3272">
        <v>8.8800000000000008</v>
      </c>
      <c r="DP3272">
        <v>8.4</v>
      </c>
      <c r="DQ3272">
        <v>7.94</v>
      </c>
      <c r="DR3272">
        <v>7.5</v>
      </c>
      <c r="DS3272">
        <v>7.07</v>
      </c>
      <c r="DT3272">
        <v>6.66</v>
      </c>
      <c r="DU3272">
        <v>6.27</v>
      </c>
      <c r="DV3272">
        <v>5.9</v>
      </c>
      <c r="DW3272">
        <v>5.54</v>
      </c>
      <c r="DX3272">
        <v>5.21</v>
      </c>
      <c r="DY3272">
        <v>4.8899999999999997</v>
      </c>
      <c r="DZ3272">
        <v>4.58</v>
      </c>
      <c r="EA3272">
        <v>4.3</v>
      </c>
      <c r="EB3272">
        <v>4.0199999999999996</v>
      </c>
      <c r="EC3272">
        <v>3.76</v>
      </c>
      <c r="ED3272">
        <v>3.51</v>
      </c>
      <c r="EE3272">
        <v>3.27</v>
      </c>
      <c r="EF3272">
        <v>3.04</v>
      </c>
      <c r="EG3272">
        <v>2.84</v>
      </c>
      <c r="EH3272">
        <v>2.65</v>
      </c>
      <c r="EI3272">
        <v>2.4900000000000002</v>
      </c>
    </row>
    <row r="3273" spans="1:146" x14ac:dyDescent="0.25">
      <c r="A3273" t="s">
        <v>3060</v>
      </c>
      <c r="B3273">
        <v>32</v>
      </c>
      <c r="C3273">
        <v>32</v>
      </c>
      <c r="E3273">
        <v>100000</v>
      </c>
      <c r="F3273">
        <v>97484</v>
      </c>
      <c r="G3273">
        <v>94844</v>
      </c>
      <c r="H3273">
        <v>92069</v>
      </c>
      <c r="I3273">
        <v>89164</v>
      </c>
      <c r="J3273">
        <v>86145</v>
      </c>
      <c r="K3273">
        <v>83008</v>
      </c>
      <c r="L3273">
        <v>79740</v>
      </c>
      <c r="M3273">
        <v>76339</v>
      </c>
      <c r="N3273">
        <v>72807</v>
      </c>
      <c r="O3273">
        <v>69149</v>
      </c>
      <c r="P3273">
        <v>65377</v>
      </c>
      <c r="Q3273">
        <v>61506</v>
      </c>
      <c r="R3273">
        <v>57545</v>
      </c>
      <c r="S3273">
        <v>53510</v>
      </c>
      <c r="T3273">
        <v>49429</v>
      </c>
      <c r="U3273">
        <v>45320</v>
      </c>
      <c r="V3273">
        <v>41217</v>
      </c>
      <c r="W3273">
        <v>37152</v>
      </c>
      <c r="X3273">
        <v>33161</v>
      </c>
      <c r="Y3273">
        <v>29285</v>
      </c>
      <c r="Z3273">
        <v>25568</v>
      </c>
      <c r="AA3273">
        <v>22046</v>
      </c>
      <c r="AB3273">
        <v>18753</v>
      </c>
      <c r="AC3273">
        <v>15730</v>
      </c>
      <c r="AD3273">
        <v>12996</v>
      </c>
      <c r="AE3273">
        <v>10560</v>
      </c>
      <c r="AF3273">
        <v>8420</v>
      </c>
      <c r="AG3273">
        <v>6565</v>
      </c>
      <c r="AH3273">
        <v>4996</v>
      </c>
      <c r="AI3273">
        <v>3703</v>
      </c>
      <c r="AJ3273">
        <v>2665</v>
      </c>
      <c r="DC3273">
        <v>15.02</v>
      </c>
      <c r="DD3273">
        <v>14.39</v>
      </c>
      <c r="DE3273">
        <v>13.78</v>
      </c>
      <c r="DF3273">
        <v>13.18</v>
      </c>
      <c r="DG3273">
        <v>12.59</v>
      </c>
      <c r="DH3273">
        <v>12.01</v>
      </c>
      <c r="DI3273">
        <v>11.45</v>
      </c>
      <c r="DJ3273">
        <v>10.9</v>
      </c>
      <c r="DK3273">
        <v>10.36</v>
      </c>
      <c r="DL3273">
        <v>9.84</v>
      </c>
      <c r="DM3273">
        <v>9.33</v>
      </c>
      <c r="DN3273">
        <v>8.84</v>
      </c>
      <c r="DO3273">
        <v>8.3699999999999992</v>
      </c>
      <c r="DP3273">
        <v>7.91</v>
      </c>
      <c r="DQ3273">
        <v>7.47</v>
      </c>
      <c r="DR3273">
        <v>7.04</v>
      </c>
      <c r="DS3273">
        <v>6.64</v>
      </c>
      <c r="DT3273">
        <v>6.25</v>
      </c>
      <c r="DU3273">
        <v>5.88</v>
      </c>
      <c r="DV3273">
        <v>5.52</v>
      </c>
      <c r="DW3273">
        <v>5.19</v>
      </c>
      <c r="DX3273">
        <v>4.87</v>
      </c>
      <c r="DY3273">
        <v>4.57</v>
      </c>
      <c r="DZ3273">
        <v>4.28</v>
      </c>
      <c r="EA3273">
        <v>4.01</v>
      </c>
      <c r="EB3273">
        <v>3.75</v>
      </c>
      <c r="EC3273">
        <v>3.5</v>
      </c>
      <c r="ED3273">
        <v>3.26</v>
      </c>
      <c r="EE3273">
        <v>3.04</v>
      </c>
      <c r="EF3273">
        <v>2.83</v>
      </c>
      <c r="EG3273">
        <v>2.65</v>
      </c>
      <c r="EH3273">
        <v>2.48</v>
      </c>
    </row>
    <row r="3274" spans="1:146" x14ac:dyDescent="0.25">
      <c r="A3274" t="s">
        <v>3061</v>
      </c>
      <c r="B3274">
        <v>31</v>
      </c>
      <c r="C3274">
        <v>31</v>
      </c>
      <c r="E3274">
        <v>100000</v>
      </c>
      <c r="F3274">
        <v>97261</v>
      </c>
      <c r="G3274">
        <v>94385</v>
      </c>
      <c r="H3274">
        <v>91376</v>
      </c>
      <c r="I3274">
        <v>88248</v>
      </c>
      <c r="J3274">
        <v>85003</v>
      </c>
      <c r="K3274">
        <v>81625</v>
      </c>
      <c r="L3274">
        <v>78110</v>
      </c>
      <c r="M3274">
        <v>74464</v>
      </c>
      <c r="N3274">
        <v>70692</v>
      </c>
      <c r="O3274">
        <v>66803</v>
      </c>
      <c r="P3274">
        <v>62811</v>
      </c>
      <c r="Q3274">
        <v>58731</v>
      </c>
      <c r="R3274">
        <v>54581</v>
      </c>
      <c r="S3274">
        <v>50383</v>
      </c>
      <c r="T3274">
        <v>46166</v>
      </c>
      <c r="U3274">
        <v>41957</v>
      </c>
      <c r="V3274">
        <v>37791</v>
      </c>
      <c r="W3274">
        <v>33705</v>
      </c>
      <c r="X3274">
        <v>29742</v>
      </c>
      <c r="Y3274">
        <v>25946</v>
      </c>
      <c r="Z3274">
        <v>22356</v>
      </c>
      <c r="AA3274">
        <v>19002</v>
      </c>
      <c r="AB3274">
        <v>15926</v>
      </c>
      <c r="AC3274">
        <v>13149</v>
      </c>
      <c r="AD3274">
        <v>10673</v>
      </c>
      <c r="AE3274">
        <v>8501</v>
      </c>
      <c r="AF3274">
        <v>6622</v>
      </c>
      <c r="AG3274">
        <v>5035</v>
      </c>
      <c r="AH3274">
        <v>3728</v>
      </c>
      <c r="AI3274">
        <v>2681</v>
      </c>
      <c r="DC3274">
        <v>14.33</v>
      </c>
      <c r="DD3274">
        <v>13.72</v>
      </c>
      <c r="DE3274">
        <v>13.12</v>
      </c>
      <c r="DF3274">
        <v>12.54</v>
      </c>
      <c r="DG3274">
        <v>11.96</v>
      </c>
      <c r="DH3274">
        <v>11.4</v>
      </c>
      <c r="DI3274">
        <v>10.85</v>
      </c>
      <c r="DJ3274">
        <v>10.32</v>
      </c>
      <c r="DK3274">
        <v>9.8000000000000007</v>
      </c>
      <c r="DL3274">
        <v>9.2899999999999991</v>
      </c>
      <c r="DM3274">
        <v>8.8000000000000007</v>
      </c>
      <c r="DN3274">
        <v>8.33</v>
      </c>
      <c r="DO3274">
        <v>7.88</v>
      </c>
      <c r="DP3274">
        <v>7.44</v>
      </c>
      <c r="DQ3274">
        <v>7.02</v>
      </c>
      <c r="DR3274">
        <v>6.61</v>
      </c>
      <c r="DS3274">
        <v>6.22</v>
      </c>
      <c r="DT3274">
        <v>5.85</v>
      </c>
      <c r="DU3274">
        <v>5.5</v>
      </c>
      <c r="DV3274">
        <v>5.17</v>
      </c>
      <c r="DW3274">
        <v>4.8499999999999996</v>
      </c>
      <c r="DX3274">
        <v>4.55</v>
      </c>
      <c r="DY3274">
        <v>4.2699999999999996</v>
      </c>
      <c r="DZ3274">
        <v>4</v>
      </c>
      <c r="EA3274">
        <v>3.74</v>
      </c>
      <c r="EB3274">
        <v>3.49</v>
      </c>
      <c r="EC3274">
        <v>3.25</v>
      </c>
      <c r="ED3274">
        <v>3.03</v>
      </c>
      <c r="EE3274">
        <v>2.83</v>
      </c>
      <c r="EF3274">
        <v>2.64</v>
      </c>
      <c r="EG3274">
        <v>2.48</v>
      </c>
    </row>
    <row r="3275" spans="1:146" x14ac:dyDescent="0.25">
      <c r="A3275" t="s">
        <v>3062</v>
      </c>
      <c r="B3275">
        <v>30</v>
      </c>
      <c r="C3275">
        <v>30</v>
      </c>
      <c r="E3275">
        <v>100000</v>
      </c>
      <c r="F3275">
        <v>97011</v>
      </c>
      <c r="G3275">
        <v>93885</v>
      </c>
      <c r="H3275">
        <v>90640</v>
      </c>
      <c r="I3275">
        <v>87272</v>
      </c>
      <c r="J3275">
        <v>83770</v>
      </c>
      <c r="K3275">
        <v>80130</v>
      </c>
      <c r="L3275">
        <v>76356</v>
      </c>
      <c r="M3275">
        <v>72456</v>
      </c>
      <c r="N3275">
        <v>68439</v>
      </c>
      <c r="O3275">
        <v>64316</v>
      </c>
      <c r="P3275">
        <v>60102</v>
      </c>
      <c r="Q3275">
        <v>55821</v>
      </c>
      <c r="R3275">
        <v>51496</v>
      </c>
      <c r="S3275">
        <v>47153</v>
      </c>
      <c r="T3275">
        <v>42826</v>
      </c>
      <c r="U3275">
        <v>38545</v>
      </c>
      <c r="V3275">
        <v>34352</v>
      </c>
      <c r="W3275">
        <v>30289</v>
      </c>
      <c r="X3275">
        <v>26402</v>
      </c>
      <c r="Y3275">
        <v>22730</v>
      </c>
      <c r="Z3275">
        <v>19307</v>
      </c>
      <c r="AA3275">
        <v>16170</v>
      </c>
      <c r="AB3275">
        <v>13340</v>
      </c>
      <c r="AC3275">
        <v>10820</v>
      </c>
      <c r="AD3275">
        <v>8610</v>
      </c>
      <c r="AE3275">
        <v>6699</v>
      </c>
      <c r="AF3275">
        <v>5089</v>
      </c>
      <c r="AG3275">
        <v>3766</v>
      </c>
      <c r="AH3275">
        <v>2705</v>
      </c>
      <c r="DC3275">
        <v>13.66</v>
      </c>
      <c r="DD3275">
        <v>13.06</v>
      </c>
      <c r="DE3275">
        <v>12.48</v>
      </c>
      <c r="DF3275">
        <v>11.91</v>
      </c>
      <c r="DG3275">
        <v>11.35</v>
      </c>
      <c r="DH3275">
        <v>10.8</v>
      </c>
      <c r="DI3275">
        <v>10.27</v>
      </c>
      <c r="DJ3275">
        <v>9.76</v>
      </c>
      <c r="DK3275">
        <v>9.25</v>
      </c>
      <c r="DL3275">
        <v>8.77</v>
      </c>
      <c r="DM3275">
        <v>8.3000000000000007</v>
      </c>
      <c r="DN3275">
        <v>7.85</v>
      </c>
      <c r="DO3275">
        <v>7.41</v>
      </c>
      <c r="DP3275">
        <v>6.99</v>
      </c>
      <c r="DQ3275">
        <v>6.59</v>
      </c>
      <c r="DR3275">
        <v>6.2</v>
      </c>
      <c r="DS3275">
        <v>5.83</v>
      </c>
      <c r="DT3275">
        <v>5.49</v>
      </c>
      <c r="DU3275">
        <v>5.15</v>
      </c>
      <c r="DV3275">
        <v>4.84</v>
      </c>
      <c r="DW3275">
        <v>4.54</v>
      </c>
      <c r="DX3275">
        <v>4.26</v>
      </c>
      <c r="DY3275">
        <v>3.99</v>
      </c>
      <c r="DZ3275">
        <v>3.73</v>
      </c>
      <c r="EA3275">
        <v>3.48</v>
      </c>
      <c r="EB3275">
        <v>3.24</v>
      </c>
      <c r="EC3275">
        <v>3.02</v>
      </c>
      <c r="ED3275">
        <v>2.82</v>
      </c>
      <c r="EE3275">
        <v>2.63</v>
      </c>
      <c r="EF3275">
        <v>2.4700000000000002</v>
      </c>
    </row>
    <row r="3276" spans="1:146" x14ac:dyDescent="0.25">
      <c r="A3276" t="s">
        <v>3063</v>
      </c>
      <c r="B3276">
        <v>29</v>
      </c>
      <c r="C3276">
        <v>29</v>
      </c>
      <c r="E3276">
        <v>100000</v>
      </c>
      <c r="F3276">
        <v>96745</v>
      </c>
      <c r="G3276">
        <v>93366</v>
      </c>
      <c r="H3276">
        <v>89864</v>
      </c>
      <c r="I3276">
        <v>86222</v>
      </c>
      <c r="J3276">
        <v>82441</v>
      </c>
      <c r="K3276">
        <v>78524</v>
      </c>
      <c r="L3276">
        <v>74478</v>
      </c>
      <c r="M3276">
        <v>70317</v>
      </c>
      <c r="N3276">
        <v>66050</v>
      </c>
      <c r="O3276">
        <v>61690</v>
      </c>
      <c r="P3276">
        <v>57260</v>
      </c>
      <c r="Q3276">
        <v>52791</v>
      </c>
      <c r="R3276">
        <v>48308</v>
      </c>
      <c r="S3276">
        <v>43843</v>
      </c>
      <c r="T3276">
        <v>39434</v>
      </c>
      <c r="U3276">
        <v>35117</v>
      </c>
      <c r="V3276">
        <v>30940</v>
      </c>
      <c r="W3276">
        <v>26949</v>
      </c>
      <c r="X3276">
        <v>23182</v>
      </c>
      <c r="Y3276">
        <v>19674</v>
      </c>
      <c r="Z3276">
        <v>16466</v>
      </c>
      <c r="AA3276">
        <v>13575</v>
      </c>
      <c r="AB3276">
        <v>11003</v>
      </c>
      <c r="AC3276">
        <v>8749</v>
      </c>
      <c r="AD3276">
        <v>6801</v>
      </c>
      <c r="AE3276">
        <v>5161</v>
      </c>
      <c r="AF3276">
        <v>3816</v>
      </c>
      <c r="AG3276">
        <v>2739</v>
      </c>
      <c r="DC3276">
        <v>13.01</v>
      </c>
      <c r="DD3276">
        <v>12.43</v>
      </c>
      <c r="DE3276">
        <v>11.86</v>
      </c>
      <c r="DF3276">
        <v>11.3</v>
      </c>
      <c r="DG3276">
        <v>10.76</v>
      </c>
      <c r="DH3276">
        <v>10.23</v>
      </c>
      <c r="DI3276">
        <v>9.7200000000000006</v>
      </c>
      <c r="DJ3276">
        <v>9.2200000000000006</v>
      </c>
      <c r="DK3276">
        <v>8.73</v>
      </c>
      <c r="DL3276">
        <v>8.26</v>
      </c>
      <c r="DM3276">
        <v>7.81</v>
      </c>
      <c r="DN3276">
        <v>7.38</v>
      </c>
      <c r="DO3276">
        <v>6.96</v>
      </c>
      <c r="DP3276">
        <v>6.56</v>
      </c>
      <c r="DQ3276">
        <v>6.18</v>
      </c>
      <c r="DR3276">
        <v>5.81</v>
      </c>
      <c r="DS3276">
        <v>5.47</v>
      </c>
      <c r="DT3276">
        <v>5.14</v>
      </c>
      <c r="DU3276">
        <v>4.82</v>
      </c>
      <c r="DV3276">
        <v>4.53</v>
      </c>
      <c r="DW3276">
        <v>4.25</v>
      </c>
      <c r="DX3276">
        <v>3.98</v>
      </c>
      <c r="DY3276">
        <v>3.72</v>
      </c>
      <c r="DZ3276">
        <v>3.47</v>
      </c>
      <c r="EA3276">
        <v>3.23</v>
      </c>
      <c r="EB3276">
        <v>3.01</v>
      </c>
      <c r="EC3276">
        <v>2.81</v>
      </c>
      <c r="ED3276">
        <v>2.63</v>
      </c>
      <c r="EE3276">
        <v>2.46</v>
      </c>
    </row>
    <row r="3277" spans="1:146" x14ac:dyDescent="0.25">
      <c r="A3277" t="s">
        <v>3064</v>
      </c>
      <c r="B3277">
        <v>28</v>
      </c>
      <c r="C3277">
        <v>28</v>
      </c>
      <c r="E3277">
        <v>100000</v>
      </c>
      <c r="F3277">
        <v>96473</v>
      </c>
      <c r="G3277">
        <v>92818</v>
      </c>
      <c r="H3277">
        <v>89022</v>
      </c>
      <c r="I3277">
        <v>85080</v>
      </c>
      <c r="J3277">
        <v>81002</v>
      </c>
      <c r="K3277">
        <v>76795</v>
      </c>
      <c r="L3277">
        <v>72468</v>
      </c>
      <c r="M3277">
        <v>68039</v>
      </c>
      <c r="N3277">
        <v>63517</v>
      </c>
      <c r="O3277">
        <v>58924</v>
      </c>
      <c r="P3277">
        <v>54290</v>
      </c>
      <c r="Q3277">
        <v>49648</v>
      </c>
      <c r="R3277">
        <v>45029</v>
      </c>
      <c r="S3277">
        <v>40471</v>
      </c>
      <c r="T3277">
        <v>36016</v>
      </c>
      <c r="U3277">
        <v>31707</v>
      </c>
      <c r="V3277">
        <v>27596</v>
      </c>
      <c r="W3277">
        <v>23720</v>
      </c>
      <c r="X3277">
        <v>20114</v>
      </c>
      <c r="Y3277">
        <v>16821</v>
      </c>
      <c r="Z3277">
        <v>13859</v>
      </c>
      <c r="AA3277">
        <v>11226</v>
      </c>
      <c r="AB3277">
        <v>8920</v>
      </c>
      <c r="AC3277">
        <v>6929</v>
      </c>
      <c r="AD3277">
        <v>5254</v>
      </c>
      <c r="AE3277">
        <v>3880</v>
      </c>
      <c r="AF3277">
        <v>2783</v>
      </c>
      <c r="DC3277">
        <v>12.38</v>
      </c>
      <c r="DD3277">
        <v>11.81</v>
      </c>
      <c r="DE3277">
        <v>11.26</v>
      </c>
      <c r="DF3277">
        <v>10.72</v>
      </c>
      <c r="DG3277">
        <v>10.19</v>
      </c>
      <c r="DH3277">
        <v>9.68</v>
      </c>
      <c r="DI3277">
        <v>9.18</v>
      </c>
      <c r="DJ3277">
        <v>8.6999999999999993</v>
      </c>
      <c r="DK3277">
        <v>8.23</v>
      </c>
      <c r="DL3277">
        <v>7.78</v>
      </c>
      <c r="DM3277">
        <v>7.35</v>
      </c>
      <c r="DN3277">
        <v>6.94</v>
      </c>
      <c r="DO3277">
        <v>6.54</v>
      </c>
      <c r="DP3277">
        <v>6.16</v>
      </c>
      <c r="DQ3277">
        <v>5.79</v>
      </c>
      <c r="DR3277">
        <v>5.45</v>
      </c>
      <c r="DS3277">
        <v>5.12</v>
      </c>
      <c r="DT3277">
        <v>4.8099999999999996</v>
      </c>
      <c r="DU3277">
        <v>4.5199999999999996</v>
      </c>
      <c r="DV3277">
        <v>4.24</v>
      </c>
      <c r="DW3277">
        <v>3.97</v>
      </c>
      <c r="DX3277">
        <v>3.71</v>
      </c>
      <c r="DY3277">
        <v>3.46</v>
      </c>
      <c r="DZ3277">
        <v>3.22</v>
      </c>
      <c r="EA3277">
        <v>3.01</v>
      </c>
      <c r="EB3277">
        <v>2.81</v>
      </c>
      <c r="EC3277">
        <v>2.62</v>
      </c>
      <c r="ED3277">
        <v>2.46</v>
      </c>
    </row>
    <row r="3278" spans="1:146" x14ac:dyDescent="0.25">
      <c r="A3278" t="s">
        <v>3065</v>
      </c>
      <c r="B3278">
        <v>27</v>
      </c>
      <c r="C3278">
        <v>27</v>
      </c>
      <c r="E3278">
        <v>100000</v>
      </c>
      <c r="F3278">
        <v>96175</v>
      </c>
      <c r="G3278">
        <v>92204</v>
      </c>
      <c r="H3278">
        <v>88085</v>
      </c>
      <c r="I3278">
        <v>83825</v>
      </c>
      <c r="J3278">
        <v>79434</v>
      </c>
      <c r="K3278">
        <v>74925</v>
      </c>
      <c r="L3278">
        <v>70309</v>
      </c>
      <c r="M3278">
        <v>65605</v>
      </c>
      <c r="N3278">
        <v>60832</v>
      </c>
      <c r="O3278">
        <v>56016</v>
      </c>
      <c r="P3278">
        <v>51192</v>
      </c>
      <c r="Q3278">
        <v>46400</v>
      </c>
      <c r="R3278">
        <v>41675</v>
      </c>
      <c r="S3278">
        <v>37059</v>
      </c>
      <c r="T3278">
        <v>32603</v>
      </c>
      <c r="U3278">
        <v>28353</v>
      </c>
      <c r="V3278">
        <v>24352</v>
      </c>
      <c r="W3278">
        <v>20634</v>
      </c>
      <c r="X3278">
        <v>17242</v>
      </c>
      <c r="Y3278">
        <v>14195</v>
      </c>
      <c r="Z3278">
        <v>11491</v>
      </c>
      <c r="AA3278">
        <v>9125</v>
      </c>
      <c r="AB3278">
        <v>7084</v>
      </c>
      <c r="AC3278">
        <v>5368</v>
      </c>
      <c r="AD3278">
        <v>3961</v>
      </c>
      <c r="AE3278">
        <v>2839</v>
      </c>
      <c r="DC3278">
        <v>11.77</v>
      </c>
      <c r="DD3278">
        <v>11.21</v>
      </c>
      <c r="DE3278">
        <v>10.67</v>
      </c>
      <c r="DF3278">
        <v>10.15</v>
      </c>
      <c r="DG3278">
        <v>9.64</v>
      </c>
      <c r="DH3278">
        <v>9.15</v>
      </c>
      <c r="DI3278">
        <v>8.67</v>
      </c>
      <c r="DJ3278">
        <v>8.1999999999999993</v>
      </c>
      <c r="DK3278">
        <v>7.76</v>
      </c>
      <c r="DL3278">
        <v>7.32</v>
      </c>
      <c r="DM3278">
        <v>6.91</v>
      </c>
      <c r="DN3278">
        <v>6.52</v>
      </c>
      <c r="DO3278">
        <v>6.14</v>
      </c>
      <c r="DP3278">
        <v>5.78</v>
      </c>
      <c r="DQ3278">
        <v>5.43</v>
      </c>
      <c r="DR3278">
        <v>5.1100000000000003</v>
      </c>
      <c r="DS3278">
        <v>4.8</v>
      </c>
      <c r="DT3278">
        <v>4.5</v>
      </c>
      <c r="DU3278">
        <v>4.22</v>
      </c>
      <c r="DV3278">
        <v>3.96</v>
      </c>
      <c r="DW3278">
        <v>3.7</v>
      </c>
      <c r="DX3278">
        <v>3.45</v>
      </c>
      <c r="DY3278">
        <v>3.22</v>
      </c>
      <c r="DZ3278">
        <v>3</v>
      </c>
      <c r="EA3278">
        <v>2.8</v>
      </c>
      <c r="EB3278">
        <v>2.62</v>
      </c>
      <c r="EC3278">
        <v>2.4500000000000002</v>
      </c>
    </row>
    <row r="3279" spans="1:146" x14ac:dyDescent="0.25">
      <c r="A3279" t="s">
        <v>3066</v>
      </c>
      <c r="B3279">
        <v>26</v>
      </c>
      <c r="C3279">
        <v>26</v>
      </c>
      <c r="E3279">
        <v>100000</v>
      </c>
      <c r="F3279">
        <v>95833</v>
      </c>
      <c r="G3279">
        <v>91513</v>
      </c>
      <c r="H3279">
        <v>87049</v>
      </c>
      <c r="I3279">
        <v>82450</v>
      </c>
      <c r="J3279">
        <v>77732</v>
      </c>
      <c r="K3279">
        <v>72909</v>
      </c>
      <c r="L3279">
        <v>67995</v>
      </c>
      <c r="M3279">
        <v>63017</v>
      </c>
      <c r="N3279">
        <v>58001</v>
      </c>
      <c r="O3279">
        <v>52975</v>
      </c>
      <c r="P3279">
        <v>47983</v>
      </c>
      <c r="Q3279">
        <v>43068</v>
      </c>
      <c r="R3279">
        <v>38273</v>
      </c>
      <c r="S3279">
        <v>33644</v>
      </c>
      <c r="T3279">
        <v>29239</v>
      </c>
      <c r="U3279">
        <v>25093</v>
      </c>
      <c r="V3279">
        <v>21246</v>
      </c>
      <c r="W3279">
        <v>17740</v>
      </c>
      <c r="X3279">
        <v>14593</v>
      </c>
      <c r="Y3279">
        <v>11804</v>
      </c>
      <c r="Z3279">
        <v>9368</v>
      </c>
      <c r="AA3279">
        <v>7269</v>
      </c>
      <c r="AB3279">
        <v>5505</v>
      </c>
      <c r="AC3279">
        <v>4060</v>
      </c>
      <c r="AD3279">
        <v>2907</v>
      </c>
      <c r="DC3279">
        <v>11.17</v>
      </c>
      <c r="DD3279">
        <v>10.63</v>
      </c>
      <c r="DE3279">
        <v>10.11</v>
      </c>
      <c r="DF3279">
        <v>9.6</v>
      </c>
      <c r="DG3279">
        <v>9.11</v>
      </c>
      <c r="DH3279">
        <v>8.64</v>
      </c>
      <c r="DI3279">
        <v>8.17</v>
      </c>
      <c r="DJ3279">
        <v>7.73</v>
      </c>
      <c r="DK3279">
        <v>7.3</v>
      </c>
      <c r="DL3279">
        <v>6.89</v>
      </c>
      <c r="DM3279">
        <v>6.49</v>
      </c>
      <c r="DN3279">
        <v>6.12</v>
      </c>
      <c r="DO3279">
        <v>5.76</v>
      </c>
      <c r="DP3279">
        <v>5.42</v>
      </c>
      <c r="DQ3279">
        <v>5.09</v>
      </c>
      <c r="DR3279">
        <v>4.78</v>
      </c>
      <c r="DS3279">
        <v>4.49</v>
      </c>
      <c r="DT3279">
        <v>4.21</v>
      </c>
      <c r="DU3279">
        <v>3.95</v>
      </c>
      <c r="DV3279">
        <v>3.69</v>
      </c>
      <c r="DW3279">
        <v>3.45</v>
      </c>
      <c r="DX3279">
        <v>3.21</v>
      </c>
      <c r="DY3279">
        <v>2.99</v>
      </c>
      <c r="DZ3279">
        <v>2.79</v>
      </c>
      <c r="EA3279">
        <v>2.61</v>
      </c>
      <c r="EB3279">
        <v>2.4500000000000002</v>
      </c>
    </row>
    <row r="3280" spans="1:146" x14ac:dyDescent="0.25">
      <c r="A3280" t="s">
        <v>3067</v>
      </c>
      <c r="B3280">
        <v>25</v>
      </c>
      <c r="C3280">
        <v>25</v>
      </c>
      <c r="E3280">
        <v>100000</v>
      </c>
      <c r="F3280">
        <v>95452</v>
      </c>
      <c r="G3280">
        <v>90756</v>
      </c>
      <c r="H3280">
        <v>85923</v>
      </c>
      <c r="I3280">
        <v>80966</v>
      </c>
      <c r="J3280">
        <v>75904</v>
      </c>
      <c r="K3280">
        <v>70754</v>
      </c>
      <c r="L3280">
        <v>65539</v>
      </c>
      <c r="M3280">
        <v>60292</v>
      </c>
      <c r="N3280">
        <v>55041</v>
      </c>
      <c r="O3280">
        <v>49825</v>
      </c>
      <c r="P3280">
        <v>44690</v>
      </c>
      <c r="Q3280">
        <v>39687</v>
      </c>
      <c r="R3280">
        <v>34865</v>
      </c>
      <c r="S3280">
        <v>30276</v>
      </c>
      <c r="T3280">
        <v>25966</v>
      </c>
      <c r="U3280">
        <v>21967</v>
      </c>
      <c r="V3280">
        <v>18329</v>
      </c>
      <c r="W3280">
        <v>15067</v>
      </c>
      <c r="X3280">
        <v>12178</v>
      </c>
      <c r="Y3280">
        <v>9657</v>
      </c>
      <c r="Z3280">
        <v>7489</v>
      </c>
      <c r="AA3280">
        <v>5669</v>
      </c>
      <c r="AB3280">
        <v>4179</v>
      </c>
      <c r="AC3280">
        <v>2992</v>
      </c>
      <c r="DC3280">
        <v>10.59</v>
      </c>
      <c r="DD3280">
        <v>10.07</v>
      </c>
      <c r="DE3280">
        <v>9.57</v>
      </c>
      <c r="DF3280">
        <v>9.08</v>
      </c>
      <c r="DG3280">
        <v>8.6</v>
      </c>
      <c r="DH3280">
        <v>8.14</v>
      </c>
      <c r="DI3280">
        <v>7.7</v>
      </c>
      <c r="DJ3280">
        <v>7.27</v>
      </c>
      <c r="DK3280">
        <v>6.86</v>
      </c>
      <c r="DL3280">
        <v>6.47</v>
      </c>
      <c r="DM3280">
        <v>6.1</v>
      </c>
      <c r="DN3280">
        <v>5.74</v>
      </c>
      <c r="DO3280">
        <v>5.4</v>
      </c>
      <c r="DP3280">
        <v>5.08</v>
      </c>
      <c r="DQ3280">
        <v>4.7699999999999996</v>
      </c>
      <c r="DR3280">
        <v>4.4800000000000004</v>
      </c>
      <c r="DS3280">
        <v>4.2</v>
      </c>
      <c r="DT3280">
        <v>3.94</v>
      </c>
      <c r="DU3280">
        <v>3.68</v>
      </c>
      <c r="DV3280">
        <v>3.44</v>
      </c>
      <c r="DW3280">
        <v>3.21</v>
      </c>
      <c r="DX3280">
        <v>2.99</v>
      </c>
      <c r="DY3280">
        <v>2.79</v>
      </c>
      <c r="DZ3280">
        <v>2.61</v>
      </c>
      <c r="EA3280">
        <v>2.44</v>
      </c>
    </row>
    <row r="3281" spans="1:130" x14ac:dyDescent="0.25">
      <c r="A3281" t="s">
        <v>3068</v>
      </c>
      <c r="B3281">
        <v>24</v>
      </c>
      <c r="C3281">
        <v>24</v>
      </c>
      <c r="E3281">
        <v>100000</v>
      </c>
      <c r="F3281">
        <v>95038</v>
      </c>
      <c r="G3281">
        <v>89935</v>
      </c>
      <c r="H3281">
        <v>84707</v>
      </c>
      <c r="I3281">
        <v>79371</v>
      </c>
      <c r="J3281">
        <v>73948</v>
      </c>
      <c r="K3281">
        <v>68465</v>
      </c>
      <c r="L3281">
        <v>62948</v>
      </c>
      <c r="M3281">
        <v>57437</v>
      </c>
      <c r="N3281">
        <v>51969</v>
      </c>
      <c r="O3281">
        <v>46585</v>
      </c>
      <c r="P3281">
        <v>41341</v>
      </c>
      <c r="Q3281">
        <v>36293</v>
      </c>
      <c r="R3281">
        <v>31495</v>
      </c>
      <c r="S3281">
        <v>26990</v>
      </c>
      <c r="T3281">
        <v>22820</v>
      </c>
      <c r="U3281">
        <v>19025</v>
      </c>
      <c r="V3281">
        <v>15628</v>
      </c>
      <c r="W3281">
        <v>12623</v>
      </c>
      <c r="X3281">
        <v>10003</v>
      </c>
      <c r="Y3281">
        <v>7752</v>
      </c>
      <c r="Z3281">
        <v>5865</v>
      </c>
      <c r="AA3281">
        <v>4322</v>
      </c>
      <c r="AB3281">
        <v>3093</v>
      </c>
      <c r="DC3281">
        <v>10.039999999999999</v>
      </c>
      <c r="DD3281">
        <v>9.5299999999999994</v>
      </c>
      <c r="DE3281">
        <v>9.0500000000000007</v>
      </c>
      <c r="DF3281">
        <v>8.57</v>
      </c>
      <c r="DG3281">
        <v>8.1199999999999992</v>
      </c>
      <c r="DH3281">
        <v>7.68</v>
      </c>
      <c r="DI3281">
        <v>7.25</v>
      </c>
      <c r="DJ3281">
        <v>6.84</v>
      </c>
      <c r="DK3281">
        <v>6.45</v>
      </c>
      <c r="DL3281">
        <v>6.08</v>
      </c>
      <c r="DM3281">
        <v>5.72</v>
      </c>
      <c r="DN3281">
        <v>5.38</v>
      </c>
      <c r="DO3281">
        <v>5.0599999999999996</v>
      </c>
      <c r="DP3281">
        <v>4.76</v>
      </c>
      <c r="DQ3281">
        <v>4.47</v>
      </c>
      <c r="DR3281">
        <v>4.1900000000000004</v>
      </c>
      <c r="DS3281">
        <v>3.93</v>
      </c>
      <c r="DT3281">
        <v>3.68</v>
      </c>
      <c r="DU3281">
        <v>3.43</v>
      </c>
      <c r="DV3281">
        <v>3.2</v>
      </c>
      <c r="DW3281">
        <v>2.99</v>
      </c>
      <c r="DX3281">
        <v>2.79</v>
      </c>
      <c r="DY3281">
        <v>2.6</v>
      </c>
      <c r="DZ3281">
        <v>2.44</v>
      </c>
    </row>
    <row r="3282" spans="1:130" x14ac:dyDescent="0.25">
      <c r="A3282" t="s">
        <v>3069</v>
      </c>
      <c r="B3282">
        <v>23</v>
      </c>
      <c r="C3282">
        <v>23</v>
      </c>
      <c r="E3282">
        <v>100000</v>
      </c>
      <c r="F3282">
        <v>94587</v>
      </c>
      <c r="G3282">
        <v>89046</v>
      </c>
      <c r="H3282">
        <v>83397</v>
      </c>
      <c r="I3282">
        <v>77659</v>
      </c>
      <c r="J3282">
        <v>71862</v>
      </c>
      <c r="K3282">
        <v>66040</v>
      </c>
      <c r="L3282">
        <v>60224</v>
      </c>
      <c r="M3282">
        <v>54462</v>
      </c>
      <c r="N3282">
        <v>48797</v>
      </c>
      <c r="O3282">
        <v>43278</v>
      </c>
      <c r="P3282">
        <v>37967</v>
      </c>
      <c r="Q3282">
        <v>32926</v>
      </c>
      <c r="R3282">
        <v>28198</v>
      </c>
      <c r="S3282">
        <v>23822</v>
      </c>
      <c r="T3282">
        <v>19849</v>
      </c>
      <c r="U3282">
        <v>16293</v>
      </c>
      <c r="V3282">
        <v>13151</v>
      </c>
      <c r="W3282">
        <v>10414</v>
      </c>
      <c r="X3282">
        <v>8065</v>
      </c>
      <c r="Y3282">
        <v>6098</v>
      </c>
      <c r="Z3282">
        <v>4492</v>
      </c>
      <c r="AA3282">
        <v>3213</v>
      </c>
      <c r="DC3282">
        <v>9.5</v>
      </c>
      <c r="DD3282">
        <v>9.02</v>
      </c>
      <c r="DE3282">
        <v>8.5500000000000007</v>
      </c>
      <c r="DF3282">
        <v>8.09</v>
      </c>
      <c r="DG3282">
        <v>7.65</v>
      </c>
      <c r="DH3282">
        <v>7.23</v>
      </c>
      <c r="DI3282">
        <v>6.82</v>
      </c>
      <c r="DJ3282">
        <v>6.43</v>
      </c>
      <c r="DK3282">
        <v>6.06</v>
      </c>
      <c r="DL3282">
        <v>5.7</v>
      </c>
      <c r="DM3282">
        <v>5.37</v>
      </c>
      <c r="DN3282">
        <v>5.05</v>
      </c>
      <c r="DO3282">
        <v>4.75</v>
      </c>
      <c r="DP3282">
        <v>4.46</v>
      </c>
      <c r="DQ3282">
        <v>4.1900000000000004</v>
      </c>
      <c r="DR3282">
        <v>3.92</v>
      </c>
      <c r="DS3282">
        <v>3.67</v>
      </c>
      <c r="DT3282">
        <v>3.43</v>
      </c>
      <c r="DU3282">
        <v>3.2</v>
      </c>
      <c r="DV3282">
        <v>2.98</v>
      </c>
      <c r="DW3282">
        <v>2.78</v>
      </c>
      <c r="DX3282">
        <v>2.6</v>
      </c>
      <c r="DY3282">
        <v>2.44</v>
      </c>
    </row>
    <row r="3283" spans="1:130" x14ac:dyDescent="0.25">
      <c r="A3283" t="s">
        <v>3070</v>
      </c>
      <c r="B3283">
        <v>22</v>
      </c>
      <c r="C3283">
        <v>22</v>
      </c>
      <c r="E3283">
        <v>100000</v>
      </c>
      <c r="F3283">
        <v>94097</v>
      </c>
      <c r="G3283">
        <v>88084</v>
      </c>
      <c r="H3283">
        <v>81984</v>
      </c>
      <c r="I3283">
        <v>75824</v>
      </c>
      <c r="J3283">
        <v>69643</v>
      </c>
      <c r="K3283">
        <v>63480</v>
      </c>
      <c r="L3283">
        <v>57373</v>
      </c>
      <c r="M3283">
        <v>51379</v>
      </c>
      <c r="N3283">
        <v>45547</v>
      </c>
      <c r="O3283">
        <v>39933</v>
      </c>
      <c r="P3283">
        <v>34607</v>
      </c>
      <c r="Q3283">
        <v>29619</v>
      </c>
      <c r="R3283">
        <v>25007</v>
      </c>
      <c r="S3283">
        <v>20820</v>
      </c>
      <c r="T3283">
        <v>17080</v>
      </c>
      <c r="U3283">
        <v>13777</v>
      </c>
      <c r="V3283">
        <v>10903</v>
      </c>
      <c r="W3283">
        <v>8438</v>
      </c>
      <c r="X3283">
        <v>6376</v>
      </c>
      <c r="Y3283">
        <v>4694</v>
      </c>
      <c r="Z3283">
        <v>3357</v>
      </c>
      <c r="DC3283">
        <v>8.99</v>
      </c>
      <c r="DD3283">
        <v>8.52</v>
      </c>
      <c r="DE3283">
        <v>8.06</v>
      </c>
      <c r="DF3283">
        <v>7.63</v>
      </c>
      <c r="DG3283">
        <v>7.21</v>
      </c>
      <c r="DH3283">
        <v>6.8</v>
      </c>
      <c r="DI3283">
        <v>6.41</v>
      </c>
      <c r="DJ3283">
        <v>6.04</v>
      </c>
      <c r="DK3283">
        <v>5.69</v>
      </c>
      <c r="DL3283">
        <v>5.35</v>
      </c>
      <c r="DM3283">
        <v>5.04</v>
      </c>
      <c r="DN3283">
        <v>4.7300000000000004</v>
      </c>
      <c r="DO3283">
        <v>4.45</v>
      </c>
      <c r="DP3283">
        <v>4.18</v>
      </c>
      <c r="DQ3283">
        <v>3.92</v>
      </c>
      <c r="DR3283">
        <v>3.66</v>
      </c>
      <c r="DS3283">
        <v>3.42</v>
      </c>
      <c r="DT3283">
        <v>3.19</v>
      </c>
      <c r="DU3283">
        <v>2.98</v>
      </c>
      <c r="DV3283">
        <v>2.78</v>
      </c>
      <c r="DW3283">
        <v>2.6</v>
      </c>
      <c r="DX3283">
        <v>2.4300000000000002</v>
      </c>
    </row>
    <row r="3284" spans="1:130" x14ac:dyDescent="0.25">
      <c r="A3284" t="s">
        <v>3071</v>
      </c>
      <c r="B3284">
        <v>21</v>
      </c>
      <c r="C3284">
        <v>21</v>
      </c>
      <c r="E3284">
        <v>100000</v>
      </c>
      <c r="F3284">
        <v>93564</v>
      </c>
      <c r="G3284">
        <v>87040</v>
      </c>
      <c r="H3284">
        <v>80461</v>
      </c>
      <c r="I3284">
        <v>73863</v>
      </c>
      <c r="J3284">
        <v>67288</v>
      </c>
      <c r="K3284">
        <v>60787</v>
      </c>
      <c r="L3284">
        <v>54404</v>
      </c>
      <c r="M3284">
        <v>48204</v>
      </c>
      <c r="N3284">
        <v>42244</v>
      </c>
      <c r="O3284">
        <v>36588</v>
      </c>
      <c r="P3284">
        <v>31293</v>
      </c>
      <c r="Q3284">
        <v>26404</v>
      </c>
      <c r="R3284">
        <v>21971</v>
      </c>
      <c r="S3284">
        <v>18011</v>
      </c>
      <c r="T3284">
        <v>14520</v>
      </c>
      <c r="U3284">
        <v>11483</v>
      </c>
      <c r="V3284">
        <v>8881</v>
      </c>
      <c r="W3284">
        <v>6707</v>
      </c>
      <c r="X3284">
        <v>4935</v>
      </c>
      <c r="Y3284">
        <v>3528</v>
      </c>
      <c r="DC3284">
        <v>8.49</v>
      </c>
      <c r="DD3284">
        <v>8.0399999999999991</v>
      </c>
      <c r="DE3284">
        <v>7.6</v>
      </c>
      <c r="DF3284">
        <v>7.19</v>
      </c>
      <c r="DG3284">
        <v>6.78</v>
      </c>
      <c r="DH3284">
        <v>6.4</v>
      </c>
      <c r="DI3284">
        <v>6.03</v>
      </c>
      <c r="DJ3284">
        <v>5.68</v>
      </c>
      <c r="DK3284">
        <v>5.34</v>
      </c>
      <c r="DL3284">
        <v>5.0199999999999996</v>
      </c>
      <c r="DM3284">
        <v>4.72</v>
      </c>
      <c r="DN3284">
        <v>4.4400000000000004</v>
      </c>
      <c r="DO3284">
        <v>4.17</v>
      </c>
      <c r="DP3284">
        <v>3.91</v>
      </c>
      <c r="DQ3284">
        <v>3.66</v>
      </c>
      <c r="DR3284">
        <v>3.42</v>
      </c>
      <c r="DS3284">
        <v>3.19</v>
      </c>
      <c r="DT3284">
        <v>2.97</v>
      </c>
      <c r="DU3284">
        <v>2.78</v>
      </c>
      <c r="DV3284">
        <v>2.59</v>
      </c>
      <c r="DW3284">
        <v>2.4300000000000002</v>
      </c>
    </row>
    <row r="3285" spans="1:130" x14ac:dyDescent="0.25">
      <c r="A3285" t="s">
        <v>3072</v>
      </c>
      <c r="B3285">
        <v>20</v>
      </c>
      <c r="C3285">
        <v>20</v>
      </c>
      <c r="E3285">
        <v>100000</v>
      </c>
      <c r="F3285">
        <v>92980</v>
      </c>
      <c r="G3285">
        <v>85908</v>
      </c>
      <c r="H3285">
        <v>78825</v>
      </c>
      <c r="I3285">
        <v>71771</v>
      </c>
      <c r="J3285">
        <v>64799</v>
      </c>
      <c r="K3285">
        <v>57968</v>
      </c>
      <c r="L3285">
        <v>51332</v>
      </c>
      <c r="M3285">
        <v>44963</v>
      </c>
      <c r="N3285">
        <v>38927</v>
      </c>
      <c r="O3285">
        <v>33274</v>
      </c>
      <c r="P3285">
        <v>28057</v>
      </c>
      <c r="Q3285">
        <v>23333</v>
      </c>
      <c r="R3285">
        <v>19118</v>
      </c>
      <c r="S3285">
        <v>15401</v>
      </c>
      <c r="T3285">
        <v>12174</v>
      </c>
      <c r="U3285">
        <v>9409</v>
      </c>
      <c r="V3285">
        <v>7102</v>
      </c>
      <c r="W3285">
        <v>5223</v>
      </c>
      <c r="X3285">
        <v>3732</v>
      </c>
      <c r="DC3285">
        <v>8.01</v>
      </c>
      <c r="DD3285">
        <v>7.58</v>
      </c>
      <c r="DE3285">
        <v>7.17</v>
      </c>
      <c r="DF3285">
        <v>6.76</v>
      </c>
      <c r="DG3285">
        <v>6.38</v>
      </c>
      <c r="DH3285">
        <v>6.01</v>
      </c>
      <c r="DI3285">
        <v>5.66</v>
      </c>
      <c r="DJ3285">
        <v>5.33</v>
      </c>
      <c r="DK3285">
        <v>5.01</v>
      </c>
      <c r="DL3285">
        <v>4.71</v>
      </c>
      <c r="DM3285">
        <v>4.43</v>
      </c>
      <c r="DN3285">
        <v>4.16</v>
      </c>
      <c r="DO3285">
        <v>3.9</v>
      </c>
      <c r="DP3285">
        <v>3.65</v>
      </c>
      <c r="DQ3285">
        <v>3.41</v>
      </c>
      <c r="DR3285">
        <v>3.18</v>
      </c>
      <c r="DS3285">
        <v>2.97</v>
      </c>
      <c r="DT3285">
        <v>2.77</v>
      </c>
      <c r="DU3285">
        <v>2.59</v>
      </c>
      <c r="DV3285">
        <v>2.4300000000000002</v>
      </c>
    </row>
    <row r="3286" spans="1:130" x14ac:dyDescent="0.25">
      <c r="A3286" t="s">
        <v>3073</v>
      </c>
      <c r="B3286">
        <v>19</v>
      </c>
      <c r="C3286">
        <v>19</v>
      </c>
      <c r="E3286">
        <v>100000</v>
      </c>
      <c r="F3286">
        <v>92347</v>
      </c>
      <c r="G3286">
        <v>84689</v>
      </c>
      <c r="H3286">
        <v>77072</v>
      </c>
      <c r="I3286">
        <v>69549</v>
      </c>
      <c r="J3286">
        <v>62181</v>
      </c>
      <c r="K3286">
        <v>55038</v>
      </c>
      <c r="L3286">
        <v>48181</v>
      </c>
      <c r="M3286">
        <v>41693</v>
      </c>
      <c r="N3286">
        <v>35626</v>
      </c>
      <c r="O3286">
        <v>30024</v>
      </c>
      <c r="P3286">
        <v>24953</v>
      </c>
      <c r="Q3286">
        <v>20434</v>
      </c>
      <c r="R3286">
        <v>16454</v>
      </c>
      <c r="S3286">
        <v>12997</v>
      </c>
      <c r="T3286">
        <v>10041</v>
      </c>
      <c r="U3286">
        <v>7575</v>
      </c>
      <c r="V3286">
        <v>5568</v>
      </c>
      <c r="W3286">
        <v>3977</v>
      </c>
      <c r="DC3286">
        <v>7.56</v>
      </c>
      <c r="DD3286">
        <v>7.15</v>
      </c>
      <c r="DE3286">
        <v>6.75</v>
      </c>
      <c r="DF3286">
        <v>6.36</v>
      </c>
      <c r="DG3286">
        <v>6</v>
      </c>
      <c r="DH3286">
        <v>5.65</v>
      </c>
      <c r="DI3286">
        <v>5.32</v>
      </c>
      <c r="DJ3286">
        <v>5</v>
      </c>
      <c r="DK3286">
        <v>4.7</v>
      </c>
      <c r="DL3286">
        <v>4.42</v>
      </c>
      <c r="DM3286">
        <v>4.1500000000000004</v>
      </c>
      <c r="DN3286">
        <v>3.89</v>
      </c>
      <c r="DO3286">
        <v>3.64</v>
      </c>
      <c r="DP3286">
        <v>3.41</v>
      </c>
      <c r="DQ3286">
        <v>3.18</v>
      </c>
      <c r="DR3286">
        <v>2.97</v>
      </c>
      <c r="DS3286">
        <v>2.77</v>
      </c>
      <c r="DT3286">
        <v>2.59</v>
      </c>
      <c r="DU3286">
        <v>2.42</v>
      </c>
    </row>
    <row r="3287" spans="1:130" x14ac:dyDescent="0.25">
      <c r="A3287" t="s">
        <v>3074</v>
      </c>
      <c r="B3287">
        <v>18</v>
      </c>
      <c r="C3287">
        <v>18</v>
      </c>
      <c r="E3287">
        <v>100000</v>
      </c>
      <c r="F3287">
        <v>91660</v>
      </c>
      <c r="G3287">
        <v>83373</v>
      </c>
      <c r="H3287">
        <v>75197</v>
      </c>
      <c r="I3287">
        <v>67197</v>
      </c>
      <c r="J3287">
        <v>59443</v>
      </c>
      <c r="K3287">
        <v>52015</v>
      </c>
      <c r="L3287">
        <v>44985</v>
      </c>
      <c r="M3287">
        <v>38422</v>
      </c>
      <c r="N3287">
        <v>32369</v>
      </c>
      <c r="O3287">
        <v>26889</v>
      </c>
      <c r="P3287">
        <v>22007</v>
      </c>
      <c r="Q3287">
        <v>17711</v>
      </c>
      <c r="R3287">
        <v>13984</v>
      </c>
      <c r="S3287">
        <v>10797</v>
      </c>
      <c r="T3287">
        <v>8142</v>
      </c>
      <c r="U3287">
        <v>5982</v>
      </c>
      <c r="V3287">
        <v>4271</v>
      </c>
      <c r="DC3287">
        <v>7.13</v>
      </c>
      <c r="DD3287">
        <v>6.73</v>
      </c>
      <c r="DE3287">
        <v>6.35</v>
      </c>
      <c r="DF3287">
        <v>5.98</v>
      </c>
      <c r="DG3287">
        <v>5.64</v>
      </c>
      <c r="DH3287">
        <v>5.31</v>
      </c>
      <c r="DI3287">
        <v>4.99</v>
      </c>
      <c r="DJ3287">
        <v>4.7</v>
      </c>
      <c r="DK3287">
        <v>4.41</v>
      </c>
      <c r="DL3287">
        <v>4.1399999999999997</v>
      </c>
      <c r="DM3287">
        <v>3.89</v>
      </c>
      <c r="DN3287">
        <v>3.64</v>
      </c>
      <c r="DO3287">
        <v>3.4</v>
      </c>
      <c r="DP3287">
        <v>3.17</v>
      </c>
      <c r="DQ3287">
        <v>2.96</v>
      </c>
      <c r="DR3287">
        <v>2.77</v>
      </c>
      <c r="DS3287">
        <v>2.58</v>
      </c>
      <c r="DT3287">
        <v>2.42</v>
      </c>
    </row>
    <row r="3288" spans="1:130" x14ac:dyDescent="0.25">
      <c r="A3288" t="s">
        <v>3075</v>
      </c>
      <c r="B3288">
        <v>17</v>
      </c>
      <c r="C3288">
        <v>17</v>
      </c>
      <c r="E3288">
        <v>100000</v>
      </c>
      <c r="F3288">
        <v>90911</v>
      </c>
      <c r="G3288">
        <v>81954</v>
      </c>
      <c r="H3288">
        <v>73199</v>
      </c>
      <c r="I3288">
        <v>64720</v>
      </c>
      <c r="J3288">
        <v>56600</v>
      </c>
      <c r="K3288">
        <v>48932</v>
      </c>
      <c r="L3288">
        <v>41769</v>
      </c>
      <c r="M3288">
        <v>35175</v>
      </c>
      <c r="N3288">
        <v>29212</v>
      </c>
      <c r="O3288">
        <v>23897</v>
      </c>
      <c r="P3288">
        <v>19222</v>
      </c>
      <c r="Q3288">
        <v>15170</v>
      </c>
      <c r="R3288">
        <v>11708</v>
      </c>
      <c r="S3288">
        <v>8825</v>
      </c>
      <c r="T3288">
        <v>6483</v>
      </c>
      <c r="U3288">
        <v>4626</v>
      </c>
      <c r="DC3288">
        <v>6.71</v>
      </c>
      <c r="DD3288">
        <v>6.33</v>
      </c>
      <c r="DE3288">
        <v>5.97</v>
      </c>
      <c r="DF3288">
        <v>5.63</v>
      </c>
      <c r="DG3288">
        <v>5.3</v>
      </c>
      <c r="DH3288">
        <v>4.99</v>
      </c>
      <c r="DI3288">
        <v>4.6900000000000004</v>
      </c>
      <c r="DJ3288">
        <v>4.41</v>
      </c>
      <c r="DK3288">
        <v>4.1399999999999997</v>
      </c>
      <c r="DL3288">
        <v>3.88</v>
      </c>
      <c r="DM3288">
        <v>3.63</v>
      </c>
      <c r="DN3288">
        <v>3.4</v>
      </c>
      <c r="DO3288">
        <v>3.17</v>
      </c>
      <c r="DP3288">
        <v>2.96</v>
      </c>
      <c r="DQ3288">
        <v>2.76</v>
      </c>
      <c r="DR3288">
        <v>2.58</v>
      </c>
      <c r="DS3288">
        <v>2.42</v>
      </c>
    </row>
    <row r="3289" spans="1:130" x14ac:dyDescent="0.25">
      <c r="A3289" t="s">
        <v>3076</v>
      </c>
      <c r="B3289">
        <v>16</v>
      </c>
      <c r="C3289">
        <v>16</v>
      </c>
      <c r="E3289">
        <v>100000</v>
      </c>
      <c r="F3289">
        <v>90100</v>
      </c>
      <c r="G3289">
        <v>80434</v>
      </c>
      <c r="H3289">
        <v>71083</v>
      </c>
      <c r="I3289">
        <v>62135</v>
      </c>
      <c r="J3289">
        <v>53687</v>
      </c>
      <c r="K3289">
        <v>45812</v>
      </c>
      <c r="L3289">
        <v>38559</v>
      </c>
      <c r="M3289">
        <v>32011</v>
      </c>
      <c r="N3289">
        <v>26181</v>
      </c>
      <c r="O3289">
        <v>21051</v>
      </c>
      <c r="P3289">
        <v>16604</v>
      </c>
      <c r="Q3289">
        <v>12811</v>
      </c>
      <c r="R3289">
        <v>9653</v>
      </c>
      <c r="S3289">
        <v>7088</v>
      </c>
      <c r="T3289">
        <v>5058</v>
      </c>
      <c r="DC3289">
        <v>6.32</v>
      </c>
      <c r="DD3289">
        <v>5.96</v>
      </c>
      <c r="DE3289">
        <v>5.61</v>
      </c>
      <c r="DF3289">
        <v>5.29</v>
      </c>
      <c r="DG3289">
        <v>4.9800000000000004</v>
      </c>
      <c r="DH3289">
        <v>4.68</v>
      </c>
      <c r="DI3289">
        <v>4.4000000000000004</v>
      </c>
      <c r="DJ3289">
        <v>4.13</v>
      </c>
      <c r="DK3289">
        <v>3.88</v>
      </c>
      <c r="DL3289">
        <v>3.63</v>
      </c>
      <c r="DM3289">
        <v>3.39</v>
      </c>
      <c r="DN3289">
        <v>3.17</v>
      </c>
      <c r="DO3289">
        <v>2.96</v>
      </c>
      <c r="DP3289">
        <v>2.76</v>
      </c>
      <c r="DQ3289">
        <v>2.58</v>
      </c>
      <c r="DR3289">
        <v>2.41</v>
      </c>
    </row>
    <row r="3290" spans="1:130" x14ac:dyDescent="0.25">
      <c r="A3290" t="s">
        <v>3077</v>
      </c>
      <c r="B3290">
        <v>15</v>
      </c>
      <c r="C3290">
        <v>15</v>
      </c>
      <c r="E3290">
        <v>100000</v>
      </c>
      <c r="F3290">
        <v>89225</v>
      </c>
      <c r="G3290">
        <v>78813</v>
      </c>
      <c r="H3290">
        <v>68860</v>
      </c>
      <c r="I3290">
        <v>59470</v>
      </c>
      <c r="J3290">
        <v>50720</v>
      </c>
      <c r="K3290">
        <v>42677</v>
      </c>
      <c r="L3290">
        <v>35412</v>
      </c>
      <c r="M3290">
        <v>28954</v>
      </c>
      <c r="N3290">
        <v>23277</v>
      </c>
      <c r="O3290">
        <v>18353</v>
      </c>
      <c r="P3290">
        <v>14154</v>
      </c>
      <c r="Q3290">
        <v>10662</v>
      </c>
      <c r="R3290">
        <v>7827</v>
      </c>
      <c r="S3290">
        <v>5583</v>
      </c>
      <c r="DC3290">
        <v>5.95</v>
      </c>
      <c r="DD3290">
        <v>5.6</v>
      </c>
      <c r="DE3290">
        <v>5.28</v>
      </c>
      <c r="DF3290">
        <v>4.97</v>
      </c>
      <c r="DG3290">
        <v>4.67</v>
      </c>
      <c r="DH3290">
        <v>4.4000000000000004</v>
      </c>
      <c r="DI3290">
        <v>4.13</v>
      </c>
      <c r="DJ3290">
        <v>3.87</v>
      </c>
      <c r="DK3290">
        <v>3.63</v>
      </c>
      <c r="DL3290">
        <v>3.39</v>
      </c>
      <c r="DM3290">
        <v>3.16</v>
      </c>
      <c r="DN3290">
        <v>2.95</v>
      </c>
      <c r="DO3290">
        <v>2.76</v>
      </c>
      <c r="DP3290">
        <v>2.58</v>
      </c>
      <c r="DQ3290">
        <v>2.41</v>
      </c>
    </row>
    <row r="3291" spans="1:130" x14ac:dyDescent="0.25">
      <c r="A3291" t="s">
        <v>3078</v>
      </c>
      <c r="B3291">
        <v>14</v>
      </c>
      <c r="C3291">
        <v>14</v>
      </c>
      <c r="E3291">
        <v>100000</v>
      </c>
      <c r="F3291">
        <v>88286</v>
      </c>
      <c r="G3291">
        <v>77099</v>
      </c>
      <c r="H3291">
        <v>66557</v>
      </c>
      <c r="I3291">
        <v>56740</v>
      </c>
      <c r="J3291">
        <v>47718</v>
      </c>
      <c r="K3291">
        <v>39585</v>
      </c>
      <c r="L3291">
        <v>32352</v>
      </c>
      <c r="M3291">
        <v>26002</v>
      </c>
      <c r="N3291">
        <v>20500</v>
      </c>
      <c r="O3291">
        <v>15804</v>
      </c>
      <c r="P3291">
        <v>11900</v>
      </c>
      <c r="Q3291">
        <v>8735</v>
      </c>
      <c r="R3291">
        <v>6231</v>
      </c>
      <c r="DC3291">
        <v>5.59</v>
      </c>
      <c r="DD3291">
        <v>5.27</v>
      </c>
      <c r="DE3291">
        <v>4.96</v>
      </c>
      <c r="DF3291">
        <v>4.67</v>
      </c>
      <c r="DG3291">
        <v>4.3899999999999997</v>
      </c>
      <c r="DH3291">
        <v>4.13</v>
      </c>
      <c r="DI3291">
        <v>3.87</v>
      </c>
      <c r="DJ3291">
        <v>3.62</v>
      </c>
      <c r="DK3291">
        <v>3.39</v>
      </c>
      <c r="DL3291">
        <v>3.16</v>
      </c>
      <c r="DM3291">
        <v>2.95</v>
      </c>
      <c r="DN3291">
        <v>2.76</v>
      </c>
      <c r="DO3291">
        <v>2.57</v>
      </c>
      <c r="DP3291">
        <v>2.41</v>
      </c>
    </row>
    <row r="3292" spans="1:130" x14ac:dyDescent="0.25">
      <c r="A3292" t="s">
        <v>3079</v>
      </c>
      <c r="B3292">
        <v>13</v>
      </c>
      <c r="C3292">
        <v>13</v>
      </c>
      <c r="E3292">
        <v>100000</v>
      </c>
      <c r="F3292">
        <v>87286</v>
      </c>
      <c r="G3292">
        <v>75317</v>
      </c>
      <c r="H3292">
        <v>64183</v>
      </c>
      <c r="I3292">
        <v>53957</v>
      </c>
      <c r="J3292">
        <v>44739</v>
      </c>
      <c r="K3292">
        <v>36558</v>
      </c>
      <c r="L3292">
        <v>29370</v>
      </c>
      <c r="M3292">
        <v>23150</v>
      </c>
      <c r="N3292">
        <v>17847</v>
      </c>
      <c r="O3292">
        <v>13435</v>
      </c>
      <c r="P3292">
        <v>9859</v>
      </c>
      <c r="Q3292">
        <v>7033</v>
      </c>
      <c r="DC3292">
        <v>5.26</v>
      </c>
      <c r="DD3292">
        <v>4.95</v>
      </c>
      <c r="DE3292">
        <v>4.66</v>
      </c>
      <c r="DF3292">
        <v>4.38</v>
      </c>
      <c r="DG3292">
        <v>4.12</v>
      </c>
      <c r="DH3292">
        <v>3.87</v>
      </c>
      <c r="DI3292">
        <v>3.62</v>
      </c>
      <c r="DJ3292">
        <v>3.38</v>
      </c>
      <c r="DK3292">
        <v>3.16</v>
      </c>
      <c r="DL3292">
        <v>2.95</v>
      </c>
      <c r="DM3292">
        <v>2.75</v>
      </c>
      <c r="DN3292">
        <v>2.57</v>
      </c>
      <c r="DO3292">
        <v>2.4</v>
      </c>
    </row>
    <row r="3293" spans="1:130" x14ac:dyDescent="0.25">
      <c r="A3293" t="s">
        <v>3080</v>
      </c>
      <c r="B3293">
        <v>12</v>
      </c>
      <c r="C3293">
        <v>12</v>
      </c>
      <c r="E3293">
        <v>100000</v>
      </c>
      <c r="F3293">
        <v>86247</v>
      </c>
      <c r="G3293">
        <v>73466</v>
      </c>
      <c r="H3293">
        <v>61739</v>
      </c>
      <c r="I3293">
        <v>51176</v>
      </c>
      <c r="J3293">
        <v>41799</v>
      </c>
      <c r="K3293">
        <v>33578</v>
      </c>
      <c r="L3293">
        <v>26456</v>
      </c>
      <c r="M3293">
        <v>20393</v>
      </c>
      <c r="N3293">
        <v>15354</v>
      </c>
      <c r="O3293">
        <v>11265</v>
      </c>
      <c r="P3293">
        <v>8034</v>
      </c>
      <c r="DC3293">
        <v>4.95</v>
      </c>
      <c r="DD3293">
        <v>4.66</v>
      </c>
      <c r="DE3293">
        <v>4.38</v>
      </c>
      <c r="DF3293">
        <v>4.12</v>
      </c>
      <c r="DG3293">
        <v>3.86</v>
      </c>
      <c r="DH3293">
        <v>3.62</v>
      </c>
      <c r="DI3293">
        <v>3.38</v>
      </c>
      <c r="DJ3293">
        <v>3.16</v>
      </c>
      <c r="DK3293">
        <v>2.95</v>
      </c>
      <c r="DL3293">
        <v>2.75</v>
      </c>
      <c r="DM3293">
        <v>2.57</v>
      </c>
      <c r="DN3293">
        <v>2.4</v>
      </c>
    </row>
    <row r="3294" spans="1:130" x14ac:dyDescent="0.25">
      <c r="A3294" t="s">
        <v>3081</v>
      </c>
      <c r="B3294">
        <v>11</v>
      </c>
      <c r="C3294">
        <v>11</v>
      </c>
      <c r="E3294">
        <v>100000</v>
      </c>
      <c r="F3294">
        <v>85143</v>
      </c>
      <c r="G3294">
        <v>71525</v>
      </c>
      <c r="H3294">
        <v>59270</v>
      </c>
      <c r="I3294">
        <v>48398</v>
      </c>
      <c r="J3294">
        <v>38863</v>
      </c>
      <c r="K3294">
        <v>30619</v>
      </c>
      <c r="L3294">
        <v>23593</v>
      </c>
      <c r="M3294">
        <v>17763</v>
      </c>
      <c r="N3294">
        <v>13036</v>
      </c>
      <c r="O3294">
        <v>9296</v>
      </c>
      <c r="DC3294">
        <v>4.6500000000000004</v>
      </c>
      <c r="DD3294">
        <v>4.38</v>
      </c>
      <c r="DE3294">
        <v>4.1100000000000003</v>
      </c>
      <c r="DF3294">
        <v>3.86</v>
      </c>
      <c r="DG3294">
        <v>3.62</v>
      </c>
      <c r="DH3294">
        <v>3.38</v>
      </c>
      <c r="DI3294">
        <v>3.16</v>
      </c>
      <c r="DJ3294">
        <v>2.95</v>
      </c>
      <c r="DK3294">
        <v>2.75</v>
      </c>
      <c r="DL3294">
        <v>2.57</v>
      </c>
      <c r="DM3294">
        <v>2.4</v>
      </c>
    </row>
    <row r="3295" spans="1:130" x14ac:dyDescent="0.25">
      <c r="A3295" t="s">
        <v>3082</v>
      </c>
      <c r="B3295">
        <v>10</v>
      </c>
      <c r="C3295">
        <v>10</v>
      </c>
      <c r="E3295">
        <v>100000</v>
      </c>
      <c r="F3295">
        <v>83970</v>
      </c>
      <c r="G3295">
        <v>69560</v>
      </c>
      <c r="H3295">
        <v>56788</v>
      </c>
      <c r="I3295">
        <v>45591</v>
      </c>
      <c r="J3295">
        <v>35906</v>
      </c>
      <c r="K3295">
        <v>27670</v>
      </c>
      <c r="L3295">
        <v>20825</v>
      </c>
      <c r="M3295">
        <v>15284</v>
      </c>
      <c r="N3295">
        <v>10904</v>
      </c>
      <c r="DC3295">
        <v>4.37</v>
      </c>
      <c r="DD3295">
        <v>4.1100000000000003</v>
      </c>
      <c r="DE3295">
        <v>3.86</v>
      </c>
      <c r="DF3295">
        <v>3.61</v>
      </c>
      <c r="DG3295">
        <v>3.38</v>
      </c>
      <c r="DH3295">
        <v>3.16</v>
      </c>
      <c r="DI3295">
        <v>2.95</v>
      </c>
      <c r="DJ3295">
        <v>2.75</v>
      </c>
      <c r="DK3295">
        <v>2.57</v>
      </c>
      <c r="DL3295">
        <v>2.4</v>
      </c>
    </row>
    <row r="3296" spans="1:130" x14ac:dyDescent="0.25">
      <c r="A3296" t="s">
        <v>3083</v>
      </c>
      <c r="B3296">
        <v>9</v>
      </c>
      <c r="C3296">
        <v>9</v>
      </c>
      <c r="E3296">
        <v>100000</v>
      </c>
      <c r="F3296">
        <v>82808</v>
      </c>
      <c r="G3296">
        <v>67585</v>
      </c>
      <c r="H3296">
        <v>54250</v>
      </c>
      <c r="I3296">
        <v>42720</v>
      </c>
      <c r="J3296">
        <v>32909</v>
      </c>
      <c r="K3296">
        <v>24774</v>
      </c>
      <c r="L3296">
        <v>18178</v>
      </c>
      <c r="M3296">
        <v>12971</v>
      </c>
      <c r="DC3296">
        <v>4.1100000000000003</v>
      </c>
      <c r="DD3296">
        <v>3.86</v>
      </c>
      <c r="DE3296">
        <v>3.61</v>
      </c>
      <c r="DF3296">
        <v>3.38</v>
      </c>
      <c r="DG3296">
        <v>3.16</v>
      </c>
      <c r="DH3296">
        <v>2.95</v>
      </c>
      <c r="DI3296">
        <v>2.75</v>
      </c>
      <c r="DJ3296">
        <v>2.57</v>
      </c>
      <c r="DK3296">
        <v>2.4</v>
      </c>
    </row>
    <row r="3297" spans="1:189" x14ac:dyDescent="0.25">
      <c r="A3297" t="s">
        <v>3084</v>
      </c>
      <c r="B3297">
        <v>8</v>
      </c>
      <c r="C3297">
        <v>8</v>
      </c>
      <c r="E3297">
        <v>100000</v>
      </c>
      <c r="F3297">
        <v>81591</v>
      </c>
      <c r="G3297">
        <v>65478</v>
      </c>
      <c r="H3297">
        <v>51555</v>
      </c>
      <c r="I3297">
        <v>39714</v>
      </c>
      <c r="J3297">
        <v>29889</v>
      </c>
      <c r="K3297">
        <v>21939</v>
      </c>
      <c r="L3297">
        <v>15652</v>
      </c>
      <c r="DC3297">
        <v>3.86</v>
      </c>
      <c r="DD3297">
        <v>3.61</v>
      </c>
      <c r="DE3297">
        <v>3.38</v>
      </c>
      <c r="DF3297">
        <v>3.16</v>
      </c>
      <c r="DG3297">
        <v>2.95</v>
      </c>
      <c r="DH3297">
        <v>2.75</v>
      </c>
      <c r="DI3297">
        <v>2.57</v>
      </c>
      <c r="DJ3297">
        <v>2.4</v>
      </c>
    </row>
    <row r="3298" spans="1:189" x14ac:dyDescent="0.25">
      <c r="A3298" t="s">
        <v>3085</v>
      </c>
      <c r="B3298">
        <v>7</v>
      </c>
      <c r="C3298">
        <v>7</v>
      </c>
      <c r="E3298">
        <v>100000</v>
      </c>
      <c r="F3298">
        <v>80230</v>
      </c>
      <c r="G3298">
        <v>63160</v>
      </c>
      <c r="H3298">
        <v>48651</v>
      </c>
      <c r="I3298">
        <v>36618</v>
      </c>
      <c r="J3298">
        <v>26874</v>
      </c>
      <c r="K3298">
        <v>19182</v>
      </c>
      <c r="DC3298">
        <v>3.61</v>
      </c>
      <c r="DD3298">
        <v>3.38</v>
      </c>
      <c r="DE3298">
        <v>3.16</v>
      </c>
      <c r="DF3298">
        <v>2.95</v>
      </c>
      <c r="DG3298">
        <v>2.75</v>
      </c>
      <c r="DH3298">
        <v>2.57</v>
      </c>
      <c r="DI3298">
        <v>2.4</v>
      </c>
    </row>
    <row r="3299" spans="1:189" x14ac:dyDescent="0.25">
      <c r="A3299" t="s">
        <v>3086</v>
      </c>
      <c r="B3299">
        <v>6</v>
      </c>
      <c r="C3299">
        <v>6</v>
      </c>
      <c r="E3299">
        <v>100000</v>
      </c>
      <c r="F3299">
        <v>78704</v>
      </c>
      <c r="G3299">
        <v>60621</v>
      </c>
      <c r="H3299">
        <v>45630</v>
      </c>
      <c r="I3299">
        <v>33495</v>
      </c>
      <c r="J3299">
        <v>23906</v>
      </c>
      <c r="DC3299">
        <v>3.38</v>
      </c>
      <c r="DD3299">
        <v>3.16</v>
      </c>
      <c r="DE3299">
        <v>2.95</v>
      </c>
      <c r="DF3299">
        <v>2.75</v>
      </c>
      <c r="DG3299">
        <v>2.57</v>
      </c>
      <c r="DH3299">
        <v>2.4</v>
      </c>
    </row>
    <row r="3300" spans="1:189" x14ac:dyDescent="0.25">
      <c r="A3300" t="s">
        <v>3087</v>
      </c>
      <c r="B3300">
        <v>5</v>
      </c>
      <c r="C3300">
        <v>5</v>
      </c>
      <c r="E3300">
        <v>100000</v>
      </c>
      <c r="F3300">
        <v>77010</v>
      </c>
      <c r="G3300">
        <v>57969</v>
      </c>
      <c r="H3300">
        <v>42561</v>
      </c>
      <c r="I3300">
        <v>30387</v>
      </c>
      <c r="DC3300">
        <v>3.16</v>
      </c>
      <c r="DD3300">
        <v>2.95</v>
      </c>
      <c r="DE3300">
        <v>2.75</v>
      </c>
      <c r="DF3300">
        <v>2.57</v>
      </c>
      <c r="DG3300">
        <v>2.4</v>
      </c>
    </row>
    <row r="3301" spans="1:189" x14ac:dyDescent="0.25">
      <c r="A3301" t="s">
        <v>3088</v>
      </c>
      <c r="B3301">
        <v>4</v>
      </c>
      <c r="C3301">
        <v>4</v>
      </c>
      <c r="E3301">
        <v>100000</v>
      </c>
      <c r="F3301">
        <v>75268</v>
      </c>
      <c r="G3301">
        <v>55271</v>
      </c>
      <c r="H3301">
        <v>39475</v>
      </c>
      <c r="DC3301">
        <v>2.95</v>
      </c>
      <c r="DD3301">
        <v>2.75</v>
      </c>
      <c r="DE3301">
        <v>2.57</v>
      </c>
      <c r="DF3301">
        <v>2.4</v>
      </c>
    </row>
    <row r="3302" spans="1:189" x14ac:dyDescent="0.25">
      <c r="A3302" t="s">
        <v>3089</v>
      </c>
      <c r="B3302">
        <v>3</v>
      </c>
      <c r="C3302">
        <v>3</v>
      </c>
      <c r="E3302">
        <v>100000</v>
      </c>
      <c r="F3302">
        <v>73433</v>
      </c>
      <c r="G3302">
        <v>52461</v>
      </c>
      <c r="DC3302">
        <v>2.75</v>
      </c>
      <c r="DD3302">
        <v>2.57</v>
      </c>
      <c r="DE3302">
        <v>2.4</v>
      </c>
    </row>
    <row r="3303" spans="1:189" x14ac:dyDescent="0.25">
      <c r="A3303" t="s">
        <v>3090</v>
      </c>
      <c r="B3303">
        <v>2</v>
      </c>
      <c r="C3303">
        <v>2</v>
      </c>
      <c r="E3303">
        <v>100000</v>
      </c>
      <c r="F3303">
        <v>71449</v>
      </c>
      <c r="DC3303">
        <v>2.57</v>
      </c>
      <c r="DD3303">
        <v>2.4</v>
      </c>
    </row>
    <row r="3304" spans="1:189" x14ac:dyDescent="0.25">
      <c r="A3304" t="s">
        <v>3091</v>
      </c>
      <c r="B3304">
        <v>1</v>
      </c>
      <c r="C3304">
        <v>1</v>
      </c>
      <c r="E3304">
        <v>100000</v>
      </c>
      <c r="DC3304">
        <v>2.4</v>
      </c>
    </row>
    <row r="3305" spans="1:189" x14ac:dyDescent="0.25">
      <c r="A3305" t="s">
        <v>3092</v>
      </c>
      <c r="B3305">
        <v>83</v>
      </c>
      <c r="C3305">
        <v>83</v>
      </c>
      <c r="E3305">
        <v>100000</v>
      </c>
      <c r="F3305">
        <v>99951</v>
      </c>
      <c r="G3305">
        <v>99899</v>
      </c>
      <c r="H3305">
        <v>99846</v>
      </c>
      <c r="I3305">
        <v>99792</v>
      </c>
      <c r="J3305">
        <v>99737</v>
      </c>
      <c r="K3305">
        <v>99681</v>
      </c>
      <c r="L3305">
        <v>99623</v>
      </c>
      <c r="M3305">
        <v>99564</v>
      </c>
      <c r="N3305">
        <v>99503</v>
      </c>
      <c r="O3305">
        <v>99441</v>
      </c>
      <c r="P3305">
        <v>99377</v>
      </c>
      <c r="Q3305">
        <v>99312</v>
      </c>
      <c r="R3305">
        <v>99246</v>
      </c>
      <c r="S3305">
        <v>99179</v>
      </c>
      <c r="T3305">
        <v>99110</v>
      </c>
      <c r="U3305">
        <v>99039</v>
      </c>
      <c r="V3305">
        <v>98966</v>
      </c>
      <c r="W3305">
        <v>98889</v>
      </c>
      <c r="X3305">
        <v>98808</v>
      </c>
      <c r="Y3305">
        <v>98722</v>
      </c>
      <c r="Z3305">
        <v>98632</v>
      </c>
      <c r="AA3305">
        <v>98536</v>
      </c>
      <c r="AB3305">
        <v>98434</v>
      </c>
      <c r="AC3305">
        <v>98325</v>
      </c>
      <c r="AD3305">
        <v>98209</v>
      </c>
      <c r="AE3305">
        <v>98085</v>
      </c>
      <c r="AF3305">
        <v>97952</v>
      </c>
      <c r="AG3305">
        <v>97810</v>
      </c>
      <c r="AH3305">
        <v>97658</v>
      </c>
      <c r="AI3305">
        <v>97495</v>
      </c>
      <c r="AJ3305">
        <v>97321</v>
      </c>
      <c r="AK3305">
        <v>97135</v>
      </c>
      <c r="AL3305">
        <v>96938</v>
      </c>
      <c r="AM3305">
        <v>96726</v>
      </c>
      <c r="AN3305">
        <v>96501</v>
      </c>
      <c r="AO3305">
        <v>96260</v>
      </c>
      <c r="AP3305">
        <v>96001</v>
      </c>
      <c r="AQ3305">
        <v>95724</v>
      </c>
      <c r="AR3305">
        <v>95427</v>
      </c>
      <c r="AS3305">
        <v>95108</v>
      </c>
      <c r="AT3305">
        <v>94767</v>
      </c>
      <c r="AU3305">
        <v>94404</v>
      </c>
      <c r="AV3305">
        <v>94017</v>
      </c>
      <c r="AW3305">
        <v>93604</v>
      </c>
      <c r="AX3305">
        <v>93165</v>
      </c>
      <c r="AY3305">
        <v>92697</v>
      </c>
      <c r="AZ3305">
        <v>92200</v>
      </c>
      <c r="BA3305">
        <v>91667</v>
      </c>
      <c r="BB3305">
        <v>91094</v>
      </c>
      <c r="BC3305">
        <v>90473</v>
      </c>
      <c r="BD3305">
        <v>89799</v>
      </c>
      <c r="BE3305">
        <v>89067</v>
      </c>
      <c r="BF3305">
        <v>88272</v>
      </c>
      <c r="BG3305">
        <v>87402</v>
      </c>
      <c r="BH3305">
        <v>86452</v>
      </c>
      <c r="BI3305">
        <v>85419</v>
      </c>
      <c r="BJ3305">
        <v>84291</v>
      </c>
      <c r="BK3305">
        <v>83045</v>
      </c>
      <c r="BL3305">
        <v>81660</v>
      </c>
      <c r="BM3305">
        <v>80118</v>
      </c>
      <c r="BN3305">
        <v>78404</v>
      </c>
      <c r="BO3305">
        <v>76501</v>
      </c>
      <c r="BP3305">
        <v>74395</v>
      </c>
      <c r="BQ3305">
        <v>72067</v>
      </c>
      <c r="BR3305">
        <v>69510</v>
      </c>
      <c r="BS3305">
        <v>66724</v>
      </c>
      <c r="BT3305">
        <v>63710</v>
      </c>
      <c r="BU3305">
        <v>60474</v>
      </c>
      <c r="BV3305">
        <v>57024</v>
      </c>
      <c r="BW3305">
        <v>53386</v>
      </c>
      <c r="BX3305">
        <v>49591</v>
      </c>
      <c r="BY3305">
        <v>45671</v>
      </c>
      <c r="BZ3305">
        <v>41653</v>
      </c>
      <c r="CA3305">
        <v>37573</v>
      </c>
      <c r="CB3305">
        <v>33498</v>
      </c>
      <c r="CC3305">
        <v>29442</v>
      </c>
      <c r="CD3305">
        <v>25451</v>
      </c>
      <c r="CE3305">
        <v>21580</v>
      </c>
      <c r="CF3305">
        <v>17858</v>
      </c>
      <c r="CG3305">
        <v>14378</v>
      </c>
      <c r="CH3305">
        <v>11217</v>
      </c>
      <c r="CI3305">
        <v>8433</v>
      </c>
      <c r="DC3305">
        <v>67.959999999999994</v>
      </c>
      <c r="DD3305">
        <v>66.989999999999995</v>
      </c>
      <c r="DE3305">
        <v>66.03</v>
      </c>
      <c r="DF3305">
        <v>65.06</v>
      </c>
      <c r="DG3305">
        <v>64.099999999999994</v>
      </c>
      <c r="DH3305">
        <v>63.13</v>
      </c>
      <c r="DI3305">
        <v>62.17</v>
      </c>
      <c r="DJ3305">
        <v>61.2</v>
      </c>
      <c r="DK3305">
        <v>60.24</v>
      </c>
      <c r="DL3305">
        <v>59.27</v>
      </c>
      <c r="DM3305">
        <v>58.31</v>
      </c>
      <c r="DN3305">
        <v>57.35</v>
      </c>
      <c r="DO3305">
        <v>56.39</v>
      </c>
      <c r="DP3305">
        <v>55.42</v>
      </c>
      <c r="DQ3305">
        <v>54.46</v>
      </c>
      <c r="DR3305">
        <v>53.5</v>
      </c>
      <c r="DS3305">
        <v>52.54</v>
      </c>
      <c r="DT3305">
        <v>51.57</v>
      </c>
      <c r="DU3305">
        <v>50.61</v>
      </c>
      <c r="DV3305">
        <v>49.66</v>
      </c>
      <c r="DW3305">
        <v>48.7</v>
      </c>
      <c r="DX3305">
        <v>47.74</v>
      </c>
      <c r="DY3305">
        <v>46.79</v>
      </c>
      <c r="DZ3305">
        <v>45.84</v>
      </c>
      <c r="EA3305">
        <v>44.89</v>
      </c>
      <c r="EB3305">
        <v>43.94</v>
      </c>
      <c r="EC3305">
        <v>42.99</v>
      </c>
      <c r="ED3305">
        <v>42.05</v>
      </c>
      <c r="EE3305">
        <v>41.11</v>
      </c>
      <c r="EF3305">
        <v>40.17</v>
      </c>
      <c r="EG3305">
        <v>39.24</v>
      </c>
      <c r="EH3305">
        <v>38.31</v>
      </c>
      <c r="EI3305">
        <v>37.380000000000003</v>
      </c>
      <c r="EJ3305">
        <v>36.46</v>
      </c>
      <c r="EK3305">
        <v>35.54</v>
      </c>
      <c r="EL3305">
        <v>34.619999999999997</v>
      </c>
      <c r="EM3305">
        <v>33.700000000000003</v>
      </c>
      <c r="EN3305">
        <v>32.79</v>
      </c>
      <c r="EO3305">
        <v>31.89</v>
      </c>
      <c r="EP3305">
        <v>30.98</v>
      </c>
      <c r="EQ3305">
        <v>30.09</v>
      </c>
      <c r="ER3305">
        <v>29.19</v>
      </c>
      <c r="ES3305">
        <v>28.3</v>
      </c>
      <c r="ET3305">
        <v>27.42</v>
      </c>
      <c r="EU3305">
        <v>26.54</v>
      </c>
      <c r="EV3305">
        <v>25.66</v>
      </c>
      <c r="EW3305">
        <v>24.79</v>
      </c>
      <c r="EX3305">
        <v>23.92</v>
      </c>
      <c r="EY3305">
        <v>23.05</v>
      </c>
      <c r="EZ3305">
        <v>22.2</v>
      </c>
      <c r="FA3305">
        <v>21.34</v>
      </c>
      <c r="FB3305">
        <v>20.5</v>
      </c>
      <c r="FC3305">
        <v>19.670000000000002</v>
      </c>
      <c r="FD3305">
        <v>18.84</v>
      </c>
      <c r="FE3305">
        <v>18.02</v>
      </c>
      <c r="FF3305">
        <v>17.21</v>
      </c>
      <c r="FG3305">
        <v>16.41</v>
      </c>
      <c r="FH3305">
        <v>15.63</v>
      </c>
      <c r="FI3305">
        <v>14.85</v>
      </c>
      <c r="FJ3305">
        <v>14.1</v>
      </c>
      <c r="FK3305">
        <v>13.36</v>
      </c>
      <c r="FL3305">
        <v>12.64</v>
      </c>
      <c r="FM3305">
        <v>11.94</v>
      </c>
      <c r="FN3305">
        <v>11.27</v>
      </c>
      <c r="FO3305">
        <v>10.61</v>
      </c>
      <c r="FP3305">
        <v>9.99</v>
      </c>
      <c r="FQ3305">
        <v>9.3800000000000008</v>
      </c>
      <c r="FR3305">
        <v>8.8000000000000007</v>
      </c>
      <c r="FS3305">
        <v>8.25</v>
      </c>
      <c r="FT3305">
        <v>7.72</v>
      </c>
      <c r="FU3305">
        <v>7.21</v>
      </c>
      <c r="FV3305">
        <v>6.72</v>
      </c>
      <c r="FW3305">
        <v>6.26</v>
      </c>
      <c r="FX3305">
        <v>5.81</v>
      </c>
      <c r="FY3305">
        <v>5.39</v>
      </c>
      <c r="FZ3305">
        <v>4.9800000000000004</v>
      </c>
      <c r="GA3305">
        <v>4.5999999999999996</v>
      </c>
      <c r="GB3305">
        <v>4.24</v>
      </c>
      <c r="GC3305">
        <v>3.91</v>
      </c>
      <c r="GD3305">
        <v>3.62</v>
      </c>
      <c r="GE3305">
        <v>3.38</v>
      </c>
      <c r="GF3305">
        <v>3.19</v>
      </c>
      <c r="GG3305">
        <v>3.08</v>
      </c>
    </row>
    <row r="3306" spans="1:189" x14ac:dyDescent="0.25">
      <c r="A3306" t="s">
        <v>3093</v>
      </c>
      <c r="B3306">
        <v>82</v>
      </c>
      <c r="C3306">
        <v>82</v>
      </c>
      <c r="E3306">
        <v>100000</v>
      </c>
      <c r="F3306">
        <v>99947</v>
      </c>
      <c r="G3306">
        <v>99893</v>
      </c>
      <c r="H3306">
        <v>99838</v>
      </c>
      <c r="I3306">
        <v>99782</v>
      </c>
      <c r="J3306">
        <v>99725</v>
      </c>
      <c r="K3306">
        <v>99666</v>
      </c>
      <c r="L3306">
        <v>99606</v>
      </c>
      <c r="M3306">
        <v>99544</v>
      </c>
      <c r="N3306">
        <v>99481</v>
      </c>
      <c r="O3306">
        <v>99416</v>
      </c>
      <c r="P3306">
        <v>99350</v>
      </c>
      <c r="Q3306">
        <v>99283</v>
      </c>
      <c r="R3306">
        <v>99215</v>
      </c>
      <c r="S3306">
        <v>99145</v>
      </c>
      <c r="T3306">
        <v>99073</v>
      </c>
      <c r="U3306">
        <v>98998</v>
      </c>
      <c r="V3306">
        <v>98919</v>
      </c>
      <c r="W3306">
        <v>98837</v>
      </c>
      <c r="X3306">
        <v>98750</v>
      </c>
      <c r="Y3306">
        <v>98658</v>
      </c>
      <c r="Z3306">
        <v>98560</v>
      </c>
      <c r="AA3306">
        <v>98456</v>
      </c>
      <c r="AB3306">
        <v>98346</v>
      </c>
      <c r="AC3306">
        <v>98227</v>
      </c>
      <c r="AD3306">
        <v>98101</v>
      </c>
      <c r="AE3306">
        <v>97966</v>
      </c>
      <c r="AF3306">
        <v>97822</v>
      </c>
      <c r="AG3306">
        <v>97667</v>
      </c>
      <c r="AH3306">
        <v>97501</v>
      </c>
      <c r="AI3306">
        <v>97324</v>
      </c>
      <c r="AJ3306">
        <v>97136</v>
      </c>
      <c r="AK3306">
        <v>96934</v>
      </c>
      <c r="AL3306">
        <v>96720</v>
      </c>
      <c r="AM3306">
        <v>96490</v>
      </c>
      <c r="AN3306">
        <v>96245</v>
      </c>
      <c r="AO3306">
        <v>95982</v>
      </c>
      <c r="AP3306">
        <v>95700</v>
      </c>
      <c r="AQ3306">
        <v>95397</v>
      </c>
      <c r="AR3306">
        <v>95073</v>
      </c>
      <c r="AS3306">
        <v>94727</v>
      </c>
      <c r="AT3306">
        <v>94357</v>
      </c>
      <c r="AU3306">
        <v>93963</v>
      </c>
      <c r="AV3306">
        <v>93544</v>
      </c>
      <c r="AW3306">
        <v>93097</v>
      </c>
      <c r="AX3306">
        <v>92622</v>
      </c>
      <c r="AY3306">
        <v>92115</v>
      </c>
      <c r="AZ3306">
        <v>91574</v>
      </c>
      <c r="BA3306">
        <v>90992</v>
      </c>
      <c r="BB3306">
        <v>90362</v>
      </c>
      <c r="BC3306">
        <v>89678</v>
      </c>
      <c r="BD3306">
        <v>88935</v>
      </c>
      <c r="BE3306">
        <v>88129</v>
      </c>
      <c r="BF3306">
        <v>87248</v>
      </c>
      <c r="BG3306">
        <v>86286</v>
      </c>
      <c r="BH3306">
        <v>85242</v>
      </c>
      <c r="BI3306">
        <v>84100</v>
      </c>
      <c r="BJ3306">
        <v>82840</v>
      </c>
      <c r="BK3306">
        <v>81440</v>
      </c>
      <c r="BL3306">
        <v>79884</v>
      </c>
      <c r="BM3306">
        <v>78154</v>
      </c>
      <c r="BN3306">
        <v>76234</v>
      </c>
      <c r="BO3306">
        <v>74110</v>
      </c>
      <c r="BP3306">
        <v>71763</v>
      </c>
      <c r="BQ3306">
        <v>69188</v>
      </c>
      <c r="BR3306">
        <v>66385</v>
      </c>
      <c r="BS3306">
        <v>63354</v>
      </c>
      <c r="BT3306">
        <v>60102</v>
      </c>
      <c r="BU3306">
        <v>56640</v>
      </c>
      <c r="BV3306">
        <v>52989</v>
      </c>
      <c r="BW3306">
        <v>49180</v>
      </c>
      <c r="BX3306">
        <v>45249</v>
      </c>
      <c r="BY3306">
        <v>41225</v>
      </c>
      <c r="BZ3306">
        <v>37148</v>
      </c>
      <c r="CA3306">
        <v>33079</v>
      </c>
      <c r="CB3306">
        <v>29074</v>
      </c>
      <c r="CC3306">
        <v>25133</v>
      </c>
      <c r="CD3306">
        <v>21311</v>
      </c>
      <c r="CE3306">
        <v>17635</v>
      </c>
      <c r="CF3306">
        <v>14198</v>
      </c>
      <c r="CG3306">
        <v>11076</v>
      </c>
      <c r="CH3306">
        <v>8328</v>
      </c>
      <c r="DC3306">
        <v>66.87</v>
      </c>
      <c r="DD3306">
        <v>65.900000000000006</v>
      </c>
      <c r="DE3306">
        <v>64.94</v>
      </c>
      <c r="DF3306">
        <v>63.98</v>
      </c>
      <c r="DG3306">
        <v>63.01</v>
      </c>
      <c r="DH3306">
        <v>62.05</v>
      </c>
      <c r="DI3306">
        <v>61.08</v>
      </c>
      <c r="DJ3306">
        <v>60.12</v>
      </c>
      <c r="DK3306">
        <v>59.16</v>
      </c>
      <c r="DL3306">
        <v>58.19</v>
      </c>
      <c r="DM3306">
        <v>57.23</v>
      </c>
      <c r="DN3306">
        <v>56.27</v>
      </c>
      <c r="DO3306">
        <v>55.31</v>
      </c>
      <c r="DP3306">
        <v>54.34</v>
      </c>
      <c r="DQ3306">
        <v>53.38</v>
      </c>
      <c r="DR3306">
        <v>52.42</v>
      </c>
      <c r="DS3306">
        <v>51.46</v>
      </c>
      <c r="DT3306">
        <v>50.5</v>
      </c>
      <c r="DU3306">
        <v>49.54</v>
      </c>
      <c r="DV3306">
        <v>48.59</v>
      </c>
      <c r="DW3306">
        <v>47.63</v>
      </c>
      <c r="DX3306">
        <v>46.68</v>
      </c>
      <c r="DY3306">
        <v>45.73</v>
      </c>
      <c r="DZ3306">
        <v>44.78</v>
      </c>
      <c r="EA3306">
        <v>43.83</v>
      </c>
      <c r="EB3306">
        <v>42.89</v>
      </c>
      <c r="EC3306">
        <v>41.94</v>
      </c>
      <c r="ED3306">
        <v>41.01</v>
      </c>
      <c r="EE3306">
        <v>40.07</v>
      </c>
      <c r="EF3306">
        <v>39.14</v>
      </c>
      <c r="EG3306">
        <v>38.21</v>
      </c>
      <c r="EH3306">
        <v>37.28</v>
      </c>
      <c r="EI3306">
        <v>36.36</v>
      </c>
      <c r="EJ3306">
        <v>35.44</v>
      </c>
      <c r="EK3306">
        <v>34.520000000000003</v>
      </c>
      <c r="EL3306">
        <v>33.61</v>
      </c>
      <c r="EM3306">
        <v>32.700000000000003</v>
      </c>
      <c r="EN3306">
        <v>31.79</v>
      </c>
      <c r="EO3306">
        <v>30.89</v>
      </c>
      <c r="EP3306">
        <v>29.99</v>
      </c>
      <c r="EQ3306">
        <v>29.1</v>
      </c>
      <c r="ER3306">
        <v>28.22</v>
      </c>
      <c r="ES3306">
        <v>27.33</v>
      </c>
      <c r="ET3306">
        <v>26.45</v>
      </c>
      <c r="EU3306">
        <v>25.58</v>
      </c>
      <c r="EV3306">
        <v>24.7</v>
      </c>
      <c r="EW3306">
        <v>23.84</v>
      </c>
      <c r="EX3306">
        <v>22.98</v>
      </c>
      <c r="EY3306">
        <v>22.12</v>
      </c>
      <c r="EZ3306">
        <v>21.27</v>
      </c>
      <c r="FA3306">
        <v>20.43</v>
      </c>
      <c r="FB3306">
        <v>19.600000000000001</v>
      </c>
      <c r="FC3306">
        <v>18.77</v>
      </c>
      <c r="FD3306">
        <v>17.95</v>
      </c>
      <c r="FE3306">
        <v>17.149999999999999</v>
      </c>
      <c r="FF3306">
        <v>16.350000000000001</v>
      </c>
      <c r="FG3306">
        <v>15.57</v>
      </c>
      <c r="FH3306">
        <v>14.8</v>
      </c>
      <c r="FI3306">
        <v>14.04</v>
      </c>
      <c r="FJ3306">
        <v>13.31</v>
      </c>
      <c r="FK3306">
        <v>12.59</v>
      </c>
      <c r="FL3306">
        <v>11.89</v>
      </c>
      <c r="FM3306">
        <v>11.22</v>
      </c>
      <c r="FN3306">
        <v>10.57</v>
      </c>
      <c r="FO3306">
        <v>9.9499999999999993</v>
      </c>
      <c r="FP3306">
        <v>9.35</v>
      </c>
      <c r="FQ3306">
        <v>8.77</v>
      </c>
      <c r="FR3306">
        <v>8.2200000000000006</v>
      </c>
      <c r="FS3306">
        <v>7.69</v>
      </c>
      <c r="FT3306">
        <v>7.18</v>
      </c>
      <c r="FU3306">
        <v>6.7</v>
      </c>
      <c r="FV3306">
        <v>6.24</v>
      </c>
      <c r="FW3306">
        <v>5.8</v>
      </c>
      <c r="FX3306">
        <v>5.38</v>
      </c>
      <c r="FY3306">
        <v>4.9800000000000004</v>
      </c>
      <c r="FZ3306">
        <v>4.5999999999999996</v>
      </c>
      <c r="GA3306">
        <v>4.24</v>
      </c>
      <c r="GB3306">
        <v>3.91</v>
      </c>
      <c r="GC3306">
        <v>3.62</v>
      </c>
      <c r="GD3306">
        <v>3.38</v>
      </c>
      <c r="GE3306">
        <v>3.19</v>
      </c>
      <c r="GF3306">
        <v>3.08</v>
      </c>
    </row>
    <row r="3307" spans="1:189" x14ac:dyDescent="0.25">
      <c r="A3307" t="s">
        <v>3094</v>
      </c>
      <c r="B3307">
        <v>81</v>
      </c>
      <c r="C3307">
        <v>81</v>
      </c>
      <c r="E3307">
        <v>100000</v>
      </c>
      <c r="F3307">
        <v>99945</v>
      </c>
      <c r="G3307">
        <v>99889</v>
      </c>
      <c r="H3307">
        <v>99832</v>
      </c>
      <c r="I3307">
        <v>99773</v>
      </c>
      <c r="J3307">
        <v>99714</v>
      </c>
      <c r="K3307">
        <v>99653</v>
      </c>
      <c r="L3307">
        <v>99590</v>
      </c>
      <c r="M3307">
        <v>99526</v>
      </c>
      <c r="N3307">
        <v>99460</v>
      </c>
      <c r="O3307">
        <v>99393</v>
      </c>
      <c r="P3307">
        <v>99325</v>
      </c>
      <c r="Q3307">
        <v>99255</v>
      </c>
      <c r="R3307">
        <v>99183</v>
      </c>
      <c r="S3307">
        <v>99110</v>
      </c>
      <c r="T3307">
        <v>99034</v>
      </c>
      <c r="U3307">
        <v>98954</v>
      </c>
      <c r="V3307">
        <v>98870</v>
      </c>
      <c r="W3307">
        <v>98782</v>
      </c>
      <c r="X3307">
        <v>98688</v>
      </c>
      <c r="Y3307">
        <v>98589</v>
      </c>
      <c r="Z3307">
        <v>98483</v>
      </c>
      <c r="AA3307">
        <v>98370</v>
      </c>
      <c r="AB3307">
        <v>98250</v>
      </c>
      <c r="AC3307">
        <v>98122</v>
      </c>
      <c r="AD3307">
        <v>97984</v>
      </c>
      <c r="AE3307">
        <v>97837</v>
      </c>
      <c r="AF3307">
        <v>97680</v>
      </c>
      <c r="AG3307">
        <v>97511</v>
      </c>
      <c r="AH3307">
        <v>97331</v>
      </c>
      <c r="AI3307">
        <v>97140</v>
      </c>
      <c r="AJ3307">
        <v>96935</v>
      </c>
      <c r="AK3307">
        <v>96716</v>
      </c>
      <c r="AL3307">
        <v>96483</v>
      </c>
      <c r="AM3307">
        <v>96233</v>
      </c>
      <c r="AN3307">
        <v>95966</v>
      </c>
      <c r="AO3307">
        <v>95679</v>
      </c>
      <c r="AP3307">
        <v>95371</v>
      </c>
      <c r="AQ3307">
        <v>95041</v>
      </c>
      <c r="AR3307">
        <v>94689</v>
      </c>
      <c r="AS3307">
        <v>94312</v>
      </c>
      <c r="AT3307">
        <v>93912</v>
      </c>
      <c r="AU3307">
        <v>93485</v>
      </c>
      <c r="AV3307">
        <v>93032</v>
      </c>
      <c r="AW3307">
        <v>92549</v>
      </c>
      <c r="AX3307">
        <v>92034</v>
      </c>
      <c r="AY3307">
        <v>91483</v>
      </c>
      <c r="AZ3307">
        <v>90891</v>
      </c>
      <c r="BA3307">
        <v>90252</v>
      </c>
      <c r="BB3307">
        <v>89559</v>
      </c>
      <c r="BC3307">
        <v>88805</v>
      </c>
      <c r="BD3307">
        <v>87988</v>
      </c>
      <c r="BE3307">
        <v>87094</v>
      </c>
      <c r="BF3307">
        <v>86121</v>
      </c>
      <c r="BG3307">
        <v>85064</v>
      </c>
      <c r="BH3307">
        <v>83910</v>
      </c>
      <c r="BI3307">
        <v>82636</v>
      </c>
      <c r="BJ3307">
        <v>81220</v>
      </c>
      <c r="BK3307">
        <v>79648</v>
      </c>
      <c r="BL3307">
        <v>77902</v>
      </c>
      <c r="BM3307">
        <v>75966</v>
      </c>
      <c r="BN3307">
        <v>73825</v>
      </c>
      <c r="BO3307">
        <v>71460</v>
      </c>
      <c r="BP3307">
        <v>68866</v>
      </c>
      <c r="BQ3307">
        <v>66045</v>
      </c>
      <c r="BR3307">
        <v>62997</v>
      </c>
      <c r="BS3307">
        <v>59729</v>
      </c>
      <c r="BT3307">
        <v>56253</v>
      </c>
      <c r="BU3307">
        <v>52591</v>
      </c>
      <c r="BV3307">
        <v>48773</v>
      </c>
      <c r="BW3307">
        <v>44831</v>
      </c>
      <c r="BX3307">
        <v>40802</v>
      </c>
      <c r="BY3307">
        <v>36724</v>
      </c>
      <c r="BZ3307">
        <v>32664</v>
      </c>
      <c r="CA3307">
        <v>28671</v>
      </c>
      <c r="CB3307">
        <v>24785</v>
      </c>
      <c r="CC3307">
        <v>21015</v>
      </c>
      <c r="CD3307">
        <v>17391</v>
      </c>
      <c r="CE3307">
        <v>14002</v>
      </c>
      <c r="CF3307">
        <v>10923</v>
      </c>
      <c r="CG3307">
        <v>8212</v>
      </c>
      <c r="DC3307">
        <v>65.78</v>
      </c>
      <c r="DD3307">
        <v>64.819999999999993</v>
      </c>
      <c r="DE3307">
        <v>63.85</v>
      </c>
      <c r="DF3307">
        <v>62.89</v>
      </c>
      <c r="DG3307">
        <v>61.92</v>
      </c>
      <c r="DH3307">
        <v>60.96</v>
      </c>
      <c r="DI3307">
        <v>60</v>
      </c>
      <c r="DJ3307">
        <v>59.04</v>
      </c>
      <c r="DK3307">
        <v>58.07</v>
      </c>
      <c r="DL3307">
        <v>57.11</v>
      </c>
      <c r="DM3307">
        <v>56.15</v>
      </c>
      <c r="DN3307">
        <v>55.19</v>
      </c>
      <c r="DO3307">
        <v>54.23</v>
      </c>
      <c r="DP3307">
        <v>53.27</v>
      </c>
      <c r="DQ3307">
        <v>52.3</v>
      </c>
      <c r="DR3307">
        <v>51.34</v>
      </c>
      <c r="DS3307">
        <v>50.39</v>
      </c>
      <c r="DT3307">
        <v>49.43</v>
      </c>
      <c r="DU3307">
        <v>48.47</v>
      </c>
      <c r="DV3307">
        <v>47.52</v>
      </c>
      <c r="DW3307">
        <v>46.56</v>
      </c>
      <c r="DX3307">
        <v>45.61</v>
      </c>
      <c r="DY3307">
        <v>44.67</v>
      </c>
      <c r="DZ3307">
        <v>43.72</v>
      </c>
      <c r="EA3307">
        <v>42.78</v>
      </c>
      <c r="EB3307">
        <v>41.84</v>
      </c>
      <c r="EC3307">
        <v>40.9</v>
      </c>
      <c r="ED3307">
        <v>39.96</v>
      </c>
      <c r="EE3307">
        <v>39.03</v>
      </c>
      <c r="EF3307">
        <v>38.1</v>
      </c>
      <c r="EG3307">
        <v>37.18</v>
      </c>
      <c r="EH3307">
        <v>36.25</v>
      </c>
      <c r="EI3307">
        <v>35.33</v>
      </c>
      <c r="EJ3307">
        <v>34.42</v>
      </c>
      <c r="EK3307">
        <v>33.51</v>
      </c>
      <c r="EL3307">
        <v>32.6</v>
      </c>
      <c r="EM3307">
        <v>31.7</v>
      </c>
      <c r="EN3307">
        <v>30.8</v>
      </c>
      <c r="EO3307">
        <v>29.9</v>
      </c>
      <c r="EP3307">
        <v>29.01</v>
      </c>
      <c r="EQ3307">
        <v>28.12</v>
      </c>
      <c r="ER3307">
        <v>27.24</v>
      </c>
      <c r="ES3307">
        <v>26.36</v>
      </c>
      <c r="ET3307">
        <v>25.49</v>
      </c>
      <c r="EU3307">
        <v>24.62</v>
      </c>
      <c r="EV3307">
        <v>23.76</v>
      </c>
      <c r="EW3307">
        <v>22.9</v>
      </c>
      <c r="EX3307">
        <v>22.04</v>
      </c>
      <c r="EY3307">
        <v>21.19</v>
      </c>
      <c r="EZ3307">
        <v>20.350000000000001</v>
      </c>
      <c r="FA3307">
        <v>19.52</v>
      </c>
      <c r="FB3307">
        <v>18.7</v>
      </c>
      <c r="FC3307">
        <v>17.89</v>
      </c>
      <c r="FD3307">
        <v>17.079999999999998</v>
      </c>
      <c r="FE3307">
        <v>16.29</v>
      </c>
      <c r="FF3307">
        <v>15.51</v>
      </c>
      <c r="FG3307">
        <v>14.74</v>
      </c>
      <c r="FH3307">
        <v>13.99</v>
      </c>
      <c r="FI3307">
        <v>13.25</v>
      </c>
      <c r="FJ3307">
        <v>12.54</v>
      </c>
      <c r="FK3307">
        <v>11.84</v>
      </c>
      <c r="FL3307">
        <v>11.17</v>
      </c>
      <c r="FM3307">
        <v>10.53</v>
      </c>
      <c r="FN3307">
        <v>9.9</v>
      </c>
      <c r="FO3307">
        <v>9.31</v>
      </c>
      <c r="FP3307">
        <v>8.73</v>
      </c>
      <c r="FQ3307">
        <v>8.18</v>
      </c>
      <c r="FR3307">
        <v>7.66</v>
      </c>
      <c r="FS3307">
        <v>7.15</v>
      </c>
      <c r="FT3307">
        <v>6.68</v>
      </c>
      <c r="FU3307">
        <v>6.22</v>
      </c>
      <c r="FV3307">
        <v>5.78</v>
      </c>
      <c r="FW3307">
        <v>5.37</v>
      </c>
      <c r="FX3307">
        <v>4.9800000000000004</v>
      </c>
      <c r="FY3307">
        <v>4.5999999999999996</v>
      </c>
      <c r="FZ3307">
        <v>4.24</v>
      </c>
      <c r="GA3307">
        <v>3.91</v>
      </c>
      <c r="GB3307">
        <v>3.62</v>
      </c>
      <c r="GC3307">
        <v>3.38</v>
      </c>
      <c r="GD3307">
        <v>3.19</v>
      </c>
      <c r="GE3307">
        <v>3.08</v>
      </c>
    </row>
    <row r="3308" spans="1:189" x14ac:dyDescent="0.25">
      <c r="A3308" t="s">
        <v>3095</v>
      </c>
      <c r="B3308">
        <v>80</v>
      </c>
      <c r="C3308">
        <v>80</v>
      </c>
      <c r="E3308">
        <v>100000</v>
      </c>
      <c r="F3308">
        <v>99943</v>
      </c>
      <c r="G3308">
        <v>99885</v>
      </c>
      <c r="H3308">
        <v>99825</v>
      </c>
      <c r="I3308">
        <v>99765</v>
      </c>
      <c r="J3308">
        <v>99703</v>
      </c>
      <c r="K3308">
        <v>99639</v>
      </c>
      <c r="L3308">
        <v>99574</v>
      </c>
      <c r="M3308">
        <v>99507</v>
      </c>
      <c r="N3308">
        <v>99439</v>
      </c>
      <c r="O3308">
        <v>99369</v>
      </c>
      <c r="P3308">
        <v>99298</v>
      </c>
      <c r="Q3308">
        <v>99226</v>
      </c>
      <c r="R3308">
        <v>99151</v>
      </c>
      <c r="S3308">
        <v>99073</v>
      </c>
      <c r="T3308">
        <v>98992</v>
      </c>
      <c r="U3308">
        <v>98907</v>
      </c>
      <c r="V3308">
        <v>98817</v>
      </c>
      <c r="W3308">
        <v>98721</v>
      </c>
      <c r="X3308">
        <v>98620</v>
      </c>
      <c r="Y3308">
        <v>98513</v>
      </c>
      <c r="Z3308">
        <v>98398</v>
      </c>
      <c r="AA3308">
        <v>98276</v>
      </c>
      <c r="AB3308">
        <v>98146</v>
      </c>
      <c r="AC3308">
        <v>98006</v>
      </c>
      <c r="AD3308">
        <v>97856</v>
      </c>
      <c r="AE3308">
        <v>97696</v>
      </c>
      <c r="AF3308">
        <v>97525</v>
      </c>
      <c r="AG3308">
        <v>97342</v>
      </c>
      <c r="AH3308">
        <v>97146</v>
      </c>
      <c r="AI3308">
        <v>96938</v>
      </c>
      <c r="AJ3308">
        <v>96716</v>
      </c>
      <c r="AK3308">
        <v>96478</v>
      </c>
      <c r="AL3308">
        <v>96224</v>
      </c>
      <c r="AM3308">
        <v>95952</v>
      </c>
      <c r="AN3308">
        <v>95660</v>
      </c>
      <c r="AO3308">
        <v>95347</v>
      </c>
      <c r="AP3308">
        <v>95012</v>
      </c>
      <c r="AQ3308">
        <v>94653</v>
      </c>
      <c r="AR3308">
        <v>94270</v>
      </c>
      <c r="AS3308">
        <v>93862</v>
      </c>
      <c r="AT3308">
        <v>93428</v>
      </c>
      <c r="AU3308">
        <v>92967</v>
      </c>
      <c r="AV3308">
        <v>92477</v>
      </c>
      <c r="AW3308">
        <v>91953</v>
      </c>
      <c r="AX3308">
        <v>91394</v>
      </c>
      <c r="AY3308">
        <v>90792</v>
      </c>
      <c r="AZ3308">
        <v>90143</v>
      </c>
      <c r="BA3308">
        <v>89440</v>
      </c>
      <c r="BB3308">
        <v>88676</v>
      </c>
      <c r="BC3308">
        <v>87847</v>
      </c>
      <c r="BD3308">
        <v>86942</v>
      </c>
      <c r="BE3308">
        <v>85955</v>
      </c>
      <c r="BF3308">
        <v>84886</v>
      </c>
      <c r="BG3308">
        <v>83719</v>
      </c>
      <c r="BH3308">
        <v>82431</v>
      </c>
      <c r="BI3308">
        <v>81000</v>
      </c>
      <c r="BJ3308">
        <v>79412</v>
      </c>
      <c r="BK3308">
        <v>77649</v>
      </c>
      <c r="BL3308">
        <v>75697</v>
      </c>
      <c r="BM3308">
        <v>73539</v>
      </c>
      <c r="BN3308">
        <v>71156</v>
      </c>
      <c r="BO3308">
        <v>68544</v>
      </c>
      <c r="BP3308">
        <v>65704</v>
      </c>
      <c r="BQ3308">
        <v>62639</v>
      </c>
      <c r="BR3308">
        <v>59354</v>
      </c>
      <c r="BS3308">
        <v>55863</v>
      </c>
      <c r="BT3308">
        <v>52190</v>
      </c>
      <c r="BU3308">
        <v>48365</v>
      </c>
      <c r="BV3308">
        <v>44419</v>
      </c>
      <c r="BW3308">
        <v>40383</v>
      </c>
      <c r="BX3308">
        <v>36304</v>
      </c>
      <c r="BY3308">
        <v>32250</v>
      </c>
      <c r="BZ3308">
        <v>28273</v>
      </c>
      <c r="CA3308">
        <v>24404</v>
      </c>
      <c r="CB3308">
        <v>20693</v>
      </c>
      <c r="CC3308">
        <v>17124</v>
      </c>
      <c r="CD3308">
        <v>13787</v>
      </c>
      <c r="CE3308">
        <v>10755</v>
      </c>
      <c r="CF3308">
        <v>8086</v>
      </c>
      <c r="DC3308">
        <v>64.69</v>
      </c>
      <c r="DD3308">
        <v>63.73</v>
      </c>
      <c r="DE3308">
        <v>62.76</v>
      </c>
      <c r="DF3308">
        <v>61.8</v>
      </c>
      <c r="DG3308">
        <v>60.84</v>
      </c>
      <c r="DH3308">
        <v>59.88</v>
      </c>
      <c r="DI3308">
        <v>58.91</v>
      </c>
      <c r="DJ3308">
        <v>57.95</v>
      </c>
      <c r="DK3308">
        <v>56.99</v>
      </c>
      <c r="DL3308">
        <v>56.03</v>
      </c>
      <c r="DM3308">
        <v>55.07</v>
      </c>
      <c r="DN3308">
        <v>54.11</v>
      </c>
      <c r="DO3308">
        <v>53.15</v>
      </c>
      <c r="DP3308">
        <v>52.19</v>
      </c>
      <c r="DQ3308">
        <v>51.23</v>
      </c>
      <c r="DR3308">
        <v>50.27</v>
      </c>
      <c r="DS3308">
        <v>49.31</v>
      </c>
      <c r="DT3308">
        <v>48.36</v>
      </c>
      <c r="DU3308">
        <v>47.4</v>
      </c>
      <c r="DV3308">
        <v>46.45</v>
      </c>
      <c r="DW3308">
        <v>45.5</v>
      </c>
      <c r="DX3308">
        <v>44.55</v>
      </c>
      <c r="DY3308">
        <v>43.61</v>
      </c>
      <c r="DZ3308">
        <v>42.66</v>
      </c>
      <c r="EA3308">
        <v>41.72</v>
      </c>
      <c r="EB3308">
        <v>40.79</v>
      </c>
      <c r="EC3308">
        <v>39.85</v>
      </c>
      <c r="ED3308">
        <v>38.92</v>
      </c>
      <c r="EE3308">
        <v>37.99</v>
      </c>
      <c r="EF3308">
        <v>37.07</v>
      </c>
      <c r="EG3308">
        <v>36.15</v>
      </c>
      <c r="EH3308">
        <v>35.229999999999997</v>
      </c>
      <c r="EI3308">
        <v>34.32</v>
      </c>
      <c r="EJ3308">
        <v>33.409999999999997</v>
      </c>
      <c r="EK3308">
        <v>32.5</v>
      </c>
      <c r="EL3308">
        <v>31.6</v>
      </c>
      <c r="EM3308">
        <v>30.7</v>
      </c>
      <c r="EN3308">
        <v>29.8</v>
      </c>
      <c r="EO3308">
        <v>28.92</v>
      </c>
      <c r="EP3308">
        <v>28.03</v>
      </c>
      <c r="EQ3308">
        <v>27.15</v>
      </c>
      <c r="ER3308">
        <v>26.27</v>
      </c>
      <c r="ES3308">
        <v>25.4</v>
      </c>
      <c r="ET3308">
        <v>24.53</v>
      </c>
      <c r="EU3308">
        <v>23.67</v>
      </c>
      <c r="EV3308">
        <v>22.81</v>
      </c>
      <c r="EW3308">
        <v>21.96</v>
      </c>
      <c r="EX3308">
        <v>21.12</v>
      </c>
      <c r="EY3308">
        <v>20.28</v>
      </c>
      <c r="EZ3308">
        <v>19.45</v>
      </c>
      <c r="FA3308">
        <v>18.63</v>
      </c>
      <c r="FB3308">
        <v>17.82</v>
      </c>
      <c r="FC3308">
        <v>17.010000000000002</v>
      </c>
      <c r="FD3308">
        <v>16.22</v>
      </c>
      <c r="FE3308">
        <v>15.44</v>
      </c>
      <c r="FF3308">
        <v>14.68</v>
      </c>
      <c r="FG3308">
        <v>13.93</v>
      </c>
      <c r="FH3308">
        <v>13.19</v>
      </c>
      <c r="FI3308">
        <v>12.48</v>
      </c>
      <c r="FJ3308">
        <v>11.79</v>
      </c>
      <c r="FK3308">
        <v>11.12</v>
      </c>
      <c r="FL3308">
        <v>10.48</v>
      </c>
      <c r="FM3308">
        <v>9.86</v>
      </c>
      <c r="FN3308">
        <v>9.26</v>
      </c>
      <c r="FO3308">
        <v>8.69</v>
      </c>
      <c r="FP3308">
        <v>8.15</v>
      </c>
      <c r="FQ3308">
        <v>7.62</v>
      </c>
      <c r="FR3308">
        <v>7.12</v>
      </c>
      <c r="FS3308">
        <v>6.65</v>
      </c>
      <c r="FT3308">
        <v>6.19</v>
      </c>
      <c r="FU3308">
        <v>5.76</v>
      </c>
      <c r="FV3308">
        <v>5.35</v>
      </c>
      <c r="FW3308">
        <v>4.96</v>
      </c>
      <c r="FX3308">
        <v>4.59</v>
      </c>
      <c r="FY3308">
        <v>4.24</v>
      </c>
      <c r="FZ3308">
        <v>3.91</v>
      </c>
      <c r="GA3308">
        <v>3.62</v>
      </c>
      <c r="GB3308">
        <v>3.38</v>
      </c>
      <c r="GC3308">
        <v>3.19</v>
      </c>
      <c r="GD3308">
        <v>3.08</v>
      </c>
    </row>
    <row r="3309" spans="1:189" x14ac:dyDescent="0.25">
      <c r="A3309" t="s">
        <v>3096</v>
      </c>
      <c r="B3309">
        <v>79</v>
      </c>
      <c r="C3309">
        <v>79</v>
      </c>
      <c r="E3309">
        <v>100000</v>
      </c>
      <c r="F3309">
        <v>99941</v>
      </c>
      <c r="G3309">
        <v>99881</v>
      </c>
      <c r="H3309">
        <v>99819</v>
      </c>
      <c r="I3309">
        <v>99756</v>
      </c>
      <c r="J3309">
        <v>99691</v>
      </c>
      <c r="K3309">
        <v>99625</v>
      </c>
      <c r="L3309">
        <v>99557</v>
      </c>
      <c r="M3309">
        <v>99488</v>
      </c>
      <c r="N3309">
        <v>99417</v>
      </c>
      <c r="O3309">
        <v>99345</v>
      </c>
      <c r="P3309">
        <v>99271</v>
      </c>
      <c r="Q3309">
        <v>99195</v>
      </c>
      <c r="R3309">
        <v>99116</v>
      </c>
      <c r="S3309">
        <v>99033</v>
      </c>
      <c r="T3309">
        <v>98946</v>
      </c>
      <c r="U3309">
        <v>98855</v>
      </c>
      <c r="V3309">
        <v>98758</v>
      </c>
      <c r="W3309">
        <v>98655</v>
      </c>
      <c r="X3309">
        <v>98545</v>
      </c>
      <c r="Y3309">
        <v>98429</v>
      </c>
      <c r="Z3309">
        <v>98305</v>
      </c>
      <c r="AA3309">
        <v>98172</v>
      </c>
      <c r="AB3309">
        <v>98030</v>
      </c>
      <c r="AC3309">
        <v>97878</v>
      </c>
      <c r="AD3309">
        <v>97715</v>
      </c>
      <c r="AE3309">
        <v>97540</v>
      </c>
      <c r="AF3309">
        <v>97354</v>
      </c>
      <c r="AG3309">
        <v>97156</v>
      </c>
      <c r="AH3309">
        <v>96944</v>
      </c>
      <c r="AI3309">
        <v>96718</v>
      </c>
      <c r="AJ3309">
        <v>96476</v>
      </c>
      <c r="AK3309">
        <v>96218</v>
      </c>
      <c r="AL3309">
        <v>95941</v>
      </c>
      <c r="AM3309">
        <v>95644</v>
      </c>
      <c r="AN3309">
        <v>95325</v>
      </c>
      <c r="AO3309">
        <v>94983</v>
      </c>
      <c r="AP3309">
        <v>94619</v>
      </c>
      <c r="AQ3309">
        <v>94229</v>
      </c>
      <c r="AR3309">
        <v>93814</v>
      </c>
      <c r="AS3309">
        <v>93373</v>
      </c>
      <c r="AT3309">
        <v>92904</v>
      </c>
      <c r="AU3309">
        <v>92405</v>
      </c>
      <c r="AV3309">
        <v>91874</v>
      </c>
      <c r="AW3309">
        <v>91306</v>
      </c>
      <c r="AX3309">
        <v>90695</v>
      </c>
      <c r="AY3309">
        <v>90035</v>
      </c>
      <c r="AZ3309">
        <v>89321</v>
      </c>
      <c r="BA3309">
        <v>88547</v>
      </c>
      <c r="BB3309">
        <v>87707</v>
      </c>
      <c r="BC3309">
        <v>86790</v>
      </c>
      <c r="BD3309">
        <v>85791</v>
      </c>
      <c r="BE3309">
        <v>84708</v>
      </c>
      <c r="BF3309">
        <v>83527</v>
      </c>
      <c r="BG3309">
        <v>82225</v>
      </c>
      <c r="BH3309">
        <v>80780</v>
      </c>
      <c r="BI3309">
        <v>79175</v>
      </c>
      <c r="BJ3309">
        <v>77395</v>
      </c>
      <c r="BK3309">
        <v>75425</v>
      </c>
      <c r="BL3309">
        <v>73251</v>
      </c>
      <c r="BM3309">
        <v>70851</v>
      </c>
      <c r="BN3309">
        <v>68221</v>
      </c>
      <c r="BO3309">
        <v>65363</v>
      </c>
      <c r="BP3309">
        <v>62279</v>
      </c>
      <c r="BQ3309">
        <v>58979</v>
      </c>
      <c r="BR3309">
        <v>55472</v>
      </c>
      <c r="BS3309">
        <v>51787</v>
      </c>
      <c r="BT3309">
        <v>47953</v>
      </c>
      <c r="BU3309">
        <v>44005</v>
      </c>
      <c r="BV3309">
        <v>39970</v>
      </c>
      <c r="BW3309">
        <v>35890</v>
      </c>
      <c r="BX3309">
        <v>31842</v>
      </c>
      <c r="BY3309">
        <v>27876</v>
      </c>
      <c r="BZ3309">
        <v>24029</v>
      </c>
      <c r="CA3309">
        <v>20341</v>
      </c>
      <c r="CB3309">
        <v>16833</v>
      </c>
      <c r="CC3309">
        <v>13552</v>
      </c>
      <c r="CD3309">
        <v>10572</v>
      </c>
      <c r="CE3309">
        <v>7949</v>
      </c>
      <c r="DC3309">
        <v>63.6</v>
      </c>
      <c r="DD3309">
        <v>62.64</v>
      </c>
      <c r="DE3309">
        <v>61.67</v>
      </c>
      <c r="DF3309">
        <v>60.71</v>
      </c>
      <c r="DG3309">
        <v>59.75</v>
      </c>
      <c r="DH3309">
        <v>58.79</v>
      </c>
      <c r="DI3309">
        <v>57.83</v>
      </c>
      <c r="DJ3309">
        <v>56.87</v>
      </c>
      <c r="DK3309">
        <v>55.91</v>
      </c>
      <c r="DL3309">
        <v>54.94</v>
      </c>
      <c r="DM3309">
        <v>53.98</v>
      </c>
      <c r="DN3309">
        <v>53.02</v>
      </c>
      <c r="DO3309">
        <v>52.06</v>
      </c>
      <c r="DP3309">
        <v>51.11</v>
      </c>
      <c r="DQ3309">
        <v>50.15</v>
      </c>
      <c r="DR3309">
        <v>49.19</v>
      </c>
      <c r="DS3309">
        <v>48.24</v>
      </c>
      <c r="DT3309">
        <v>47.28</v>
      </c>
      <c r="DU3309">
        <v>46.33</v>
      </c>
      <c r="DV3309">
        <v>45.38</v>
      </c>
      <c r="DW3309">
        <v>44.44</v>
      </c>
      <c r="DX3309">
        <v>43.49</v>
      </c>
      <c r="DY3309">
        <v>42.55</v>
      </c>
      <c r="DZ3309">
        <v>41.61</v>
      </c>
      <c r="EA3309">
        <v>40.67</v>
      </c>
      <c r="EB3309">
        <v>39.74</v>
      </c>
      <c r="EC3309">
        <v>38.81</v>
      </c>
      <c r="ED3309">
        <v>37.880000000000003</v>
      </c>
      <c r="EE3309">
        <v>36.96</v>
      </c>
      <c r="EF3309">
        <v>36.04</v>
      </c>
      <c r="EG3309">
        <v>35.119999999999997</v>
      </c>
      <c r="EH3309">
        <v>34.21</v>
      </c>
      <c r="EI3309">
        <v>33.299999999999997</v>
      </c>
      <c r="EJ3309">
        <v>32.4</v>
      </c>
      <c r="EK3309">
        <v>31.5</v>
      </c>
      <c r="EL3309">
        <v>30.6</v>
      </c>
      <c r="EM3309">
        <v>29.71</v>
      </c>
      <c r="EN3309">
        <v>28.82</v>
      </c>
      <c r="EO3309">
        <v>27.94</v>
      </c>
      <c r="EP3309">
        <v>27.06</v>
      </c>
      <c r="EQ3309">
        <v>26.18</v>
      </c>
      <c r="ER3309">
        <v>25.31</v>
      </c>
      <c r="ES3309">
        <v>24.45</v>
      </c>
      <c r="ET3309">
        <v>23.59</v>
      </c>
      <c r="EU3309">
        <v>22.73</v>
      </c>
      <c r="EV3309">
        <v>21.88</v>
      </c>
      <c r="EW3309">
        <v>21.04</v>
      </c>
      <c r="EX3309">
        <v>20.2</v>
      </c>
      <c r="EY3309">
        <v>19.37</v>
      </c>
      <c r="EZ3309">
        <v>18.55</v>
      </c>
      <c r="FA3309">
        <v>17.739999999999998</v>
      </c>
      <c r="FB3309">
        <v>16.940000000000001</v>
      </c>
      <c r="FC3309">
        <v>16.149999999999999</v>
      </c>
      <c r="FD3309">
        <v>15.38</v>
      </c>
      <c r="FE3309">
        <v>14.61</v>
      </c>
      <c r="FF3309">
        <v>13.86</v>
      </c>
      <c r="FG3309">
        <v>13.13</v>
      </c>
      <c r="FH3309">
        <v>12.43</v>
      </c>
      <c r="FI3309">
        <v>11.74</v>
      </c>
      <c r="FJ3309">
        <v>11.07</v>
      </c>
      <c r="FK3309">
        <v>10.43</v>
      </c>
      <c r="FL3309">
        <v>9.81</v>
      </c>
      <c r="FM3309">
        <v>9.2200000000000006</v>
      </c>
      <c r="FN3309">
        <v>8.65</v>
      </c>
      <c r="FO3309">
        <v>8.11</v>
      </c>
      <c r="FP3309">
        <v>7.59</v>
      </c>
      <c r="FQ3309">
        <v>7.09</v>
      </c>
      <c r="FR3309">
        <v>6.62</v>
      </c>
      <c r="FS3309">
        <v>6.17</v>
      </c>
      <c r="FT3309">
        <v>5.74</v>
      </c>
      <c r="FU3309">
        <v>5.33</v>
      </c>
      <c r="FV3309">
        <v>4.95</v>
      </c>
      <c r="FW3309">
        <v>4.58</v>
      </c>
      <c r="FX3309">
        <v>4.24</v>
      </c>
      <c r="FY3309">
        <v>3.91</v>
      </c>
      <c r="FZ3309">
        <v>3.62</v>
      </c>
      <c r="GA3309">
        <v>3.38</v>
      </c>
      <c r="GB3309">
        <v>3.19</v>
      </c>
      <c r="GC3309">
        <v>3.08</v>
      </c>
    </row>
    <row r="3310" spans="1:189" x14ac:dyDescent="0.25">
      <c r="A3310" t="s">
        <v>3097</v>
      </c>
      <c r="B3310">
        <v>78</v>
      </c>
      <c r="C3310">
        <v>78</v>
      </c>
      <c r="E3310">
        <v>100000</v>
      </c>
      <c r="F3310">
        <v>99939</v>
      </c>
      <c r="G3310">
        <v>99876</v>
      </c>
      <c r="H3310">
        <v>99812</v>
      </c>
      <c r="I3310">
        <v>99746</v>
      </c>
      <c r="J3310">
        <v>99678</v>
      </c>
      <c r="K3310">
        <v>99610</v>
      </c>
      <c r="L3310">
        <v>99539</v>
      </c>
      <c r="M3310">
        <v>99468</v>
      </c>
      <c r="N3310">
        <v>99395</v>
      </c>
      <c r="O3310">
        <v>99320</v>
      </c>
      <c r="P3310">
        <v>99242</v>
      </c>
      <c r="Q3310">
        <v>99162</v>
      </c>
      <c r="R3310">
        <v>99077</v>
      </c>
      <c r="S3310">
        <v>98989</v>
      </c>
      <c r="T3310">
        <v>98896</v>
      </c>
      <c r="U3310">
        <v>98797</v>
      </c>
      <c r="V3310">
        <v>98692</v>
      </c>
      <c r="W3310">
        <v>98581</v>
      </c>
      <c r="X3310">
        <v>98463</v>
      </c>
      <c r="Y3310">
        <v>98336</v>
      </c>
      <c r="Z3310">
        <v>98201</v>
      </c>
      <c r="AA3310">
        <v>98057</v>
      </c>
      <c r="AB3310">
        <v>97902</v>
      </c>
      <c r="AC3310">
        <v>97736</v>
      </c>
      <c r="AD3310">
        <v>97559</v>
      </c>
      <c r="AE3310">
        <v>97369</v>
      </c>
      <c r="AF3310">
        <v>97167</v>
      </c>
      <c r="AG3310">
        <v>96952</v>
      </c>
      <c r="AH3310">
        <v>96722</v>
      </c>
      <c r="AI3310">
        <v>96476</v>
      </c>
      <c r="AJ3310">
        <v>96213</v>
      </c>
      <c r="AK3310">
        <v>95932</v>
      </c>
      <c r="AL3310">
        <v>95629</v>
      </c>
      <c r="AM3310">
        <v>95305</v>
      </c>
      <c r="AN3310">
        <v>94957</v>
      </c>
      <c r="AO3310">
        <v>94586</v>
      </c>
      <c r="AP3310">
        <v>94190</v>
      </c>
      <c r="AQ3310">
        <v>93768</v>
      </c>
      <c r="AR3310">
        <v>93319</v>
      </c>
      <c r="AS3310">
        <v>92841</v>
      </c>
      <c r="AT3310">
        <v>92334</v>
      </c>
      <c r="AU3310">
        <v>91794</v>
      </c>
      <c r="AV3310">
        <v>91218</v>
      </c>
      <c r="AW3310">
        <v>90598</v>
      </c>
      <c r="AX3310">
        <v>89928</v>
      </c>
      <c r="AY3310">
        <v>89203</v>
      </c>
      <c r="AZ3310">
        <v>88418</v>
      </c>
      <c r="BA3310">
        <v>87567</v>
      </c>
      <c r="BB3310">
        <v>86638</v>
      </c>
      <c r="BC3310">
        <v>85625</v>
      </c>
      <c r="BD3310">
        <v>84529</v>
      </c>
      <c r="BE3310">
        <v>83334</v>
      </c>
      <c r="BF3310">
        <v>82018</v>
      </c>
      <c r="BG3310">
        <v>80557</v>
      </c>
      <c r="BH3310">
        <v>78937</v>
      </c>
      <c r="BI3310">
        <v>77140</v>
      </c>
      <c r="BJ3310">
        <v>75152</v>
      </c>
      <c r="BK3310">
        <v>72959</v>
      </c>
      <c r="BL3310">
        <v>70543</v>
      </c>
      <c r="BM3310">
        <v>67897</v>
      </c>
      <c r="BN3310">
        <v>65021</v>
      </c>
      <c r="BO3310">
        <v>61919</v>
      </c>
      <c r="BP3310">
        <v>58601</v>
      </c>
      <c r="BQ3310">
        <v>55081</v>
      </c>
      <c r="BR3310">
        <v>51382</v>
      </c>
      <c r="BS3310">
        <v>47540</v>
      </c>
      <c r="BT3310">
        <v>43587</v>
      </c>
      <c r="BU3310">
        <v>39556</v>
      </c>
      <c r="BV3310">
        <v>35483</v>
      </c>
      <c r="BW3310">
        <v>31439</v>
      </c>
      <c r="BX3310">
        <v>27485</v>
      </c>
      <c r="BY3310">
        <v>23655</v>
      </c>
      <c r="BZ3310">
        <v>19994</v>
      </c>
      <c r="CA3310">
        <v>16515</v>
      </c>
      <c r="CB3310">
        <v>13297</v>
      </c>
      <c r="CC3310">
        <v>10373</v>
      </c>
      <c r="CD3310">
        <v>7799</v>
      </c>
      <c r="DC3310">
        <v>62.51</v>
      </c>
      <c r="DD3310">
        <v>61.55</v>
      </c>
      <c r="DE3310">
        <v>60.58</v>
      </c>
      <c r="DF3310">
        <v>59.62</v>
      </c>
      <c r="DG3310">
        <v>58.66</v>
      </c>
      <c r="DH3310">
        <v>57.7</v>
      </c>
      <c r="DI3310">
        <v>56.74</v>
      </c>
      <c r="DJ3310">
        <v>55.78</v>
      </c>
      <c r="DK3310">
        <v>54.82</v>
      </c>
      <c r="DL3310">
        <v>53.86</v>
      </c>
      <c r="DM3310">
        <v>52.9</v>
      </c>
      <c r="DN3310">
        <v>51.94</v>
      </c>
      <c r="DO3310">
        <v>50.98</v>
      </c>
      <c r="DP3310">
        <v>50.03</v>
      </c>
      <c r="DQ3310">
        <v>49.07</v>
      </c>
      <c r="DR3310">
        <v>48.12</v>
      </c>
      <c r="DS3310">
        <v>47.16</v>
      </c>
      <c r="DT3310">
        <v>46.21</v>
      </c>
      <c r="DU3310">
        <v>45.26</v>
      </c>
      <c r="DV3310">
        <v>44.32</v>
      </c>
      <c r="DW3310">
        <v>43.37</v>
      </c>
      <c r="DX3310">
        <v>42.43</v>
      </c>
      <c r="DY3310">
        <v>41.5</v>
      </c>
      <c r="DZ3310">
        <v>40.56</v>
      </c>
      <c r="EA3310">
        <v>39.630000000000003</v>
      </c>
      <c r="EB3310">
        <v>38.700000000000003</v>
      </c>
      <c r="EC3310">
        <v>37.770000000000003</v>
      </c>
      <c r="ED3310">
        <v>36.85</v>
      </c>
      <c r="EE3310">
        <v>35.93</v>
      </c>
      <c r="EF3310">
        <v>35.020000000000003</v>
      </c>
      <c r="EG3310">
        <v>34.1</v>
      </c>
      <c r="EH3310">
        <v>33.200000000000003</v>
      </c>
      <c r="EI3310">
        <v>32.29</v>
      </c>
      <c r="EJ3310">
        <v>31.39</v>
      </c>
      <c r="EK3310">
        <v>30.5</v>
      </c>
      <c r="EL3310">
        <v>29.61</v>
      </c>
      <c r="EM3310">
        <v>28.72</v>
      </c>
      <c r="EN3310">
        <v>27.84</v>
      </c>
      <c r="EO3310">
        <v>26.96</v>
      </c>
      <c r="EP3310">
        <v>26.09</v>
      </c>
      <c r="EQ3310">
        <v>25.22</v>
      </c>
      <c r="ER3310">
        <v>24.36</v>
      </c>
      <c r="ES3310">
        <v>23.5</v>
      </c>
      <c r="ET3310">
        <v>22.64</v>
      </c>
      <c r="EU3310">
        <v>21.8</v>
      </c>
      <c r="EV3310">
        <v>20.95</v>
      </c>
      <c r="EW3310">
        <v>20.12</v>
      </c>
      <c r="EX3310">
        <v>19.29</v>
      </c>
      <c r="EY3310">
        <v>18.48</v>
      </c>
      <c r="EZ3310">
        <v>17.670000000000002</v>
      </c>
      <c r="FA3310">
        <v>16.87</v>
      </c>
      <c r="FB3310">
        <v>16.09</v>
      </c>
      <c r="FC3310">
        <v>15.31</v>
      </c>
      <c r="FD3310">
        <v>14.55</v>
      </c>
      <c r="FE3310">
        <v>13.8</v>
      </c>
      <c r="FF3310">
        <v>13.07</v>
      </c>
      <c r="FG3310">
        <v>12.37</v>
      </c>
      <c r="FH3310">
        <v>11.68</v>
      </c>
      <c r="FI3310">
        <v>11.02</v>
      </c>
      <c r="FJ3310">
        <v>10.38</v>
      </c>
      <c r="FK3310">
        <v>9.76</v>
      </c>
      <c r="FL3310">
        <v>9.17</v>
      </c>
      <c r="FM3310">
        <v>8.61</v>
      </c>
      <c r="FN3310">
        <v>8.06</v>
      </c>
      <c r="FO3310">
        <v>7.55</v>
      </c>
      <c r="FP3310">
        <v>7.06</v>
      </c>
      <c r="FQ3310">
        <v>6.59</v>
      </c>
      <c r="FR3310">
        <v>6.14</v>
      </c>
      <c r="FS3310">
        <v>5.71</v>
      </c>
      <c r="FT3310">
        <v>5.31</v>
      </c>
      <c r="FU3310">
        <v>4.93</v>
      </c>
      <c r="FV3310">
        <v>4.57</v>
      </c>
      <c r="FW3310">
        <v>4.22</v>
      </c>
      <c r="FX3310">
        <v>3.91</v>
      </c>
      <c r="FY3310">
        <v>3.62</v>
      </c>
      <c r="FZ3310">
        <v>3.38</v>
      </c>
      <c r="GA3310">
        <v>3.19</v>
      </c>
      <c r="GB3310">
        <v>3.08</v>
      </c>
    </row>
    <row r="3311" spans="1:189" x14ac:dyDescent="0.25">
      <c r="A3311" t="s">
        <v>3098</v>
      </c>
      <c r="B3311">
        <v>77</v>
      </c>
      <c r="C3311">
        <v>77</v>
      </c>
      <c r="E3311">
        <v>100000</v>
      </c>
      <c r="F3311">
        <v>99936</v>
      </c>
      <c r="G3311">
        <v>99871</v>
      </c>
      <c r="H3311">
        <v>99804</v>
      </c>
      <c r="I3311">
        <v>99735</v>
      </c>
      <c r="J3311">
        <v>99665</v>
      </c>
      <c r="K3311">
        <v>99594</v>
      </c>
      <c r="L3311">
        <v>99521</v>
      </c>
      <c r="M3311">
        <v>99447</v>
      </c>
      <c r="N3311">
        <v>99371</v>
      </c>
      <c r="O3311">
        <v>99292</v>
      </c>
      <c r="P3311">
        <v>99211</v>
      </c>
      <c r="Q3311">
        <v>99125</v>
      </c>
      <c r="R3311">
        <v>99035</v>
      </c>
      <c r="S3311">
        <v>98940</v>
      </c>
      <c r="T3311">
        <v>98839</v>
      </c>
      <c r="U3311">
        <v>98733</v>
      </c>
      <c r="V3311">
        <v>98619</v>
      </c>
      <c r="W3311">
        <v>98499</v>
      </c>
      <c r="X3311">
        <v>98371</v>
      </c>
      <c r="Y3311">
        <v>98233</v>
      </c>
      <c r="Z3311">
        <v>98086</v>
      </c>
      <c r="AA3311">
        <v>97929</v>
      </c>
      <c r="AB3311">
        <v>97760</v>
      </c>
      <c r="AC3311">
        <v>97580</v>
      </c>
      <c r="AD3311">
        <v>97387</v>
      </c>
      <c r="AE3311">
        <v>97182</v>
      </c>
      <c r="AF3311">
        <v>96962</v>
      </c>
      <c r="AG3311">
        <v>96728</v>
      </c>
      <c r="AH3311">
        <v>96478</v>
      </c>
      <c r="AI3311">
        <v>96211</v>
      </c>
      <c r="AJ3311">
        <v>95924</v>
      </c>
      <c r="AK3311">
        <v>95617</v>
      </c>
      <c r="AL3311">
        <v>95287</v>
      </c>
      <c r="AM3311">
        <v>94933</v>
      </c>
      <c r="AN3311">
        <v>94555</v>
      </c>
      <c r="AO3311">
        <v>94151</v>
      </c>
      <c r="AP3311">
        <v>93723</v>
      </c>
      <c r="AQ3311">
        <v>93266</v>
      </c>
      <c r="AR3311">
        <v>92780</v>
      </c>
      <c r="AS3311">
        <v>92264</v>
      </c>
      <c r="AT3311">
        <v>91715</v>
      </c>
      <c r="AU3311">
        <v>91130</v>
      </c>
      <c r="AV3311">
        <v>90501</v>
      </c>
      <c r="AW3311">
        <v>89822</v>
      </c>
      <c r="AX3311">
        <v>89086</v>
      </c>
      <c r="AY3311">
        <v>88289</v>
      </c>
      <c r="AZ3311">
        <v>87426</v>
      </c>
      <c r="BA3311">
        <v>86485</v>
      </c>
      <c r="BB3311">
        <v>85461</v>
      </c>
      <c r="BC3311">
        <v>84351</v>
      </c>
      <c r="BD3311">
        <v>83142</v>
      </c>
      <c r="BE3311">
        <v>81810</v>
      </c>
      <c r="BF3311">
        <v>80334</v>
      </c>
      <c r="BG3311">
        <v>78697</v>
      </c>
      <c r="BH3311">
        <v>76884</v>
      </c>
      <c r="BI3311">
        <v>74878</v>
      </c>
      <c r="BJ3311">
        <v>72667</v>
      </c>
      <c r="BK3311">
        <v>70232</v>
      </c>
      <c r="BL3311">
        <v>67569</v>
      </c>
      <c r="BM3311">
        <v>64678</v>
      </c>
      <c r="BN3311">
        <v>61559</v>
      </c>
      <c r="BO3311">
        <v>58224</v>
      </c>
      <c r="BP3311">
        <v>54687</v>
      </c>
      <c r="BQ3311">
        <v>50977</v>
      </c>
      <c r="BR3311">
        <v>47126</v>
      </c>
      <c r="BS3311">
        <v>43169</v>
      </c>
      <c r="BT3311">
        <v>39138</v>
      </c>
      <c r="BU3311">
        <v>35074</v>
      </c>
      <c r="BV3311">
        <v>31044</v>
      </c>
      <c r="BW3311">
        <v>27101</v>
      </c>
      <c r="BX3311">
        <v>23288</v>
      </c>
      <c r="BY3311">
        <v>19650</v>
      </c>
      <c r="BZ3311">
        <v>16202</v>
      </c>
      <c r="CA3311">
        <v>13018</v>
      </c>
      <c r="CB3311">
        <v>10155</v>
      </c>
      <c r="CC3311">
        <v>7635</v>
      </c>
      <c r="DC3311">
        <v>61.42</v>
      </c>
      <c r="DD3311">
        <v>60.45</v>
      </c>
      <c r="DE3311">
        <v>59.49</v>
      </c>
      <c r="DF3311">
        <v>58.53</v>
      </c>
      <c r="DG3311">
        <v>57.57</v>
      </c>
      <c r="DH3311">
        <v>56.61</v>
      </c>
      <c r="DI3311">
        <v>55.65</v>
      </c>
      <c r="DJ3311">
        <v>54.69</v>
      </c>
      <c r="DK3311">
        <v>53.73</v>
      </c>
      <c r="DL3311">
        <v>52.77</v>
      </c>
      <c r="DM3311">
        <v>51.82</v>
      </c>
      <c r="DN3311">
        <v>50.86</v>
      </c>
      <c r="DO3311">
        <v>49.9</v>
      </c>
      <c r="DP3311">
        <v>48.95</v>
      </c>
      <c r="DQ3311">
        <v>47.99</v>
      </c>
      <c r="DR3311">
        <v>47.04</v>
      </c>
      <c r="DS3311">
        <v>46.09</v>
      </c>
      <c r="DT3311">
        <v>45.14</v>
      </c>
      <c r="DU3311">
        <v>44.2</v>
      </c>
      <c r="DV3311">
        <v>43.26</v>
      </c>
      <c r="DW3311">
        <v>42.32</v>
      </c>
      <c r="DX3311">
        <v>41.38</v>
      </c>
      <c r="DY3311">
        <v>40.44</v>
      </c>
      <c r="DZ3311">
        <v>39.51</v>
      </c>
      <c r="EA3311">
        <v>38.590000000000003</v>
      </c>
      <c r="EB3311">
        <v>37.659999999999997</v>
      </c>
      <c r="EC3311">
        <v>36.74</v>
      </c>
      <c r="ED3311">
        <v>35.82</v>
      </c>
      <c r="EE3311">
        <v>34.909999999999997</v>
      </c>
      <c r="EF3311">
        <v>34</v>
      </c>
      <c r="EG3311">
        <v>33.090000000000003</v>
      </c>
      <c r="EH3311">
        <v>32.19</v>
      </c>
      <c r="EI3311">
        <v>31.29</v>
      </c>
      <c r="EJ3311">
        <v>30.39</v>
      </c>
      <c r="EK3311">
        <v>29.51</v>
      </c>
      <c r="EL3311">
        <v>28.62</v>
      </c>
      <c r="EM3311">
        <v>27.74</v>
      </c>
      <c r="EN3311">
        <v>26.87</v>
      </c>
      <c r="EO3311">
        <v>26</v>
      </c>
      <c r="EP3311">
        <v>25.13</v>
      </c>
      <c r="EQ3311">
        <v>24.27</v>
      </c>
      <c r="ER3311">
        <v>23.41</v>
      </c>
      <c r="ES3311">
        <v>22.56</v>
      </c>
      <c r="ET3311">
        <v>21.71</v>
      </c>
      <c r="EU3311">
        <v>20.87</v>
      </c>
      <c r="EV3311">
        <v>20.04</v>
      </c>
      <c r="EW3311">
        <v>19.22</v>
      </c>
      <c r="EX3311">
        <v>18.399999999999999</v>
      </c>
      <c r="EY3311">
        <v>17.59</v>
      </c>
      <c r="EZ3311">
        <v>16.8</v>
      </c>
      <c r="FA3311">
        <v>16.010000000000002</v>
      </c>
      <c r="FB3311">
        <v>15.24</v>
      </c>
      <c r="FC3311">
        <v>14.48</v>
      </c>
      <c r="FD3311">
        <v>13.74</v>
      </c>
      <c r="FE3311">
        <v>13.01</v>
      </c>
      <c r="FF3311">
        <v>12.31</v>
      </c>
      <c r="FG3311">
        <v>11.62</v>
      </c>
      <c r="FH3311">
        <v>10.96</v>
      </c>
      <c r="FI3311">
        <v>10.32</v>
      </c>
      <c r="FJ3311">
        <v>9.7100000000000009</v>
      </c>
      <c r="FK3311">
        <v>9.1199999999999992</v>
      </c>
      <c r="FL3311">
        <v>8.56</v>
      </c>
      <c r="FM3311">
        <v>8.02</v>
      </c>
      <c r="FN3311">
        <v>7.51</v>
      </c>
      <c r="FO3311">
        <v>7.02</v>
      </c>
      <c r="FP3311">
        <v>6.55</v>
      </c>
      <c r="FQ3311">
        <v>6.11</v>
      </c>
      <c r="FR3311">
        <v>5.68</v>
      </c>
      <c r="FS3311">
        <v>5.28</v>
      </c>
      <c r="FT3311">
        <v>4.91</v>
      </c>
      <c r="FU3311">
        <v>4.55</v>
      </c>
      <c r="FV3311">
        <v>4.21</v>
      </c>
      <c r="FW3311">
        <v>3.9</v>
      </c>
      <c r="FX3311">
        <v>3.62</v>
      </c>
      <c r="FY3311">
        <v>3.38</v>
      </c>
      <c r="FZ3311">
        <v>3.19</v>
      </c>
      <c r="GA3311">
        <v>3.08</v>
      </c>
    </row>
    <row r="3312" spans="1:189" x14ac:dyDescent="0.25">
      <c r="A3312" t="s">
        <v>3099</v>
      </c>
      <c r="B3312">
        <v>76</v>
      </c>
      <c r="C3312">
        <v>76</v>
      </c>
      <c r="E3312">
        <v>100000</v>
      </c>
      <c r="F3312">
        <v>99934</v>
      </c>
      <c r="G3312">
        <v>99865</v>
      </c>
      <c r="H3312">
        <v>99796</v>
      </c>
      <c r="I3312">
        <v>99725</v>
      </c>
      <c r="J3312">
        <v>99652</v>
      </c>
      <c r="K3312">
        <v>99578</v>
      </c>
      <c r="L3312">
        <v>99503</v>
      </c>
      <c r="M3312">
        <v>99426</v>
      </c>
      <c r="N3312">
        <v>99346</v>
      </c>
      <c r="O3312">
        <v>99263</v>
      </c>
      <c r="P3312">
        <v>99176</v>
      </c>
      <c r="Q3312">
        <v>99084</v>
      </c>
      <c r="R3312">
        <v>98987</v>
      </c>
      <c r="S3312">
        <v>98885</v>
      </c>
      <c r="T3312">
        <v>98777</v>
      </c>
      <c r="U3312">
        <v>98661</v>
      </c>
      <c r="V3312">
        <v>98539</v>
      </c>
      <c r="W3312">
        <v>98408</v>
      </c>
      <c r="X3312">
        <v>98268</v>
      </c>
      <c r="Y3312">
        <v>98119</v>
      </c>
      <c r="Z3312">
        <v>97959</v>
      </c>
      <c r="AA3312">
        <v>97787</v>
      </c>
      <c r="AB3312">
        <v>97604</v>
      </c>
      <c r="AC3312">
        <v>97408</v>
      </c>
      <c r="AD3312">
        <v>97199</v>
      </c>
      <c r="AE3312">
        <v>96976</v>
      </c>
      <c r="AF3312">
        <v>96738</v>
      </c>
      <c r="AG3312">
        <v>96483</v>
      </c>
      <c r="AH3312">
        <v>96211</v>
      </c>
      <c r="AI3312">
        <v>95920</v>
      </c>
      <c r="AJ3312">
        <v>95607</v>
      </c>
      <c r="AK3312">
        <v>95271</v>
      </c>
      <c r="AL3312">
        <v>94911</v>
      </c>
      <c r="AM3312">
        <v>94526</v>
      </c>
      <c r="AN3312">
        <v>94116</v>
      </c>
      <c r="AO3312">
        <v>93679</v>
      </c>
      <c r="AP3312">
        <v>93214</v>
      </c>
      <c r="AQ3312">
        <v>92720</v>
      </c>
      <c r="AR3312">
        <v>92196</v>
      </c>
      <c r="AS3312">
        <v>91638</v>
      </c>
      <c r="AT3312">
        <v>91043</v>
      </c>
      <c r="AU3312">
        <v>90404</v>
      </c>
      <c r="AV3312">
        <v>89716</v>
      </c>
      <c r="AW3312">
        <v>88970</v>
      </c>
      <c r="AX3312">
        <v>88162</v>
      </c>
      <c r="AY3312">
        <v>87286</v>
      </c>
      <c r="AZ3312">
        <v>86333</v>
      </c>
      <c r="BA3312">
        <v>85296</v>
      </c>
      <c r="BB3312">
        <v>84173</v>
      </c>
      <c r="BC3312">
        <v>82949</v>
      </c>
      <c r="BD3312">
        <v>81602</v>
      </c>
      <c r="BE3312">
        <v>80109</v>
      </c>
      <c r="BF3312">
        <v>78456</v>
      </c>
      <c r="BG3312">
        <v>76626</v>
      </c>
      <c r="BH3312">
        <v>74603</v>
      </c>
      <c r="BI3312">
        <v>72374</v>
      </c>
      <c r="BJ3312">
        <v>69921</v>
      </c>
      <c r="BK3312">
        <v>67238</v>
      </c>
      <c r="BL3312">
        <v>64331</v>
      </c>
      <c r="BM3312">
        <v>61197</v>
      </c>
      <c r="BN3312">
        <v>57846</v>
      </c>
      <c r="BO3312">
        <v>54294</v>
      </c>
      <c r="BP3312">
        <v>50570</v>
      </c>
      <c r="BQ3312">
        <v>46712</v>
      </c>
      <c r="BR3312">
        <v>42750</v>
      </c>
      <c r="BS3312">
        <v>38720</v>
      </c>
      <c r="BT3312">
        <v>34662</v>
      </c>
      <c r="BU3312">
        <v>30647</v>
      </c>
      <c r="BV3312">
        <v>26723</v>
      </c>
      <c r="BW3312">
        <v>22928</v>
      </c>
      <c r="BX3312">
        <v>19313</v>
      </c>
      <c r="BY3312">
        <v>15893</v>
      </c>
      <c r="BZ3312">
        <v>12744</v>
      </c>
      <c r="CA3312">
        <v>9919</v>
      </c>
      <c r="CB3312">
        <v>7457</v>
      </c>
      <c r="DC3312">
        <v>60.32</v>
      </c>
      <c r="DD3312">
        <v>59.36</v>
      </c>
      <c r="DE3312">
        <v>58.4</v>
      </c>
      <c r="DF3312">
        <v>57.44</v>
      </c>
      <c r="DG3312">
        <v>56.48</v>
      </c>
      <c r="DH3312">
        <v>55.53</v>
      </c>
      <c r="DI3312">
        <v>54.57</v>
      </c>
      <c r="DJ3312">
        <v>53.61</v>
      </c>
      <c r="DK3312">
        <v>52.65</v>
      </c>
      <c r="DL3312">
        <v>51.69</v>
      </c>
      <c r="DM3312">
        <v>50.73</v>
      </c>
      <c r="DN3312">
        <v>49.78</v>
      </c>
      <c r="DO3312">
        <v>48.82</v>
      </c>
      <c r="DP3312">
        <v>47.87</v>
      </c>
      <c r="DQ3312">
        <v>46.92</v>
      </c>
      <c r="DR3312">
        <v>45.97</v>
      </c>
      <c r="DS3312">
        <v>45.02</v>
      </c>
      <c r="DT3312">
        <v>44.08</v>
      </c>
      <c r="DU3312">
        <v>43.14</v>
      </c>
      <c r="DV3312">
        <v>42.2</v>
      </c>
      <c r="DW3312">
        <v>41.26</v>
      </c>
      <c r="DX3312">
        <v>40.33</v>
      </c>
      <c r="DY3312">
        <v>39.4</v>
      </c>
      <c r="DZ3312">
        <v>38.47</v>
      </c>
      <c r="EA3312">
        <v>37.549999999999997</v>
      </c>
      <c r="EB3312">
        <v>36.630000000000003</v>
      </c>
      <c r="EC3312">
        <v>35.71</v>
      </c>
      <c r="ED3312">
        <v>34.799999999999997</v>
      </c>
      <c r="EE3312">
        <v>33.89</v>
      </c>
      <c r="EF3312">
        <v>32.979999999999997</v>
      </c>
      <c r="EG3312">
        <v>32.08</v>
      </c>
      <c r="EH3312">
        <v>31.18</v>
      </c>
      <c r="EI3312">
        <v>30.29</v>
      </c>
      <c r="EJ3312">
        <v>29.4</v>
      </c>
      <c r="EK3312">
        <v>28.52</v>
      </c>
      <c r="EL3312">
        <v>27.64</v>
      </c>
      <c r="EM3312">
        <v>26.77</v>
      </c>
      <c r="EN3312">
        <v>25.9</v>
      </c>
      <c r="EO3312">
        <v>25.04</v>
      </c>
      <c r="EP3312">
        <v>24.18</v>
      </c>
      <c r="EQ3312">
        <v>23.32</v>
      </c>
      <c r="ER3312">
        <v>22.47</v>
      </c>
      <c r="ES3312">
        <v>21.62</v>
      </c>
      <c r="ET3312">
        <v>20.79</v>
      </c>
      <c r="EU3312">
        <v>19.96</v>
      </c>
      <c r="EV3312">
        <v>19.14</v>
      </c>
      <c r="EW3312">
        <v>18.32</v>
      </c>
      <c r="EX3312">
        <v>17.52</v>
      </c>
      <c r="EY3312">
        <v>16.73</v>
      </c>
      <c r="EZ3312">
        <v>15.94</v>
      </c>
      <c r="FA3312">
        <v>15.17</v>
      </c>
      <c r="FB3312">
        <v>14.41</v>
      </c>
      <c r="FC3312">
        <v>13.67</v>
      </c>
      <c r="FD3312">
        <v>12.95</v>
      </c>
      <c r="FE3312">
        <v>12.25</v>
      </c>
      <c r="FF3312">
        <v>11.57</v>
      </c>
      <c r="FG3312">
        <v>10.91</v>
      </c>
      <c r="FH3312">
        <v>10.27</v>
      </c>
      <c r="FI3312">
        <v>9.66</v>
      </c>
      <c r="FJ3312">
        <v>9.07</v>
      </c>
      <c r="FK3312">
        <v>8.51</v>
      </c>
      <c r="FL3312">
        <v>7.98</v>
      </c>
      <c r="FM3312">
        <v>7.47</v>
      </c>
      <c r="FN3312">
        <v>6.98</v>
      </c>
      <c r="FO3312">
        <v>6.52</v>
      </c>
      <c r="FP3312">
        <v>6.07</v>
      </c>
      <c r="FQ3312">
        <v>5.65</v>
      </c>
      <c r="FR3312">
        <v>5.26</v>
      </c>
      <c r="FS3312">
        <v>4.88</v>
      </c>
      <c r="FT3312">
        <v>4.5199999999999996</v>
      </c>
      <c r="FU3312">
        <v>4.1900000000000004</v>
      </c>
      <c r="FV3312">
        <v>3.88</v>
      </c>
      <c r="FW3312">
        <v>3.61</v>
      </c>
      <c r="FX3312">
        <v>3.37</v>
      </c>
      <c r="FY3312">
        <v>3.19</v>
      </c>
      <c r="FZ3312">
        <v>3.08</v>
      </c>
    </row>
    <row r="3313" spans="1:181" x14ac:dyDescent="0.25">
      <c r="A3313" t="s">
        <v>3100</v>
      </c>
      <c r="B3313">
        <v>75</v>
      </c>
      <c r="C3313">
        <v>75</v>
      </c>
      <c r="E3313">
        <v>100000</v>
      </c>
      <c r="F3313">
        <v>99931</v>
      </c>
      <c r="G3313">
        <v>99860</v>
      </c>
      <c r="H3313">
        <v>99788</v>
      </c>
      <c r="I3313">
        <v>99714</v>
      </c>
      <c r="J3313">
        <v>99639</v>
      </c>
      <c r="K3313">
        <v>99563</v>
      </c>
      <c r="L3313">
        <v>99484</v>
      </c>
      <c r="M3313">
        <v>99403</v>
      </c>
      <c r="N3313">
        <v>99319</v>
      </c>
      <c r="O3313">
        <v>99230</v>
      </c>
      <c r="P3313">
        <v>99137</v>
      </c>
      <c r="Q3313">
        <v>99039</v>
      </c>
      <c r="R3313">
        <v>98934</v>
      </c>
      <c r="S3313">
        <v>98824</v>
      </c>
      <c r="T3313">
        <v>98707</v>
      </c>
      <c r="U3313">
        <v>98582</v>
      </c>
      <c r="V3313">
        <v>98449</v>
      </c>
      <c r="W3313">
        <v>98307</v>
      </c>
      <c r="X3313">
        <v>98155</v>
      </c>
      <c r="Y3313">
        <v>97992</v>
      </c>
      <c r="Z3313">
        <v>97818</v>
      </c>
      <c r="AA3313">
        <v>97631</v>
      </c>
      <c r="AB3313">
        <v>97432</v>
      </c>
      <c r="AC3313">
        <v>97219</v>
      </c>
      <c r="AD3313">
        <v>96992</v>
      </c>
      <c r="AE3313">
        <v>96750</v>
      </c>
      <c r="AF3313">
        <v>96491</v>
      </c>
      <c r="AG3313">
        <v>96215</v>
      </c>
      <c r="AH3313">
        <v>95918</v>
      </c>
      <c r="AI3313">
        <v>95600</v>
      </c>
      <c r="AJ3313">
        <v>95258</v>
      </c>
      <c r="AK3313">
        <v>94892</v>
      </c>
      <c r="AL3313">
        <v>94500</v>
      </c>
      <c r="AM3313">
        <v>94082</v>
      </c>
      <c r="AN3313">
        <v>93638</v>
      </c>
      <c r="AO3313">
        <v>93165</v>
      </c>
      <c r="AP3313">
        <v>92663</v>
      </c>
      <c r="AQ3313">
        <v>92129</v>
      </c>
      <c r="AR3313">
        <v>91562</v>
      </c>
      <c r="AS3313">
        <v>90957</v>
      </c>
      <c r="AT3313">
        <v>90308</v>
      </c>
      <c r="AU3313">
        <v>89610</v>
      </c>
      <c r="AV3313">
        <v>88855</v>
      </c>
      <c r="AW3313">
        <v>88035</v>
      </c>
      <c r="AX3313">
        <v>87148</v>
      </c>
      <c r="AY3313">
        <v>86181</v>
      </c>
      <c r="AZ3313">
        <v>85130</v>
      </c>
      <c r="BA3313">
        <v>83994</v>
      </c>
      <c r="BB3313">
        <v>82757</v>
      </c>
      <c r="BC3313">
        <v>81394</v>
      </c>
      <c r="BD3313">
        <v>79885</v>
      </c>
      <c r="BE3313">
        <v>78214</v>
      </c>
      <c r="BF3313">
        <v>76367</v>
      </c>
      <c r="BG3313">
        <v>74326</v>
      </c>
      <c r="BH3313">
        <v>72080</v>
      </c>
      <c r="BI3313">
        <v>69608</v>
      </c>
      <c r="BJ3313">
        <v>66908</v>
      </c>
      <c r="BK3313">
        <v>63981</v>
      </c>
      <c r="BL3313">
        <v>60832</v>
      </c>
      <c r="BM3313">
        <v>57467</v>
      </c>
      <c r="BN3313">
        <v>53901</v>
      </c>
      <c r="BO3313">
        <v>50165</v>
      </c>
      <c r="BP3313">
        <v>46296</v>
      </c>
      <c r="BQ3313">
        <v>42332</v>
      </c>
      <c r="BR3313">
        <v>38302</v>
      </c>
      <c r="BS3313">
        <v>34251</v>
      </c>
      <c r="BT3313">
        <v>30249</v>
      </c>
      <c r="BU3313">
        <v>26346</v>
      </c>
      <c r="BV3313">
        <v>22576</v>
      </c>
      <c r="BW3313">
        <v>18983</v>
      </c>
      <c r="BX3313">
        <v>15591</v>
      </c>
      <c r="BY3313">
        <v>12475</v>
      </c>
      <c r="BZ3313">
        <v>9688</v>
      </c>
      <c r="CA3313">
        <v>7264</v>
      </c>
      <c r="DC3313">
        <v>59.23</v>
      </c>
      <c r="DD3313">
        <v>58.27</v>
      </c>
      <c r="DE3313">
        <v>57.31</v>
      </c>
      <c r="DF3313">
        <v>56.35</v>
      </c>
      <c r="DG3313">
        <v>55.4</v>
      </c>
      <c r="DH3313">
        <v>54.44</v>
      </c>
      <c r="DI3313">
        <v>53.48</v>
      </c>
      <c r="DJ3313">
        <v>52.52</v>
      </c>
      <c r="DK3313">
        <v>51.56</v>
      </c>
      <c r="DL3313">
        <v>50.61</v>
      </c>
      <c r="DM3313">
        <v>49.65</v>
      </c>
      <c r="DN3313">
        <v>48.7</v>
      </c>
      <c r="DO3313">
        <v>47.75</v>
      </c>
      <c r="DP3313">
        <v>46.8</v>
      </c>
      <c r="DQ3313">
        <v>45.85</v>
      </c>
      <c r="DR3313">
        <v>44.9</v>
      </c>
      <c r="DS3313">
        <v>43.96</v>
      </c>
      <c r="DT3313">
        <v>43.02</v>
      </c>
      <c r="DU3313">
        <v>42.08</v>
      </c>
      <c r="DV3313">
        <v>41.14</v>
      </c>
      <c r="DW3313">
        <v>40.21</v>
      </c>
      <c r="DX3313">
        <v>39.28</v>
      </c>
      <c r="DY3313">
        <v>38.35</v>
      </c>
      <c r="DZ3313">
        <v>37.43</v>
      </c>
      <c r="EA3313">
        <v>36.51</v>
      </c>
      <c r="EB3313">
        <v>35.6</v>
      </c>
      <c r="EC3313">
        <v>34.68</v>
      </c>
      <c r="ED3313">
        <v>33.78</v>
      </c>
      <c r="EE3313">
        <v>32.869999999999997</v>
      </c>
      <c r="EF3313">
        <v>31.97</v>
      </c>
      <c r="EG3313">
        <v>31.08</v>
      </c>
      <c r="EH3313">
        <v>30.19</v>
      </c>
      <c r="EI3313">
        <v>29.3</v>
      </c>
      <c r="EJ3313">
        <v>28.42</v>
      </c>
      <c r="EK3313">
        <v>27.54</v>
      </c>
      <c r="EL3313">
        <v>26.67</v>
      </c>
      <c r="EM3313">
        <v>25.81</v>
      </c>
      <c r="EN3313">
        <v>24.94</v>
      </c>
      <c r="EO3313">
        <v>24.08</v>
      </c>
      <c r="EP3313">
        <v>23.23</v>
      </c>
      <c r="EQ3313">
        <v>22.38</v>
      </c>
      <c r="ER3313">
        <v>21.54</v>
      </c>
      <c r="ES3313">
        <v>20.7</v>
      </c>
      <c r="ET3313">
        <v>19.87</v>
      </c>
      <c r="EU3313">
        <v>19.05</v>
      </c>
      <c r="EV3313">
        <v>18.239999999999998</v>
      </c>
      <c r="EW3313">
        <v>17.440000000000001</v>
      </c>
      <c r="EX3313">
        <v>16.649999999999999</v>
      </c>
      <c r="EY3313">
        <v>15.87</v>
      </c>
      <c r="EZ3313">
        <v>15.1</v>
      </c>
      <c r="FA3313">
        <v>14.34</v>
      </c>
      <c r="FB3313">
        <v>13.61</v>
      </c>
      <c r="FC3313">
        <v>12.89</v>
      </c>
      <c r="FD3313">
        <v>12.19</v>
      </c>
      <c r="FE3313">
        <v>11.51</v>
      </c>
      <c r="FF3313">
        <v>10.85</v>
      </c>
      <c r="FG3313">
        <v>10.220000000000001</v>
      </c>
      <c r="FH3313">
        <v>9.61</v>
      </c>
      <c r="FI3313">
        <v>9.0299999999999994</v>
      </c>
      <c r="FJ3313">
        <v>8.4700000000000006</v>
      </c>
      <c r="FK3313">
        <v>7.93</v>
      </c>
      <c r="FL3313">
        <v>7.43</v>
      </c>
      <c r="FM3313">
        <v>6.94</v>
      </c>
      <c r="FN3313">
        <v>6.48</v>
      </c>
      <c r="FO3313">
        <v>6.04</v>
      </c>
      <c r="FP3313">
        <v>5.62</v>
      </c>
      <c r="FQ3313">
        <v>5.23</v>
      </c>
      <c r="FR3313">
        <v>4.8499999999999996</v>
      </c>
      <c r="FS3313">
        <v>4.5</v>
      </c>
      <c r="FT3313">
        <v>4.17</v>
      </c>
      <c r="FU3313">
        <v>3.86</v>
      </c>
      <c r="FV3313">
        <v>3.59</v>
      </c>
      <c r="FW3313">
        <v>3.36</v>
      </c>
      <c r="FX3313">
        <v>3.19</v>
      </c>
      <c r="FY3313">
        <v>3.08</v>
      </c>
    </row>
    <row r="3314" spans="1:181" x14ac:dyDescent="0.25">
      <c r="A3314" t="s">
        <v>3101</v>
      </c>
      <c r="B3314">
        <v>74</v>
      </c>
      <c r="C3314">
        <v>74</v>
      </c>
      <c r="E3314">
        <v>100000</v>
      </c>
      <c r="F3314">
        <v>99928</v>
      </c>
      <c r="G3314">
        <v>99855</v>
      </c>
      <c r="H3314">
        <v>99780</v>
      </c>
      <c r="I3314">
        <v>99704</v>
      </c>
      <c r="J3314">
        <v>99626</v>
      </c>
      <c r="K3314">
        <v>99546</v>
      </c>
      <c r="L3314">
        <v>99464</v>
      </c>
      <c r="M3314">
        <v>99378</v>
      </c>
      <c r="N3314">
        <v>99288</v>
      </c>
      <c r="O3314">
        <v>99194</v>
      </c>
      <c r="P3314">
        <v>99094</v>
      </c>
      <c r="Q3314">
        <v>98988</v>
      </c>
      <c r="R3314">
        <v>98875</v>
      </c>
      <c r="S3314">
        <v>98756</v>
      </c>
      <c r="T3314">
        <v>98629</v>
      </c>
      <c r="U3314">
        <v>98494</v>
      </c>
      <c r="V3314">
        <v>98349</v>
      </c>
      <c r="W3314">
        <v>98194</v>
      </c>
      <c r="X3314">
        <v>98029</v>
      </c>
      <c r="Y3314">
        <v>97852</v>
      </c>
      <c r="Z3314">
        <v>97662</v>
      </c>
      <c r="AA3314">
        <v>97459</v>
      </c>
      <c r="AB3314">
        <v>97243</v>
      </c>
      <c r="AC3314">
        <v>97012</v>
      </c>
      <c r="AD3314">
        <v>96766</v>
      </c>
      <c r="AE3314">
        <v>96502</v>
      </c>
      <c r="AF3314">
        <v>96221</v>
      </c>
      <c r="AG3314">
        <v>95919</v>
      </c>
      <c r="AH3314">
        <v>95595</v>
      </c>
      <c r="AI3314">
        <v>95248</v>
      </c>
      <c r="AJ3314">
        <v>94875</v>
      </c>
      <c r="AK3314">
        <v>94476</v>
      </c>
      <c r="AL3314">
        <v>94051</v>
      </c>
      <c r="AM3314">
        <v>93599</v>
      </c>
      <c r="AN3314">
        <v>93117</v>
      </c>
      <c r="AO3314">
        <v>92606</v>
      </c>
      <c r="AP3314">
        <v>92064</v>
      </c>
      <c r="AQ3314">
        <v>91487</v>
      </c>
      <c r="AR3314">
        <v>90873</v>
      </c>
      <c r="AS3314">
        <v>90214</v>
      </c>
      <c r="AT3314">
        <v>89505</v>
      </c>
      <c r="AU3314">
        <v>88739</v>
      </c>
      <c r="AV3314">
        <v>87909</v>
      </c>
      <c r="AW3314">
        <v>87010</v>
      </c>
      <c r="AX3314">
        <v>86031</v>
      </c>
      <c r="AY3314">
        <v>84966</v>
      </c>
      <c r="AZ3314">
        <v>83815</v>
      </c>
      <c r="BA3314">
        <v>82564</v>
      </c>
      <c r="BB3314">
        <v>81187</v>
      </c>
      <c r="BC3314">
        <v>79661</v>
      </c>
      <c r="BD3314">
        <v>77973</v>
      </c>
      <c r="BE3314">
        <v>76106</v>
      </c>
      <c r="BF3314">
        <v>74048</v>
      </c>
      <c r="BG3314">
        <v>71784</v>
      </c>
      <c r="BH3314">
        <v>69295</v>
      </c>
      <c r="BI3314">
        <v>66576</v>
      </c>
      <c r="BJ3314">
        <v>63632</v>
      </c>
      <c r="BK3314">
        <v>60464</v>
      </c>
      <c r="BL3314">
        <v>57085</v>
      </c>
      <c r="BM3314">
        <v>53507</v>
      </c>
      <c r="BN3314">
        <v>49759</v>
      </c>
      <c r="BO3314">
        <v>45881</v>
      </c>
      <c r="BP3314">
        <v>41912</v>
      </c>
      <c r="BQ3314">
        <v>37886</v>
      </c>
      <c r="BR3314">
        <v>33841</v>
      </c>
      <c r="BS3314">
        <v>29851</v>
      </c>
      <c r="BT3314">
        <v>25967</v>
      </c>
      <c r="BU3314">
        <v>22224</v>
      </c>
      <c r="BV3314">
        <v>18660</v>
      </c>
      <c r="BW3314">
        <v>15296</v>
      </c>
      <c r="BX3314">
        <v>12212</v>
      </c>
      <c r="BY3314">
        <v>9460</v>
      </c>
      <c r="BZ3314">
        <v>7076</v>
      </c>
      <c r="DC3314">
        <v>58.14</v>
      </c>
      <c r="DD3314">
        <v>57.18</v>
      </c>
      <c r="DE3314">
        <v>56.22</v>
      </c>
      <c r="DF3314">
        <v>55.27</v>
      </c>
      <c r="DG3314">
        <v>54.31</v>
      </c>
      <c r="DH3314">
        <v>53.35</v>
      </c>
      <c r="DI3314">
        <v>52.39</v>
      </c>
      <c r="DJ3314">
        <v>51.43</v>
      </c>
      <c r="DK3314">
        <v>50.48</v>
      </c>
      <c r="DL3314">
        <v>49.52</v>
      </c>
      <c r="DM3314">
        <v>48.57</v>
      </c>
      <c r="DN3314">
        <v>47.62</v>
      </c>
      <c r="DO3314">
        <v>46.67</v>
      </c>
      <c r="DP3314">
        <v>45.72</v>
      </c>
      <c r="DQ3314">
        <v>44.78</v>
      </c>
      <c r="DR3314">
        <v>43.83</v>
      </c>
      <c r="DS3314">
        <v>42.89</v>
      </c>
      <c r="DT3314">
        <v>41.96</v>
      </c>
      <c r="DU3314">
        <v>41.02</v>
      </c>
      <c r="DV3314">
        <v>40.090000000000003</v>
      </c>
      <c r="DW3314">
        <v>39.159999999999997</v>
      </c>
      <c r="DX3314">
        <v>38.24</v>
      </c>
      <c r="DY3314">
        <v>37.31</v>
      </c>
      <c r="DZ3314">
        <v>36.4</v>
      </c>
      <c r="EA3314">
        <v>35.479999999999997</v>
      </c>
      <c r="EB3314">
        <v>34.57</v>
      </c>
      <c r="EC3314">
        <v>33.659999999999997</v>
      </c>
      <c r="ED3314">
        <v>32.76</v>
      </c>
      <c r="EE3314">
        <v>31.86</v>
      </c>
      <c r="EF3314">
        <v>30.97</v>
      </c>
      <c r="EG3314">
        <v>30.08</v>
      </c>
      <c r="EH3314">
        <v>29.2</v>
      </c>
      <c r="EI3314">
        <v>28.32</v>
      </c>
      <c r="EJ3314">
        <v>27.44</v>
      </c>
      <c r="EK3314">
        <v>26.57</v>
      </c>
      <c r="EL3314">
        <v>25.71</v>
      </c>
      <c r="EM3314">
        <v>24.85</v>
      </c>
      <c r="EN3314">
        <v>23.99</v>
      </c>
      <c r="EO3314">
        <v>23.14</v>
      </c>
      <c r="EP3314">
        <v>22.29</v>
      </c>
      <c r="EQ3314">
        <v>21.45</v>
      </c>
      <c r="ER3314">
        <v>20.62</v>
      </c>
      <c r="ES3314">
        <v>19.79</v>
      </c>
      <c r="ET3314">
        <v>18.97</v>
      </c>
      <c r="EU3314">
        <v>18.16</v>
      </c>
      <c r="EV3314">
        <v>17.36</v>
      </c>
      <c r="EW3314">
        <v>16.579999999999998</v>
      </c>
      <c r="EX3314">
        <v>15.8</v>
      </c>
      <c r="EY3314">
        <v>15.03</v>
      </c>
      <c r="EZ3314">
        <v>14.27</v>
      </c>
      <c r="FA3314">
        <v>13.54</v>
      </c>
      <c r="FB3314">
        <v>12.82</v>
      </c>
      <c r="FC3314">
        <v>12.12</v>
      </c>
      <c r="FD3314">
        <v>11.45</v>
      </c>
      <c r="FE3314">
        <v>10.79</v>
      </c>
      <c r="FF3314">
        <v>10.16</v>
      </c>
      <c r="FG3314">
        <v>9.56</v>
      </c>
      <c r="FH3314">
        <v>8.9700000000000006</v>
      </c>
      <c r="FI3314">
        <v>8.42</v>
      </c>
      <c r="FJ3314">
        <v>7.89</v>
      </c>
      <c r="FK3314">
        <v>7.38</v>
      </c>
      <c r="FL3314">
        <v>6.9</v>
      </c>
      <c r="FM3314">
        <v>6.44</v>
      </c>
      <c r="FN3314">
        <v>6</v>
      </c>
      <c r="FO3314">
        <v>5.59</v>
      </c>
      <c r="FP3314">
        <v>5.2</v>
      </c>
      <c r="FQ3314">
        <v>4.82</v>
      </c>
      <c r="FR3314">
        <v>4.47</v>
      </c>
      <c r="FS3314">
        <v>4.1399999999999997</v>
      </c>
      <c r="FT3314">
        <v>3.83</v>
      </c>
      <c r="FU3314">
        <v>3.57</v>
      </c>
      <c r="FV3314">
        <v>3.34</v>
      </c>
      <c r="FW3314">
        <v>3.17</v>
      </c>
      <c r="FX3314">
        <v>3.06</v>
      </c>
    </row>
    <row r="3315" spans="1:181" x14ac:dyDescent="0.25">
      <c r="A3315" t="s">
        <v>3102</v>
      </c>
      <c r="B3315">
        <v>73</v>
      </c>
      <c r="C3315">
        <v>73</v>
      </c>
      <c r="E3315">
        <v>100000</v>
      </c>
      <c r="F3315">
        <v>99925</v>
      </c>
      <c r="G3315">
        <v>99849</v>
      </c>
      <c r="H3315">
        <v>99772</v>
      </c>
      <c r="I3315">
        <v>99693</v>
      </c>
      <c r="J3315">
        <v>99612</v>
      </c>
      <c r="K3315">
        <v>99529</v>
      </c>
      <c r="L3315">
        <v>99442</v>
      </c>
      <c r="M3315">
        <v>99350</v>
      </c>
      <c r="N3315">
        <v>99254</v>
      </c>
      <c r="O3315">
        <v>99153</v>
      </c>
      <c r="P3315">
        <v>99045</v>
      </c>
      <c r="Q3315">
        <v>98930</v>
      </c>
      <c r="R3315">
        <v>98809</v>
      </c>
      <c r="S3315">
        <v>98680</v>
      </c>
      <c r="T3315">
        <v>98542</v>
      </c>
      <c r="U3315">
        <v>98395</v>
      </c>
      <c r="V3315">
        <v>98237</v>
      </c>
      <c r="W3315">
        <v>98069</v>
      </c>
      <c r="X3315">
        <v>97889</v>
      </c>
      <c r="Y3315">
        <v>97696</v>
      </c>
      <c r="Z3315">
        <v>97490</v>
      </c>
      <c r="AA3315">
        <v>97270</v>
      </c>
      <c r="AB3315">
        <v>97035</v>
      </c>
      <c r="AC3315">
        <v>96785</v>
      </c>
      <c r="AD3315">
        <v>96517</v>
      </c>
      <c r="AE3315">
        <v>96230</v>
      </c>
      <c r="AF3315">
        <v>95923</v>
      </c>
      <c r="AG3315">
        <v>95593</v>
      </c>
      <c r="AH3315">
        <v>95240</v>
      </c>
      <c r="AI3315">
        <v>94861</v>
      </c>
      <c r="AJ3315">
        <v>94455</v>
      </c>
      <c r="AK3315">
        <v>94022</v>
      </c>
      <c r="AL3315">
        <v>93562</v>
      </c>
      <c r="AM3315">
        <v>93072</v>
      </c>
      <c r="AN3315">
        <v>92552</v>
      </c>
      <c r="AO3315">
        <v>92000</v>
      </c>
      <c r="AP3315">
        <v>91414</v>
      </c>
      <c r="AQ3315">
        <v>90790</v>
      </c>
      <c r="AR3315">
        <v>90121</v>
      </c>
      <c r="AS3315">
        <v>89401</v>
      </c>
      <c r="AT3315">
        <v>88623</v>
      </c>
      <c r="AU3315">
        <v>87782</v>
      </c>
      <c r="AV3315">
        <v>86873</v>
      </c>
      <c r="AW3315">
        <v>85881</v>
      </c>
      <c r="AX3315">
        <v>84803</v>
      </c>
      <c r="AY3315">
        <v>83637</v>
      </c>
      <c r="AZ3315">
        <v>82371</v>
      </c>
      <c r="BA3315">
        <v>80979</v>
      </c>
      <c r="BB3315">
        <v>79437</v>
      </c>
      <c r="BC3315">
        <v>77731</v>
      </c>
      <c r="BD3315">
        <v>75847</v>
      </c>
      <c r="BE3315">
        <v>73769</v>
      </c>
      <c r="BF3315">
        <v>71486</v>
      </c>
      <c r="BG3315">
        <v>68979</v>
      </c>
      <c r="BH3315">
        <v>66244</v>
      </c>
      <c r="BI3315">
        <v>63282</v>
      </c>
      <c r="BJ3315">
        <v>60097</v>
      </c>
      <c r="BK3315">
        <v>56699</v>
      </c>
      <c r="BL3315">
        <v>53110</v>
      </c>
      <c r="BM3315">
        <v>49353</v>
      </c>
      <c r="BN3315">
        <v>45468</v>
      </c>
      <c r="BO3315">
        <v>41494</v>
      </c>
      <c r="BP3315">
        <v>37468</v>
      </c>
      <c r="BQ3315">
        <v>33433</v>
      </c>
      <c r="BR3315">
        <v>29456</v>
      </c>
      <c r="BS3315">
        <v>25590</v>
      </c>
      <c r="BT3315">
        <v>21870</v>
      </c>
      <c r="BU3315">
        <v>18338</v>
      </c>
      <c r="BV3315">
        <v>15009</v>
      </c>
      <c r="BW3315">
        <v>11956</v>
      </c>
      <c r="BX3315">
        <v>9239</v>
      </c>
      <c r="BY3315">
        <v>6892</v>
      </c>
      <c r="DC3315">
        <v>57.05</v>
      </c>
      <c r="DD3315">
        <v>56.09</v>
      </c>
      <c r="DE3315">
        <v>55.13</v>
      </c>
      <c r="DF3315">
        <v>54.18</v>
      </c>
      <c r="DG3315">
        <v>53.22</v>
      </c>
      <c r="DH3315">
        <v>52.26</v>
      </c>
      <c r="DI3315">
        <v>51.31</v>
      </c>
      <c r="DJ3315">
        <v>50.35</v>
      </c>
      <c r="DK3315">
        <v>49.4</v>
      </c>
      <c r="DL3315">
        <v>48.44</v>
      </c>
      <c r="DM3315">
        <v>47.49</v>
      </c>
      <c r="DN3315">
        <v>46.54</v>
      </c>
      <c r="DO3315">
        <v>45.6</v>
      </c>
      <c r="DP3315">
        <v>44.65</v>
      </c>
      <c r="DQ3315">
        <v>43.71</v>
      </c>
      <c r="DR3315">
        <v>42.77</v>
      </c>
      <c r="DS3315">
        <v>41.83</v>
      </c>
      <c r="DT3315">
        <v>40.9</v>
      </c>
      <c r="DU3315">
        <v>39.97</v>
      </c>
      <c r="DV3315">
        <v>39.04</v>
      </c>
      <c r="DW3315">
        <v>38.119999999999997</v>
      </c>
      <c r="DX3315">
        <v>37.200000000000003</v>
      </c>
      <c r="DY3315">
        <v>36.28</v>
      </c>
      <c r="DZ3315">
        <v>35.369999999999997</v>
      </c>
      <c r="EA3315">
        <v>34.46</v>
      </c>
      <c r="EB3315">
        <v>33.549999999999997</v>
      </c>
      <c r="EC3315">
        <v>32.65</v>
      </c>
      <c r="ED3315">
        <v>31.75</v>
      </c>
      <c r="EE3315">
        <v>30.86</v>
      </c>
      <c r="EF3315">
        <v>29.97</v>
      </c>
      <c r="EG3315">
        <v>29.09</v>
      </c>
      <c r="EH3315">
        <v>28.21</v>
      </c>
      <c r="EI3315">
        <v>27.34</v>
      </c>
      <c r="EJ3315">
        <v>26.47</v>
      </c>
      <c r="EK3315">
        <v>25.61</v>
      </c>
      <c r="EL3315">
        <v>24.75</v>
      </c>
      <c r="EM3315">
        <v>23.9</v>
      </c>
      <c r="EN3315">
        <v>23.05</v>
      </c>
      <c r="EO3315">
        <v>22.2</v>
      </c>
      <c r="EP3315">
        <v>21.36</v>
      </c>
      <c r="EQ3315">
        <v>20.53</v>
      </c>
      <c r="ER3315">
        <v>19.71</v>
      </c>
      <c r="ES3315">
        <v>18.89</v>
      </c>
      <c r="ET3315">
        <v>18.079999999999998</v>
      </c>
      <c r="EU3315">
        <v>17.29</v>
      </c>
      <c r="EV3315">
        <v>16.5</v>
      </c>
      <c r="EW3315">
        <v>15.72</v>
      </c>
      <c r="EX3315">
        <v>14.96</v>
      </c>
      <c r="EY3315">
        <v>14.2</v>
      </c>
      <c r="EZ3315">
        <v>13.47</v>
      </c>
      <c r="FA3315">
        <v>12.76</v>
      </c>
      <c r="FB3315">
        <v>12.06</v>
      </c>
      <c r="FC3315">
        <v>11.39</v>
      </c>
      <c r="FD3315">
        <v>10.73</v>
      </c>
      <c r="FE3315">
        <v>10.11</v>
      </c>
      <c r="FF3315">
        <v>9.5</v>
      </c>
      <c r="FG3315">
        <v>8.92</v>
      </c>
      <c r="FH3315">
        <v>8.3699999999999992</v>
      </c>
      <c r="FI3315">
        <v>7.84</v>
      </c>
      <c r="FJ3315">
        <v>7.34</v>
      </c>
      <c r="FK3315">
        <v>6.86</v>
      </c>
      <c r="FL3315">
        <v>6.4</v>
      </c>
      <c r="FM3315">
        <v>5.97</v>
      </c>
      <c r="FN3315">
        <v>5.55</v>
      </c>
      <c r="FO3315">
        <v>5.16</v>
      </c>
      <c r="FP3315">
        <v>4.79</v>
      </c>
      <c r="FQ3315">
        <v>4.4400000000000004</v>
      </c>
      <c r="FR3315">
        <v>4.1100000000000003</v>
      </c>
      <c r="FS3315">
        <v>3.81</v>
      </c>
      <c r="FT3315">
        <v>3.54</v>
      </c>
      <c r="FU3315">
        <v>3.32</v>
      </c>
      <c r="FV3315">
        <v>3.15</v>
      </c>
      <c r="FW3315">
        <v>3.05</v>
      </c>
    </row>
    <row r="3316" spans="1:181" x14ac:dyDescent="0.25">
      <c r="A3316" t="s">
        <v>3103</v>
      </c>
      <c r="B3316">
        <v>72</v>
      </c>
      <c r="C3316">
        <v>72</v>
      </c>
      <c r="E3316">
        <v>100000</v>
      </c>
      <c r="F3316">
        <v>99923</v>
      </c>
      <c r="G3316">
        <v>99844</v>
      </c>
      <c r="H3316">
        <v>99764</v>
      </c>
      <c r="I3316">
        <v>99682</v>
      </c>
      <c r="J3316">
        <v>99597</v>
      </c>
      <c r="K3316">
        <v>99508</v>
      </c>
      <c r="L3316">
        <v>99416</v>
      </c>
      <c r="M3316">
        <v>99318</v>
      </c>
      <c r="N3316">
        <v>99215</v>
      </c>
      <c r="O3316">
        <v>99106</v>
      </c>
      <c r="P3316">
        <v>98989</v>
      </c>
      <c r="Q3316">
        <v>98866</v>
      </c>
      <c r="R3316">
        <v>98734</v>
      </c>
      <c r="S3316">
        <v>98594</v>
      </c>
      <c r="T3316">
        <v>98444</v>
      </c>
      <c r="U3316">
        <v>98284</v>
      </c>
      <c r="V3316">
        <v>98113</v>
      </c>
      <c r="W3316">
        <v>97929</v>
      </c>
      <c r="X3316">
        <v>97733</v>
      </c>
      <c r="Y3316">
        <v>97524</v>
      </c>
      <c r="Z3316">
        <v>97300</v>
      </c>
      <c r="AA3316">
        <v>97061</v>
      </c>
      <c r="AB3316">
        <v>96806</v>
      </c>
      <c r="AC3316">
        <v>96534</v>
      </c>
      <c r="AD3316">
        <v>96242</v>
      </c>
      <c r="AE3316">
        <v>95929</v>
      </c>
      <c r="AF3316">
        <v>95594</v>
      </c>
      <c r="AG3316">
        <v>95234</v>
      </c>
      <c r="AH3316">
        <v>94849</v>
      </c>
      <c r="AI3316">
        <v>94436</v>
      </c>
      <c r="AJ3316">
        <v>93996</v>
      </c>
      <c r="AK3316">
        <v>93527</v>
      </c>
      <c r="AL3316">
        <v>93029</v>
      </c>
      <c r="AM3316">
        <v>92499</v>
      </c>
      <c r="AN3316">
        <v>91938</v>
      </c>
      <c r="AO3316">
        <v>91342</v>
      </c>
      <c r="AP3316">
        <v>90708</v>
      </c>
      <c r="AQ3316">
        <v>90028</v>
      </c>
      <c r="AR3316">
        <v>89298</v>
      </c>
      <c r="AS3316">
        <v>88509</v>
      </c>
      <c r="AT3316">
        <v>87656</v>
      </c>
      <c r="AU3316">
        <v>86735</v>
      </c>
      <c r="AV3316">
        <v>85731</v>
      </c>
      <c r="AW3316">
        <v>84640</v>
      </c>
      <c r="AX3316">
        <v>83461</v>
      </c>
      <c r="AY3316">
        <v>82179</v>
      </c>
      <c r="AZ3316">
        <v>80770</v>
      </c>
      <c r="BA3316">
        <v>79213</v>
      </c>
      <c r="BB3316">
        <v>77490</v>
      </c>
      <c r="BC3316">
        <v>75587</v>
      </c>
      <c r="BD3316">
        <v>73490</v>
      </c>
      <c r="BE3316">
        <v>71188</v>
      </c>
      <c r="BF3316">
        <v>68662</v>
      </c>
      <c r="BG3316">
        <v>65908</v>
      </c>
      <c r="BH3316">
        <v>62930</v>
      </c>
      <c r="BI3316">
        <v>59728</v>
      </c>
      <c r="BJ3316">
        <v>56316</v>
      </c>
      <c r="BK3316">
        <v>52709</v>
      </c>
      <c r="BL3316">
        <v>48944</v>
      </c>
      <c r="BM3316">
        <v>45054</v>
      </c>
      <c r="BN3316">
        <v>41078</v>
      </c>
      <c r="BO3316">
        <v>37053</v>
      </c>
      <c r="BP3316">
        <v>33023</v>
      </c>
      <c r="BQ3316">
        <v>29063</v>
      </c>
      <c r="BR3316">
        <v>25215</v>
      </c>
      <c r="BS3316">
        <v>21520</v>
      </c>
      <c r="BT3316">
        <v>18016</v>
      </c>
      <c r="BU3316">
        <v>14723</v>
      </c>
      <c r="BV3316">
        <v>11708</v>
      </c>
      <c r="BW3316">
        <v>9025</v>
      </c>
      <c r="BX3316">
        <v>6713</v>
      </c>
      <c r="DC3316">
        <v>55.96</v>
      </c>
      <c r="DD3316">
        <v>55</v>
      </c>
      <c r="DE3316">
        <v>54.05</v>
      </c>
      <c r="DF3316">
        <v>53.09</v>
      </c>
      <c r="DG3316">
        <v>52.13</v>
      </c>
      <c r="DH3316">
        <v>51.18</v>
      </c>
      <c r="DI3316">
        <v>50.22</v>
      </c>
      <c r="DJ3316">
        <v>49.27</v>
      </c>
      <c r="DK3316">
        <v>48.31</v>
      </c>
      <c r="DL3316">
        <v>47.36</v>
      </c>
      <c r="DM3316">
        <v>46.42</v>
      </c>
      <c r="DN3316">
        <v>45.47</v>
      </c>
      <c r="DO3316">
        <v>44.53</v>
      </c>
      <c r="DP3316">
        <v>43.59</v>
      </c>
      <c r="DQ3316">
        <v>42.65</v>
      </c>
      <c r="DR3316">
        <v>41.71</v>
      </c>
      <c r="DS3316">
        <v>40.78</v>
      </c>
      <c r="DT3316">
        <v>39.85</v>
      </c>
      <c r="DU3316">
        <v>38.92</v>
      </c>
      <c r="DV3316">
        <v>38</v>
      </c>
      <c r="DW3316">
        <v>37.08</v>
      </c>
      <c r="DX3316">
        <v>36.159999999999997</v>
      </c>
      <c r="DY3316">
        <v>35.25</v>
      </c>
      <c r="DZ3316">
        <v>34.340000000000003</v>
      </c>
      <c r="EA3316">
        <v>33.44</v>
      </c>
      <c r="EB3316">
        <v>32.54</v>
      </c>
      <c r="EC3316">
        <v>31.64</v>
      </c>
      <c r="ED3316">
        <v>30.75</v>
      </c>
      <c r="EE3316">
        <v>29.87</v>
      </c>
      <c r="EF3316">
        <v>28.99</v>
      </c>
      <c r="EG3316">
        <v>28.11</v>
      </c>
      <c r="EH3316">
        <v>27.24</v>
      </c>
      <c r="EI3316">
        <v>26.37</v>
      </c>
      <c r="EJ3316">
        <v>25.51</v>
      </c>
      <c r="EK3316">
        <v>24.65</v>
      </c>
      <c r="EL3316">
        <v>23.8</v>
      </c>
      <c r="EM3316">
        <v>22.95</v>
      </c>
      <c r="EN3316">
        <v>22.11</v>
      </c>
      <c r="EO3316">
        <v>21.27</v>
      </c>
      <c r="EP3316">
        <v>20.440000000000001</v>
      </c>
      <c r="EQ3316">
        <v>19.62</v>
      </c>
      <c r="ER3316">
        <v>18.809999999999999</v>
      </c>
      <c r="ES3316">
        <v>18</v>
      </c>
      <c r="ET3316">
        <v>17.21</v>
      </c>
      <c r="EU3316">
        <v>16.420000000000002</v>
      </c>
      <c r="EV3316">
        <v>15.65</v>
      </c>
      <c r="EW3316">
        <v>14.88</v>
      </c>
      <c r="EX3316">
        <v>14.14</v>
      </c>
      <c r="EY3316">
        <v>13.4</v>
      </c>
      <c r="EZ3316">
        <v>12.69</v>
      </c>
      <c r="FA3316">
        <v>12</v>
      </c>
      <c r="FB3316">
        <v>11.33</v>
      </c>
      <c r="FC3316">
        <v>10.68</v>
      </c>
      <c r="FD3316">
        <v>10.050000000000001</v>
      </c>
      <c r="FE3316">
        <v>9.4499999999999993</v>
      </c>
      <c r="FF3316">
        <v>8.8699999999999992</v>
      </c>
      <c r="FG3316">
        <v>8.32</v>
      </c>
      <c r="FH3316">
        <v>7.79</v>
      </c>
      <c r="FI3316">
        <v>7.29</v>
      </c>
      <c r="FJ3316">
        <v>6.82</v>
      </c>
      <c r="FK3316">
        <v>6.36</v>
      </c>
      <c r="FL3316">
        <v>5.93</v>
      </c>
      <c r="FM3316">
        <v>5.52</v>
      </c>
      <c r="FN3316">
        <v>5.13</v>
      </c>
      <c r="FO3316">
        <v>4.76</v>
      </c>
      <c r="FP3316">
        <v>4.41</v>
      </c>
      <c r="FQ3316">
        <v>4.09</v>
      </c>
      <c r="FR3316">
        <v>3.78</v>
      </c>
      <c r="FS3316">
        <v>3.52</v>
      </c>
      <c r="FT3316">
        <v>3.29</v>
      </c>
      <c r="FU3316">
        <v>3.12</v>
      </c>
      <c r="FV3316">
        <v>3.03</v>
      </c>
    </row>
    <row r="3317" spans="1:181" x14ac:dyDescent="0.25">
      <c r="A3317" t="s">
        <v>3104</v>
      </c>
      <c r="B3317">
        <v>71</v>
      </c>
      <c r="C3317">
        <v>71</v>
      </c>
      <c r="E3317">
        <v>100000</v>
      </c>
      <c r="F3317">
        <v>99920</v>
      </c>
      <c r="G3317">
        <v>99839</v>
      </c>
      <c r="H3317">
        <v>99755</v>
      </c>
      <c r="I3317">
        <v>99669</v>
      </c>
      <c r="J3317">
        <v>99579</v>
      </c>
      <c r="K3317">
        <v>99485</v>
      </c>
      <c r="L3317">
        <v>99386</v>
      </c>
      <c r="M3317">
        <v>99281</v>
      </c>
      <c r="N3317">
        <v>99170</v>
      </c>
      <c r="O3317">
        <v>99052</v>
      </c>
      <c r="P3317">
        <v>98926</v>
      </c>
      <c r="Q3317">
        <v>98792</v>
      </c>
      <c r="R3317">
        <v>98649</v>
      </c>
      <c r="S3317">
        <v>98497</v>
      </c>
      <c r="T3317">
        <v>98334</v>
      </c>
      <c r="U3317">
        <v>98160</v>
      </c>
      <c r="V3317">
        <v>97973</v>
      </c>
      <c r="W3317">
        <v>97774</v>
      </c>
      <c r="X3317">
        <v>97561</v>
      </c>
      <c r="Y3317">
        <v>97334</v>
      </c>
      <c r="Z3317">
        <v>97091</v>
      </c>
      <c r="AA3317">
        <v>96831</v>
      </c>
      <c r="AB3317">
        <v>96554</v>
      </c>
      <c r="AC3317">
        <v>96257</v>
      </c>
      <c r="AD3317">
        <v>95939</v>
      </c>
      <c r="AE3317">
        <v>95598</v>
      </c>
      <c r="AF3317">
        <v>95232</v>
      </c>
      <c r="AG3317">
        <v>94839</v>
      </c>
      <c r="AH3317">
        <v>94419</v>
      </c>
      <c r="AI3317">
        <v>93971</v>
      </c>
      <c r="AJ3317">
        <v>93494</v>
      </c>
      <c r="AK3317">
        <v>92987</v>
      </c>
      <c r="AL3317">
        <v>92449</v>
      </c>
      <c r="AM3317">
        <v>91878</v>
      </c>
      <c r="AN3317">
        <v>91272</v>
      </c>
      <c r="AO3317">
        <v>90627</v>
      </c>
      <c r="AP3317">
        <v>89937</v>
      </c>
      <c r="AQ3317">
        <v>89195</v>
      </c>
      <c r="AR3317">
        <v>88395</v>
      </c>
      <c r="AS3317">
        <v>87531</v>
      </c>
      <c r="AT3317">
        <v>86596</v>
      </c>
      <c r="AU3317">
        <v>85580</v>
      </c>
      <c r="AV3317">
        <v>84477</v>
      </c>
      <c r="AW3317">
        <v>83284</v>
      </c>
      <c r="AX3317">
        <v>81987</v>
      </c>
      <c r="AY3317">
        <v>80562</v>
      </c>
      <c r="AZ3317">
        <v>78987</v>
      </c>
      <c r="BA3317">
        <v>77248</v>
      </c>
      <c r="BB3317">
        <v>75327</v>
      </c>
      <c r="BC3317">
        <v>73211</v>
      </c>
      <c r="BD3317">
        <v>70889</v>
      </c>
      <c r="BE3317">
        <v>68344</v>
      </c>
      <c r="BF3317">
        <v>65571</v>
      </c>
      <c r="BG3317">
        <v>62575</v>
      </c>
      <c r="BH3317">
        <v>59358</v>
      </c>
      <c r="BI3317">
        <v>55930</v>
      </c>
      <c r="BJ3317">
        <v>52311</v>
      </c>
      <c r="BK3317">
        <v>48532</v>
      </c>
      <c r="BL3317">
        <v>44637</v>
      </c>
      <c r="BM3317">
        <v>40662</v>
      </c>
      <c r="BN3317">
        <v>36639</v>
      </c>
      <c r="BO3317">
        <v>32617</v>
      </c>
      <c r="BP3317">
        <v>28668</v>
      </c>
      <c r="BQ3317">
        <v>24844</v>
      </c>
      <c r="BR3317">
        <v>21172</v>
      </c>
      <c r="BS3317">
        <v>17697</v>
      </c>
      <c r="BT3317">
        <v>14436</v>
      </c>
      <c r="BU3317">
        <v>11461</v>
      </c>
      <c r="BV3317">
        <v>8818</v>
      </c>
      <c r="BW3317">
        <v>6541</v>
      </c>
      <c r="DC3317">
        <v>54.87</v>
      </c>
      <c r="DD3317">
        <v>53.91</v>
      </c>
      <c r="DE3317">
        <v>52.96</v>
      </c>
      <c r="DF3317">
        <v>52</v>
      </c>
      <c r="DG3317">
        <v>51.05</v>
      </c>
      <c r="DH3317">
        <v>50.09</v>
      </c>
      <c r="DI3317">
        <v>49.14</v>
      </c>
      <c r="DJ3317">
        <v>48.19</v>
      </c>
      <c r="DK3317">
        <v>47.24</v>
      </c>
      <c r="DL3317">
        <v>46.29</v>
      </c>
      <c r="DM3317">
        <v>45.34</v>
      </c>
      <c r="DN3317">
        <v>44.4</v>
      </c>
      <c r="DO3317">
        <v>43.46</v>
      </c>
      <c r="DP3317">
        <v>42.52</v>
      </c>
      <c r="DQ3317">
        <v>41.59</v>
      </c>
      <c r="DR3317">
        <v>40.659999999999997</v>
      </c>
      <c r="DS3317">
        <v>39.729999999999997</v>
      </c>
      <c r="DT3317">
        <v>38.799999999999997</v>
      </c>
      <c r="DU3317">
        <v>37.880000000000003</v>
      </c>
      <c r="DV3317">
        <v>36.96</v>
      </c>
      <c r="DW3317">
        <v>36.049999999999997</v>
      </c>
      <c r="DX3317">
        <v>35.14</v>
      </c>
      <c r="DY3317">
        <v>34.229999999999997</v>
      </c>
      <c r="DZ3317">
        <v>33.33</v>
      </c>
      <c r="EA3317">
        <v>32.43</v>
      </c>
      <c r="EB3317">
        <v>31.53</v>
      </c>
      <c r="EC3317">
        <v>30.64</v>
      </c>
      <c r="ED3317">
        <v>29.76</v>
      </c>
      <c r="EE3317">
        <v>28.88</v>
      </c>
      <c r="EF3317">
        <v>28.01</v>
      </c>
      <c r="EG3317">
        <v>27.14</v>
      </c>
      <c r="EH3317">
        <v>26.27</v>
      </c>
      <c r="EI3317">
        <v>25.41</v>
      </c>
      <c r="EJ3317">
        <v>24.56</v>
      </c>
      <c r="EK3317">
        <v>23.71</v>
      </c>
      <c r="EL3317">
        <v>22.86</v>
      </c>
      <c r="EM3317">
        <v>22.02</v>
      </c>
      <c r="EN3317">
        <v>21.19</v>
      </c>
      <c r="EO3317">
        <v>20.36</v>
      </c>
      <c r="EP3317">
        <v>19.54</v>
      </c>
      <c r="EQ3317">
        <v>18.73</v>
      </c>
      <c r="ER3317">
        <v>17.920000000000002</v>
      </c>
      <c r="ES3317">
        <v>17.13</v>
      </c>
      <c r="ET3317">
        <v>16.350000000000001</v>
      </c>
      <c r="EU3317">
        <v>15.57</v>
      </c>
      <c r="EV3317">
        <v>14.81</v>
      </c>
      <c r="EW3317">
        <v>14.07</v>
      </c>
      <c r="EX3317">
        <v>13.34</v>
      </c>
      <c r="EY3317">
        <v>12.63</v>
      </c>
      <c r="EZ3317">
        <v>11.93</v>
      </c>
      <c r="FA3317">
        <v>11.27</v>
      </c>
      <c r="FB3317">
        <v>10.62</v>
      </c>
      <c r="FC3317">
        <v>9.99</v>
      </c>
      <c r="FD3317">
        <v>9.4</v>
      </c>
      <c r="FE3317">
        <v>8.82</v>
      </c>
      <c r="FF3317">
        <v>8.27</v>
      </c>
      <c r="FG3317">
        <v>7.75</v>
      </c>
      <c r="FH3317">
        <v>7.25</v>
      </c>
      <c r="FI3317">
        <v>6.78</v>
      </c>
      <c r="FJ3317">
        <v>6.32</v>
      </c>
      <c r="FK3317">
        <v>5.89</v>
      </c>
      <c r="FL3317">
        <v>5.49</v>
      </c>
      <c r="FM3317">
        <v>5.0999999999999996</v>
      </c>
      <c r="FN3317">
        <v>4.7300000000000004</v>
      </c>
      <c r="FO3317">
        <v>4.3899999999999997</v>
      </c>
      <c r="FP3317">
        <v>4.0599999999999996</v>
      </c>
      <c r="FQ3317">
        <v>3.76</v>
      </c>
      <c r="FR3317">
        <v>3.49</v>
      </c>
      <c r="FS3317">
        <v>3.27</v>
      </c>
      <c r="FT3317">
        <v>3.1</v>
      </c>
      <c r="FU3317">
        <v>3.01</v>
      </c>
    </row>
    <row r="3318" spans="1:181" x14ac:dyDescent="0.25">
      <c r="A3318" t="s">
        <v>3105</v>
      </c>
      <c r="B3318">
        <v>70</v>
      </c>
      <c r="C3318">
        <v>70</v>
      </c>
      <c r="E3318">
        <v>100000</v>
      </c>
      <c r="F3318">
        <v>99917</v>
      </c>
      <c r="G3318">
        <v>99832</v>
      </c>
      <c r="H3318">
        <v>99745</v>
      </c>
      <c r="I3318">
        <v>99654</v>
      </c>
      <c r="J3318">
        <v>99558</v>
      </c>
      <c r="K3318">
        <v>99457</v>
      </c>
      <c r="L3318">
        <v>99351</v>
      </c>
      <c r="M3318">
        <v>99238</v>
      </c>
      <c r="N3318">
        <v>99118</v>
      </c>
      <c r="O3318">
        <v>98990</v>
      </c>
      <c r="P3318">
        <v>98854</v>
      </c>
      <c r="Q3318">
        <v>98709</v>
      </c>
      <c r="R3318">
        <v>98554</v>
      </c>
      <c r="S3318">
        <v>98388</v>
      </c>
      <c r="T3318">
        <v>98211</v>
      </c>
      <c r="U3318">
        <v>98021</v>
      </c>
      <c r="V3318">
        <v>97818</v>
      </c>
      <c r="W3318">
        <v>97601</v>
      </c>
      <c r="X3318">
        <v>97370</v>
      </c>
      <c r="Y3318">
        <v>97123</v>
      </c>
      <c r="Z3318">
        <v>96860</v>
      </c>
      <c r="AA3318">
        <v>96577</v>
      </c>
      <c r="AB3318">
        <v>96275</v>
      </c>
      <c r="AC3318">
        <v>95952</v>
      </c>
      <c r="AD3318">
        <v>95604</v>
      </c>
      <c r="AE3318">
        <v>95232</v>
      </c>
      <c r="AF3318">
        <v>94832</v>
      </c>
      <c r="AG3318">
        <v>94405</v>
      </c>
      <c r="AH3318">
        <v>93949</v>
      </c>
      <c r="AI3318">
        <v>93464</v>
      </c>
      <c r="AJ3318">
        <v>92948</v>
      </c>
      <c r="AK3318">
        <v>92400</v>
      </c>
      <c r="AL3318">
        <v>91819</v>
      </c>
      <c r="AM3318">
        <v>91203</v>
      </c>
      <c r="AN3318">
        <v>90547</v>
      </c>
      <c r="AO3318">
        <v>89846</v>
      </c>
      <c r="AP3318">
        <v>89094</v>
      </c>
      <c r="AQ3318">
        <v>88282</v>
      </c>
      <c r="AR3318">
        <v>87405</v>
      </c>
      <c r="AS3318">
        <v>86459</v>
      </c>
      <c r="AT3318">
        <v>85429</v>
      </c>
      <c r="AU3318">
        <v>84312</v>
      </c>
      <c r="AV3318">
        <v>83107</v>
      </c>
      <c r="AW3318">
        <v>81796</v>
      </c>
      <c r="AX3318">
        <v>80355</v>
      </c>
      <c r="AY3318">
        <v>78762</v>
      </c>
      <c r="AZ3318">
        <v>77004</v>
      </c>
      <c r="BA3318">
        <v>75066</v>
      </c>
      <c r="BB3318">
        <v>72932</v>
      </c>
      <c r="BC3318">
        <v>70590</v>
      </c>
      <c r="BD3318">
        <v>68025</v>
      </c>
      <c r="BE3318">
        <v>65234</v>
      </c>
      <c r="BF3318">
        <v>62220</v>
      </c>
      <c r="BG3318">
        <v>58986</v>
      </c>
      <c r="BH3318">
        <v>55544</v>
      </c>
      <c r="BI3318">
        <v>51911</v>
      </c>
      <c r="BJ3318">
        <v>48122</v>
      </c>
      <c r="BK3318">
        <v>44217</v>
      </c>
      <c r="BL3318">
        <v>40242</v>
      </c>
      <c r="BM3318">
        <v>36227</v>
      </c>
      <c r="BN3318">
        <v>32213</v>
      </c>
      <c r="BO3318">
        <v>28278</v>
      </c>
      <c r="BP3318">
        <v>24471</v>
      </c>
      <c r="BQ3318">
        <v>20827</v>
      </c>
      <c r="BR3318">
        <v>17381</v>
      </c>
      <c r="BS3318">
        <v>14153</v>
      </c>
      <c r="BT3318">
        <v>11214</v>
      </c>
      <c r="BU3318">
        <v>8612</v>
      </c>
      <c r="BV3318">
        <v>6376</v>
      </c>
      <c r="DC3318">
        <v>53.78</v>
      </c>
      <c r="DD3318">
        <v>52.83</v>
      </c>
      <c r="DE3318">
        <v>51.87</v>
      </c>
      <c r="DF3318">
        <v>50.92</v>
      </c>
      <c r="DG3318">
        <v>49.96</v>
      </c>
      <c r="DH3318">
        <v>49.01</v>
      </c>
      <c r="DI3318">
        <v>48.06</v>
      </c>
      <c r="DJ3318">
        <v>47.11</v>
      </c>
      <c r="DK3318">
        <v>46.16</v>
      </c>
      <c r="DL3318">
        <v>45.22</v>
      </c>
      <c r="DM3318">
        <v>44.27</v>
      </c>
      <c r="DN3318">
        <v>43.34</v>
      </c>
      <c r="DO3318">
        <v>42.4</v>
      </c>
      <c r="DP3318">
        <v>41.46</v>
      </c>
      <c r="DQ3318">
        <v>40.53</v>
      </c>
      <c r="DR3318">
        <v>39.61</v>
      </c>
      <c r="DS3318">
        <v>38.68</v>
      </c>
      <c r="DT3318">
        <v>37.76</v>
      </c>
      <c r="DU3318">
        <v>36.840000000000003</v>
      </c>
      <c r="DV3318">
        <v>35.93</v>
      </c>
      <c r="DW3318">
        <v>35.020000000000003</v>
      </c>
      <c r="DX3318">
        <v>34.11</v>
      </c>
      <c r="DY3318">
        <v>33.21</v>
      </c>
      <c r="DZ3318">
        <v>32.31</v>
      </c>
      <c r="EA3318">
        <v>31.42</v>
      </c>
      <c r="EB3318">
        <v>30.53</v>
      </c>
      <c r="EC3318">
        <v>29.65</v>
      </c>
      <c r="ED3318">
        <v>28.77</v>
      </c>
      <c r="EE3318">
        <v>27.9</v>
      </c>
      <c r="EF3318">
        <v>27.04</v>
      </c>
      <c r="EG3318">
        <v>26.17</v>
      </c>
      <c r="EH3318">
        <v>25.32</v>
      </c>
      <c r="EI3318">
        <v>24.46</v>
      </c>
      <c r="EJ3318">
        <v>23.61</v>
      </c>
      <c r="EK3318">
        <v>22.77</v>
      </c>
      <c r="EL3318">
        <v>21.93</v>
      </c>
      <c r="EM3318">
        <v>21.1</v>
      </c>
      <c r="EN3318">
        <v>20.27</v>
      </c>
      <c r="EO3318">
        <v>19.45</v>
      </c>
      <c r="EP3318">
        <v>18.64</v>
      </c>
      <c r="EQ3318">
        <v>17.84</v>
      </c>
      <c r="ER3318">
        <v>17.05</v>
      </c>
      <c r="ES3318">
        <v>16.27</v>
      </c>
      <c r="ET3318">
        <v>15.5</v>
      </c>
      <c r="EU3318">
        <v>14.74</v>
      </c>
      <c r="EV3318">
        <v>14</v>
      </c>
      <c r="EW3318">
        <v>13.27</v>
      </c>
      <c r="EX3318">
        <v>12.56</v>
      </c>
      <c r="EY3318">
        <v>11.87</v>
      </c>
      <c r="EZ3318">
        <v>11.2</v>
      </c>
      <c r="FA3318">
        <v>10.56</v>
      </c>
      <c r="FB3318">
        <v>9.94</v>
      </c>
      <c r="FC3318">
        <v>9.34</v>
      </c>
      <c r="FD3318">
        <v>8.77</v>
      </c>
      <c r="FE3318">
        <v>8.23</v>
      </c>
      <c r="FF3318">
        <v>7.7</v>
      </c>
      <c r="FG3318">
        <v>7.21</v>
      </c>
      <c r="FH3318">
        <v>6.74</v>
      </c>
      <c r="FI3318">
        <v>6.29</v>
      </c>
      <c r="FJ3318">
        <v>5.86</v>
      </c>
      <c r="FK3318">
        <v>5.45</v>
      </c>
      <c r="FL3318">
        <v>5.07</v>
      </c>
      <c r="FM3318">
        <v>4.71</v>
      </c>
      <c r="FN3318">
        <v>4.3600000000000003</v>
      </c>
      <c r="FO3318">
        <v>4.03</v>
      </c>
      <c r="FP3318">
        <v>3.74</v>
      </c>
      <c r="FQ3318">
        <v>3.47</v>
      </c>
      <c r="FR3318">
        <v>3.25</v>
      </c>
      <c r="FS3318">
        <v>3.08</v>
      </c>
      <c r="FT3318">
        <v>2.99</v>
      </c>
    </row>
    <row r="3319" spans="1:181" x14ac:dyDescent="0.25">
      <c r="A3319" t="s">
        <v>3106</v>
      </c>
      <c r="B3319">
        <v>69</v>
      </c>
      <c r="C3319">
        <v>69</v>
      </c>
      <c r="E3319">
        <v>100000</v>
      </c>
      <c r="F3319">
        <v>99914</v>
      </c>
      <c r="G3319">
        <v>99825</v>
      </c>
      <c r="H3319">
        <v>99732</v>
      </c>
      <c r="I3319">
        <v>99635</v>
      </c>
      <c r="J3319">
        <v>99533</v>
      </c>
      <c r="K3319">
        <v>99425</v>
      </c>
      <c r="L3319">
        <v>99310</v>
      </c>
      <c r="M3319">
        <v>99188</v>
      </c>
      <c r="N3319">
        <v>99058</v>
      </c>
      <c r="O3319">
        <v>98920</v>
      </c>
      <c r="P3319">
        <v>98772</v>
      </c>
      <c r="Q3319">
        <v>98614</v>
      </c>
      <c r="R3319">
        <v>98446</v>
      </c>
      <c r="S3319">
        <v>98265</v>
      </c>
      <c r="T3319">
        <v>98072</v>
      </c>
      <c r="U3319">
        <v>97866</v>
      </c>
      <c r="V3319">
        <v>97645</v>
      </c>
      <c r="W3319">
        <v>97410</v>
      </c>
      <c r="X3319">
        <v>97159</v>
      </c>
      <c r="Y3319">
        <v>96891</v>
      </c>
      <c r="Z3319">
        <v>96604</v>
      </c>
      <c r="AA3319">
        <v>96297</v>
      </c>
      <c r="AB3319">
        <v>95967</v>
      </c>
      <c r="AC3319">
        <v>95614</v>
      </c>
      <c r="AD3319">
        <v>95235</v>
      </c>
      <c r="AE3319">
        <v>94828</v>
      </c>
      <c r="AF3319">
        <v>94393</v>
      </c>
      <c r="AG3319">
        <v>93929</v>
      </c>
      <c r="AH3319">
        <v>93435</v>
      </c>
      <c r="AI3319">
        <v>92911</v>
      </c>
      <c r="AJ3319">
        <v>92353</v>
      </c>
      <c r="AK3319">
        <v>91763</v>
      </c>
      <c r="AL3319">
        <v>91136</v>
      </c>
      <c r="AM3319">
        <v>90470</v>
      </c>
      <c r="AN3319">
        <v>89757</v>
      </c>
      <c r="AO3319">
        <v>88993</v>
      </c>
      <c r="AP3319">
        <v>88170</v>
      </c>
      <c r="AQ3319">
        <v>87281</v>
      </c>
      <c r="AR3319">
        <v>86321</v>
      </c>
      <c r="AS3319">
        <v>85278</v>
      </c>
      <c r="AT3319">
        <v>84147</v>
      </c>
      <c r="AU3319">
        <v>82927</v>
      </c>
      <c r="AV3319">
        <v>81604</v>
      </c>
      <c r="AW3319">
        <v>80148</v>
      </c>
      <c r="AX3319">
        <v>78538</v>
      </c>
      <c r="AY3319">
        <v>76761</v>
      </c>
      <c r="AZ3319">
        <v>74804</v>
      </c>
      <c r="BA3319">
        <v>72653</v>
      </c>
      <c r="BB3319">
        <v>70292</v>
      </c>
      <c r="BC3319">
        <v>67707</v>
      </c>
      <c r="BD3319">
        <v>64896</v>
      </c>
      <c r="BE3319">
        <v>61863</v>
      </c>
      <c r="BF3319">
        <v>58612</v>
      </c>
      <c r="BG3319">
        <v>55155</v>
      </c>
      <c r="BH3319">
        <v>51510</v>
      </c>
      <c r="BI3319">
        <v>47712</v>
      </c>
      <c r="BJ3319">
        <v>43801</v>
      </c>
      <c r="BK3319">
        <v>39821</v>
      </c>
      <c r="BL3319">
        <v>35811</v>
      </c>
      <c r="BM3319">
        <v>31810</v>
      </c>
      <c r="BN3319">
        <v>27890</v>
      </c>
      <c r="BO3319">
        <v>24103</v>
      </c>
      <c r="BP3319">
        <v>20481</v>
      </c>
      <c r="BQ3319">
        <v>17068</v>
      </c>
      <c r="BR3319">
        <v>13874</v>
      </c>
      <c r="BS3319">
        <v>10971</v>
      </c>
      <c r="BT3319">
        <v>8407</v>
      </c>
      <c r="BU3319">
        <v>6211</v>
      </c>
      <c r="DC3319">
        <v>52.69</v>
      </c>
      <c r="DD3319">
        <v>51.74</v>
      </c>
      <c r="DE3319">
        <v>50.78</v>
      </c>
      <c r="DF3319">
        <v>49.83</v>
      </c>
      <c r="DG3319">
        <v>48.88</v>
      </c>
      <c r="DH3319">
        <v>47.93</v>
      </c>
      <c r="DI3319">
        <v>46.98</v>
      </c>
      <c r="DJ3319">
        <v>46.03</v>
      </c>
      <c r="DK3319">
        <v>45.09</v>
      </c>
      <c r="DL3319">
        <v>44.15</v>
      </c>
      <c r="DM3319">
        <v>43.21</v>
      </c>
      <c r="DN3319">
        <v>42.27</v>
      </c>
      <c r="DO3319">
        <v>41.34</v>
      </c>
      <c r="DP3319">
        <v>40.409999999999997</v>
      </c>
      <c r="DQ3319">
        <v>39.479999999999997</v>
      </c>
      <c r="DR3319">
        <v>38.56</v>
      </c>
      <c r="DS3319">
        <v>37.64</v>
      </c>
      <c r="DT3319">
        <v>36.72</v>
      </c>
      <c r="DU3319">
        <v>35.81</v>
      </c>
      <c r="DV3319">
        <v>34.9</v>
      </c>
      <c r="DW3319">
        <v>34</v>
      </c>
      <c r="DX3319">
        <v>33.1</v>
      </c>
      <c r="DY3319">
        <v>32.200000000000003</v>
      </c>
      <c r="DZ3319">
        <v>31.31</v>
      </c>
      <c r="EA3319">
        <v>30.42</v>
      </c>
      <c r="EB3319">
        <v>29.54</v>
      </c>
      <c r="EC3319">
        <v>28.67</v>
      </c>
      <c r="ED3319">
        <v>27.8</v>
      </c>
      <c r="EE3319">
        <v>26.93</v>
      </c>
      <c r="EF3319">
        <v>26.07</v>
      </c>
      <c r="EG3319">
        <v>25.22</v>
      </c>
      <c r="EH3319">
        <v>24.37</v>
      </c>
      <c r="EI3319">
        <v>23.52</v>
      </c>
      <c r="EJ3319">
        <v>22.68</v>
      </c>
      <c r="EK3319">
        <v>21.84</v>
      </c>
      <c r="EL3319">
        <v>21.01</v>
      </c>
      <c r="EM3319">
        <v>20.190000000000001</v>
      </c>
      <c r="EN3319">
        <v>19.37</v>
      </c>
      <c r="EO3319">
        <v>18.559999999999999</v>
      </c>
      <c r="EP3319">
        <v>17.760000000000002</v>
      </c>
      <c r="EQ3319">
        <v>16.98</v>
      </c>
      <c r="ER3319">
        <v>16.2</v>
      </c>
      <c r="ES3319">
        <v>15.43</v>
      </c>
      <c r="ET3319">
        <v>14.67</v>
      </c>
      <c r="EU3319">
        <v>13.93</v>
      </c>
      <c r="EV3319">
        <v>13.2</v>
      </c>
      <c r="EW3319">
        <v>12.5</v>
      </c>
      <c r="EX3319">
        <v>11.81</v>
      </c>
      <c r="EY3319">
        <v>11.15</v>
      </c>
      <c r="EZ3319">
        <v>10.5</v>
      </c>
      <c r="FA3319">
        <v>9.8800000000000008</v>
      </c>
      <c r="FB3319">
        <v>9.2899999999999991</v>
      </c>
      <c r="FC3319">
        <v>8.7200000000000006</v>
      </c>
      <c r="FD3319">
        <v>8.18</v>
      </c>
      <c r="FE3319">
        <v>7.66</v>
      </c>
      <c r="FF3319">
        <v>7.17</v>
      </c>
      <c r="FG3319">
        <v>6.7</v>
      </c>
      <c r="FH3319">
        <v>6.25</v>
      </c>
      <c r="FI3319">
        <v>5.82</v>
      </c>
      <c r="FJ3319">
        <v>5.42</v>
      </c>
      <c r="FK3319">
        <v>5.04</v>
      </c>
      <c r="FL3319">
        <v>4.68</v>
      </c>
      <c r="FM3319">
        <v>4.33</v>
      </c>
      <c r="FN3319">
        <v>4.01</v>
      </c>
      <c r="FO3319">
        <v>3.71</v>
      </c>
      <c r="FP3319">
        <v>3.45</v>
      </c>
      <c r="FQ3319">
        <v>3.24</v>
      </c>
      <c r="FR3319">
        <v>3.07</v>
      </c>
      <c r="FS3319">
        <v>2.98</v>
      </c>
    </row>
    <row r="3320" spans="1:181" x14ac:dyDescent="0.25">
      <c r="A3320" t="s">
        <v>3107</v>
      </c>
      <c r="B3320">
        <v>68</v>
      </c>
      <c r="C3320">
        <v>68</v>
      </c>
      <c r="E3320">
        <v>100000</v>
      </c>
      <c r="F3320">
        <v>99910</v>
      </c>
      <c r="G3320">
        <v>99815</v>
      </c>
      <c r="H3320">
        <v>99717</v>
      </c>
      <c r="I3320">
        <v>99613</v>
      </c>
      <c r="J3320">
        <v>99503</v>
      </c>
      <c r="K3320">
        <v>99387</v>
      </c>
      <c r="L3320">
        <v>99263</v>
      </c>
      <c r="M3320">
        <v>99131</v>
      </c>
      <c r="N3320">
        <v>98990</v>
      </c>
      <c r="O3320">
        <v>98840</v>
      </c>
      <c r="P3320">
        <v>98679</v>
      </c>
      <c r="Q3320">
        <v>98508</v>
      </c>
      <c r="R3320">
        <v>98324</v>
      </c>
      <c r="S3320">
        <v>98128</v>
      </c>
      <c r="T3320">
        <v>97918</v>
      </c>
      <c r="U3320">
        <v>97693</v>
      </c>
      <c r="V3320">
        <v>97454</v>
      </c>
      <c r="W3320">
        <v>97199</v>
      </c>
      <c r="X3320">
        <v>96926</v>
      </c>
      <c r="Y3320">
        <v>96634</v>
      </c>
      <c r="Z3320">
        <v>96322</v>
      </c>
      <c r="AA3320">
        <v>95987</v>
      </c>
      <c r="AB3320">
        <v>95627</v>
      </c>
      <c r="AC3320">
        <v>95241</v>
      </c>
      <c r="AD3320">
        <v>94827</v>
      </c>
      <c r="AE3320">
        <v>94385</v>
      </c>
      <c r="AF3320">
        <v>93912</v>
      </c>
      <c r="AG3320">
        <v>93410</v>
      </c>
      <c r="AH3320">
        <v>92876</v>
      </c>
      <c r="AI3320">
        <v>92309</v>
      </c>
      <c r="AJ3320">
        <v>91708</v>
      </c>
      <c r="AK3320">
        <v>91071</v>
      </c>
      <c r="AL3320">
        <v>90394</v>
      </c>
      <c r="AM3320">
        <v>89670</v>
      </c>
      <c r="AN3320">
        <v>88894</v>
      </c>
      <c r="AO3320">
        <v>88058</v>
      </c>
      <c r="AP3320">
        <v>87157</v>
      </c>
      <c r="AQ3320">
        <v>86184</v>
      </c>
      <c r="AR3320">
        <v>85128</v>
      </c>
      <c r="AS3320">
        <v>83983</v>
      </c>
      <c r="AT3320">
        <v>82749</v>
      </c>
      <c r="AU3320">
        <v>81410</v>
      </c>
      <c r="AV3320">
        <v>79940</v>
      </c>
      <c r="AW3320">
        <v>78315</v>
      </c>
      <c r="AX3320">
        <v>76520</v>
      </c>
      <c r="AY3320">
        <v>74543</v>
      </c>
      <c r="AZ3320">
        <v>72372</v>
      </c>
      <c r="BA3320">
        <v>69994</v>
      </c>
      <c r="BB3320">
        <v>67390</v>
      </c>
      <c r="BC3320">
        <v>64559</v>
      </c>
      <c r="BD3320">
        <v>61508</v>
      </c>
      <c r="BE3320">
        <v>58239</v>
      </c>
      <c r="BF3320">
        <v>54766</v>
      </c>
      <c r="BG3320">
        <v>51108</v>
      </c>
      <c r="BH3320">
        <v>47301</v>
      </c>
      <c r="BI3320">
        <v>43385</v>
      </c>
      <c r="BJ3320">
        <v>39404</v>
      </c>
      <c r="BK3320">
        <v>35394</v>
      </c>
      <c r="BL3320">
        <v>31406</v>
      </c>
      <c r="BM3320">
        <v>27504</v>
      </c>
      <c r="BN3320">
        <v>23737</v>
      </c>
      <c r="BO3320">
        <v>20142</v>
      </c>
      <c r="BP3320">
        <v>16756</v>
      </c>
      <c r="BQ3320">
        <v>13599</v>
      </c>
      <c r="BR3320">
        <v>10732</v>
      </c>
      <c r="BS3320">
        <v>8206</v>
      </c>
      <c r="BT3320">
        <v>6048</v>
      </c>
      <c r="DC3320">
        <v>51.61</v>
      </c>
      <c r="DD3320">
        <v>50.65</v>
      </c>
      <c r="DE3320">
        <v>49.7</v>
      </c>
      <c r="DF3320">
        <v>48.75</v>
      </c>
      <c r="DG3320">
        <v>47.8</v>
      </c>
      <c r="DH3320">
        <v>46.85</v>
      </c>
      <c r="DI3320">
        <v>45.91</v>
      </c>
      <c r="DJ3320">
        <v>44.96</v>
      </c>
      <c r="DK3320">
        <v>44.02</v>
      </c>
      <c r="DL3320">
        <v>43.08</v>
      </c>
      <c r="DM3320">
        <v>42.15</v>
      </c>
      <c r="DN3320">
        <v>41.22</v>
      </c>
      <c r="DO3320">
        <v>40.29</v>
      </c>
      <c r="DP3320">
        <v>39.36</v>
      </c>
      <c r="DQ3320">
        <v>38.44</v>
      </c>
      <c r="DR3320">
        <v>37.520000000000003</v>
      </c>
      <c r="DS3320">
        <v>36.61</v>
      </c>
      <c r="DT3320">
        <v>35.69</v>
      </c>
      <c r="DU3320">
        <v>34.79</v>
      </c>
      <c r="DV3320">
        <v>33.880000000000003</v>
      </c>
      <c r="DW3320">
        <v>32.979999999999997</v>
      </c>
      <c r="DX3320">
        <v>32.090000000000003</v>
      </c>
      <c r="DY3320">
        <v>31.2</v>
      </c>
      <c r="DZ3320">
        <v>30.32</v>
      </c>
      <c r="EA3320">
        <v>29.44</v>
      </c>
      <c r="EB3320">
        <v>28.56</v>
      </c>
      <c r="EC3320">
        <v>27.69</v>
      </c>
      <c r="ED3320">
        <v>26.83</v>
      </c>
      <c r="EE3320">
        <v>25.97</v>
      </c>
      <c r="EF3320">
        <v>25.12</v>
      </c>
      <c r="EG3320">
        <v>24.27</v>
      </c>
      <c r="EH3320">
        <v>23.43</v>
      </c>
      <c r="EI3320">
        <v>22.59</v>
      </c>
      <c r="EJ3320">
        <v>21.75</v>
      </c>
      <c r="EK3320">
        <v>20.92</v>
      </c>
      <c r="EL3320">
        <v>20.100000000000001</v>
      </c>
      <c r="EM3320">
        <v>19.29</v>
      </c>
      <c r="EN3320">
        <v>18.48</v>
      </c>
      <c r="EO3320">
        <v>17.68</v>
      </c>
      <c r="EP3320">
        <v>16.899999999999999</v>
      </c>
      <c r="EQ3320">
        <v>16.12</v>
      </c>
      <c r="ER3320">
        <v>15.35</v>
      </c>
      <c r="ES3320">
        <v>14.6</v>
      </c>
      <c r="ET3320">
        <v>13.86</v>
      </c>
      <c r="EU3320">
        <v>13.14</v>
      </c>
      <c r="EV3320">
        <v>12.43</v>
      </c>
      <c r="EW3320">
        <v>11.75</v>
      </c>
      <c r="EX3320">
        <v>11.09</v>
      </c>
      <c r="EY3320">
        <v>10.45</v>
      </c>
      <c r="EZ3320">
        <v>9.83</v>
      </c>
      <c r="FA3320">
        <v>9.24</v>
      </c>
      <c r="FB3320">
        <v>8.67</v>
      </c>
      <c r="FC3320">
        <v>8.1300000000000008</v>
      </c>
      <c r="FD3320">
        <v>7.61</v>
      </c>
      <c r="FE3320">
        <v>7.12</v>
      </c>
      <c r="FF3320">
        <v>6.66</v>
      </c>
      <c r="FG3320">
        <v>6.21</v>
      </c>
      <c r="FH3320">
        <v>5.79</v>
      </c>
      <c r="FI3320">
        <v>5.39</v>
      </c>
      <c r="FJ3320">
        <v>5.01</v>
      </c>
      <c r="FK3320">
        <v>4.6500000000000004</v>
      </c>
      <c r="FL3320">
        <v>4.3099999999999996</v>
      </c>
      <c r="FM3320">
        <v>3.99</v>
      </c>
      <c r="FN3320">
        <v>3.69</v>
      </c>
      <c r="FO3320">
        <v>3.43</v>
      </c>
      <c r="FP3320">
        <v>3.22</v>
      </c>
      <c r="FQ3320">
        <v>3.06</v>
      </c>
      <c r="FR3320">
        <v>2.97</v>
      </c>
    </row>
    <row r="3321" spans="1:181" x14ac:dyDescent="0.25">
      <c r="A3321" t="s">
        <v>3108</v>
      </c>
      <c r="B3321">
        <v>67</v>
      </c>
      <c r="C3321">
        <v>67</v>
      </c>
      <c r="E3321">
        <v>100000</v>
      </c>
      <c r="F3321">
        <v>99904</v>
      </c>
      <c r="G3321">
        <v>99804</v>
      </c>
      <c r="H3321">
        <v>99699</v>
      </c>
      <c r="I3321">
        <v>99587</v>
      </c>
      <c r="J3321">
        <v>99468</v>
      </c>
      <c r="K3321">
        <v>99343</v>
      </c>
      <c r="L3321">
        <v>99208</v>
      </c>
      <c r="M3321">
        <v>99066</v>
      </c>
      <c r="N3321">
        <v>98913</v>
      </c>
      <c r="O3321">
        <v>98750</v>
      </c>
      <c r="P3321">
        <v>98575</v>
      </c>
      <c r="Q3321">
        <v>98388</v>
      </c>
      <c r="R3321">
        <v>98188</v>
      </c>
      <c r="S3321">
        <v>97975</v>
      </c>
      <c r="T3321">
        <v>97746</v>
      </c>
      <c r="U3321">
        <v>97503</v>
      </c>
      <c r="V3321">
        <v>97243</v>
      </c>
      <c r="W3321">
        <v>96966</v>
      </c>
      <c r="X3321">
        <v>96669</v>
      </c>
      <c r="Y3321">
        <v>96351</v>
      </c>
      <c r="Z3321">
        <v>96011</v>
      </c>
      <c r="AA3321">
        <v>95645</v>
      </c>
      <c r="AB3321">
        <v>95252</v>
      </c>
      <c r="AC3321">
        <v>94831</v>
      </c>
      <c r="AD3321">
        <v>94380</v>
      </c>
      <c r="AE3321">
        <v>93899</v>
      </c>
      <c r="AF3321">
        <v>93388</v>
      </c>
      <c r="AG3321">
        <v>92844</v>
      </c>
      <c r="AH3321">
        <v>92268</v>
      </c>
      <c r="AI3321">
        <v>91657</v>
      </c>
      <c r="AJ3321">
        <v>91009</v>
      </c>
      <c r="AK3321">
        <v>90321</v>
      </c>
      <c r="AL3321">
        <v>89586</v>
      </c>
      <c r="AM3321">
        <v>88798</v>
      </c>
      <c r="AN3321">
        <v>87950</v>
      </c>
      <c r="AO3321">
        <v>87035</v>
      </c>
      <c r="AP3321">
        <v>86050</v>
      </c>
      <c r="AQ3321">
        <v>84979</v>
      </c>
      <c r="AR3321">
        <v>83820</v>
      </c>
      <c r="AS3321">
        <v>82571</v>
      </c>
      <c r="AT3321">
        <v>81217</v>
      </c>
      <c r="AU3321">
        <v>79731</v>
      </c>
      <c r="AV3321">
        <v>78091</v>
      </c>
      <c r="AW3321">
        <v>76280</v>
      </c>
      <c r="AX3321">
        <v>74285</v>
      </c>
      <c r="AY3321">
        <v>72093</v>
      </c>
      <c r="AZ3321">
        <v>69695</v>
      </c>
      <c r="BA3321">
        <v>67073</v>
      </c>
      <c r="BB3321">
        <v>64224</v>
      </c>
      <c r="BC3321">
        <v>61153</v>
      </c>
      <c r="BD3321">
        <v>57866</v>
      </c>
      <c r="BE3321">
        <v>54377</v>
      </c>
      <c r="BF3321">
        <v>50706</v>
      </c>
      <c r="BG3321">
        <v>46889</v>
      </c>
      <c r="BH3321">
        <v>42969</v>
      </c>
      <c r="BI3321">
        <v>38987</v>
      </c>
      <c r="BJ3321">
        <v>34983</v>
      </c>
      <c r="BK3321">
        <v>31000</v>
      </c>
      <c r="BL3321">
        <v>27117</v>
      </c>
      <c r="BM3321">
        <v>23375</v>
      </c>
      <c r="BN3321">
        <v>19805</v>
      </c>
      <c r="BO3321">
        <v>16449</v>
      </c>
      <c r="BP3321">
        <v>13323</v>
      </c>
      <c r="BQ3321">
        <v>10497</v>
      </c>
      <c r="BR3321">
        <v>8009</v>
      </c>
      <c r="BS3321">
        <v>5888</v>
      </c>
      <c r="DC3321">
        <v>50.52</v>
      </c>
      <c r="DD3321">
        <v>49.57</v>
      </c>
      <c r="DE3321">
        <v>48.62</v>
      </c>
      <c r="DF3321">
        <v>47.67</v>
      </c>
      <c r="DG3321">
        <v>46.72</v>
      </c>
      <c r="DH3321">
        <v>45.78</v>
      </c>
      <c r="DI3321">
        <v>44.84</v>
      </c>
      <c r="DJ3321">
        <v>43.89</v>
      </c>
      <c r="DK3321">
        <v>42.96</v>
      </c>
      <c r="DL3321">
        <v>42.02</v>
      </c>
      <c r="DM3321">
        <v>41.09</v>
      </c>
      <c r="DN3321">
        <v>40.159999999999997</v>
      </c>
      <c r="DO3321">
        <v>39.24</v>
      </c>
      <c r="DP3321">
        <v>38.32</v>
      </c>
      <c r="DQ3321">
        <v>37.4</v>
      </c>
      <c r="DR3321">
        <v>36.49</v>
      </c>
      <c r="DS3321">
        <v>35.58</v>
      </c>
      <c r="DT3321">
        <v>34.67</v>
      </c>
      <c r="DU3321">
        <v>33.770000000000003</v>
      </c>
      <c r="DV3321">
        <v>32.869999999999997</v>
      </c>
      <c r="DW3321">
        <v>31.98</v>
      </c>
      <c r="DX3321">
        <v>31.09</v>
      </c>
      <c r="DY3321">
        <v>30.21</v>
      </c>
      <c r="DZ3321">
        <v>29.33</v>
      </c>
      <c r="EA3321">
        <v>28.46</v>
      </c>
      <c r="EB3321">
        <v>27.59</v>
      </c>
      <c r="EC3321">
        <v>26.73</v>
      </c>
      <c r="ED3321">
        <v>25.87</v>
      </c>
      <c r="EE3321">
        <v>25.02</v>
      </c>
      <c r="EF3321">
        <v>24.17</v>
      </c>
      <c r="EG3321">
        <v>23.33</v>
      </c>
      <c r="EH3321">
        <v>22.49</v>
      </c>
      <c r="EI3321">
        <v>21.66</v>
      </c>
      <c r="EJ3321">
        <v>20.83</v>
      </c>
      <c r="EK3321">
        <v>20.02</v>
      </c>
      <c r="EL3321">
        <v>19.2</v>
      </c>
      <c r="EM3321">
        <v>18.399999999999999</v>
      </c>
      <c r="EN3321">
        <v>17.61</v>
      </c>
      <c r="EO3321">
        <v>16.82</v>
      </c>
      <c r="EP3321">
        <v>16.05</v>
      </c>
      <c r="EQ3321">
        <v>15.28</v>
      </c>
      <c r="ER3321">
        <v>14.53</v>
      </c>
      <c r="ES3321">
        <v>13.79</v>
      </c>
      <c r="ET3321">
        <v>13.07</v>
      </c>
      <c r="EU3321">
        <v>12.37</v>
      </c>
      <c r="EV3321">
        <v>11.69</v>
      </c>
      <c r="EW3321">
        <v>11.03</v>
      </c>
      <c r="EX3321">
        <v>10.39</v>
      </c>
      <c r="EY3321">
        <v>9.77</v>
      </c>
      <c r="EZ3321">
        <v>9.19</v>
      </c>
      <c r="FA3321">
        <v>8.6199999999999992</v>
      </c>
      <c r="FB3321">
        <v>8.08</v>
      </c>
      <c r="FC3321">
        <v>7.57</v>
      </c>
      <c r="FD3321">
        <v>7.08</v>
      </c>
      <c r="FE3321">
        <v>6.62</v>
      </c>
      <c r="FF3321">
        <v>6.18</v>
      </c>
      <c r="FG3321">
        <v>5.76</v>
      </c>
      <c r="FH3321">
        <v>5.36</v>
      </c>
      <c r="FI3321">
        <v>4.9800000000000004</v>
      </c>
      <c r="FJ3321">
        <v>4.62</v>
      </c>
      <c r="FK3321">
        <v>4.28</v>
      </c>
      <c r="FL3321">
        <v>3.96</v>
      </c>
      <c r="FM3321">
        <v>3.67</v>
      </c>
      <c r="FN3321">
        <v>3.41</v>
      </c>
      <c r="FO3321">
        <v>3.2</v>
      </c>
      <c r="FP3321">
        <v>3.04</v>
      </c>
      <c r="FQ3321">
        <v>2.95</v>
      </c>
    </row>
    <row r="3322" spans="1:181" x14ac:dyDescent="0.25">
      <c r="A3322" t="s">
        <v>3109</v>
      </c>
      <c r="B3322">
        <v>66</v>
      </c>
      <c r="C3322">
        <v>66</v>
      </c>
      <c r="E3322">
        <v>100000</v>
      </c>
      <c r="F3322">
        <v>99898</v>
      </c>
      <c r="G3322">
        <v>99791</v>
      </c>
      <c r="H3322">
        <v>99677</v>
      </c>
      <c r="I3322">
        <v>99557</v>
      </c>
      <c r="J3322">
        <v>99429</v>
      </c>
      <c r="K3322">
        <v>99293</v>
      </c>
      <c r="L3322">
        <v>99147</v>
      </c>
      <c r="M3322">
        <v>98992</v>
      </c>
      <c r="N3322">
        <v>98826</v>
      </c>
      <c r="O3322">
        <v>98649</v>
      </c>
      <c r="P3322">
        <v>98459</v>
      </c>
      <c r="Q3322">
        <v>98255</v>
      </c>
      <c r="R3322">
        <v>98038</v>
      </c>
      <c r="S3322">
        <v>97806</v>
      </c>
      <c r="T3322">
        <v>97558</v>
      </c>
      <c r="U3322">
        <v>97293</v>
      </c>
      <c r="V3322">
        <v>97011</v>
      </c>
      <c r="W3322">
        <v>96709</v>
      </c>
      <c r="X3322">
        <v>96386</v>
      </c>
      <c r="Y3322">
        <v>96040</v>
      </c>
      <c r="Z3322">
        <v>95668</v>
      </c>
      <c r="AA3322">
        <v>95268</v>
      </c>
      <c r="AB3322">
        <v>94839</v>
      </c>
      <c r="AC3322">
        <v>94381</v>
      </c>
      <c r="AD3322">
        <v>93891</v>
      </c>
      <c r="AE3322">
        <v>93371</v>
      </c>
      <c r="AF3322">
        <v>92818</v>
      </c>
      <c r="AG3322">
        <v>92231</v>
      </c>
      <c r="AH3322">
        <v>91609</v>
      </c>
      <c r="AI3322">
        <v>90951</v>
      </c>
      <c r="AJ3322">
        <v>90251</v>
      </c>
      <c r="AK3322">
        <v>89505</v>
      </c>
      <c r="AL3322">
        <v>88705</v>
      </c>
      <c r="AM3322">
        <v>87844</v>
      </c>
      <c r="AN3322">
        <v>86916</v>
      </c>
      <c r="AO3322">
        <v>85917</v>
      </c>
      <c r="AP3322">
        <v>84833</v>
      </c>
      <c r="AQ3322">
        <v>83659</v>
      </c>
      <c r="AR3322">
        <v>82395</v>
      </c>
      <c r="AS3322">
        <v>81026</v>
      </c>
      <c r="AT3322">
        <v>79523</v>
      </c>
      <c r="AU3322">
        <v>77866</v>
      </c>
      <c r="AV3322">
        <v>76040</v>
      </c>
      <c r="AW3322">
        <v>74027</v>
      </c>
      <c r="AX3322">
        <v>71817</v>
      </c>
      <c r="AY3322">
        <v>69398</v>
      </c>
      <c r="AZ3322">
        <v>66757</v>
      </c>
      <c r="BA3322">
        <v>63890</v>
      </c>
      <c r="BB3322">
        <v>60801</v>
      </c>
      <c r="BC3322">
        <v>57496</v>
      </c>
      <c r="BD3322">
        <v>53991</v>
      </c>
      <c r="BE3322">
        <v>50306</v>
      </c>
      <c r="BF3322">
        <v>46478</v>
      </c>
      <c r="BG3322">
        <v>42552</v>
      </c>
      <c r="BH3322">
        <v>38572</v>
      </c>
      <c r="BI3322">
        <v>34573</v>
      </c>
      <c r="BJ3322">
        <v>30601</v>
      </c>
      <c r="BK3322">
        <v>26730</v>
      </c>
      <c r="BL3322">
        <v>23012</v>
      </c>
      <c r="BM3322">
        <v>19472</v>
      </c>
      <c r="BN3322">
        <v>16146</v>
      </c>
      <c r="BO3322">
        <v>13054</v>
      </c>
      <c r="BP3322">
        <v>10262</v>
      </c>
      <c r="BQ3322">
        <v>7816</v>
      </c>
      <c r="BR3322">
        <v>5732</v>
      </c>
      <c r="DC3322">
        <v>49.44</v>
      </c>
      <c r="DD3322">
        <v>48.49</v>
      </c>
      <c r="DE3322">
        <v>47.54</v>
      </c>
      <c r="DF3322">
        <v>46.59</v>
      </c>
      <c r="DG3322">
        <v>45.65</v>
      </c>
      <c r="DH3322">
        <v>44.71</v>
      </c>
      <c r="DI3322">
        <v>43.77</v>
      </c>
      <c r="DJ3322">
        <v>42.83</v>
      </c>
      <c r="DK3322">
        <v>41.9</v>
      </c>
      <c r="DL3322">
        <v>40.97</v>
      </c>
      <c r="DM3322">
        <v>40.04</v>
      </c>
      <c r="DN3322">
        <v>39.119999999999997</v>
      </c>
      <c r="DO3322">
        <v>38.200000000000003</v>
      </c>
      <c r="DP3322">
        <v>37.28</v>
      </c>
      <c r="DQ3322">
        <v>36.369999999999997</v>
      </c>
      <c r="DR3322">
        <v>35.46</v>
      </c>
      <c r="DS3322">
        <v>34.549999999999997</v>
      </c>
      <c r="DT3322">
        <v>33.65</v>
      </c>
      <c r="DU3322">
        <v>32.76</v>
      </c>
      <c r="DV3322">
        <v>31.86</v>
      </c>
      <c r="DW3322">
        <v>30.98</v>
      </c>
      <c r="DX3322">
        <v>30.1</v>
      </c>
      <c r="DY3322">
        <v>29.22</v>
      </c>
      <c r="DZ3322">
        <v>28.35</v>
      </c>
      <c r="EA3322">
        <v>27.48</v>
      </c>
      <c r="EB3322">
        <v>26.63</v>
      </c>
      <c r="EC3322">
        <v>25.77</v>
      </c>
      <c r="ED3322">
        <v>24.92</v>
      </c>
      <c r="EE3322">
        <v>24.08</v>
      </c>
      <c r="EF3322">
        <v>23.24</v>
      </c>
      <c r="EG3322">
        <v>22.4</v>
      </c>
      <c r="EH3322">
        <v>21.57</v>
      </c>
      <c r="EI3322">
        <v>20.75</v>
      </c>
      <c r="EJ3322">
        <v>19.93</v>
      </c>
      <c r="EK3322">
        <v>19.12</v>
      </c>
      <c r="EL3322">
        <v>18.32</v>
      </c>
      <c r="EM3322">
        <v>17.53</v>
      </c>
      <c r="EN3322">
        <v>16.739999999999998</v>
      </c>
      <c r="EO3322">
        <v>15.97</v>
      </c>
      <c r="EP3322">
        <v>15.21</v>
      </c>
      <c r="EQ3322">
        <v>14.46</v>
      </c>
      <c r="ER3322">
        <v>13.72</v>
      </c>
      <c r="ES3322">
        <v>13</v>
      </c>
      <c r="ET3322">
        <v>12.3</v>
      </c>
      <c r="EU3322">
        <v>11.62</v>
      </c>
      <c r="EV3322">
        <v>10.97</v>
      </c>
      <c r="EW3322">
        <v>10.33</v>
      </c>
      <c r="EX3322">
        <v>9.7200000000000006</v>
      </c>
      <c r="EY3322">
        <v>9.1300000000000008</v>
      </c>
      <c r="EZ3322">
        <v>8.57</v>
      </c>
      <c r="FA3322">
        <v>8.0399999999999991</v>
      </c>
      <c r="FB3322">
        <v>7.52</v>
      </c>
      <c r="FC3322">
        <v>7.04</v>
      </c>
      <c r="FD3322">
        <v>6.58</v>
      </c>
      <c r="FE3322">
        <v>6.14</v>
      </c>
      <c r="FF3322">
        <v>5.72</v>
      </c>
      <c r="FG3322">
        <v>5.32</v>
      </c>
      <c r="FH3322">
        <v>4.95</v>
      </c>
      <c r="FI3322">
        <v>4.5999999999999996</v>
      </c>
      <c r="FJ3322">
        <v>4.26</v>
      </c>
      <c r="FK3322">
        <v>3.94</v>
      </c>
      <c r="FL3322">
        <v>3.65</v>
      </c>
      <c r="FM3322">
        <v>3.39</v>
      </c>
      <c r="FN3322">
        <v>3.18</v>
      </c>
      <c r="FO3322">
        <v>3.02</v>
      </c>
      <c r="FP3322">
        <v>2.94</v>
      </c>
    </row>
    <row r="3323" spans="1:181" x14ac:dyDescent="0.25">
      <c r="A3323" t="s">
        <v>3110</v>
      </c>
      <c r="B3323">
        <v>65</v>
      </c>
      <c r="C3323">
        <v>65</v>
      </c>
      <c r="E3323">
        <v>100000</v>
      </c>
      <c r="F3323">
        <v>99891</v>
      </c>
      <c r="G3323">
        <v>99776</v>
      </c>
      <c r="H3323">
        <v>99653</v>
      </c>
      <c r="I3323">
        <v>99523</v>
      </c>
      <c r="J3323">
        <v>99385</v>
      </c>
      <c r="K3323">
        <v>99237</v>
      </c>
      <c r="L3323">
        <v>99079</v>
      </c>
      <c r="M3323">
        <v>98910</v>
      </c>
      <c r="N3323">
        <v>98730</v>
      </c>
      <c r="O3323">
        <v>98536</v>
      </c>
      <c r="P3323">
        <v>98330</v>
      </c>
      <c r="Q3323">
        <v>98108</v>
      </c>
      <c r="R3323">
        <v>97872</v>
      </c>
      <c r="S3323">
        <v>97620</v>
      </c>
      <c r="T3323">
        <v>97351</v>
      </c>
      <c r="U3323">
        <v>97063</v>
      </c>
      <c r="V3323">
        <v>96756</v>
      </c>
      <c r="W3323">
        <v>96427</v>
      </c>
      <c r="X3323">
        <v>96075</v>
      </c>
      <c r="Y3323">
        <v>95697</v>
      </c>
      <c r="Z3323">
        <v>95290</v>
      </c>
      <c r="AA3323">
        <v>94854</v>
      </c>
      <c r="AB3323">
        <v>94387</v>
      </c>
      <c r="AC3323">
        <v>93889</v>
      </c>
      <c r="AD3323">
        <v>93359</v>
      </c>
      <c r="AE3323">
        <v>92796</v>
      </c>
      <c r="AF3323">
        <v>92199</v>
      </c>
      <c r="AG3323">
        <v>91566</v>
      </c>
      <c r="AH3323">
        <v>90897</v>
      </c>
      <c r="AI3323">
        <v>90186</v>
      </c>
      <c r="AJ3323">
        <v>89428</v>
      </c>
      <c r="AK3323">
        <v>88616</v>
      </c>
      <c r="AL3323">
        <v>87743</v>
      </c>
      <c r="AM3323">
        <v>86801</v>
      </c>
      <c r="AN3323">
        <v>85788</v>
      </c>
      <c r="AO3323">
        <v>84689</v>
      </c>
      <c r="AP3323">
        <v>83501</v>
      </c>
      <c r="AQ3323">
        <v>82222</v>
      </c>
      <c r="AR3323">
        <v>80837</v>
      </c>
      <c r="AS3323">
        <v>79318</v>
      </c>
      <c r="AT3323">
        <v>77643</v>
      </c>
      <c r="AU3323">
        <v>75799</v>
      </c>
      <c r="AV3323">
        <v>73771</v>
      </c>
      <c r="AW3323">
        <v>71542</v>
      </c>
      <c r="AX3323">
        <v>69105</v>
      </c>
      <c r="AY3323">
        <v>66442</v>
      </c>
      <c r="AZ3323">
        <v>63557</v>
      </c>
      <c r="BA3323">
        <v>60451</v>
      </c>
      <c r="BB3323">
        <v>57129</v>
      </c>
      <c r="BC3323">
        <v>53607</v>
      </c>
      <c r="BD3323">
        <v>49908</v>
      </c>
      <c r="BE3323">
        <v>46070</v>
      </c>
      <c r="BF3323">
        <v>42138</v>
      </c>
      <c r="BG3323">
        <v>38157</v>
      </c>
      <c r="BH3323">
        <v>34165</v>
      </c>
      <c r="BI3323">
        <v>30205</v>
      </c>
      <c r="BJ3323">
        <v>26350</v>
      </c>
      <c r="BK3323">
        <v>22651</v>
      </c>
      <c r="BL3323">
        <v>19139</v>
      </c>
      <c r="BM3323">
        <v>15847</v>
      </c>
      <c r="BN3323">
        <v>12789</v>
      </c>
      <c r="BO3323">
        <v>10034</v>
      </c>
      <c r="BP3323">
        <v>7623</v>
      </c>
      <c r="BQ3323">
        <v>5580</v>
      </c>
      <c r="DC3323">
        <v>48.36</v>
      </c>
      <c r="DD3323">
        <v>47.41</v>
      </c>
      <c r="DE3323">
        <v>46.46</v>
      </c>
      <c r="DF3323">
        <v>45.52</v>
      </c>
      <c r="DG3323">
        <v>44.58</v>
      </c>
      <c r="DH3323">
        <v>43.64</v>
      </c>
      <c r="DI3323">
        <v>42.7</v>
      </c>
      <c r="DJ3323">
        <v>41.77</v>
      </c>
      <c r="DK3323">
        <v>40.840000000000003</v>
      </c>
      <c r="DL3323">
        <v>39.909999999999997</v>
      </c>
      <c r="DM3323">
        <v>38.99</v>
      </c>
      <c r="DN3323">
        <v>38.07</v>
      </c>
      <c r="DO3323">
        <v>37.159999999999997</v>
      </c>
      <c r="DP3323">
        <v>36.25</v>
      </c>
      <c r="DQ3323">
        <v>35.340000000000003</v>
      </c>
      <c r="DR3323">
        <v>34.44</v>
      </c>
      <c r="DS3323">
        <v>33.54</v>
      </c>
      <c r="DT3323">
        <v>32.64</v>
      </c>
      <c r="DU3323">
        <v>31.75</v>
      </c>
      <c r="DV3323">
        <v>30.86</v>
      </c>
      <c r="DW3323">
        <v>29.98</v>
      </c>
      <c r="DX3323">
        <v>29.11</v>
      </c>
      <c r="DY3323">
        <v>28.24</v>
      </c>
      <c r="DZ3323">
        <v>27.38</v>
      </c>
      <c r="EA3323">
        <v>26.52</v>
      </c>
      <c r="EB3323">
        <v>25.67</v>
      </c>
      <c r="EC3323">
        <v>24.82</v>
      </c>
      <c r="ED3323">
        <v>23.98</v>
      </c>
      <c r="EE3323">
        <v>23.14</v>
      </c>
      <c r="EF3323">
        <v>22.31</v>
      </c>
      <c r="EG3323">
        <v>21.48</v>
      </c>
      <c r="EH3323">
        <v>20.66</v>
      </c>
      <c r="EI3323">
        <v>19.84</v>
      </c>
      <c r="EJ3323">
        <v>19.04</v>
      </c>
      <c r="EK3323">
        <v>18.239999999999998</v>
      </c>
      <c r="EL3323">
        <v>17.45</v>
      </c>
      <c r="EM3323">
        <v>16.670000000000002</v>
      </c>
      <c r="EN3323">
        <v>15.9</v>
      </c>
      <c r="EO3323">
        <v>15.14</v>
      </c>
      <c r="EP3323">
        <v>14.39</v>
      </c>
      <c r="EQ3323">
        <v>13.65</v>
      </c>
      <c r="ER3323">
        <v>12.94</v>
      </c>
      <c r="ES3323">
        <v>12.24</v>
      </c>
      <c r="ET3323">
        <v>11.56</v>
      </c>
      <c r="EU3323">
        <v>10.91</v>
      </c>
      <c r="EV3323">
        <v>10.27</v>
      </c>
      <c r="EW3323">
        <v>9.66</v>
      </c>
      <c r="EX3323">
        <v>9.08</v>
      </c>
      <c r="EY3323">
        <v>8.52</v>
      </c>
      <c r="EZ3323">
        <v>7.99</v>
      </c>
      <c r="FA3323">
        <v>7.48</v>
      </c>
      <c r="FB3323">
        <v>7</v>
      </c>
      <c r="FC3323">
        <v>6.54</v>
      </c>
      <c r="FD3323">
        <v>6.1</v>
      </c>
      <c r="FE3323">
        <v>5.69</v>
      </c>
      <c r="FF3323">
        <v>5.29</v>
      </c>
      <c r="FG3323">
        <v>4.92</v>
      </c>
      <c r="FH3323">
        <v>4.57</v>
      </c>
      <c r="FI3323">
        <v>4.2300000000000004</v>
      </c>
      <c r="FJ3323">
        <v>3.92</v>
      </c>
      <c r="FK3323">
        <v>3.63</v>
      </c>
      <c r="FL3323">
        <v>3.37</v>
      </c>
      <c r="FM3323">
        <v>3.16</v>
      </c>
      <c r="FN3323">
        <v>3.01</v>
      </c>
      <c r="FO3323">
        <v>2.92</v>
      </c>
    </row>
    <row r="3324" spans="1:181" x14ac:dyDescent="0.25">
      <c r="A3324" t="s">
        <v>3111</v>
      </c>
      <c r="B3324">
        <v>64</v>
      </c>
      <c r="C3324">
        <v>64</v>
      </c>
      <c r="E3324">
        <v>100000</v>
      </c>
      <c r="F3324">
        <v>99883</v>
      </c>
      <c r="G3324">
        <v>99758</v>
      </c>
      <c r="H3324">
        <v>99626</v>
      </c>
      <c r="I3324">
        <v>99485</v>
      </c>
      <c r="J3324">
        <v>99335</v>
      </c>
      <c r="K3324">
        <v>99174</v>
      </c>
      <c r="L3324">
        <v>99003</v>
      </c>
      <c r="M3324">
        <v>98819</v>
      </c>
      <c r="N3324">
        <v>98623</v>
      </c>
      <c r="O3324">
        <v>98412</v>
      </c>
      <c r="P3324">
        <v>98187</v>
      </c>
      <c r="Q3324">
        <v>97947</v>
      </c>
      <c r="R3324">
        <v>97690</v>
      </c>
      <c r="S3324">
        <v>97416</v>
      </c>
      <c r="T3324">
        <v>97124</v>
      </c>
      <c r="U3324">
        <v>96811</v>
      </c>
      <c r="V3324">
        <v>96476</v>
      </c>
      <c r="W3324">
        <v>96118</v>
      </c>
      <c r="X3324">
        <v>95733</v>
      </c>
      <c r="Y3324">
        <v>95319</v>
      </c>
      <c r="Z3324">
        <v>94876</v>
      </c>
      <c r="AA3324">
        <v>94401</v>
      </c>
      <c r="AB3324">
        <v>93894</v>
      </c>
      <c r="AC3324">
        <v>93354</v>
      </c>
      <c r="AD3324">
        <v>92781</v>
      </c>
      <c r="AE3324">
        <v>92173</v>
      </c>
      <c r="AF3324">
        <v>91530</v>
      </c>
      <c r="AG3324">
        <v>90849</v>
      </c>
      <c r="AH3324">
        <v>90127</v>
      </c>
      <c r="AI3324">
        <v>89356</v>
      </c>
      <c r="AJ3324">
        <v>88532</v>
      </c>
      <c r="AK3324">
        <v>87646</v>
      </c>
      <c r="AL3324">
        <v>86691</v>
      </c>
      <c r="AM3324">
        <v>85663</v>
      </c>
      <c r="AN3324">
        <v>84550</v>
      </c>
      <c r="AO3324">
        <v>83346</v>
      </c>
      <c r="AP3324">
        <v>82052</v>
      </c>
      <c r="AQ3324">
        <v>80651</v>
      </c>
      <c r="AR3324">
        <v>79115</v>
      </c>
      <c r="AS3324">
        <v>77423</v>
      </c>
      <c r="AT3324">
        <v>75560</v>
      </c>
      <c r="AU3324">
        <v>73513</v>
      </c>
      <c r="AV3324">
        <v>71269</v>
      </c>
      <c r="AW3324">
        <v>68813</v>
      </c>
      <c r="AX3324">
        <v>66133</v>
      </c>
      <c r="AY3324">
        <v>63226</v>
      </c>
      <c r="AZ3324">
        <v>60103</v>
      </c>
      <c r="BA3324">
        <v>56765</v>
      </c>
      <c r="BB3324">
        <v>53227</v>
      </c>
      <c r="BC3324">
        <v>49514</v>
      </c>
      <c r="BD3324">
        <v>45665</v>
      </c>
      <c r="BE3324">
        <v>41728</v>
      </c>
      <c r="BF3324">
        <v>37745</v>
      </c>
      <c r="BG3324">
        <v>33758</v>
      </c>
      <c r="BH3324">
        <v>29810</v>
      </c>
      <c r="BI3324">
        <v>25974</v>
      </c>
      <c r="BJ3324">
        <v>22296</v>
      </c>
      <c r="BK3324">
        <v>18808</v>
      </c>
      <c r="BL3324">
        <v>15548</v>
      </c>
      <c r="BM3324">
        <v>12528</v>
      </c>
      <c r="BN3324">
        <v>9810</v>
      </c>
      <c r="BO3324">
        <v>7436</v>
      </c>
      <c r="BP3324">
        <v>5429</v>
      </c>
      <c r="DC3324">
        <v>47.28</v>
      </c>
      <c r="DD3324">
        <v>46.33</v>
      </c>
      <c r="DE3324">
        <v>45.39</v>
      </c>
      <c r="DF3324">
        <v>44.45</v>
      </c>
      <c r="DG3324">
        <v>43.51</v>
      </c>
      <c r="DH3324">
        <v>42.58</v>
      </c>
      <c r="DI3324">
        <v>41.64</v>
      </c>
      <c r="DJ3324">
        <v>40.72</v>
      </c>
      <c r="DK3324">
        <v>39.79</v>
      </c>
      <c r="DL3324">
        <v>38.869999999999997</v>
      </c>
      <c r="DM3324">
        <v>37.950000000000003</v>
      </c>
      <c r="DN3324">
        <v>37.04</v>
      </c>
      <c r="DO3324">
        <v>36.130000000000003</v>
      </c>
      <c r="DP3324">
        <v>35.22</v>
      </c>
      <c r="DQ3324">
        <v>34.32</v>
      </c>
      <c r="DR3324">
        <v>33.42</v>
      </c>
      <c r="DS3324">
        <v>32.53</v>
      </c>
      <c r="DT3324">
        <v>31.64</v>
      </c>
      <c r="DU3324">
        <v>30.75</v>
      </c>
      <c r="DV3324">
        <v>29.87</v>
      </c>
      <c r="DW3324">
        <v>29</v>
      </c>
      <c r="DX3324">
        <v>28.14</v>
      </c>
      <c r="DY3324">
        <v>27.27</v>
      </c>
      <c r="DZ3324">
        <v>26.42</v>
      </c>
      <c r="EA3324">
        <v>25.57</v>
      </c>
      <c r="EB3324">
        <v>24.72</v>
      </c>
      <c r="EC3324">
        <v>23.88</v>
      </c>
      <c r="ED3324">
        <v>23.05</v>
      </c>
      <c r="EE3324">
        <v>22.22</v>
      </c>
      <c r="EF3324">
        <v>21.39</v>
      </c>
      <c r="EG3324">
        <v>20.57</v>
      </c>
      <c r="EH3324">
        <v>19.760000000000002</v>
      </c>
      <c r="EI3324">
        <v>18.95</v>
      </c>
      <c r="EJ3324">
        <v>18.16</v>
      </c>
      <c r="EK3324">
        <v>17.37</v>
      </c>
      <c r="EL3324">
        <v>16.59</v>
      </c>
      <c r="EM3324">
        <v>15.82</v>
      </c>
      <c r="EN3324">
        <v>15.06</v>
      </c>
      <c r="EO3324">
        <v>14.32</v>
      </c>
      <c r="EP3324">
        <v>13.58</v>
      </c>
      <c r="EQ3324">
        <v>12.87</v>
      </c>
      <c r="ER3324">
        <v>12.18</v>
      </c>
      <c r="ES3324">
        <v>11.5</v>
      </c>
      <c r="ET3324">
        <v>10.85</v>
      </c>
      <c r="EU3324">
        <v>10.220000000000001</v>
      </c>
      <c r="EV3324">
        <v>9.61</v>
      </c>
      <c r="EW3324">
        <v>9.0299999999999994</v>
      </c>
      <c r="EX3324">
        <v>8.4700000000000006</v>
      </c>
      <c r="EY3324">
        <v>7.94</v>
      </c>
      <c r="EZ3324">
        <v>7.44</v>
      </c>
      <c r="FA3324">
        <v>6.96</v>
      </c>
      <c r="FB3324">
        <v>6.5</v>
      </c>
      <c r="FC3324">
        <v>6.07</v>
      </c>
      <c r="FD3324">
        <v>5.65</v>
      </c>
      <c r="FE3324">
        <v>5.26</v>
      </c>
      <c r="FF3324">
        <v>4.8899999999999997</v>
      </c>
      <c r="FG3324">
        <v>4.54</v>
      </c>
      <c r="FH3324">
        <v>4.21</v>
      </c>
      <c r="FI3324">
        <v>3.89</v>
      </c>
      <c r="FJ3324">
        <v>3.61</v>
      </c>
      <c r="FK3324">
        <v>3.36</v>
      </c>
      <c r="FL3324">
        <v>3.15</v>
      </c>
      <c r="FM3324">
        <v>2.99</v>
      </c>
      <c r="FN3324">
        <v>2.91</v>
      </c>
    </row>
    <row r="3325" spans="1:181" x14ac:dyDescent="0.25">
      <c r="A3325" t="s">
        <v>3112</v>
      </c>
      <c r="B3325">
        <v>63</v>
      </c>
      <c r="C3325">
        <v>63</v>
      </c>
      <c r="E3325">
        <v>100000</v>
      </c>
      <c r="F3325">
        <v>99874</v>
      </c>
      <c r="G3325">
        <v>99739</v>
      </c>
      <c r="H3325">
        <v>99596</v>
      </c>
      <c r="I3325">
        <v>99443</v>
      </c>
      <c r="J3325">
        <v>99280</v>
      </c>
      <c r="K3325">
        <v>99105</v>
      </c>
      <c r="L3325">
        <v>98918</v>
      </c>
      <c r="M3325">
        <v>98718</v>
      </c>
      <c r="N3325">
        <v>98504</v>
      </c>
      <c r="O3325">
        <v>98275</v>
      </c>
      <c r="P3325">
        <v>98031</v>
      </c>
      <c r="Q3325">
        <v>97769</v>
      </c>
      <c r="R3325">
        <v>97491</v>
      </c>
      <c r="S3325">
        <v>97193</v>
      </c>
      <c r="T3325">
        <v>96875</v>
      </c>
      <c r="U3325">
        <v>96534</v>
      </c>
      <c r="V3325">
        <v>96169</v>
      </c>
      <c r="W3325">
        <v>95777</v>
      </c>
      <c r="X3325">
        <v>95356</v>
      </c>
      <c r="Y3325">
        <v>94905</v>
      </c>
      <c r="Z3325">
        <v>94422</v>
      </c>
      <c r="AA3325">
        <v>93906</v>
      </c>
      <c r="AB3325">
        <v>93357</v>
      </c>
      <c r="AC3325">
        <v>92773</v>
      </c>
      <c r="AD3325">
        <v>92155</v>
      </c>
      <c r="AE3325">
        <v>91500</v>
      </c>
      <c r="AF3325">
        <v>90808</v>
      </c>
      <c r="AG3325">
        <v>90073</v>
      </c>
      <c r="AH3325">
        <v>89291</v>
      </c>
      <c r="AI3325">
        <v>88454</v>
      </c>
      <c r="AJ3325">
        <v>87554</v>
      </c>
      <c r="AK3325">
        <v>86586</v>
      </c>
      <c r="AL3325">
        <v>85545</v>
      </c>
      <c r="AM3325">
        <v>84415</v>
      </c>
      <c r="AN3325">
        <v>83196</v>
      </c>
      <c r="AO3325">
        <v>81886</v>
      </c>
      <c r="AP3325">
        <v>80470</v>
      </c>
      <c r="AQ3325">
        <v>78916</v>
      </c>
      <c r="AR3325">
        <v>77207</v>
      </c>
      <c r="AS3325">
        <v>75326</v>
      </c>
      <c r="AT3325">
        <v>73259</v>
      </c>
      <c r="AU3325">
        <v>70996</v>
      </c>
      <c r="AV3325">
        <v>68525</v>
      </c>
      <c r="AW3325">
        <v>65826</v>
      </c>
      <c r="AX3325">
        <v>62901</v>
      </c>
      <c r="AY3325">
        <v>59758</v>
      </c>
      <c r="AZ3325">
        <v>56403</v>
      </c>
      <c r="BA3325">
        <v>52851</v>
      </c>
      <c r="BB3325">
        <v>49124</v>
      </c>
      <c r="BC3325">
        <v>45265</v>
      </c>
      <c r="BD3325">
        <v>41321</v>
      </c>
      <c r="BE3325">
        <v>37338</v>
      </c>
      <c r="BF3325">
        <v>33355</v>
      </c>
      <c r="BG3325">
        <v>29418</v>
      </c>
      <c r="BH3325">
        <v>25600</v>
      </c>
      <c r="BI3325">
        <v>21946</v>
      </c>
      <c r="BJ3325">
        <v>18485</v>
      </c>
      <c r="BK3325">
        <v>15253</v>
      </c>
      <c r="BL3325">
        <v>12268</v>
      </c>
      <c r="BM3325">
        <v>9590</v>
      </c>
      <c r="BN3325">
        <v>7253</v>
      </c>
      <c r="BO3325">
        <v>5282</v>
      </c>
      <c r="DC3325">
        <v>46.2</v>
      </c>
      <c r="DD3325">
        <v>45.26</v>
      </c>
      <c r="DE3325">
        <v>44.32</v>
      </c>
      <c r="DF3325">
        <v>43.38</v>
      </c>
      <c r="DG3325">
        <v>42.45</v>
      </c>
      <c r="DH3325">
        <v>41.52</v>
      </c>
      <c r="DI3325">
        <v>40.590000000000003</v>
      </c>
      <c r="DJ3325">
        <v>39.659999999999997</v>
      </c>
      <c r="DK3325">
        <v>38.74</v>
      </c>
      <c r="DL3325">
        <v>37.83</v>
      </c>
      <c r="DM3325">
        <v>36.909999999999997</v>
      </c>
      <c r="DN3325">
        <v>36.01</v>
      </c>
      <c r="DO3325">
        <v>35.1</v>
      </c>
      <c r="DP3325">
        <v>34.200000000000003</v>
      </c>
      <c r="DQ3325">
        <v>33.299999999999997</v>
      </c>
      <c r="DR3325">
        <v>32.409999999999997</v>
      </c>
      <c r="DS3325">
        <v>31.52</v>
      </c>
      <c r="DT3325">
        <v>30.64</v>
      </c>
      <c r="DU3325">
        <v>29.76</v>
      </c>
      <c r="DV3325">
        <v>28.89</v>
      </c>
      <c r="DW3325">
        <v>28.03</v>
      </c>
      <c r="DX3325">
        <v>27.17</v>
      </c>
      <c r="DY3325">
        <v>26.32</v>
      </c>
      <c r="DZ3325">
        <v>25.47</v>
      </c>
      <c r="EA3325">
        <v>24.62</v>
      </c>
      <c r="EB3325">
        <v>23.79</v>
      </c>
      <c r="EC3325">
        <v>22.95</v>
      </c>
      <c r="ED3325">
        <v>22.12</v>
      </c>
      <c r="EE3325">
        <v>21.3</v>
      </c>
      <c r="EF3325">
        <v>20.48</v>
      </c>
      <c r="EG3325">
        <v>19.670000000000002</v>
      </c>
      <c r="EH3325">
        <v>18.87</v>
      </c>
      <c r="EI3325">
        <v>18.07</v>
      </c>
      <c r="EJ3325">
        <v>17.29</v>
      </c>
      <c r="EK3325">
        <v>16.510000000000002</v>
      </c>
      <c r="EL3325">
        <v>15.75</v>
      </c>
      <c r="EM3325">
        <v>14.99</v>
      </c>
      <c r="EN3325">
        <v>14.25</v>
      </c>
      <c r="EO3325">
        <v>13.52</v>
      </c>
      <c r="EP3325">
        <v>12.8</v>
      </c>
      <c r="EQ3325">
        <v>12.11</v>
      </c>
      <c r="ER3325">
        <v>11.44</v>
      </c>
      <c r="ES3325">
        <v>10.79</v>
      </c>
      <c r="ET3325">
        <v>10.16</v>
      </c>
      <c r="EU3325">
        <v>9.56</v>
      </c>
      <c r="EV3325">
        <v>8.98</v>
      </c>
      <c r="EW3325">
        <v>8.42</v>
      </c>
      <c r="EX3325">
        <v>7.89</v>
      </c>
      <c r="EY3325">
        <v>7.39</v>
      </c>
      <c r="EZ3325">
        <v>6.91</v>
      </c>
      <c r="FA3325">
        <v>6.46</v>
      </c>
      <c r="FB3325">
        <v>6.03</v>
      </c>
      <c r="FC3325">
        <v>5.62</v>
      </c>
      <c r="FD3325">
        <v>5.23</v>
      </c>
      <c r="FE3325">
        <v>4.8600000000000003</v>
      </c>
      <c r="FF3325">
        <v>4.51</v>
      </c>
      <c r="FG3325">
        <v>4.18</v>
      </c>
      <c r="FH3325">
        <v>3.87</v>
      </c>
      <c r="FI3325">
        <v>3.59</v>
      </c>
      <c r="FJ3325">
        <v>3.34</v>
      </c>
      <c r="FK3325">
        <v>3.13</v>
      </c>
      <c r="FL3325">
        <v>2.97</v>
      </c>
      <c r="FM3325">
        <v>2.9</v>
      </c>
    </row>
    <row r="3326" spans="1:181" x14ac:dyDescent="0.25">
      <c r="A3326" t="s">
        <v>3113</v>
      </c>
      <c r="B3326">
        <v>62</v>
      </c>
      <c r="C3326">
        <v>62</v>
      </c>
      <c r="E3326">
        <v>100000</v>
      </c>
      <c r="F3326">
        <v>99863</v>
      </c>
      <c r="G3326">
        <v>99717</v>
      </c>
      <c r="H3326">
        <v>99562</v>
      </c>
      <c r="I3326">
        <v>99396</v>
      </c>
      <c r="J3326">
        <v>99218</v>
      </c>
      <c r="K3326">
        <v>99028</v>
      </c>
      <c r="L3326">
        <v>98825</v>
      </c>
      <c r="M3326">
        <v>98607</v>
      </c>
      <c r="N3326">
        <v>98374</v>
      </c>
      <c r="O3326">
        <v>98125</v>
      </c>
      <c r="P3326">
        <v>97859</v>
      </c>
      <c r="Q3326">
        <v>97576</v>
      </c>
      <c r="R3326">
        <v>97273</v>
      </c>
      <c r="S3326">
        <v>96949</v>
      </c>
      <c r="T3326">
        <v>96602</v>
      </c>
      <c r="U3326">
        <v>96230</v>
      </c>
      <c r="V3326">
        <v>95831</v>
      </c>
      <c r="W3326">
        <v>95403</v>
      </c>
      <c r="X3326">
        <v>94944</v>
      </c>
      <c r="Y3326">
        <v>94452</v>
      </c>
      <c r="Z3326">
        <v>93927</v>
      </c>
      <c r="AA3326">
        <v>93368</v>
      </c>
      <c r="AB3326">
        <v>92775</v>
      </c>
      <c r="AC3326">
        <v>92145</v>
      </c>
      <c r="AD3326">
        <v>91479</v>
      </c>
      <c r="AE3326">
        <v>90774</v>
      </c>
      <c r="AF3326">
        <v>90028</v>
      </c>
      <c r="AG3326">
        <v>89232</v>
      </c>
      <c r="AH3326">
        <v>88382</v>
      </c>
      <c r="AI3326">
        <v>87469</v>
      </c>
      <c r="AJ3326">
        <v>86488</v>
      </c>
      <c r="AK3326">
        <v>85432</v>
      </c>
      <c r="AL3326">
        <v>84288</v>
      </c>
      <c r="AM3326">
        <v>83052</v>
      </c>
      <c r="AN3326">
        <v>81726</v>
      </c>
      <c r="AO3326">
        <v>80292</v>
      </c>
      <c r="AP3326">
        <v>78723</v>
      </c>
      <c r="AQ3326">
        <v>76994</v>
      </c>
      <c r="AR3326">
        <v>75095</v>
      </c>
      <c r="AS3326">
        <v>73009</v>
      </c>
      <c r="AT3326">
        <v>70726</v>
      </c>
      <c r="AU3326">
        <v>68235</v>
      </c>
      <c r="AV3326">
        <v>65521</v>
      </c>
      <c r="AW3326">
        <v>62579</v>
      </c>
      <c r="AX3326">
        <v>59419</v>
      </c>
      <c r="AY3326">
        <v>56045</v>
      </c>
      <c r="AZ3326">
        <v>52478</v>
      </c>
      <c r="BA3326">
        <v>48739</v>
      </c>
      <c r="BB3326">
        <v>44870</v>
      </c>
      <c r="BC3326">
        <v>40919</v>
      </c>
      <c r="BD3326">
        <v>36935</v>
      </c>
      <c r="BE3326">
        <v>32957</v>
      </c>
      <c r="BF3326">
        <v>29030</v>
      </c>
      <c r="BG3326">
        <v>25229</v>
      </c>
      <c r="BH3326">
        <v>21599</v>
      </c>
      <c r="BI3326">
        <v>18166</v>
      </c>
      <c r="BJ3326">
        <v>14964</v>
      </c>
      <c r="BK3326">
        <v>12011</v>
      </c>
      <c r="BL3326">
        <v>9370</v>
      </c>
      <c r="BM3326">
        <v>7074</v>
      </c>
      <c r="BN3326">
        <v>5139</v>
      </c>
      <c r="DC3326">
        <v>45.13</v>
      </c>
      <c r="DD3326">
        <v>44.19</v>
      </c>
      <c r="DE3326">
        <v>43.25</v>
      </c>
      <c r="DF3326">
        <v>42.32</v>
      </c>
      <c r="DG3326">
        <v>41.39</v>
      </c>
      <c r="DH3326">
        <v>40.46</v>
      </c>
      <c r="DI3326">
        <v>39.54</v>
      </c>
      <c r="DJ3326">
        <v>38.619999999999997</v>
      </c>
      <c r="DK3326">
        <v>37.700000000000003</v>
      </c>
      <c r="DL3326">
        <v>36.79</v>
      </c>
      <c r="DM3326">
        <v>35.880000000000003</v>
      </c>
      <c r="DN3326">
        <v>34.979999999999997</v>
      </c>
      <c r="DO3326">
        <v>34.08</v>
      </c>
      <c r="DP3326">
        <v>33.18</v>
      </c>
      <c r="DQ3326">
        <v>32.29</v>
      </c>
      <c r="DR3326">
        <v>31.41</v>
      </c>
      <c r="DS3326">
        <v>30.53</v>
      </c>
      <c r="DT3326">
        <v>29.65</v>
      </c>
      <c r="DU3326">
        <v>28.78</v>
      </c>
      <c r="DV3326">
        <v>27.92</v>
      </c>
      <c r="DW3326">
        <v>27.06</v>
      </c>
      <c r="DX3326">
        <v>26.21</v>
      </c>
      <c r="DY3326">
        <v>25.37</v>
      </c>
      <c r="DZ3326">
        <v>24.52</v>
      </c>
      <c r="EA3326">
        <v>23.69</v>
      </c>
      <c r="EB3326">
        <v>22.86</v>
      </c>
      <c r="EC3326">
        <v>22.03</v>
      </c>
      <c r="ED3326">
        <v>21.21</v>
      </c>
      <c r="EE3326">
        <v>20.39</v>
      </c>
      <c r="EF3326">
        <v>19.59</v>
      </c>
      <c r="EG3326">
        <v>18.78</v>
      </c>
      <c r="EH3326">
        <v>17.989999999999998</v>
      </c>
      <c r="EI3326">
        <v>17.21</v>
      </c>
      <c r="EJ3326">
        <v>16.440000000000001</v>
      </c>
      <c r="EK3326">
        <v>15.67</v>
      </c>
      <c r="EL3326">
        <v>14.92</v>
      </c>
      <c r="EM3326">
        <v>14.18</v>
      </c>
      <c r="EN3326">
        <v>13.45</v>
      </c>
      <c r="EO3326">
        <v>12.74</v>
      </c>
      <c r="EP3326">
        <v>12.05</v>
      </c>
      <c r="EQ3326">
        <v>11.38</v>
      </c>
      <c r="ER3326">
        <v>10.73</v>
      </c>
      <c r="ES3326">
        <v>10.1</v>
      </c>
      <c r="ET3326">
        <v>9.5</v>
      </c>
      <c r="EU3326">
        <v>8.92</v>
      </c>
      <c r="EV3326">
        <v>8.3699999999999992</v>
      </c>
      <c r="EW3326">
        <v>7.85</v>
      </c>
      <c r="EX3326">
        <v>7.35</v>
      </c>
      <c r="EY3326">
        <v>6.87</v>
      </c>
      <c r="EZ3326">
        <v>6.42</v>
      </c>
      <c r="FA3326">
        <v>5.99</v>
      </c>
      <c r="FB3326">
        <v>5.58</v>
      </c>
      <c r="FC3326">
        <v>5.2</v>
      </c>
      <c r="FD3326">
        <v>4.83</v>
      </c>
      <c r="FE3326">
        <v>4.49</v>
      </c>
      <c r="FF3326">
        <v>4.16</v>
      </c>
      <c r="FG3326">
        <v>3.85</v>
      </c>
      <c r="FH3326">
        <v>3.56</v>
      </c>
      <c r="FI3326">
        <v>3.32</v>
      </c>
      <c r="FJ3326">
        <v>3.11</v>
      </c>
      <c r="FK3326">
        <v>2.96</v>
      </c>
      <c r="FL3326">
        <v>2.88</v>
      </c>
    </row>
    <row r="3327" spans="1:181" x14ac:dyDescent="0.25">
      <c r="A3327" t="s">
        <v>3114</v>
      </c>
      <c r="B3327">
        <v>61</v>
      </c>
      <c r="C3327">
        <v>61</v>
      </c>
      <c r="E3327">
        <v>100000</v>
      </c>
      <c r="F3327">
        <v>99852</v>
      </c>
      <c r="G3327">
        <v>99693</v>
      </c>
      <c r="H3327">
        <v>99524</v>
      </c>
      <c r="I3327">
        <v>99344</v>
      </c>
      <c r="J3327">
        <v>99150</v>
      </c>
      <c r="K3327">
        <v>98944</v>
      </c>
      <c r="L3327">
        <v>98722</v>
      </c>
      <c r="M3327">
        <v>98485</v>
      </c>
      <c r="N3327">
        <v>98232</v>
      </c>
      <c r="O3327">
        <v>97961</v>
      </c>
      <c r="P3327">
        <v>97672</v>
      </c>
      <c r="Q3327">
        <v>97364</v>
      </c>
      <c r="R3327">
        <v>97034</v>
      </c>
      <c r="S3327">
        <v>96681</v>
      </c>
      <c r="T3327">
        <v>96302</v>
      </c>
      <c r="U3327">
        <v>95896</v>
      </c>
      <c r="V3327">
        <v>95460</v>
      </c>
      <c r="W3327">
        <v>94993</v>
      </c>
      <c r="X3327">
        <v>94492</v>
      </c>
      <c r="Y3327">
        <v>93958</v>
      </c>
      <c r="Z3327">
        <v>93390</v>
      </c>
      <c r="AA3327">
        <v>92785</v>
      </c>
      <c r="AB3327">
        <v>92144</v>
      </c>
      <c r="AC3327">
        <v>91466</v>
      </c>
      <c r="AD3327">
        <v>90749</v>
      </c>
      <c r="AE3327">
        <v>89990</v>
      </c>
      <c r="AF3327">
        <v>89182</v>
      </c>
      <c r="AG3327">
        <v>88318</v>
      </c>
      <c r="AH3327">
        <v>87392</v>
      </c>
      <c r="AI3327">
        <v>86396</v>
      </c>
      <c r="AJ3327">
        <v>85325</v>
      </c>
      <c r="AK3327">
        <v>84166</v>
      </c>
      <c r="AL3327">
        <v>82915</v>
      </c>
      <c r="AM3327">
        <v>81572</v>
      </c>
      <c r="AN3327">
        <v>80121</v>
      </c>
      <c r="AO3327">
        <v>78533</v>
      </c>
      <c r="AP3327">
        <v>76788</v>
      </c>
      <c r="AQ3327">
        <v>74868</v>
      </c>
      <c r="AR3327">
        <v>72764</v>
      </c>
      <c r="AS3327">
        <v>70461</v>
      </c>
      <c r="AT3327">
        <v>67950</v>
      </c>
      <c r="AU3327">
        <v>65217</v>
      </c>
      <c r="AV3327">
        <v>62260</v>
      </c>
      <c r="AW3327">
        <v>59083</v>
      </c>
      <c r="AX3327">
        <v>55694</v>
      </c>
      <c r="AY3327">
        <v>52109</v>
      </c>
      <c r="AZ3327">
        <v>48358</v>
      </c>
      <c r="BA3327">
        <v>44480</v>
      </c>
      <c r="BB3327">
        <v>40523</v>
      </c>
      <c r="BC3327">
        <v>36537</v>
      </c>
      <c r="BD3327">
        <v>32564</v>
      </c>
      <c r="BE3327">
        <v>28649</v>
      </c>
      <c r="BF3327">
        <v>24863</v>
      </c>
      <c r="BG3327">
        <v>21255</v>
      </c>
      <c r="BH3327">
        <v>17850</v>
      </c>
      <c r="BI3327">
        <v>14681</v>
      </c>
      <c r="BJ3327">
        <v>11762</v>
      </c>
      <c r="BK3327">
        <v>9154</v>
      </c>
      <c r="BL3327">
        <v>6896</v>
      </c>
      <c r="BM3327">
        <v>5000</v>
      </c>
      <c r="DC3327">
        <v>44.06</v>
      </c>
      <c r="DD3327">
        <v>43.12</v>
      </c>
      <c r="DE3327">
        <v>42.19</v>
      </c>
      <c r="DF3327">
        <v>41.26</v>
      </c>
      <c r="DG3327">
        <v>40.340000000000003</v>
      </c>
      <c r="DH3327">
        <v>39.409999999999997</v>
      </c>
      <c r="DI3327">
        <v>38.49</v>
      </c>
      <c r="DJ3327">
        <v>37.58</v>
      </c>
      <c r="DK3327">
        <v>36.67</v>
      </c>
      <c r="DL3327">
        <v>35.76</v>
      </c>
      <c r="DM3327">
        <v>34.86</v>
      </c>
      <c r="DN3327">
        <v>33.96</v>
      </c>
      <c r="DO3327">
        <v>33.07</v>
      </c>
      <c r="DP3327">
        <v>32.18</v>
      </c>
      <c r="DQ3327">
        <v>31.29</v>
      </c>
      <c r="DR3327">
        <v>30.41</v>
      </c>
      <c r="DS3327">
        <v>29.54</v>
      </c>
      <c r="DT3327">
        <v>28.67</v>
      </c>
      <c r="DU3327">
        <v>27.81</v>
      </c>
      <c r="DV3327">
        <v>26.96</v>
      </c>
      <c r="DW3327">
        <v>26.11</v>
      </c>
      <c r="DX3327">
        <v>25.26</v>
      </c>
      <c r="DY3327">
        <v>24.42</v>
      </c>
      <c r="DZ3327">
        <v>23.59</v>
      </c>
      <c r="EA3327">
        <v>22.76</v>
      </c>
      <c r="EB3327">
        <v>21.94</v>
      </c>
      <c r="EC3327">
        <v>21.12</v>
      </c>
      <c r="ED3327">
        <v>20.309999999999999</v>
      </c>
      <c r="EE3327">
        <v>19.5</v>
      </c>
      <c r="EF3327">
        <v>18.7</v>
      </c>
      <c r="EG3327">
        <v>17.91</v>
      </c>
      <c r="EH3327">
        <v>17.13</v>
      </c>
      <c r="EI3327">
        <v>16.36</v>
      </c>
      <c r="EJ3327">
        <v>15.6</v>
      </c>
      <c r="EK3327">
        <v>14.85</v>
      </c>
      <c r="EL3327">
        <v>14.11</v>
      </c>
      <c r="EM3327">
        <v>13.38</v>
      </c>
      <c r="EN3327">
        <v>12.67</v>
      </c>
      <c r="EO3327">
        <v>11.99</v>
      </c>
      <c r="EP3327">
        <v>11.32</v>
      </c>
      <c r="EQ3327">
        <v>10.67</v>
      </c>
      <c r="ER3327">
        <v>10.050000000000001</v>
      </c>
      <c r="ES3327">
        <v>9.4499999999999993</v>
      </c>
      <c r="ET3327">
        <v>8.8699999999999992</v>
      </c>
      <c r="EU3327">
        <v>8.32</v>
      </c>
      <c r="EV3327">
        <v>7.8</v>
      </c>
      <c r="EW3327">
        <v>7.3</v>
      </c>
      <c r="EX3327">
        <v>6.83</v>
      </c>
      <c r="EY3327">
        <v>6.38</v>
      </c>
      <c r="EZ3327">
        <v>5.96</v>
      </c>
      <c r="FA3327">
        <v>5.55</v>
      </c>
      <c r="FB3327">
        <v>5.17</v>
      </c>
      <c r="FC3327">
        <v>4.8</v>
      </c>
      <c r="FD3327">
        <v>4.46</v>
      </c>
      <c r="FE3327">
        <v>4.13</v>
      </c>
      <c r="FF3327">
        <v>3.82</v>
      </c>
      <c r="FG3327">
        <v>3.54</v>
      </c>
      <c r="FH3327">
        <v>3.3</v>
      </c>
      <c r="FI3327">
        <v>3.09</v>
      </c>
      <c r="FJ3327">
        <v>2.94</v>
      </c>
      <c r="FK3327">
        <v>2.87</v>
      </c>
    </row>
    <row r="3328" spans="1:181" x14ac:dyDescent="0.25">
      <c r="A3328" t="s">
        <v>3115</v>
      </c>
      <c r="B3328">
        <v>60</v>
      </c>
      <c r="C3328">
        <v>60</v>
      </c>
      <c r="E3328">
        <v>100000</v>
      </c>
      <c r="F3328">
        <v>99839</v>
      </c>
      <c r="G3328">
        <v>99667</v>
      </c>
      <c r="H3328">
        <v>99483</v>
      </c>
      <c r="I3328">
        <v>99286</v>
      </c>
      <c r="J3328">
        <v>99076</v>
      </c>
      <c r="K3328">
        <v>98850</v>
      </c>
      <c r="L3328">
        <v>98609</v>
      </c>
      <c r="M3328">
        <v>98351</v>
      </c>
      <c r="N3328">
        <v>98076</v>
      </c>
      <c r="O3328">
        <v>97782</v>
      </c>
      <c r="P3328">
        <v>97468</v>
      </c>
      <c r="Q3328">
        <v>97132</v>
      </c>
      <c r="R3328">
        <v>96772</v>
      </c>
      <c r="S3328">
        <v>96386</v>
      </c>
      <c r="T3328">
        <v>95973</v>
      </c>
      <c r="U3328">
        <v>95529</v>
      </c>
      <c r="V3328">
        <v>95053</v>
      </c>
      <c r="W3328">
        <v>94544</v>
      </c>
      <c r="X3328">
        <v>94000</v>
      </c>
      <c r="Y3328">
        <v>93421</v>
      </c>
      <c r="Z3328">
        <v>92807</v>
      </c>
      <c r="AA3328">
        <v>92154</v>
      </c>
      <c r="AB3328">
        <v>91465</v>
      </c>
      <c r="AC3328">
        <v>90735</v>
      </c>
      <c r="AD3328">
        <v>89963</v>
      </c>
      <c r="AE3328">
        <v>89141</v>
      </c>
      <c r="AF3328">
        <v>88264</v>
      </c>
      <c r="AG3328">
        <v>87323</v>
      </c>
      <c r="AH3328">
        <v>86313</v>
      </c>
      <c r="AI3328">
        <v>85228</v>
      </c>
      <c r="AJ3328">
        <v>84053</v>
      </c>
      <c r="AK3328">
        <v>82785</v>
      </c>
      <c r="AL3328">
        <v>81426</v>
      </c>
      <c r="AM3328">
        <v>79957</v>
      </c>
      <c r="AN3328">
        <v>78351</v>
      </c>
      <c r="AO3328">
        <v>76586</v>
      </c>
      <c r="AP3328">
        <v>74648</v>
      </c>
      <c r="AQ3328">
        <v>72523</v>
      </c>
      <c r="AR3328">
        <v>70200</v>
      </c>
      <c r="AS3328">
        <v>67670</v>
      </c>
      <c r="AT3328">
        <v>64917</v>
      </c>
      <c r="AU3328">
        <v>61942</v>
      </c>
      <c r="AV3328">
        <v>58751</v>
      </c>
      <c r="AW3328">
        <v>55346</v>
      </c>
      <c r="AX3328">
        <v>51747</v>
      </c>
      <c r="AY3328">
        <v>47981</v>
      </c>
      <c r="AZ3328">
        <v>44095</v>
      </c>
      <c r="BA3328">
        <v>40134</v>
      </c>
      <c r="BB3328">
        <v>36147</v>
      </c>
      <c r="BC3328">
        <v>32177</v>
      </c>
      <c r="BD3328">
        <v>28272</v>
      </c>
      <c r="BE3328">
        <v>24504</v>
      </c>
      <c r="BF3328">
        <v>20916</v>
      </c>
      <c r="BG3328">
        <v>17538</v>
      </c>
      <c r="BH3328">
        <v>14401</v>
      </c>
      <c r="BI3328">
        <v>11517</v>
      </c>
      <c r="BJ3328">
        <v>8946</v>
      </c>
      <c r="BK3328">
        <v>6722</v>
      </c>
      <c r="BL3328">
        <v>4862</v>
      </c>
      <c r="DC3328">
        <v>42.99</v>
      </c>
      <c r="DD3328">
        <v>42.06</v>
      </c>
      <c r="DE3328">
        <v>41.13</v>
      </c>
      <c r="DF3328">
        <v>40.21</v>
      </c>
      <c r="DG3328">
        <v>39.29</v>
      </c>
      <c r="DH3328">
        <v>38.369999999999997</v>
      </c>
      <c r="DI3328">
        <v>37.46</v>
      </c>
      <c r="DJ3328">
        <v>36.549999999999997</v>
      </c>
      <c r="DK3328">
        <v>35.64</v>
      </c>
      <c r="DL3328">
        <v>34.74</v>
      </c>
      <c r="DM3328">
        <v>33.840000000000003</v>
      </c>
      <c r="DN3328">
        <v>32.950000000000003</v>
      </c>
      <c r="DO3328">
        <v>32.06</v>
      </c>
      <c r="DP3328">
        <v>31.18</v>
      </c>
      <c r="DQ3328">
        <v>30.3</v>
      </c>
      <c r="DR3328">
        <v>29.43</v>
      </c>
      <c r="DS3328">
        <v>28.56</v>
      </c>
      <c r="DT3328">
        <v>27.71</v>
      </c>
      <c r="DU3328">
        <v>26.85</v>
      </c>
      <c r="DV3328">
        <v>26</v>
      </c>
      <c r="DW3328">
        <v>25.16</v>
      </c>
      <c r="DX3328">
        <v>24.33</v>
      </c>
      <c r="DY3328">
        <v>23.49</v>
      </c>
      <c r="DZ3328">
        <v>22.67</v>
      </c>
      <c r="EA3328">
        <v>21.85</v>
      </c>
      <c r="EB3328">
        <v>21.03</v>
      </c>
      <c r="EC3328">
        <v>20.22</v>
      </c>
      <c r="ED3328">
        <v>19.41</v>
      </c>
      <c r="EE3328">
        <v>18.62</v>
      </c>
      <c r="EF3328">
        <v>17.829999999999998</v>
      </c>
      <c r="EG3328">
        <v>17.05</v>
      </c>
      <c r="EH3328">
        <v>16.28</v>
      </c>
      <c r="EI3328">
        <v>15.52</v>
      </c>
      <c r="EJ3328">
        <v>14.77</v>
      </c>
      <c r="EK3328">
        <v>14.04</v>
      </c>
      <c r="EL3328">
        <v>13.31</v>
      </c>
      <c r="EM3328">
        <v>12.61</v>
      </c>
      <c r="EN3328">
        <v>11.92</v>
      </c>
      <c r="EO3328">
        <v>11.26</v>
      </c>
      <c r="EP3328">
        <v>10.61</v>
      </c>
      <c r="EQ3328">
        <v>9.99</v>
      </c>
      <c r="ER3328">
        <v>9.4</v>
      </c>
      <c r="ES3328">
        <v>8.82</v>
      </c>
      <c r="ET3328">
        <v>8.27</v>
      </c>
      <c r="EU3328">
        <v>7.75</v>
      </c>
      <c r="EV3328">
        <v>7.26</v>
      </c>
      <c r="EW3328">
        <v>6.79</v>
      </c>
      <c r="EX3328">
        <v>6.34</v>
      </c>
      <c r="EY3328">
        <v>5.92</v>
      </c>
      <c r="EZ3328">
        <v>5.52</v>
      </c>
      <c r="FA3328">
        <v>5.14</v>
      </c>
      <c r="FB3328">
        <v>4.78</v>
      </c>
      <c r="FC3328">
        <v>4.43</v>
      </c>
      <c r="FD3328">
        <v>4.1100000000000003</v>
      </c>
      <c r="FE3328">
        <v>3.8</v>
      </c>
      <c r="FF3328">
        <v>3.52</v>
      </c>
      <c r="FG3328">
        <v>3.28</v>
      </c>
      <c r="FH3328">
        <v>3.08</v>
      </c>
      <c r="FI3328">
        <v>2.93</v>
      </c>
      <c r="FJ3328">
        <v>2.86</v>
      </c>
    </row>
    <row r="3329" spans="1:165" x14ac:dyDescent="0.25">
      <c r="A3329" t="s">
        <v>3116</v>
      </c>
      <c r="B3329">
        <v>59</v>
      </c>
      <c r="C3329">
        <v>59</v>
      </c>
      <c r="E3329">
        <v>100000</v>
      </c>
      <c r="F3329">
        <v>99825</v>
      </c>
      <c r="G3329">
        <v>99638</v>
      </c>
      <c r="H3329">
        <v>99437</v>
      </c>
      <c r="I3329">
        <v>99223</v>
      </c>
      <c r="J3329">
        <v>98993</v>
      </c>
      <c r="K3329">
        <v>98748</v>
      </c>
      <c r="L3329">
        <v>98485</v>
      </c>
      <c r="M3329">
        <v>98205</v>
      </c>
      <c r="N3329">
        <v>97906</v>
      </c>
      <c r="O3329">
        <v>97586</v>
      </c>
      <c r="P3329">
        <v>97244</v>
      </c>
      <c r="Q3329">
        <v>96877</v>
      </c>
      <c r="R3329">
        <v>96485</v>
      </c>
      <c r="S3329">
        <v>96063</v>
      </c>
      <c r="T3329">
        <v>95611</v>
      </c>
      <c r="U3329">
        <v>95126</v>
      </c>
      <c r="V3329">
        <v>94608</v>
      </c>
      <c r="W3329">
        <v>94054</v>
      </c>
      <c r="X3329">
        <v>93465</v>
      </c>
      <c r="Y3329">
        <v>92839</v>
      </c>
      <c r="Z3329">
        <v>92176</v>
      </c>
      <c r="AA3329">
        <v>91474</v>
      </c>
      <c r="AB3329">
        <v>90732</v>
      </c>
      <c r="AC3329">
        <v>89946</v>
      </c>
      <c r="AD3329">
        <v>89111</v>
      </c>
      <c r="AE3329">
        <v>88220</v>
      </c>
      <c r="AF3329">
        <v>87265</v>
      </c>
      <c r="AG3329">
        <v>86239</v>
      </c>
      <c r="AH3329">
        <v>85138</v>
      </c>
      <c r="AI3329">
        <v>83948</v>
      </c>
      <c r="AJ3329">
        <v>82664</v>
      </c>
      <c r="AK3329">
        <v>81287</v>
      </c>
      <c r="AL3329">
        <v>79802</v>
      </c>
      <c r="AM3329">
        <v>78176</v>
      </c>
      <c r="AN3329">
        <v>76392</v>
      </c>
      <c r="AO3329">
        <v>74433</v>
      </c>
      <c r="AP3329">
        <v>72290</v>
      </c>
      <c r="AQ3329">
        <v>69945</v>
      </c>
      <c r="AR3329">
        <v>67395</v>
      </c>
      <c r="AS3329">
        <v>64623</v>
      </c>
      <c r="AT3329">
        <v>61628</v>
      </c>
      <c r="AU3329">
        <v>58420</v>
      </c>
      <c r="AV3329">
        <v>55002</v>
      </c>
      <c r="AW3329">
        <v>51390</v>
      </c>
      <c r="AX3329">
        <v>47613</v>
      </c>
      <c r="AY3329">
        <v>43714</v>
      </c>
      <c r="AZ3329">
        <v>39749</v>
      </c>
      <c r="BA3329">
        <v>35763</v>
      </c>
      <c r="BB3329">
        <v>31798</v>
      </c>
      <c r="BC3329">
        <v>27902</v>
      </c>
      <c r="BD3329">
        <v>24150</v>
      </c>
      <c r="BE3329">
        <v>20586</v>
      </c>
      <c r="BF3329">
        <v>17232</v>
      </c>
      <c r="BG3329">
        <v>14125</v>
      </c>
      <c r="BH3329">
        <v>11276</v>
      </c>
      <c r="BI3329">
        <v>8741</v>
      </c>
      <c r="BJ3329">
        <v>6554</v>
      </c>
      <c r="BK3329">
        <v>4727</v>
      </c>
      <c r="DC3329">
        <v>41.93</v>
      </c>
      <c r="DD3329">
        <v>41</v>
      </c>
      <c r="DE3329">
        <v>40.08</v>
      </c>
      <c r="DF3329">
        <v>39.159999999999997</v>
      </c>
      <c r="DG3329">
        <v>38.24</v>
      </c>
      <c r="DH3329">
        <v>37.33</v>
      </c>
      <c r="DI3329">
        <v>36.42</v>
      </c>
      <c r="DJ3329">
        <v>35.520000000000003</v>
      </c>
      <c r="DK3329">
        <v>34.619999999999997</v>
      </c>
      <c r="DL3329">
        <v>33.72</v>
      </c>
      <c r="DM3329">
        <v>32.83</v>
      </c>
      <c r="DN3329">
        <v>31.95</v>
      </c>
      <c r="DO3329">
        <v>31.06</v>
      </c>
      <c r="DP3329">
        <v>30.19</v>
      </c>
      <c r="DQ3329">
        <v>29.32</v>
      </c>
      <c r="DR3329">
        <v>28.45</v>
      </c>
      <c r="DS3329">
        <v>27.6</v>
      </c>
      <c r="DT3329">
        <v>26.75</v>
      </c>
      <c r="DU3329">
        <v>25.9</v>
      </c>
      <c r="DV3329">
        <v>25.06</v>
      </c>
      <c r="DW3329">
        <v>24.23</v>
      </c>
      <c r="DX3329">
        <v>23.4</v>
      </c>
      <c r="DY3329">
        <v>22.57</v>
      </c>
      <c r="DZ3329">
        <v>21.75</v>
      </c>
      <c r="EA3329">
        <v>20.94</v>
      </c>
      <c r="EB3329">
        <v>20.13</v>
      </c>
      <c r="EC3329">
        <v>19.329999999999998</v>
      </c>
      <c r="ED3329">
        <v>18.53</v>
      </c>
      <c r="EE3329">
        <v>17.75</v>
      </c>
      <c r="EF3329">
        <v>16.97</v>
      </c>
      <c r="EG3329">
        <v>16.21</v>
      </c>
      <c r="EH3329">
        <v>15.45</v>
      </c>
      <c r="EI3329">
        <v>14.7</v>
      </c>
      <c r="EJ3329">
        <v>13.97</v>
      </c>
      <c r="EK3329">
        <v>13.25</v>
      </c>
      <c r="EL3329">
        <v>12.55</v>
      </c>
      <c r="EM3329">
        <v>11.86</v>
      </c>
      <c r="EN3329">
        <v>11.2</v>
      </c>
      <c r="EO3329">
        <v>10.56</v>
      </c>
      <c r="EP3329">
        <v>9.94</v>
      </c>
      <c r="EQ3329">
        <v>9.34</v>
      </c>
      <c r="ER3329">
        <v>8.77</v>
      </c>
      <c r="ES3329">
        <v>8.23</v>
      </c>
      <c r="ET3329">
        <v>7.71</v>
      </c>
      <c r="EU3329">
        <v>7.21</v>
      </c>
      <c r="EV3329">
        <v>6.75</v>
      </c>
      <c r="EW3329">
        <v>6.3</v>
      </c>
      <c r="EX3329">
        <v>5.88</v>
      </c>
      <c r="EY3329">
        <v>5.48</v>
      </c>
      <c r="EZ3329">
        <v>5.0999999999999996</v>
      </c>
      <c r="FA3329">
        <v>4.75</v>
      </c>
      <c r="FB3329">
        <v>4.41</v>
      </c>
      <c r="FC3329">
        <v>4.08</v>
      </c>
      <c r="FD3329">
        <v>3.78</v>
      </c>
      <c r="FE3329">
        <v>3.5</v>
      </c>
      <c r="FF3329">
        <v>3.26</v>
      </c>
      <c r="FG3329">
        <v>3.06</v>
      </c>
      <c r="FH3329">
        <v>2.91</v>
      </c>
      <c r="FI3329">
        <v>2.84</v>
      </c>
    </row>
    <row r="3330" spans="1:165" x14ac:dyDescent="0.25">
      <c r="A3330" t="s">
        <v>3117</v>
      </c>
      <c r="B3330">
        <v>58</v>
      </c>
      <c r="C3330">
        <v>58</v>
      </c>
      <c r="E3330">
        <v>100000</v>
      </c>
      <c r="F3330">
        <v>99809</v>
      </c>
      <c r="G3330">
        <v>99605</v>
      </c>
      <c r="H3330">
        <v>99387</v>
      </c>
      <c r="I3330">
        <v>99153</v>
      </c>
      <c r="J3330">
        <v>98903</v>
      </c>
      <c r="K3330">
        <v>98636</v>
      </c>
      <c r="L3330">
        <v>98350</v>
      </c>
      <c r="M3330">
        <v>98046</v>
      </c>
      <c r="N3330">
        <v>97720</v>
      </c>
      <c r="O3330">
        <v>97371</v>
      </c>
      <c r="P3330">
        <v>96998</v>
      </c>
      <c r="Q3330">
        <v>96598</v>
      </c>
      <c r="R3330">
        <v>96169</v>
      </c>
      <c r="S3330">
        <v>95709</v>
      </c>
      <c r="T3330">
        <v>95215</v>
      </c>
      <c r="U3330">
        <v>94686</v>
      </c>
      <c r="V3330">
        <v>94122</v>
      </c>
      <c r="W3330">
        <v>93522</v>
      </c>
      <c r="X3330">
        <v>92885</v>
      </c>
      <c r="Y3330">
        <v>92210</v>
      </c>
      <c r="Z3330">
        <v>91497</v>
      </c>
      <c r="AA3330">
        <v>90742</v>
      </c>
      <c r="AB3330">
        <v>89943</v>
      </c>
      <c r="AC3330">
        <v>89093</v>
      </c>
      <c r="AD3330">
        <v>88188</v>
      </c>
      <c r="AE3330">
        <v>87218</v>
      </c>
      <c r="AF3330">
        <v>86177</v>
      </c>
      <c r="AG3330">
        <v>85060</v>
      </c>
      <c r="AH3330">
        <v>83853</v>
      </c>
      <c r="AI3330">
        <v>82552</v>
      </c>
      <c r="AJ3330">
        <v>81158</v>
      </c>
      <c r="AK3330">
        <v>79655</v>
      </c>
      <c r="AL3330">
        <v>78011</v>
      </c>
      <c r="AM3330">
        <v>76206</v>
      </c>
      <c r="AN3330">
        <v>74227</v>
      </c>
      <c r="AO3330">
        <v>72062</v>
      </c>
      <c r="AP3330">
        <v>69699</v>
      </c>
      <c r="AQ3330">
        <v>67126</v>
      </c>
      <c r="AR3330">
        <v>64334</v>
      </c>
      <c r="AS3330">
        <v>61321</v>
      </c>
      <c r="AT3330">
        <v>58093</v>
      </c>
      <c r="AU3330">
        <v>54660</v>
      </c>
      <c r="AV3330">
        <v>51037</v>
      </c>
      <c r="AW3330">
        <v>47248</v>
      </c>
      <c r="AX3330">
        <v>43342</v>
      </c>
      <c r="AY3330">
        <v>39369</v>
      </c>
      <c r="AZ3330">
        <v>35385</v>
      </c>
      <c r="BA3330">
        <v>31425</v>
      </c>
      <c r="BB3330">
        <v>27540</v>
      </c>
      <c r="BC3330">
        <v>23803</v>
      </c>
      <c r="BD3330">
        <v>20259</v>
      </c>
      <c r="BE3330">
        <v>16933</v>
      </c>
      <c r="BF3330">
        <v>13854</v>
      </c>
      <c r="BG3330">
        <v>11039</v>
      </c>
      <c r="BH3330">
        <v>8540</v>
      </c>
      <c r="BI3330">
        <v>6390</v>
      </c>
      <c r="BJ3330">
        <v>4597</v>
      </c>
      <c r="DC3330">
        <v>40.869999999999997</v>
      </c>
      <c r="DD3330">
        <v>39.950000000000003</v>
      </c>
      <c r="DE3330">
        <v>39.03</v>
      </c>
      <c r="DF3330">
        <v>38.119999999999997</v>
      </c>
      <c r="DG3330">
        <v>37.21</v>
      </c>
      <c r="DH3330">
        <v>36.299999999999997</v>
      </c>
      <c r="DI3330">
        <v>35.4</v>
      </c>
      <c r="DJ3330">
        <v>34.5</v>
      </c>
      <c r="DK3330">
        <v>33.6</v>
      </c>
      <c r="DL3330">
        <v>32.71</v>
      </c>
      <c r="DM3330">
        <v>31.83</v>
      </c>
      <c r="DN3330">
        <v>30.95</v>
      </c>
      <c r="DO3330">
        <v>30.07</v>
      </c>
      <c r="DP3330">
        <v>29.21</v>
      </c>
      <c r="DQ3330">
        <v>28.34</v>
      </c>
      <c r="DR3330">
        <v>27.49</v>
      </c>
      <c r="DS3330">
        <v>26.64</v>
      </c>
      <c r="DT3330">
        <v>25.8</v>
      </c>
      <c r="DU3330">
        <v>24.96</v>
      </c>
      <c r="DV3330">
        <v>24.13</v>
      </c>
      <c r="DW3330">
        <v>23.3</v>
      </c>
      <c r="DX3330">
        <v>22.48</v>
      </c>
      <c r="DY3330">
        <v>21.66</v>
      </c>
      <c r="DZ3330">
        <v>20.85</v>
      </c>
      <c r="EA3330">
        <v>20.04</v>
      </c>
      <c r="EB3330">
        <v>19.239999999999998</v>
      </c>
      <c r="EC3330">
        <v>18.45</v>
      </c>
      <c r="ED3330">
        <v>17.670000000000002</v>
      </c>
      <c r="EE3330">
        <v>16.89</v>
      </c>
      <c r="EF3330">
        <v>16.13</v>
      </c>
      <c r="EG3330">
        <v>15.38</v>
      </c>
      <c r="EH3330">
        <v>14.63</v>
      </c>
      <c r="EI3330">
        <v>13.9</v>
      </c>
      <c r="EJ3330">
        <v>13.18</v>
      </c>
      <c r="EK3330">
        <v>12.48</v>
      </c>
      <c r="EL3330">
        <v>11.8</v>
      </c>
      <c r="EM3330">
        <v>11.14</v>
      </c>
      <c r="EN3330">
        <v>10.5</v>
      </c>
      <c r="EO3330">
        <v>9.8800000000000008</v>
      </c>
      <c r="EP3330">
        <v>9.2899999999999991</v>
      </c>
      <c r="EQ3330">
        <v>8.7200000000000006</v>
      </c>
      <c r="ER3330">
        <v>8.18</v>
      </c>
      <c r="ES3330">
        <v>7.66</v>
      </c>
      <c r="ET3330">
        <v>7.17</v>
      </c>
      <c r="EU3330">
        <v>6.71</v>
      </c>
      <c r="EV3330">
        <v>6.26</v>
      </c>
      <c r="EW3330">
        <v>5.85</v>
      </c>
      <c r="EX3330">
        <v>5.45</v>
      </c>
      <c r="EY3330">
        <v>5.07</v>
      </c>
      <c r="EZ3330">
        <v>4.72</v>
      </c>
      <c r="FA3330">
        <v>4.38</v>
      </c>
      <c r="FB3330">
        <v>4.0599999999999996</v>
      </c>
      <c r="FC3330">
        <v>3.76</v>
      </c>
      <c r="FD3330">
        <v>3.48</v>
      </c>
      <c r="FE3330">
        <v>3.24</v>
      </c>
      <c r="FF3330">
        <v>3.04</v>
      </c>
      <c r="FG3330">
        <v>2.89</v>
      </c>
      <c r="FH3330">
        <v>2.83</v>
      </c>
    </row>
    <row r="3331" spans="1:165" x14ac:dyDescent="0.25">
      <c r="A3331" t="s">
        <v>3118</v>
      </c>
      <c r="B3331">
        <v>57</v>
      </c>
      <c r="C3331">
        <v>57</v>
      </c>
      <c r="E3331">
        <v>100000</v>
      </c>
      <c r="F3331">
        <v>99792</v>
      </c>
      <c r="G3331">
        <v>99570</v>
      </c>
      <c r="H3331">
        <v>99332</v>
      </c>
      <c r="I3331">
        <v>99077</v>
      </c>
      <c r="J3331">
        <v>98804</v>
      </c>
      <c r="K3331">
        <v>98514</v>
      </c>
      <c r="L3331">
        <v>98203</v>
      </c>
      <c r="M3331">
        <v>97872</v>
      </c>
      <c r="N3331">
        <v>97517</v>
      </c>
      <c r="O3331">
        <v>97137</v>
      </c>
      <c r="P3331">
        <v>96729</v>
      </c>
      <c r="Q3331">
        <v>96292</v>
      </c>
      <c r="R3331">
        <v>95823</v>
      </c>
      <c r="S3331">
        <v>95319</v>
      </c>
      <c r="T3331">
        <v>94781</v>
      </c>
      <c r="U3331">
        <v>94206</v>
      </c>
      <c r="V3331">
        <v>93595</v>
      </c>
      <c r="W3331">
        <v>92946</v>
      </c>
      <c r="X3331">
        <v>92259</v>
      </c>
      <c r="Y3331">
        <v>91533</v>
      </c>
      <c r="Z3331">
        <v>90766</v>
      </c>
      <c r="AA3331">
        <v>89953</v>
      </c>
      <c r="AB3331">
        <v>89089</v>
      </c>
      <c r="AC3331">
        <v>88169</v>
      </c>
      <c r="AD3331">
        <v>87184</v>
      </c>
      <c r="AE3331">
        <v>86127</v>
      </c>
      <c r="AF3331">
        <v>84994</v>
      </c>
      <c r="AG3331">
        <v>83769</v>
      </c>
      <c r="AH3331">
        <v>82451</v>
      </c>
      <c r="AI3331">
        <v>81040</v>
      </c>
      <c r="AJ3331">
        <v>79518</v>
      </c>
      <c r="AK3331">
        <v>77856</v>
      </c>
      <c r="AL3331">
        <v>76031</v>
      </c>
      <c r="AM3331">
        <v>74030</v>
      </c>
      <c r="AN3331">
        <v>71843</v>
      </c>
      <c r="AO3331">
        <v>69458</v>
      </c>
      <c r="AP3331">
        <v>66867</v>
      </c>
      <c r="AQ3331">
        <v>64052</v>
      </c>
      <c r="AR3331">
        <v>61019</v>
      </c>
      <c r="AS3331">
        <v>57774</v>
      </c>
      <c r="AT3331">
        <v>54322</v>
      </c>
      <c r="AU3331">
        <v>50686</v>
      </c>
      <c r="AV3331">
        <v>46889</v>
      </c>
      <c r="AW3331">
        <v>42975</v>
      </c>
      <c r="AX3331">
        <v>38999</v>
      </c>
      <c r="AY3331">
        <v>35012</v>
      </c>
      <c r="AZ3331">
        <v>31059</v>
      </c>
      <c r="BA3331">
        <v>27185</v>
      </c>
      <c r="BB3331">
        <v>23463</v>
      </c>
      <c r="BC3331">
        <v>19940</v>
      </c>
      <c r="BD3331">
        <v>16639</v>
      </c>
      <c r="BE3331">
        <v>13591</v>
      </c>
      <c r="BF3331">
        <v>10807</v>
      </c>
      <c r="BG3331">
        <v>8343</v>
      </c>
      <c r="BH3331">
        <v>6228</v>
      </c>
      <c r="BI3331">
        <v>4471</v>
      </c>
      <c r="DC3331">
        <v>39.82</v>
      </c>
      <c r="DD3331">
        <v>38.9</v>
      </c>
      <c r="DE3331">
        <v>37.99</v>
      </c>
      <c r="DF3331">
        <v>37.08</v>
      </c>
      <c r="DG3331">
        <v>36.17</v>
      </c>
      <c r="DH3331">
        <v>35.270000000000003</v>
      </c>
      <c r="DI3331">
        <v>34.380000000000003</v>
      </c>
      <c r="DJ3331">
        <v>33.479999999999997</v>
      </c>
      <c r="DK3331">
        <v>32.590000000000003</v>
      </c>
      <c r="DL3331">
        <v>31.71</v>
      </c>
      <c r="DM3331">
        <v>30.83</v>
      </c>
      <c r="DN3331">
        <v>29.96</v>
      </c>
      <c r="DO3331">
        <v>29.09</v>
      </c>
      <c r="DP3331">
        <v>28.23</v>
      </c>
      <c r="DQ3331">
        <v>27.38</v>
      </c>
      <c r="DR3331">
        <v>26.53</v>
      </c>
      <c r="DS3331">
        <v>25.69</v>
      </c>
      <c r="DT3331">
        <v>24.86</v>
      </c>
      <c r="DU3331">
        <v>24.03</v>
      </c>
      <c r="DV3331">
        <v>23.2</v>
      </c>
      <c r="DW3331">
        <v>22.38</v>
      </c>
      <c r="DX3331">
        <v>21.57</v>
      </c>
      <c r="DY3331">
        <v>20.76</v>
      </c>
      <c r="DZ3331">
        <v>19.95</v>
      </c>
      <c r="EA3331">
        <v>19.16</v>
      </c>
      <c r="EB3331">
        <v>18.37</v>
      </c>
      <c r="EC3331">
        <v>17.59</v>
      </c>
      <c r="ED3331">
        <v>16.809999999999999</v>
      </c>
      <c r="EE3331">
        <v>16.05</v>
      </c>
      <c r="EF3331">
        <v>15.3</v>
      </c>
      <c r="EG3331">
        <v>14.56</v>
      </c>
      <c r="EH3331">
        <v>13.83</v>
      </c>
      <c r="EI3331">
        <v>13.11</v>
      </c>
      <c r="EJ3331">
        <v>12.42</v>
      </c>
      <c r="EK3331">
        <v>11.74</v>
      </c>
      <c r="EL3331">
        <v>11.08</v>
      </c>
      <c r="EM3331">
        <v>10.44</v>
      </c>
      <c r="EN3331">
        <v>9.83</v>
      </c>
      <c r="EO3331">
        <v>9.24</v>
      </c>
      <c r="EP3331">
        <v>8.67</v>
      </c>
      <c r="EQ3331">
        <v>8.1300000000000008</v>
      </c>
      <c r="ER3331">
        <v>7.62</v>
      </c>
      <c r="ES3331">
        <v>7.13</v>
      </c>
      <c r="ET3331">
        <v>6.66</v>
      </c>
      <c r="EU3331">
        <v>6.23</v>
      </c>
      <c r="EV3331">
        <v>5.81</v>
      </c>
      <c r="EW3331">
        <v>5.41</v>
      </c>
      <c r="EX3331">
        <v>5.04</v>
      </c>
      <c r="EY3331">
        <v>4.6900000000000004</v>
      </c>
      <c r="EZ3331">
        <v>4.3499999999999996</v>
      </c>
      <c r="FA3331">
        <v>4.03</v>
      </c>
      <c r="FB3331">
        <v>3.73</v>
      </c>
      <c r="FC3331">
        <v>3.46</v>
      </c>
      <c r="FD3331">
        <v>3.22</v>
      </c>
      <c r="FE3331">
        <v>3.02</v>
      </c>
      <c r="FF3331">
        <v>2.88</v>
      </c>
      <c r="FG3331">
        <v>2.82</v>
      </c>
    </row>
    <row r="3332" spans="1:165" x14ac:dyDescent="0.25">
      <c r="A3332" t="s">
        <v>3119</v>
      </c>
      <c r="B3332">
        <v>56</v>
      </c>
      <c r="C3332">
        <v>56</v>
      </c>
      <c r="E3332">
        <v>100000</v>
      </c>
      <c r="F3332">
        <v>99773</v>
      </c>
      <c r="G3332">
        <v>99531</v>
      </c>
      <c r="H3332">
        <v>99271</v>
      </c>
      <c r="I3332">
        <v>98994</v>
      </c>
      <c r="J3332">
        <v>98697</v>
      </c>
      <c r="K3332">
        <v>98381</v>
      </c>
      <c r="L3332">
        <v>98043</v>
      </c>
      <c r="M3332">
        <v>97682</v>
      </c>
      <c r="N3332">
        <v>97294</v>
      </c>
      <c r="O3332">
        <v>96879</v>
      </c>
      <c r="P3332">
        <v>96433</v>
      </c>
      <c r="Q3332">
        <v>95955</v>
      </c>
      <c r="R3332">
        <v>95442</v>
      </c>
      <c r="S3332">
        <v>94893</v>
      </c>
      <c r="T3332">
        <v>94308</v>
      </c>
      <c r="U3332">
        <v>93685</v>
      </c>
      <c r="V3332">
        <v>93024</v>
      </c>
      <c r="W3332">
        <v>92325</v>
      </c>
      <c r="X3332">
        <v>91585</v>
      </c>
      <c r="Y3332">
        <v>90804</v>
      </c>
      <c r="Z3332">
        <v>89979</v>
      </c>
      <c r="AA3332">
        <v>89101</v>
      </c>
      <c r="AB3332">
        <v>88165</v>
      </c>
      <c r="AC3332">
        <v>87164</v>
      </c>
      <c r="AD3332">
        <v>86091</v>
      </c>
      <c r="AE3332">
        <v>84940</v>
      </c>
      <c r="AF3332">
        <v>83699</v>
      </c>
      <c r="AG3332">
        <v>82363</v>
      </c>
      <c r="AH3332">
        <v>80933</v>
      </c>
      <c r="AI3332">
        <v>79393</v>
      </c>
      <c r="AJ3332">
        <v>77711</v>
      </c>
      <c r="AK3332">
        <v>75866</v>
      </c>
      <c r="AL3332">
        <v>73845</v>
      </c>
      <c r="AM3332">
        <v>71635</v>
      </c>
      <c r="AN3332">
        <v>69228</v>
      </c>
      <c r="AO3332">
        <v>66613</v>
      </c>
      <c r="AP3332">
        <v>63780</v>
      </c>
      <c r="AQ3332">
        <v>60725</v>
      </c>
      <c r="AR3332">
        <v>57462</v>
      </c>
      <c r="AS3332">
        <v>53994</v>
      </c>
      <c r="AT3332">
        <v>50340</v>
      </c>
      <c r="AU3332">
        <v>46532</v>
      </c>
      <c r="AV3332">
        <v>42613</v>
      </c>
      <c r="AW3332">
        <v>38634</v>
      </c>
      <c r="AX3332">
        <v>34648</v>
      </c>
      <c r="AY3332">
        <v>30699</v>
      </c>
      <c r="AZ3332">
        <v>26837</v>
      </c>
      <c r="BA3332">
        <v>23132</v>
      </c>
      <c r="BB3332">
        <v>19629</v>
      </c>
      <c r="BC3332">
        <v>16353</v>
      </c>
      <c r="BD3332">
        <v>13333</v>
      </c>
      <c r="BE3332">
        <v>10583</v>
      </c>
      <c r="BF3332">
        <v>8151</v>
      </c>
      <c r="BG3332">
        <v>6071</v>
      </c>
      <c r="BH3332">
        <v>4347</v>
      </c>
      <c r="DC3332">
        <v>38.78</v>
      </c>
      <c r="DD3332">
        <v>37.86</v>
      </c>
      <c r="DE3332">
        <v>36.950000000000003</v>
      </c>
      <c r="DF3332">
        <v>36.049999999999997</v>
      </c>
      <c r="DG3332">
        <v>35.15</v>
      </c>
      <c r="DH3332">
        <v>34.25</v>
      </c>
      <c r="DI3332">
        <v>33.36</v>
      </c>
      <c r="DJ3332">
        <v>32.47</v>
      </c>
      <c r="DK3332">
        <v>31.59</v>
      </c>
      <c r="DL3332">
        <v>30.72</v>
      </c>
      <c r="DM3332">
        <v>29.85</v>
      </c>
      <c r="DN3332">
        <v>28.98</v>
      </c>
      <c r="DO3332">
        <v>28.12</v>
      </c>
      <c r="DP3332">
        <v>27.27</v>
      </c>
      <c r="DQ3332">
        <v>26.43</v>
      </c>
      <c r="DR3332">
        <v>25.59</v>
      </c>
      <c r="DS3332">
        <v>24.76</v>
      </c>
      <c r="DT3332">
        <v>23.93</v>
      </c>
      <c r="DU3332">
        <v>23.1</v>
      </c>
      <c r="DV3332">
        <v>22.29</v>
      </c>
      <c r="DW3332">
        <v>21.47</v>
      </c>
      <c r="DX3332">
        <v>20.67</v>
      </c>
      <c r="DY3332">
        <v>19.87</v>
      </c>
      <c r="DZ3332">
        <v>19.07</v>
      </c>
      <c r="EA3332">
        <v>18.28</v>
      </c>
      <c r="EB3332">
        <v>17.510000000000002</v>
      </c>
      <c r="EC3332">
        <v>16.739999999999998</v>
      </c>
      <c r="ED3332">
        <v>15.98</v>
      </c>
      <c r="EE3332">
        <v>15.23</v>
      </c>
      <c r="EF3332">
        <v>14.49</v>
      </c>
      <c r="EG3332">
        <v>13.76</v>
      </c>
      <c r="EH3332">
        <v>13.05</v>
      </c>
      <c r="EI3332">
        <v>12.35</v>
      </c>
      <c r="EJ3332">
        <v>11.68</v>
      </c>
      <c r="EK3332">
        <v>11.02</v>
      </c>
      <c r="EL3332">
        <v>10.39</v>
      </c>
      <c r="EM3332">
        <v>9.7799999999999994</v>
      </c>
      <c r="EN3332">
        <v>9.19</v>
      </c>
      <c r="EO3332">
        <v>8.6199999999999992</v>
      </c>
      <c r="EP3332">
        <v>8.09</v>
      </c>
      <c r="EQ3332">
        <v>7.57</v>
      </c>
      <c r="ER3332">
        <v>7.09</v>
      </c>
      <c r="ES3332">
        <v>6.63</v>
      </c>
      <c r="ET3332">
        <v>6.19</v>
      </c>
      <c r="EU3332">
        <v>5.78</v>
      </c>
      <c r="EV3332">
        <v>5.38</v>
      </c>
      <c r="EW3332">
        <v>5.01</v>
      </c>
      <c r="EX3332">
        <v>4.66</v>
      </c>
      <c r="EY3332">
        <v>4.32</v>
      </c>
      <c r="EZ3332">
        <v>4.01</v>
      </c>
      <c r="FA3332">
        <v>3.71</v>
      </c>
      <c r="FB3332">
        <v>3.44</v>
      </c>
      <c r="FC3332">
        <v>3.2</v>
      </c>
      <c r="FD3332">
        <v>3.01</v>
      </c>
      <c r="FE3332">
        <v>2.87</v>
      </c>
      <c r="FF3332">
        <v>2.8</v>
      </c>
    </row>
    <row r="3333" spans="1:165" x14ac:dyDescent="0.25">
      <c r="A3333" t="s">
        <v>3120</v>
      </c>
      <c r="B3333">
        <v>55</v>
      </c>
      <c r="C3333">
        <v>55</v>
      </c>
      <c r="E3333">
        <v>100000</v>
      </c>
      <c r="F3333">
        <v>99753</v>
      </c>
      <c r="G3333">
        <v>99488</v>
      </c>
      <c r="H3333">
        <v>99205</v>
      </c>
      <c r="I3333">
        <v>98903</v>
      </c>
      <c r="J3333">
        <v>98581</v>
      </c>
      <c r="K3333">
        <v>98237</v>
      </c>
      <c r="L3333">
        <v>97868</v>
      </c>
      <c r="M3333">
        <v>97473</v>
      </c>
      <c r="N3333">
        <v>97050</v>
      </c>
      <c r="O3333">
        <v>96596</v>
      </c>
      <c r="P3333">
        <v>96108</v>
      </c>
      <c r="Q3333">
        <v>95585</v>
      </c>
      <c r="R3333">
        <v>95026</v>
      </c>
      <c r="S3333">
        <v>94429</v>
      </c>
      <c r="T3333">
        <v>93795</v>
      </c>
      <c r="U3333">
        <v>93121</v>
      </c>
      <c r="V3333">
        <v>92408</v>
      </c>
      <c r="W3333">
        <v>91655</v>
      </c>
      <c r="X3333">
        <v>90861</v>
      </c>
      <c r="Y3333">
        <v>90021</v>
      </c>
      <c r="Z3333">
        <v>89129</v>
      </c>
      <c r="AA3333">
        <v>88178</v>
      </c>
      <c r="AB3333">
        <v>87161</v>
      </c>
      <c r="AC3333">
        <v>86071</v>
      </c>
      <c r="AD3333">
        <v>84903</v>
      </c>
      <c r="AE3333">
        <v>83643</v>
      </c>
      <c r="AF3333">
        <v>82289</v>
      </c>
      <c r="AG3333">
        <v>80840</v>
      </c>
      <c r="AH3333">
        <v>79281</v>
      </c>
      <c r="AI3333">
        <v>77579</v>
      </c>
      <c r="AJ3333">
        <v>75713</v>
      </c>
      <c r="AK3333">
        <v>73670</v>
      </c>
      <c r="AL3333">
        <v>71439</v>
      </c>
      <c r="AM3333">
        <v>69008</v>
      </c>
      <c r="AN3333">
        <v>66371</v>
      </c>
      <c r="AO3333">
        <v>63515</v>
      </c>
      <c r="AP3333">
        <v>60442</v>
      </c>
      <c r="AQ3333">
        <v>57157</v>
      </c>
      <c r="AR3333">
        <v>53672</v>
      </c>
      <c r="AS3333">
        <v>50003</v>
      </c>
      <c r="AT3333">
        <v>46181</v>
      </c>
      <c r="AU3333">
        <v>42254</v>
      </c>
      <c r="AV3333">
        <v>38275</v>
      </c>
      <c r="AW3333">
        <v>34291</v>
      </c>
      <c r="AX3333">
        <v>30348</v>
      </c>
      <c r="AY3333">
        <v>26495</v>
      </c>
      <c r="AZ3333">
        <v>22808</v>
      </c>
      <c r="BA3333">
        <v>19326</v>
      </c>
      <c r="BB3333">
        <v>16074</v>
      </c>
      <c r="BC3333">
        <v>13082</v>
      </c>
      <c r="BD3333">
        <v>10362</v>
      </c>
      <c r="BE3333">
        <v>7966</v>
      </c>
      <c r="BF3333">
        <v>5918</v>
      </c>
      <c r="BG3333">
        <v>4227</v>
      </c>
      <c r="DC3333">
        <v>37.74</v>
      </c>
      <c r="DD3333">
        <v>36.83</v>
      </c>
      <c r="DE3333">
        <v>35.92</v>
      </c>
      <c r="DF3333">
        <v>35.03</v>
      </c>
      <c r="DG3333">
        <v>34.130000000000003</v>
      </c>
      <c r="DH3333">
        <v>33.24</v>
      </c>
      <c r="DI3333">
        <v>32.36</v>
      </c>
      <c r="DJ3333">
        <v>31.48</v>
      </c>
      <c r="DK3333">
        <v>30.6</v>
      </c>
      <c r="DL3333">
        <v>29.73</v>
      </c>
      <c r="DM3333">
        <v>28.87</v>
      </c>
      <c r="DN3333">
        <v>28.01</v>
      </c>
      <c r="DO3333">
        <v>27.16</v>
      </c>
      <c r="DP3333">
        <v>26.32</v>
      </c>
      <c r="DQ3333">
        <v>25.48</v>
      </c>
      <c r="DR3333">
        <v>24.65</v>
      </c>
      <c r="DS3333">
        <v>23.83</v>
      </c>
      <c r="DT3333">
        <v>23.01</v>
      </c>
      <c r="DU3333">
        <v>22.19</v>
      </c>
      <c r="DV3333">
        <v>21.38</v>
      </c>
      <c r="DW3333">
        <v>20.58</v>
      </c>
      <c r="DX3333">
        <v>19.78</v>
      </c>
      <c r="DY3333">
        <v>18.989999999999998</v>
      </c>
      <c r="DZ3333">
        <v>18.2</v>
      </c>
      <c r="EA3333">
        <v>17.43</v>
      </c>
      <c r="EB3333">
        <v>16.66</v>
      </c>
      <c r="EC3333">
        <v>15.9</v>
      </c>
      <c r="ED3333">
        <v>15.16</v>
      </c>
      <c r="EE3333">
        <v>14.42</v>
      </c>
      <c r="EF3333">
        <v>13.69</v>
      </c>
      <c r="EG3333">
        <v>12.98</v>
      </c>
      <c r="EH3333">
        <v>12.29</v>
      </c>
      <c r="EI3333">
        <v>11.62</v>
      </c>
      <c r="EJ3333">
        <v>10.96</v>
      </c>
      <c r="EK3333">
        <v>10.33</v>
      </c>
      <c r="EL3333">
        <v>9.7200000000000006</v>
      </c>
      <c r="EM3333">
        <v>9.14</v>
      </c>
      <c r="EN3333">
        <v>8.58</v>
      </c>
      <c r="EO3333">
        <v>8.0399999999999991</v>
      </c>
      <c r="EP3333">
        <v>7.53</v>
      </c>
      <c r="EQ3333">
        <v>7.05</v>
      </c>
      <c r="ER3333">
        <v>6.59</v>
      </c>
      <c r="ES3333">
        <v>6.15</v>
      </c>
      <c r="ET3333">
        <v>5.74</v>
      </c>
      <c r="EU3333">
        <v>5.35</v>
      </c>
      <c r="EV3333">
        <v>4.9800000000000004</v>
      </c>
      <c r="EW3333">
        <v>4.63</v>
      </c>
      <c r="EX3333">
        <v>4.3</v>
      </c>
      <c r="EY3333">
        <v>3.98</v>
      </c>
      <c r="EZ3333">
        <v>3.69</v>
      </c>
      <c r="FA3333">
        <v>3.42</v>
      </c>
      <c r="FB3333">
        <v>3.18</v>
      </c>
      <c r="FC3333">
        <v>2.99</v>
      </c>
      <c r="FD3333">
        <v>2.85</v>
      </c>
      <c r="FE3333">
        <v>2.79</v>
      </c>
    </row>
    <row r="3334" spans="1:165" x14ac:dyDescent="0.25">
      <c r="A3334" t="s">
        <v>3121</v>
      </c>
      <c r="B3334">
        <v>54</v>
      </c>
      <c r="C3334">
        <v>54</v>
      </c>
      <c r="E3334">
        <v>100000</v>
      </c>
      <c r="F3334">
        <v>99730</v>
      </c>
      <c r="G3334">
        <v>99442</v>
      </c>
      <c r="H3334">
        <v>99134</v>
      </c>
      <c r="I3334">
        <v>98805</v>
      </c>
      <c r="J3334">
        <v>98454</v>
      </c>
      <c r="K3334">
        <v>98079</v>
      </c>
      <c r="L3334">
        <v>97676</v>
      </c>
      <c r="M3334">
        <v>97245</v>
      </c>
      <c r="N3334">
        <v>96782</v>
      </c>
      <c r="O3334">
        <v>96284</v>
      </c>
      <c r="P3334">
        <v>95751</v>
      </c>
      <c r="Q3334">
        <v>95181</v>
      </c>
      <c r="R3334">
        <v>94573</v>
      </c>
      <c r="S3334">
        <v>93926</v>
      </c>
      <c r="T3334">
        <v>93239</v>
      </c>
      <c r="U3334">
        <v>92513</v>
      </c>
      <c r="V3334">
        <v>91745</v>
      </c>
      <c r="W3334">
        <v>90936</v>
      </c>
      <c r="X3334">
        <v>90082</v>
      </c>
      <c r="Y3334">
        <v>89175</v>
      </c>
      <c r="Z3334">
        <v>88209</v>
      </c>
      <c r="AA3334">
        <v>87176</v>
      </c>
      <c r="AB3334">
        <v>86069</v>
      </c>
      <c r="AC3334">
        <v>84883</v>
      </c>
      <c r="AD3334">
        <v>83605</v>
      </c>
      <c r="AE3334">
        <v>82230</v>
      </c>
      <c r="AF3334">
        <v>80763</v>
      </c>
      <c r="AG3334">
        <v>79183</v>
      </c>
      <c r="AH3334">
        <v>77461</v>
      </c>
      <c r="AI3334">
        <v>75573</v>
      </c>
      <c r="AJ3334">
        <v>73508</v>
      </c>
      <c r="AK3334">
        <v>71255</v>
      </c>
      <c r="AL3334">
        <v>68801</v>
      </c>
      <c r="AM3334">
        <v>66140</v>
      </c>
      <c r="AN3334">
        <v>63262</v>
      </c>
      <c r="AO3334">
        <v>60165</v>
      </c>
      <c r="AP3334">
        <v>56864</v>
      </c>
      <c r="AQ3334">
        <v>53357</v>
      </c>
      <c r="AR3334">
        <v>49674</v>
      </c>
      <c r="AS3334">
        <v>45839</v>
      </c>
      <c r="AT3334">
        <v>41902</v>
      </c>
      <c r="AU3334">
        <v>37919</v>
      </c>
      <c r="AV3334">
        <v>33939</v>
      </c>
      <c r="AW3334">
        <v>30003</v>
      </c>
      <c r="AX3334">
        <v>26162</v>
      </c>
      <c r="AY3334">
        <v>22490</v>
      </c>
      <c r="AZ3334">
        <v>19031</v>
      </c>
      <c r="BA3334">
        <v>15803</v>
      </c>
      <c r="BB3334">
        <v>12838</v>
      </c>
      <c r="BC3334">
        <v>10149</v>
      </c>
      <c r="BD3334">
        <v>7785</v>
      </c>
      <c r="BE3334">
        <v>5772</v>
      </c>
      <c r="BF3334">
        <v>4111</v>
      </c>
      <c r="DC3334">
        <v>36.700000000000003</v>
      </c>
      <c r="DD3334">
        <v>35.799999999999997</v>
      </c>
      <c r="DE3334">
        <v>34.9</v>
      </c>
      <c r="DF3334">
        <v>34.01</v>
      </c>
      <c r="DG3334">
        <v>33.119999999999997</v>
      </c>
      <c r="DH3334">
        <v>32.24</v>
      </c>
      <c r="DI3334">
        <v>31.36</v>
      </c>
      <c r="DJ3334">
        <v>30.48</v>
      </c>
      <c r="DK3334">
        <v>29.62</v>
      </c>
      <c r="DL3334">
        <v>28.76</v>
      </c>
      <c r="DM3334">
        <v>27.9</v>
      </c>
      <c r="DN3334">
        <v>27.05</v>
      </c>
      <c r="DO3334">
        <v>26.21</v>
      </c>
      <c r="DP3334">
        <v>25.38</v>
      </c>
      <c r="DQ3334">
        <v>24.55</v>
      </c>
      <c r="DR3334">
        <v>23.73</v>
      </c>
      <c r="DS3334">
        <v>22.91</v>
      </c>
      <c r="DT3334">
        <v>22.1</v>
      </c>
      <c r="DU3334">
        <v>21.29</v>
      </c>
      <c r="DV3334">
        <v>20.49</v>
      </c>
      <c r="DW3334">
        <v>19.690000000000001</v>
      </c>
      <c r="DX3334">
        <v>18.899999999999999</v>
      </c>
      <c r="DY3334">
        <v>18.12</v>
      </c>
      <c r="DZ3334">
        <v>17.34</v>
      </c>
      <c r="EA3334">
        <v>16.579999999999998</v>
      </c>
      <c r="EB3334">
        <v>15.83</v>
      </c>
      <c r="EC3334">
        <v>15.08</v>
      </c>
      <c r="ED3334">
        <v>14.35</v>
      </c>
      <c r="EE3334">
        <v>13.62</v>
      </c>
      <c r="EF3334">
        <v>12.92</v>
      </c>
      <c r="EG3334">
        <v>12.23</v>
      </c>
      <c r="EH3334">
        <v>11.55</v>
      </c>
      <c r="EI3334">
        <v>10.9</v>
      </c>
      <c r="EJ3334">
        <v>10.28</v>
      </c>
      <c r="EK3334">
        <v>9.67</v>
      </c>
      <c r="EL3334">
        <v>9.09</v>
      </c>
      <c r="EM3334">
        <v>8.5299999999999994</v>
      </c>
      <c r="EN3334">
        <v>7.99</v>
      </c>
      <c r="EO3334">
        <v>7.49</v>
      </c>
      <c r="EP3334">
        <v>7</v>
      </c>
      <c r="EQ3334">
        <v>6.55</v>
      </c>
      <c r="ER3334">
        <v>6.12</v>
      </c>
      <c r="ES3334">
        <v>5.71</v>
      </c>
      <c r="ET3334">
        <v>5.32</v>
      </c>
      <c r="EU3334">
        <v>4.95</v>
      </c>
      <c r="EV3334">
        <v>4.5999999999999996</v>
      </c>
      <c r="EW3334">
        <v>4.2699999999999996</v>
      </c>
      <c r="EX3334">
        <v>3.96</v>
      </c>
      <c r="EY3334">
        <v>3.66</v>
      </c>
      <c r="EZ3334">
        <v>3.4</v>
      </c>
      <c r="FA3334">
        <v>3.16</v>
      </c>
      <c r="FB3334">
        <v>2.97</v>
      </c>
      <c r="FC3334">
        <v>2.83</v>
      </c>
      <c r="FD3334">
        <v>2.78</v>
      </c>
    </row>
    <row r="3335" spans="1:165" x14ac:dyDescent="0.25">
      <c r="A3335" t="s">
        <v>3122</v>
      </c>
      <c r="B3335">
        <v>53</v>
      </c>
      <c r="C3335">
        <v>53</v>
      </c>
      <c r="E3335">
        <v>100000</v>
      </c>
      <c r="F3335">
        <v>99706</v>
      </c>
      <c r="G3335">
        <v>99392</v>
      </c>
      <c r="H3335">
        <v>99057</v>
      </c>
      <c r="I3335">
        <v>98698</v>
      </c>
      <c r="J3335">
        <v>98315</v>
      </c>
      <c r="K3335">
        <v>97905</v>
      </c>
      <c r="L3335">
        <v>97465</v>
      </c>
      <c r="M3335">
        <v>96993</v>
      </c>
      <c r="N3335">
        <v>96486</v>
      </c>
      <c r="O3335">
        <v>95942</v>
      </c>
      <c r="P3335">
        <v>95360</v>
      </c>
      <c r="Q3335">
        <v>94740</v>
      </c>
      <c r="R3335">
        <v>94080</v>
      </c>
      <c r="S3335">
        <v>93380</v>
      </c>
      <c r="T3335">
        <v>92640</v>
      </c>
      <c r="U3335">
        <v>91858</v>
      </c>
      <c r="V3335">
        <v>91034</v>
      </c>
      <c r="W3335">
        <v>90164</v>
      </c>
      <c r="X3335">
        <v>89241</v>
      </c>
      <c r="Y3335">
        <v>88259</v>
      </c>
      <c r="Z3335">
        <v>87210</v>
      </c>
      <c r="AA3335">
        <v>86086</v>
      </c>
      <c r="AB3335">
        <v>84882</v>
      </c>
      <c r="AC3335">
        <v>83584</v>
      </c>
      <c r="AD3335">
        <v>82190</v>
      </c>
      <c r="AE3335">
        <v>80702</v>
      </c>
      <c r="AF3335">
        <v>79103</v>
      </c>
      <c r="AG3335">
        <v>77358</v>
      </c>
      <c r="AH3335">
        <v>75448</v>
      </c>
      <c r="AI3335">
        <v>73361</v>
      </c>
      <c r="AJ3335">
        <v>71083</v>
      </c>
      <c r="AK3335">
        <v>68607</v>
      </c>
      <c r="AL3335">
        <v>65924</v>
      </c>
      <c r="AM3335">
        <v>63020</v>
      </c>
      <c r="AN3335">
        <v>59902</v>
      </c>
      <c r="AO3335">
        <v>56577</v>
      </c>
      <c r="AP3335">
        <v>53056</v>
      </c>
      <c r="AQ3335">
        <v>49352</v>
      </c>
      <c r="AR3335">
        <v>45506</v>
      </c>
      <c r="AS3335">
        <v>41559</v>
      </c>
      <c r="AT3335">
        <v>37569</v>
      </c>
      <c r="AU3335">
        <v>33591</v>
      </c>
      <c r="AV3335">
        <v>29665</v>
      </c>
      <c r="AW3335">
        <v>25836</v>
      </c>
      <c r="AX3335">
        <v>22180</v>
      </c>
      <c r="AY3335">
        <v>18740</v>
      </c>
      <c r="AZ3335">
        <v>15540</v>
      </c>
      <c r="BA3335">
        <v>12602</v>
      </c>
      <c r="BB3335">
        <v>9942</v>
      </c>
      <c r="BC3335">
        <v>7610</v>
      </c>
      <c r="BD3335">
        <v>5628</v>
      </c>
      <c r="BE3335">
        <v>4000</v>
      </c>
      <c r="DC3335">
        <v>35.67</v>
      </c>
      <c r="DD3335">
        <v>34.78</v>
      </c>
      <c r="DE3335">
        <v>33.880000000000003</v>
      </c>
      <c r="DF3335">
        <v>33</v>
      </c>
      <c r="DG3335">
        <v>32.11</v>
      </c>
      <c r="DH3335">
        <v>31.24</v>
      </c>
      <c r="DI3335">
        <v>30.37</v>
      </c>
      <c r="DJ3335">
        <v>29.5</v>
      </c>
      <c r="DK3335">
        <v>28.64</v>
      </c>
      <c r="DL3335">
        <v>27.79</v>
      </c>
      <c r="DM3335">
        <v>26.95</v>
      </c>
      <c r="DN3335">
        <v>26.11</v>
      </c>
      <c r="DO3335">
        <v>25.27</v>
      </c>
      <c r="DP3335">
        <v>24.45</v>
      </c>
      <c r="DQ3335">
        <v>23.63</v>
      </c>
      <c r="DR3335">
        <v>22.81</v>
      </c>
      <c r="DS3335">
        <v>22</v>
      </c>
      <c r="DT3335">
        <v>21.2</v>
      </c>
      <c r="DU3335">
        <v>20.399999999999999</v>
      </c>
      <c r="DV3335">
        <v>19.600000000000001</v>
      </c>
      <c r="DW3335">
        <v>18.809999999999999</v>
      </c>
      <c r="DX3335">
        <v>18.04</v>
      </c>
      <c r="DY3335">
        <v>17.260000000000002</v>
      </c>
      <c r="DZ3335">
        <v>16.5</v>
      </c>
      <c r="EA3335">
        <v>15.75</v>
      </c>
      <c r="EB3335">
        <v>15.01</v>
      </c>
      <c r="EC3335">
        <v>14.28</v>
      </c>
      <c r="ED3335">
        <v>13.56</v>
      </c>
      <c r="EE3335">
        <v>12.85</v>
      </c>
      <c r="EF3335">
        <v>12.16</v>
      </c>
      <c r="EG3335">
        <v>11.49</v>
      </c>
      <c r="EH3335">
        <v>10.85</v>
      </c>
      <c r="EI3335">
        <v>10.220000000000001</v>
      </c>
      <c r="EJ3335">
        <v>9.6199999999999992</v>
      </c>
      <c r="EK3335">
        <v>9.0399999999999991</v>
      </c>
      <c r="EL3335">
        <v>8.48</v>
      </c>
      <c r="EM3335">
        <v>7.95</v>
      </c>
      <c r="EN3335">
        <v>7.44</v>
      </c>
      <c r="EO3335">
        <v>6.96</v>
      </c>
      <c r="EP3335">
        <v>6.51</v>
      </c>
      <c r="EQ3335">
        <v>6.08</v>
      </c>
      <c r="ER3335">
        <v>5.67</v>
      </c>
      <c r="ES3335">
        <v>5.29</v>
      </c>
      <c r="ET3335">
        <v>4.92</v>
      </c>
      <c r="EU3335">
        <v>4.58</v>
      </c>
      <c r="EV3335">
        <v>4.25</v>
      </c>
      <c r="EW3335">
        <v>3.93</v>
      </c>
      <c r="EX3335">
        <v>3.64</v>
      </c>
      <c r="EY3335">
        <v>3.37</v>
      </c>
      <c r="EZ3335">
        <v>3.14</v>
      </c>
      <c r="FA3335">
        <v>2.95</v>
      </c>
      <c r="FB3335">
        <v>2.82</v>
      </c>
      <c r="FC3335">
        <v>2.76</v>
      </c>
    </row>
    <row r="3336" spans="1:165" x14ac:dyDescent="0.25">
      <c r="A3336" t="s">
        <v>3123</v>
      </c>
      <c r="B3336">
        <v>52</v>
      </c>
      <c r="C3336">
        <v>52</v>
      </c>
      <c r="E3336">
        <v>100000</v>
      </c>
      <c r="F3336">
        <v>99680</v>
      </c>
      <c r="G3336">
        <v>99338</v>
      </c>
      <c r="H3336">
        <v>98972</v>
      </c>
      <c r="I3336">
        <v>98581</v>
      </c>
      <c r="J3336">
        <v>98162</v>
      </c>
      <c r="K3336">
        <v>97713</v>
      </c>
      <c r="L3336">
        <v>97232</v>
      </c>
      <c r="M3336">
        <v>96715</v>
      </c>
      <c r="N3336">
        <v>96160</v>
      </c>
      <c r="O3336">
        <v>95567</v>
      </c>
      <c r="P3336">
        <v>94934</v>
      </c>
      <c r="Q3336">
        <v>94261</v>
      </c>
      <c r="R3336">
        <v>93547</v>
      </c>
      <c r="S3336">
        <v>92792</v>
      </c>
      <c r="T3336">
        <v>91995</v>
      </c>
      <c r="U3336">
        <v>91155</v>
      </c>
      <c r="V3336">
        <v>90269</v>
      </c>
      <c r="W3336">
        <v>89330</v>
      </c>
      <c r="X3336">
        <v>88332</v>
      </c>
      <c r="Y3336">
        <v>87265</v>
      </c>
      <c r="Z3336">
        <v>86124</v>
      </c>
      <c r="AA3336">
        <v>84902</v>
      </c>
      <c r="AB3336">
        <v>83585</v>
      </c>
      <c r="AC3336">
        <v>82170</v>
      </c>
      <c r="AD3336">
        <v>80661</v>
      </c>
      <c r="AE3336">
        <v>79039</v>
      </c>
      <c r="AF3336">
        <v>77274</v>
      </c>
      <c r="AG3336">
        <v>75341</v>
      </c>
      <c r="AH3336">
        <v>73229</v>
      </c>
      <c r="AI3336">
        <v>70928</v>
      </c>
      <c r="AJ3336">
        <v>68427</v>
      </c>
      <c r="AK3336">
        <v>65720</v>
      </c>
      <c r="AL3336">
        <v>62793</v>
      </c>
      <c r="AM3336">
        <v>59651</v>
      </c>
      <c r="AN3336">
        <v>56305</v>
      </c>
      <c r="AO3336">
        <v>52761</v>
      </c>
      <c r="AP3336">
        <v>49045</v>
      </c>
      <c r="AQ3336">
        <v>45180</v>
      </c>
      <c r="AR3336">
        <v>41225</v>
      </c>
      <c r="AS3336">
        <v>37230</v>
      </c>
      <c r="AT3336">
        <v>33250</v>
      </c>
      <c r="AU3336">
        <v>29331</v>
      </c>
      <c r="AV3336">
        <v>25516</v>
      </c>
      <c r="AW3336">
        <v>21878</v>
      </c>
      <c r="AX3336">
        <v>18459</v>
      </c>
      <c r="AY3336">
        <v>15281</v>
      </c>
      <c r="AZ3336">
        <v>12373</v>
      </c>
      <c r="BA3336">
        <v>9742</v>
      </c>
      <c r="BB3336">
        <v>7440</v>
      </c>
      <c r="BC3336">
        <v>5490</v>
      </c>
      <c r="BD3336">
        <v>3891</v>
      </c>
      <c r="DC3336">
        <v>34.65</v>
      </c>
      <c r="DD3336">
        <v>33.76</v>
      </c>
      <c r="DE3336">
        <v>32.869999999999997</v>
      </c>
      <c r="DF3336">
        <v>31.99</v>
      </c>
      <c r="DG3336">
        <v>31.12</v>
      </c>
      <c r="DH3336">
        <v>30.25</v>
      </c>
      <c r="DI3336">
        <v>29.39</v>
      </c>
      <c r="DJ3336">
        <v>28.53</v>
      </c>
      <c r="DK3336">
        <v>27.68</v>
      </c>
      <c r="DL3336">
        <v>26.84</v>
      </c>
      <c r="DM3336">
        <v>26</v>
      </c>
      <c r="DN3336">
        <v>25.17</v>
      </c>
      <c r="DO3336">
        <v>24.35</v>
      </c>
      <c r="DP3336">
        <v>23.53</v>
      </c>
      <c r="DQ3336">
        <v>22.71</v>
      </c>
      <c r="DR3336">
        <v>21.91</v>
      </c>
      <c r="DS3336">
        <v>21.1</v>
      </c>
      <c r="DT3336">
        <v>20.309999999999999</v>
      </c>
      <c r="DU3336">
        <v>19.510000000000002</v>
      </c>
      <c r="DV3336">
        <v>18.73</v>
      </c>
      <c r="DW3336">
        <v>17.95</v>
      </c>
      <c r="DX3336">
        <v>17.18</v>
      </c>
      <c r="DY3336">
        <v>16.420000000000002</v>
      </c>
      <c r="DZ3336">
        <v>15.67</v>
      </c>
      <c r="EA3336">
        <v>14.94</v>
      </c>
      <c r="EB3336">
        <v>14.21</v>
      </c>
      <c r="EC3336">
        <v>13.49</v>
      </c>
      <c r="ED3336">
        <v>12.78</v>
      </c>
      <c r="EE3336">
        <v>12.1</v>
      </c>
      <c r="EF3336">
        <v>11.43</v>
      </c>
      <c r="EG3336">
        <v>10.79</v>
      </c>
      <c r="EH3336">
        <v>10.16</v>
      </c>
      <c r="EI3336">
        <v>9.56</v>
      </c>
      <c r="EJ3336">
        <v>8.99</v>
      </c>
      <c r="EK3336">
        <v>8.43</v>
      </c>
      <c r="EL3336">
        <v>7.9</v>
      </c>
      <c r="EM3336">
        <v>7.4</v>
      </c>
      <c r="EN3336">
        <v>6.92</v>
      </c>
      <c r="EO3336">
        <v>6.47</v>
      </c>
      <c r="EP3336">
        <v>6.05</v>
      </c>
      <c r="EQ3336">
        <v>5.64</v>
      </c>
      <c r="ER3336">
        <v>5.26</v>
      </c>
      <c r="ES3336">
        <v>4.8899999999999997</v>
      </c>
      <c r="ET3336">
        <v>4.55</v>
      </c>
      <c r="EU3336">
        <v>4.22</v>
      </c>
      <c r="EV3336">
        <v>3.91</v>
      </c>
      <c r="EW3336">
        <v>3.62</v>
      </c>
      <c r="EX3336">
        <v>3.35</v>
      </c>
      <c r="EY3336">
        <v>3.13</v>
      </c>
      <c r="EZ3336">
        <v>2.94</v>
      </c>
      <c r="FA3336">
        <v>2.8</v>
      </c>
      <c r="FB3336">
        <v>2.75</v>
      </c>
    </row>
    <row r="3337" spans="1:165" x14ac:dyDescent="0.25">
      <c r="A3337" t="s">
        <v>3124</v>
      </c>
      <c r="B3337">
        <v>51</v>
      </c>
      <c r="C3337">
        <v>51</v>
      </c>
      <c r="E3337">
        <v>100000</v>
      </c>
      <c r="F3337">
        <v>99651</v>
      </c>
      <c r="G3337">
        <v>99278</v>
      </c>
      <c r="H3337">
        <v>98878</v>
      </c>
      <c r="I3337">
        <v>98451</v>
      </c>
      <c r="J3337">
        <v>97993</v>
      </c>
      <c r="K3337">
        <v>97501</v>
      </c>
      <c r="L3337">
        <v>96974</v>
      </c>
      <c r="M3337">
        <v>96408</v>
      </c>
      <c r="N3337">
        <v>95803</v>
      </c>
      <c r="O3337">
        <v>95157</v>
      </c>
      <c r="P3337">
        <v>94470</v>
      </c>
      <c r="Q3337">
        <v>93742</v>
      </c>
      <c r="R3337">
        <v>92971</v>
      </c>
      <c r="S3337">
        <v>92159</v>
      </c>
      <c r="T3337">
        <v>91303</v>
      </c>
      <c r="U3337">
        <v>90400</v>
      </c>
      <c r="V3337">
        <v>89444</v>
      </c>
      <c r="W3337">
        <v>88429</v>
      </c>
      <c r="X3337">
        <v>87344</v>
      </c>
      <c r="Y3337">
        <v>86185</v>
      </c>
      <c r="Z3337">
        <v>84944</v>
      </c>
      <c r="AA3337">
        <v>83607</v>
      </c>
      <c r="AB3337">
        <v>82172</v>
      </c>
      <c r="AC3337">
        <v>80641</v>
      </c>
      <c r="AD3337">
        <v>78998</v>
      </c>
      <c r="AE3337">
        <v>77208</v>
      </c>
      <c r="AF3337">
        <v>75252</v>
      </c>
      <c r="AG3337">
        <v>73115</v>
      </c>
      <c r="AH3337">
        <v>70789</v>
      </c>
      <c r="AI3337">
        <v>68263</v>
      </c>
      <c r="AJ3337">
        <v>65530</v>
      </c>
      <c r="AK3337">
        <v>62580</v>
      </c>
      <c r="AL3337">
        <v>59414</v>
      </c>
      <c r="AM3337">
        <v>56044</v>
      </c>
      <c r="AN3337">
        <v>52481</v>
      </c>
      <c r="AO3337">
        <v>48743</v>
      </c>
      <c r="AP3337">
        <v>44868</v>
      </c>
      <c r="AQ3337">
        <v>40898</v>
      </c>
      <c r="AR3337">
        <v>36900</v>
      </c>
      <c r="AS3337">
        <v>32920</v>
      </c>
      <c r="AT3337">
        <v>29003</v>
      </c>
      <c r="AU3337">
        <v>25201</v>
      </c>
      <c r="AV3337">
        <v>21581</v>
      </c>
      <c r="AW3337">
        <v>18184</v>
      </c>
      <c r="AX3337">
        <v>15031</v>
      </c>
      <c r="AY3337">
        <v>12148</v>
      </c>
      <c r="AZ3337">
        <v>9549</v>
      </c>
      <c r="BA3337">
        <v>7278</v>
      </c>
      <c r="BB3337">
        <v>5356</v>
      </c>
      <c r="BC3337">
        <v>3787</v>
      </c>
      <c r="DC3337">
        <v>33.630000000000003</v>
      </c>
      <c r="DD3337">
        <v>32.75</v>
      </c>
      <c r="DE3337">
        <v>31.87</v>
      </c>
      <c r="DF3337">
        <v>31</v>
      </c>
      <c r="DG3337">
        <v>30.13</v>
      </c>
      <c r="DH3337">
        <v>29.27</v>
      </c>
      <c r="DI3337">
        <v>28.41</v>
      </c>
      <c r="DJ3337">
        <v>27.57</v>
      </c>
      <c r="DK3337">
        <v>26.73</v>
      </c>
      <c r="DL3337">
        <v>25.89</v>
      </c>
      <c r="DM3337">
        <v>25.06</v>
      </c>
      <c r="DN3337">
        <v>24.24</v>
      </c>
      <c r="DO3337">
        <v>23.43</v>
      </c>
      <c r="DP3337">
        <v>22.62</v>
      </c>
      <c r="DQ3337">
        <v>21.81</v>
      </c>
      <c r="DR3337">
        <v>21.01</v>
      </c>
      <c r="DS3337">
        <v>20.22</v>
      </c>
      <c r="DT3337">
        <v>19.43</v>
      </c>
      <c r="DU3337">
        <v>18.64</v>
      </c>
      <c r="DV3337">
        <v>17.87</v>
      </c>
      <c r="DW3337">
        <v>17.100000000000001</v>
      </c>
      <c r="DX3337">
        <v>16.350000000000001</v>
      </c>
      <c r="DY3337">
        <v>15.6</v>
      </c>
      <c r="DZ3337">
        <v>14.86</v>
      </c>
      <c r="EA3337">
        <v>14.14</v>
      </c>
      <c r="EB3337">
        <v>13.42</v>
      </c>
      <c r="EC3337">
        <v>12.72</v>
      </c>
      <c r="ED3337">
        <v>12.04</v>
      </c>
      <c r="EE3337">
        <v>11.37</v>
      </c>
      <c r="EF3337">
        <v>10.73</v>
      </c>
      <c r="EG3337">
        <v>10.11</v>
      </c>
      <c r="EH3337">
        <v>9.51</v>
      </c>
      <c r="EI3337">
        <v>8.93</v>
      </c>
      <c r="EJ3337">
        <v>8.3800000000000008</v>
      </c>
      <c r="EK3337">
        <v>7.86</v>
      </c>
      <c r="EL3337">
        <v>7.36</v>
      </c>
      <c r="EM3337">
        <v>6.88</v>
      </c>
      <c r="EN3337">
        <v>6.44</v>
      </c>
      <c r="EO3337">
        <v>6.01</v>
      </c>
      <c r="EP3337">
        <v>5.61</v>
      </c>
      <c r="EQ3337">
        <v>5.23</v>
      </c>
      <c r="ER3337">
        <v>4.8600000000000003</v>
      </c>
      <c r="ES3337">
        <v>4.5199999999999996</v>
      </c>
      <c r="ET3337">
        <v>4.2</v>
      </c>
      <c r="EU3337">
        <v>3.89</v>
      </c>
      <c r="EV3337">
        <v>3.6</v>
      </c>
      <c r="EW3337">
        <v>3.34</v>
      </c>
      <c r="EX3337">
        <v>3.11</v>
      </c>
      <c r="EY3337">
        <v>2.92</v>
      </c>
      <c r="EZ3337">
        <v>2.79</v>
      </c>
      <c r="FA3337">
        <v>2.74</v>
      </c>
    </row>
    <row r="3338" spans="1:165" x14ac:dyDescent="0.25">
      <c r="A3338" t="s">
        <v>3125</v>
      </c>
      <c r="B3338">
        <v>50</v>
      </c>
      <c r="C3338">
        <v>50</v>
      </c>
      <c r="E3338">
        <v>100000</v>
      </c>
      <c r="F3338">
        <v>99619</v>
      </c>
      <c r="G3338">
        <v>99211</v>
      </c>
      <c r="H3338">
        <v>98775</v>
      </c>
      <c r="I3338">
        <v>98307</v>
      </c>
      <c r="J3338">
        <v>97805</v>
      </c>
      <c r="K3338">
        <v>97266</v>
      </c>
      <c r="L3338">
        <v>96689</v>
      </c>
      <c r="M3338">
        <v>96072</v>
      </c>
      <c r="N3338">
        <v>95412</v>
      </c>
      <c r="O3338">
        <v>94711</v>
      </c>
      <c r="P3338">
        <v>93968</v>
      </c>
      <c r="Q3338">
        <v>93182</v>
      </c>
      <c r="R3338">
        <v>92353</v>
      </c>
      <c r="S3338">
        <v>91480</v>
      </c>
      <c r="T3338">
        <v>90560</v>
      </c>
      <c r="U3338">
        <v>89586</v>
      </c>
      <c r="V3338">
        <v>88552</v>
      </c>
      <c r="W3338">
        <v>87450</v>
      </c>
      <c r="X3338">
        <v>86271</v>
      </c>
      <c r="Y3338">
        <v>85011</v>
      </c>
      <c r="Z3338">
        <v>83654</v>
      </c>
      <c r="AA3338">
        <v>82198</v>
      </c>
      <c r="AB3338">
        <v>80645</v>
      </c>
      <c r="AC3338">
        <v>78978</v>
      </c>
      <c r="AD3338">
        <v>77165</v>
      </c>
      <c r="AE3338">
        <v>75183</v>
      </c>
      <c r="AF3338">
        <v>73022</v>
      </c>
      <c r="AG3338">
        <v>70669</v>
      </c>
      <c r="AH3338">
        <v>68117</v>
      </c>
      <c r="AI3338">
        <v>65359</v>
      </c>
      <c r="AJ3338">
        <v>62382</v>
      </c>
      <c r="AK3338">
        <v>59193</v>
      </c>
      <c r="AL3338">
        <v>55800</v>
      </c>
      <c r="AM3338">
        <v>52213</v>
      </c>
      <c r="AN3338">
        <v>48457</v>
      </c>
      <c r="AO3338">
        <v>44564</v>
      </c>
      <c r="AP3338">
        <v>40587</v>
      </c>
      <c r="AQ3338">
        <v>36577</v>
      </c>
      <c r="AR3338">
        <v>32598</v>
      </c>
      <c r="AS3338">
        <v>28687</v>
      </c>
      <c r="AT3338">
        <v>24893</v>
      </c>
      <c r="AU3338">
        <v>21290</v>
      </c>
      <c r="AV3338">
        <v>17916</v>
      </c>
      <c r="AW3338">
        <v>14787</v>
      </c>
      <c r="AX3338">
        <v>11932</v>
      </c>
      <c r="AY3338">
        <v>9361</v>
      </c>
      <c r="AZ3338">
        <v>7121</v>
      </c>
      <c r="BA3338">
        <v>5229</v>
      </c>
      <c r="BB3338">
        <v>3687</v>
      </c>
      <c r="DC3338">
        <v>32.630000000000003</v>
      </c>
      <c r="DD3338">
        <v>31.75</v>
      </c>
      <c r="DE3338">
        <v>30.88</v>
      </c>
      <c r="DF3338">
        <v>30.01</v>
      </c>
      <c r="DG3338">
        <v>29.15</v>
      </c>
      <c r="DH3338">
        <v>28.3</v>
      </c>
      <c r="DI3338">
        <v>27.45</v>
      </c>
      <c r="DJ3338">
        <v>26.62</v>
      </c>
      <c r="DK3338">
        <v>25.78</v>
      </c>
      <c r="DL3338">
        <v>24.96</v>
      </c>
      <c r="DM3338">
        <v>24.14</v>
      </c>
      <c r="DN3338">
        <v>23.33</v>
      </c>
      <c r="DO3338">
        <v>22.52</v>
      </c>
      <c r="DP3338">
        <v>21.72</v>
      </c>
      <c r="DQ3338">
        <v>20.92</v>
      </c>
      <c r="DR3338">
        <v>20.13</v>
      </c>
      <c r="DS3338">
        <v>19.34</v>
      </c>
      <c r="DT3338">
        <v>18.559999999999999</v>
      </c>
      <c r="DU3338">
        <v>17.79</v>
      </c>
      <c r="DV3338">
        <v>17.02</v>
      </c>
      <c r="DW3338">
        <v>16.27</v>
      </c>
      <c r="DX3338">
        <v>15.52</v>
      </c>
      <c r="DY3338">
        <v>14.79</v>
      </c>
      <c r="DZ3338">
        <v>14.07</v>
      </c>
      <c r="EA3338">
        <v>13.35</v>
      </c>
      <c r="EB3338">
        <v>12.65</v>
      </c>
      <c r="EC3338">
        <v>11.97</v>
      </c>
      <c r="ED3338">
        <v>11.31</v>
      </c>
      <c r="EE3338">
        <v>10.67</v>
      </c>
      <c r="EF3338">
        <v>10.050000000000001</v>
      </c>
      <c r="EG3338">
        <v>9.4600000000000009</v>
      </c>
      <c r="EH3338">
        <v>8.89</v>
      </c>
      <c r="EI3338">
        <v>8.34</v>
      </c>
      <c r="EJ3338">
        <v>7.81</v>
      </c>
      <c r="EK3338">
        <v>7.32</v>
      </c>
      <c r="EL3338">
        <v>6.84</v>
      </c>
      <c r="EM3338">
        <v>6.4</v>
      </c>
      <c r="EN3338">
        <v>5.98</v>
      </c>
      <c r="EO3338">
        <v>5.58</v>
      </c>
      <c r="EP3338">
        <v>5.2</v>
      </c>
      <c r="EQ3338">
        <v>4.84</v>
      </c>
      <c r="ER3338">
        <v>4.5</v>
      </c>
      <c r="ES3338">
        <v>4.17</v>
      </c>
      <c r="ET3338">
        <v>3.87</v>
      </c>
      <c r="EU3338">
        <v>3.58</v>
      </c>
      <c r="EV3338">
        <v>3.32</v>
      </c>
      <c r="EW3338">
        <v>3.09</v>
      </c>
      <c r="EX3338">
        <v>2.9</v>
      </c>
      <c r="EY3338">
        <v>2.77</v>
      </c>
      <c r="EZ3338">
        <v>2.72</v>
      </c>
    </row>
    <row r="3339" spans="1:165" x14ac:dyDescent="0.25">
      <c r="A3339" t="s">
        <v>3126</v>
      </c>
      <c r="B3339">
        <v>49</v>
      </c>
      <c r="C3339">
        <v>49</v>
      </c>
      <c r="E3339">
        <v>100000</v>
      </c>
      <c r="F3339">
        <v>99584</v>
      </c>
      <c r="G3339">
        <v>99138</v>
      </c>
      <c r="H3339">
        <v>98659</v>
      </c>
      <c r="I3339">
        <v>98146</v>
      </c>
      <c r="J3339">
        <v>97596</v>
      </c>
      <c r="K3339">
        <v>97007</v>
      </c>
      <c r="L3339">
        <v>96377</v>
      </c>
      <c r="M3339">
        <v>95704</v>
      </c>
      <c r="N3339">
        <v>94988</v>
      </c>
      <c r="O3339">
        <v>94229</v>
      </c>
      <c r="P3339">
        <v>93426</v>
      </c>
      <c r="Q3339">
        <v>92581</v>
      </c>
      <c r="R3339">
        <v>91691</v>
      </c>
      <c r="S3339">
        <v>90752</v>
      </c>
      <c r="T3339">
        <v>89760</v>
      </c>
      <c r="U3339">
        <v>88707</v>
      </c>
      <c r="V3339">
        <v>87585</v>
      </c>
      <c r="W3339">
        <v>86386</v>
      </c>
      <c r="X3339">
        <v>85105</v>
      </c>
      <c r="Y3339">
        <v>83727</v>
      </c>
      <c r="Z3339">
        <v>82250</v>
      </c>
      <c r="AA3339">
        <v>80675</v>
      </c>
      <c r="AB3339">
        <v>78985</v>
      </c>
      <c r="AC3339">
        <v>77146</v>
      </c>
      <c r="AD3339">
        <v>75138</v>
      </c>
      <c r="AE3339">
        <v>72950</v>
      </c>
      <c r="AF3339">
        <v>70571</v>
      </c>
      <c r="AG3339">
        <v>67991</v>
      </c>
      <c r="AH3339">
        <v>65206</v>
      </c>
      <c r="AI3339">
        <v>62203</v>
      </c>
      <c r="AJ3339">
        <v>58987</v>
      </c>
      <c r="AK3339">
        <v>55571</v>
      </c>
      <c r="AL3339">
        <v>51963</v>
      </c>
      <c r="AM3339">
        <v>48185</v>
      </c>
      <c r="AN3339">
        <v>44275</v>
      </c>
      <c r="AO3339">
        <v>40282</v>
      </c>
      <c r="AP3339">
        <v>36270</v>
      </c>
      <c r="AQ3339">
        <v>32285</v>
      </c>
      <c r="AR3339">
        <v>28379</v>
      </c>
      <c r="AS3339">
        <v>24595</v>
      </c>
      <c r="AT3339">
        <v>21005</v>
      </c>
      <c r="AU3339">
        <v>17652</v>
      </c>
      <c r="AV3339">
        <v>14550</v>
      </c>
      <c r="AW3339">
        <v>11721</v>
      </c>
      <c r="AX3339">
        <v>9179</v>
      </c>
      <c r="AY3339">
        <v>6968</v>
      </c>
      <c r="AZ3339">
        <v>5107</v>
      </c>
      <c r="BA3339">
        <v>3592</v>
      </c>
      <c r="DC3339">
        <v>31.63</v>
      </c>
      <c r="DD3339">
        <v>30.76</v>
      </c>
      <c r="DE3339">
        <v>29.89</v>
      </c>
      <c r="DF3339">
        <v>29.04</v>
      </c>
      <c r="DG3339">
        <v>28.19</v>
      </c>
      <c r="DH3339">
        <v>27.34</v>
      </c>
      <c r="DI3339">
        <v>26.5</v>
      </c>
      <c r="DJ3339">
        <v>25.67</v>
      </c>
      <c r="DK3339">
        <v>24.85</v>
      </c>
      <c r="DL3339">
        <v>24.04</v>
      </c>
      <c r="DM3339">
        <v>23.22</v>
      </c>
      <c r="DN3339">
        <v>22.42</v>
      </c>
      <c r="DO3339">
        <v>21.62</v>
      </c>
      <c r="DP3339">
        <v>20.83</v>
      </c>
      <c r="DQ3339">
        <v>20.04</v>
      </c>
      <c r="DR3339">
        <v>19.25</v>
      </c>
      <c r="DS3339">
        <v>18.47</v>
      </c>
      <c r="DT3339">
        <v>17.7</v>
      </c>
      <c r="DU3339">
        <v>16.940000000000001</v>
      </c>
      <c r="DV3339">
        <v>16.190000000000001</v>
      </c>
      <c r="DW3339">
        <v>15.45</v>
      </c>
      <c r="DX3339">
        <v>14.72</v>
      </c>
      <c r="DY3339">
        <v>13.99</v>
      </c>
      <c r="DZ3339">
        <v>13.28</v>
      </c>
      <c r="EA3339">
        <v>12.59</v>
      </c>
      <c r="EB3339">
        <v>11.91</v>
      </c>
      <c r="EC3339">
        <v>11.25</v>
      </c>
      <c r="ED3339">
        <v>10.62</v>
      </c>
      <c r="EE3339">
        <v>10</v>
      </c>
      <c r="EF3339">
        <v>9.41</v>
      </c>
      <c r="EG3339">
        <v>8.84</v>
      </c>
      <c r="EH3339">
        <v>8.2899999999999991</v>
      </c>
      <c r="EI3339">
        <v>7.77</v>
      </c>
      <c r="EJ3339">
        <v>7.27</v>
      </c>
      <c r="EK3339">
        <v>6.8</v>
      </c>
      <c r="EL3339">
        <v>6.36</v>
      </c>
      <c r="EM3339">
        <v>5.94</v>
      </c>
      <c r="EN3339">
        <v>5.54</v>
      </c>
      <c r="EO3339">
        <v>5.17</v>
      </c>
      <c r="EP3339">
        <v>4.8099999999999996</v>
      </c>
      <c r="EQ3339">
        <v>4.47</v>
      </c>
      <c r="ER3339">
        <v>4.1500000000000004</v>
      </c>
      <c r="ES3339">
        <v>3.85</v>
      </c>
      <c r="ET3339">
        <v>3.56</v>
      </c>
      <c r="EU3339">
        <v>3.3</v>
      </c>
      <c r="EV3339">
        <v>3.07</v>
      </c>
      <c r="EW3339">
        <v>2.89</v>
      </c>
      <c r="EX3339">
        <v>2.76</v>
      </c>
      <c r="EY3339">
        <v>2.71</v>
      </c>
    </row>
    <row r="3340" spans="1:165" x14ac:dyDescent="0.25">
      <c r="A3340" t="s">
        <v>3127</v>
      </c>
      <c r="B3340">
        <v>48</v>
      </c>
      <c r="C3340">
        <v>48</v>
      </c>
      <c r="E3340">
        <v>100000</v>
      </c>
      <c r="F3340">
        <v>99544</v>
      </c>
      <c r="G3340">
        <v>99055</v>
      </c>
      <c r="H3340">
        <v>98531</v>
      </c>
      <c r="I3340">
        <v>97969</v>
      </c>
      <c r="J3340">
        <v>97367</v>
      </c>
      <c r="K3340">
        <v>96722</v>
      </c>
      <c r="L3340">
        <v>96035</v>
      </c>
      <c r="M3340">
        <v>95305</v>
      </c>
      <c r="N3340">
        <v>94530</v>
      </c>
      <c r="O3340">
        <v>93710</v>
      </c>
      <c r="P3340">
        <v>92847</v>
      </c>
      <c r="Q3340">
        <v>91938</v>
      </c>
      <c r="R3340">
        <v>90981</v>
      </c>
      <c r="S3340">
        <v>89970</v>
      </c>
      <c r="T3340">
        <v>88897</v>
      </c>
      <c r="U3340">
        <v>87754</v>
      </c>
      <c r="V3340">
        <v>86534</v>
      </c>
      <c r="W3340">
        <v>85232</v>
      </c>
      <c r="X3340">
        <v>83832</v>
      </c>
      <c r="Y3340">
        <v>82332</v>
      </c>
      <c r="Z3340">
        <v>80735</v>
      </c>
      <c r="AA3340">
        <v>79020</v>
      </c>
      <c r="AB3340">
        <v>77156</v>
      </c>
      <c r="AC3340">
        <v>75121</v>
      </c>
      <c r="AD3340">
        <v>72905</v>
      </c>
      <c r="AE3340">
        <v>70496</v>
      </c>
      <c r="AF3340">
        <v>67890</v>
      </c>
      <c r="AG3340">
        <v>65075</v>
      </c>
      <c r="AH3340">
        <v>62044</v>
      </c>
      <c r="AI3340">
        <v>58802</v>
      </c>
      <c r="AJ3340">
        <v>55360</v>
      </c>
      <c r="AK3340">
        <v>51728</v>
      </c>
      <c r="AL3340">
        <v>47929</v>
      </c>
      <c r="AM3340">
        <v>44000</v>
      </c>
      <c r="AN3340">
        <v>39994</v>
      </c>
      <c r="AO3340">
        <v>35970</v>
      </c>
      <c r="AP3340">
        <v>31987</v>
      </c>
      <c r="AQ3340">
        <v>28080</v>
      </c>
      <c r="AR3340">
        <v>24306</v>
      </c>
      <c r="AS3340">
        <v>20731</v>
      </c>
      <c r="AT3340">
        <v>17396</v>
      </c>
      <c r="AU3340">
        <v>14317</v>
      </c>
      <c r="AV3340">
        <v>11516</v>
      </c>
      <c r="AW3340">
        <v>9003</v>
      </c>
      <c r="AX3340">
        <v>6821</v>
      </c>
      <c r="AY3340">
        <v>4988</v>
      </c>
      <c r="AZ3340">
        <v>3501</v>
      </c>
      <c r="DC3340">
        <v>30.64</v>
      </c>
      <c r="DD3340">
        <v>29.77</v>
      </c>
      <c r="DE3340">
        <v>28.92</v>
      </c>
      <c r="DF3340">
        <v>28.07</v>
      </c>
      <c r="DG3340">
        <v>27.23</v>
      </c>
      <c r="DH3340">
        <v>26.39</v>
      </c>
      <c r="DI3340">
        <v>25.57</v>
      </c>
      <c r="DJ3340">
        <v>24.75</v>
      </c>
      <c r="DK3340">
        <v>23.93</v>
      </c>
      <c r="DL3340">
        <v>23.12</v>
      </c>
      <c r="DM3340">
        <v>22.32</v>
      </c>
      <c r="DN3340">
        <v>21.52</v>
      </c>
      <c r="DO3340">
        <v>20.73</v>
      </c>
      <c r="DP3340">
        <v>19.940000000000001</v>
      </c>
      <c r="DQ3340">
        <v>19.16</v>
      </c>
      <c r="DR3340">
        <v>18.39</v>
      </c>
      <c r="DS3340">
        <v>17.62</v>
      </c>
      <c r="DT3340">
        <v>16.86</v>
      </c>
      <c r="DU3340">
        <v>16.11</v>
      </c>
      <c r="DV3340">
        <v>15.37</v>
      </c>
      <c r="DW3340">
        <v>14.64</v>
      </c>
      <c r="DX3340">
        <v>13.92</v>
      </c>
      <c r="DY3340">
        <v>13.22</v>
      </c>
      <c r="DZ3340">
        <v>12.52</v>
      </c>
      <c r="EA3340">
        <v>11.85</v>
      </c>
      <c r="EB3340">
        <v>11.19</v>
      </c>
      <c r="EC3340">
        <v>10.56</v>
      </c>
      <c r="ED3340">
        <v>9.9499999999999993</v>
      </c>
      <c r="EE3340">
        <v>9.35</v>
      </c>
      <c r="EF3340">
        <v>8.7899999999999991</v>
      </c>
      <c r="EG3340">
        <v>8.24</v>
      </c>
      <c r="EH3340">
        <v>7.72</v>
      </c>
      <c r="EI3340">
        <v>7.23</v>
      </c>
      <c r="EJ3340">
        <v>6.77</v>
      </c>
      <c r="EK3340">
        <v>6.33</v>
      </c>
      <c r="EL3340">
        <v>5.91</v>
      </c>
      <c r="EM3340">
        <v>5.51</v>
      </c>
      <c r="EN3340">
        <v>5.14</v>
      </c>
      <c r="EO3340">
        <v>4.78</v>
      </c>
      <c r="EP3340">
        <v>4.45</v>
      </c>
      <c r="EQ3340">
        <v>4.13</v>
      </c>
      <c r="ER3340">
        <v>3.82</v>
      </c>
      <c r="ES3340">
        <v>3.54</v>
      </c>
      <c r="ET3340">
        <v>3.28</v>
      </c>
      <c r="EU3340">
        <v>3.06</v>
      </c>
      <c r="EV3340">
        <v>2.87</v>
      </c>
      <c r="EW3340">
        <v>2.74</v>
      </c>
      <c r="EX3340">
        <v>2.7</v>
      </c>
    </row>
    <row r="3341" spans="1:165" x14ac:dyDescent="0.25">
      <c r="A3341" t="s">
        <v>3128</v>
      </c>
      <c r="B3341">
        <v>47</v>
      </c>
      <c r="C3341">
        <v>47</v>
      </c>
      <c r="E3341">
        <v>100000</v>
      </c>
      <c r="F3341">
        <v>99500</v>
      </c>
      <c r="G3341">
        <v>98964</v>
      </c>
      <c r="H3341">
        <v>98389</v>
      </c>
      <c r="I3341">
        <v>97773</v>
      </c>
      <c r="J3341">
        <v>97115</v>
      </c>
      <c r="K3341">
        <v>96412</v>
      </c>
      <c r="L3341">
        <v>95666</v>
      </c>
      <c r="M3341">
        <v>94874</v>
      </c>
      <c r="N3341">
        <v>94038</v>
      </c>
      <c r="O3341">
        <v>93156</v>
      </c>
      <c r="P3341">
        <v>92228</v>
      </c>
      <c r="Q3341">
        <v>91251</v>
      </c>
      <c r="R3341">
        <v>90220</v>
      </c>
      <c r="S3341">
        <v>89127</v>
      </c>
      <c r="T3341">
        <v>87963</v>
      </c>
      <c r="U3341">
        <v>86720</v>
      </c>
      <c r="V3341">
        <v>85395</v>
      </c>
      <c r="W3341">
        <v>83971</v>
      </c>
      <c r="X3341">
        <v>82447</v>
      </c>
      <c r="Y3341">
        <v>80826</v>
      </c>
      <c r="Z3341">
        <v>79088</v>
      </c>
      <c r="AA3341">
        <v>77197</v>
      </c>
      <c r="AB3341">
        <v>75135</v>
      </c>
      <c r="AC3341">
        <v>72889</v>
      </c>
      <c r="AD3341">
        <v>70451</v>
      </c>
      <c r="AE3341">
        <v>67812</v>
      </c>
      <c r="AF3341">
        <v>64970</v>
      </c>
      <c r="AG3341">
        <v>61909</v>
      </c>
      <c r="AH3341">
        <v>58639</v>
      </c>
      <c r="AI3341">
        <v>55170</v>
      </c>
      <c r="AJ3341">
        <v>51512</v>
      </c>
      <c r="AK3341">
        <v>47691</v>
      </c>
      <c r="AL3341">
        <v>43743</v>
      </c>
      <c r="AM3341">
        <v>39720</v>
      </c>
      <c r="AN3341">
        <v>35688</v>
      </c>
      <c r="AO3341">
        <v>31697</v>
      </c>
      <c r="AP3341">
        <v>27797</v>
      </c>
      <c r="AQ3341">
        <v>24027</v>
      </c>
      <c r="AR3341">
        <v>20467</v>
      </c>
      <c r="AS3341">
        <v>17149</v>
      </c>
      <c r="AT3341">
        <v>14091</v>
      </c>
      <c r="AU3341">
        <v>11317</v>
      </c>
      <c r="AV3341">
        <v>8832</v>
      </c>
      <c r="AW3341">
        <v>6679</v>
      </c>
      <c r="AX3341">
        <v>4874</v>
      </c>
      <c r="AY3341">
        <v>3412</v>
      </c>
      <c r="DC3341">
        <v>29.65</v>
      </c>
      <c r="DD3341">
        <v>28.8</v>
      </c>
      <c r="DE3341">
        <v>27.95</v>
      </c>
      <c r="DF3341">
        <v>27.11</v>
      </c>
      <c r="DG3341">
        <v>26.28</v>
      </c>
      <c r="DH3341">
        <v>25.46</v>
      </c>
      <c r="DI3341">
        <v>24.64</v>
      </c>
      <c r="DJ3341">
        <v>23.83</v>
      </c>
      <c r="DK3341">
        <v>23.02</v>
      </c>
      <c r="DL3341">
        <v>22.22</v>
      </c>
      <c r="DM3341">
        <v>21.43</v>
      </c>
      <c r="DN3341">
        <v>20.64</v>
      </c>
      <c r="DO3341">
        <v>19.850000000000001</v>
      </c>
      <c r="DP3341">
        <v>19.079999999999998</v>
      </c>
      <c r="DQ3341">
        <v>18.3</v>
      </c>
      <c r="DR3341">
        <v>17.54</v>
      </c>
      <c r="DS3341">
        <v>16.78</v>
      </c>
      <c r="DT3341">
        <v>16.04</v>
      </c>
      <c r="DU3341">
        <v>15.3</v>
      </c>
      <c r="DV3341">
        <v>14.57</v>
      </c>
      <c r="DW3341">
        <v>13.85</v>
      </c>
      <c r="DX3341">
        <v>13.15</v>
      </c>
      <c r="DY3341">
        <v>12.46</v>
      </c>
      <c r="DZ3341">
        <v>11.79</v>
      </c>
      <c r="EA3341">
        <v>11.13</v>
      </c>
      <c r="EB3341">
        <v>10.5</v>
      </c>
      <c r="EC3341">
        <v>9.89</v>
      </c>
      <c r="ED3341">
        <v>9.3000000000000007</v>
      </c>
      <c r="EE3341">
        <v>8.74</v>
      </c>
      <c r="EF3341">
        <v>8.1999999999999993</v>
      </c>
      <c r="EG3341">
        <v>7.68</v>
      </c>
      <c r="EH3341">
        <v>7.19</v>
      </c>
      <c r="EI3341">
        <v>6.73</v>
      </c>
      <c r="EJ3341">
        <v>6.29</v>
      </c>
      <c r="EK3341">
        <v>5.87</v>
      </c>
      <c r="EL3341">
        <v>5.48</v>
      </c>
      <c r="EM3341">
        <v>5.1100000000000003</v>
      </c>
      <c r="EN3341">
        <v>4.76</v>
      </c>
      <c r="EO3341">
        <v>4.42</v>
      </c>
      <c r="EP3341">
        <v>4.1100000000000003</v>
      </c>
      <c r="EQ3341">
        <v>3.8</v>
      </c>
      <c r="ER3341">
        <v>3.52</v>
      </c>
      <c r="ES3341">
        <v>3.26</v>
      </c>
      <c r="ET3341">
        <v>3.04</v>
      </c>
      <c r="EU3341">
        <v>2.86</v>
      </c>
      <c r="EV3341">
        <v>2.73</v>
      </c>
      <c r="EW3341">
        <v>2.69</v>
      </c>
    </row>
    <row r="3342" spans="1:165" x14ac:dyDescent="0.25">
      <c r="A3342" t="s">
        <v>3129</v>
      </c>
      <c r="B3342">
        <v>46</v>
      </c>
      <c r="C3342">
        <v>46</v>
      </c>
      <c r="E3342">
        <v>100000</v>
      </c>
      <c r="F3342">
        <v>99452</v>
      </c>
      <c r="G3342">
        <v>98863</v>
      </c>
      <c r="H3342">
        <v>98233</v>
      </c>
      <c r="I3342">
        <v>97559</v>
      </c>
      <c r="J3342">
        <v>96841</v>
      </c>
      <c r="K3342">
        <v>96078</v>
      </c>
      <c r="L3342">
        <v>95269</v>
      </c>
      <c r="M3342">
        <v>94414</v>
      </c>
      <c r="N3342">
        <v>93514</v>
      </c>
      <c r="O3342">
        <v>92566</v>
      </c>
      <c r="P3342">
        <v>91569</v>
      </c>
      <c r="Q3342">
        <v>90516</v>
      </c>
      <c r="R3342">
        <v>89401</v>
      </c>
      <c r="S3342">
        <v>88214</v>
      </c>
      <c r="T3342">
        <v>86949</v>
      </c>
      <c r="U3342">
        <v>85599</v>
      </c>
      <c r="V3342">
        <v>84151</v>
      </c>
      <c r="W3342">
        <v>82602</v>
      </c>
      <c r="X3342">
        <v>80955</v>
      </c>
      <c r="Y3342">
        <v>79191</v>
      </c>
      <c r="Z3342">
        <v>77274</v>
      </c>
      <c r="AA3342">
        <v>75182</v>
      </c>
      <c r="AB3342">
        <v>72907</v>
      </c>
      <c r="AC3342">
        <v>70437</v>
      </c>
      <c r="AD3342">
        <v>67767</v>
      </c>
      <c r="AE3342">
        <v>64891</v>
      </c>
      <c r="AF3342">
        <v>61802</v>
      </c>
      <c r="AG3342">
        <v>58501</v>
      </c>
      <c r="AH3342">
        <v>55003</v>
      </c>
      <c r="AI3342">
        <v>51319</v>
      </c>
      <c r="AJ3342">
        <v>47473</v>
      </c>
      <c r="AK3342">
        <v>43504</v>
      </c>
      <c r="AL3342">
        <v>39466</v>
      </c>
      <c r="AM3342">
        <v>35419</v>
      </c>
      <c r="AN3342">
        <v>31424</v>
      </c>
      <c r="AO3342">
        <v>27521</v>
      </c>
      <c r="AP3342">
        <v>23762</v>
      </c>
      <c r="AQ3342">
        <v>20211</v>
      </c>
      <c r="AR3342">
        <v>16912</v>
      </c>
      <c r="AS3342">
        <v>13875</v>
      </c>
      <c r="AT3342">
        <v>11123</v>
      </c>
      <c r="AU3342">
        <v>8666</v>
      </c>
      <c r="AV3342">
        <v>6541</v>
      </c>
      <c r="AW3342">
        <v>4763</v>
      </c>
      <c r="AX3342">
        <v>3328</v>
      </c>
      <c r="DC3342">
        <v>28.68</v>
      </c>
      <c r="DD3342">
        <v>27.84</v>
      </c>
      <c r="DE3342">
        <v>27</v>
      </c>
      <c r="DF3342">
        <v>26.17</v>
      </c>
      <c r="DG3342">
        <v>25.35</v>
      </c>
      <c r="DH3342">
        <v>24.53</v>
      </c>
      <c r="DI3342">
        <v>23.72</v>
      </c>
      <c r="DJ3342">
        <v>22.92</v>
      </c>
      <c r="DK3342">
        <v>22.12</v>
      </c>
      <c r="DL3342">
        <v>21.33</v>
      </c>
      <c r="DM3342">
        <v>20.54</v>
      </c>
      <c r="DN3342">
        <v>19.760000000000002</v>
      </c>
      <c r="DO3342">
        <v>18.989999999999998</v>
      </c>
      <c r="DP3342">
        <v>18.22</v>
      </c>
      <c r="DQ3342">
        <v>17.46</v>
      </c>
      <c r="DR3342">
        <v>16.7</v>
      </c>
      <c r="DS3342">
        <v>15.96</v>
      </c>
      <c r="DT3342">
        <v>15.22</v>
      </c>
      <c r="DU3342">
        <v>14.5</v>
      </c>
      <c r="DV3342">
        <v>13.79</v>
      </c>
      <c r="DW3342">
        <v>13.08</v>
      </c>
      <c r="DX3342">
        <v>12.39</v>
      </c>
      <c r="DY3342">
        <v>11.72</v>
      </c>
      <c r="DZ3342">
        <v>11.07</v>
      </c>
      <c r="EA3342">
        <v>10.45</v>
      </c>
      <c r="EB3342">
        <v>9.84</v>
      </c>
      <c r="EC3342">
        <v>9.25</v>
      </c>
      <c r="ED3342">
        <v>8.69</v>
      </c>
      <c r="EE3342">
        <v>8.15</v>
      </c>
      <c r="EF3342">
        <v>7.64</v>
      </c>
      <c r="EG3342">
        <v>7.15</v>
      </c>
      <c r="EH3342">
        <v>6.69</v>
      </c>
      <c r="EI3342">
        <v>6.25</v>
      </c>
      <c r="EJ3342">
        <v>5.84</v>
      </c>
      <c r="EK3342">
        <v>5.45</v>
      </c>
      <c r="EL3342">
        <v>5.08</v>
      </c>
      <c r="EM3342">
        <v>4.7300000000000004</v>
      </c>
      <c r="EN3342">
        <v>4.4000000000000004</v>
      </c>
      <c r="EO3342">
        <v>4.08</v>
      </c>
      <c r="EP3342">
        <v>3.78</v>
      </c>
      <c r="EQ3342">
        <v>3.5</v>
      </c>
      <c r="ER3342">
        <v>3.25</v>
      </c>
      <c r="ES3342">
        <v>3.02</v>
      </c>
      <c r="ET3342">
        <v>2.84</v>
      </c>
      <c r="EU3342">
        <v>2.72</v>
      </c>
      <c r="EV3342">
        <v>2.68</v>
      </c>
    </row>
    <row r="3343" spans="1:165" x14ac:dyDescent="0.25">
      <c r="A3343" t="s">
        <v>3130</v>
      </c>
      <c r="B3343">
        <v>45</v>
      </c>
      <c r="C3343">
        <v>45</v>
      </c>
      <c r="E3343">
        <v>100000</v>
      </c>
      <c r="F3343">
        <v>99398</v>
      </c>
      <c r="G3343">
        <v>98753</v>
      </c>
      <c r="H3343">
        <v>98063</v>
      </c>
      <c r="I3343">
        <v>97327</v>
      </c>
      <c r="J3343">
        <v>96546</v>
      </c>
      <c r="K3343">
        <v>95719</v>
      </c>
      <c r="L3343">
        <v>94846</v>
      </c>
      <c r="M3343">
        <v>93926</v>
      </c>
      <c r="N3343">
        <v>92958</v>
      </c>
      <c r="O3343">
        <v>91939</v>
      </c>
      <c r="P3343">
        <v>90863</v>
      </c>
      <c r="Q3343">
        <v>89726</v>
      </c>
      <c r="R3343">
        <v>88516</v>
      </c>
      <c r="S3343">
        <v>87226</v>
      </c>
      <c r="T3343">
        <v>85852</v>
      </c>
      <c r="U3343">
        <v>84377</v>
      </c>
      <c r="V3343">
        <v>82800</v>
      </c>
      <c r="W3343">
        <v>81126</v>
      </c>
      <c r="X3343">
        <v>79334</v>
      </c>
      <c r="Y3343">
        <v>77389</v>
      </c>
      <c r="Z3343">
        <v>75268</v>
      </c>
      <c r="AA3343">
        <v>72961</v>
      </c>
      <c r="AB3343">
        <v>70460</v>
      </c>
      <c r="AC3343">
        <v>67756</v>
      </c>
      <c r="AD3343">
        <v>64846</v>
      </c>
      <c r="AE3343">
        <v>61722</v>
      </c>
      <c r="AF3343">
        <v>58391</v>
      </c>
      <c r="AG3343">
        <v>54863</v>
      </c>
      <c r="AH3343">
        <v>51150</v>
      </c>
      <c r="AI3343">
        <v>47278</v>
      </c>
      <c r="AJ3343">
        <v>43285</v>
      </c>
      <c r="AK3343">
        <v>39229</v>
      </c>
      <c r="AL3343">
        <v>35170</v>
      </c>
      <c r="AM3343">
        <v>31166</v>
      </c>
      <c r="AN3343">
        <v>27263</v>
      </c>
      <c r="AO3343">
        <v>23506</v>
      </c>
      <c r="AP3343">
        <v>19969</v>
      </c>
      <c r="AQ3343">
        <v>16683</v>
      </c>
      <c r="AR3343">
        <v>13667</v>
      </c>
      <c r="AS3343">
        <v>10938</v>
      </c>
      <c r="AT3343">
        <v>8505</v>
      </c>
      <c r="AU3343">
        <v>6408</v>
      </c>
      <c r="AV3343">
        <v>4657</v>
      </c>
      <c r="AW3343">
        <v>3246</v>
      </c>
      <c r="DC3343">
        <v>27.72</v>
      </c>
      <c r="DD3343">
        <v>26.89</v>
      </c>
      <c r="DE3343">
        <v>26.06</v>
      </c>
      <c r="DF3343">
        <v>25.24</v>
      </c>
      <c r="DG3343">
        <v>24.43</v>
      </c>
      <c r="DH3343">
        <v>23.62</v>
      </c>
      <c r="DI3343">
        <v>22.82</v>
      </c>
      <c r="DJ3343">
        <v>22.02</v>
      </c>
      <c r="DK3343">
        <v>21.23</v>
      </c>
      <c r="DL3343">
        <v>20.45</v>
      </c>
      <c r="DM3343">
        <v>19.670000000000002</v>
      </c>
      <c r="DN3343">
        <v>18.899999999999999</v>
      </c>
      <c r="DO3343">
        <v>18.13</v>
      </c>
      <c r="DP3343">
        <v>17.37</v>
      </c>
      <c r="DQ3343">
        <v>16.62</v>
      </c>
      <c r="DR3343">
        <v>15.88</v>
      </c>
      <c r="DS3343">
        <v>15.15</v>
      </c>
      <c r="DT3343">
        <v>14.43</v>
      </c>
      <c r="DU3343">
        <v>13.72</v>
      </c>
      <c r="DV3343">
        <v>13.01</v>
      </c>
      <c r="DW3343">
        <v>12.33</v>
      </c>
      <c r="DX3343">
        <v>11.66</v>
      </c>
      <c r="DY3343">
        <v>11.02</v>
      </c>
      <c r="DZ3343">
        <v>10.39</v>
      </c>
      <c r="EA3343">
        <v>9.7799999999999994</v>
      </c>
      <c r="EB3343">
        <v>9.1999999999999993</v>
      </c>
      <c r="EC3343">
        <v>8.64</v>
      </c>
      <c r="ED3343">
        <v>8.1</v>
      </c>
      <c r="EE3343">
        <v>7.59</v>
      </c>
      <c r="EF3343">
        <v>7.11</v>
      </c>
      <c r="EG3343">
        <v>6.65</v>
      </c>
      <c r="EH3343">
        <v>6.22</v>
      </c>
      <c r="EI3343">
        <v>5.81</v>
      </c>
      <c r="EJ3343">
        <v>5.42</v>
      </c>
      <c r="EK3343">
        <v>5.05</v>
      </c>
      <c r="EL3343">
        <v>4.7</v>
      </c>
      <c r="EM3343">
        <v>4.38</v>
      </c>
      <c r="EN3343">
        <v>4.0599999999999996</v>
      </c>
      <c r="EO3343">
        <v>3.76</v>
      </c>
      <c r="EP3343">
        <v>3.48</v>
      </c>
      <c r="EQ3343">
        <v>3.23</v>
      </c>
      <c r="ER3343">
        <v>3.01</v>
      </c>
      <c r="ES3343">
        <v>2.83</v>
      </c>
      <c r="ET3343">
        <v>2.71</v>
      </c>
      <c r="EU3343">
        <v>2.67</v>
      </c>
    </row>
    <row r="3344" spans="1:165" x14ac:dyDescent="0.25">
      <c r="A3344" t="s">
        <v>3131</v>
      </c>
      <c r="B3344">
        <v>44</v>
      </c>
      <c r="C3344">
        <v>44</v>
      </c>
      <c r="E3344">
        <v>100000</v>
      </c>
      <c r="F3344">
        <v>99339</v>
      </c>
      <c r="G3344">
        <v>98633</v>
      </c>
      <c r="H3344">
        <v>97879</v>
      </c>
      <c r="I3344">
        <v>97079</v>
      </c>
      <c r="J3344">
        <v>96233</v>
      </c>
      <c r="K3344">
        <v>95339</v>
      </c>
      <c r="L3344">
        <v>94398</v>
      </c>
      <c r="M3344">
        <v>93409</v>
      </c>
      <c r="N3344">
        <v>92368</v>
      </c>
      <c r="O3344">
        <v>91270</v>
      </c>
      <c r="P3344">
        <v>90108</v>
      </c>
      <c r="Q3344">
        <v>88873</v>
      </c>
      <c r="R3344">
        <v>87557</v>
      </c>
      <c r="S3344">
        <v>86156</v>
      </c>
      <c r="T3344">
        <v>84654</v>
      </c>
      <c r="U3344">
        <v>83049</v>
      </c>
      <c r="V3344">
        <v>81345</v>
      </c>
      <c r="W3344">
        <v>79524</v>
      </c>
      <c r="X3344">
        <v>77548</v>
      </c>
      <c r="Y3344">
        <v>75396</v>
      </c>
      <c r="Z3344">
        <v>73057</v>
      </c>
      <c r="AA3344">
        <v>70521</v>
      </c>
      <c r="AB3344">
        <v>67783</v>
      </c>
      <c r="AC3344">
        <v>64839</v>
      </c>
      <c r="AD3344">
        <v>61679</v>
      </c>
      <c r="AE3344">
        <v>58311</v>
      </c>
      <c r="AF3344">
        <v>54753</v>
      </c>
      <c r="AG3344">
        <v>51008</v>
      </c>
      <c r="AH3344">
        <v>47108</v>
      </c>
      <c r="AI3344">
        <v>43091</v>
      </c>
      <c r="AJ3344">
        <v>39012</v>
      </c>
      <c r="AK3344">
        <v>34939</v>
      </c>
      <c r="AL3344">
        <v>30926</v>
      </c>
      <c r="AM3344">
        <v>27019</v>
      </c>
      <c r="AN3344">
        <v>23266</v>
      </c>
      <c r="AO3344">
        <v>19736</v>
      </c>
      <c r="AP3344">
        <v>16467</v>
      </c>
      <c r="AQ3344">
        <v>13467</v>
      </c>
      <c r="AR3344">
        <v>10761</v>
      </c>
      <c r="AS3344">
        <v>8353</v>
      </c>
      <c r="AT3344">
        <v>6280</v>
      </c>
      <c r="AU3344">
        <v>4555</v>
      </c>
      <c r="AV3344">
        <v>3168</v>
      </c>
      <c r="DC3344">
        <v>26.77</v>
      </c>
      <c r="DD3344">
        <v>25.95</v>
      </c>
      <c r="DE3344">
        <v>25.13</v>
      </c>
      <c r="DF3344">
        <v>24.32</v>
      </c>
      <c r="DG3344">
        <v>23.51</v>
      </c>
      <c r="DH3344">
        <v>22.72</v>
      </c>
      <c r="DI3344">
        <v>21.92</v>
      </c>
      <c r="DJ3344">
        <v>21.14</v>
      </c>
      <c r="DK3344">
        <v>20.36</v>
      </c>
      <c r="DL3344">
        <v>19.579999999999998</v>
      </c>
      <c r="DM3344">
        <v>18.809999999999999</v>
      </c>
      <c r="DN3344">
        <v>18.05</v>
      </c>
      <c r="DO3344">
        <v>17.29</v>
      </c>
      <c r="DP3344">
        <v>16.54</v>
      </c>
      <c r="DQ3344">
        <v>15.8</v>
      </c>
      <c r="DR3344">
        <v>15.07</v>
      </c>
      <c r="DS3344">
        <v>14.36</v>
      </c>
      <c r="DT3344">
        <v>13.65</v>
      </c>
      <c r="DU3344">
        <v>12.95</v>
      </c>
      <c r="DV3344">
        <v>12.26</v>
      </c>
      <c r="DW3344">
        <v>11.6</v>
      </c>
      <c r="DX3344">
        <v>10.96</v>
      </c>
      <c r="DY3344">
        <v>10.33</v>
      </c>
      <c r="DZ3344">
        <v>9.73</v>
      </c>
      <c r="EA3344">
        <v>9.15</v>
      </c>
      <c r="EB3344">
        <v>8.59</v>
      </c>
      <c r="EC3344">
        <v>8.06</v>
      </c>
      <c r="ED3344">
        <v>7.55</v>
      </c>
      <c r="EE3344">
        <v>7.07</v>
      </c>
      <c r="EF3344">
        <v>6.61</v>
      </c>
      <c r="EG3344">
        <v>6.18</v>
      </c>
      <c r="EH3344">
        <v>5.77</v>
      </c>
      <c r="EI3344">
        <v>5.39</v>
      </c>
      <c r="EJ3344">
        <v>5.0199999999999996</v>
      </c>
      <c r="EK3344">
        <v>4.68</v>
      </c>
      <c r="EL3344">
        <v>4.3499999999999996</v>
      </c>
      <c r="EM3344">
        <v>4.04</v>
      </c>
      <c r="EN3344">
        <v>3.74</v>
      </c>
      <c r="EO3344">
        <v>3.47</v>
      </c>
      <c r="EP3344">
        <v>3.21</v>
      </c>
      <c r="EQ3344">
        <v>2.99</v>
      </c>
      <c r="ER3344">
        <v>2.82</v>
      </c>
      <c r="ES3344">
        <v>2.7</v>
      </c>
      <c r="ET3344">
        <v>2.66</v>
      </c>
    </row>
    <row r="3345" spans="1:149" x14ac:dyDescent="0.25">
      <c r="A3345" t="s">
        <v>3132</v>
      </c>
      <c r="B3345">
        <v>43</v>
      </c>
      <c r="C3345">
        <v>43</v>
      </c>
      <c r="E3345">
        <v>100000</v>
      </c>
      <c r="F3345">
        <v>99276</v>
      </c>
      <c r="G3345">
        <v>98504</v>
      </c>
      <c r="H3345">
        <v>97684</v>
      </c>
      <c r="I3345">
        <v>96816</v>
      </c>
      <c r="J3345">
        <v>95901</v>
      </c>
      <c r="K3345">
        <v>94938</v>
      </c>
      <c r="L3345">
        <v>93927</v>
      </c>
      <c r="M3345">
        <v>92863</v>
      </c>
      <c r="N3345">
        <v>91741</v>
      </c>
      <c r="O3345">
        <v>90554</v>
      </c>
      <c r="P3345">
        <v>89292</v>
      </c>
      <c r="Q3345">
        <v>87949</v>
      </c>
      <c r="R3345">
        <v>86520</v>
      </c>
      <c r="S3345">
        <v>84988</v>
      </c>
      <c r="T3345">
        <v>83353</v>
      </c>
      <c r="U3345">
        <v>81619</v>
      </c>
      <c r="V3345">
        <v>79766</v>
      </c>
      <c r="W3345">
        <v>77757</v>
      </c>
      <c r="X3345">
        <v>75571</v>
      </c>
      <c r="Y3345">
        <v>73198</v>
      </c>
      <c r="Z3345">
        <v>70628</v>
      </c>
      <c r="AA3345">
        <v>67852</v>
      </c>
      <c r="AB3345">
        <v>64871</v>
      </c>
      <c r="AC3345">
        <v>61674</v>
      </c>
      <c r="AD3345">
        <v>58269</v>
      </c>
      <c r="AE3345">
        <v>54673</v>
      </c>
      <c r="AF3345">
        <v>50898</v>
      </c>
      <c r="AG3345">
        <v>46966</v>
      </c>
      <c r="AH3345">
        <v>42921</v>
      </c>
      <c r="AI3345">
        <v>38821</v>
      </c>
      <c r="AJ3345">
        <v>34729</v>
      </c>
      <c r="AK3345">
        <v>30705</v>
      </c>
      <c r="AL3345">
        <v>26793</v>
      </c>
      <c r="AM3345">
        <v>23040</v>
      </c>
      <c r="AN3345">
        <v>19518</v>
      </c>
      <c r="AO3345">
        <v>16260</v>
      </c>
      <c r="AP3345">
        <v>13280</v>
      </c>
      <c r="AQ3345">
        <v>10591</v>
      </c>
      <c r="AR3345">
        <v>8207</v>
      </c>
      <c r="AS3345">
        <v>6158</v>
      </c>
      <c r="AT3345">
        <v>4457</v>
      </c>
      <c r="AU3345">
        <v>3094</v>
      </c>
      <c r="DC3345">
        <v>25.83</v>
      </c>
      <c r="DD3345">
        <v>25.02</v>
      </c>
      <c r="DE3345">
        <v>24.21</v>
      </c>
      <c r="DF3345">
        <v>23.41</v>
      </c>
      <c r="DG3345">
        <v>22.61</v>
      </c>
      <c r="DH3345">
        <v>21.82</v>
      </c>
      <c r="DI3345">
        <v>21.04</v>
      </c>
      <c r="DJ3345">
        <v>20.260000000000002</v>
      </c>
      <c r="DK3345">
        <v>19.489999999999998</v>
      </c>
      <c r="DL3345">
        <v>18.72</v>
      </c>
      <c r="DM3345">
        <v>17.96</v>
      </c>
      <c r="DN3345">
        <v>17.21</v>
      </c>
      <c r="DO3345">
        <v>16.46</v>
      </c>
      <c r="DP3345">
        <v>15.73</v>
      </c>
      <c r="DQ3345">
        <v>15</v>
      </c>
      <c r="DR3345">
        <v>14.28</v>
      </c>
      <c r="DS3345">
        <v>13.58</v>
      </c>
      <c r="DT3345">
        <v>12.88</v>
      </c>
      <c r="DU3345">
        <v>12.2</v>
      </c>
      <c r="DV3345">
        <v>11.54</v>
      </c>
      <c r="DW3345">
        <v>10.9</v>
      </c>
      <c r="DX3345">
        <v>10.28</v>
      </c>
      <c r="DY3345">
        <v>9.68</v>
      </c>
      <c r="DZ3345">
        <v>9.1</v>
      </c>
      <c r="EA3345">
        <v>8.5399999999999991</v>
      </c>
      <c r="EB3345">
        <v>8.01</v>
      </c>
      <c r="EC3345">
        <v>7.51</v>
      </c>
      <c r="ED3345">
        <v>7.03</v>
      </c>
      <c r="EE3345">
        <v>6.57</v>
      </c>
      <c r="EF3345">
        <v>6.15</v>
      </c>
      <c r="EG3345">
        <v>5.74</v>
      </c>
      <c r="EH3345">
        <v>5.36</v>
      </c>
      <c r="EI3345">
        <v>5</v>
      </c>
      <c r="EJ3345">
        <v>4.6500000000000004</v>
      </c>
      <c r="EK3345">
        <v>4.33</v>
      </c>
      <c r="EL3345">
        <v>4.0199999999999996</v>
      </c>
      <c r="EM3345">
        <v>3.72</v>
      </c>
      <c r="EN3345">
        <v>3.45</v>
      </c>
      <c r="EO3345">
        <v>3.2</v>
      </c>
      <c r="EP3345">
        <v>2.98</v>
      </c>
      <c r="EQ3345">
        <v>2.8</v>
      </c>
      <c r="ER3345">
        <v>2.68</v>
      </c>
      <c r="ES3345">
        <v>2.65</v>
      </c>
    </row>
    <row r="3346" spans="1:149" x14ac:dyDescent="0.25">
      <c r="A3346" t="s">
        <v>3133</v>
      </c>
      <c r="B3346">
        <v>42</v>
      </c>
      <c r="C3346">
        <v>42</v>
      </c>
      <c r="E3346">
        <v>100000</v>
      </c>
      <c r="F3346">
        <v>99208</v>
      </c>
      <c r="G3346">
        <v>98368</v>
      </c>
      <c r="H3346">
        <v>97478</v>
      </c>
      <c r="I3346">
        <v>96539</v>
      </c>
      <c r="J3346">
        <v>95553</v>
      </c>
      <c r="K3346">
        <v>94517</v>
      </c>
      <c r="L3346">
        <v>93429</v>
      </c>
      <c r="M3346">
        <v>92282</v>
      </c>
      <c r="N3346">
        <v>91069</v>
      </c>
      <c r="O3346">
        <v>89780</v>
      </c>
      <c r="P3346">
        <v>88408</v>
      </c>
      <c r="Q3346">
        <v>86948</v>
      </c>
      <c r="R3346">
        <v>85386</v>
      </c>
      <c r="S3346">
        <v>83719</v>
      </c>
      <c r="T3346">
        <v>81953</v>
      </c>
      <c r="U3346">
        <v>80065</v>
      </c>
      <c r="V3346">
        <v>78021</v>
      </c>
      <c r="W3346">
        <v>75799</v>
      </c>
      <c r="X3346">
        <v>73389</v>
      </c>
      <c r="Y3346">
        <v>70781</v>
      </c>
      <c r="Z3346">
        <v>67968</v>
      </c>
      <c r="AA3346">
        <v>64946</v>
      </c>
      <c r="AB3346">
        <v>61710</v>
      </c>
      <c r="AC3346">
        <v>58267</v>
      </c>
      <c r="AD3346">
        <v>54631</v>
      </c>
      <c r="AE3346">
        <v>50817</v>
      </c>
      <c r="AF3346">
        <v>46855</v>
      </c>
      <c r="AG3346">
        <v>42780</v>
      </c>
      <c r="AH3346">
        <v>38654</v>
      </c>
      <c r="AI3346">
        <v>34543</v>
      </c>
      <c r="AJ3346">
        <v>30503</v>
      </c>
      <c r="AK3346">
        <v>26585</v>
      </c>
      <c r="AL3346">
        <v>22831</v>
      </c>
      <c r="AM3346">
        <v>19313</v>
      </c>
      <c r="AN3346">
        <v>16067</v>
      </c>
      <c r="AO3346">
        <v>13099</v>
      </c>
      <c r="AP3346">
        <v>10432</v>
      </c>
      <c r="AQ3346">
        <v>8067</v>
      </c>
      <c r="AR3346">
        <v>6042</v>
      </c>
      <c r="AS3346">
        <v>4364</v>
      </c>
      <c r="AT3346">
        <v>3021</v>
      </c>
      <c r="DC3346">
        <v>24.91</v>
      </c>
      <c r="DD3346">
        <v>24.1</v>
      </c>
      <c r="DE3346">
        <v>23.3</v>
      </c>
      <c r="DF3346">
        <v>22.51</v>
      </c>
      <c r="DG3346">
        <v>21.73</v>
      </c>
      <c r="DH3346">
        <v>20.94</v>
      </c>
      <c r="DI3346">
        <v>20.170000000000002</v>
      </c>
      <c r="DJ3346">
        <v>19.399999999999999</v>
      </c>
      <c r="DK3346">
        <v>18.63</v>
      </c>
      <c r="DL3346">
        <v>17.87</v>
      </c>
      <c r="DM3346">
        <v>17.12</v>
      </c>
      <c r="DN3346">
        <v>16.38</v>
      </c>
      <c r="DO3346">
        <v>15.65</v>
      </c>
      <c r="DP3346">
        <v>14.92</v>
      </c>
      <c r="DQ3346">
        <v>14.21</v>
      </c>
      <c r="DR3346">
        <v>13.51</v>
      </c>
      <c r="DS3346">
        <v>12.81</v>
      </c>
      <c r="DT3346">
        <v>12.14</v>
      </c>
      <c r="DU3346">
        <v>11.48</v>
      </c>
      <c r="DV3346">
        <v>10.84</v>
      </c>
      <c r="DW3346">
        <v>10.220000000000001</v>
      </c>
      <c r="DX3346">
        <v>9.6199999999999992</v>
      </c>
      <c r="DY3346">
        <v>9.0500000000000007</v>
      </c>
      <c r="DZ3346">
        <v>8.49</v>
      </c>
      <c r="EA3346">
        <v>7.97</v>
      </c>
      <c r="EB3346">
        <v>7.46</v>
      </c>
      <c r="EC3346">
        <v>6.99</v>
      </c>
      <c r="ED3346">
        <v>6.53</v>
      </c>
      <c r="EE3346">
        <v>6.11</v>
      </c>
      <c r="EF3346">
        <v>5.71</v>
      </c>
      <c r="EG3346">
        <v>5.33</v>
      </c>
      <c r="EH3346">
        <v>4.97</v>
      </c>
      <c r="EI3346">
        <v>4.63</v>
      </c>
      <c r="EJ3346">
        <v>4.3</v>
      </c>
      <c r="EK3346">
        <v>4</v>
      </c>
      <c r="EL3346">
        <v>3.7</v>
      </c>
      <c r="EM3346">
        <v>3.43</v>
      </c>
      <c r="EN3346">
        <v>3.18</v>
      </c>
      <c r="EO3346">
        <v>2.97</v>
      </c>
      <c r="EP3346">
        <v>2.79</v>
      </c>
      <c r="EQ3346">
        <v>2.67</v>
      </c>
      <c r="ER3346">
        <v>2.64</v>
      </c>
    </row>
    <row r="3347" spans="1:149" x14ac:dyDescent="0.25">
      <c r="A3347" t="s">
        <v>3134</v>
      </c>
      <c r="B3347">
        <v>41</v>
      </c>
      <c r="C3347">
        <v>41</v>
      </c>
      <c r="E3347">
        <v>100000</v>
      </c>
      <c r="F3347">
        <v>99137</v>
      </c>
      <c r="G3347">
        <v>98224</v>
      </c>
      <c r="H3347">
        <v>97261</v>
      </c>
      <c r="I3347">
        <v>96249</v>
      </c>
      <c r="J3347">
        <v>95188</v>
      </c>
      <c r="K3347">
        <v>94074</v>
      </c>
      <c r="L3347">
        <v>92900</v>
      </c>
      <c r="M3347">
        <v>91660</v>
      </c>
      <c r="N3347">
        <v>90342</v>
      </c>
      <c r="O3347">
        <v>88940</v>
      </c>
      <c r="P3347">
        <v>87448</v>
      </c>
      <c r="Q3347">
        <v>85853</v>
      </c>
      <c r="R3347">
        <v>84152</v>
      </c>
      <c r="S3347">
        <v>82350</v>
      </c>
      <c r="T3347">
        <v>80428</v>
      </c>
      <c r="U3347">
        <v>78346</v>
      </c>
      <c r="V3347">
        <v>76084</v>
      </c>
      <c r="W3347">
        <v>73634</v>
      </c>
      <c r="X3347">
        <v>70985</v>
      </c>
      <c r="Y3347">
        <v>68132</v>
      </c>
      <c r="Z3347">
        <v>65069</v>
      </c>
      <c r="AA3347">
        <v>61791</v>
      </c>
      <c r="AB3347">
        <v>58306</v>
      </c>
      <c r="AC3347">
        <v>54630</v>
      </c>
      <c r="AD3347">
        <v>50776</v>
      </c>
      <c r="AE3347">
        <v>46774</v>
      </c>
      <c r="AF3347">
        <v>42669</v>
      </c>
      <c r="AG3347">
        <v>38514</v>
      </c>
      <c r="AH3347">
        <v>34380</v>
      </c>
      <c r="AI3347">
        <v>30325</v>
      </c>
      <c r="AJ3347">
        <v>26395</v>
      </c>
      <c r="AK3347">
        <v>22638</v>
      </c>
      <c r="AL3347">
        <v>19124</v>
      </c>
      <c r="AM3347">
        <v>15884</v>
      </c>
      <c r="AN3347">
        <v>12932</v>
      </c>
      <c r="AO3347">
        <v>10279</v>
      </c>
      <c r="AP3347">
        <v>7936</v>
      </c>
      <c r="AQ3347">
        <v>5931</v>
      </c>
      <c r="AR3347">
        <v>4276</v>
      </c>
      <c r="AS3347">
        <v>2954</v>
      </c>
      <c r="DC3347">
        <v>23.99</v>
      </c>
      <c r="DD3347">
        <v>23.2</v>
      </c>
      <c r="DE3347">
        <v>22.41</v>
      </c>
      <c r="DF3347">
        <v>21.62</v>
      </c>
      <c r="DG3347">
        <v>20.85</v>
      </c>
      <c r="DH3347">
        <v>20.07</v>
      </c>
      <c r="DI3347">
        <v>19.309999999999999</v>
      </c>
      <c r="DJ3347">
        <v>18.54</v>
      </c>
      <c r="DK3347">
        <v>17.79</v>
      </c>
      <c r="DL3347">
        <v>17.04</v>
      </c>
      <c r="DM3347">
        <v>16.3</v>
      </c>
      <c r="DN3347">
        <v>15.57</v>
      </c>
      <c r="DO3347">
        <v>14.85</v>
      </c>
      <c r="DP3347">
        <v>14.14</v>
      </c>
      <c r="DQ3347">
        <v>13.44</v>
      </c>
      <c r="DR3347">
        <v>12.75</v>
      </c>
      <c r="DS3347">
        <v>12.07</v>
      </c>
      <c r="DT3347">
        <v>11.42</v>
      </c>
      <c r="DU3347">
        <v>10.78</v>
      </c>
      <c r="DV3347">
        <v>10.16</v>
      </c>
      <c r="DW3347">
        <v>9.57</v>
      </c>
      <c r="DX3347">
        <v>9</v>
      </c>
      <c r="DY3347">
        <v>8.4499999999999993</v>
      </c>
      <c r="DZ3347">
        <v>7.92</v>
      </c>
      <c r="EA3347">
        <v>7.42</v>
      </c>
      <c r="EB3347">
        <v>6.95</v>
      </c>
      <c r="EC3347">
        <v>6.5</v>
      </c>
      <c r="ED3347">
        <v>6.07</v>
      </c>
      <c r="EE3347">
        <v>5.68</v>
      </c>
      <c r="EF3347">
        <v>5.3</v>
      </c>
      <c r="EG3347">
        <v>4.9400000000000004</v>
      </c>
      <c r="EH3347">
        <v>4.5999999999999996</v>
      </c>
      <c r="EI3347">
        <v>4.28</v>
      </c>
      <c r="EJ3347">
        <v>3.98</v>
      </c>
      <c r="EK3347">
        <v>3.68</v>
      </c>
      <c r="EL3347">
        <v>3.41</v>
      </c>
      <c r="EM3347">
        <v>3.16</v>
      </c>
      <c r="EN3347">
        <v>2.95</v>
      </c>
      <c r="EO3347">
        <v>2.78</v>
      </c>
      <c r="EP3347">
        <v>2.66</v>
      </c>
      <c r="EQ3347">
        <v>2.63</v>
      </c>
    </row>
    <row r="3348" spans="1:149" x14ac:dyDescent="0.25">
      <c r="A3348" t="s">
        <v>3135</v>
      </c>
      <c r="B3348">
        <v>40</v>
      </c>
      <c r="C3348">
        <v>40</v>
      </c>
      <c r="E3348">
        <v>100000</v>
      </c>
      <c r="F3348">
        <v>99062</v>
      </c>
      <c r="G3348">
        <v>98074</v>
      </c>
      <c r="H3348">
        <v>97035</v>
      </c>
      <c r="I3348">
        <v>95946</v>
      </c>
      <c r="J3348">
        <v>94803</v>
      </c>
      <c r="K3348">
        <v>93601</v>
      </c>
      <c r="L3348">
        <v>92332</v>
      </c>
      <c r="M3348">
        <v>90984</v>
      </c>
      <c r="N3348">
        <v>89551</v>
      </c>
      <c r="O3348">
        <v>88026</v>
      </c>
      <c r="P3348">
        <v>86395</v>
      </c>
      <c r="Q3348">
        <v>84658</v>
      </c>
      <c r="R3348">
        <v>82820</v>
      </c>
      <c r="S3348">
        <v>80859</v>
      </c>
      <c r="T3348">
        <v>78737</v>
      </c>
      <c r="U3348">
        <v>76433</v>
      </c>
      <c r="V3348">
        <v>73939</v>
      </c>
      <c r="W3348">
        <v>71247</v>
      </c>
      <c r="X3348">
        <v>68348</v>
      </c>
      <c r="Y3348">
        <v>65242</v>
      </c>
      <c r="Z3348">
        <v>61919</v>
      </c>
      <c r="AA3348">
        <v>58389</v>
      </c>
      <c r="AB3348">
        <v>54670</v>
      </c>
      <c r="AC3348">
        <v>50774</v>
      </c>
      <c r="AD3348">
        <v>46731</v>
      </c>
      <c r="AE3348">
        <v>42586</v>
      </c>
      <c r="AF3348">
        <v>38403</v>
      </c>
      <c r="AG3348">
        <v>34243</v>
      </c>
      <c r="AH3348">
        <v>30169</v>
      </c>
      <c r="AI3348">
        <v>26227</v>
      </c>
      <c r="AJ3348">
        <v>22463</v>
      </c>
      <c r="AK3348">
        <v>18949</v>
      </c>
      <c r="AL3348">
        <v>15717</v>
      </c>
      <c r="AM3348">
        <v>12774</v>
      </c>
      <c r="AN3348">
        <v>10138</v>
      </c>
      <c r="AO3348">
        <v>7811</v>
      </c>
      <c r="AP3348">
        <v>5828</v>
      </c>
      <c r="AQ3348">
        <v>4191</v>
      </c>
      <c r="AR3348">
        <v>2889</v>
      </c>
      <c r="DC3348">
        <v>23.09</v>
      </c>
      <c r="DD3348">
        <v>22.3</v>
      </c>
      <c r="DE3348">
        <v>21.52</v>
      </c>
      <c r="DF3348">
        <v>20.75</v>
      </c>
      <c r="DG3348">
        <v>19.98</v>
      </c>
      <c r="DH3348">
        <v>19.21</v>
      </c>
      <c r="DI3348">
        <v>18.45</v>
      </c>
      <c r="DJ3348">
        <v>17.7</v>
      </c>
      <c r="DK3348">
        <v>16.96</v>
      </c>
      <c r="DL3348">
        <v>16.22</v>
      </c>
      <c r="DM3348">
        <v>15.49</v>
      </c>
      <c r="DN3348">
        <v>14.77</v>
      </c>
      <c r="DO3348">
        <v>14.07</v>
      </c>
      <c r="DP3348">
        <v>13.37</v>
      </c>
      <c r="DQ3348">
        <v>12.68</v>
      </c>
      <c r="DR3348">
        <v>12.01</v>
      </c>
      <c r="DS3348">
        <v>11.36</v>
      </c>
      <c r="DT3348">
        <v>10.72</v>
      </c>
      <c r="DU3348">
        <v>10.11</v>
      </c>
      <c r="DV3348">
        <v>9.52</v>
      </c>
      <c r="DW3348">
        <v>8.9499999999999993</v>
      </c>
      <c r="DX3348">
        <v>8.4</v>
      </c>
      <c r="DY3348">
        <v>7.88</v>
      </c>
      <c r="DZ3348">
        <v>7.38</v>
      </c>
      <c r="EA3348">
        <v>6.91</v>
      </c>
      <c r="EB3348">
        <v>6.46</v>
      </c>
      <c r="EC3348">
        <v>6.04</v>
      </c>
      <c r="ED3348">
        <v>5.64</v>
      </c>
      <c r="EE3348">
        <v>5.27</v>
      </c>
      <c r="EF3348">
        <v>4.91</v>
      </c>
      <c r="EG3348">
        <v>4.57</v>
      </c>
      <c r="EH3348">
        <v>4.26</v>
      </c>
      <c r="EI3348">
        <v>3.95</v>
      </c>
      <c r="EJ3348">
        <v>3.67</v>
      </c>
      <c r="EK3348">
        <v>3.39</v>
      </c>
      <c r="EL3348">
        <v>3.15</v>
      </c>
      <c r="EM3348">
        <v>2.94</v>
      </c>
      <c r="EN3348">
        <v>2.76</v>
      </c>
      <c r="EO3348">
        <v>2.65</v>
      </c>
      <c r="EP3348">
        <v>2.62</v>
      </c>
    </row>
    <row r="3349" spans="1:149" x14ac:dyDescent="0.25">
      <c r="A3349" t="s">
        <v>3136</v>
      </c>
      <c r="B3349">
        <v>39</v>
      </c>
      <c r="C3349">
        <v>39</v>
      </c>
      <c r="E3349">
        <v>100000</v>
      </c>
      <c r="F3349">
        <v>98984</v>
      </c>
      <c r="G3349">
        <v>97917</v>
      </c>
      <c r="H3349">
        <v>96799</v>
      </c>
      <c r="I3349">
        <v>95625</v>
      </c>
      <c r="J3349">
        <v>94392</v>
      </c>
      <c r="K3349">
        <v>93092</v>
      </c>
      <c r="L3349">
        <v>91713</v>
      </c>
      <c r="M3349">
        <v>90247</v>
      </c>
      <c r="N3349">
        <v>88687</v>
      </c>
      <c r="O3349">
        <v>87019</v>
      </c>
      <c r="P3349">
        <v>85243</v>
      </c>
      <c r="Q3349">
        <v>83365</v>
      </c>
      <c r="R3349">
        <v>81364</v>
      </c>
      <c r="S3349">
        <v>79199</v>
      </c>
      <c r="T3349">
        <v>76851</v>
      </c>
      <c r="U3349">
        <v>74310</v>
      </c>
      <c r="V3349">
        <v>71569</v>
      </c>
      <c r="W3349">
        <v>68623</v>
      </c>
      <c r="X3349">
        <v>65468</v>
      </c>
      <c r="Y3349">
        <v>62098</v>
      </c>
      <c r="Z3349">
        <v>58521</v>
      </c>
      <c r="AA3349">
        <v>54754</v>
      </c>
      <c r="AB3349">
        <v>50813</v>
      </c>
      <c r="AC3349">
        <v>46727</v>
      </c>
      <c r="AD3349">
        <v>42541</v>
      </c>
      <c r="AE3349">
        <v>38320</v>
      </c>
      <c r="AF3349">
        <v>34134</v>
      </c>
      <c r="AG3349">
        <v>30037</v>
      </c>
      <c r="AH3349">
        <v>26079</v>
      </c>
      <c r="AI3349">
        <v>22307</v>
      </c>
      <c r="AJ3349">
        <v>18790</v>
      </c>
      <c r="AK3349">
        <v>15562</v>
      </c>
      <c r="AL3349">
        <v>12629</v>
      </c>
      <c r="AM3349">
        <v>10004</v>
      </c>
      <c r="AN3349">
        <v>7695</v>
      </c>
      <c r="AO3349">
        <v>5729</v>
      </c>
      <c r="AP3349">
        <v>4113</v>
      </c>
      <c r="AQ3349">
        <v>2828</v>
      </c>
      <c r="DC3349">
        <v>22.2</v>
      </c>
      <c r="DD3349">
        <v>21.42</v>
      </c>
      <c r="DE3349">
        <v>20.65</v>
      </c>
      <c r="DF3349">
        <v>19.88</v>
      </c>
      <c r="DG3349">
        <v>19.12</v>
      </c>
      <c r="DH3349">
        <v>18.37</v>
      </c>
      <c r="DI3349">
        <v>17.62</v>
      </c>
      <c r="DJ3349">
        <v>16.87</v>
      </c>
      <c r="DK3349">
        <v>16.14</v>
      </c>
      <c r="DL3349">
        <v>15.41</v>
      </c>
      <c r="DM3349">
        <v>14.7</v>
      </c>
      <c r="DN3349">
        <v>14</v>
      </c>
      <c r="DO3349">
        <v>13.3</v>
      </c>
      <c r="DP3349">
        <v>12.61</v>
      </c>
      <c r="DQ3349">
        <v>11.95</v>
      </c>
      <c r="DR3349">
        <v>11.29</v>
      </c>
      <c r="DS3349">
        <v>10.66</v>
      </c>
      <c r="DT3349">
        <v>10.050000000000001</v>
      </c>
      <c r="DU3349">
        <v>9.4600000000000009</v>
      </c>
      <c r="DV3349">
        <v>8.9</v>
      </c>
      <c r="DW3349">
        <v>8.35</v>
      </c>
      <c r="DX3349">
        <v>7.83</v>
      </c>
      <c r="DY3349">
        <v>7.34</v>
      </c>
      <c r="DZ3349">
        <v>6.87</v>
      </c>
      <c r="EA3349">
        <v>6.42</v>
      </c>
      <c r="EB3349">
        <v>6</v>
      </c>
      <c r="EC3349">
        <v>5.61</v>
      </c>
      <c r="ED3349">
        <v>5.24</v>
      </c>
      <c r="EE3349">
        <v>4.88</v>
      </c>
      <c r="EF3349">
        <v>4.55</v>
      </c>
      <c r="EG3349">
        <v>4.2300000000000004</v>
      </c>
      <c r="EH3349">
        <v>3.93</v>
      </c>
      <c r="EI3349">
        <v>3.65</v>
      </c>
      <c r="EJ3349">
        <v>3.38</v>
      </c>
      <c r="EK3349">
        <v>3.13</v>
      </c>
      <c r="EL3349">
        <v>2.92</v>
      </c>
      <c r="EM3349">
        <v>2.75</v>
      </c>
      <c r="EN3349">
        <v>2.64</v>
      </c>
      <c r="EO3349">
        <v>2.61</v>
      </c>
    </row>
    <row r="3350" spans="1:149" x14ac:dyDescent="0.25">
      <c r="A3350" t="s">
        <v>3137</v>
      </c>
      <c r="B3350">
        <v>38</v>
      </c>
      <c r="C3350">
        <v>38</v>
      </c>
      <c r="E3350">
        <v>100000</v>
      </c>
      <c r="F3350">
        <v>98903</v>
      </c>
      <c r="G3350">
        <v>97753</v>
      </c>
      <c r="H3350">
        <v>96548</v>
      </c>
      <c r="I3350">
        <v>95282</v>
      </c>
      <c r="J3350">
        <v>93947</v>
      </c>
      <c r="K3350">
        <v>92534</v>
      </c>
      <c r="L3350">
        <v>91032</v>
      </c>
      <c r="M3350">
        <v>89437</v>
      </c>
      <c r="N3350">
        <v>87731</v>
      </c>
      <c r="O3350">
        <v>85913</v>
      </c>
      <c r="P3350">
        <v>83992</v>
      </c>
      <c r="Q3350">
        <v>81947</v>
      </c>
      <c r="R3350">
        <v>79737</v>
      </c>
      <c r="S3350">
        <v>77341</v>
      </c>
      <c r="T3350">
        <v>74751</v>
      </c>
      <c r="U3350">
        <v>71958</v>
      </c>
      <c r="V3350">
        <v>68959</v>
      </c>
      <c r="W3350">
        <v>65752</v>
      </c>
      <c r="X3350">
        <v>62329</v>
      </c>
      <c r="Y3350">
        <v>58702</v>
      </c>
      <c r="Z3350">
        <v>54886</v>
      </c>
      <c r="AA3350">
        <v>50894</v>
      </c>
      <c r="AB3350">
        <v>46762</v>
      </c>
      <c r="AC3350">
        <v>42533</v>
      </c>
      <c r="AD3350">
        <v>38271</v>
      </c>
      <c r="AE3350">
        <v>34050</v>
      </c>
      <c r="AF3350">
        <v>29931</v>
      </c>
      <c r="AG3350">
        <v>25954</v>
      </c>
      <c r="AH3350">
        <v>22170</v>
      </c>
      <c r="AI3350">
        <v>18649</v>
      </c>
      <c r="AJ3350">
        <v>15421</v>
      </c>
      <c r="AK3350">
        <v>12495</v>
      </c>
      <c r="AL3350">
        <v>9881</v>
      </c>
      <c r="AM3350">
        <v>7586</v>
      </c>
      <c r="AN3350">
        <v>5637</v>
      </c>
      <c r="AO3350">
        <v>4037</v>
      </c>
      <c r="AP3350">
        <v>2771</v>
      </c>
      <c r="DC3350">
        <v>21.32</v>
      </c>
      <c r="DD3350">
        <v>20.55</v>
      </c>
      <c r="DE3350">
        <v>19.79</v>
      </c>
      <c r="DF3350">
        <v>19.03</v>
      </c>
      <c r="DG3350">
        <v>18.28</v>
      </c>
      <c r="DH3350">
        <v>17.53</v>
      </c>
      <c r="DI3350">
        <v>16.79</v>
      </c>
      <c r="DJ3350">
        <v>16.059999999999999</v>
      </c>
      <c r="DK3350">
        <v>15.34</v>
      </c>
      <c r="DL3350">
        <v>14.62</v>
      </c>
      <c r="DM3350">
        <v>13.92</v>
      </c>
      <c r="DN3350">
        <v>13.23</v>
      </c>
      <c r="DO3350">
        <v>12.55</v>
      </c>
      <c r="DP3350">
        <v>11.88</v>
      </c>
      <c r="DQ3350">
        <v>11.23</v>
      </c>
      <c r="DR3350">
        <v>10.61</v>
      </c>
      <c r="DS3350">
        <v>10</v>
      </c>
      <c r="DT3350">
        <v>9.41</v>
      </c>
      <c r="DU3350">
        <v>8.85</v>
      </c>
      <c r="DV3350">
        <v>8.3000000000000007</v>
      </c>
      <c r="DW3350">
        <v>7.79</v>
      </c>
      <c r="DX3350">
        <v>7.29</v>
      </c>
      <c r="DY3350">
        <v>6.83</v>
      </c>
      <c r="DZ3350">
        <v>6.39</v>
      </c>
      <c r="EA3350">
        <v>5.97</v>
      </c>
      <c r="EB3350">
        <v>5.58</v>
      </c>
      <c r="EC3350">
        <v>5.21</v>
      </c>
      <c r="ED3350">
        <v>4.8600000000000003</v>
      </c>
      <c r="EE3350">
        <v>4.5199999999999996</v>
      </c>
      <c r="EF3350">
        <v>4.21</v>
      </c>
      <c r="EG3350">
        <v>3.91</v>
      </c>
      <c r="EH3350">
        <v>3.63</v>
      </c>
      <c r="EI3350">
        <v>3.36</v>
      </c>
      <c r="EJ3350">
        <v>3.11</v>
      </c>
      <c r="EK3350">
        <v>2.91</v>
      </c>
      <c r="EL3350">
        <v>2.74</v>
      </c>
      <c r="EM3350">
        <v>2.62</v>
      </c>
      <c r="EN3350">
        <v>2.6</v>
      </c>
    </row>
    <row r="3351" spans="1:149" x14ac:dyDescent="0.25">
      <c r="A3351" t="s">
        <v>3138</v>
      </c>
      <c r="B3351">
        <v>37</v>
      </c>
      <c r="C3351">
        <v>37</v>
      </c>
      <c r="E3351">
        <v>100000</v>
      </c>
      <c r="F3351">
        <v>98817</v>
      </c>
      <c r="G3351">
        <v>97578</v>
      </c>
      <c r="H3351">
        <v>96276</v>
      </c>
      <c r="I3351">
        <v>94905</v>
      </c>
      <c r="J3351">
        <v>93454</v>
      </c>
      <c r="K3351">
        <v>91915</v>
      </c>
      <c r="L3351">
        <v>90280</v>
      </c>
      <c r="M3351">
        <v>88533</v>
      </c>
      <c r="N3351">
        <v>86674</v>
      </c>
      <c r="O3351">
        <v>84709</v>
      </c>
      <c r="P3351">
        <v>82617</v>
      </c>
      <c r="Q3351">
        <v>80357</v>
      </c>
      <c r="R3351">
        <v>77910</v>
      </c>
      <c r="S3351">
        <v>75266</v>
      </c>
      <c r="T3351">
        <v>72419</v>
      </c>
      <c r="U3351">
        <v>69363</v>
      </c>
      <c r="V3351">
        <v>66097</v>
      </c>
      <c r="W3351">
        <v>62619</v>
      </c>
      <c r="X3351">
        <v>58935</v>
      </c>
      <c r="Y3351">
        <v>55066</v>
      </c>
      <c r="Z3351">
        <v>51022</v>
      </c>
      <c r="AA3351">
        <v>46837</v>
      </c>
      <c r="AB3351">
        <v>42561</v>
      </c>
      <c r="AC3351">
        <v>38259</v>
      </c>
      <c r="AD3351">
        <v>33999</v>
      </c>
      <c r="AE3351">
        <v>29847</v>
      </c>
      <c r="AF3351">
        <v>25852</v>
      </c>
      <c r="AG3351">
        <v>22053</v>
      </c>
      <c r="AH3351">
        <v>18524</v>
      </c>
      <c r="AI3351">
        <v>15296</v>
      </c>
      <c r="AJ3351">
        <v>12372</v>
      </c>
      <c r="AK3351">
        <v>9768</v>
      </c>
      <c r="AL3351">
        <v>7485</v>
      </c>
      <c r="AM3351">
        <v>5551</v>
      </c>
      <c r="AN3351">
        <v>3968</v>
      </c>
      <c r="AO3351">
        <v>2716</v>
      </c>
      <c r="DC3351">
        <v>20.46</v>
      </c>
      <c r="DD3351">
        <v>19.690000000000001</v>
      </c>
      <c r="DE3351">
        <v>18.940000000000001</v>
      </c>
      <c r="DF3351">
        <v>18.190000000000001</v>
      </c>
      <c r="DG3351">
        <v>17.440000000000001</v>
      </c>
      <c r="DH3351">
        <v>16.71</v>
      </c>
      <c r="DI3351">
        <v>15.98</v>
      </c>
      <c r="DJ3351">
        <v>15.26</v>
      </c>
      <c r="DK3351">
        <v>14.55</v>
      </c>
      <c r="DL3351">
        <v>13.85</v>
      </c>
      <c r="DM3351">
        <v>13.16</v>
      </c>
      <c r="DN3351">
        <v>12.48</v>
      </c>
      <c r="DO3351">
        <v>11.82</v>
      </c>
      <c r="DP3351">
        <v>11.17</v>
      </c>
      <c r="DQ3351">
        <v>10.55</v>
      </c>
      <c r="DR3351">
        <v>9.94</v>
      </c>
      <c r="DS3351">
        <v>9.36</v>
      </c>
      <c r="DT3351">
        <v>8.8000000000000007</v>
      </c>
      <c r="DU3351">
        <v>8.26</v>
      </c>
      <c r="DV3351">
        <v>7.74</v>
      </c>
      <c r="DW3351">
        <v>7.25</v>
      </c>
      <c r="DX3351">
        <v>6.79</v>
      </c>
      <c r="DY3351">
        <v>6.35</v>
      </c>
      <c r="DZ3351">
        <v>5.94</v>
      </c>
      <c r="EA3351">
        <v>5.55</v>
      </c>
      <c r="EB3351">
        <v>5.18</v>
      </c>
      <c r="EC3351">
        <v>4.83</v>
      </c>
      <c r="ED3351">
        <v>4.5</v>
      </c>
      <c r="EE3351">
        <v>4.1900000000000004</v>
      </c>
      <c r="EF3351">
        <v>3.89</v>
      </c>
      <c r="EG3351">
        <v>3.61</v>
      </c>
      <c r="EH3351">
        <v>3.34</v>
      </c>
      <c r="EI3351">
        <v>3.1</v>
      </c>
      <c r="EJ3351">
        <v>2.89</v>
      </c>
      <c r="EK3351">
        <v>2.73</v>
      </c>
      <c r="EL3351">
        <v>2.61</v>
      </c>
      <c r="EM3351">
        <v>2.59</v>
      </c>
    </row>
    <row r="3352" spans="1:149" x14ac:dyDescent="0.25">
      <c r="A3352" t="s">
        <v>3139</v>
      </c>
      <c r="B3352">
        <v>36</v>
      </c>
      <c r="C3352">
        <v>36</v>
      </c>
      <c r="E3352">
        <v>100000</v>
      </c>
      <c r="F3352">
        <v>98724</v>
      </c>
      <c r="G3352">
        <v>97385</v>
      </c>
      <c r="H3352">
        <v>95976</v>
      </c>
      <c r="I3352">
        <v>94484</v>
      </c>
      <c r="J3352">
        <v>92903</v>
      </c>
      <c r="K3352">
        <v>91226</v>
      </c>
      <c r="L3352">
        <v>89436</v>
      </c>
      <c r="M3352">
        <v>87532</v>
      </c>
      <c r="N3352">
        <v>85521</v>
      </c>
      <c r="O3352">
        <v>83379</v>
      </c>
      <c r="P3352">
        <v>81066</v>
      </c>
      <c r="Q3352">
        <v>78564</v>
      </c>
      <c r="R3352">
        <v>75863</v>
      </c>
      <c r="S3352">
        <v>72956</v>
      </c>
      <c r="T3352">
        <v>69840</v>
      </c>
      <c r="U3352">
        <v>66512</v>
      </c>
      <c r="V3352">
        <v>62971</v>
      </c>
      <c r="W3352">
        <v>59227</v>
      </c>
      <c r="X3352">
        <v>55297</v>
      </c>
      <c r="Y3352">
        <v>51198</v>
      </c>
      <c r="Z3352">
        <v>46958</v>
      </c>
      <c r="AA3352">
        <v>42629</v>
      </c>
      <c r="AB3352">
        <v>38280</v>
      </c>
      <c r="AC3352">
        <v>33981</v>
      </c>
      <c r="AD3352">
        <v>29795</v>
      </c>
      <c r="AE3352">
        <v>25771</v>
      </c>
      <c r="AF3352">
        <v>21957</v>
      </c>
      <c r="AG3352">
        <v>18418</v>
      </c>
      <c r="AH3352">
        <v>15185</v>
      </c>
      <c r="AI3352">
        <v>12264</v>
      </c>
      <c r="AJ3352">
        <v>9664</v>
      </c>
      <c r="AK3352">
        <v>7392</v>
      </c>
      <c r="AL3352">
        <v>5471</v>
      </c>
      <c r="AM3352">
        <v>3902</v>
      </c>
      <c r="AN3352">
        <v>2666</v>
      </c>
      <c r="DC3352">
        <v>19.600000000000001</v>
      </c>
      <c r="DD3352">
        <v>18.850000000000001</v>
      </c>
      <c r="DE3352">
        <v>18.100000000000001</v>
      </c>
      <c r="DF3352">
        <v>17.36</v>
      </c>
      <c r="DG3352">
        <v>16.62</v>
      </c>
      <c r="DH3352">
        <v>15.9</v>
      </c>
      <c r="DI3352">
        <v>15.18</v>
      </c>
      <c r="DJ3352">
        <v>14.47</v>
      </c>
      <c r="DK3352">
        <v>13.78</v>
      </c>
      <c r="DL3352">
        <v>13.09</v>
      </c>
      <c r="DM3352">
        <v>12.41</v>
      </c>
      <c r="DN3352">
        <v>11.75</v>
      </c>
      <c r="DO3352">
        <v>11.11</v>
      </c>
      <c r="DP3352">
        <v>10.49</v>
      </c>
      <c r="DQ3352">
        <v>9.89</v>
      </c>
      <c r="DR3352">
        <v>9.31</v>
      </c>
      <c r="DS3352">
        <v>8.75</v>
      </c>
      <c r="DT3352">
        <v>8.2100000000000009</v>
      </c>
      <c r="DU3352">
        <v>7.7</v>
      </c>
      <c r="DV3352">
        <v>7.21</v>
      </c>
      <c r="DW3352">
        <v>6.75</v>
      </c>
      <c r="DX3352">
        <v>6.31</v>
      </c>
      <c r="DY3352">
        <v>5.9</v>
      </c>
      <c r="DZ3352">
        <v>5.52</v>
      </c>
      <c r="EA3352">
        <v>5.15</v>
      </c>
      <c r="EB3352">
        <v>4.8</v>
      </c>
      <c r="EC3352">
        <v>4.4800000000000004</v>
      </c>
      <c r="ED3352">
        <v>4.17</v>
      </c>
      <c r="EE3352">
        <v>3.87</v>
      </c>
      <c r="EF3352">
        <v>3.59</v>
      </c>
      <c r="EG3352">
        <v>3.32</v>
      </c>
      <c r="EH3352">
        <v>3.08</v>
      </c>
      <c r="EI3352">
        <v>2.88</v>
      </c>
      <c r="EJ3352">
        <v>2.71</v>
      </c>
      <c r="EK3352">
        <v>2.6</v>
      </c>
      <c r="EL3352">
        <v>2.58</v>
      </c>
    </row>
    <row r="3353" spans="1:149" x14ac:dyDescent="0.25">
      <c r="A3353" t="s">
        <v>3140</v>
      </c>
      <c r="B3353">
        <v>35</v>
      </c>
      <c r="C3353">
        <v>35</v>
      </c>
      <c r="E3353">
        <v>100000</v>
      </c>
      <c r="F3353">
        <v>98621</v>
      </c>
      <c r="G3353">
        <v>97170</v>
      </c>
      <c r="H3353">
        <v>95636</v>
      </c>
      <c r="I3353">
        <v>94009</v>
      </c>
      <c r="J3353">
        <v>92286</v>
      </c>
      <c r="K3353">
        <v>90449</v>
      </c>
      <c r="L3353">
        <v>88497</v>
      </c>
      <c r="M3353">
        <v>86436</v>
      </c>
      <c r="N3353">
        <v>84244</v>
      </c>
      <c r="O3353">
        <v>81876</v>
      </c>
      <c r="P3353">
        <v>79313</v>
      </c>
      <c r="Q3353">
        <v>76550</v>
      </c>
      <c r="R3353">
        <v>73580</v>
      </c>
      <c r="S3353">
        <v>70397</v>
      </c>
      <c r="T3353">
        <v>67004</v>
      </c>
      <c r="U3353">
        <v>63394</v>
      </c>
      <c r="V3353">
        <v>59582</v>
      </c>
      <c r="W3353">
        <v>55588</v>
      </c>
      <c r="X3353">
        <v>51425</v>
      </c>
      <c r="Y3353">
        <v>47127</v>
      </c>
      <c r="Z3353">
        <v>42742</v>
      </c>
      <c r="AA3353">
        <v>38340</v>
      </c>
      <c r="AB3353">
        <v>33997</v>
      </c>
      <c r="AC3353">
        <v>29774</v>
      </c>
      <c r="AD3353">
        <v>25719</v>
      </c>
      <c r="AE3353">
        <v>21881</v>
      </c>
      <c r="AF3353">
        <v>18330</v>
      </c>
      <c r="AG3353">
        <v>15091</v>
      </c>
      <c r="AH3353">
        <v>12168</v>
      </c>
      <c r="AI3353">
        <v>9573</v>
      </c>
      <c r="AJ3353">
        <v>7307</v>
      </c>
      <c r="AK3353">
        <v>5398</v>
      </c>
      <c r="AL3353">
        <v>3842</v>
      </c>
      <c r="AM3353">
        <v>2619</v>
      </c>
      <c r="DC3353">
        <v>18.75</v>
      </c>
      <c r="DD3353">
        <v>18.010000000000002</v>
      </c>
      <c r="DE3353">
        <v>17.27</v>
      </c>
      <c r="DF3353">
        <v>16.54</v>
      </c>
      <c r="DG3353">
        <v>15.82</v>
      </c>
      <c r="DH3353">
        <v>15.1</v>
      </c>
      <c r="DI3353">
        <v>14.4</v>
      </c>
      <c r="DJ3353">
        <v>13.71</v>
      </c>
      <c r="DK3353">
        <v>13.02</v>
      </c>
      <c r="DL3353">
        <v>12.35</v>
      </c>
      <c r="DM3353">
        <v>11.69</v>
      </c>
      <c r="DN3353">
        <v>11.05</v>
      </c>
      <c r="DO3353">
        <v>10.43</v>
      </c>
      <c r="DP3353">
        <v>9.83</v>
      </c>
      <c r="DQ3353">
        <v>9.25</v>
      </c>
      <c r="DR3353">
        <v>8.6999999999999993</v>
      </c>
      <c r="DS3353">
        <v>8.17</v>
      </c>
      <c r="DT3353">
        <v>7.66</v>
      </c>
      <c r="DU3353">
        <v>7.17</v>
      </c>
      <c r="DV3353">
        <v>6.71</v>
      </c>
      <c r="DW3353">
        <v>6.28</v>
      </c>
      <c r="DX3353">
        <v>5.87</v>
      </c>
      <c r="DY3353">
        <v>5.48</v>
      </c>
      <c r="DZ3353">
        <v>5.12</v>
      </c>
      <c r="EA3353">
        <v>4.78</v>
      </c>
      <c r="EB3353">
        <v>4.45</v>
      </c>
      <c r="EC3353">
        <v>4.1399999999999997</v>
      </c>
      <c r="ED3353">
        <v>3.85</v>
      </c>
      <c r="EE3353">
        <v>3.57</v>
      </c>
      <c r="EF3353">
        <v>3.31</v>
      </c>
      <c r="EG3353">
        <v>3.07</v>
      </c>
      <c r="EH3353">
        <v>2.86</v>
      </c>
      <c r="EI3353">
        <v>2.7</v>
      </c>
      <c r="EJ3353">
        <v>2.59</v>
      </c>
      <c r="EK3353">
        <v>2.57</v>
      </c>
    </row>
    <row r="3354" spans="1:149" x14ac:dyDescent="0.25">
      <c r="A3354" t="s">
        <v>3141</v>
      </c>
      <c r="B3354">
        <v>34</v>
      </c>
      <c r="C3354">
        <v>34</v>
      </c>
      <c r="E3354">
        <v>100000</v>
      </c>
      <c r="F3354">
        <v>98505</v>
      </c>
      <c r="G3354">
        <v>96924</v>
      </c>
      <c r="H3354">
        <v>95250</v>
      </c>
      <c r="I3354">
        <v>93477</v>
      </c>
      <c r="J3354">
        <v>91588</v>
      </c>
      <c r="K3354">
        <v>89583</v>
      </c>
      <c r="L3354">
        <v>87469</v>
      </c>
      <c r="M3354">
        <v>85222</v>
      </c>
      <c r="N3354">
        <v>82796</v>
      </c>
      <c r="O3354">
        <v>80170</v>
      </c>
      <c r="P3354">
        <v>77339</v>
      </c>
      <c r="Q3354">
        <v>74299</v>
      </c>
      <c r="R3354">
        <v>71047</v>
      </c>
      <c r="S3354">
        <v>67581</v>
      </c>
      <c r="T3354">
        <v>63899</v>
      </c>
      <c r="U3354">
        <v>60013</v>
      </c>
      <c r="V3354">
        <v>55945</v>
      </c>
      <c r="W3354">
        <v>51713</v>
      </c>
      <c r="X3354">
        <v>47348</v>
      </c>
      <c r="Y3354">
        <v>42903</v>
      </c>
      <c r="Z3354">
        <v>38445</v>
      </c>
      <c r="AA3354">
        <v>34051</v>
      </c>
      <c r="AB3354">
        <v>29786</v>
      </c>
      <c r="AC3354">
        <v>25698</v>
      </c>
      <c r="AD3354">
        <v>21832</v>
      </c>
      <c r="AE3354">
        <v>18261</v>
      </c>
      <c r="AF3354">
        <v>15014</v>
      </c>
      <c r="AG3354">
        <v>12087</v>
      </c>
      <c r="AH3354">
        <v>9493</v>
      </c>
      <c r="AI3354">
        <v>7233</v>
      </c>
      <c r="AJ3354">
        <v>5332</v>
      </c>
      <c r="AK3354">
        <v>3787</v>
      </c>
      <c r="AL3354">
        <v>2576</v>
      </c>
      <c r="DC3354">
        <v>17.920000000000002</v>
      </c>
      <c r="DD3354">
        <v>17.18</v>
      </c>
      <c r="DE3354">
        <v>16.46</v>
      </c>
      <c r="DF3354">
        <v>15.74</v>
      </c>
      <c r="DG3354">
        <v>15.03</v>
      </c>
      <c r="DH3354">
        <v>14.33</v>
      </c>
      <c r="DI3354">
        <v>13.63</v>
      </c>
      <c r="DJ3354">
        <v>12.95</v>
      </c>
      <c r="DK3354">
        <v>12.28</v>
      </c>
      <c r="DL3354">
        <v>11.63</v>
      </c>
      <c r="DM3354">
        <v>10.99</v>
      </c>
      <c r="DN3354">
        <v>10.37</v>
      </c>
      <c r="DO3354">
        <v>9.7799999999999994</v>
      </c>
      <c r="DP3354">
        <v>9.1999999999999993</v>
      </c>
      <c r="DQ3354">
        <v>8.65</v>
      </c>
      <c r="DR3354">
        <v>8.1199999999999992</v>
      </c>
      <c r="DS3354">
        <v>7.61</v>
      </c>
      <c r="DT3354">
        <v>7.13</v>
      </c>
      <c r="DU3354">
        <v>6.67</v>
      </c>
      <c r="DV3354">
        <v>6.24</v>
      </c>
      <c r="DW3354">
        <v>5.84</v>
      </c>
      <c r="DX3354">
        <v>5.45</v>
      </c>
      <c r="DY3354">
        <v>5.09</v>
      </c>
      <c r="DZ3354">
        <v>4.75</v>
      </c>
      <c r="EA3354">
        <v>4.43</v>
      </c>
      <c r="EB3354">
        <v>4.12</v>
      </c>
      <c r="EC3354">
        <v>3.83</v>
      </c>
      <c r="ED3354">
        <v>3.55</v>
      </c>
      <c r="EE3354">
        <v>3.29</v>
      </c>
      <c r="EF3354">
        <v>3.05</v>
      </c>
      <c r="EG3354">
        <v>2.85</v>
      </c>
      <c r="EH3354">
        <v>2.69</v>
      </c>
      <c r="EI3354">
        <v>2.58</v>
      </c>
      <c r="EJ3354">
        <v>2.56</v>
      </c>
    </row>
    <row r="3355" spans="1:149" x14ac:dyDescent="0.25">
      <c r="A3355" t="s">
        <v>3142</v>
      </c>
      <c r="B3355">
        <v>33</v>
      </c>
      <c r="C3355">
        <v>33</v>
      </c>
      <c r="E3355">
        <v>100000</v>
      </c>
      <c r="F3355">
        <v>98370</v>
      </c>
      <c r="G3355">
        <v>96644</v>
      </c>
      <c r="H3355">
        <v>94817</v>
      </c>
      <c r="I3355">
        <v>92872</v>
      </c>
      <c r="J3355">
        <v>90809</v>
      </c>
      <c r="K3355">
        <v>88637</v>
      </c>
      <c r="L3355">
        <v>86330</v>
      </c>
      <c r="M3355">
        <v>83841</v>
      </c>
      <c r="N3355">
        <v>81149</v>
      </c>
      <c r="O3355">
        <v>78248</v>
      </c>
      <c r="P3355">
        <v>75131</v>
      </c>
      <c r="Q3355">
        <v>71801</v>
      </c>
      <c r="R3355">
        <v>68256</v>
      </c>
      <c r="S3355">
        <v>64494</v>
      </c>
      <c r="T3355">
        <v>60530</v>
      </c>
      <c r="U3355">
        <v>56382</v>
      </c>
      <c r="V3355">
        <v>52070</v>
      </c>
      <c r="W3355">
        <v>47632</v>
      </c>
      <c r="X3355">
        <v>43118</v>
      </c>
      <c r="Y3355">
        <v>38599</v>
      </c>
      <c r="Z3355">
        <v>34148</v>
      </c>
      <c r="AA3355">
        <v>29835</v>
      </c>
      <c r="AB3355">
        <v>25707</v>
      </c>
      <c r="AC3355">
        <v>21812</v>
      </c>
      <c r="AD3355">
        <v>18217</v>
      </c>
      <c r="AE3355">
        <v>14953</v>
      </c>
      <c r="AF3355">
        <v>12022</v>
      </c>
      <c r="AG3355">
        <v>9426</v>
      </c>
      <c r="AH3355">
        <v>7169</v>
      </c>
      <c r="AI3355">
        <v>5274</v>
      </c>
      <c r="AJ3355">
        <v>3738</v>
      </c>
      <c r="AK3355">
        <v>2537</v>
      </c>
      <c r="DC3355">
        <v>17.100000000000001</v>
      </c>
      <c r="DD3355">
        <v>16.37</v>
      </c>
      <c r="DE3355">
        <v>15.66</v>
      </c>
      <c r="DF3355">
        <v>14.95</v>
      </c>
      <c r="DG3355">
        <v>14.25</v>
      </c>
      <c r="DH3355">
        <v>13.56</v>
      </c>
      <c r="DI3355">
        <v>12.88</v>
      </c>
      <c r="DJ3355">
        <v>12.21</v>
      </c>
      <c r="DK3355">
        <v>11.56</v>
      </c>
      <c r="DL3355">
        <v>10.93</v>
      </c>
      <c r="DM3355">
        <v>10.32</v>
      </c>
      <c r="DN3355">
        <v>9.7200000000000006</v>
      </c>
      <c r="DO3355">
        <v>9.15</v>
      </c>
      <c r="DP3355">
        <v>8.6</v>
      </c>
      <c r="DQ3355">
        <v>8.07</v>
      </c>
      <c r="DR3355">
        <v>7.57</v>
      </c>
      <c r="DS3355">
        <v>7.09</v>
      </c>
      <c r="DT3355">
        <v>6.63</v>
      </c>
      <c r="DU3355">
        <v>6.21</v>
      </c>
      <c r="DV3355">
        <v>5.8</v>
      </c>
      <c r="DW3355">
        <v>5.42</v>
      </c>
      <c r="DX3355">
        <v>5.07</v>
      </c>
      <c r="DY3355">
        <v>4.7300000000000004</v>
      </c>
      <c r="DZ3355">
        <v>4.4000000000000004</v>
      </c>
      <c r="EA3355">
        <v>4.0999999999999996</v>
      </c>
      <c r="EB3355">
        <v>3.81</v>
      </c>
      <c r="EC3355">
        <v>3.53</v>
      </c>
      <c r="ED3355">
        <v>3.27</v>
      </c>
      <c r="EE3355">
        <v>3.04</v>
      </c>
      <c r="EF3355">
        <v>2.84</v>
      </c>
      <c r="EG3355">
        <v>2.68</v>
      </c>
      <c r="EH3355">
        <v>2.57</v>
      </c>
      <c r="EI3355">
        <v>2.5499999999999998</v>
      </c>
    </row>
    <row r="3356" spans="1:149" x14ac:dyDescent="0.25">
      <c r="A3356" t="s">
        <v>3143</v>
      </c>
      <c r="B3356">
        <v>32</v>
      </c>
      <c r="C3356">
        <v>32</v>
      </c>
      <c r="E3356">
        <v>100000</v>
      </c>
      <c r="F3356">
        <v>98219</v>
      </c>
      <c r="G3356">
        <v>96333</v>
      </c>
      <c r="H3356">
        <v>94327</v>
      </c>
      <c r="I3356">
        <v>92201</v>
      </c>
      <c r="J3356">
        <v>89964</v>
      </c>
      <c r="K3356">
        <v>87591</v>
      </c>
      <c r="L3356">
        <v>85033</v>
      </c>
      <c r="M3356">
        <v>82270</v>
      </c>
      <c r="N3356">
        <v>79293</v>
      </c>
      <c r="O3356">
        <v>76096</v>
      </c>
      <c r="P3356">
        <v>72679</v>
      </c>
      <c r="Q3356">
        <v>69048</v>
      </c>
      <c r="R3356">
        <v>65199</v>
      </c>
      <c r="S3356">
        <v>61145</v>
      </c>
      <c r="T3356">
        <v>56912</v>
      </c>
      <c r="U3356">
        <v>52513</v>
      </c>
      <c r="V3356">
        <v>47990</v>
      </c>
      <c r="W3356">
        <v>43398</v>
      </c>
      <c r="X3356">
        <v>38808</v>
      </c>
      <c r="Y3356">
        <v>34297</v>
      </c>
      <c r="Z3356">
        <v>29928</v>
      </c>
      <c r="AA3356">
        <v>25754</v>
      </c>
      <c r="AB3356">
        <v>21823</v>
      </c>
      <c r="AC3356">
        <v>18202</v>
      </c>
      <c r="AD3356">
        <v>14917</v>
      </c>
      <c r="AE3356">
        <v>11972</v>
      </c>
      <c r="AF3356">
        <v>9373</v>
      </c>
      <c r="AG3356">
        <v>7116</v>
      </c>
      <c r="AH3356">
        <v>5225</v>
      </c>
      <c r="AI3356">
        <v>3695</v>
      </c>
      <c r="AJ3356">
        <v>2502</v>
      </c>
      <c r="DC3356">
        <v>16.29</v>
      </c>
      <c r="DD3356">
        <v>15.58</v>
      </c>
      <c r="DE3356">
        <v>14.87</v>
      </c>
      <c r="DF3356">
        <v>14.18</v>
      </c>
      <c r="DG3356">
        <v>13.49</v>
      </c>
      <c r="DH3356">
        <v>12.81</v>
      </c>
      <c r="DI3356">
        <v>12.15</v>
      </c>
      <c r="DJ3356">
        <v>11.5</v>
      </c>
      <c r="DK3356">
        <v>10.87</v>
      </c>
      <c r="DL3356">
        <v>10.26</v>
      </c>
      <c r="DM3356">
        <v>9.67</v>
      </c>
      <c r="DN3356">
        <v>9.1</v>
      </c>
      <c r="DO3356">
        <v>8.5500000000000007</v>
      </c>
      <c r="DP3356">
        <v>8.0299999999999994</v>
      </c>
      <c r="DQ3356">
        <v>7.52</v>
      </c>
      <c r="DR3356">
        <v>7.05</v>
      </c>
      <c r="DS3356">
        <v>6.6</v>
      </c>
      <c r="DT3356">
        <v>6.17</v>
      </c>
      <c r="DU3356">
        <v>5.77</v>
      </c>
      <c r="DV3356">
        <v>5.39</v>
      </c>
      <c r="DW3356">
        <v>5.04</v>
      </c>
      <c r="DX3356">
        <v>4.7</v>
      </c>
      <c r="DY3356">
        <v>4.38</v>
      </c>
      <c r="DZ3356">
        <v>4.08</v>
      </c>
      <c r="EA3356">
        <v>3.79</v>
      </c>
      <c r="EB3356">
        <v>3.52</v>
      </c>
      <c r="EC3356">
        <v>3.26</v>
      </c>
      <c r="ED3356">
        <v>3.02</v>
      </c>
      <c r="EE3356">
        <v>2.82</v>
      </c>
      <c r="EF3356">
        <v>2.66</v>
      </c>
      <c r="EG3356">
        <v>2.56</v>
      </c>
      <c r="EH3356">
        <v>2.54</v>
      </c>
    </row>
    <row r="3357" spans="1:149" x14ac:dyDescent="0.25">
      <c r="A3357" t="s">
        <v>3144</v>
      </c>
      <c r="B3357">
        <v>31</v>
      </c>
      <c r="C3357">
        <v>31</v>
      </c>
      <c r="E3357">
        <v>100000</v>
      </c>
      <c r="F3357">
        <v>98051</v>
      </c>
      <c r="G3357">
        <v>95979</v>
      </c>
      <c r="H3357">
        <v>93784</v>
      </c>
      <c r="I3357">
        <v>91476</v>
      </c>
      <c r="J3357">
        <v>89030</v>
      </c>
      <c r="K3357">
        <v>86396</v>
      </c>
      <c r="L3357">
        <v>83553</v>
      </c>
      <c r="M3357">
        <v>80493</v>
      </c>
      <c r="N3357">
        <v>77211</v>
      </c>
      <c r="O3357">
        <v>73703</v>
      </c>
      <c r="P3357">
        <v>69974</v>
      </c>
      <c r="Q3357">
        <v>66027</v>
      </c>
      <c r="R3357">
        <v>61877</v>
      </c>
      <c r="S3357">
        <v>57546</v>
      </c>
      <c r="T3357">
        <v>53054</v>
      </c>
      <c r="U3357">
        <v>48436</v>
      </c>
      <c r="V3357">
        <v>43754</v>
      </c>
      <c r="W3357">
        <v>39084</v>
      </c>
      <c r="X3357">
        <v>34501</v>
      </c>
      <c r="Y3357">
        <v>30073</v>
      </c>
      <c r="Z3357">
        <v>25845</v>
      </c>
      <c r="AA3357">
        <v>21869</v>
      </c>
      <c r="AB3357">
        <v>18215</v>
      </c>
      <c r="AC3357">
        <v>14908</v>
      </c>
      <c r="AD3357">
        <v>11944</v>
      </c>
      <c r="AE3357">
        <v>9334</v>
      </c>
      <c r="AF3357">
        <v>7075</v>
      </c>
      <c r="AG3357">
        <v>5185</v>
      </c>
      <c r="AH3357">
        <v>3660</v>
      </c>
      <c r="AI3357">
        <v>2472</v>
      </c>
      <c r="DC3357">
        <v>15.5</v>
      </c>
      <c r="DD3357">
        <v>14.79</v>
      </c>
      <c r="DE3357">
        <v>14.1</v>
      </c>
      <c r="DF3357">
        <v>13.42</v>
      </c>
      <c r="DG3357">
        <v>12.75</v>
      </c>
      <c r="DH3357">
        <v>12.08</v>
      </c>
      <c r="DI3357">
        <v>11.44</v>
      </c>
      <c r="DJ3357">
        <v>10.81</v>
      </c>
      <c r="DK3357">
        <v>10.199999999999999</v>
      </c>
      <c r="DL3357">
        <v>9.61</v>
      </c>
      <c r="DM3357">
        <v>9.0500000000000007</v>
      </c>
      <c r="DN3357">
        <v>8.5</v>
      </c>
      <c r="DO3357">
        <v>7.98</v>
      </c>
      <c r="DP3357">
        <v>7.48</v>
      </c>
      <c r="DQ3357">
        <v>7.01</v>
      </c>
      <c r="DR3357">
        <v>6.56</v>
      </c>
      <c r="DS3357">
        <v>6.14</v>
      </c>
      <c r="DT3357">
        <v>5.74</v>
      </c>
      <c r="DU3357">
        <v>5.36</v>
      </c>
      <c r="DV3357">
        <v>5.01</v>
      </c>
      <c r="DW3357">
        <v>4.67</v>
      </c>
      <c r="DX3357">
        <v>4.3600000000000003</v>
      </c>
      <c r="DY3357">
        <v>4.0599999999999996</v>
      </c>
      <c r="DZ3357">
        <v>3.77</v>
      </c>
      <c r="EA3357">
        <v>3.5</v>
      </c>
      <c r="EB3357">
        <v>3.24</v>
      </c>
      <c r="EC3357">
        <v>3.01</v>
      </c>
      <c r="ED3357">
        <v>2.81</v>
      </c>
      <c r="EE3357">
        <v>2.65</v>
      </c>
      <c r="EF3357">
        <v>2.5499999999999998</v>
      </c>
      <c r="EG3357">
        <v>2.5299999999999998</v>
      </c>
    </row>
    <row r="3358" spans="1:149" x14ac:dyDescent="0.25">
      <c r="A3358" t="s">
        <v>3145</v>
      </c>
      <c r="B3358">
        <v>30</v>
      </c>
      <c r="C3358">
        <v>30</v>
      </c>
      <c r="E3358">
        <v>100000</v>
      </c>
      <c r="F3358">
        <v>97855</v>
      </c>
      <c r="G3358">
        <v>95584</v>
      </c>
      <c r="H3358">
        <v>93199</v>
      </c>
      <c r="I3358">
        <v>90672</v>
      </c>
      <c r="J3358">
        <v>87953</v>
      </c>
      <c r="K3358">
        <v>85022</v>
      </c>
      <c r="L3358">
        <v>81871</v>
      </c>
      <c r="M3358">
        <v>78493</v>
      </c>
      <c r="N3358">
        <v>74887</v>
      </c>
      <c r="O3358">
        <v>71055</v>
      </c>
      <c r="P3358">
        <v>66999</v>
      </c>
      <c r="Q3358">
        <v>62740</v>
      </c>
      <c r="R3358">
        <v>58302</v>
      </c>
      <c r="S3358">
        <v>53702</v>
      </c>
      <c r="T3358">
        <v>48983</v>
      </c>
      <c r="U3358">
        <v>44200</v>
      </c>
      <c r="V3358">
        <v>39435</v>
      </c>
      <c r="W3358">
        <v>34770</v>
      </c>
      <c r="X3358">
        <v>30270</v>
      </c>
      <c r="Y3358">
        <v>25984</v>
      </c>
      <c r="Z3358">
        <v>21956</v>
      </c>
      <c r="AA3358">
        <v>18262</v>
      </c>
      <c r="AB3358">
        <v>14924</v>
      </c>
      <c r="AC3358">
        <v>11941</v>
      </c>
      <c r="AD3358">
        <v>9313</v>
      </c>
      <c r="AE3358">
        <v>7045</v>
      </c>
      <c r="AF3358">
        <v>5155</v>
      </c>
      <c r="AG3358">
        <v>3631</v>
      </c>
      <c r="AH3358">
        <v>2448</v>
      </c>
      <c r="DC3358">
        <v>14.72</v>
      </c>
      <c r="DD3358">
        <v>14.03</v>
      </c>
      <c r="DE3358">
        <v>13.35</v>
      </c>
      <c r="DF3358">
        <v>12.68</v>
      </c>
      <c r="DG3358">
        <v>12.02</v>
      </c>
      <c r="DH3358">
        <v>11.37</v>
      </c>
      <c r="DI3358">
        <v>10.75</v>
      </c>
      <c r="DJ3358">
        <v>10.14</v>
      </c>
      <c r="DK3358">
        <v>9.56</v>
      </c>
      <c r="DL3358">
        <v>8.99</v>
      </c>
      <c r="DM3358">
        <v>8.4499999999999993</v>
      </c>
      <c r="DN3358">
        <v>7.93</v>
      </c>
      <c r="DO3358">
        <v>7.44</v>
      </c>
      <c r="DP3358">
        <v>6.97</v>
      </c>
      <c r="DQ3358">
        <v>6.52</v>
      </c>
      <c r="DR3358">
        <v>6.1</v>
      </c>
      <c r="DS3358">
        <v>5.71</v>
      </c>
      <c r="DT3358">
        <v>5.33</v>
      </c>
      <c r="DU3358">
        <v>4.9800000000000004</v>
      </c>
      <c r="DV3358">
        <v>4.6500000000000004</v>
      </c>
      <c r="DW3358">
        <v>4.33</v>
      </c>
      <c r="DX3358">
        <v>4.04</v>
      </c>
      <c r="DY3358">
        <v>3.75</v>
      </c>
      <c r="DZ3358">
        <v>3.48</v>
      </c>
      <c r="EA3358">
        <v>3.23</v>
      </c>
      <c r="EB3358">
        <v>2.99</v>
      </c>
      <c r="EC3358">
        <v>2.8</v>
      </c>
      <c r="ED3358">
        <v>2.64</v>
      </c>
      <c r="EE3358">
        <v>2.54</v>
      </c>
      <c r="EF3358">
        <v>2.52</v>
      </c>
    </row>
    <row r="3359" spans="1:149" x14ac:dyDescent="0.25">
      <c r="A3359" t="s">
        <v>3146</v>
      </c>
      <c r="B3359">
        <v>29</v>
      </c>
      <c r="C3359">
        <v>29</v>
      </c>
      <c r="E3359">
        <v>100000</v>
      </c>
      <c r="F3359">
        <v>97646</v>
      </c>
      <c r="G3359">
        <v>95175</v>
      </c>
      <c r="H3359">
        <v>92558</v>
      </c>
      <c r="I3359">
        <v>89745</v>
      </c>
      <c r="J3359">
        <v>86715</v>
      </c>
      <c r="K3359">
        <v>83462</v>
      </c>
      <c r="L3359">
        <v>79977</v>
      </c>
      <c r="M3359">
        <v>76262</v>
      </c>
      <c r="N3359">
        <v>72318</v>
      </c>
      <c r="O3359">
        <v>68144</v>
      </c>
      <c r="P3359">
        <v>63762</v>
      </c>
      <c r="Q3359">
        <v>59201</v>
      </c>
      <c r="R3359">
        <v>54483</v>
      </c>
      <c r="S3359">
        <v>49645</v>
      </c>
      <c r="T3359">
        <v>44752</v>
      </c>
      <c r="U3359">
        <v>39881</v>
      </c>
      <c r="V3359">
        <v>35119</v>
      </c>
      <c r="W3359">
        <v>30535</v>
      </c>
      <c r="X3359">
        <v>26178</v>
      </c>
      <c r="Y3359">
        <v>22093</v>
      </c>
      <c r="Z3359">
        <v>18348</v>
      </c>
      <c r="AA3359">
        <v>14973</v>
      </c>
      <c r="AB3359">
        <v>11961</v>
      </c>
      <c r="AC3359">
        <v>9315</v>
      </c>
      <c r="AD3359">
        <v>7033</v>
      </c>
      <c r="AE3359">
        <v>5135</v>
      </c>
      <c r="AF3359">
        <v>3611</v>
      </c>
      <c r="AG3359">
        <v>2429</v>
      </c>
      <c r="DC3359">
        <v>13.95</v>
      </c>
      <c r="DD3359">
        <v>13.28</v>
      </c>
      <c r="DE3359">
        <v>12.61</v>
      </c>
      <c r="DF3359">
        <v>11.95</v>
      </c>
      <c r="DG3359">
        <v>11.31</v>
      </c>
      <c r="DH3359">
        <v>10.69</v>
      </c>
      <c r="DI3359">
        <v>10.09</v>
      </c>
      <c r="DJ3359">
        <v>9.5</v>
      </c>
      <c r="DK3359">
        <v>8.94</v>
      </c>
      <c r="DL3359">
        <v>8.4</v>
      </c>
      <c r="DM3359">
        <v>7.89</v>
      </c>
      <c r="DN3359">
        <v>7.39</v>
      </c>
      <c r="DO3359">
        <v>6.93</v>
      </c>
      <c r="DP3359">
        <v>6.48</v>
      </c>
      <c r="DQ3359">
        <v>6.06</v>
      </c>
      <c r="DR3359">
        <v>5.67</v>
      </c>
      <c r="DS3359">
        <v>5.3</v>
      </c>
      <c r="DT3359">
        <v>4.96</v>
      </c>
      <c r="DU3359">
        <v>4.63</v>
      </c>
      <c r="DV3359">
        <v>4.3099999999999996</v>
      </c>
      <c r="DW3359">
        <v>4.0199999999999996</v>
      </c>
      <c r="DX3359">
        <v>3.73</v>
      </c>
      <c r="DY3359">
        <v>3.46</v>
      </c>
      <c r="DZ3359">
        <v>3.21</v>
      </c>
      <c r="EA3359">
        <v>2.98</v>
      </c>
      <c r="EB3359">
        <v>2.78</v>
      </c>
      <c r="EC3359">
        <v>2.63</v>
      </c>
      <c r="ED3359">
        <v>2.5299999999999998</v>
      </c>
      <c r="EE3359">
        <v>2.5099999999999998</v>
      </c>
    </row>
    <row r="3360" spans="1:149" x14ac:dyDescent="0.25">
      <c r="A3360" t="s">
        <v>3147</v>
      </c>
      <c r="B3360">
        <v>28</v>
      </c>
      <c r="C3360">
        <v>28</v>
      </c>
      <c r="E3360">
        <v>100000</v>
      </c>
      <c r="F3360">
        <v>97434</v>
      </c>
      <c r="G3360">
        <v>94719</v>
      </c>
      <c r="H3360">
        <v>91801</v>
      </c>
      <c r="I3360">
        <v>88660</v>
      </c>
      <c r="J3360">
        <v>85291</v>
      </c>
      <c r="K3360">
        <v>81688</v>
      </c>
      <c r="L3360">
        <v>77850</v>
      </c>
      <c r="M3360">
        <v>73779</v>
      </c>
      <c r="N3360">
        <v>69478</v>
      </c>
      <c r="O3360">
        <v>64962</v>
      </c>
      <c r="P3360">
        <v>60264</v>
      </c>
      <c r="Q3360">
        <v>55408</v>
      </c>
      <c r="R3360">
        <v>50440</v>
      </c>
      <c r="S3360">
        <v>45420</v>
      </c>
      <c r="T3360">
        <v>40431</v>
      </c>
      <c r="U3360">
        <v>35558</v>
      </c>
      <c r="V3360">
        <v>30876</v>
      </c>
      <c r="W3360">
        <v>26434</v>
      </c>
      <c r="X3360">
        <v>22279</v>
      </c>
      <c r="Y3360">
        <v>18479</v>
      </c>
      <c r="Z3360">
        <v>15056</v>
      </c>
      <c r="AA3360">
        <v>12008</v>
      </c>
      <c r="AB3360">
        <v>9337</v>
      </c>
      <c r="AC3360">
        <v>7038</v>
      </c>
      <c r="AD3360">
        <v>5128</v>
      </c>
      <c r="AE3360">
        <v>3598</v>
      </c>
      <c r="AF3360">
        <v>2416</v>
      </c>
      <c r="DC3360">
        <v>13.21</v>
      </c>
      <c r="DD3360">
        <v>12.54</v>
      </c>
      <c r="DE3360">
        <v>11.89</v>
      </c>
      <c r="DF3360">
        <v>11.25</v>
      </c>
      <c r="DG3360">
        <v>10.63</v>
      </c>
      <c r="DH3360">
        <v>10.029999999999999</v>
      </c>
      <c r="DI3360">
        <v>9.4499999999999993</v>
      </c>
      <c r="DJ3360">
        <v>8.89</v>
      </c>
      <c r="DK3360">
        <v>8.35</v>
      </c>
      <c r="DL3360">
        <v>7.84</v>
      </c>
      <c r="DM3360">
        <v>7.35</v>
      </c>
      <c r="DN3360">
        <v>6.88</v>
      </c>
      <c r="DO3360">
        <v>6.44</v>
      </c>
      <c r="DP3360">
        <v>6.03</v>
      </c>
      <c r="DQ3360">
        <v>5.64</v>
      </c>
      <c r="DR3360">
        <v>5.27</v>
      </c>
      <c r="DS3360">
        <v>4.93</v>
      </c>
      <c r="DT3360">
        <v>4.5999999999999996</v>
      </c>
      <c r="DU3360">
        <v>4.29</v>
      </c>
      <c r="DV3360">
        <v>4</v>
      </c>
      <c r="DW3360">
        <v>3.72</v>
      </c>
      <c r="DX3360">
        <v>3.45</v>
      </c>
      <c r="DY3360">
        <v>3.2</v>
      </c>
      <c r="DZ3360">
        <v>2.97</v>
      </c>
      <c r="EA3360">
        <v>2.77</v>
      </c>
      <c r="EB3360">
        <v>2.62</v>
      </c>
      <c r="EC3360">
        <v>2.52</v>
      </c>
      <c r="ED3360">
        <v>2.5099999999999998</v>
      </c>
    </row>
    <row r="3361" spans="1:133" x14ac:dyDescent="0.25">
      <c r="A3361" t="s">
        <v>3148</v>
      </c>
      <c r="B3361">
        <v>27</v>
      </c>
      <c r="C3361">
        <v>27</v>
      </c>
      <c r="E3361">
        <v>100000</v>
      </c>
      <c r="F3361">
        <v>97176</v>
      </c>
      <c r="G3361">
        <v>94142</v>
      </c>
      <c r="H3361">
        <v>90879</v>
      </c>
      <c r="I3361">
        <v>87381</v>
      </c>
      <c r="J3361">
        <v>83644</v>
      </c>
      <c r="K3361">
        <v>79669</v>
      </c>
      <c r="L3361">
        <v>75457</v>
      </c>
      <c r="M3361">
        <v>71011</v>
      </c>
      <c r="N3361">
        <v>66351</v>
      </c>
      <c r="O3361">
        <v>61502</v>
      </c>
      <c r="P3361">
        <v>56494</v>
      </c>
      <c r="Q3361">
        <v>51374</v>
      </c>
      <c r="R3361">
        <v>46212</v>
      </c>
      <c r="S3361">
        <v>41088</v>
      </c>
      <c r="T3361">
        <v>36093</v>
      </c>
      <c r="U3361">
        <v>31298</v>
      </c>
      <c r="V3361">
        <v>26757</v>
      </c>
      <c r="W3361">
        <v>22519</v>
      </c>
      <c r="X3361">
        <v>18652</v>
      </c>
      <c r="Y3361">
        <v>15177</v>
      </c>
      <c r="Z3361">
        <v>12085</v>
      </c>
      <c r="AA3361">
        <v>9380</v>
      </c>
      <c r="AB3361">
        <v>7059</v>
      </c>
      <c r="AC3361">
        <v>5135</v>
      </c>
      <c r="AD3361">
        <v>3595</v>
      </c>
      <c r="AE3361">
        <v>2408</v>
      </c>
      <c r="DC3361">
        <v>12.47</v>
      </c>
      <c r="DD3361">
        <v>11.82</v>
      </c>
      <c r="DE3361">
        <v>11.19</v>
      </c>
      <c r="DF3361">
        <v>10.57</v>
      </c>
      <c r="DG3361">
        <v>9.9700000000000006</v>
      </c>
      <c r="DH3361">
        <v>9.4</v>
      </c>
      <c r="DI3361">
        <v>8.84</v>
      </c>
      <c r="DJ3361">
        <v>8.31</v>
      </c>
      <c r="DK3361">
        <v>7.79</v>
      </c>
      <c r="DL3361">
        <v>7.31</v>
      </c>
      <c r="DM3361">
        <v>6.84</v>
      </c>
      <c r="DN3361">
        <v>6.41</v>
      </c>
      <c r="DO3361">
        <v>5.99</v>
      </c>
      <c r="DP3361">
        <v>5.61</v>
      </c>
      <c r="DQ3361">
        <v>5.25</v>
      </c>
      <c r="DR3361">
        <v>4.9000000000000004</v>
      </c>
      <c r="DS3361">
        <v>4.58</v>
      </c>
      <c r="DT3361">
        <v>4.2699999999999996</v>
      </c>
      <c r="DU3361">
        <v>3.98</v>
      </c>
      <c r="DV3361">
        <v>3.7</v>
      </c>
      <c r="DW3361">
        <v>3.43</v>
      </c>
      <c r="DX3361">
        <v>3.18</v>
      </c>
      <c r="DY3361">
        <v>2.95</v>
      </c>
      <c r="DZ3361">
        <v>2.76</v>
      </c>
      <c r="EA3361">
        <v>2.61</v>
      </c>
      <c r="EB3361">
        <v>2.5099999999999998</v>
      </c>
      <c r="EC3361">
        <v>2.5</v>
      </c>
    </row>
    <row r="3362" spans="1:133" x14ac:dyDescent="0.25">
      <c r="A3362" t="s">
        <v>3149</v>
      </c>
      <c r="B3362">
        <v>26</v>
      </c>
      <c r="C3362">
        <v>26</v>
      </c>
      <c r="E3362">
        <v>100000</v>
      </c>
      <c r="F3362">
        <v>96837</v>
      </c>
      <c r="G3362">
        <v>93436</v>
      </c>
      <c r="H3362">
        <v>89794</v>
      </c>
      <c r="I3362">
        <v>85906</v>
      </c>
      <c r="J3362">
        <v>81774</v>
      </c>
      <c r="K3362">
        <v>77403</v>
      </c>
      <c r="L3362">
        <v>72794</v>
      </c>
      <c r="M3362">
        <v>67968</v>
      </c>
      <c r="N3362">
        <v>62955</v>
      </c>
      <c r="O3362">
        <v>57777</v>
      </c>
      <c r="P3362">
        <v>52487</v>
      </c>
      <c r="Q3362">
        <v>47158</v>
      </c>
      <c r="R3362">
        <v>41881</v>
      </c>
      <c r="S3362">
        <v>36744</v>
      </c>
      <c r="T3362">
        <v>31822</v>
      </c>
      <c r="U3362">
        <v>27167</v>
      </c>
      <c r="V3362">
        <v>22829</v>
      </c>
      <c r="W3362">
        <v>18881</v>
      </c>
      <c r="X3362">
        <v>15341</v>
      </c>
      <c r="Y3362">
        <v>12198</v>
      </c>
      <c r="Z3362">
        <v>9451</v>
      </c>
      <c r="AA3362">
        <v>7099</v>
      </c>
      <c r="AB3362">
        <v>5155</v>
      </c>
      <c r="AC3362">
        <v>3603</v>
      </c>
      <c r="AD3362">
        <v>2408</v>
      </c>
      <c r="DC3362">
        <v>11.76</v>
      </c>
      <c r="DD3362">
        <v>11.12</v>
      </c>
      <c r="DE3362">
        <v>10.51</v>
      </c>
      <c r="DF3362">
        <v>9.92</v>
      </c>
      <c r="DG3362">
        <v>9.34</v>
      </c>
      <c r="DH3362">
        <v>8.7899999999999991</v>
      </c>
      <c r="DI3362">
        <v>8.26</v>
      </c>
      <c r="DJ3362">
        <v>7.75</v>
      </c>
      <c r="DK3362">
        <v>7.26</v>
      </c>
      <c r="DL3362">
        <v>6.8</v>
      </c>
      <c r="DM3362">
        <v>6.37</v>
      </c>
      <c r="DN3362">
        <v>5.96</v>
      </c>
      <c r="DO3362">
        <v>5.58</v>
      </c>
      <c r="DP3362">
        <v>5.22</v>
      </c>
      <c r="DQ3362">
        <v>4.87</v>
      </c>
      <c r="DR3362">
        <v>4.55</v>
      </c>
      <c r="DS3362">
        <v>4.25</v>
      </c>
      <c r="DT3362">
        <v>3.96</v>
      </c>
      <c r="DU3362">
        <v>3.68</v>
      </c>
      <c r="DV3362">
        <v>3.41</v>
      </c>
      <c r="DW3362">
        <v>3.16</v>
      </c>
      <c r="DX3362">
        <v>2.94</v>
      </c>
      <c r="DY3362">
        <v>2.75</v>
      </c>
      <c r="DZ3362">
        <v>2.6</v>
      </c>
      <c r="EA3362">
        <v>2.5</v>
      </c>
      <c r="EB3362">
        <v>2.4900000000000002</v>
      </c>
    </row>
    <row r="3363" spans="1:133" x14ac:dyDescent="0.25">
      <c r="A3363" t="s">
        <v>3150</v>
      </c>
      <c r="B3363">
        <v>25</v>
      </c>
      <c r="C3363">
        <v>25</v>
      </c>
      <c r="E3363">
        <v>100000</v>
      </c>
      <c r="F3363">
        <v>96444</v>
      </c>
      <c r="G3363">
        <v>92636</v>
      </c>
      <c r="H3363">
        <v>88575</v>
      </c>
      <c r="I3363">
        <v>84264</v>
      </c>
      <c r="J3363">
        <v>79708</v>
      </c>
      <c r="K3363">
        <v>74911</v>
      </c>
      <c r="L3363">
        <v>69893</v>
      </c>
      <c r="M3363">
        <v>64688</v>
      </c>
      <c r="N3363">
        <v>59319</v>
      </c>
      <c r="O3363">
        <v>53834</v>
      </c>
      <c r="P3363">
        <v>48314</v>
      </c>
      <c r="Q3363">
        <v>42855</v>
      </c>
      <c r="R3363">
        <v>37552</v>
      </c>
      <c r="S3363">
        <v>32479</v>
      </c>
      <c r="T3363">
        <v>27691</v>
      </c>
      <c r="U3363">
        <v>23234</v>
      </c>
      <c r="V3363">
        <v>19185</v>
      </c>
      <c r="W3363">
        <v>15564</v>
      </c>
      <c r="X3363">
        <v>12357</v>
      </c>
      <c r="Y3363">
        <v>9560</v>
      </c>
      <c r="Z3363">
        <v>7167</v>
      </c>
      <c r="AA3363">
        <v>5195</v>
      </c>
      <c r="AB3363">
        <v>3624</v>
      </c>
      <c r="AC3363">
        <v>2418</v>
      </c>
      <c r="DC3363">
        <v>11.06</v>
      </c>
      <c r="DD3363">
        <v>10.45</v>
      </c>
      <c r="DE3363">
        <v>9.86</v>
      </c>
      <c r="DF3363">
        <v>9.2899999999999991</v>
      </c>
      <c r="DG3363">
        <v>8.74</v>
      </c>
      <c r="DH3363">
        <v>8.2100000000000009</v>
      </c>
      <c r="DI3363">
        <v>7.7</v>
      </c>
      <c r="DJ3363">
        <v>7.22</v>
      </c>
      <c r="DK3363">
        <v>6.76</v>
      </c>
      <c r="DL3363">
        <v>6.33</v>
      </c>
      <c r="DM3363">
        <v>5.92</v>
      </c>
      <c r="DN3363">
        <v>5.54</v>
      </c>
      <c r="DO3363">
        <v>5.19</v>
      </c>
      <c r="DP3363">
        <v>4.8499999999999996</v>
      </c>
      <c r="DQ3363">
        <v>4.53</v>
      </c>
      <c r="DR3363">
        <v>4.22</v>
      </c>
      <c r="DS3363">
        <v>3.94</v>
      </c>
      <c r="DT3363">
        <v>3.66</v>
      </c>
      <c r="DU3363">
        <v>3.4</v>
      </c>
      <c r="DV3363">
        <v>3.15</v>
      </c>
      <c r="DW3363">
        <v>2.93</v>
      </c>
      <c r="DX3363">
        <v>2.74</v>
      </c>
      <c r="DY3363">
        <v>2.59</v>
      </c>
      <c r="DZ3363">
        <v>2.4900000000000002</v>
      </c>
      <c r="EA3363">
        <v>2.48</v>
      </c>
    </row>
    <row r="3364" spans="1:133" x14ac:dyDescent="0.25">
      <c r="A3364" t="s">
        <v>3151</v>
      </c>
      <c r="B3364">
        <v>24</v>
      </c>
      <c r="C3364">
        <v>24</v>
      </c>
      <c r="E3364">
        <v>100000</v>
      </c>
      <c r="F3364">
        <v>96003</v>
      </c>
      <c r="G3364">
        <v>91743</v>
      </c>
      <c r="H3364">
        <v>87223</v>
      </c>
      <c r="I3364">
        <v>82452</v>
      </c>
      <c r="J3364">
        <v>77436</v>
      </c>
      <c r="K3364">
        <v>72195</v>
      </c>
      <c r="L3364">
        <v>66765</v>
      </c>
      <c r="M3364">
        <v>61172</v>
      </c>
      <c r="N3364">
        <v>55466</v>
      </c>
      <c r="O3364">
        <v>49725</v>
      </c>
      <c r="P3364">
        <v>44052</v>
      </c>
      <c r="Q3364">
        <v>38550</v>
      </c>
      <c r="R3364">
        <v>33299</v>
      </c>
      <c r="S3364">
        <v>28350</v>
      </c>
      <c r="T3364">
        <v>23754</v>
      </c>
      <c r="U3364">
        <v>19584</v>
      </c>
      <c r="V3364">
        <v>15861</v>
      </c>
      <c r="W3364">
        <v>12572</v>
      </c>
      <c r="X3364">
        <v>9710</v>
      </c>
      <c r="Y3364">
        <v>7269</v>
      </c>
      <c r="Z3364">
        <v>5257</v>
      </c>
      <c r="AA3364">
        <v>3661</v>
      </c>
      <c r="AB3364">
        <v>2438</v>
      </c>
      <c r="DC3364">
        <v>10.39</v>
      </c>
      <c r="DD3364">
        <v>9.81</v>
      </c>
      <c r="DE3364">
        <v>9.24</v>
      </c>
      <c r="DF3364">
        <v>8.69</v>
      </c>
      <c r="DG3364">
        <v>8.16</v>
      </c>
      <c r="DH3364">
        <v>7.66</v>
      </c>
      <c r="DI3364">
        <v>7.18</v>
      </c>
      <c r="DJ3364">
        <v>6.72</v>
      </c>
      <c r="DK3364">
        <v>6.29</v>
      </c>
      <c r="DL3364">
        <v>5.89</v>
      </c>
      <c r="DM3364">
        <v>5.51</v>
      </c>
      <c r="DN3364">
        <v>5.16</v>
      </c>
      <c r="DO3364">
        <v>4.82</v>
      </c>
      <c r="DP3364">
        <v>4.5</v>
      </c>
      <c r="DQ3364">
        <v>4.2</v>
      </c>
      <c r="DR3364">
        <v>3.92</v>
      </c>
      <c r="DS3364">
        <v>3.64</v>
      </c>
      <c r="DT3364">
        <v>3.38</v>
      </c>
      <c r="DU3364">
        <v>3.14</v>
      </c>
      <c r="DV3364">
        <v>2.91</v>
      </c>
      <c r="DW3364">
        <v>2.72</v>
      </c>
      <c r="DX3364">
        <v>2.58</v>
      </c>
      <c r="DY3364">
        <v>2.48</v>
      </c>
      <c r="DZ3364">
        <v>2.48</v>
      </c>
    </row>
    <row r="3365" spans="1:133" x14ac:dyDescent="0.25">
      <c r="A3365" t="s">
        <v>3152</v>
      </c>
      <c r="B3365">
        <v>23</v>
      </c>
      <c r="C3365">
        <v>23</v>
      </c>
      <c r="E3365">
        <v>100000</v>
      </c>
      <c r="F3365">
        <v>95509</v>
      </c>
      <c r="G3365">
        <v>90748</v>
      </c>
      <c r="H3365">
        <v>85727</v>
      </c>
      <c r="I3365">
        <v>80452</v>
      </c>
      <c r="J3365">
        <v>74951</v>
      </c>
      <c r="K3365">
        <v>69257</v>
      </c>
      <c r="L3365">
        <v>63398</v>
      </c>
      <c r="M3365">
        <v>57432</v>
      </c>
      <c r="N3365">
        <v>51438</v>
      </c>
      <c r="O3365">
        <v>45516</v>
      </c>
      <c r="P3365">
        <v>39779</v>
      </c>
      <c r="Q3365">
        <v>34312</v>
      </c>
      <c r="R3365">
        <v>29172</v>
      </c>
      <c r="S3365">
        <v>24407</v>
      </c>
      <c r="T3365">
        <v>20093</v>
      </c>
      <c r="U3365">
        <v>16247</v>
      </c>
      <c r="V3365">
        <v>12855</v>
      </c>
      <c r="W3365">
        <v>9911</v>
      </c>
      <c r="X3365">
        <v>7406</v>
      </c>
      <c r="Y3365">
        <v>5349</v>
      </c>
      <c r="Z3365">
        <v>3716</v>
      </c>
      <c r="AA3365">
        <v>2470</v>
      </c>
      <c r="DC3365">
        <v>9.75</v>
      </c>
      <c r="DD3365">
        <v>9.18</v>
      </c>
      <c r="DE3365">
        <v>8.64</v>
      </c>
      <c r="DF3365">
        <v>8.1199999999999992</v>
      </c>
      <c r="DG3365">
        <v>7.62</v>
      </c>
      <c r="DH3365">
        <v>7.14</v>
      </c>
      <c r="DI3365">
        <v>6.69</v>
      </c>
      <c r="DJ3365">
        <v>6.26</v>
      </c>
      <c r="DK3365">
        <v>5.85</v>
      </c>
      <c r="DL3365">
        <v>5.48</v>
      </c>
      <c r="DM3365">
        <v>5.13</v>
      </c>
      <c r="DN3365">
        <v>4.79</v>
      </c>
      <c r="DO3365">
        <v>4.4800000000000004</v>
      </c>
      <c r="DP3365">
        <v>4.18</v>
      </c>
      <c r="DQ3365">
        <v>3.9</v>
      </c>
      <c r="DR3365">
        <v>3.63</v>
      </c>
      <c r="DS3365">
        <v>3.37</v>
      </c>
      <c r="DT3365">
        <v>3.12</v>
      </c>
      <c r="DU3365">
        <v>2.9</v>
      </c>
      <c r="DV3365">
        <v>2.71</v>
      </c>
      <c r="DW3365">
        <v>2.56</v>
      </c>
      <c r="DX3365">
        <v>2.4700000000000002</v>
      </c>
      <c r="DY3365">
        <v>2.4700000000000002</v>
      </c>
    </row>
    <row r="3366" spans="1:133" x14ac:dyDescent="0.25">
      <c r="A3366" t="s">
        <v>3153</v>
      </c>
      <c r="B3366">
        <v>22</v>
      </c>
      <c r="C3366">
        <v>22</v>
      </c>
      <c r="E3366">
        <v>100000</v>
      </c>
      <c r="F3366">
        <v>94957</v>
      </c>
      <c r="G3366">
        <v>89643</v>
      </c>
      <c r="H3366">
        <v>84065</v>
      </c>
      <c r="I3366">
        <v>78255</v>
      </c>
      <c r="J3366">
        <v>72250</v>
      </c>
      <c r="K3366">
        <v>66079</v>
      </c>
      <c r="L3366">
        <v>59802</v>
      </c>
      <c r="M3366">
        <v>53506</v>
      </c>
      <c r="N3366">
        <v>47297</v>
      </c>
      <c r="O3366">
        <v>41283</v>
      </c>
      <c r="P3366">
        <v>35561</v>
      </c>
      <c r="Q3366">
        <v>30189</v>
      </c>
      <c r="R3366">
        <v>25221</v>
      </c>
      <c r="S3366">
        <v>20732</v>
      </c>
      <c r="T3366">
        <v>16738</v>
      </c>
      <c r="U3366">
        <v>13221</v>
      </c>
      <c r="V3366">
        <v>10174</v>
      </c>
      <c r="W3366">
        <v>7589</v>
      </c>
      <c r="X3366">
        <v>5470</v>
      </c>
      <c r="Y3366">
        <v>3795</v>
      </c>
      <c r="Z3366">
        <v>2516</v>
      </c>
      <c r="DC3366">
        <v>9.1300000000000008</v>
      </c>
      <c r="DD3366">
        <v>8.59</v>
      </c>
      <c r="DE3366">
        <v>8.07</v>
      </c>
      <c r="DF3366">
        <v>7.57</v>
      </c>
      <c r="DG3366">
        <v>7.1</v>
      </c>
      <c r="DH3366">
        <v>6.65</v>
      </c>
      <c r="DI3366">
        <v>6.22</v>
      </c>
      <c r="DJ3366">
        <v>5.82</v>
      </c>
      <c r="DK3366">
        <v>5.45</v>
      </c>
      <c r="DL3366">
        <v>5.0999999999999996</v>
      </c>
      <c r="DM3366">
        <v>4.7699999999999996</v>
      </c>
      <c r="DN3366">
        <v>4.45</v>
      </c>
      <c r="DO3366">
        <v>4.16</v>
      </c>
      <c r="DP3366">
        <v>3.88</v>
      </c>
      <c r="DQ3366">
        <v>3.61</v>
      </c>
      <c r="DR3366">
        <v>3.35</v>
      </c>
      <c r="DS3366">
        <v>3.11</v>
      </c>
      <c r="DT3366">
        <v>2.89</v>
      </c>
      <c r="DU3366">
        <v>2.7</v>
      </c>
      <c r="DV3366">
        <v>2.56</v>
      </c>
      <c r="DW3366">
        <v>2.46</v>
      </c>
      <c r="DX3366">
        <v>2.46</v>
      </c>
    </row>
    <row r="3367" spans="1:133" x14ac:dyDescent="0.25">
      <c r="A3367" t="s">
        <v>3154</v>
      </c>
      <c r="B3367">
        <v>21</v>
      </c>
      <c r="C3367">
        <v>21</v>
      </c>
      <c r="E3367">
        <v>100000</v>
      </c>
      <c r="F3367">
        <v>94341</v>
      </c>
      <c r="G3367">
        <v>88407</v>
      </c>
      <c r="H3367">
        <v>82229</v>
      </c>
      <c r="I3367">
        <v>75855</v>
      </c>
      <c r="J3367">
        <v>69313</v>
      </c>
      <c r="K3367">
        <v>62667</v>
      </c>
      <c r="L3367">
        <v>56009</v>
      </c>
      <c r="M3367">
        <v>49455</v>
      </c>
      <c r="N3367">
        <v>43120</v>
      </c>
      <c r="O3367">
        <v>37094</v>
      </c>
      <c r="P3367">
        <v>31445</v>
      </c>
      <c r="Q3367">
        <v>26229</v>
      </c>
      <c r="R3367">
        <v>21528</v>
      </c>
      <c r="S3367">
        <v>17354</v>
      </c>
      <c r="T3367">
        <v>13685</v>
      </c>
      <c r="U3367">
        <v>10512</v>
      </c>
      <c r="V3367">
        <v>7825</v>
      </c>
      <c r="W3367">
        <v>5630</v>
      </c>
      <c r="X3367">
        <v>3898</v>
      </c>
      <c r="Y3367">
        <v>2581</v>
      </c>
      <c r="DC3367">
        <v>8.5399999999999991</v>
      </c>
      <c r="DD3367">
        <v>8.02</v>
      </c>
      <c r="DE3367">
        <v>7.53</v>
      </c>
      <c r="DF3367">
        <v>7.06</v>
      </c>
      <c r="DG3367">
        <v>6.61</v>
      </c>
      <c r="DH3367">
        <v>6.19</v>
      </c>
      <c r="DI3367">
        <v>5.79</v>
      </c>
      <c r="DJ3367">
        <v>5.42</v>
      </c>
      <c r="DK3367">
        <v>5.07</v>
      </c>
      <c r="DL3367">
        <v>4.74</v>
      </c>
      <c r="DM3367">
        <v>4.43</v>
      </c>
      <c r="DN3367">
        <v>4.13</v>
      </c>
      <c r="DO3367">
        <v>3.86</v>
      </c>
      <c r="DP3367">
        <v>3.59</v>
      </c>
      <c r="DQ3367">
        <v>3.33</v>
      </c>
      <c r="DR3367">
        <v>3.09</v>
      </c>
      <c r="DS3367">
        <v>2.88</v>
      </c>
      <c r="DT3367">
        <v>2.69</v>
      </c>
      <c r="DU3367">
        <v>2.5499999999999998</v>
      </c>
      <c r="DV3367">
        <v>2.4500000000000002</v>
      </c>
      <c r="DW3367">
        <v>2.4500000000000002</v>
      </c>
    </row>
    <row r="3368" spans="1:133" x14ac:dyDescent="0.25">
      <c r="A3368" t="s">
        <v>3155</v>
      </c>
      <c r="B3368">
        <v>20</v>
      </c>
      <c r="C3368">
        <v>20</v>
      </c>
      <c r="E3368">
        <v>100000</v>
      </c>
      <c r="F3368">
        <v>93642</v>
      </c>
      <c r="G3368">
        <v>87031</v>
      </c>
      <c r="H3368">
        <v>80213</v>
      </c>
      <c r="I3368">
        <v>73226</v>
      </c>
      <c r="J3368">
        <v>66139</v>
      </c>
      <c r="K3368">
        <v>59049</v>
      </c>
      <c r="L3368">
        <v>52079</v>
      </c>
      <c r="M3368">
        <v>45355</v>
      </c>
      <c r="N3368">
        <v>38972</v>
      </c>
      <c r="O3368">
        <v>32990</v>
      </c>
      <c r="P3368">
        <v>27476</v>
      </c>
      <c r="Q3368">
        <v>22514</v>
      </c>
      <c r="R3368">
        <v>18121</v>
      </c>
      <c r="S3368">
        <v>14267</v>
      </c>
      <c r="T3368">
        <v>10940</v>
      </c>
      <c r="U3368">
        <v>8127</v>
      </c>
      <c r="V3368">
        <v>5835</v>
      </c>
      <c r="W3368">
        <v>4032</v>
      </c>
      <c r="X3368">
        <v>2664</v>
      </c>
      <c r="DC3368">
        <v>7.98</v>
      </c>
      <c r="DD3368">
        <v>7.49</v>
      </c>
      <c r="DE3368">
        <v>7.02</v>
      </c>
      <c r="DF3368">
        <v>6.57</v>
      </c>
      <c r="DG3368">
        <v>6.15</v>
      </c>
      <c r="DH3368">
        <v>5.76</v>
      </c>
      <c r="DI3368">
        <v>5.39</v>
      </c>
      <c r="DJ3368">
        <v>5.04</v>
      </c>
      <c r="DK3368">
        <v>4.71</v>
      </c>
      <c r="DL3368">
        <v>4.4000000000000004</v>
      </c>
      <c r="DM3368">
        <v>4.1100000000000003</v>
      </c>
      <c r="DN3368">
        <v>3.84</v>
      </c>
      <c r="DO3368">
        <v>3.57</v>
      </c>
      <c r="DP3368">
        <v>3.32</v>
      </c>
      <c r="DQ3368">
        <v>3.08</v>
      </c>
      <c r="DR3368">
        <v>2.86</v>
      </c>
      <c r="DS3368">
        <v>2.68</v>
      </c>
      <c r="DT3368">
        <v>2.54</v>
      </c>
      <c r="DU3368">
        <v>2.4500000000000002</v>
      </c>
      <c r="DV3368">
        <v>2.4500000000000002</v>
      </c>
    </row>
    <row r="3369" spans="1:133" x14ac:dyDescent="0.25">
      <c r="A3369" t="s">
        <v>3156</v>
      </c>
      <c r="B3369">
        <v>19</v>
      </c>
      <c r="C3369">
        <v>19</v>
      </c>
      <c r="E3369">
        <v>100000</v>
      </c>
      <c r="F3369">
        <v>92867</v>
      </c>
      <c r="G3369">
        <v>85518</v>
      </c>
      <c r="H3369">
        <v>77994</v>
      </c>
      <c r="I3369">
        <v>70372</v>
      </c>
      <c r="J3369">
        <v>62761</v>
      </c>
      <c r="K3369">
        <v>55289</v>
      </c>
      <c r="L3369">
        <v>48090</v>
      </c>
      <c r="M3369">
        <v>41271</v>
      </c>
      <c r="N3369">
        <v>34895</v>
      </c>
      <c r="O3369">
        <v>29020</v>
      </c>
      <c r="P3369">
        <v>23742</v>
      </c>
      <c r="Q3369">
        <v>19076</v>
      </c>
      <c r="R3369">
        <v>14995</v>
      </c>
      <c r="S3369">
        <v>11479</v>
      </c>
      <c r="T3369">
        <v>8512</v>
      </c>
      <c r="U3369">
        <v>6099</v>
      </c>
      <c r="V3369">
        <v>4205</v>
      </c>
      <c r="W3369">
        <v>2772</v>
      </c>
      <c r="DC3369">
        <v>7.44</v>
      </c>
      <c r="DD3369">
        <v>6.98</v>
      </c>
      <c r="DE3369">
        <v>6.53</v>
      </c>
      <c r="DF3369">
        <v>6.12</v>
      </c>
      <c r="DG3369">
        <v>5.72</v>
      </c>
      <c r="DH3369">
        <v>5.36</v>
      </c>
      <c r="DI3369">
        <v>5.01</v>
      </c>
      <c r="DJ3369">
        <v>4.6900000000000004</v>
      </c>
      <c r="DK3369">
        <v>4.38</v>
      </c>
      <c r="DL3369">
        <v>4.09</v>
      </c>
      <c r="DM3369">
        <v>3.82</v>
      </c>
      <c r="DN3369">
        <v>3.55</v>
      </c>
      <c r="DO3369">
        <v>3.3</v>
      </c>
      <c r="DP3369">
        <v>3.06</v>
      </c>
      <c r="DQ3369">
        <v>2.85</v>
      </c>
      <c r="DR3369">
        <v>2.67</v>
      </c>
      <c r="DS3369">
        <v>2.5299999999999998</v>
      </c>
      <c r="DT3369">
        <v>2.44</v>
      </c>
      <c r="DU3369">
        <v>2.44</v>
      </c>
    </row>
    <row r="3370" spans="1:133" x14ac:dyDescent="0.25">
      <c r="A3370" t="s">
        <v>3157</v>
      </c>
      <c r="B3370">
        <v>18</v>
      </c>
      <c r="C3370">
        <v>18</v>
      </c>
      <c r="E3370">
        <v>100000</v>
      </c>
      <c r="F3370">
        <v>92008</v>
      </c>
      <c r="G3370">
        <v>83835</v>
      </c>
      <c r="H3370">
        <v>75561</v>
      </c>
      <c r="I3370">
        <v>67313</v>
      </c>
      <c r="J3370">
        <v>59230</v>
      </c>
      <c r="K3370">
        <v>51455</v>
      </c>
      <c r="L3370">
        <v>44101</v>
      </c>
      <c r="M3370">
        <v>37240</v>
      </c>
      <c r="N3370">
        <v>30931</v>
      </c>
      <c r="O3370">
        <v>25267</v>
      </c>
      <c r="P3370">
        <v>20269</v>
      </c>
      <c r="Q3370">
        <v>15903</v>
      </c>
      <c r="R3370">
        <v>12153</v>
      </c>
      <c r="S3370">
        <v>8996</v>
      </c>
      <c r="T3370">
        <v>6434</v>
      </c>
      <c r="U3370">
        <v>4426</v>
      </c>
      <c r="V3370">
        <v>2912</v>
      </c>
      <c r="DC3370">
        <v>6.94</v>
      </c>
      <c r="DD3370">
        <v>6.5</v>
      </c>
      <c r="DE3370">
        <v>6.08</v>
      </c>
      <c r="DF3370">
        <v>5.69</v>
      </c>
      <c r="DG3370">
        <v>5.33</v>
      </c>
      <c r="DH3370">
        <v>4.99</v>
      </c>
      <c r="DI3370">
        <v>4.66</v>
      </c>
      <c r="DJ3370">
        <v>4.3600000000000003</v>
      </c>
      <c r="DK3370">
        <v>4.07</v>
      </c>
      <c r="DL3370">
        <v>3.8</v>
      </c>
      <c r="DM3370">
        <v>3.54</v>
      </c>
      <c r="DN3370">
        <v>3.28</v>
      </c>
      <c r="DO3370">
        <v>3.05</v>
      </c>
      <c r="DP3370">
        <v>2.84</v>
      </c>
      <c r="DQ3370">
        <v>2.66</v>
      </c>
      <c r="DR3370">
        <v>2.5099999999999998</v>
      </c>
      <c r="DS3370">
        <v>2.4300000000000002</v>
      </c>
      <c r="DT3370">
        <v>2.4300000000000002</v>
      </c>
    </row>
    <row r="3371" spans="1:133" x14ac:dyDescent="0.25">
      <c r="A3371" t="s">
        <v>3158</v>
      </c>
      <c r="B3371">
        <v>17</v>
      </c>
      <c r="C3371">
        <v>17</v>
      </c>
      <c r="E3371">
        <v>100000</v>
      </c>
      <c r="F3371">
        <v>91031</v>
      </c>
      <c r="G3371">
        <v>81964</v>
      </c>
      <c r="H3371">
        <v>72931</v>
      </c>
      <c r="I3371">
        <v>64097</v>
      </c>
      <c r="J3371">
        <v>55615</v>
      </c>
      <c r="K3371">
        <v>47604</v>
      </c>
      <c r="L3371">
        <v>40142</v>
      </c>
      <c r="M3371">
        <v>33297</v>
      </c>
      <c r="N3371">
        <v>27166</v>
      </c>
      <c r="O3371">
        <v>21757</v>
      </c>
      <c r="P3371">
        <v>17042</v>
      </c>
      <c r="Q3371">
        <v>12998</v>
      </c>
      <c r="R3371">
        <v>9604</v>
      </c>
      <c r="S3371">
        <v>6856</v>
      </c>
      <c r="T3371">
        <v>4708</v>
      </c>
      <c r="U3371">
        <v>3090</v>
      </c>
      <c r="DC3371">
        <v>6.46</v>
      </c>
      <c r="DD3371">
        <v>6.05</v>
      </c>
      <c r="DE3371">
        <v>5.66</v>
      </c>
      <c r="DF3371">
        <v>5.3</v>
      </c>
      <c r="DG3371">
        <v>4.96</v>
      </c>
      <c r="DH3371">
        <v>4.6399999999999997</v>
      </c>
      <c r="DI3371">
        <v>4.34</v>
      </c>
      <c r="DJ3371">
        <v>4.05</v>
      </c>
      <c r="DK3371">
        <v>3.78</v>
      </c>
      <c r="DL3371">
        <v>3.52</v>
      </c>
      <c r="DM3371">
        <v>3.27</v>
      </c>
      <c r="DN3371">
        <v>3.03</v>
      </c>
      <c r="DO3371">
        <v>2.82</v>
      </c>
      <c r="DP3371">
        <v>2.64</v>
      </c>
      <c r="DQ3371">
        <v>2.5</v>
      </c>
      <c r="DR3371">
        <v>2.42</v>
      </c>
      <c r="DS3371">
        <v>2.42</v>
      </c>
    </row>
    <row r="3372" spans="1:133" x14ac:dyDescent="0.25">
      <c r="A3372" t="s">
        <v>3159</v>
      </c>
      <c r="B3372">
        <v>16</v>
      </c>
      <c r="C3372">
        <v>16</v>
      </c>
      <c r="E3372">
        <v>100000</v>
      </c>
      <c r="F3372">
        <v>89947</v>
      </c>
      <c r="G3372">
        <v>79946</v>
      </c>
      <c r="H3372">
        <v>70173</v>
      </c>
      <c r="I3372">
        <v>60810</v>
      </c>
      <c r="J3372">
        <v>51985</v>
      </c>
      <c r="K3372">
        <v>43776</v>
      </c>
      <c r="L3372">
        <v>36258</v>
      </c>
      <c r="M3372">
        <v>29540</v>
      </c>
      <c r="N3372">
        <v>23629</v>
      </c>
      <c r="O3372">
        <v>18478</v>
      </c>
      <c r="P3372">
        <v>14067</v>
      </c>
      <c r="Q3372">
        <v>10373</v>
      </c>
      <c r="R3372">
        <v>7391</v>
      </c>
      <c r="S3372">
        <v>5066</v>
      </c>
      <c r="T3372">
        <v>3318</v>
      </c>
      <c r="DC3372">
        <v>6.01</v>
      </c>
      <c r="DD3372">
        <v>5.63</v>
      </c>
      <c r="DE3372">
        <v>5.27</v>
      </c>
      <c r="DF3372">
        <v>4.93</v>
      </c>
      <c r="DG3372">
        <v>4.6100000000000003</v>
      </c>
      <c r="DH3372">
        <v>4.3099999999999996</v>
      </c>
      <c r="DI3372">
        <v>4.03</v>
      </c>
      <c r="DJ3372">
        <v>3.76</v>
      </c>
      <c r="DK3372">
        <v>3.5</v>
      </c>
      <c r="DL3372">
        <v>3.25</v>
      </c>
      <c r="DM3372">
        <v>3.02</v>
      </c>
      <c r="DN3372">
        <v>2.81</v>
      </c>
      <c r="DO3372">
        <v>2.63</v>
      </c>
      <c r="DP3372">
        <v>2.4900000000000002</v>
      </c>
      <c r="DQ3372">
        <v>2.41</v>
      </c>
      <c r="DR3372">
        <v>2.41</v>
      </c>
    </row>
    <row r="3373" spans="1:133" x14ac:dyDescent="0.25">
      <c r="A3373" t="s">
        <v>3160</v>
      </c>
      <c r="B3373">
        <v>15</v>
      </c>
      <c r="C3373">
        <v>15</v>
      </c>
      <c r="E3373">
        <v>100000</v>
      </c>
      <c r="F3373">
        <v>88782</v>
      </c>
      <c r="G3373">
        <v>77837</v>
      </c>
      <c r="H3373">
        <v>67360</v>
      </c>
      <c r="I3373">
        <v>57508</v>
      </c>
      <c r="J3373">
        <v>48363</v>
      </c>
      <c r="K3373">
        <v>40000</v>
      </c>
      <c r="L3373">
        <v>32540</v>
      </c>
      <c r="M3373">
        <v>25991</v>
      </c>
      <c r="N3373">
        <v>20298</v>
      </c>
      <c r="O3373">
        <v>15425</v>
      </c>
      <c r="P3373">
        <v>11353</v>
      </c>
      <c r="Q3373">
        <v>8072</v>
      </c>
      <c r="R3373">
        <v>5522</v>
      </c>
      <c r="S3373">
        <v>3611</v>
      </c>
      <c r="DC3373">
        <v>5.6</v>
      </c>
      <c r="DD3373">
        <v>5.24</v>
      </c>
      <c r="DE3373">
        <v>4.91</v>
      </c>
      <c r="DF3373">
        <v>4.59</v>
      </c>
      <c r="DG3373">
        <v>4.29</v>
      </c>
      <c r="DH3373">
        <v>4.01</v>
      </c>
      <c r="DI3373">
        <v>3.74</v>
      </c>
      <c r="DJ3373">
        <v>3.49</v>
      </c>
      <c r="DK3373">
        <v>3.24</v>
      </c>
      <c r="DL3373">
        <v>3.01</v>
      </c>
      <c r="DM3373">
        <v>2.8</v>
      </c>
      <c r="DN3373">
        <v>2.62</v>
      </c>
      <c r="DO3373">
        <v>2.48</v>
      </c>
      <c r="DP3373">
        <v>2.4</v>
      </c>
      <c r="DQ3373">
        <v>2.41</v>
      </c>
    </row>
    <row r="3374" spans="1:133" x14ac:dyDescent="0.25">
      <c r="A3374" t="s">
        <v>3161</v>
      </c>
      <c r="B3374">
        <v>14</v>
      </c>
      <c r="C3374">
        <v>14</v>
      </c>
      <c r="E3374">
        <v>100000</v>
      </c>
      <c r="F3374">
        <v>87567</v>
      </c>
      <c r="G3374">
        <v>75687</v>
      </c>
      <c r="H3374">
        <v>64524</v>
      </c>
      <c r="I3374">
        <v>54188</v>
      </c>
      <c r="J3374">
        <v>44756</v>
      </c>
      <c r="K3374">
        <v>36355</v>
      </c>
      <c r="L3374">
        <v>28994</v>
      </c>
      <c r="M3374">
        <v>22609</v>
      </c>
      <c r="N3374">
        <v>17158</v>
      </c>
      <c r="O3374">
        <v>12605</v>
      </c>
      <c r="P3374">
        <v>8945</v>
      </c>
      <c r="Q3374">
        <v>6105</v>
      </c>
      <c r="R3374">
        <v>3984</v>
      </c>
      <c r="DC3374">
        <v>5.21</v>
      </c>
      <c r="DD3374">
        <v>4.88</v>
      </c>
      <c r="DE3374">
        <v>4.57</v>
      </c>
      <c r="DF3374">
        <v>4.2699999999999996</v>
      </c>
      <c r="DG3374">
        <v>3.99</v>
      </c>
      <c r="DH3374">
        <v>3.72</v>
      </c>
      <c r="DI3374">
        <v>3.47</v>
      </c>
      <c r="DJ3374">
        <v>3.22</v>
      </c>
      <c r="DK3374">
        <v>2.99</v>
      </c>
      <c r="DL3374">
        <v>2.79</v>
      </c>
      <c r="DM3374">
        <v>2.61</v>
      </c>
      <c r="DN3374">
        <v>2.4700000000000002</v>
      </c>
      <c r="DO3374">
        <v>2.39</v>
      </c>
      <c r="DP3374">
        <v>2.4</v>
      </c>
    </row>
    <row r="3375" spans="1:133" x14ac:dyDescent="0.25">
      <c r="A3375" t="s">
        <v>3162</v>
      </c>
      <c r="B3375">
        <v>13</v>
      </c>
      <c r="C3375">
        <v>13</v>
      </c>
      <c r="E3375">
        <v>100000</v>
      </c>
      <c r="F3375">
        <v>86323</v>
      </c>
      <c r="G3375">
        <v>73497</v>
      </c>
      <c r="H3375">
        <v>61631</v>
      </c>
      <c r="I3375">
        <v>50829</v>
      </c>
      <c r="J3375">
        <v>41231</v>
      </c>
      <c r="K3375">
        <v>32832</v>
      </c>
      <c r="L3375">
        <v>25560</v>
      </c>
      <c r="M3375">
        <v>19366</v>
      </c>
      <c r="N3375">
        <v>14208</v>
      </c>
      <c r="O3375">
        <v>10063</v>
      </c>
      <c r="P3375">
        <v>6855</v>
      </c>
      <c r="Q3375">
        <v>4463</v>
      </c>
      <c r="DC3375">
        <v>4.8499999999999996</v>
      </c>
      <c r="DD3375">
        <v>4.54</v>
      </c>
      <c r="DE3375">
        <v>4.25</v>
      </c>
      <c r="DF3375">
        <v>3.97</v>
      </c>
      <c r="DG3375">
        <v>3.71</v>
      </c>
      <c r="DH3375">
        <v>3.45</v>
      </c>
      <c r="DI3375">
        <v>3.21</v>
      </c>
      <c r="DJ3375">
        <v>2.98</v>
      </c>
      <c r="DK3375">
        <v>2.77</v>
      </c>
      <c r="DL3375">
        <v>2.6</v>
      </c>
      <c r="DM3375">
        <v>2.46</v>
      </c>
      <c r="DN3375">
        <v>2.38</v>
      </c>
      <c r="DO3375">
        <v>2.39</v>
      </c>
    </row>
    <row r="3376" spans="1:133" x14ac:dyDescent="0.25">
      <c r="A3376" t="s">
        <v>3163</v>
      </c>
      <c r="B3376">
        <v>12</v>
      </c>
      <c r="C3376">
        <v>12</v>
      </c>
      <c r="E3376">
        <v>100000</v>
      </c>
      <c r="F3376">
        <v>85029</v>
      </c>
      <c r="G3376">
        <v>71205</v>
      </c>
      <c r="H3376">
        <v>58633</v>
      </c>
      <c r="I3376">
        <v>47491</v>
      </c>
      <c r="J3376">
        <v>37763</v>
      </c>
      <c r="K3376">
        <v>29352</v>
      </c>
      <c r="L3376">
        <v>22201</v>
      </c>
      <c r="M3376">
        <v>16260</v>
      </c>
      <c r="N3376">
        <v>11501</v>
      </c>
      <c r="O3376">
        <v>7819</v>
      </c>
      <c r="P3376">
        <v>5081</v>
      </c>
      <c r="DC3376">
        <v>4.5199999999999996</v>
      </c>
      <c r="DD3376">
        <v>4.2300000000000004</v>
      </c>
      <c r="DE3376">
        <v>3.95</v>
      </c>
      <c r="DF3376">
        <v>3.69</v>
      </c>
      <c r="DG3376">
        <v>3.44</v>
      </c>
      <c r="DH3376">
        <v>3.2</v>
      </c>
      <c r="DI3376">
        <v>2.97</v>
      </c>
      <c r="DJ3376">
        <v>2.76</v>
      </c>
      <c r="DK3376">
        <v>2.59</v>
      </c>
      <c r="DL3376">
        <v>2.4500000000000002</v>
      </c>
      <c r="DM3376">
        <v>2.37</v>
      </c>
      <c r="DN3376">
        <v>2.38</v>
      </c>
    </row>
    <row r="3377" spans="1:189" x14ac:dyDescent="0.25">
      <c r="A3377" t="s">
        <v>3164</v>
      </c>
      <c r="B3377">
        <v>11</v>
      </c>
      <c r="C3377">
        <v>11</v>
      </c>
      <c r="E3377">
        <v>100000</v>
      </c>
      <c r="F3377">
        <v>83627</v>
      </c>
      <c r="G3377">
        <v>68766</v>
      </c>
      <c r="H3377">
        <v>55607</v>
      </c>
      <c r="I3377">
        <v>44150</v>
      </c>
      <c r="J3377">
        <v>34266</v>
      </c>
      <c r="K3377">
        <v>25873</v>
      </c>
      <c r="L3377">
        <v>18915</v>
      </c>
      <c r="M3377">
        <v>13355</v>
      </c>
      <c r="N3377">
        <v>9068</v>
      </c>
      <c r="O3377">
        <v>5880</v>
      </c>
      <c r="DC3377">
        <v>4.21</v>
      </c>
      <c r="DD3377">
        <v>3.93</v>
      </c>
      <c r="DE3377">
        <v>3.67</v>
      </c>
      <c r="DF3377">
        <v>3.42</v>
      </c>
      <c r="DG3377">
        <v>3.18</v>
      </c>
      <c r="DH3377">
        <v>2.96</v>
      </c>
      <c r="DI3377">
        <v>2.75</v>
      </c>
      <c r="DJ3377">
        <v>2.58</v>
      </c>
      <c r="DK3377">
        <v>2.4500000000000002</v>
      </c>
      <c r="DL3377">
        <v>2.37</v>
      </c>
      <c r="DM3377">
        <v>2.38</v>
      </c>
    </row>
    <row r="3378" spans="1:189" x14ac:dyDescent="0.25">
      <c r="A3378" t="s">
        <v>3165</v>
      </c>
      <c r="B3378">
        <v>10</v>
      </c>
      <c r="C3378">
        <v>10</v>
      </c>
      <c r="E3378">
        <v>100000</v>
      </c>
      <c r="F3378">
        <v>82112</v>
      </c>
      <c r="G3378">
        <v>66305</v>
      </c>
      <c r="H3378">
        <v>52555</v>
      </c>
      <c r="I3378">
        <v>40726</v>
      </c>
      <c r="J3378">
        <v>30703</v>
      </c>
      <c r="K3378">
        <v>22406</v>
      </c>
      <c r="L3378">
        <v>15791</v>
      </c>
      <c r="M3378">
        <v>10703</v>
      </c>
      <c r="N3378">
        <v>6932</v>
      </c>
      <c r="DC3378">
        <v>3.91</v>
      </c>
      <c r="DD3378">
        <v>3.66</v>
      </c>
      <c r="DE3378">
        <v>3.41</v>
      </c>
      <c r="DF3378">
        <v>3.17</v>
      </c>
      <c r="DG3378">
        <v>2.94</v>
      </c>
      <c r="DH3378">
        <v>2.74</v>
      </c>
      <c r="DI3378">
        <v>2.57</v>
      </c>
      <c r="DJ3378">
        <v>2.44</v>
      </c>
      <c r="DK3378">
        <v>2.36</v>
      </c>
      <c r="DL3378">
        <v>2.37</v>
      </c>
    </row>
    <row r="3379" spans="1:189" x14ac:dyDescent="0.25">
      <c r="A3379" t="s">
        <v>3166</v>
      </c>
      <c r="B3379">
        <v>9</v>
      </c>
      <c r="C3379">
        <v>9</v>
      </c>
      <c r="E3379">
        <v>100000</v>
      </c>
      <c r="F3379">
        <v>80632</v>
      </c>
      <c r="G3379">
        <v>63820</v>
      </c>
      <c r="H3379">
        <v>49367</v>
      </c>
      <c r="I3379">
        <v>37156</v>
      </c>
      <c r="J3379">
        <v>27072</v>
      </c>
      <c r="K3379">
        <v>19044</v>
      </c>
      <c r="L3379">
        <v>12883</v>
      </c>
      <c r="M3379">
        <v>8329</v>
      </c>
      <c r="DC3379">
        <v>3.64</v>
      </c>
      <c r="DD3379">
        <v>3.39</v>
      </c>
      <c r="DE3379">
        <v>3.15</v>
      </c>
      <c r="DF3379">
        <v>2.93</v>
      </c>
      <c r="DG3379">
        <v>2.73</v>
      </c>
      <c r="DH3379">
        <v>2.56</v>
      </c>
      <c r="DI3379">
        <v>2.4300000000000002</v>
      </c>
      <c r="DJ3379">
        <v>2.35</v>
      </c>
      <c r="DK3379">
        <v>2.37</v>
      </c>
    </row>
    <row r="3380" spans="1:189" x14ac:dyDescent="0.25">
      <c r="A3380" t="s">
        <v>3167</v>
      </c>
      <c r="B3380">
        <v>8</v>
      </c>
      <c r="C3380">
        <v>8</v>
      </c>
      <c r="E3380">
        <v>100000</v>
      </c>
      <c r="F3380">
        <v>79032</v>
      </c>
      <c r="G3380">
        <v>61044</v>
      </c>
      <c r="H3380">
        <v>45857</v>
      </c>
      <c r="I3380">
        <v>33355</v>
      </c>
      <c r="J3380">
        <v>23427</v>
      </c>
      <c r="K3380">
        <v>15818</v>
      </c>
      <c r="L3380">
        <v>10206</v>
      </c>
      <c r="DC3380">
        <v>3.38</v>
      </c>
      <c r="DD3380">
        <v>3.14</v>
      </c>
      <c r="DE3380">
        <v>2.92</v>
      </c>
      <c r="DF3380">
        <v>2.72</v>
      </c>
      <c r="DG3380">
        <v>2.5499999999999998</v>
      </c>
      <c r="DH3380">
        <v>2.42</v>
      </c>
      <c r="DI3380">
        <v>2.34</v>
      </c>
      <c r="DJ3380">
        <v>2.36</v>
      </c>
    </row>
    <row r="3381" spans="1:189" x14ac:dyDescent="0.25">
      <c r="A3381" t="s">
        <v>3168</v>
      </c>
      <c r="B3381">
        <v>7</v>
      </c>
      <c r="C3381">
        <v>7</v>
      </c>
      <c r="E3381">
        <v>100000</v>
      </c>
      <c r="F3381">
        <v>77120</v>
      </c>
      <c r="G3381">
        <v>57844</v>
      </c>
      <c r="H3381">
        <v>41990</v>
      </c>
      <c r="I3381">
        <v>29442</v>
      </c>
      <c r="J3381">
        <v>19849</v>
      </c>
      <c r="K3381">
        <v>12781</v>
      </c>
      <c r="DC3381">
        <v>3.13</v>
      </c>
      <c r="DD3381">
        <v>2.91</v>
      </c>
      <c r="DE3381">
        <v>2.71</v>
      </c>
      <c r="DF3381">
        <v>2.54</v>
      </c>
      <c r="DG3381">
        <v>2.41</v>
      </c>
      <c r="DH3381">
        <v>2.34</v>
      </c>
      <c r="DI3381">
        <v>2.35</v>
      </c>
    </row>
    <row r="3382" spans="1:189" x14ac:dyDescent="0.25">
      <c r="A3382" t="s">
        <v>3169</v>
      </c>
      <c r="B3382">
        <v>6</v>
      </c>
      <c r="C3382">
        <v>6</v>
      </c>
      <c r="E3382">
        <v>100000</v>
      </c>
      <c r="F3382">
        <v>74882</v>
      </c>
      <c r="G3382">
        <v>54272</v>
      </c>
      <c r="H3382">
        <v>37975</v>
      </c>
      <c r="I3382">
        <v>25559</v>
      </c>
      <c r="J3382">
        <v>16433</v>
      </c>
      <c r="DC3382">
        <v>2.89</v>
      </c>
      <c r="DD3382">
        <v>2.7</v>
      </c>
      <c r="DE3382">
        <v>2.5299999999999998</v>
      </c>
      <c r="DF3382">
        <v>2.4</v>
      </c>
      <c r="DG3382">
        <v>2.33</v>
      </c>
      <c r="DH3382">
        <v>2.35</v>
      </c>
    </row>
    <row r="3383" spans="1:189" x14ac:dyDescent="0.25">
      <c r="A3383" t="s">
        <v>3170</v>
      </c>
      <c r="B3383">
        <v>5</v>
      </c>
      <c r="C3383">
        <v>5</v>
      </c>
      <c r="E3383">
        <v>100000</v>
      </c>
      <c r="F3383">
        <v>72355</v>
      </c>
      <c r="G3383">
        <v>50549</v>
      </c>
      <c r="H3383">
        <v>33948</v>
      </c>
      <c r="I3383">
        <v>21791</v>
      </c>
      <c r="DC3383">
        <v>2.69</v>
      </c>
      <c r="DD3383">
        <v>2.52</v>
      </c>
      <c r="DE3383">
        <v>2.4</v>
      </c>
      <c r="DF3383">
        <v>2.3199999999999998</v>
      </c>
      <c r="DG3383">
        <v>2.34</v>
      </c>
    </row>
    <row r="3384" spans="1:189" x14ac:dyDescent="0.25">
      <c r="A3384" t="s">
        <v>3171</v>
      </c>
      <c r="B3384">
        <v>4</v>
      </c>
      <c r="C3384">
        <v>4</v>
      </c>
      <c r="E3384">
        <v>100000</v>
      </c>
      <c r="F3384">
        <v>69743</v>
      </c>
      <c r="G3384">
        <v>46768</v>
      </c>
      <c r="H3384">
        <v>29952</v>
      </c>
      <c r="DC3384">
        <v>2.5099999999999998</v>
      </c>
      <c r="DD3384">
        <v>2.39</v>
      </c>
      <c r="DE3384">
        <v>2.3199999999999998</v>
      </c>
      <c r="DF3384">
        <v>2.34</v>
      </c>
    </row>
    <row r="3385" spans="1:189" x14ac:dyDescent="0.25">
      <c r="A3385" t="s">
        <v>3172</v>
      </c>
      <c r="B3385">
        <v>3</v>
      </c>
      <c r="C3385">
        <v>3</v>
      </c>
      <c r="E3385">
        <v>100000</v>
      </c>
      <c r="F3385">
        <v>66943</v>
      </c>
      <c r="G3385">
        <v>42810</v>
      </c>
      <c r="DC3385">
        <v>2.38</v>
      </c>
      <c r="DD3385">
        <v>2.31</v>
      </c>
      <c r="DE3385">
        <v>2.33</v>
      </c>
    </row>
    <row r="3386" spans="1:189" x14ac:dyDescent="0.25">
      <c r="A3386" t="s">
        <v>3173</v>
      </c>
      <c r="B3386">
        <v>2</v>
      </c>
      <c r="C3386">
        <v>2</v>
      </c>
      <c r="E3386">
        <v>100000</v>
      </c>
      <c r="F3386">
        <v>63841</v>
      </c>
      <c r="DC3386">
        <v>2.2999999999999998</v>
      </c>
      <c r="DD3386">
        <v>2.3199999999999998</v>
      </c>
    </row>
    <row r="3387" spans="1:189" x14ac:dyDescent="0.25">
      <c r="A3387" t="s">
        <v>3174</v>
      </c>
      <c r="B3387">
        <v>1</v>
      </c>
      <c r="C3387">
        <v>1</v>
      </c>
      <c r="E3387">
        <v>100000</v>
      </c>
      <c r="DC3387">
        <v>2.3199999999999998</v>
      </c>
    </row>
    <row r="3388" spans="1:189" x14ac:dyDescent="0.25">
      <c r="A3388" t="s">
        <v>3175</v>
      </c>
      <c r="B3388">
        <v>83</v>
      </c>
      <c r="C3388">
        <v>83</v>
      </c>
      <c r="E3388">
        <v>100000</v>
      </c>
      <c r="F3388">
        <v>99825</v>
      </c>
      <c r="G3388">
        <v>99626</v>
      </c>
      <c r="H3388">
        <v>99402</v>
      </c>
      <c r="I3388">
        <v>99155</v>
      </c>
      <c r="J3388">
        <v>98885</v>
      </c>
      <c r="K3388">
        <v>98592</v>
      </c>
      <c r="L3388">
        <v>98279</v>
      </c>
      <c r="M3388">
        <v>97945</v>
      </c>
      <c r="N3388">
        <v>97592</v>
      </c>
      <c r="O3388">
        <v>97219</v>
      </c>
      <c r="P3388">
        <v>96830</v>
      </c>
      <c r="Q3388">
        <v>96424</v>
      </c>
      <c r="R3388">
        <v>96003</v>
      </c>
      <c r="S3388">
        <v>95566</v>
      </c>
      <c r="T3388">
        <v>95111</v>
      </c>
      <c r="U3388">
        <v>94638</v>
      </c>
      <c r="V3388">
        <v>94147</v>
      </c>
      <c r="W3388">
        <v>93638</v>
      </c>
      <c r="X3388">
        <v>93108</v>
      </c>
      <c r="Y3388">
        <v>92559</v>
      </c>
      <c r="Z3388">
        <v>91987</v>
      </c>
      <c r="AA3388">
        <v>91392</v>
      </c>
      <c r="AB3388">
        <v>90773</v>
      </c>
      <c r="AC3388">
        <v>90126</v>
      </c>
      <c r="AD3388">
        <v>89450</v>
      </c>
      <c r="AE3388">
        <v>88741</v>
      </c>
      <c r="AF3388">
        <v>87995</v>
      </c>
      <c r="AG3388">
        <v>87209</v>
      </c>
      <c r="AH3388">
        <v>86382</v>
      </c>
      <c r="AI3388">
        <v>85511</v>
      </c>
      <c r="AJ3388">
        <v>84596</v>
      </c>
      <c r="AK3388">
        <v>83634</v>
      </c>
      <c r="AL3388">
        <v>82623</v>
      </c>
      <c r="AM3388">
        <v>81563</v>
      </c>
      <c r="AN3388">
        <v>80451</v>
      </c>
      <c r="AO3388">
        <v>79283</v>
      </c>
      <c r="AP3388">
        <v>78057</v>
      </c>
      <c r="AQ3388">
        <v>76769</v>
      </c>
      <c r="AR3388">
        <v>75426</v>
      </c>
      <c r="AS3388">
        <v>74027</v>
      </c>
      <c r="AT3388">
        <v>72575</v>
      </c>
      <c r="AU3388">
        <v>71071</v>
      </c>
      <c r="AV3388">
        <v>69515</v>
      </c>
      <c r="AW3388">
        <v>67908</v>
      </c>
      <c r="AX3388">
        <v>66244</v>
      </c>
      <c r="AY3388">
        <v>64518</v>
      </c>
      <c r="AZ3388">
        <v>62725</v>
      </c>
      <c r="BA3388">
        <v>60868</v>
      </c>
      <c r="BB3388">
        <v>58962</v>
      </c>
      <c r="BC3388">
        <v>57018</v>
      </c>
      <c r="BD3388">
        <v>55050</v>
      </c>
      <c r="BE3388">
        <v>53069</v>
      </c>
      <c r="BF3388">
        <v>51080</v>
      </c>
      <c r="BG3388">
        <v>49080</v>
      </c>
      <c r="BH3388">
        <v>47059</v>
      </c>
      <c r="BI3388">
        <v>45011</v>
      </c>
      <c r="BJ3388">
        <v>42932</v>
      </c>
      <c r="BK3388">
        <v>40823</v>
      </c>
      <c r="BL3388">
        <v>38698</v>
      </c>
      <c r="BM3388">
        <v>36584</v>
      </c>
      <c r="BN3388">
        <v>34507</v>
      </c>
      <c r="BO3388">
        <v>32484</v>
      </c>
      <c r="BP3388">
        <v>30521</v>
      </c>
      <c r="BQ3388">
        <v>28604</v>
      </c>
      <c r="BR3388">
        <v>26724</v>
      </c>
      <c r="BS3388">
        <v>24867</v>
      </c>
      <c r="BT3388">
        <v>23028</v>
      </c>
      <c r="BU3388">
        <v>21205</v>
      </c>
      <c r="BV3388">
        <v>19407</v>
      </c>
      <c r="BW3388">
        <v>17650</v>
      </c>
      <c r="BX3388">
        <v>15952</v>
      </c>
      <c r="BY3388">
        <v>14328</v>
      </c>
      <c r="BZ3388">
        <v>12790</v>
      </c>
      <c r="CA3388">
        <v>11341</v>
      </c>
      <c r="CB3388">
        <v>9977</v>
      </c>
      <c r="CC3388">
        <v>8692</v>
      </c>
      <c r="CD3388">
        <v>7495</v>
      </c>
      <c r="CE3388">
        <v>6395</v>
      </c>
      <c r="CF3388">
        <v>5389</v>
      </c>
      <c r="CG3388">
        <v>4481</v>
      </c>
      <c r="CH3388">
        <v>3673</v>
      </c>
      <c r="CI3388">
        <v>2965</v>
      </c>
      <c r="DC3388">
        <v>51.53</v>
      </c>
      <c r="DD3388">
        <v>50.62</v>
      </c>
      <c r="DE3388">
        <v>49.72</v>
      </c>
      <c r="DF3388">
        <v>48.83</v>
      </c>
      <c r="DG3388">
        <v>47.95</v>
      </c>
      <c r="DH3388">
        <v>47.08</v>
      </c>
      <c r="DI3388">
        <v>46.22</v>
      </c>
      <c r="DJ3388">
        <v>45.36</v>
      </c>
      <c r="DK3388">
        <v>44.52</v>
      </c>
      <c r="DL3388">
        <v>43.68</v>
      </c>
      <c r="DM3388">
        <v>42.84</v>
      </c>
      <c r="DN3388">
        <v>42.01</v>
      </c>
      <c r="DO3388">
        <v>41.19</v>
      </c>
      <c r="DP3388">
        <v>40.36</v>
      </c>
      <c r="DQ3388">
        <v>39.549999999999997</v>
      </c>
      <c r="DR3388">
        <v>38.729999999999997</v>
      </c>
      <c r="DS3388">
        <v>37.92</v>
      </c>
      <c r="DT3388">
        <v>37.119999999999997</v>
      </c>
      <c r="DU3388">
        <v>36.32</v>
      </c>
      <c r="DV3388">
        <v>35.520000000000003</v>
      </c>
      <c r="DW3388">
        <v>34.729999999999997</v>
      </c>
      <c r="DX3388">
        <v>33.94</v>
      </c>
      <c r="DY3388">
        <v>33.159999999999997</v>
      </c>
      <c r="DZ3388">
        <v>32.380000000000003</v>
      </c>
      <c r="EA3388">
        <v>31.61</v>
      </c>
      <c r="EB3388">
        <v>30.85</v>
      </c>
      <c r="EC3388">
        <v>30.09</v>
      </c>
      <c r="ED3388">
        <v>29.34</v>
      </c>
      <c r="EE3388">
        <v>28.6</v>
      </c>
      <c r="EF3388">
        <v>27.87</v>
      </c>
      <c r="EG3388">
        <v>27.15</v>
      </c>
      <c r="EH3388">
        <v>26.44</v>
      </c>
      <c r="EI3388">
        <v>25.73</v>
      </c>
      <c r="EJ3388">
        <v>25.04</v>
      </c>
      <c r="EK3388">
        <v>24.36</v>
      </c>
      <c r="EL3388">
        <v>23.69</v>
      </c>
      <c r="EM3388">
        <v>23.03</v>
      </c>
      <c r="EN3388">
        <v>22.39</v>
      </c>
      <c r="EO3388">
        <v>21.76</v>
      </c>
      <c r="EP3388">
        <v>21.13</v>
      </c>
      <c r="EQ3388">
        <v>20.52</v>
      </c>
      <c r="ER3388">
        <v>19.920000000000002</v>
      </c>
      <c r="ES3388">
        <v>19.34</v>
      </c>
      <c r="ET3388">
        <v>18.760000000000002</v>
      </c>
      <c r="EU3388">
        <v>18.190000000000001</v>
      </c>
      <c r="EV3388">
        <v>17.63</v>
      </c>
      <c r="EW3388">
        <v>17.09</v>
      </c>
      <c r="EX3388">
        <v>16.57</v>
      </c>
      <c r="EY3388">
        <v>16.059999999999999</v>
      </c>
      <c r="EZ3388">
        <v>15.56</v>
      </c>
      <c r="FA3388">
        <v>15.07</v>
      </c>
      <c r="FB3388">
        <v>14.59</v>
      </c>
      <c r="FC3388">
        <v>14.12</v>
      </c>
      <c r="FD3388">
        <v>13.65</v>
      </c>
      <c r="FE3388">
        <v>13.19</v>
      </c>
      <c r="FF3388">
        <v>12.73</v>
      </c>
      <c r="FG3388">
        <v>12.29</v>
      </c>
      <c r="FH3388">
        <v>11.86</v>
      </c>
      <c r="FI3388">
        <v>11.44</v>
      </c>
      <c r="FJ3388">
        <v>11.05</v>
      </c>
      <c r="FK3388">
        <v>10.65</v>
      </c>
      <c r="FL3388">
        <v>10.27</v>
      </c>
      <c r="FM3388">
        <v>9.8699999999999992</v>
      </c>
      <c r="FN3388">
        <v>9.48</v>
      </c>
      <c r="FO3388">
        <v>9.08</v>
      </c>
      <c r="FP3388">
        <v>8.68</v>
      </c>
      <c r="FQ3388">
        <v>8.2899999999999991</v>
      </c>
      <c r="FR3388">
        <v>7.92</v>
      </c>
      <c r="FS3388">
        <v>7.55</v>
      </c>
      <c r="FT3388">
        <v>7.21</v>
      </c>
      <c r="FU3388">
        <v>6.87</v>
      </c>
      <c r="FV3388">
        <v>6.55</v>
      </c>
      <c r="FW3388">
        <v>6.24</v>
      </c>
      <c r="FX3388">
        <v>5.93</v>
      </c>
      <c r="FY3388">
        <v>5.62</v>
      </c>
      <c r="FZ3388">
        <v>5.32</v>
      </c>
      <c r="GA3388">
        <v>5.04</v>
      </c>
      <c r="GB3388">
        <v>4.76</v>
      </c>
      <c r="GC3388">
        <v>4.49</v>
      </c>
      <c r="GD3388">
        <v>4.24</v>
      </c>
      <c r="GE3388">
        <v>4</v>
      </c>
      <c r="GF3388">
        <v>3.77</v>
      </c>
      <c r="GG3388">
        <v>3.54</v>
      </c>
    </row>
    <row r="3389" spans="1:189" x14ac:dyDescent="0.25">
      <c r="A3389" t="s">
        <v>3176</v>
      </c>
      <c r="B3389">
        <v>82</v>
      </c>
      <c r="C3389">
        <v>82</v>
      </c>
      <c r="E3389">
        <v>100000</v>
      </c>
      <c r="F3389">
        <v>99797</v>
      </c>
      <c r="G3389">
        <v>99569</v>
      </c>
      <c r="H3389">
        <v>99317</v>
      </c>
      <c r="I3389">
        <v>99042</v>
      </c>
      <c r="J3389">
        <v>98744</v>
      </c>
      <c r="K3389">
        <v>98425</v>
      </c>
      <c r="L3389">
        <v>98085</v>
      </c>
      <c r="M3389">
        <v>97726</v>
      </c>
      <c r="N3389">
        <v>97348</v>
      </c>
      <c r="O3389">
        <v>96951</v>
      </c>
      <c r="P3389">
        <v>96539</v>
      </c>
      <c r="Q3389">
        <v>96111</v>
      </c>
      <c r="R3389">
        <v>95667</v>
      </c>
      <c r="S3389">
        <v>95206</v>
      </c>
      <c r="T3389">
        <v>94727</v>
      </c>
      <c r="U3389">
        <v>94230</v>
      </c>
      <c r="V3389">
        <v>93714</v>
      </c>
      <c r="W3389">
        <v>93178</v>
      </c>
      <c r="X3389">
        <v>92621</v>
      </c>
      <c r="Y3389">
        <v>92043</v>
      </c>
      <c r="Z3389">
        <v>91442</v>
      </c>
      <c r="AA3389">
        <v>90816</v>
      </c>
      <c r="AB3389">
        <v>90163</v>
      </c>
      <c r="AC3389">
        <v>89480</v>
      </c>
      <c r="AD3389">
        <v>88764</v>
      </c>
      <c r="AE3389">
        <v>88011</v>
      </c>
      <c r="AF3389">
        <v>87218</v>
      </c>
      <c r="AG3389">
        <v>86383</v>
      </c>
      <c r="AH3389">
        <v>85506</v>
      </c>
      <c r="AI3389">
        <v>84583</v>
      </c>
      <c r="AJ3389">
        <v>83613</v>
      </c>
      <c r="AK3389">
        <v>82595</v>
      </c>
      <c r="AL3389">
        <v>81527</v>
      </c>
      <c r="AM3389">
        <v>80407</v>
      </c>
      <c r="AN3389">
        <v>79230</v>
      </c>
      <c r="AO3389">
        <v>77995</v>
      </c>
      <c r="AP3389">
        <v>76700</v>
      </c>
      <c r="AQ3389">
        <v>75347</v>
      </c>
      <c r="AR3389">
        <v>73939</v>
      </c>
      <c r="AS3389">
        <v>72478</v>
      </c>
      <c r="AT3389">
        <v>70965</v>
      </c>
      <c r="AU3389">
        <v>69399</v>
      </c>
      <c r="AV3389">
        <v>67782</v>
      </c>
      <c r="AW3389">
        <v>66108</v>
      </c>
      <c r="AX3389">
        <v>64372</v>
      </c>
      <c r="AY3389">
        <v>62569</v>
      </c>
      <c r="AZ3389">
        <v>60702</v>
      </c>
      <c r="BA3389">
        <v>58782</v>
      </c>
      <c r="BB3389">
        <v>56825</v>
      </c>
      <c r="BC3389">
        <v>54845</v>
      </c>
      <c r="BD3389">
        <v>52851</v>
      </c>
      <c r="BE3389">
        <v>50850</v>
      </c>
      <c r="BF3389">
        <v>48840</v>
      </c>
      <c r="BG3389">
        <v>46811</v>
      </c>
      <c r="BH3389">
        <v>44754</v>
      </c>
      <c r="BI3389">
        <v>42666</v>
      </c>
      <c r="BJ3389">
        <v>40551</v>
      </c>
      <c r="BK3389">
        <v>38421</v>
      </c>
      <c r="BL3389">
        <v>36302</v>
      </c>
      <c r="BM3389">
        <v>34223</v>
      </c>
      <c r="BN3389">
        <v>32200</v>
      </c>
      <c r="BO3389">
        <v>30236</v>
      </c>
      <c r="BP3389">
        <v>28322</v>
      </c>
      <c r="BQ3389">
        <v>26445</v>
      </c>
      <c r="BR3389">
        <v>24594</v>
      </c>
      <c r="BS3389">
        <v>22760</v>
      </c>
      <c r="BT3389">
        <v>20946</v>
      </c>
      <c r="BU3389">
        <v>19157</v>
      </c>
      <c r="BV3389">
        <v>17411</v>
      </c>
      <c r="BW3389">
        <v>15725</v>
      </c>
      <c r="BX3389">
        <v>14115</v>
      </c>
      <c r="BY3389">
        <v>12589</v>
      </c>
      <c r="BZ3389">
        <v>11154</v>
      </c>
      <c r="CA3389">
        <v>9805</v>
      </c>
      <c r="CB3389">
        <v>8543</v>
      </c>
      <c r="CC3389">
        <v>7366</v>
      </c>
      <c r="CD3389">
        <v>6284</v>
      </c>
      <c r="CE3389">
        <v>5296</v>
      </c>
      <c r="CF3389">
        <v>4404</v>
      </c>
      <c r="CG3389">
        <v>3610</v>
      </c>
      <c r="CH3389">
        <v>2914</v>
      </c>
      <c r="DC3389">
        <v>50.47</v>
      </c>
      <c r="DD3389">
        <v>49.57</v>
      </c>
      <c r="DE3389">
        <v>48.68</v>
      </c>
      <c r="DF3389">
        <v>47.8</v>
      </c>
      <c r="DG3389">
        <v>46.93</v>
      </c>
      <c r="DH3389">
        <v>46.07</v>
      </c>
      <c r="DI3389">
        <v>45.22</v>
      </c>
      <c r="DJ3389">
        <v>44.38</v>
      </c>
      <c r="DK3389">
        <v>43.54</v>
      </c>
      <c r="DL3389">
        <v>42.7</v>
      </c>
      <c r="DM3389">
        <v>41.88</v>
      </c>
      <c r="DN3389">
        <v>41.05</v>
      </c>
      <c r="DO3389">
        <v>40.229999999999997</v>
      </c>
      <c r="DP3389">
        <v>39.42</v>
      </c>
      <c r="DQ3389">
        <v>38.61</v>
      </c>
      <c r="DR3389">
        <v>37.799999999999997</v>
      </c>
      <c r="DS3389">
        <v>37</v>
      </c>
      <c r="DT3389">
        <v>36.200000000000003</v>
      </c>
      <c r="DU3389">
        <v>35.4</v>
      </c>
      <c r="DV3389">
        <v>34.61</v>
      </c>
      <c r="DW3389">
        <v>33.83</v>
      </c>
      <c r="DX3389">
        <v>33.049999999999997</v>
      </c>
      <c r="DY3389">
        <v>32.270000000000003</v>
      </c>
      <c r="DZ3389">
        <v>31.5</v>
      </c>
      <c r="EA3389">
        <v>30.74</v>
      </c>
      <c r="EB3389">
        <v>29.98</v>
      </c>
      <c r="EC3389">
        <v>29.23</v>
      </c>
      <c r="ED3389">
        <v>28.5</v>
      </c>
      <c r="EE3389">
        <v>27.77</v>
      </c>
      <c r="EF3389">
        <v>27.05</v>
      </c>
      <c r="EG3389">
        <v>26.34</v>
      </c>
      <c r="EH3389">
        <v>25.63</v>
      </c>
      <c r="EI3389">
        <v>24.94</v>
      </c>
      <c r="EJ3389">
        <v>24.26</v>
      </c>
      <c r="EK3389">
        <v>23.6</v>
      </c>
      <c r="EL3389">
        <v>22.94</v>
      </c>
      <c r="EM3389">
        <v>22.29</v>
      </c>
      <c r="EN3389">
        <v>21.66</v>
      </c>
      <c r="EO3389">
        <v>21.04</v>
      </c>
      <c r="EP3389">
        <v>20.43</v>
      </c>
      <c r="EQ3389">
        <v>19.84</v>
      </c>
      <c r="ER3389">
        <v>19.25</v>
      </c>
      <c r="ES3389">
        <v>18.670000000000002</v>
      </c>
      <c r="ET3389">
        <v>18.100000000000001</v>
      </c>
      <c r="EU3389">
        <v>17.55</v>
      </c>
      <c r="EV3389">
        <v>17.010000000000002</v>
      </c>
      <c r="EW3389">
        <v>16.48</v>
      </c>
      <c r="EX3389">
        <v>15.98</v>
      </c>
      <c r="EY3389">
        <v>15.48</v>
      </c>
      <c r="EZ3389">
        <v>15</v>
      </c>
      <c r="FA3389">
        <v>14.52</v>
      </c>
      <c r="FB3389">
        <v>14.05</v>
      </c>
      <c r="FC3389">
        <v>13.58</v>
      </c>
      <c r="FD3389">
        <v>13.12</v>
      </c>
      <c r="FE3389">
        <v>12.67</v>
      </c>
      <c r="FF3389">
        <v>12.23</v>
      </c>
      <c r="FG3389">
        <v>11.8</v>
      </c>
      <c r="FH3389">
        <v>11.39</v>
      </c>
      <c r="FI3389">
        <v>11</v>
      </c>
      <c r="FJ3389">
        <v>10.61</v>
      </c>
      <c r="FK3389">
        <v>10.220000000000001</v>
      </c>
      <c r="FL3389">
        <v>9.83</v>
      </c>
      <c r="FM3389">
        <v>9.44</v>
      </c>
      <c r="FN3389">
        <v>9.0399999999999991</v>
      </c>
      <c r="FO3389">
        <v>8.65</v>
      </c>
      <c r="FP3389">
        <v>8.26</v>
      </c>
      <c r="FQ3389">
        <v>7.89</v>
      </c>
      <c r="FR3389">
        <v>7.53</v>
      </c>
      <c r="FS3389">
        <v>7.19</v>
      </c>
      <c r="FT3389">
        <v>6.86</v>
      </c>
      <c r="FU3389">
        <v>6.54</v>
      </c>
      <c r="FV3389">
        <v>6.23</v>
      </c>
      <c r="FW3389">
        <v>5.92</v>
      </c>
      <c r="FX3389">
        <v>5.62</v>
      </c>
      <c r="FY3389">
        <v>5.32</v>
      </c>
      <c r="FZ3389">
        <v>5.04</v>
      </c>
      <c r="GA3389">
        <v>4.76</v>
      </c>
      <c r="GB3389">
        <v>4.49</v>
      </c>
      <c r="GC3389">
        <v>4.24</v>
      </c>
      <c r="GD3389">
        <v>4</v>
      </c>
      <c r="GE3389">
        <v>3.77</v>
      </c>
      <c r="GF3389">
        <v>3.54</v>
      </c>
    </row>
    <row r="3390" spans="1:189" x14ac:dyDescent="0.25">
      <c r="A3390" t="s">
        <v>3177</v>
      </c>
      <c r="B3390">
        <v>81</v>
      </c>
      <c r="C3390">
        <v>81</v>
      </c>
      <c r="E3390">
        <v>100000</v>
      </c>
      <c r="F3390">
        <v>99768</v>
      </c>
      <c r="G3390">
        <v>99511</v>
      </c>
      <c r="H3390">
        <v>99231</v>
      </c>
      <c r="I3390">
        <v>98927</v>
      </c>
      <c r="J3390">
        <v>98602</v>
      </c>
      <c r="K3390">
        <v>98256</v>
      </c>
      <c r="L3390">
        <v>97890</v>
      </c>
      <c r="M3390">
        <v>97506</v>
      </c>
      <c r="N3390">
        <v>97103</v>
      </c>
      <c r="O3390">
        <v>96683</v>
      </c>
      <c r="P3390">
        <v>96248</v>
      </c>
      <c r="Q3390">
        <v>95797</v>
      </c>
      <c r="R3390">
        <v>95329</v>
      </c>
      <c r="S3390">
        <v>94845</v>
      </c>
      <c r="T3390">
        <v>94341</v>
      </c>
      <c r="U3390">
        <v>93818</v>
      </c>
      <c r="V3390">
        <v>93275</v>
      </c>
      <c r="W3390">
        <v>92712</v>
      </c>
      <c r="X3390">
        <v>92126</v>
      </c>
      <c r="Y3390">
        <v>91518</v>
      </c>
      <c r="Z3390">
        <v>90886</v>
      </c>
      <c r="AA3390">
        <v>90226</v>
      </c>
      <c r="AB3390">
        <v>89536</v>
      </c>
      <c r="AC3390">
        <v>88812</v>
      </c>
      <c r="AD3390">
        <v>88052</v>
      </c>
      <c r="AE3390">
        <v>87252</v>
      </c>
      <c r="AF3390">
        <v>86410</v>
      </c>
      <c r="AG3390">
        <v>85525</v>
      </c>
      <c r="AH3390">
        <v>84595</v>
      </c>
      <c r="AI3390">
        <v>83617</v>
      </c>
      <c r="AJ3390">
        <v>82590</v>
      </c>
      <c r="AK3390">
        <v>81515</v>
      </c>
      <c r="AL3390">
        <v>80386</v>
      </c>
      <c r="AM3390">
        <v>79201</v>
      </c>
      <c r="AN3390">
        <v>77957</v>
      </c>
      <c r="AO3390">
        <v>76652</v>
      </c>
      <c r="AP3390">
        <v>75291</v>
      </c>
      <c r="AQ3390">
        <v>73873</v>
      </c>
      <c r="AR3390">
        <v>72403</v>
      </c>
      <c r="AS3390">
        <v>70880</v>
      </c>
      <c r="AT3390">
        <v>69304</v>
      </c>
      <c r="AU3390">
        <v>67677</v>
      </c>
      <c r="AV3390">
        <v>65993</v>
      </c>
      <c r="AW3390">
        <v>64246</v>
      </c>
      <c r="AX3390">
        <v>62433</v>
      </c>
      <c r="AY3390">
        <v>60556</v>
      </c>
      <c r="AZ3390">
        <v>58625</v>
      </c>
      <c r="BA3390">
        <v>56653</v>
      </c>
      <c r="BB3390">
        <v>54660</v>
      </c>
      <c r="BC3390">
        <v>52654</v>
      </c>
      <c r="BD3390">
        <v>50641</v>
      </c>
      <c r="BE3390">
        <v>48618</v>
      </c>
      <c r="BF3390">
        <v>46579</v>
      </c>
      <c r="BG3390">
        <v>44515</v>
      </c>
      <c r="BH3390">
        <v>42418</v>
      </c>
      <c r="BI3390">
        <v>40295</v>
      </c>
      <c r="BJ3390">
        <v>38159</v>
      </c>
      <c r="BK3390">
        <v>36036</v>
      </c>
      <c r="BL3390">
        <v>33953</v>
      </c>
      <c r="BM3390">
        <v>31928</v>
      </c>
      <c r="BN3390">
        <v>29965</v>
      </c>
      <c r="BO3390">
        <v>28052</v>
      </c>
      <c r="BP3390">
        <v>26179</v>
      </c>
      <c r="BQ3390">
        <v>24331</v>
      </c>
      <c r="BR3390">
        <v>22504</v>
      </c>
      <c r="BS3390">
        <v>20696</v>
      </c>
      <c r="BT3390">
        <v>18917</v>
      </c>
      <c r="BU3390">
        <v>17181</v>
      </c>
      <c r="BV3390">
        <v>15507</v>
      </c>
      <c r="BW3390">
        <v>13909</v>
      </c>
      <c r="BX3390">
        <v>12398</v>
      </c>
      <c r="BY3390">
        <v>10975</v>
      </c>
      <c r="BZ3390">
        <v>9640</v>
      </c>
      <c r="CA3390">
        <v>8392</v>
      </c>
      <c r="CB3390">
        <v>7236</v>
      </c>
      <c r="CC3390">
        <v>6173</v>
      </c>
      <c r="CD3390">
        <v>5203</v>
      </c>
      <c r="CE3390">
        <v>4326</v>
      </c>
      <c r="CF3390">
        <v>3546</v>
      </c>
      <c r="CG3390">
        <v>2863</v>
      </c>
      <c r="DC3390">
        <v>49.42</v>
      </c>
      <c r="DD3390">
        <v>48.53</v>
      </c>
      <c r="DE3390">
        <v>47.66</v>
      </c>
      <c r="DF3390">
        <v>46.79</v>
      </c>
      <c r="DG3390">
        <v>45.93</v>
      </c>
      <c r="DH3390">
        <v>45.08</v>
      </c>
      <c r="DI3390">
        <v>44.24</v>
      </c>
      <c r="DJ3390">
        <v>43.4</v>
      </c>
      <c r="DK3390">
        <v>42.57</v>
      </c>
      <c r="DL3390">
        <v>41.74</v>
      </c>
      <c r="DM3390">
        <v>40.92</v>
      </c>
      <c r="DN3390">
        <v>40.11</v>
      </c>
      <c r="DO3390">
        <v>39.29</v>
      </c>
      <c r="DP3390">
        <v>38.479999999999997</v>
      </c>
      <c r="DQ3390">
        <v>37.68</v>
      </c>
      <c r="DR3390">
        <v>36.880000000000003</v>
      </c>
      <c r="DS3390">
        <v>36.08</v>
      </c>
      <c r="DT3390">
        <v>35.29</v>
      </c>
      <c r="DU3390">
        <v>34.5</v>
      </c>
      <c r="DV3390">
        <v>33.71</v>
      </c>
      <c r="DW3390">
        <v>32.93</v>
      </c>
      <c r="DX3390">
        <v>32.159999999999997</v>
      </c>
      <c r="DY3390">
        <v>31.39</v>
      </c>
      <c r="DZ3390">
        <v>30.63</v>
      </c>
      <c r="EA3390">
        <v>29.87</v>
      </c>
      <c r="EB3390">
        <v>29.13</v>
      </c>
      <c r="EC3390">
        <v>28.39</v>
      </c>
      <c r="ED3390">
        <v>27.66</v>
      </c>
      <c r="EE3390">
        <v>26.94</v>
      </c>
      <c r="EF3390">
        <v>26.23</v>
      </c>
      <c r="EG3390">
        <v>25.54</v>
      </c>
      <c r="EH3390">
        <v>24.85</v>
      </c>
      <c r="EI3390">
        <v>24.17</v>
      </c>
      <c r="EJ3390">
        <v>23.5</v>
      </c>
      <c r="EK3390">
        <v>22.84</v>
      </c>
      <c r="EL3390">
        <v>22.2</v>
      </c>
      <c r="EM3390">
        <v>21.57</v>
      </c>
      <c r="EN3390">
        <v>20.95</v>
      </c>
      <c r="EO3390">
        <v>20.34</v>
      </c>
      <c r="EP3390">
        <v>19.75</v>
      </c>
      <c r="EQ3390">
        <v>19.16</v>
      </c>
      <c r="ER3390">
        <v>18.579999999999998</v>
      </c>
      <c r="ES3390">
        <v>18.02</v>
      </c>
      <c r="ET3390">
        <v>17.47</v>
      </c>
      <c r="EU3390">
        <v>16.93</v>
      </c>
      <c r="EV3390">
        <v>16.41</v>
      </c>
      <c r="EW3390">
        <v>15.9</v>
      </c>
      <c r="EX3390">
        <v>15.41</v>
      </c>
      <c r="EY3390">
        <v>14.92</v>
      </c>
      <c r="EZ3390">
        <v>14.45</v>
      </c>
      <c r="FA3390">
        <v>13.98</v>
      </c>
      <c r="FB3390">
        <v>13.52</v>
      </c>
      <c r="FC3390">
        <v>13.06</v>
      </c>
      <c r="FD3390">
        <v>12.61</v>
      </c>
      <c r="FE3390">
        <v>12.17</v>
      </c>
      <c r="FF3390">
        <v>11.75</v>
      </c>
      <c r="FG3390">
        <v>11.34</v>
      </c>
      <c r="FH3390">
        <v>10.95</v>
      </c>
      <c r="FI3390">
        <v>10.56</v>
      </c>
      <c r="FJ3390">
        <v>10.18</v>
      </c>
      <c r="FK3390">
        <v>9.7899999999999991</v>
      </c>
      <c r="FL3390">
        <v>9.4</v>
      </c>
      <c r="FM3390">
        <v>9.01</v>
      </c>
      <c r="FN3390">
        <v>8.6199999999999992</v>
      </c>
      <c r="FO3390">
        <v>8.23</v>
      </c>
      <c r="FP3390">
        <v>7.86</v>
      </c>
      <c r="FQ3390">
        <v>7.51</v>
      </c>
      <c r="FR3390">
        <v>7.16</v>
      </c>
      <c r="FS3390">
        <v>6.84</v>
      </c>
      <c r="FT3390">
        <v>6.52</v>
      </c>
      <c r="FU3390">
        <v>6.21</v>
      </c>
      <c r="FV3390">
        <v>5.91</v>
      </c>
      <c r="FW3390">
        <v>5.61</v>
      </c>
      <c r="FX3390">
        <v>5.32</v>
      </c>
      <c r="FY3390">
        <v>5.04</v>
      </c>
      <c r="FZ3390">
        <v>4.76</v>
      </c>
      <c r="GA3390">
        <v>4.49</v>
      </c>
      <c r="GB3390">
        <v>4.24</v>
      </c>
      <c r="GC3390">
        <v>4</v>
      </c>
      <c r="GD3390">
        <v>3.77</v>
      </c>
      <c r="GE3390">
        <v>3.54</v>
      </c>
    </row>
    <row r="3391" spans="1:189" x14ac:dyDescent="0.25">
      <c r="A3391" t="s">
        <v>3178</v>
      </c>
      <c r="B3391">
        <v>80</v>
      </c>
      <c r="C3391">
        <v>80</v>
      </c>
      <c r="E3391">
        <v>100000</v>
      </c>
      <c r="F3391">
        <v>99738</v>
      </c>
      <c r="G3391">
        <v>99453</v>
      </c>
      <c r="H3391">
        <v>99143</v>
      </c>
      <c r="I3391">
        <v>98812</v>
      </c>
      <c r="J3391">
        <v>98460</v>
      </c>
      <c r="K3391">
        <v>98087</v>
      </c>
      <c r="L3391">
        <v>97695</v>
      </c>
      <c r="M3391">
        <v>97286</v>
      </c>
      <c r="N3391">
        <v>96859</v>
      </c>
      <c r="O3391">
        <v>96417</v>
      </c>
      <c r="P3391">
        <v>95958</v>
      </c>
      <c r="Q3391">
        <v>95483</v>
      </c>
      <c r="R3391">
        <v>94991</v>
      </c>
      <c r="S3391">
        <v>94481</v>
      </c>
      <c r="T3391">
        <v>93952</v>
      </c>
      <c r="U3391">
        <v>93402</v>
      </c>
      <c r="V3391">
        <v>92831</v>
      </c>
      <c r="W3391">
        <v>92238</v>
      </c>
      <c r="X3391">
        <v>91623</v>
      </c>
      <c r="Y3391">
        <v>90983</v>
      </c>
      <c r="Z3391">
        <v>90316</v>
      </c>
      <c r="AA3391">
        <v>89619</v>
      </c>
      <c r="AB3391">
        <v>88888</v>
      </c>
      <c r="AC3391">
        <v>88120</v>
      </c>
      <c r="AD3391">
        <v>87313</v>
      </c>
      <c r="AE3391">
        <v>86464</v>
      </c>
      <c r="AF3391">
        <v>85571</v>
      </c>
      <c r="AG3391">
        <v>84632</v>
      </c>
      <c r="AH3391">
        <v>83647</v>
      </c>
      <c r="AI3391">
        <v>82612</v>
      </c>
      <c r="AJ3391">
        <v>81527</v>
      </c>
      <c r="AK3391">
        <v>80390</v>
      </c>
      <c r="AL3391">
        <v>79197</v>
      </c>
      <c r="AM3391">
        <v>77944</v>
      </c>
      <c r="AN3391">
        <v>76629</v>
      </c>
      <c r="AO3391">
        <v>75257</v>
      </c>
      <c r="AP3391">
        <v>73830</v>
      </c>
      <c r="AQ3391">
        <v>72349</v>
      </c>
      <c r="AR3391">
        <v>70817</v>
      </c>
      <c r="AS3391">
        <v>69232</v>
      </c>
      <c r="AT3391">
        <v>67594</v>
      </c>
      <c r="AU3391">
        <v>65899</v>
      </c>
      <c r="AV3391">
        <v>64141</v>
      </c>
      <c r="AW3391">
        <v>62317</v>
      </c>
      <c r="AX3391">
        <v>60429</v>
      </c>
      <c r="AY3391">
        <v>58487</v>
      </c>
      <c r="AZ3391">
        <v>56505</v>
      </c>
      <c r="BA3391">
        <v>54497</v>
      </c>
      <c r="BB3391">
        <v>52478</v>
      </c>
      <c r="BC3391">
        <v>50452</v>
      </c>
      <c r="BD3391">
        <v>48417</v>
      </c>
      <c r="BE3391">
        <v>46366</v>
      </c>
      <c r="BF3391">
        <v>44292</v>
      </c>
      <c r="BG3391">
        <v>42188</v>
      </c>
      <c r="BH3391">
        <v>40057</v>
      </c>
      <c r="BI3391">
        <v>37914</v>
      </c>
      <c r="BJ3391">
        <v>35786</v>
      </c>
      <c r="BK3391">
        <v>33699</v>
      </c>
      <c r="BL3391">
        <v>31671</v>
      </c>
      <c r="BM3391">
        <v>29707</v>
      </c>
      <c r="BN3391">
        <v>27796</v>
      </c>
      <c r="BO3391">
        <v>25924</v>
      </c>
      <c r="BP3391">
        <v>24081</v>
      </c>
      <c r="BQ3391">
        <v>22258</v>
      </c>
      <c r="BR3391">
        <v>20459</v>
      </c>
      <c r="BS3391">
        <v>18687</v>
      </c>
      <c r="BT3391">
        <v>16961</v>
      </c>
      <c r="BU3391">
        <v>15297</v>
      </c>
      <c r="BV3391">
        <v>13711</v>
      </c>
      <c r="BW3391">
        <v>12213</v>
      </c>
      <c r="BX3391">
        <v>10805</v>
      </c>
      <c r="BY3391">
        <v>9482</v>
      </c>
      <c r="BZ3391">
        <v>8248</v>
      </c>
      <c r="CA3391">
        <v>7106</v>
      </c>
      <c r="CB3391">
        <v>6062</v>
      </c>
      <c r="CC3391">
        <v>5109</v>
      </c>
      <c r="CD3391">
        <v>4249</v>
      </c>
      <c r="CE3391">
        <v>3482</v>
      </c>
      <c r="CF3391">
        <v>2811</v>
      </c>
      <c r="DC3391">
        <v>48.38</v>
      </c>
      <c r="DD3391">
        <v>47.51</v>
      </c>
      <c r="DE3391">
        <v>46.65</v>
      </c>
      <c r="DF3391">
        <v>45.79</v>
      </c>
      <c r="DG3391">
        <v>44.94</v>
      </c>
      <c r="DH3391">
        <v>44.1</v>
      </c>
      <c r="DI3391">
        <v>43.27</v>
      </c>
      <c r="DJ3391">
        <v>42.44</v>
      </c>
      <c r="DK3391">
        <v>41.61</v>
      </c>
      <c r="DL3391">
        <v>40.79</v>
      </c>
      <c r="DM3391">
        <v>39.979999999999997</v>
      </c>
      <c r="DN3391">
        <v>39.17</v>
      </c>
      <c r="DO3391">
        <v>38.36</v>
      </c>
      <c r="DP3391">
        <v>37.56</v>
      </c>
      <c r="DQ3391">
        <v>36.76</v>
      </c>
      <c r="DR3391">
        <v>35.96</v>
      </c>
      <c r="DS3391">
        <v>35.17</v>
      </c>
      <c r="DT3391">
        <v>34.380000000000003</v>
      </c>
      <c r="DU3391">
        <v>33.6</v>
      </c>
      <c r="DV3391">
        <v>32.82</v>
      </c>
      <c r="DW3391">
        <v>32.049999999999997</v>
      </c>
      <c r="DX3391">
        <v>31.28</v>
      </c>
      <c r="DY3391">
        <v>30.52</v>
      </c>
      <c r="DZ3391">
        <v>29.77</v>
      </c>
      <c r="EA3391">
        <v>29.02</v>
      </c>
      <c r="EB3391">
        <v>28.29</v>
      </c>
      <c r="EC3391">
        <v>27.56</v>
      </c>
      <c r="ED3391">
        <v>26.84</v>
      </c>
      <c r="EE3391">
        <v>26.14</v>
      </c>
      <c r="EF3391">
        <v>25.44</v>
      </c>
      <c r="EG3391">
        <v>24.75</v>
      </c>
      <c r="EH3391">
        <v>24.07</v>
      </c>
      <c r="EI3391">
        <v>23.41</v>
      </c>
      <c r="EJ3391">
        <v>22.75</v>
      </c>
      <c r="EK3391">
        <v>22.11</v>
      </c>
      <c r="EL3391">
        <v>21.48</v>
      </c>
      <c r="EM3391">
        <v>20.86</v>
      </c>
      <c r="EN3391">
        <v>20.260000000000002</v>
      </c>
      <c r="EO3391">
        <v>19.66</v>
      </c>
      <c r="EP3391">
        <v>19.079999999999998</v>
      </c>
      <c r="EQ3391">
        <v>18.5</v>
      </c>
      <c r="ER3391">
        <v>17.940000000000001</v>
      </c>
      <c r="ES3391">
        <v>17.39</v>
      </c>
      <c r="ET3391">
        <v>16.850000000000001</v>
      </c>
      <c r="EU3391">
        <v>16.329999999999998</v>
      </c>
      <c r="EV3391">
        <v>15.82</v>
      </c>
      <c r="EW3391">
        <v>15.33</v>
      </c>
      <c r="EX3391">
        <v>14.85</v>
      </c>
      <c r="EY3391">
        <v>14.38</v>
      </c>
      <c r="EZ3391">
        <v>13.91</v>
      </c>
      <c r="FA3391">
        <v>13.45</v>
      </c>
      <c r="FB3391">
        <v>13</v>
      </c>
      <c r="FC3391">
        <v>12.55</v>
      </c>
      <c r="FD3391">
        <v>12.11</v>
      </c>
      <c r="FE3391">
        <v>11.69</v>
      </c>
      <c r="FF3391">
        <v>11.29</v>
      </c>
      <c r="FG3391">
        <v>10.9</v>
      </c>
      <c r="FH3391">
        <v>10.51</v>
      </c>
      <c r="FI3391">
        <v>10.130000000000001</v>
      </c>
      <c r="FJ3391">
        <v>9.75</v>
      </c>
      <c r="FK3391">
        <v>9.36</v>
      </c>
      <c r="FL3391">
        <v>8.9700000000000006</v>
      </c>
      <c r="FM3391">
        <v>8.58</v>
      </c>
      <c r="FN3391">
        <v>8.1999999999999993</v>
      </c>
      <c r="FO3391">
        <v>7.83</v>
      </c>
      <c r="FP3391">
        <v>7.48</v>
      </c>
      <c r="FQ3391">
        <v>7.14</v>
      </c>
      <c r="FR3391">
        <v>6.82</v>
      </c>
      <c r="FS3391">
        <v>6.5</v>
      </c>
      <c r="FT3391">
        <v>6.2</v>
      </c>
      <c r="FU3391">
        <v>5.9</v>
      </c>
      <c r="FV3391">
        <v>5.6</v>
      </c>
      <c r="FW3391">
        <v>5.31</v>
      </c>
      <c r="FX3391">
        <v>5.03</v>
      </c>
      <c r="FY3391">
        <v>4.76</v>
      </c>
      <c r="FZ3391">
        <v>4.49</v>
      </c>
      <c r="GA3391">
        <v>4.24</v>
      </c>
      <c r="GB3391">
        <v>4</v>
      </c>
      <c r="GC3391">
        <v>3.77</v>
      </c>
      <c r="GD3391">
        <v>3.54</v>
      </c>
    </row>
    <row r="3392" spans="1:189" x14ac:dyDescent="0.25">
      <c r="A3392" t="s">
        <v>3179</v>
      </c>
      <c r="B3392">
        <v>79</v>
      </c>
      <c r="C3392">
        <v>79</v>
      </c>
      <c r="E3392">
        <v>100000</v>
      </c>
      <c r="F3392">
        <v>99708</v>
      </c>
      <c r="G3392">
        <v>99393</v>
      </c>
      <c r="H3392">
        <v>99056</v>
      </c>
      <c r="I3392">
        <v>98696</v>
      </c>
      <c r="J3392">
        <v>98317</v>
      </c>
      <c r="K3392">
        <v>97918</v>
      </c>
      <c r="L3392">
        <v>97501</v>
      </c>
      <c r="M3392">
        <v>97067</v>
      </c>
      <c r="N3392">
        <v>96618</v>
      </c>
      <c r="O3392">
        <v>96151</v>
      </c>
      <c r="P3392">
        <v>95668</v>
      </c>
      <c r="Q3392">
        <v>95168</v>
      </c>
      <c r="R3392">
        <v>94651</v>
      </c>
      <c r="S3392">
        <v>94115</v>
      </c>
      <c r="T3392">
        <v>93558</v>
      </c>
      <c r="U3392">
        <v>92980</v>
      </c>
      <c r="V3392">
        <v>92380</v>
      </c>
      <c r="W3392">
        <v>91757</v>
      </c>
      <c r="X3392">
        <v>91109</v>
      </c>
      <c r="Y3392">
        <v>90435</v>
      </c>
      <c r="Z3392">
        <v>89730</v>
      </c>
      <c r="AA3392">
        <v>88992</v>
      </c>
      <c r="AB3392">
        <v>88217</v>
      </c>
      <c r="AC3392">
        <v>87401</v>
      </c>
      <c r="AD3392">
        <v>86544</v>
      </c>
      <c r="AE3392">
        <v>85643</v>
      </c>
      <c r="AF3392">
        <v>84697</v>
      </c>
      <c r="AG3392">
        <v>83703</v>
      </c>
      <c r="AH3392">
        <v>82660</v>
      </c>
      <c r="AI3392">
        <v>81567</v>
      </c>
      <c r="AJ3392">
        <v>80420</v>
      </c>
      <c r="AK3392">
        <v>79217</v>
      </c>
      <c r="AL3392">
        <v>77955</v>
      </c>
      <c r="AM3392">
        <v>76631</v>
      </c>
      <c r="AN3392">
        <v>75249</v>
      </c>
      <c r="AO3392">
        <v>73811</v>
      </c>
      <c r="AP3392">
        <v>72320</v>
      </c>
      <c r="AQ3392">
        <v>70777</v>
      </c>
      <c r="AR3392">
        <v>69181</v>
      </c>
      <c r="AS3392">
        <v>67533</v>
      </c>
      <c r="AT3392">
        <v>65827</v>
      </c>
      <c r="AU3392">
        <v>64057</v>
      </c>
      <c r="AV3392">
        <v>62222</v>
      </c>
      <c r="AW3392">
        <v>60322</v>
      </c>
      <c r="AX3392">
        <v>58369</v>
      </c>
      <c r="AY3392">
        <v>56376</v>
      </c>
      <c r="AZ3392">
        <v>54357</v>
      </c>
      <c r="BA3392">
        <v>52323</v>
      </c>
      <c r="BB3392">
        <v>50284</v>
      </c>
      <c r="BC3392">
        <v>48237</v>
      </c>
      <c r="BD3392">
        <v>46174</v>
      </c>
      <c r="BE3392">
        <v>44088</v>
      </c>
      <c r="BF3392">
        <v>41975</v>
      </c>
      <c r="BG3392">
        <v>39836</v>
      </c>
      <c r="BH3392">
        <v>37686</v>
      </c>
      <c r="BI3392">
        <v>35551</v>
      </c>
      <c r="BJ3392">
        <v>33460</v>
      </c>
      <c r="BK3392">
        <v>31430</v>
      </c>
      <c r="BL3392">
        <v>29464</v>
      </c>
      <c r="BM3392">
        <v>27553</v>
      </c>
      <c r="BN3392">
        <v>25683</v>
      </c>
      <c r="BO3392">
        <v>23842</v>
      </c>
      <c r="BP3392">
        <v>22025</v>
      </c>
      <c r="BQ3392">
        <v>20231</v>
      </c>
      <c r="BR3392">
        <v>18467</v>
      </c>
      <c r="BS3392">
        <v>16749</v>
      </c>
      <c r="BT3392">
        <v>15097</v>
      </c>
      <c r="BU3392">
        <v>13522</v>
      </c>
      <c r="BV3392">
        <v>12036</v>
      </c>
      <c r="BW3392">
        <v>10640</v>
      </c>
      <c r="BX3392">
        <v>9332</v>
      </c>
      <c r="BY3392">
        <v>8110</v>
      </c>
      <c r="BZ3392">
        <v>6982</v>
      </c>
      <c r="CA3392">
        <v>5951</v>
      </c>
      <c r="CB3392">
        <v>5016</v>
      </c>
      <c r="CC3392">
        <v>4171</v>
      </c>
      <c r="CD3392">
        <v>3419</v>
      </c>
      <c r="CE3392">
        <v>2760</v>
      </c>
      <c r="DC3392">
        <v>47.37</v>
      </c>
      <c r="DD3392">
        <v>46.5</v>
      </c>
      <c r="DE3392">
        <v>45.65</v>
      </c>
      <c r="DF3392">
        <v>44.8</v>
      </c>
      <c r="DG3392">
        <v>43.96</v>
      </c>
      <c r="DH3392">
        <v>43.13</v>
      </c>
      <c r="DI3392">
        <v>42.3</v>
      </c>
      <c r="DJ3392">
        <v>41.48</v>
      </c>
      <c r="DK3392">
        <v>40.67</v>
      </c>
      <c r="DL3392">
        <v>39.85</v>
      </c>
      <c r="DM3392">
        <v>39.04</v>
      </c>
      <c r="DN3392">
        <v>38.24</v>
      </c>
      <c r="DO3392">
        <v>37.44</v>
      </c>
      <c r="DP3392">
        <v>36.64</v>
      </c>
      <c r="DQ3392">
        <v>35.85</v>
      </c>
      <c r="DR3392">
        <v>35.06</v>
      </c>
      <c r="DS3392">
        <v>34.270000000000003</v>
      </c>
      <c r="DT3392">
        <v>33.49</v>
      </c>
      <c r="DU3392">
        <v>32.71</v>
      </c>
      <c r="DV3392">
        <v>31.94</v>
      </c>
      <c r="DW3392">
        <v>31.18</v>
      </c>
      <c r="DX3392">
        <v>30.42</v>
      </c>
      <c r="DY3392">
        <v>29.67</v>
      </c>
      <c r="DZ3392">
        <v>28.92</v>
      </c>
      <c r="EA3392">
        <v>28.19</v>
      </c>
      <c r="EB3392">
        <v>27.46</v>
      </c>
      <c r="EC3392">
        <v>26.75</v>
      </c>
      <c r="ED3392">
        <v>26.04</v>
      </c>
      <c r="EE3392">
        <v>25.34</v>
      </c>
      <c r="EF3392">
        <v>24.66</v>
      </c>
      <c r="EG3392">
        <v>23.98</v>
      </c>
      <c r="EH3392">
        <v>23.31</v>
      </c>
      <c r="EI3392">
        <v>22.66</v>
      </c>
      <c r="EJ3392">
        <v>22.02</v>
      </c>
      <c r="EK3392">
        <v>21.39</v>
      </c>
      <c r="EL3392">
        <v>20.77</v>
      </c>
      <c r="EM3392">
        <v>20.170000000000002</v>
      </c>
      <c r="EN3392">
        <v>19.579999999999998</v>
      </c>
      <c r="EO3392">
        <v>18.989999999999998</v>
      </c>
      <c r="EP3392">
        <v>18.420000000000002</v>
      </c>
      <c r="EQ3392">
        <v>17.850000000000001</v>
      </c>
      <c r="ER3392">
        <v>17.3</v>
      </c>
      <c r="ES3392">
        <v>16.77</v>
      </c>
      <c r="ET3392">
        <v>16.25</v>
      </c>
      <c r="EU3392">
        <v>15.74</v>
      </c>
      <c r="EV3392">
        <v>15.25</v>
      </c>
      <c r="EW3392">
        <v>14.78</v>
      </c>
      <c r="EX3392">
        <v>14.31</v>
      </c>
      <c r="EY3392">
        <v>13.84</v>
      </c>
      <c r="EZ3392">
        <v>13.38</v>
      </c>
      <c r="FA3392">
        <v>12.93</v>
      </c>
      <c r="FB3392">
        <v>12.49</v>
      </c>
      <c r="FC3392">
        <v>12.05</v>
      </c>
      <c r="FD3392">
        <v>11.64</v>
      </c>
      <c r="FE3392">
        <v>11.23</v>
      </c>
      <c r="FF3392">
        <v>10.85</v>
      </c>
      <c r="FG3392">
        <v>10.47</v>
      </c>
      <c r="FH3392">
        <v>10.09</v>
      </c>
      <c r="FI3392">
        <v>9.7100000000000009</v>
      </c>
      <c r="FJ3392">
        <v>9.32</v>
      </c>
      <c r="FK3392">
        <v>8.94</v>
      </c>
      <c r="FL3392">
        <v>8.5500000000000007</v>
      </c>
      <c r="FM3392">
        <v>8.17</v>
      </c>
      <c r="FN3392">
        <v>7.8</v>
      </c>
      <c r="FO3392">
        <v>7.45</v>
      </c>
      <c r="FP3392">
        <v>7.12</v>
      </c>
      <c r="FQ3392">
        <v>6.8</v>
      </c>
      <c r="FR3392">
        <v>6.48</v>
      </c>
      <c r="FS3392">
        <v>6.18</v>
      </c>
      <c r="FT3392">
        <v>5.88</v>
      </c>
      <c r="FU3392">
        <v>5.59</v>
      </c>
      <c r="FV3392">
        <v>5.3</v>
      </c>
      <c r="FW3392">
        <v>5.03</v>
      </c>
      <c r="FX3392">
        <v>4.76</v>
      </c>
      <c r="FY3392">
        <v>4.49</v>
      </c>
      <c r="FZ3392">
        <v>4.24</v>
      </c>
      <c r="GA3392">
        <v>4</v>
      </c>
      <c r="GB3392">
        <v>3.77</v>
      </c>
      <c r="GC3392">
        <v>3.54</v>
      </c>
    </row>
    <row r="3393" spans="1:184" x14ac:dyDescent="0.25">
      <c r="A3393" t="s">
        <v>3180</v>
      </c>
      <c r="B3393">
        <v>78</v>
      </c>
      <c r="C3393">
        <v>78</v>
      </c>
      <c r="E3393">
        <v>100000</v>
      </c>
      <c r="F3393">
        <v>99679</v>
      </c>
      <c r="G3393">
        <v>99334</v>
      </c>
      <c r="H3393">
        <v>98968</v>
      </c>
      <c r="I3393">
        <v>98581</v>
      </c>
      <c r="J3393">
        <v>98175</v>
      </c>
      <c r="K3393">
        <v>97750</v>
      </c>
      <c r="L3393">
        <v>97309</v>
      </c>
      <c r="M3393">
        <v>96851</v>
      </c>
      <c r="N3393">
        <v>96377</v>
      </c>
      <c r="O3393">
        <v>95886</v>
      </c>
      <c r="P3393">
        <v>95378</v>
      </c>
      <c r="Q3393">
        <v>94852</v>
      </c>
      <c r="R3393">
        <v>94309</v>
      </c>
      <c r="S3393">
        <v>93745</v>
      </c>
      <c r="T3393">
        <v>93159</v>
      </c>
      <c r="U3393">
        <v>92552</v>
      </c>
      <c r="V3393">
        <v>91921</v>
      </c>
      <c r="W3393">
        <v>91266</v>
      </c>
      <c r="X3393">
        <v>90583</v>
      </c>
      <c r="Y3393">
        <v>89871</v>
      </c>
      <c r="Z3393">
        <v>89125</v>
      </c>
      <c r="AA3393">
        <v>88342</v>
      </c>
      <c r="AB3393">
        <v>87518</v>
      </c>
      <c r="AC3393">
        <v>86652</v>
      </c>
      <c r="AD3393">
        <v>85743</v>
      </c>
      <c r="AE3393">
        <v>84788</v>
      </c>
      <c r="AF3393">
        <v>83786</v>
      </c>
      <c r="AG3393">
        <v>82734</v>
      </c>
      <c r="AH3393">
        <v>81632</v>
      </c>
      <c r="AI3393">
        <v>80477</v>
      </c>
      <c r="AJ3393">
        <v>79264</v>
      </c>
      <c r="AK3393">
        <v>77992</v>
      </c>
      <c r="AL3393">
        <v>76658</v>
      </c>
      <c r="AM3393">
        <v>75265</v>
      </c>
      <c r="AN3393">
        <v>73817</v>
      </c>
      <c r="AO3393">
        <v>72315</v>
      </c>
      <c r="AP3393">
        <v>70761</v>
      </c>
      <c r="AQ3393">
        <v>69153</v>
      </c>
      <c r="AR3393">
        <v>67494</v>
      </c>
      <c r="AS3393">
        <v>65777</v>
      </c>
      <c r="AT3393">
        <v>63996</v>
      </c>
      <c r="AU3393">
        <v>62148</v>
      </c>
      <c r="AV3393">
        <v>60237</v>
      </c>
      <c r="AW3393">
        <v>58271</v>
      </c>
      <c r="AX3393">
        <v>56266</v>
      </c>
      <c r="AY3393">
        <v>54236</v>
      </c>
      <c r="AZ3393">
        <v>52191</v>
      </c>
      <c r="BA3393">
        <v>50138</v>
      </c>
      <c r="BB3393">
        <v>48077</v>
      </c>
      <c r="BC3393">
        <v>46003</v>
      </c>
      <c r="BD3393">
        <v>43904</v>
      </c>
      <c r="BE3393">
        <v>41779</v>
      </c>
      <c r="BF3393">
        <v>39632</v>
      </c>
      <c r="BG3393">
        <v>37475</v>
      </c>
      <c r="BH3393">
        <v>35333</v>
      </c>
      <c r="BI3393">
        <v>33237</v>
      </c>
      <c r="BJ3393">
        <v>31203</v>
      </c>
      <c r="BK3393">
        <v>29235</v>
      </c>
      <c r="BL3393">
        <v>27323</v>
      </c>
      <c r="BM3393">
        <v>25454</v>
      </c>
      <c r="BN3393">
        <v>23616</v>
      </c>
      <c r="BO3393">
        <v>21802</v>
      </c>
      <c r="BP3393">
        <v>20014</v>
      </c>
      <c r="BQ3393">
        <v>18257</v>
      </c>
      <c r="BR3393">
        <v>16548</v>
      </c>
      <c r="BS3393">
        <v>14905</v>
      </c>
      <c r="BT3393">
        <v>13341</v>
      </c>
      <c r="BU3393">
        <v>11866</v>
      </c>
      <c r="BV3393">
        <v>10483</v>
      </c>
      <c r="BW3393">
        <v>9187</v>
      </c>
      <c r="BX3393">
        <v>7979</v>
      </c>
      <c r="BY3393">
        <v>6863</v>
      </c>
      <c r="BZ3393">
        <v>5846</v>
      </c>
      <c r="CA3393">
        <v>4922</v>
      </c>
      <c r="CB3393">
        <v>4093</v>
      </c>
      <c r="CC3393">
        <v>3355</v>
      </c>
      <c r="CD3393">
        <v>2709</v>
      </c>
      <c r="DC3393">
        <v>46.36</v>
      </c>
      <c r="DD3393">
        <v>45.51</v>
      </c>
      <c r="DE3393">
        <v>44.66</v>
      </c>
      <c r="DF3393">
        <v>43.83</v>
      </c>
      <c r="DG3393">
        <v>43</v>
      </c>
      <c r="DH3393">
        <v>42.17</v>
      </c>
      <c r="DI3393">
        <v>41.35</v>
      </c>
      <c r="DJ3393">
        <v>40.54</v>
      </c>
      <c r="DK3393">
        <v>39.729999999999997</v>
      </c>
      <c r="DL3393">
        <v>38.92</v>
      </c>
      <c r="DM3393">
        <v>38.119999999999997</v>
      </c>
      <c r="DN3393">
        <v>37.32</v>
      </c>
      <c r="DO3393">
        <v>36.520000000000003</v>
      </c>
      <c r="DP3393">
        <v>35.729999999999997</v>
      </c>
      <c r="DQ3393">
        <v>34.94</v>
      </c>
      <c r="DR3393">
        <v>34.159999999999997</v>
      </c>
      <c r="DS3393">
        <v>33.380000000000003</v>
      </c>
      <c r="DT3393">
        <v>32.61</v>
      </c>
      <c r="DU3393">
        <v>31.84</v>
      </c>
      <c r="DV3393">
        <v>31.07</v>
      </c>
      <c r="DW3393">
        <v>30.31</v>
      </c>
      <c r="DX3393">
        <v>29.56</v>
      </c>
      <c r="DY3393">
        <v>28.82</v>
      </c>
      <c r="DZ3393">
        <v>28.09</v>
      </c>
      <c r="EA3393">
        <v>27.36</v>
      </c>
      <c r="EB3393">
        <v>26.65</v>
      </c>
      <c r="EC3393">
        <v>25.94</v>
      </c>
      <c r="ED3393">
        <v>25.25</v>
      </c>
      <c r="EE3393">
        <v>24.56</v>
      </c>
      <c r="EF3393">
        <v>23.89</v>
      </c>
      <c r="EG3393">
        <v>23.22</v>
      </c>
      <c r="EH3393">
        <v>22.57</v>
      </c>
      <c r="EI3393">
        <v>21.93</v>
      </c>
      <c r="EJ3393">
        <v>21.3</v>
      </c>
      <c r="EK3393">
        <v>20.69</v>
      </c>
      <c r="EL3393">
        <v>20.079999999999998</v>
      </c>
      <c r="EM3393">
        <v>19.489999999999998</v>
      </c>
      <c r="EN3393">
        <v>18.91</v>
      </c>
      <c r="EO3393">
        <v>18.34</v>
      </c>
      <c r="EP3393">
        <v>17.77</v>
      </c>
      <c r="EQ3393">
        <v>17.23</v>
      </c>
      <c r="ER3393">
        <v>16.690000000000001</v>
      </c>
      <c r="ES3393">
        <v>16.170000000000002</v>
      </c>
      <c r="ET3393">
        <v>15.67</v>
      </c>
      <c r="EU3393">
        <v>15.18</v>
      </c>
      <c r="EV3393">
        <v>14.7</v>
      </c>
      <c r="EW3393">
        <v>14.24</v>
      </c>
      <c r="EX3393">
        <v>13.77</v>
      </c>
      <c r="EY3393">
        <v>13.32</v>
      </c>
      <c r="EZ3393">
        <v>12.87</v>
      </c>
      <c r="FA3393">
        <v>12.43</v>
      </c>
      <c r="FB3393">
        <v>12</v>
      </c>
      <c r="FC3393">
        <v>11.58</v>
      </c>
      <c r="FD3393">
        <v>11.18</v>
      </c>
      <c r="FE3393">
        <v>10.8</v>
      </c>
      <c r="FF3393">
        <v>10.42</v>
      </c>
      <c r="FG3393">
        <v>10.050000000000001</v>
      </c>
      <c r="FH3393">
        <v>9.67</v>
      </c>
      <c r="FI3393">
        <v>9.2799999999999994</v>
      </c>
      <c r="FJ3393">
        <v>8.9</v>
      </c>
      <c r="FK3393">
        <v>8.52</v>
      </c>
      <c r="FL3393">
        <v>8.14</v>
      </c>
      <c r="FM3393">
        <v>7.78</v>
      </c>
      <c r="FN3393">
        <v>7.43</v>
      </c>
      <c r="FO3393">
        <v>7.09</v>
      </c>
      <c r="FP3393">
        <v>6.77</v>
      </c>
      <c r="FQ3393">
        <v>6.46</v>
      </c>
      <c r="FR3393">
        <v>6.16</v>
      </c>
      <c r="FS3393">
        <v>5.87</v>
      </c>
      <c r="FT3393">
        <v>5.58</v>
      </c>
      <c r="FU3393">
        <v>5.29</v>
      </c>
      <c r="FV3393">
        <v>5.0199999999999996</v>
      </c>
      <c r="FW3393">
        <v>4.75</v>
      </c>
      <c r="FX3393">
        <v>4.49</v>
      </c>
      <c r="FY3393">
        <v>4.24</v>
      </c>
      <c r="FZ3393">
        <v>4</v>
      </c>
      <c r="GA3393">
        <v>3.77</v>
      </c>
      <c r="GB3393">
        <v>3.54</v>
      </c>
    </row>
    <row r="3394" spans="1:184" x14ac:dyDescent="0.25">
      <c r="A3394" t="s">
        <v>3181</v>
      </c>
      <c r="B3394">
        <v>77</v>
      </c>
      <c r="C3394">
        <v>77</v>
      </c>
      <c r="E3394">
        <v>100000</v>
      </c>
      <c r="F3394">
        <v>99649</v>
      </c>
      <c r="G3394">
        <v>99276</v>
      </c>
      <c r="H3394">
        <v>98881</v>
      </c>
      <c r="I3394">
        <v>98467</v>
      </c>
      <c r="J3394">
        <v>98034</v>
      </c>
      <c r="K3394">
        <v>97585</v>
      </c>
      <c r="L3394">
        <v>97119</v>
      </c>
      <c r="M3394">
        <v>96637</v>
      </c>
      <c r="N3394">
        <v>96138</v>
      </c>
      <c r="O3394">
        <v>95621</v>
      </c>
      <c r="P3394">
        <v>95086</v>
      </c>
      <c r="Q3394">
        <v>94534</v>
      </c>
      <c r="R3394">
        <v>93962</v>
      </c>
      <c r="S3394">
        <v>93370</v>
      </c>
      <c r="T3394">
        <v>92754</v>
      </c>
      <c r="U3394">
        <v>92116</v>
      </c>
      <c r="V3394">
        <v>91452</v>
      </c>
      <c r="W3394">
        <v>90762</v>
      </c>
      <c r="X3394">
        <v>90041</v>
      </c>
      <c r="Y3394">
        <v>89287</v>
      </c>
      <c r="Z3394">
        <v>88495</v>
      </c>
      <c r="AA3394">
        <v>87664</v>
      </c>
      <c r="AB3394">
        <v>86790</v>
      </c>
      <c r="AC3394">
        <v>85871</v>
      </c>
      <c r="AD3394">
        <v>84907</v>
      </c>
      <c r="AE3394">
        <v>83896</v>
      </c>
      <c r="AF3394">
        <v>82836</v>
      </c>
      <c r="AG3394">
        <v>81725</v>
      </c>
      <c r="AH3394">
        <v>80560</v>
      </c>
      <c r="AI3394">
        <v>79338</v>
      </c>
      <c r="AJ3394">
        <v>78055</v>
      </c>
      <c r="AK3394">
        <v>76710</v>
      </c>
      <c r="AL3394">
        <v>75308</v>
      </c>
      <c r="AM3394">
        <v>73848</v>
      </c>
      <c r="AN3394">
        <v>72334</v>
      </c>
      <c r="AO3394">
        <v>70768</v>
      </c>
      <c r="AP3394">
        <v>69150</v>
      </c>
      <c r="AQ3394">
        <v>67478</v>
      </c>
      <c r="AR3394">
        <v>65749</v>
      </c>
      <c r="AS3394">
        <v>63957</v>
      </c>
      <c r="AT3394">
        <v>62097</v>
      </c>
      <c r="AU3394">
        <v>60172</v>
      </c>
      <c r="AV3394">
        <v>58195</v>
      </c>
      <c r="AW3394">
        <v>56177</v>
      </c>
      <c r="AX3394">
        <v>54135</v>
      </c>
      <c r="AY3394">
        <v>52079</v>
      </c>
      <c r="AZ3394">
        <v>50013</v>
      </c>
      <c r="BA3394">
        <v>47939</v>
      </c>
      <c r="BB3394">
        <v>45851</v>
      </c>
      <c r="BC3394">
        <v>43741</v>
      </c>
      <c r="BD3394">
        <v>41604</v>
      </c>
      <c r="BE3394">
        <v>39444</v>
      </c>
      <c r="BF3394">
        <v>37279</v>
      </c>
      <c r="BG3394">
        <v>35132</v>
      </c>
      <c r="BH3394">
        <v>33030</v>
      </c>
      <c r="BI3394">
        <v>30991</v>
      </c>
      <c r="BJ3394">
        <v>29020</v>
      </c>
      <c r="BK3394">
        <v>27107</v>
      </c>
      <c r="BL3394">
        <v>25238</v>
      </c>
      <c r="BM3394">
        <v>23402</v>
      </c>
      <c r="BN3394">
        <v>21592</v>
      </c>
      <c r="BO3394">
        <v>19808</v>
      </c>
      <c r="BP3394">
        <v>18058</v>
      </c>
      <c r="BQ3394">
        <v>16356</v>
      </c>
      <c r="BR3394">
        <v>14722</v>
      </c>
      <c r="BS3394">
        <v>13168</v>
      </c>
      <c r="BT3394">
        <v>11704</v>
      </c>
      <c r="BU3394">
        <v>10332</v>
      </c>
      <c r="BV3394">
        <v>9048</v>
      </c>
      <c r="BW3394">
        <v>7853</v>
      </c>
      <c r="BX3394">
        <v>6750</v>
      </c>
      <c r="BY3394">
        <v>5744</v>
      </c>
      <c r="BZ3394">
        <v>4833</v>
      </c>
      <c r="CA3394">
        <v>4016</v>
      </c>
      <c r="CB3394">
        <v>3292</v>
      </c>
      <c r="CC3394">
        <v>2658</v>
      </c>
      <c r="DC3394">
        <v>45.37</v>
      </c>
      <c r="DD3394">
        <v>44.53</v>
      </c>
      <c r="DE3394">
        <v>43.69</v>
      </c>
      <c r="DF3394">
        <v>42.86</v>
      </c>
      <c r="DG3394">
        <v>42.04</v>
      </c>
      <c r="DH3394">
        <v>41.23</v>
      </c>
      <c r="DI3394">
        <v>40.409999999999997</v>
      </c>
      <c r="DJ3394">
        <v>39.61</v>
      </c>
      <c r="DK3394">
        <v>38.799999999999997</v>
      </c>
      <c r="DL3394">
        <v>38</v>
      </c>
      <c r="DM3394">
        <v>37.200000000000003</v>
      </c>
      <c r="DN3394">
        <v>36.409999999999997</v>
      </c>
      <c r="DO3394">
        <v>35.619999999999997</v>
      </c>
      <c r="DP3394">
        <v>34.83</v>
      </c>
      <c r="DQ3394">
        <v>34.049999999999997</v>
      </c>
      <c r="DR3394">
        <v>33.270000000000003</v>
      </c>
      <c r="DS3394">
        <v>32.5</v>
      </c>
      <c r="DT3394">
        <v>31.73</v>
      </c>
      <c r="DU3394">
        <v>30.97</v>
      </c>
      <c r="DV3394">
        <v>30.21</v>
      </c>
      <c r="DW3394">
        <v>29.46</v>
      </c>
      <c r="DX3394">
        <v>28.72</v>
      </c>
      <c r="DY3394">
        <v>27.99</v>
      </c>
      <c r="DZ3394">
        <v>27.27</v>
      </c>
      <c r="EA3394">
        <v>26.55</v>
      </c>
      <c r="EB3394">
        <v>25.85</v>
      </c>
      <c r="EC3394">
        <v>25.16</v>
      </c>
      <c r="ED3394">
        <v>24.47</v>
      </c>
      <c r="EE3394">
        <v>23.8</v>
      </c>
      <c r="EF3394">
        <v>23.13</v>
      </c>
      <c r="EG3394">
        <v>22.48</v>
      </c>
      <c r="EH3394">
        <v>21.84</v>
      </c>
      <c r="EI3394">
        <v>21.22</v>
      </c>
      <c r="EJ3394">
        <v>20.6</v>
      </c>
      <c r="EK3394">
        <v>20</v>
      </c>
      <c r="EL3394">
        <v>19.41</v>
      </c>
      <c r="EM3394">
        <v>18.829999999999998</v>
      </c>
      <c r="EN3394">
        <v>18.260000000000002</v>
      </c>
      <c r="EO3394">
        <v>17.7</v>
      </c>
      <c r="EP3394">
        <v>17.149999999999999</v>
      </c>
      <c r="EQ3394">
        <v>16.62</v>
      </c>
      <c r="ER3394">
        <v>16.100000000000001</v>
      </c>
      <c r="ES3394">
        <v>15.6</v>
      </c>
      <c r="ET3394">
        <v>15.11</v>
      </c>
      <c r="EU3394">
        <v>14.63</v>
      </c>
      <c r="EV3394">
        <v>14.17</v>
      </c>
      <c r="EW3394">
        <v>13.71</v>
      </c>
      <c r="EX3394">
        <v>13.25</v>
      </c>
      <c r="EY3394">
        <v>12.8</v>
      </c>
      <c r="EZ3394">
        <v>12.36</v>
      </c>
      <c r="FA3394">
        <v>11.94</v>
      </c>
      <c r="FB3394">
        <v>11.52</v>
      </c>
      <c r="FC3394">
        <v>11.13</v>
      </c>
      <c r="FD3394">
        <v>10.75</v>
      </c>
      <c r="FE3394">
        <v>10.37</v>
      </c>
      <c r="FF3394">
        <v>10</v>
      </c>
      <c r="FG3394">
        <v>9.6300000000000008</v>
      </c>
      <c r="FH3394">
        <v>9.24</v>
      </c>
      <c r="FI3394">
        <v>8.86</v>
      </c>
      <c r="FJ3394">
        <v>8.48</v>
      </c>
      <c r="FK3394">
        <v>8.11</v>
      </c>
      <c r="FL3394">
        <v>7.75</v>
      </c>
      <c r="FM3394">
        <v>7.4</v>
      </c>
      <c r="FN3394">
        <v>7.07</v>
      </c>
      <c r="FO3394">
        <v>6.75</v>
      </c>
      <c r="FP3394">
        <v>6.44</v>
      </c>
      <c r="FQ3394">
        <v>6.14</v>
      </c>
      <c r="FR3394">
        <v>5.85</v>
      </c>
      <c r="FS3394">
        <v>5.56</v>
      </c>
      <c r="FT3394">
        <v>5.28</v>
      </c>
      <c r="FU3394">
        <v>5.01</v>
      </c>
      <c r="FV3394">
        <v>4.74</v>
      </c>
      <c r="FW3394">
        <v>4.49</v>
      </c>
      <c r="FX3394">
        <v>4.24</v>
      </c>
      <c r="FY3394">
        <v>4</v>
      </c>
      <c r="FZ3394">
        <v>3.77</v>
      </c>
      <c r="GA3394">
        <v>3.54</v>
      </c>
    </row>
    <row r="3395" spans="1:184" x14ac:dyDescent="0.25">
      <c r="A3395" t="s">
        <v>3182</v>
      </c>
      <c r="B3395">
        <v>76</v>
      </c>
      <c r="C3395">
        <v>76</v>
      </c>
      <c r="E3395">
        <v>100000</v>
      </c>
      <c r="F3395">
        <v>99619</v>
      </c>
      <c r="G3395">
        <v>99217</v>
      </c>
      <c r="H3395">
        <v>98795</v>
      </c>
      <c r="I3395">
        <v>98354</v>
      </c>
      <c r="J3395">
        <v>97896</v>
      </c>
      <c r="K3395">
        <v>97421</v>
      </c>
      <c r="L3395">
        <v>96930</v>
      </c>
      <c r="M3395">
        <v>96423</v>
      </c>
      <c r="N3395">
        <v>95898</v>
      </c>
      <c r="O3395">
        <v>95355</v>
      </c>
      <c r="P3395">
        <v>94793</v>
      </c>
      <c r="Q3395">
        <v>94212</v>
      </c>
      <c r="R3395">
        <v>93611</v>
      </c>
      <c r="S3395">
        <v>92988</v>
      </c>
      <c r="T3395">
        <v>92342</v>
      </c>
      <c r="U3395">
        <v>91670</v>
      </c>
      <c r="V3395">
        <v>90970</v>
      </c>
      <c r="W3395">
        <v>90241</v>
      </c>
      <c r="X3395">
        <v>89478</v>
      </c>
      <c r="Y3395">
        <v>88678</v>
      </c>
      <c r="Z3395">
        <v>87838</v>
      </c>
      <c r="AA3395">
        <v>86955</v>
      </c>
      <c r="AB3395">
        <v>86028</v>
      </c>
      <c r="AC3395">
        <v>85055</v>
      </c>
      <c r="AD3395">
        <v>84035</v>
      </c>
      <c r="AE3395">
        <v>82965</v>
      </c>
      <c r="AF3395">
        <v>81844</v>
      </c>
      <c r="AG3395">
        <v>80670</v>
      </c>
      <c r="AH3395">
        <v>79438</v>
      </c>
      <c r="AI3395">
        <v>78145</v>
      </c>
      <c r="AJ3395">
        <v>76790</v>
      </c>
      <c r="AK3395">
        <v>75375</v>
      </c>
      <c r="AL3395">
        <v>73904</v>
      </c>
      <c r="AM3395">
        <v>72379</v>
      </c>
      <c r="AN3395">
        <v>70801</v>
      </c>
      <c r="AO3395">
        <v>69169</v>
      </c>
      <c r="AP3395">
        <v>67486</v>
      </c>
      <c r="AQ3395">
        <v>65745</v>
      </c>
      <c r="AR3395">
        <v>63940</v>
      </c>
      <c r="AS3395">
        <v>62067</v>
      </c>
      <c r="AT3395">
        <v>60130</v>
      </c>
      <c r="AU3395">
        <v>58139</v>
      </c>
      <c r="AV3395">
        <v>56109</v>
      </c>
      <c r="AW3395">
        <v>54053</v>
      </c>
      <c r="AX3395">
        <v>51985</v>
      </c>
      <c r="AY3395">
        <v>49908</v>
      </c>
      <c r="AZ3395">
        <v>47822</v>
      </c>
      <c r="BA3395">
        <v>45720</v>
      </c>
      <c r="BB3395">
        <v>43596</v>
      </c>
      <c r="BC3395">
        <v>41448</v>
      </c>
      <c r="BD3395">
        <v>39277</v>
      </c>
      <c r="BE3395">
        <v>37100</v>
      </c>
      <c r="BF3395">
        <v>34945</v>
      </c>
      <c r="BG3395">
        <v>32838</v>
      </c>
      <c r="BH3395">
        <v>30794</v>
      </c>
      <c r="BI3395">
        <v>28820</v>
      </c>
      <c r="BJ3395">
        <v>26904</v>
      </c>
      <c r="BK3395">
        <v>25035</v>
      </c>
      <c r="BL3395">
        <v>23200</v>
      </c>
      <c r="BM3395">
        <v>21392</v>
      </c>
      <c r="BN3395">
        <v>19613</v>
      </c>
      <c r="BO3395">
        <v>17868</v>
      </c>
      <c r="BP3395">
        <v>16174</v>
      </c>
      <c r="BQ3395">
        <v>14547</v>
      </c>
      <c r="BR3395">
        <v>13003</v>
      </c>
      <c r="BS3395">
        <v>11549</v>
      </c>
      <c r="BT3395">
        <v>10188</v>
      </c>
      <c r="BU3395">
        <v>8916</v>
      </c>
      <c r="BV3395">
        <v>7732</v>
      </c>
      <c r="BW3395">
        <v>6641</v>
      </c>
      <c r="BX3395">
        <v>5648</v>
      </c>
      <c r="BY3395">
        <v>4748</v>
      </c>
      <c r="BZ3395">
        <v>3943</v>
      </c>
      <c r="CA3395">
        <v>3229</v>
      </c>
      <c r="CB3395">
        <v>2607</v>
      </c>
      <c r="DC3395">
        <v>44.39</v>
      </c>
      <c r="DD3395">
        <v>43.56</v>
      </c>
      <c r="DE3395">
        <v>42.73</v>
      </c>
      <c r="DF3395">
        <v>41.91</v>
      </c>
      <c r="DG3395">
        <v>41.1</v>
      </c>
      <c r="DH3395">
        <v>40.29</v>
      </c>
      <c r="DI3395">
        <v>39.479999999999997</v>
      </c>
      <c r="DJ3395">
        <v>38.68</v>
      </c>
      <c r="DK3395">
        <v>37.880000000000003</v>
      </c>
      <c r="DL3395">
        <v>37.090000000000003</v>
      </c>
      <c r="DM3395">
        <v>36.29</v>
      </c>
      <c r="DN3395">
        <v>35.51</v>
      </c>
      <c r="DO3395">
        <v>34.72</v>
      </c>
      <c r="DP3395">
        <v>33.94</v>
      </c>
      <c r="DQ3395">
        <v>33.17</v>
      </c>
      <c r="DR3395">
        <v>32.39</v>
      </c>
      <c r="DS3395">
        <v>31.63</v>
      </c>
      <c r="DT3395">
        <v>30.87</v>
      </c>
      <c r="DU3395">
        <v>30.11</v>
      </c>
      <c r="DV3395">
        <v>29.37</v>
      </c>
      <c r="DW3395">
        <v>28.63</v>
      </c>
      <c r="DX3395">
        <v>27.9</v>
      </c>
      <c r="DY3395">
        <v>27.17</v>
      </c>
      <c r="DZ3395">
        <v>26.46</v>
      </c>
      <c r="EA3395">
        <v>25.76</v>
      </c>
      <c r="EB3395">
        <v>25.06</v>
      </c>
      <c r="EC3395">
        <v>24.38</v>
      </c>
      <c r="ED3395">
        <v>23.71</v>
      </c>
      <c r="EE3395">
        <v>23.05</v>
      </c>
      <c r="EF3395">
        <v>22.4</v>
      </c>
      <c r="EG3395">
        <v>21.76</v>
      </c>
      <c r="EH3395">
        <v>21.13</v>
      </c>
      <c r="EI3395">
        <v>20.52</v>
      </c>
      <c r="EJ3395">
        <v>19.920000000000002</v>
      </c>
      <c r="EK3395">
        <v>19.329999999999998</v>
      </c>
      <c r="EL3395">
        <v>18.75</v>
      </c>
      <c r="EM3395">
        <v>18.18</v>
      </c>
      <c r="EN3395">
        <v>17.62</v>
      </c>
      <c r="EO3395">
        <v>17.07</v>
      </c>
      <c r="EP3395">
        <v>16.54</v>
      </c>
      <c r="EQ3395">
        <v>16.02</v>
      </c>
      <c r="ER3395">
        <v>15.52</v>
      </c>
      <c r="ES3395">
        <v>15.04</v>
      </c>
      <c r="ET3395">
        <v>14.57</v>
      </c>
      <c r="EU3395">
        <v>14.1</v>
      </c>
      <c r="EV3395">
        <v>13.64</v>
      </c>
      <c r="EW3395">
        <v>13.19</v>
      </c>
      <c r="EX3395">
        <v>12.74</v>
      </c>
      <c r="EY3395">
        <v>12.3</v>
      </c>
      <c r="EZ3395">
        <v>11.88</v>
      </c>
      <c r="FA3395">
        <v>11.47</v>
      </c>
      <c r="FB3395">
        <v>11.08</v>
      </c>
      <c r="FC3395">
        <v>10.7</v>
      </c>
      <c r="FD3395">
        <v>10.32</v>
      </c>
      <c r="FE3395">
        <v>9.9600000000000009</v>
      </c>
      <c r="FF3395">
        <v>9.58</v>
      </c>
      <c r="FG3395">
        <v>9.2100000000000009</v>
      </c>
      <c r="FH3395">
        <v>8.82</v>
      </c>
      <c r="FI3395">
        <v>8.4499999999999993</v>
      </c>
      <c r="FJ3395">
        <v>8.08</v>
      </c>
      <c r="FK3395">
        <v>7.72</v>
      </c>
      <c r="FL3395">
        <v>7.37</v>
      </c>
      <c r="FM3395">
        <v>7.04</v>
      </c>
      <c r="FN3395">
        <v>6.73</v>
      </c>
      <c r="FO3395">
        <v>6.42</v>
      </c>
      <c r="FP3395">
        <v>6.12</v>
      </c>
      <c r="FQ3395">
        <v>5.83</v>
      </c>
      <c r="FR3395">
        <v>5.55</v>
      </c>
      <c r="FS3395">
        <v>5.27</v>
      </c>
      <c r="FT3395">
        <v>4.99</v>
      </c>
      <c r="FU3395">
        <v>4.7300000000000004</v>
      </c>
      <c r="FV3395">
        <v>4.4800000000000004</v>
      </c>
      <c r="FW3395">
        <v>4.2300000000000004</v>
      </c>
      <c r="FX3395">
        <v>3.99</v>
      </c>
      <c r="FY3395">
        <v>3.77</v>
      </c>
      <c r="FZ3395">
        <v>3.54</v>
      </c>
    </row>
    <row r="3396" spans="1:184" x14ac:dyDescent="0.25">
      <c r="A3396" t="s">
        <v>3183</v>
      </c>
      <c r="B3396">
        <v>75</v>
      </c>
      <c r="C3396">
        <v>75</v>
      </c>
      <c r="E3396">
        <v>100000</v>
      </c>
      <c r="F3396">
        <v>99590</v>
      </c>
      <c r="G3396">
        <v>99159</v>
      </c>
      <c r="H3396">
        <v>98710</v>
      </c>
      <c r="I3396">
        <v>98243</v>
      </c>
      <c r="J3396">
        <v>97760</v>
      </c>
      <c r="K3396">
        <v>97259</v>
      </c>
      <c r="L3396">
        <v>96743</v>
      </c>
      <c r="M3396">
        <v>96209</v>
      </c>
      <c r="N3396">
        <v>95657</v>
      </c>
      <c r="O3396">
        <v>95086</v>
      </c>
      <c r="P3396">
        <v>94496</v>
      </c>
      <c r="Q3396">
        <v>93885</v>
      </c>
      <c r="R3396">
        <v>93254</v>
      </c>
      <c r="S3396">
        <v>92599</v>
      </c>
      <c r="T3396">
        <v>91919</v>
      </c>
      <c r="U3396">
        <v>91211</v>
      </c>
      <c r="V3396">
        <v>90472</v>
      </c>
      <c r="W3396">
        <v>89701</v>
      </c>
      <c r="X3396">
        <v>88891</v>
      </c>
      <c r="Y3396">
        <v>88042</v>
      </c>
      <c r="Z3396">
        <v>87150</v>
      </c>
      <c r="AA3396">
        <v>86214</v>
      </c>
      <c r="AB3396">
        <v>85231</v>
      </c>
      <c r="AC3396">
        <v>84201</v>
      </c>
      <c r="AD3396">
        <v>83121</v>
      </c>
      <c r="AE3396">
        <v>81991</v>
      </c>
      <c r="AF3396">
        <v>80807</v>
      </c>
      <c r="AG3396">
        <v>79565</v>
      </c>
      <c r="AH3396">
        <v>78262</v>
      </c>
      <c r="AI3396">
        <v>76896</v>
      </c>
      <c r="AJ3396">
        <v>75470</v>
      </c>
      <c r="AK3396">
        <v>73987</v>
      </c>
      <c r="AL3396">
        <v>72449</v>
      </c>
      <c r="AM3396">
        <v>70858</v>
      </c>
      <c r="AN3396">
        <v>69214</v>
      </c>
      <c r="AO3396">
        <v>67518</v>
      </c>
      <c r="AP3396">
        <v>65764</v>
      </c>
      <c r="AQ3396">
        <v>63945</v>
      </c>
      <c r="AR3396">
        <v>62060</v>
      </c>
      <c r="AS3396">
        <v>60109</v>
      </c>
      <c r="AT3396">
        <v>58104</v>
      </c>
      <c r="AU3396">
        <v>56060</v>
      </c>
      <c r="AV3396">
        <v>53992</v>
      </c>
      <c r="AW3396">
        <v>51910</v>
      </c>
      <c r="AX3396">
        <v>49821</v>
      </c>
      <c r="AY3396">
        <v>47723</v>
      </c>
      <c r="AZ3396">
        <v>45609</v>
      </c>
      <c r="BA3396">
        <v>43472</v>
      </c>
      <c r="BB3396">
        <v>41310</v>
      </c>
      <c r="BC3396">
        <v>39128</v>
      </c>
      <c r="BD3396">
        <v>36940</v>
      </c>
      <c r="BE3396">
        <v>34775</v>
      </c>
      <c r="BF3396">
        <v>32660</v>
      </c>
      <c r="BG3396">
        <v>30612</v>
      </c>
      <c r="BH3396">
        <v>28634</v>
      </c>
      <c r="BI3396">
        <v>26715</v>
      </c>
      <c r="BJ3396">
        <v>24845</v>
      </c>
      <c r="BK3396">
        <v>23010</v>
      </c>
      <c r="BL3396">
        <v>21204</v>
      </c>
      <c r="BM3396">
        <v>19427</v>
      </c>
      <c r="BN3396">
        <v>17688</v>
      </c>
      <c r="BO3396">
        <v>16000</v>
      </c>
      <c r="BP3396">
        <v>14381</v>
      </c>
      <c r="BQ3396">
        <v>12845</v>
      </c>
      <c r="BR3396">
        <v>11401</v>
      </c>
      <c r="BS3396">
        <v>10050</v>
      </c>
      <c r="BT3396">
        <v>8790</v>
      </c>
      <c r="BU3396">
        <v>7617</v>
      </c>
      <c r="BV3396">
        <v>6537</v>
      </c>
      <c r="BW3396">
        <v>5556</v>
      </c>
      <c r="BX3396">
        <v>4668</v>
      </c>
      <c r="BY3396">
        <v>3873</v>
      </c>
      <c r="BZ3396">
        <v>3170</v>
      </c>
      <c r="CA3396">
        <v>2558</v>
      </c>
      <c r="DC3396">
        <v>43.43</v>
      </c>
      <c r="DD3396">
        <v>42.6</v>
      </c>
      <c r="DE3396">
        <v>41.79</v>
      </c>
      <c r="DF3396">
        <v>40.97</v>
      </c>
      <c r="DG3396">
        <v>40.17</v>
      </c>
      <c r="DH3396">
        <v>39.36</v>
      </c>
      <c r="DI3396">
        <v>38.56</v>
      </c>
      <c r="DJ3396">
        <v>37.76</v>
      </c>
      <c r="DK3396">
        <v>36.97</v>
      </c>
      <c r="DL3396">
        <v>36.18</v>
      </c>
      <c r="DM3396">
        <v>35.4</v>
      </c>
      <c r="DN3396">
        <v>34.61</v>
      </c>
      <c r="DO3396">
        <v>33.840000000000003</v>
      </c>
      <c r="DP3396">
        <v>33.06</v>
      </c>
      <c r="DQ3396">
        <v>32.29</v>
      </c>
      <c r="DR3396">
        <v>31.53</v>
      </c>
      <c r="DS3396">
        <v>30.77</v>
      </c>
      <c r="DT3396">
        <v>30.02</v>
      </c>
      <c r="DU3396">
        <v>29.27</v>
      </c>
      <c r="DV3396">
        <v>28.53</v>
      </c>
      <c r="DW3396">
        <v>27.8</v>
      </c>
      <c r="DX3396">
        <v>27.08</v>
      </c>
      <c r="DY3396">
        <v>26.37</v>
      </c>
      <c r="DZ3396">
        <v>25.67</v>
      </c>
      <c r="EA3396">
        <v>24.98</v>
      </c>
      <c r="EB3396">
        <v>24.29</v>
      </c>
      <c r="EC3396">
        <v>23.62</v>
      </c>
      <c r="ED3396">
        <v>22.96</v>
      </c>
      <c r="EE3396">
        <v>22.31</v>
      </c>
      <c r="EF3396">
        <v>21.67</v>
      </c>
      <c r="EG3396">
        <v>21.05</v>
      </c>
      <c r="EH3396">
        <v>20.440000000000001</v>
      </c>
      <c r="EI3396">
        <v>19.84</v>
      </c>
      <c r="EJ3396">
        <v>19.25</v>
      </c>
      <c r="EK3396">
        <v>18.670000000000002</v>
      </c>
      <c r="EL3396">
        <v>18.100000000000001</v>
      </c>
      <c r="EM3396">
        <v>17.54</v>
      </c>
      <c r="EN3396">
        <v>17</v>
      </c>
      <c r="EO3396">
        <v>16.47</v>
      </c>
      <c r="EP3396">
        <v>15.95</v>
      </c>
      <c r="EQ3396">
        <v>15.45</v>
      </c>
      <c r="ER3396">
        <v>14.97</v>
      </c>
      <c r="ES3396">
        <v>14.5</v>
      </c>
      <c r="ET3396">
        <v>14.03</v>
      </c>
      <c r="EU3396">
        <v>13.58</v>
      </c>
      <c r="EV3396">
        <v>13.12</v>
      </c>
      <c r="EW3396">
        <v>12.68</v>
      </c>
      <c r="EX3396">
        <v>12.24</v>
      </c>
      <c r="EY3396">
        <v>11.82</v>
      </c>
      <c r="EZ3396">
        <v>11.41</v>
      </c>
      <c r="FA3396">
        <v>11.02</v>
      </c>
      <c r="FB3396">
        <v>10.65</v>
      </c>
      <c r="FC3396">
        <v>10.28</v>
      </c>
      <c r="FD3396">
        <v>9.91</v>
      </c>
      <c r="FE3396">
        <v>9.5399999999999991</v>
      </c>
      <c r="FF3396">
        <v>9.17</v>
      </c>
      <c r="FG3396">
        <v>8.7899999999999991</v>
      </c>
      <c r="FH3396">
        <v>8.41</v>
      </c>
      <c r="FI3396">
        <v>8.0399999999999991</v>
      </c>
      <c r="FJ3396">
        <v>7.69</v>
      </c>
      <c r="FK3396">
        <v>7.34</v>
      </c>
      <c r="FL3396">
        <v>7.01</v>
      </c>
      <c r="FM3396">
        <v>6.7</v>
      </c>
      <c r="FN3396">
        <v>6.4</v>
      </c>
      <c r="FO3396">
        <v>6.11</v>
      </c>
      <c r="FP3396">
        <v>5.82</v>
      </c>
      <c r="FQ3396">
        <v>5.53</v>
      </c>
      <c r="FR3396">
        <v>5.25</v>
      </c>
      <c r="FS3396">
        <v>4.9800000000000004</v>
      </c>
      <c r="FT3396">
        <v>4.72</v>
      </c>
      <c r="FU3396">
        <v>4.47</v>
      </c>
      <c r="FV3396">
        <v>4.22</v>
      </c>
      <c r="FW3396">
        <v>3.99</v>
      </c>
      <c r="FX3396">
        <v>3.76</v>
      </c>
      <c r="FY3396">
        <v>3.54</v>
      </c>
    </row>
    <row r="3397" spans="1:184" x14ac:dyDescent="0.25">
      <c r="A3397" t="s">
        <v>3184</v>
      </c>
      <c r="B3397">
        <v>74</v>
      </c>
      <c r="C3397">
        <v>74</v>
      </c>
      <c r="E3397">
        <v>100000</v>
      </c>
      <c r="F3397">
        <v>99561</v>
      </c>
      <c r="G3397">
        <v>99102</v>
      </c>
      <c r="H3397">
        <v>98627</v>
      </c>
      <c r="I3397">
        <v>98134</v>
      </c>
      <c r="J3397">
        <v>97625</v>
      </c>
      <c r="K3397">
        <v>97098</v>
      </c>
      <c r="L3397">
        <v>96555</v>
      </c>
      <c r="M3397">
        <v>95994</v>
      </c>
      <c r="N3397">
        <v>95414</v>
      </c>
      <c r="O3397">
        <v>94814</v>
      </c>
      <c r="P3397">
        <v>94193</v>
      </c>
      <c r="Q3397">
        <v>93552</v>
      </c>
      <c r="R3397">
        <v>92888</v>
      </c>
      <c r="S3397">
        <v>92199</v>
      </c>
      <c r="T3397">
        <v>91483</v>
      </c>
      <c r="U3397">
        <v>90735</v>
      </c>
      <c r="V3397">
        <v>89954</v>
      </c>
      <c r="W3397">
        <v>89135</v>
      </c>
      <c r="X3397">
        <v>88276</v>
      </c>
      <c r="Y3397">
        <v>87375</v>
      </c>
      <c r="Z3397">
        <v>86429</v>
      </c>
      <c r="AA3397">
        <v>85437</v>
      </c>
      <c r="AB3397">
        <v>84397</v>
      </c>
      <c r="AC3397">
        <v>83306</v>
      </c>
      <c r="AD3397">
        <v>82166</v>
      </c>
      <c r="AE3397">
        <v>80971</v>
      </c>
      <c r="AF3397">
        <v>79718</v>
      </c>
      <c r="AG3397">
        <v>78405</v>
      </c>
      <c r="AH3397">
        <v>77028</v>
      </c>
      <c r="AI3397">
        <v>75591</v>
      </c>
      <c r="AJ3397">
        <v>74095</v>
      </c>
      <c r="AK3397">
        <v>72545</v>
      </c>
      <c r="AL3397">
        <v>70942</v>
      </c>
      <c r="AM3397">
        <v>69284</v>
      </c>
      <c r="AN3397">
        <v>67574</v>
      </c>
      <c r="AO3397">
        <v>65806</v>
      </c>
      <c r="AP3397">
        <v>63974</v>
      </c>
      <c r="AQ3397">
        <v>62074</v>
      </c>
      <c r="AR3397">
        <v>60110</v>
      </c>
      <c r="AS3397">
        <v>58091</v>
      </c>
      <c r="AT3397">
        <v>56033</v>
      </c>
      <c r="AU3397">
        <v>53950</v>
      </c>
      <c r="AV3397">
        <v>51856</v>
      </c>
      <c r="AW3397">
        <v>49753</v>
      </c>
      <c r="AX3397">
        <v>47643</v>
      </c>
      <c r="AY3397">
        <v>45517</v>
      </c>
      <c r="AZ3397">
        <v>43368</v>
      </c>
      <c r="BA3397">
        <v>41192</v>
      </c>
      <c r="BB3397">
        <v>38997</v>
      </c>
      <c r="BC3397">
        <v>36798</v>
      </c>
      <c r="BD3397">
        <v>34622</v>
      </c>
      <c r="BE3397">
        <v>32498</v>
      </c>
      <c r="BF3397">
        <v>30444</v>
      </c>
      <c r="BG3397">
        <v>28461</v>
      </c>
      <c r="BH3397">
        <v>26540</v>
      </c>
      <c r="BI3397">
        <v>24667</v>
      </c>
      <c r="BJ3397">
        <v>22832</v>
      </c>
      <c r="BK3397">
        <v>21027</v>
      </c>
      <c r="BL3397">
        <v>19253</v>
      </c>
      <c r="BM3397">
        <v>17517</v>
      </c>
      <c r="BN3397">
        <v>15835</v>
      </c>
      <c r="BO3397">
        <v>14223</v>
      </c>
      <c r="BP3397">
        <v>12696</v>
      </c>
      <c r="BQ3397">
        <v>11260</v>
      </c>
      <c r="BR3397">
        <v>9920</v>
      </c>
      <c r="BS3397">
        <v>8668</v>
      </c>
      <c r="BT3397">
        <v>7507</v>
      </c>
      <c r="BU3397">
        <v>6438</v>
      </c>
      <c r="BV3397">
        <v>5468</v>
      </c>
      <c r="BW3397">
        <v>4591</v>
      </c>
      <c r="BX3397">
        <v>3807</v>
      </c>
      <c r="BY3397">
        <v>3113</v>
      </c>
      <c r="BZ3397">
        <v>2510</v>
      </c>
      <c r="DC3397">
        <v>42.47</v>
      </c>
      <c r="DD3397">
        <v>41.66</v>
      </c>
      <c r="DE3397">
        <v>40.85</v>
      </c>
      <c r="DF3397">
        <v>40.04</v>
      </c>
      <c r="DG3397">
        <v>39.24</v>
      </c>
      <c r="DH3397">
        <v>38.44</v>
      </c>
      <c r="DI3397">
        <v>37.65</v>
      </c>
      <c r="DJ3397">
        <v>36.86</v>
      </c>
      <c r="DK3397">
        <v>36.07</v>
      </c>
      <c r="DL3397">
        <v>35.29</v>
      </c>
      <c r="DM3397">
        <v>34.51</v>
      </c>
      <c r="DN3397">
        <v>33.729999999999997</v>
      </c>
      <c r="DO3397">
        <v>32.96</v>
      </c>
      <c r="DP3397">
        <v>32.19</v>
      </c>
      <c r="DQ3397">
        <v>31.43</v>
      </c>
      <c r="DR3397">
        <v>30.67</v>
      </c>
      <c r="DS3397">
        <v>29.92</v>
      </c>
      <c r="DT3397">
        <v>29.17</v>
      </c>
      <c r="DU3397">
        <v>28.44</v>
      </c>
      <c r="DV3397">
        <v>27.71</v>
      </c>
      <c r="DW3397">
        <v>26.99</v>
      </c>
      <c r="DX3397">
        <v>26.28</v>
      </c>
      <c r="DY3397">
        <v>25.58</v>
      </c>
      <c r="DZ3397">
        <v>24.89</v>
      </c>
      <c r="EA3397">
        <v>24.21</v>
      </c>
      <c r="EB3397">
        <v>23.54</v>
      </c>
      <c r="EC3397">
        <v>22.88</v>
      </c>
      <c r="ED3397">
        <v>22.23</v>
      </c>
      <c r="EE3397">
        <v>21.59</v>
      </c>
      <c r="EF3397">
        <v>20.97</v>
      </c>
      <c r="EG3397">
        <v>20.36</v>
      </c>
      <c r="EH3397">
        <v>19.760000000000002</v>
      </c>
      <c r="EI3397">
        <v>19.170000000000002</v>
      </c>
      <c r="EJ3397">
        <v>18.59</v>
      </c>
      <c r="EK3397">
        <v>18.03</v>
      </c>
      <c r="EL3397">
        <v>17.47</v>
      </c>
      <c r="EM3397">
        <v>16.93</v>
      </c>
      <c r="EN3397">
        <v>16.399999999999999</v>
      </c>
      <c r="EO3397">
        <v>15.88</v>
      </c>
      <c r="EP3397">
        <v>15.38</v>
      </c>
      <c r="EQ3397">
        <v>14.9</v>
      </c>
      <c r="ER3397">
        <v>14.43</v>
      </c>
      <c r="ES3397">
        <v>13.97</v>
      </c>
      <c r="ET3397">
        <v>13.51</v>
      </c>
      <c r="EU3397">
        <v>13.06</v>
      </c>
      <c r="EV3397">
        <v>12.62</v>
      </c>
      <c r="EW3397">
        <v>12.19</v>
      </c>
      <c r="EX3397">
        <v>11.76</v>
      </c>
      <c r="EY3397">
        <v>11.36</v>
      </c>
      <c r="EZ3397">
        <v>10.97</v>
      </c>
      <c r="FA3397">
        <v>10.6</v>
      </c>
      <c r="FB3397">
        <v>10.23</v>
      </c>
      <c r="FC3397">
        <v>9.8699999999999992</v>
      </c>
      <c r="FD3397">
        <v>9.5</v>
      </c>
      <c r="FE3397">
        <v>9.1300000000000008</v>
      </c>
      <c r="FF3397">
        <v>8.75</v>
      </c>
      <c r="FG3397">
        <v>8.3800000000000008</v>
      </c>
      <c r="FH3397">
        <v>8.01</v>
      </c>
      <c r="FI3397">
        <v>7.65</v>
      </c>
      <c r="FJ3397">
        <v>7.31</v>
      </c>
      <c r="FK3397">
        <v>6.99</v>
      </c>
      <c r="FL3397">
        <v>6.68</v>
      </c>
      <c r="FM3397">
        <v>6.38</v>
      </c>
      <c r="FN3397">
        <v>6.08</v>
      </c>
      <c r="FO3397">
        <v>5.8</v>
      </c>
      <c r="FP3397">
        <v>5.51</v>
      </c>
      <c r="FQ3397">
        <v>5.24</v>
      </c>
      <c r="FR3397">
        <v>4.97</v>
      </c>
      <c r="FS3397">
        <v>4.71</v>
      </c>
      <c r="FT3397">
        <v>4.46</v>
      </c>
      <c r="FU3397">
        <v>4.21</v>
      </c>
      <c r="FV3397">
        <v>3.98</v>
      </c>
      <c r="FW3397">
        <v>3.75</v>
      </c>
      <c r="FX3397">
        <v>3.53</v>
      </c>
    </row>
    <row r="3398" spans="1:184" x14ac:dyDescent="0.25">
      <c r="A3398" t="s">
        <v>3185</v>
      </c>
      <c r="B3398">
        <v>73</v>
      </c>
      <c r="C3398">
        <v>73</v>
      </c>
      <c r="E3398">
        <v>100000</v>
      </c>
      <c r="F3398">
        <v>99532</v>
      </c>
      <c r="G3398">
        <v>99047</v>
      </c>
      <c r="H3398">
        <v>98545</v>
      </c>
      <c r="I3398">
        <v>98026</v>
      </c>
      <c r="J3398">
        <v>97490</v>
      </c>
      <c r="K3398">
        <v>96936</v>
      </c>
      <c r="L3398">
        <v>96365</v>
      </c>
      <c r="M3398">
        <v>95775</v>
      </c>
      <c r="N3398">
        <v>95166</v>
      </c>
      <c r="O3398">
        <v>94535</v>
      </c>
      <c r="P3398">
        <v>93883</v>
      </c>
      <c r="Q3398">
        <v>93210</v>
      </c>
      <c r="R3398">
        <v>92511</v>
      </c>
      <c r="S3398">
        <v>91786</v>
      </c>
      <c r="T3398">
        <v>91029</v>
      </c>
      <c r="U3398">
        <v>90238</v>
      </c>
      <c r="V3398">
        <v>89410</v>
      </c>
      <c r="W3398">
        <v>88541</v>
      </c>
      <c r="X3398">
        <v>87629</v>
      </c>
      <c r="Y3398">
        <v>86673</v>
      </c>
      <c r="Z3398">
        <v>85670</v>
      </c>
      <c r="AA3398">
        <v>84620</v>
      </c>
      <c r="AB3398">
        <v>83520</v>
      </c>
      <c r="AC3398">
        <v>82368</v>
      </c>
      <c r="AD3398">
        <v>81163</v>
      </c>
      <c r="AE3398">
        <v>79899</v>
      </c>
      <c r="AF3398">
        <v>78574</v>
      </c>
      <c r="AG3398">
        <v>77186</v>
      </c>
      <c r="AH3398">
        <v>75737</v>
      </c>
      <c r="AI3398">
        <v>74230</v>
      </c>
      <c r="AJ3398">
        <v>72667</v>
      </c>
      <c r="AK3398">
        <v>71050</v>
      </c>
      <c r="AL3398">
        <v>69379</v>
      </c>
      <c r="AM3398">
        <v>67655</v>
      </c>
      <c r="AN3398">
        <v>65872</v>
      </c>
      <c r="AO3398">
        <v>64025</v>
      </c>
      <c r="AP3398">
        <v>62112</v>
      </c>
      <c r="AQ3398">
        <v>60132</v>
      </c>
      <c r="AR3398">
        <v>58099</v>
      </c>
      <c r="AS3398">
        <v>56026</v>
      </c>
      <c r="AT3398">
        <v>53929</v>
      </c>
      <c r="AU3398">
        <v>51820</v>
      </c>
      <c r="AV3398">
        <v>49704</v>
      </c>
      <c r="AW3398">
        <v>47580</v>
      </c>
      <c r="AX3398">
        <v>45442</v>
      </c>
      <c r="AY3398">
        <v>43281</v>
      </c>
      <c r="AZ3398">
        <v>41093</v>
      </c>
      <c r="BA3398">
        <v>38884</v>
      </c>
      <c r="BB3398">
        <v>36673</v>
      </c>
      <c r="BC3398">
        <v>34487</v>
      </c>
      <c r="BD3398">
        <v>32353</v>
      </c>
      <c r="BE3398">
        <v>30290</v>
      </c>
      <c r="BF3398">
        <v>28302</v>
      </c>
      <c r="BG3398">
        <v>26378</v>
      </c>
      <c r="BH3398">
        <v>24503</v>
      </c>
      <c r="BI3398">
        <v>22666</v>
      </c>
      <c r="BJ3398">
        <v>20861</v>
      </c>
      <c r="BK3398">
        <v>19089</v>
      </c>
      <c r="BL3398">
        <v>17357</v>
      </c>
      <c r="BM3398">
        <v>15679</v>
      </c>
      <c r="BN3398">
        <v>14074</v>
      </c>
      <c r="BO3398">
        <v>12554</v>
      </c>
      <c r="BP3398">
        <v>11127</v>
      </c>
      <c r="BQ3398">
        <v>9794</v>
      </c>
      <c r="BR3398">
        <v>8553</v>
      </c>
      <c r="BS3398">
        <v>7402</v>
      </c>
      <c r="BT3398">
        <v>6344</v>
      </c>
      <c r="BU3398">
        <v>5383</v>
      </c>
      <c r="BV3398">
        <v>4517</v>
      </c>
      <c r="BW3398">
        <v>3743</v>
      </c>
      <c r="BX3398">
        <v>3060</v>
      </c>
      <c r="BY3398">
        <v>2465</v>
      </c>
      <c r="DC3398">
        <v>41.53</v>
      </c>
      <c r="DD3398">
        <v>40.72</v>
      </c>
      <c r="DE3398">
        <v>39.92</v>
      </c>
      <c r="DF3398">
        <v>39.119999999999997</v>
      </c>
      <c r="DG3398">
        <v>38.33</v>
      </c>
      <c r="DH3398">
        <v>37.53</v>
      </c>
      <c r="DI3398">
        <v>36.75</v>
      </c>
      <c r="DJ3398">
        <v>35.96</v>
      </c>
      <c r="DK3398">
        <v>35.18</v>
      </c>
      <c r="DL3398">
        <v>34.4</v>
      </c>
      <c r="DM3398">
        <v>33.630000000000003</v>
      </c>
      <c r="DN3398">
        <v>32.86</v>
      </c>
      <c r="DO3398">
        <v>32.090000000000003</v>
      </c>
      <c r="DP3398">
        <v>31.33</v>
      </c>
      <c r="DQ3398">
        <v>30.57</v>
      </c>
      <c r="DR3398">
        <v>29.82</v>
      </c>
      <c r="DS3398">
        <v>29.08</v>
      </c>
      <c r="DT3398">
        <v>28.35</v>
      </c>
      <c r="DU3398">
        <v>27.62</v>
      </c>
      <c r="DV3398">
        <v>26.9</v>
      </c>
      <c r="DW3398">
        <v>26.19</v>
      </c>
      <c r="DX3398">
        <v>25.49</v>
      </c>
      <c r="DY3398">
        <v>24.8</v>
      </c>
      <c r="DZ3398">
        <v>24.12</v>
      </c>
      <c r="EA3398">
        <v>23.45</v>
      </c>
      <c r="EB3398">
        <v>22.79</v>
      </c>
      <c r="EC3398">
        <v>22.15</v>
      </c>
      <c r="ED3398">
        <v>21.51</v>
      </c>
      <c r="EE3398">
        <v>20.89</v>
      </c>
      <c r="EF3398">
        <v>20.28</v>
      </c>
      <c r="EG3398">
        <v>19.68</v>
      </c>
      <c r="EH3398">
        <v>19.09</v>
      </c>
      <c r="EI3398">
        <v>18.52</v>
      </c>
      <c r="EJ3398">
        <v>17.95</v>
      </c>
      <c r="EK3398">
        <v>17.399999999999999</v>
      </c>
      <c r="EL3398">
        <v>16.850000000000001</v>
      </c>
      <c r="EM3398">
        <v>16.329999999999998</v>
      </c>
      <c r="EN3398">
        <v>15.81</v>
      </c>
      <c r="EO3398">
        <v>15.32</v>
      </c>
      <c r="EP3398">
        <v>14.84</v>
      </c>
      <c r="EQ3398">
        <v>14.37</v>
      </c>
      <c r="ER3398">
        <v>13.9</v>
      </c>
      <c r="ES3398">
        <v>13.45</v>
      </c>
      <c r="ET3398">
        <v>13</v>
      </c>
      <c r="EU3398">
        <v>12.56</v>
      </c>
      <c r="EV3398">
        <v>12.13</v>
      </c>
      <c r="EW3398">
        <v>11.71</v>
      </c>
      <c r="EX3398">
        <v>11.3</v>
      </c>
      <c r="EY3398">
        <v>10.92</v>
      </c>
      <c r="EZ3398">
        <v>10.55</v>
      </c>
      <c r="FA3398">
        <v>10.18</v>
      </c>
      <c r="FB3398">
        <v>9.82</v>
      </c>
      <c r="FC3398">
        <v>9.4600000000000009</v>
      </c>
      <c r="FD3398">
        <v>9.09</v>
      </c>
      <c r="FE3398">
        <v>8.7100000000000009</v>
      </c>
      <c r="FF3398">
        <v>8.34</v>
      </c>
      <c r="FG3398">
        <v>7.98</v>
      </c>
      <c r="FH3398">
        <v>7.62</v>
      </c>
      <c r="FI3398">
        <v>7.28</v>
      </c>
      <c r="FJ3398">
        <v>6.96</v>
      </c>
      <c r="FK3398">
        <v>6.65</v>
      </c>
      <c r="FL3398">
        <v>6.36</v>
      </c>
      <c r="FM3398">
        <v>6.06</v>
      </c>
      <c r="FN3398">
        <v>5.78</v>
      </c>
      <c r="FO3398">
        <v>5.5</v>
      </c>
      <c r="FP3398">
        <v>5.22</v>
      </c>
      <c r="FQ3398">
        <v>4.96</v>
      </c>
      <c r="FR3398">
        <v>4.7</v>
      </c>
      <c r="FS3398">
        <v>4.45</v>
      </c>
      <c r="FT3398">
        <v>4.2</v>
      </c>
      <c r="FU3398">
        <v>3.97</v>
      </c>
      <c r="FV3398">
        <v>3.74</v>
      </c>
      <c r="FW3398">
        <v>3.53</v>
      </c>
    </row>
    <row r="3399" spans="1:184" x14ac:dyDescent="0.25">
      <c r="A3399" t="s">
        <v>3186</v>
      </c>
      <c r="B3399">
        <v>72</v>
      </c>
      <c r="C3399">
        <v>72</v>
      </c>
      <c r="E3399">
        <v>100000</v>
      </c>
      <c r="F3399">
        <v>99505</v>
      </c>
      <c r="G3399">
        <v>98993</v>
      </c>
      <c r="H3399">
        <v>98463</v>
      </c>
      <c r="I3399">
        <v>97917</v>
      </c>
      <c r="J3399">
        <v>97354</v>
      </c>
      <c r="K3399">
        <v>96772</v>
      </c>
      <c r="L3399">
        <v>96172</v>
      </c>
      <c r="M3399">
        <v>95552</v>
      </c>
      <c r="N3399">
        <v>94911</v>
      </c>
      <c r="O3399">
        <v>94249</v>
      </c>
      <c r="P3399">
        <v>93564</v>
      </c>
      <c r="Q3399">
        <v>92856</v>
      </c>
      <c r="R3399">
        <v>92120</v>
      </c>
      <c r="S3399">
        <v>91354</v>
      </c>
      <c r="T3399">
        <v>90554</v>
      </c>
      <c r="U3399">
        <v>89715</v>
      </c>
      <c r="V3399">
        <v>88835</v>
      </c>
      <c r="W3399">
        <v>87913</v>
      </c>
      <c r="X3399">
        <v>86946</v>
      </c>
      <c r="Y3399">
        <v>85933</v>
      </c>
      <c r="Z3399">
        <v>84872</v>
      </c>
      <c r="AA3399">
        <v>83761</v>
      </c>
      <c r="AB3399">
        <v>82599</v>
      </c>
      <c r="AC3399">
        <v>81381</v>
      </c>
      <c r="AD3399">
        <v>80106</v>
      </c>
      <c r="AE3399">
        <v>78770</v>
      </c>
      <c r="AF3399">
        <v>77370</v>
      </c>
      <c r="AG3399">
        <v>75909</v>
      </c>
      <c r="AH3399">
        <v>74390</v>
      </c>
      <c r="AI3399">
        <v>72815</v>
      </c>
      <c r="AJ3399">
        <v>71184</v>
      </c>
      <c r="AK3399">
        <v>69499</v>
      </c>
      <c r="AL3399">
        <v>67761</v>
      </c>
      <c r="AM3399">
        <v>65963</v>
      </c>
      <c r="AN3399">
        <v>64100</v>
      </c>
      <c r="AO3399">
        <v>62171</v>
      </c>
      <c r="AP3399">
        <v>60177</v>
      </c>
      <c r="AQ3399">
        <v>58127</v>
      </c>
      <c r="AR3399">
        <v>56040</v>
      </c>
      <c r="AS3399">
        <v>53928</v>
      </c>
      <c r="AT3399">
        <v>51804</v>
      </c>
      <c r="AU3399">
        <v>49673</v>
      </c>
      <c r="AV3399">
        <v>47536</v>
      </c>
      <c r="AW3399">
        <v>45384</v>
      </c>
      <c r="AX3399">
        <v>43210</v>
      </c>
      <c r="AY3399">
        <v>41010</v>
      </c>
      <c r="AZ3399">
        <v>38789</v>
      </c>
      <c r="BA3399">
        <v>36565</v>
      </c>
      <c r="BB3399">
        <v>34367</v>
      </c>
      <c r="BC3399">
        <v>32224</v>
      </c>
      <c r="BD3399">
        <v>30152</v>
      </c>
      <c r="BE3399">
        <v>28157</v>
      </c>
      <c r="BF3399">
        <v>26228</v>
      </c>
      <c r="BG3399">
        <v>24350</v>
      </c>
      <c r="BH3399">
        <v>22512</v>
      </c>
      <c r="BI3399">
        <v>20707</v>
      </c>
      <c r="BJ3399">
        <v>18936</v>
      </c>
      <c r="BK3399">
        <v>17206</v>
      </c>
      <c r="BL3399">
        <v>15532</v>
      </c>
      <c r="BM3399">
        <v>13932</v>
      </c>
      <c r="BN3399">
        <v>12419</v>
      </c>
      <c r="BO3399">
        <v>10999</v>
      </c>
      <c r="BP3399">
        <v>9676</v>
      </c>
      <c r="BQ3399">
        <v>8443</v>
      </c>
      <c r="BR3399">
        <v>7302</v>
      </c>
      <c r="BS3399">
        <v>6253</v>
      </c>
      <c r="BT3399">
        <v>5303</v>
      </c>
      <c r="BU3399">
        <v>4446</v>
      </c>
      <c r="BV3399">
        <v>3682</v>
      </c>
      <c r="BW3399">
        <v>3008</v>
      </c>
      <c r="BX3399">
        <v>2423</v>
      </c>
      <c r="DC3399">
        <v>40.6</v>
      </c>
      <c r="DD3399">
        <v>39.799999999999997</v>
      </c>
      <c r="DE3399">
        <v>39</v>
      </c>
      <c r="DF3399">
        <v>38.21</v>
      </c>
      <c r="DG3399">
        <v>37.42</v>
      </c>
      <c r="DH3399">
        <v>36.64</v>
      </c>
      <c r="DI3399">
        <v>35.85</v>
      </c>
      <c r="DJ3399">
        <v>35.07</v>
      </c>
      <c r="DK3399">
        <v>34.299999999999997</v>
      </c>
      <c r="DL3399">
        <v>33.53</v>
      </c>
      <c r="DM3399">
        <v>32.76</v>
      </c>
      <c r="DN3399">
        <v>31.99</v>
      </c>
      <c r="DO3399">
        <v>31.23</v>
      </c>
      <c r="DP3399">
        <v>30.48</v>
      </c>
      <c r="DQ3399">
        <v>29.73</v>
      </c>
      <c r="DR3399">
        <v>28.99</v>
      </c>
      <c r="DS3399">
        <v>28.26</v>
      </c>
      <c r="DT3399">
        <v>27.53</v>
      </c>
      <c r="DU3399">
        <v>26.81</v>
      </c>
      <c r="DV3399">
        <v>26.11</v>
      </c>
      <c r="DW3399">
        <v>25.41</v>
      </c>
      <c r="DX3399">
        <v>24.72</v>
      </c>
      <c r="DY3399">
        <v>24.04</v>
      </c>
      <c r="DZ3399">
        <v>23.37</v>
      </c>
      <c r="EA3399">
        <v>22.71</v>
      </c>
      <c r="EB3399">
        <v>22.07</v>
      </c>
      <c r="EC3399">
        <v>21.43</v>
      </c>
      <c r="ED3399">
        <v>20.81</v>
      </c>
      <c r="EE3399">
        <v>20.2</v>
      </c>
      <c r="EF3399">
        <v>19.61</v>
      </c>
      <c r="EG3399">
        <v>19.02</v>
      </c>
      <c r="EH3399">
        <v>18.440000000000001</v>
      </c>
      <c r="EI3399">
        <v>17.88</v>
      </c>
      <c r="EJ3399">
        <v>17.32</v>
      </c>
      <c r="EK3399">
        <v>16.78</v>
      </c>
      <c r="EL3399">
        <v>16.260000000000002</v>
      </c>
      <c r="EM3399">
        <v>15.75</v>
      </c>
      <c r="EN3399">
        <v>15.25</v>
      </c>
      <c r="EO3399">
        <v>14.77</v>
      </c>
      <c r="EP3399">
        <v>14.3</v>
      </c>
      <c r="EQ3399">
        <v>13.84</v>
      </c>
      <c r="ER3399">
        <v>13.39</v>
      </c>
      <c r="ES3399">
        <v>12.94</v>
      </c>
      <c r="ET3399">
        <v>12.5</v>
      </c>
      <c r="EU3399">
        <v>12.07</v>
      </c>
      <c r="EV3399">
        <v>11.65</v>
      </c>
      <c r="EW3399">
        <v>11.25</v>
      </c>
      <c r="EX3399">
        <v>10.87</v>
      </c>
      <c r="EY3399">
        <v>10.5</v>
      </c>
      <c r="EZ3399">
        <v>10.14</v>
      </c>
      <c r="FA3399">
        <v>9.7799999999999994</v>
      </c>
      <c r="FB3399">
        <v>9.42</v>
      </c>
      <c r="FC3399">
        <v>9.0500000000000007</v>
      </c>
      <c r="FD3399">
        <v>8.68</v>
      </c>
      <c r="FE3399">
        <v>8.31</v>
      </c>
      <c r="FF3399">
        <v>7.94</v>
      </c>
      <c r="FG3399">
        <v>7.59</v>
      </c>
      <c r="FH3399">
        <v>7.26</v>
      </c>
      <c r="FI3399">
        <v>6.94</v>
      </c>
      <c r="FJ3399">
        <v>6.63</v>
      </c>
      <c r="FK3399">
        <v>6.33</v>
      </c>
      <c r="FL3399">
        <v>6.04</v>
      </c>
      <c r="FM3399">
        <v>5.76</v>
      </c>
      <c r="FN3399">
        <v>5.48</v>
      </c>
      <c r="FO3399">
        <v>5.2</v>
      </c>
      <c r="FP3399">
        <v>4.9400000000000004</v>
      </c>
      <c r="FQ3399">
        <v>4.6900000000000004</v>
      </c>
      <c r="FR3399">
        <v>4.43</v>
      </c>
      <c r="FS3399">
        <v>4.1900000000000004</v>
      </c>
      <c r="FT3399">
        <v>3.96</v>
      </c>
      <c r="FU3399">
        <v>3.73</v>
      </c>
      <c r="FV3399">
        <v>3.52</v>
      </c>
    </row>
    <row r="3400" spans="1:184" x14ac:dyDescent="0.25">
      <c r="A3400" t="s">
        <v>3187</v>
      </c>
      <c r="B3400">
        <v>71</v>
      </c>
      <c r="C3400">
        <v>71</v>
      </c>
      <c r="E3400">
        <v>100000</v>
      </c>
      <c r="F3400">
        <v>99477</v>
      </c>
      <c r="G3400">
        <v>98938</v>
      </c>
      <c r="H3400">
        <v>98381</v>
      </c>
      <c r="I3400">
        <v>97806</v>
      </c>
      <c r="J3400">
        <v>97214</v>
      </c>
      <c r="K3400">
        <v>96603</v>
      </c>
      <c r="L3400">
        <v>95972</v>
      </c>
      <c r="M3400">
        <v>95321</v>
      </c>
      <c r="N3400">
        <v>94648</v>
      </c>
      <c r="O3400">
        <v>93953</v>
      </c>
      <c r="P3400">
        <v>93233</v>
      </c>
      <c r="Q3400">
        <v>92486</v>
      </c>
      <c r="R3400">
        <v>91710</v>
      </c>
      <c r="S3400">
        <v>90900</v>
      </c>
      <c r="T3400">
        <v>90051</v>
      </c>
      <c r="U3400">
        <v>89160</v>
      </c>
      <c r="V3400">
        <v>88227</v>
      </c>
      <c r="W3400">
        <v>87249</v>
      </c>
      <c r="X3400">
        <v>86224</v>
      </c>
      <c r="Y3400">
        <v>85153</v>
      </c>
      <c r="Z3400">
        <v>84030</v>
      </c>
      <c r="AA3400">
        <v>82856</v>
      </c>
      <c r="AB3400">
        <v>81628</v>
      </c>
      <c r="AC3400">
        <v>80340</v>
      </c>
      <c r="AD3400">
        <v>78992</v>
      </c>
      <c r="AE3400">
        <v>77579</v>
      </c>
      <c r="AF3400">
        <v>76106</v>
      </c>
      <c r="AG3400">
        <v>74574</v>
      </c>
      <c r="AH3400">
        <v>72986</v>
      </c>
      <c r="AI3400">
        <v>71343</v>
      </c>
      <c r="AJ3400">
        <v>69644</v>
      </c>
      <c r="AK3400">
        <v>67890</v>
      </c>
      <c r="AL3400">
        <v>66078</v>
      </c>
      <c r="AM3400">
        <v>64199</v>
      </c>
      <c r="AN3400">
        <v>62254</v>
      </c>
      <c r="AO3400">
        <v>60242</v>
      </c>
      <c r="AP3400">
        <v>58178</v>
      </c>
      <c r="AQ3400">
        <v>56074</v>
      </c>
      <c r="AR3400">
        <v>53947</v>
      </c>
      <c r="AS3400">
        <v>51808</v>
      </c>
      <c r="AT3400">
        <v>49662</v>
      </c>
      <c r="AU3400">
        <v>47510</v>
      </c>
      <c r="AV3400">
        <v>45344</v>
      </c>
      <c r="AW3400">
        <v>43156</v>
      </c>
      <c r="AX3400">
        <v>40944</v>
      </c>
      <c r="AY3400">
        <v>38711</v>
      </c>
      <c r="AZ3400">
        <v>36475</v>
      </c>
      <c r="BA3400">
        <v>34264</v>
      </c>
      <c r="BB3400">
        <v>32110</v>
      </c>
      <c r="BC3400">
        <v>30029</v>
      </c>
      <c r="BD3400">
        <v>28026</v>
      </c>
      <c r="BE3400">
        <v>26090</v>
      </c>
      <c r="BF3400">
        <v>24209</v>
      </c>
      <c r="BG3400">
        <v>22369</v>
      </c>
      <c r="BH3400">
        <v>20563</v>
      </c>
      <c r="BI3400">
        <v>18792</v>
      </c>
      <c r="BJ3400">
        <v>17064</v>
      </c>
      <c r="BK3400">
        <v>15394</v>
      </c>
      <c r="BL3400">
        <v>13798</v>
      </c>
      <c r="BM3400">
        <v>12291</v>
      </c>
      <c r="BN3400">
        <v>10879</v>
      </c>
      <c r="BO3400">
        <v>9563</v>
      </c>
      <c r="BP3400">
        <v>8339</v>
      </c>
      <c r="BQ3400">
        <v>7206</v>
      </c>
      <c r="BR3400">
        <v>6167</v>
      </c>
      <c r="BS3400">
        <v>5226</v>
      </c>
      <c r="BT3400">
        <v>4379</v>
      </c>
      <c r="BU3400">
        <v>3624</v>
      </c>
      <c r="BV3400">
        <v>2959</v>
      </c>
      <c r="BW3400">
        <v>2382</v>
      </c>
      <c r="DC3400">
        <v>39.68</v>
      </c>
      <c r="DD3400">
        <v>38.89</v>
      </c>
      <c r="DE3400">
        <v>38.1</v>
      </c>
      <c r="DF3400">
        <v>37.31</v>
      </c>
      <c r="DG3400">
        <v>36.53</v>
      </c>
      <c r="DH3400">
        <v>35.75</v>
      </c>
      <c r="DI3400">
        <v>34.97</v>
      </c>
      <c r="DJ3400">
        <v>34.19</v>
      </c>
      <c r="DK3400">
        <v>33.42</v>
      </c>
      <c r="DL3400">
        <v>32.659999999999997</v>
      </c>
      <c r="DM3400">
        <v>31.9</v>
      </c>
      <c r="DN3400">
        <v>31.14</v>
      </c>
      <c r="DO3400">
        <v>30.39</v>
      </c>
      <c r="DP3400">
        <v>29.64</v>
      </c>
      <c r="DQ3400">
        <v>28.9</v>
      </c>
      <c r="DR3400">
        <v>28.17</v>
      </c>
      <c r="DS3400">
        <v>27.44</v>
      </c>
      <c r="DT3400">
        <v>26.73</v>
      </c>
      <c r="DU3400">
        <v>26.02</v>
      </c>
      <c r="DV3400">
        <v>25.33</v>
      </c>
      <c r="DW3400">
        <v>24.64</v>
      </c>
      <c r="DX3400">
        <v>23.96</v>
      </c>
      <c r="DY3400">
        <v>23.29</v>
      </c>
      <c r="DZ3400">
        <v>22.64</v>
      </c>
      <c r="EA3400">
        <v>21.99</v>
      </c>
      <c r="EB3400">
        <v>21.36</v>
      </c>
      <c r="EC3400">
        <v>20.74</v>
      </c>
      <c r="ED3400">
        <v>20.13</v>
      </c>
      <c r="EE3400">
        <v>19.53</v>
      </c>
      <c r="EF3400">
        <v>18.95</v>
      </c>
      <c r="EG3400">
        <v>18.37</v>
      </c>
      <c r="EH3400">
        <v>17.809999999999999</v>
      </c>
      <c r="EI3400">
        <v>17.25</v>
      </c>
      <c r="EJ3400">
        <v>16.71</v>
      </c>
      <c r="EK3400">
        <v>16.190000000000001</v>
      </c>
      <c r="EL3400">
        <v>15.68</v>
      </c>
      <c r="EM3400">
        <v>15.19</v>
      </c>
      <c r="EN3400">
        <v>14.71</v>
      </c>
      <c r="EO3400">
        <v>14.24</v>
      </c>
      <c r="EP3400">
        <v>13.78</v>
      </c>
      <c r="EQ3400">
        <v>13.33</v>
      </c>
      <c r="ER3400">
        <v>12.88</v>
      </c>
      <c r="ES3400">
        <v>12.45</v>
      </c>
      <c r="ET3400">
        <v>12.02</v>
      </c>
      <c r="EU3400">
        <v>11.6</v>
      </c>
      <c r="EV3400">
        <v>11.2</v>
      </c>
      <c r="EW3400">
        <v>10.82</v>
      </c>
      <c r="EX3400">
        <v>10.45</v>
      </c>
      <c r="EY3400">
        <v>10.09</v>
      </c>
      <c r="EZ3400">
        <v>9.73</v>
      </c>
      <c r="FA3400">
        <v>9.3699999999999992</v>
      </c>
      <c r="FB3400">
        <v>9.01</v>
      </c>
      <c r="FC3400">
        <v>8.64</v>
      </c>
      <c r="FD3400">
        <v>8.27</v>
      </c>
      <c r="FE3400">
        <v>7.91</v>
      </c>
      <c r="FF3400">
        <v>7.56</v>
      </c>
      <c r="FG3400">
        <v>7.23</v>
      </c>
      <c r="FH3400">
        <v>6.91</v>
      </c>
      <c r="FI3400">
        <v>6.61</v>
      </c>
      <c r="FJ3400">
        <v>6.31</v>
      </c>
      <c r="FK3400">
        <v>6.02</v>
      </c>
      <c r="FL3400">
        <v>5.74</v>
      </c>
      <c r="FM3400">
        <v>5.46</v>
      </c>
      <c r="FN3400">
        <v>5.19</v>
      </c>
      <c r="FO3400">
        <v>4.93</v>
      </c>
      <c r="FP3400">
        <v>4.67</v>
      </c>
      <c r="FQ3400">
        <v>4.43</v>
      </c>
      <c r="FR3400">
        <v>4.1900000000000004</v>
      </c>
      <c r="FS3400">
        <v>3.95</v>
      </c>
      <c r="FT3400">
        <v>3.73</v>
      </c>
      <c r="FU3400">
        <v>3.51</v>
      </c>
    </row>
    <row r="3401" spans="1:184" x14ac:dyDescent="0.25">
      <c r="A3401" t="s">
        <v>3188</v>
      </c>
      <c r="B3401">
        <v>70</v>
      </c>
      <c r="C3401">
        <v>70</v>
      </c>
      <c r="E3401">
        <v>100000</v>
      </c>
      <c r="F3401">
        <v>99449</v>
      </c>
      <c r="G3401">
        <v>98882</v>
      </c>
      <c r="H3401">
        <v>98296</v>
      </c>
      <c r="I3401">
        <v>97692</v>
      </c>
      <c r="J3401">
        <v>97070</v>
      </c>
      <c r="K3401">
        <v>96428</v>
      </c>
      <c r="L3401">
        <v>95766</v>
      </c>
      <c r="M3401">
        <v>95082</v>
      </c>
      <c r="N3401">
        <v>94375</v>
      </c>
      <c r="O3401">
        <v>93644</v>
      </c>
      <c r="P3401">
        <v>92886</v>
      </c>
      <c r="Q3401">
        <v>92098</v>
      </c>
      <c r="R3401">
        <v>91277</v>
      </c>
      <c r="S3401">
        <v>90418</v>
      </c>
      <c r="T3401">
        <v>89516</v>
      </c>
      <c r="U3401">
        <v>88572</v>
      </c>
      <c r="V3401">
        <v>87582</v>
      </c>
      <c r="W3401">
        <v>86546</v>
      </c>
      <c r="X3401">
        <v>85461</v>
      </c>
      <c r="Y3401">
        <v>84328</v>
      </c>
      <c r="Z3401">
        <v>83142</v>
      </c>
      <c r="AA3401">
        <v>81901</v>
      </c>
      <c r="AB3401">
        <v>80602</v>
      </c>
      <c r="AC3401">
        <v>79240</v>
      </c>
      <c r="AD3401">
        <v>77815</v>
      </c>
      <c r="AE3401">
        <v>76329</v>
      </c>
      <c r="AF3401">
        <v>74784</v>
      </c>
      <c r="AG3401">
        <v>73182</v>
      </c>
      <c r="AH3401">
        <v>71526</v>
      </c>
      <c r="AI3401">
        <v>69814</v>
      </c>
      <c r="AJ3401">
        <v>68045</v>
      </c>
      <c r="AK3401">
        <v>66216</v>
      </c>
      <c r="AL3401">
        <v>64322</v>
      </c>
      <c r="AM3401">
        <v>62360</v>
      </c>
      <c r="AN3401">
        <v>60331</v>
      </c>
      <c r="AO3401">
        <v>58250</v>
      </c>
      <c r="AP3401">
        <v>56129</v>
      </c>
      <c r="AQ3401">
        <v>53985</v>
      </c>
      <c r="AR3401">
        <v>51830</v>
      </c>
      <c r="AS3401">
        <v>49670</v>
      </c>
      <c r="AT3401">
        <v>47502</v>
      </c>
      <c r="AU3401">
        <v>45321</v>
      </c>
      <c r="AV3401">
        <v>43120</v>
      </c>
      <c r="AW3401">
        <v>40893</v>
      </c>
      <c r="AX3401">
        <v>38647</v>
      </c>
      <c r="AY3401">
        <v>36399</v>
      </c>
      <c r="AZ3401">
        <v>34177</v>
      </c>
      <c r="BA3401">
        <v>32011</v>
      </c>
      <c r="BB3401">
        <v>29921</v>
      </c>
      <c r="BC3401">
        <v>27910</v>
      </c>
      <c r="BD3401">
        <v>25967</v>
      </c>
      <c r="BE3401">
        <v>24080</v>
      </c>
      <c r="BF3401">
        <v>22237</v>
      </c>
      <c r="BG3401">
        <v>20430</v>
      </c>
      <c r="BH3401">
        <v>18659</v>
      </c>
      <c r="BI3401">
        <v>16932</v>
      </c>
      <c r="BJ3401">
        <v>15264</v>
      </c>
      <c r="BK3401">
        <v>13673</v>
      </c>
      <c r="BL3401">
        <v>12170</v>
      </c>
      <c r="BM3401">
        <v>10764</v>
      </c>
      <c r="BN3401">
        <v>9456</v>
      </c>
      <c r="BO3401">
        <v>8240</v>
      </c>
      <c r="BP3401">
        <v>7116</v>
      </c>
      <c r="BQ3401">
        <v>6085</v>
      </c>
      <c r="BR3401">
        <v>5153</v>
      </c>
      <c r="BS3401">
        <v>4315</v>
      </c>
      <c r="BT3401">
        <v>3569</v>
      </c>
      <c r="BU3401">
        <v>2912</v>
      </c>
      <c r="BV3401">
        <v>2343</v>
      </c>
      <c r="DC3401">
        <v>38.770000000000003</v>
      </c>
      <c r="DD3401">
        <v>37.979999999999997</v>
      </c>
      <c r="DE3401">
        <v>37.200000000000003</v>
      </c>
      <c r="DF3401">
        <v>36.42</v>
      </c>
      <c r="DG3401">
        <v>35.64</v>
      </c>
      <c r="DH3401">
        <v>34.86</v>
      </c>
      <c r="DI3401">
        <v>34.090000000000003</v>
      </c>
      <c r="DJ3401">
        <v>33.33</v>
      </c>
      <c r="DK3401">
        <v>32.56</v>
      </c>
      <c r="DL3401">
        <v>31.8</v>
      </c>
      <c r="DM3401">
        <v>31.05</v>
      </c>
      <c r="DN3401">
        <v>30.3</v>
      </c>
      <c r="DO3401">
        <v>29.55</v>
      </c>
      <c r="DP3401">
        <v>28.81</v>
      </c>
      <c r="DQ3401">
        <v>28.08</v>
      </c>
      <c r="DR3401">
        <v>27.36</v>
      </c>
      <c r="DS3401">
        <v>26.64</v>
      </c>
      <c r="DT3401">
        <v>25.94</v>
      </c>
      <c r="DU3401">
        <v>25.24</v>
      </c>
      <c r="DV3401">
        <v>24.56</v>
      </c>
      <c r="DW3401">
        <v>23.88</v>
      </c>
      <c r="DX3401">
        <v>23.22</v>
      </c>
      <c r="DY3401">
        <v>22.56</v>
      </c>
      <c r="DZ3401">
        <v>21.92</v>
      </c>
      <c r="EA3401">
        <v>21.28</v>
      </c>
      <c r="EB3401">
        <v>20.66</v>
      </c>
      <c r="EC3401">
        <v>20.059999999999999</v>
      </c>
      <c r="ED3401">
        <v>19.46</v>
      </c>
      <c r="EE3401">
        <v>18.88</v>
      </c>
      <c r="EF3401">
        <v>18.3</v>
      </c>
      <c r="EG3401">
        <v>17.739999999999998</v>
      </c>
      <c r="EH3401">
        <v>17.190000000000001</v>
      </c>
      <c r="EI3401">
        <v>16.649999999999999</v>
      </c>
      <c r="EJ3401">
        <v>16.12</v>
      </c>
      <c r="EK3401">
        <v>15.61</v>
      </c>
      <c r="EL3401">
        <v>15.12</v>
      </c>
      <c r="EM3401">
        <v>14.64</v>
      </c>
      <c r="EN3401">
        <v>14.18</v>
      </c>
      <c r="EO3401">
        <v>13.72</v>
      </c>
      <c r="EP3401">
        <v>13.27</v>
      </c>
      <c r="EQ3401">
        <v>12.83</v>
      </c>
      <c r="ER3401">
        <v>12.39</v>
      </c>
      <c r="ES3401">
        <v>11.96</v>
      </c>
      <c r="ET3401">
        <v>11.55</v>
      </c>
      <c r="EU3401">
        <v>11.15</v>
      </c>
      <c r="EV3401">
        <v>10.77</v>
      </c>
      <c r="EW3401">
        <v>10.4</v>
      </c>
      <c r="EX3401">
        <v>10.050000000000001</v>
      </c>
      <c r="EY3401">
        <v>9.69</v>
      </c>
      <c r="EZ3401">
        <v>9.33</v>
      </c>
      <c r="FA3401">
        <v>8.9700000000000006</v>
      </c>
      <c r="FB3401">
        <v>8.6</v>
      </c>
      <c r="FC3401">
        <v>8.24</v>
      </c>
      <c r="FD3401">
        <v>7.88</v>
      </c>
      <c r="FE3401">
        <v>7.53</v>
      </c>
      <c r="FF3401">
        <v>7.2</v>
      </c>
      <c r="FG3401">
        <v>6.88</v>
      </c>
      <c r="FH3401">
        <v>6.58</v>
      </c>
      <c r="FI3401">
        <v>6.29</v>
      </c>
      <c r="FJ3401">
        <v>6</v>
      </c>
      <c r="FK3401">
        <v>5.72</v>
      </c>
      <c r="FL3401">
        <v>5.45</v>
      </c>
      <c r="FM3401">
        <v>5.18</v>
      </c>
      <c r="FN3401">
        <v>4.91</v>
      </c>
      <c r="FO3401">
        <v>4.66</v>
      </c>
      <c r="FP3401">
        <v>4.42</v>
      </c>
      <c r="FQ3401">
        <v>4.18</v>
      </c>
      <c r="FR3401">
        <v>3.94</v>
      </c>
      <c r="FS3401">
        <v>3.72</v>
      </c>
      <c r="FT3401">
        <v>3.5</v>
      </c>
    </row>
    <row r="3402" spans="1:184" x14ac:dyDescent="0.25">
      <c r="A3402" t="s">
        <v>3189</v>
      </c>
      <c r="B3402">
        <v>69</v>
      </c>
      <c r="C3402">
        <v>69</v>
      </c>
      <c r="E3402">
        <v>100000</v>
      </c>
      <c r="F3402">
        <v>99421</v>
      </c>
      <c r="G3402">
        <v>98824</v>
      </c>
      <c r="H3402">
        <v>98209</v>
      </c>
      <c r="I3402">
        <v>97574</v>
      </c>
      <c r="J3402">
        <v>96921</v>
      </c>
      <c r="K3402">
        <v>96246</v>
      </c>
      <c r="L3402">
        <v>95551</v>
      </c>
      <c r="M3402">
        <v>94833</v>
      </c>
      <c r="N3402">
        <v>94090</v>
      </c>
      <c r="O3402">
        <v>93320</v>
      </c>
      <c r="P3402">
        <v>92520</v>
      </c>
      <c r="Q3402">
        <v>91687</v>
      </c>
      <c r="R3402">
        <v>90816</v>
      </c>
      <c r="S3402">
        <v>89904</v>
      </c>
      <c r="T3402">
        <v>88948</v>
      </c>
      <c r="U3402">
        <v>87946</v>
      </c>
      <c r="V3402">
        <v>86898</v>
      </c>
      <c r="W3402">
        <v>85801</v>
      </c>
      <c r="X3402">
        <v>84654</v>
      </c>
      <c r="Y3402">
        <v>83456</v>
      </c>
      <c r="Z3402">
        <v>82203</v>
      </c>
      <c r="AA3402">
        <v>80891</v>
      </c>
      <c r="AB3402">
        <v>79516</v>
      </c>
      <c r="AC3402">
        <v>78077</v>
      </c>
      <c r="AD3402">
        <v>76578</v>
      </c>
      <c r="AE3402">
        <v>75019</v>
      </c>
      <c r="AF3402">
        <v>73404</v>
      </c>
      <c r="AG3402">
        <v>71734</v>
      </c>
      <c r="AH3402">
        <v>70007</v>
      </c>
      <c r="AI3402">
        <v>68225</v>
      </c>
      <c r="AJ3402">
        <v>66381</v>
      </c>
      <c r="AK3402">
        <v>64469</v>
      </c>
      <c r="AL3402">
        <v>62490</v>
      </c>
      <c r="AM3402">
        <v>60444</v>
      </c>
      <c r="AN3402">
        <v>58344</v>
      </c>
      <c r="AO3402">
        <v>56206</v>
      </c>
      <c r="AP3402">
        <v>54045</v>
      </c>
      <c r="AQ3402">
        <v>51873</v>
      </c>
      <c r="AR3402">
        <v>49696</v>
      </c>
      <c r="AS3402">
        <v>47513</v>
      </c>
      <c r="AT3402">
        <v>45317</v>
      </c>
      <c r="AU3402">
        <v>43100</v>
      </c>
      <c r="AV3402">
        <v>40859</v>
      </c>
      <c r="AW3402">
        <v>38599</v>
      </c>
      <c r="AX3402">
        <v>36338</v>
      </c>
      <c r="AY3402">
        <v>34105</v>
      </c>
      <c r="AZ3402">
        <v>31928</v>
      </c>
      <c r="BA3402">
        <v>29827</v>
      </c>
      <c r="BB3402">
        <v>27807</v>
      </c>
      <c r="BC3402">
        <v>25857</v>
      </c>
      <c r="BD3402">
        <v>23964</v>
      </c>
      <c r="BE3402">
        <v>22116</v>
      </c>
      <c r="BF3402">
        <v>20307</v>
      </c>
      <c r="BG3402">
        <v>18535</v>
      </c>
      <c r="BH3402">
        <v>16809</v>
      </c>
      <c r="BI3402">
        <v>15143</v>
      </c>
      <c r="BJ3402">
        <v>13555</v>
      </c>
      <c r="BK3402">
        <v>12057</v>
      </c>
      <c r="BL3402">
        <v>10657</v>
      </c>
      <c r="BM3402">
        <v>9355</v>
      </c>
      <c r="BN3402">
        <v>8146</v>
      </c>
      <c r="BO3402">
        <v>7029</v>
      </c>
      <c r="BP3402">
        <v>6007</v>
      </c>
      <c r="BQ3402">
        <v>5083</v>
      </c>
      <c r="BR3402">
        <v>4254</v>
      </c>
      <c r="BS3402">
        <v>3516</v>
      </c>
      <c r="BT3402">
        <v>2868</v>
      </c>
      <c r="BU3402">
        <v>2306</v>
      </c>
      <c r="DC3402">
        <v>37.869999999999997</v>
      </c>
      <c r="DD3402">
        <v>37.090000000000003</v>
      </c>
      <c r="DE3402">
        <v>36.31</v>
      </c>
      <c r="DF3402">
        <v>35.53</v>
      </c>
      <c r="DG3402">
        <v>34.76</v>
      </c>
      <c r="DH3402">
        <v>33.99</v>
      </c>
      <c r="DI3402">
        <v>33.229999999999997</v>
      </c>
      <c r="DJ3402">
        <v>32.47</v>
      </c>
      <c r="DK3402">
        <v>31.71</v>
      </c>
      <c r="DL3402">
        <v>30.95</v>
      </c>
      <c r="DM3402">
        <v>30.21</v>
      </c>
      <c r="DN3402">
        <v>29.46</v>
      </c>
      <c r="DO3402">
        <v>28.73</v>
      </c>
      <c r="DP3402">
        <v>28</v>
      </c>
      <c r="DQ3402">
        <v>27.27</v>
      </c>
      <c r="DR3402">
        <v>26.56</v>
      </c>
      <c r="DS3402">
        <v>25.86</v>
      </c>
      <c r="DT3402">
        <v>25.17</v>
      </c>
      <c r="DU3402">
        <v>24.48</v>
      </c>
      <c r="DV3402">
        <v>23.81</v>
      </c>
      <c r="DW3402">
        <v>23.14</v>
      </c>
      <c r="DX3402">
        <v>22.49</v>
      </c>
      <c r="DY3402">
        <v>21.84</v>
      </c>
      <c r="DZ3402">
        <v>21.21</v>
      </c>
      <c r="EA3402">
        <v>20.59</v>
      </c>
      <c r="EB3402">
        <v>19.989999999999998</v>
      </c>
      <c r="EC3402">
        <v>19.39</v>
      </c>
      <c r="ED3402">
        <v>18.809999999999999</v>
      </c>
      <c r="EE3402">
        <v>18.23</v>
      </c>
      <c r="EF3402">
        <v>17.670000000000002</v>
      </c>
      <c r="EG3402">
        <v>17.12</v>
      </c>
      <c r="EH3402">
        <v>16.579999999999998</v>
      </c>
      <c r="EI3402">
        <v>16.059999999999999</v>
      </c>
      <c r="EJ3402">
        <v>15.55</v>
      </c>
      <c r="EK3402">
        <v>15.06</v>
      </c>
      <c r="EL3402">
        <v>14.58</v>
      </c>
      <c r="EM3402">
        <v>14.12</v>
      </c>
      <c r="EN3402">
        <v>13.66</v>
      </c>
      <c r="EO3402">
        <v>13.22</v>
      </c>
      <c r="EP3402">
        <v>12.77</v>
      </c>
      <c r="EQ3402">
        <v>12.34</v>
      </c>
      <c r="ER3402">
        <v>11.91</v>
      </c>
      <c r="ES3402">
        <v>11.5</v>
      </c>
      <c r="ET3402">
        <v>11.1</v>
      </c>
      <c r="EU3402">
        <v>10.72</v>
      </c>
      <c r="EV3402">
        <v>10.36</v>
      </c>
      <c r="EW3402">
        <v>10</v>
      </c>
      <c r="EX3402">
        <v>9.65</v>
      </c>
      <c r="EY3402">
        <v>9.2899999999999991</v>
      </c>
      <c r="EZ3402">
        <v>8.93</v>
      </c>
      <c r="FA3402">
        <v>8.57</v>
      </c>
      <c r="FB3402">
        <v>8.2100000000000009</v>
      </c>
      <c r="FC3402">
        <v>7.85</v>
      </c>
      <c r="FD3402">
        <v>7.5</v>
      </c>
      <c r="FE3402">
        <v>7.17</v>
      </c>
      <c r="FF3402">
        <v>6.86</v>
      </c>
      <c r="FG3402">
        <v>6.56</v>
      </c>
      <c r="FH3402">
        <v>6.27</v>
      </c>
      <c r="FI3402">
        <v>5.98</v>
      </c>
      <c r="FJ3402">
        <v>5.71</v>
      </c>
      <c r="FK3402">
        <v>5.43</v>
      </c>
      <c r="FL3402">
        <v>5.16</v>
      </c>
      <c r="FM3402">
        <v>4.9000000000000004</v>
      </c>
      <c r="FN3402">
        <v>4.6500000000000004</v>
      </c>
      <c r="FO3402">
        <v>4.41</v>
      </c>
      <c r="FP3402">
        <v>4.17</v>
      </c>
      <c r="FQ3402">
        <v>3.94</v>
      </c>
      <c r="FR3402">
        <v>3.71</v>
      </c>
      <c r="FS3402">
        <v>3.5</v>
      </c>
    </row>
    <row r="3403" spans="1:184" x14ac:dyDescent="0.25">
      <c r="A3403" t="s">
        <v>3190</v>
      </c>
      <c r="B3403">
        <v>68</v>
      </c>
      <c r="C3403">
        <v>68</v>
      </c>
      <c r="E3403">
        <v>100000</v>
      </c>
      <c r="F3403">
        <v>99391</v>
      </c>
      <c r="G3403">
        <v>98764</v>
      </c>
      <c r="H3403">
        <v>98118</v>
      </c>
      <c r="I3403">
        <v>97451</v>
      </c>
      <c r="J3403">
        <v>96765</v>
      </c>
      <c r="K3403">
        <v>96057</v>
      </c>
      <c r="L3403">
        <v>95327</v>
      </c>
      <c r="M3403">
        <v>94572</v>
      </c>
      <c r="N3403">
        <v>93790</v>
      </c>
      <c r="O3403">
        <v>92977</v>
      </c>
      <c r="P3403">
        <v>92131</v>
      </c>
      <c r="Q3403">
        <v>91248</v>
      </c>
      <c r="R3403">
        <v>90324</v>
      </c>
      <c r="S3403">
        <v>89356</v>
      </c>
      <c r="T3403">
        <v>88342</v>
      </c>
      <c r="U3403">
        <v>87281</v>
      </c>
      <c r="V3403">
        <v>86172</v>
      </c>
      <c r="W3403">
        <v>85012</v>
      </c>
      <c r="X3403">
        <v>83800</v>
      </c>
      <c r="Y3403">
        <v>82534</v>
      </c>
      <c r="Z3403">
        <v>81208</v>
      </c>
      <c r="AA3403">
        <v>79821</v>
      </c>
      <c r="AB3403">
        <v>78368</v>
      </c>
      <c r="AC3403">
        <v>76854</v>
      </c>
      <c r="AD3403">
        <v>75281</v>
      </c>
      <c r="AE3403">
        <v>73652</v>
      </c>
      <c r="AF3403">
        <v>71967</v>
      </c>
      <c r="AG3403">
        <v>70226</v>
      </c>
      <c r="AH3403">
        <v>68429</v>
      </c>
      <c r="AI3403">
        <v>66570</v>
      </c>
      <c r="AJ3403">
        <v>64642</v>
      </c>
      <c r="AK3403">
        <v>62644</v>
      </c>
      <c r="AL3403">
        <v>60580</v>
      </c>
      <c r="AM3403">
        <v>58462</v>
      </c>
      <c r="AN3403">
        <v>56305</v>
      </c>
      <c r="AO3403">
        <v>54126</v>
      </c>
      <c r="AP3403">
        <v>51936</v>
      </c>
      <c r="AQ3403">
        <v>49742</v>
      </c>
      <c r="AR3403">
        <v>47542</v>
      </c>
      <c r="AS3403">
        <v>45331</v>
      </c>
      <c r="AT3403">
        <v>43098</v>
      </c>
      <c r="AU3403">
        <v>40842</v>
      </c>
      <c r="AV3403">
        <v>38568</v>
      </c>
      <c r="AW3403">
        <v>36293</v>
      </c>
      <c r="AX3403">
        <v>34047</v>
      </c>
      <c r="AY3403">
        <v>31859</v>
      </c>
      <c r="AZ3403">
        <v>29748</v>
      </c>
      <c r="BA3403">
        <v>27718</v>
      </c>
      <c r="BB3403">
        <v>25760</v>
      </c>
      <c r="BC3403">
        <v>23861</v>
      </c>
      <c r="BD3403">
        <v>22007</v>
      </c>
      <c r="BE3403">
        <v>20194</v>
      </c>
      <c r="BF3403">
        <v>18421</v>
      </c>
      <c r="BG3403">
        <v>16695</v>
      </c>
      <c r="BH3403">
        <v>15031</v>
      </c>
      <c r="BI3403">
        <v>13445</v>
      </c>
      <c r="BJ3403">
        <v>11951</v>
      </c>
      <c r="BK3403">
        <v>10556</v>
      </c>
      <c r="BL3403">
        <v>9259</v>
      </c>
      <c r="BM3403">
        <v>8057</v>
      </c>
      <c r="BN3403">
        <v>6948</v>
      </c>
      <c r="BO3403">
        <v>5933</v>
      </c>
      <c r="BP3403">
        <v>5017</v>
      </c>
      <c r="BQ3403">
        <v>4195</v>
      </c>
      <c r="BR3403">
        <v>3466</v>
      </c>
      <c r="BS3403">
        <v>2825</v>
      </c>
      <c r="BT3403">
        <v>2271</v>
      </c>
      <c r="DC3403">
        <v>36.979999999999997</v>
      </c>
      <c r="DD3403">
        <v>36.200000000000003</v>
      </c>
      <c r="DE3403">
        <v>35.43</v>
      </c>
      <c r="DF3403">
        <v>34.659999999999997</v>
      </c>
      <c r="DG3403">
        <v>33.89</v>
      </c>
      <c r="DH3403">
        <v>33.130000000000003</v>
      </c>
      <c r="DI3403">
        <v>32.369999999999997</v>
      </c>
      <c r="DJ3403">
        <v>31.61</v>
      </c>
      <c r="DK3403">
        <v>30.86</v>
      </c>
      <c r="DL3403">
        <v>30.12</v>
      </c>
      <c r="DM3403">
        <v>29.38</v>
      </c>
      <c r="DN3403">
        <v>28.64</v>
      </c>
      <c r="DO3403">
        <v>27.91</v>
      </c>
      <c r="DP3403">
        <v>27.19</v>
      </c>
      <c r="DQ3403">
        <v>26.48</v>
      </c>
      <c r="DR3403">
        <v>25.78</v>
      </c>
      <c r="DS3403">
        <v>25.09</v>
      </c>
      <c r="DT3403">
        <v>24.4</v>
      </c>
      <c r="DU3403">
        <v>23.73</v>
      </c>
      <c r="DV3403">
        <v>23.07</v>
      </c>
      <c r="DW3403">
        <v>22.41</v>
      </c>
      <c r="DX3403">
        <v>21.77</v>
      </c>
      <c r="DY3403">
        <v>21.14</v>
      </c>
      <c r="DZ3403">
        <v>20.52</v>
      </c>
      <c r="EA3403">
        <v>19.920000000000002</v>
      </c>
      <c r="EB3403">
        <v>19.32</v>
      </c>
      <c r="EC3403">
        <v>18.739999999999998</v>
      </c>
      <c r="ED3403">
        <v>18.170000000000002</v>
      </c>
      <c r="EE3403">
        <v>17.600000000000001</v>
      </c>
      <c r="EF3403">
        <v>17.05</v>
      </c>
      <c r="EG3403">
        <v>16.52</v>
      </c>
      <c r="EH3403">
        <v>15.99</v>
      </c>
      <c r="EI3403">
        <v>15.49</v>
      </c>
      <c r="EJ3403">
        <v>15</v>
      </c>
      <c r="EK3403">
        <v>14.52</v>
      </c>
      <c r="EL3403">
        <v>14.06</v>
      </c>
      <c r="EM3403">
        <v>13.61</v>
      </c>
      <c r="EN3403">
        <v>13.16</v>
      </c>
      <c r="EO3403">
        <v>12.72</v>
      </c>
      <c r="EP3403">
        <v>12.28</v>
      </c>
      <c r="EQ3403">
        <v>11.86</v>
      </c>
      <c r="ER3403">
        <v>11.45</v>
      </c>
      <c r="ES3403">
        <v>11.05</v>
      </c>
      <c r="ET3403">
        <v>10.67</v>
      </c>
      <c r="EU3403">
        <v>10.31</v>
      </c>
      <c r="EV3403">
        <v>9.9600000000000009</v>
      </c>
      <c r="EW3403">
        <v>9.61</v>
      </c>
      <c r="EX3403">
        <v>9.25</v>
      </c>
      <c r="EY3403">
        <v>8.89</v>
      </c>
      <c r="EZ3403">
        <v>8.5299999999999994</v>
      </c>
      <c r="FA3403">
        <v>8.17</v>
      </c>
      <c r="FB3403">
        <v>7.82</v>
      </c>
      <c r="FC3403">
        <v>7.48</v>
      </c>
      <c r="FD3403">
        <v>7.15</v>
      </c>
      <c r="FE3403">
        <v>6.83</v>
      </c>
      <c r="FF3403">
        <v>6.53</v>
      </c>
      <c r="FG3403">
        <v>6.25</v>
      </c>
      <c r="FH3403">
        <v>5.96</v>
      </c>
      <c r="FI3403">
        <v>5.69</v>
      </c>
      <c r="FJ3403">
        <v>5.41</v>
      </c>
      <c r="FK3403">
        <v>5.15</v>
      </c>
      <c r="FL3403">
        <v>4.8899999999999997</v>
      </c>
      <c r="FM3403">
        <v>4.6399999999999997</v>
      </c>
      <c r="FN3403">
        <v>4.4000000000000004</v>
      </c>
      <c r="FO3403">
        <v>4.16</v>
      </c>
      <c r="FP3403">
        <v>3.93</v>
      </c>
      <c r="FQ3403">
        <v>3.71</v>
      </c>
      <c r="FR3403">
        <v>3.49</v>
      </c>
    </row>
    <row r="3404" spans="1:184" x14ac:dyDescent="0.25">
      <c r="A3404" t="s">
        <v>3191</v>
      </c>
      <c r="B3404">
        <v>67</v>
      </c>
      <c r="C3404">
        <v>67</v>
      </c>
      <c r="E3404">
        <v>100000</v>
      </c>
      <c r="F3404">
        <v>99360</v>
      </c>
      <c r="G3404">
        <v>98701</v>
      </c>
      <c r="H3404">
        <v>98023</v>
      </c>
      <c r="I3404">
        <v>97323</v>
      </c>
      <c r="J3404">
        <v>96603</v>
      </c>
      <c r="K3404">
        <v>95859</v>
      </c>
      <c r="L3404">
        <v>95092</v>
      </c>
      <c r="M3404">
        <v>94297</v>
      </c>
      <c r="N3404">
        <v>93472</v>
      </c>
      <c r="O3404">
        <v>92613</v>
      </c>
      <c r="P3404">
        <v>91716</v>
      </c>
      <c r="Q3404">
        <v>90778</v>
      </c>
      <c r="R3404">
        <v>89798</v>
      </c>
      <c r="S3404">
        <v>88772</v>
      </c>
      <c r="T3404">
        <v>87698</v>
      </c>
      <c r="U3404">
        <v>86575</v>
      </c>
      <c r="V3404">
        <v>85402</v>
      </c>
      <c r="W3404">
        <v>84176</v>
      </c>
      <c r="X3404">
        <v>82895</v>
      </c>
      <c r="Y3404">
        <v>81556</v>
      </c>
      <c r="Z3404">
        <v>80154</v>
      </c>
      <c r="AA3404">
        <v>78688</v>
      </c>
      <c r="AB3404">
        <v>77159</v>
      </c>
      <c r="AC3404">
        <v>75571</v>
      </c>
      <c r="AD3404">
        <v>73926</v>
      </c>
      <c r="AE3404">
        <v>72226</v>
      </c>
      <c r="AF3404">
        <v>70470</v>
      </c>
      <c r="AG3404">
        <v>68657</v>
      </c>
      <c r="AH3404">
        <v>66783</v>
      </c>
      <c r="AI3404">
        <v>64840</v>
      </c>
      <c r="AJ3404">
        <v>62825</v>
      </c>
      <c r="AK3404">
        <v>60742</v>
      </c>
      <c r="AL3404">
        <v>58605</v>
      </c>
      <c r="AM3404">
        <v>56428</v>
      </c>
      <c r="AN3404">
        <v>54229</v>
      </c>
      <c r="AO3404">
        <v>52021</v>
      </c>
      <c r="AP3404">
        <v>49809</v>
      </c>
      <c r="AQ3404">
        <v>47592</v>
      </c>
      <c r="AR3404">
        <v>45363</v>
      </c>
      <c r="AS3404">
        <v>43115</v>
      </c>
      <c r="AT3404">
        <v>40843</v>
      </c>
      <c r="AU3404">
        <v>38552</v>
      </c>
      <c r="AV3404">
        <v>36264</v>
      </c>
      <c r="AW3404">
        <v>34004</v>
      </c>
      <c r="AX3404">
        <v>31805</v>
      </c>
      <c r="AY3404">
        <v>29683</v>
      </c>
      <c r="AZ3404">
        <v>27643</v>
      </c>
      <c r="BA3404">
        <v>25676</v>
      </c>
      <c r="BB3404">
        <v>23770</v>
      </c>
      <c r="BC3404">
        <v>21911</v>
      </c>
      <c r="BD3404">
        <v>20093</v>
      </c>
      <c r="BE3404">
        <v>18317</v>
      </c>
      <c r="BF3404">
        <v>16590</v>
      </c>
      <c r="BG3404">
        <v>14927</v>
      </c>
      <c r="BH3404">
        <v>13344</v>
      </c>
      <c r="BI3404">
        <v>11852</v>
      </c>
      <c r="BJ3404">
        <v>10461</v>
      </c>
      <c r="BK3404">
        <v>9170</v>
      </c>
      <c r="BL3404">
        <v>7974</v>
      </c>
      <c r="BM3404">
        <v>6871</v>
      </c>
      <c r="BN3404">
        <v>5864</v>
      </c>
      <c r="BO3404">
        <v>4955</v>
      </c>
      <c r="BP3404">
        <v>4140</v>
      </c>
      <c r="BQ3404">
        <v>3418</v>
      </c>
      <c r="BR3404">
        <v>2785</v>
      </c>
      <c r="BS3404">
        <v>2237</v>
      </c>
      <c r="DC3404">
        <v>36.1</v>
      </c>
      <c r="DD3404">
        <v>35.33</v>
      </c>
      <c r="DE3404">
        <v>34.56</v>
      </c>
      <c r="DF3404">
        <v>33.79</v>
      </c>
      <c r="DG3404">
        <v>33.03</v>
      </c>
      <c r="DH3404">
        <v>32.28</v>
      </c>
      <c r="DI3404">
        <v>31.52</v>
      </c>
      <c r="DJ3404">
        <v>30.77</v>
      </c>
      <c r="DK3404">
        <v>30.03</v>
      </c>
      <c r="DL3404">
        <v>29.29</v>
      </c>
      <c r="DM3404">
        <v>28.56</v>
      </c>
      <c r="DN3404">
        <v>27.83</v>
      </c>
      <c r="DO3404">
        <v>27.11</v>
      </c>
      <c r="DP3404">
        <v>26.4</v>
      </c>
      <c r="DQ3404">
        <v>25.7</v>
      </c>
      <c r="DR3404">
        <v>25.01</v>
      </c>
      <c r="DS3404">
        <v>24.33</v>
      </c>
      <c r="DT3404">
        <v>23.66</v>
      </c>
      <c r="DU3404">
        <v>22.99</v>
      </c>
      <c r="DV3404">
        <v>22.34</v>
      </c>
      <c r="DW3404">
        <v>21.7</v>
      </c>
      <c r="DX3404">
        <v>21.07</v>
      </c>
      <c r="DY3404">
        <v>20.45</v>
      </c>
      <c r="DZ3404">
        <v>19.850000000000001</v>
      </c>
      <c r="EA3404">
        <v>19.260000000000002</v>
      </c>
      <c r="EB3404">
        <v>18.670000000000002</v>
      </c>
      <c r="EC3404">
        <v>18.100000000000001</v>
      </c>
      <c r="ED3404">
        <v>17.54</v>
      </c>
      <c r="EE3404">
        <v>16.989999999999998</v>
      </c>
      <c r="EF3404">
        <v>16.45</v>
      </c>
      <c r="EG3404">
        <v>15.93</v>
      </c>
      <c r="EH3404">
        <v>15.43</v>
      </c>
      <c r="EI3404">
        <v>14.94</v>
      </c>
      <c r="EJ3404">
        <v>14.46</v>
      </c>
      <c r="EK3404">
        <v>14</v>
      </c>
      <c r="EL3404">
        <v>13.55</v>
      </c>
      <c r="EM3404">
        <v>13.1</v>
      </c>
      <c r="EN3404">
        <v>12.66</v>
      </c>
      <c r="EO3404">
        <v>12.23</v>
      </c>
      <c r="EP3404">
        <v>11.81</v>
      </c>
      <c r="EQ3404">
        <v>11.4</v>
      </c>
      <c r="ER3404">
        <v>11</v>
      </c>
      <c r="ES3404">
        <v>10.63</v>
      </c>
      <c r="ET3404">
        <v>10.27</v>
      </c>
      <c r="EU3404">
        <v>9.92</v>
      </c>
      <c r="EV3404">
        <v>9.57</v>
      </c>
      <c r="EW3404">
        <v>9.2100000000000009</v>
      </c>
      <c r="EX3404">
        <v>8.86</v>
      </c>
      <c r="EY3404">
        <v>8.5</v>
      </c>
      <c r="EZ3404">
        <v>8.14</v>
      </c>
      <c r="FA3404">
        <v>7.79</v>
      </c>
      <c r="FB3404">
        <v>7.45</v>
      </c>
      <c r="FC3404">
        <v>7.12</v>
      </c>
      <c r="FD3404">
        <v>6.81</v>
      </c>
      <c r="FE3404">
        <v>6.51</v>
      </c>
      <c r="FF3404">
        <v>6.23</v>
      </c>
      <c r="FG3404">
        <v>5.95</v>
      </c>
      <c r="FH3404">
        <v>5.67</v>
      </c>
      <c r="FI3404">
        <v>5.4</v>
      </c>
      <c r="FJ3404">
        <v>5.13</v>
      </c>
      <c r="FK3404">
        <v>4.88</v>
      </c>
      <c r="FL3404">
        <v>4.63</v>
      </c>
      <c r="FM3404">
        <v>4.3899999999999997</v>
      </c>
      <c r="FN3404">
        <v>4.1500000000000004</v>
      </c>
      <c r="FO3404">
        <v>3.92</v>
      </c>
      <c r="FP3404">
        <v>3.7</v>
      </c>
      <c r="FQ3404">
        <v>3.48</v>
      </c>
    </row>
    <row r="3405" spans="1:184" x14ac:dyDescent="0.25">
      <c r="A3405" t="s">
        <v>3192</v>
      </c>
      <c r="B3405">
        <v>66</v>
      </c>
      <c r="C3405">
        <v>66</v>
      </c>
      <c r="E3405">
        <v>100000</v>
      </c>
      <c r="F3405">
        <v>99328</v>
      </c>
      <c r="G3405">
        <v>98636</v>
      </c>
      <c r="H3405">
        <v>97924</v>
      </c>
      <c r="I3405">
        <v>97189</v>
      </c>
      <c r="J3405">
        <v>96433</v>
      </c>
      <c r="K3405">
        <v>95652</v>
      </c>
      <c r="L3405">
        <v>94844</v>
      </c>
      <c r="M3405">
        <v>94006</v>
      </c>
      <c r="N3405">
        <v>93133</v>
      </c>
      <c r="O3405">
        <v>92222</v>
      </c>
      <c r="P3405">
        <v>91271</v>
      </c>
      <c r="Q3405">
        <v>90276</v>
      </c>
      <c r="R3405">
        <v>89237</v>
      </c>
      <c r="S3405">
        <v>88150</v>
      </c>
      <c r="T3405">
        <v>87013</v>
      </c>
      <c r="U3405">
        <v>85826</v>
      </c>
      <c r="V3405">
        <v>84586</v>
      </c>
      <c r="W3405">
        <v>83290</v>
      </c>
      <c r="X3405">
        <v>81936</v>
      </c>
      <c r="Y3405">
        <v>80519</v>
      </c>
      <c r="Z3405">
        <v>79038</v>
      </c>
      <c r="AA3405">
        <v>77494</v>
      </c>
      <c r="AB3405">
        <v>75891</v>
      </c>
      <c r="AC3405">
        <v>74230</v>
      </c>
      <c r="AD3405">
        <v>72514</v>
      </c>
      <c r="AE3405">
        <v>70742</v>
      </c>
      <c r="AF3405">
        <v>68913</v>
      </c>
      <c r="AG3405">
        <v>67022</v>
      </c>
      <c r="AH3405">
        <v>65063</v>
      </c>
      <c r="AI3405">
        <v>63031</v>
      </c>
      <c r="AJ3405">
        <v>60930</v>
      </c>
      <c r="AK3405">
        <v>58772</v>
      </c>
      <c r="AL3405">
        <v>56576</v>
      </c>
      <c r="AM3405">
        <v>54358</v>
      </c>
      <c r="AN3405">
        <v>52129</v>
      </c>
      <c r="AO3405">
        <v>49898</v>
      </c>
      <c r="AP3405">
        <v>47663</v>
      </c>
      <c r="AQ3405">
        <v>45416</v>
      </c>
      <c r="AR3405">
        <v>43150</v>
      </c>
      <c r="AS3405">
        <v>40862</v>
      </c>
      <c r="AT3405">
        <v>38555</v>
      </c>
      <c r="AU3405">
        <v>36251</v>
      </c>
      <c r="AV3405">
        <v>33978</v>
      </c>
      <c r="AW3405">
        <v>31765</v>
      </c>
      <c r="AX3405">
        <v>29632</v>
      </c>
      <c r="AY3405">
        <v>27582</v>
      </c>
      <c r="AZ3405">
        <v>25606</v>
      </c>
      <c r="BA3405">
        <v>23692</v>
      </c>
      <c r="BB3405">
        <v>21826</v>
      </c>
      <c r="BC3405">
        <v>20004</v>
      </c>
      <c r="BD3405">
        <v>18223</v>
      </c>
      <c r="BE3405">
        <v>16494</v>
      </c>
      <c r="BF3405">
        <v>14831</v>
      </c>
      <c r="BG3405">
        <v>13249</v>
      </c>
      <c r="BH3405">
        <v>11761</v>
      </c>
      <c r="BI3405">
        <v>10373</v>
      </c>
      <c r="BJ3405">
        <v>9086</v>
      </c>
      <c r="BK3405">
        <v>7895</v>
      </c>
      <c r="BL3405">
        <v>6798</v>
      </c>
      <c r="BM3405">
        <v>5797</v>
      </c>
      <c r="BN3405">
        <v>4896</v>
      </c>
      <c r="BO3405">
        <v>4088</v>
      </c>
      <c r="BP3405">
        <v>3373</v>
      </c>
      <c r="BQ3405">
        <v>2746</v>
      </c>
      <c r="BR3405">
        <v>2205</v>
      </c>
      <c r="DC3405">
        <v>35.22</v>
      </c>
      <c r="DD3405">
        <v>34.46</v>
      </c>
      <c r="DE3405">
        <v>33.700000000000003</v>
      </c>
      <c r="DF3405">
        <v>32.94</v>
      </c>
      <c r="DG3405">
        <v>32.18</v>
      </c>
      <c r="DH3405">
        <v>31.43</v>
      </c>
      <c r="DI3405">
        <v>30.69</v>
      </c>
      <c r="DJ3405">
        <v>29.94</v>
      </c>
      <c r="DK3405">
        <v>29.2</v>
      </c>
      <c r="DL3405">
        <v>28.47</v>
      </c>
      <c r="DM3405">
        <v>27.75</v>
      </c>
      <c r="DN3405">
        <v>27.03</v>
      </c>
      <c r="DO3405">
        <v>26.33</v>
      </c>
      <c r="DP3405">
        <v>25.63</v>
      </c>
      <c r="DQ3405">
        <v>24.94</v>
      </c>
      <c r="DR3405">
        <v>24.26</v>
      </c>
      <c r="DS3405">
        <v>23.59</v>
      </c>
      <c r="DT3405">
        <v>22.92</v>
      </c>
      <c r="DU3405">
        <v>22.27</v>
      </c>
      <c r="DV3405">
        <v>21.63</v>
      </c>
      <c r="DW3405">
        <v>21</v>
      </c>
      <c r="DX3405">
        <v>20.39</v>
      </c>
      <c r="DY3405">
        <v>19.78</v>
      </c>
      <c r="DZ3405">
        <v>19.190000000000001</v>
      </c>
      <c r="EA3405">
        <v>18.61</v>
      </c>
      <c r="EB3405">
        <v>18.04</v>
      </c>
      <c r="EC3405">
        <v>17.48</v>
      </c>
      <c r="ED3405">
        <v>16.93</v>
      </c>
      <c r="EE3405">
        <v>16.39</v>
      </c>
      <c r="EF3405">
        <v>15.87</v>
      </c>
      <c r="EG3405">
        <v>15.37</v>
      </c>
      <c r="EH3405">
        <v>14.88</v>
      </c>
      <c r="EI3405">
        <v>14.41</v>
      </c>
      <c r="EJ3405">
        <v>13.95</v>
      </c>
      <c r="EK3405">
        <v>13.5</v>
      </c>
      <c r="EL3405">
        <v>13.05</v>
      </c>
      <c r="EM3405">
        <v>12.61</v>
      </c>
      <c r="EN3405">
        <v>12.18</v>
      </c>
      <c r="EO3405">
        <v>11.76</v>
      </c>
      <c r="EP3405">
        <v>11.35</v>
      </c>
      <c r="EQ3405">
        <v>10.96</v>
      </c>
      <c r="ER3405">
        <v>10.58</v>
      </c>
      <c r="ES3405">
        <v>10.220000000000001</v>
      </c>
      <c r="ET3405">
        <v>9.8699999999999992</v>
      </c>
      <c r="EU3405">
        <v>9.5299999999999994</v>
      </c>
      <c r="EV3405">
        <v>9.18</v>
      </c>
      <c r="EW3405">
        <v>8.82</v>
      </c>
      <c r="EX3405">
        <v>8.4600000000000009</v>
      </c>
      <c r="EY3405">
        <v>8.11</v>
      </c>
      <c r="EZ3405">
        <v>7.76</v>
      </c>
      <c r="FA3405">
        <v>7.42</v>
      </c>
      <c r="FB3405">
        <v>7.09</v>
      </c>
      <c r="FC3405">
        <v>6.78</v>
      </c>
      <c r="FD3405">
        <v>6.49</v>
      </c>
      <c r="FE3405">
        <v>6.2</v>
      </c>
      <c r="FF3405">
        <v>5.93</v>
      </c>
      <c r="FG3405">
        <v>5.65</v>
      </c>
      <c r="FH3405">
        <v>5.38</v>
      </c>
      <c r="FI3405">
        <v>5.12</v>
      </c>
      <c r="FJ3405">
        <v>4.8600000000000003</v>
      </c>
      <c r="FK3405">
        <v>4.62</v>
      </c>
      <c r="FL3405">
        <v>4.38</v>
      </c>
      <c r="FM3405">
        <v>4.1399999999999997</v>
      </c>
      <c r="FN3405">
        <v>3.91</v>
      </c>
      <c r="FO3405">
        <v>3.69</v>
      </c>
      <c r="FP3405">
        <v>3.48</v>
      </c>
    </row>
    <row r="3406" spans="1:184" x14ac:dyDescent="0.25">
      <c r="A3406" t="s">
        <v>3193</v>
      </c>
      <c r="B3406">
        <v>65</v>
      </c>
      <c r="C3406">
        <v>65</v>
      </c>
      <c r="E3406">
        <v>100000</v>
      </c>
      <c r="F3406">
        <v>99294</v>
      </c>
      <c r="G3406">
        <v>98568</v>
      </c>
      <c r="H3406">
        <v>97820</v>
      </c>
      <c r="I3406">
        <v>97049</v>
      </c>
      <c r="J3406">
        <v>96255</v>
      </c>
      <c r="K3406">
        <v>95432</v>
      </c>
      <c r="L3406">
        <v>94580</v>
      </c>
      <c r="M3406">
        <v>93694</v>
      </c>
      <c r="N3406">
        <v>92769</v>
      </c>
      <c r="O3406">
        <v>91803</v>
      </c>
      <c r="P3406">
        <v>90793</v>
      </c>
      <c r="Q3406">
        <v>89739</v>
      </c>
      <c r="R3406">
        <v>88638</v>
      </c>
      <c r="S3406">
        <v>87488</v>
      </c>
      <c r="T3406">
        <v>86285</v>
      </c>
      <c r="U3406">
        <v>85031</v>
      </c>
      <c r="V3406">
        <v>83720</v>
      </c>
      <c r="W3406">
        <v>82350</v>
      </c>
      <c r="X3406">
        <v>80917</v>
      </c>
      <c r="Y3406">
        <v>79420</v>
      </c>
      <c r="Z3406">
        <v>77860</v>
      </c>
      <c r="AA3406">
        <v>76241</v>
      </c>
      <c r="AB3406">
        <v>74564</v>
      </c>
      <c r="AC3406">
        <v>72831</v>
      </c>
      <c r="AD3406">
        <v>71042</v>
      </c>
      <c r="AE3406">
        <v>69197</v>
      </c>
      <c r="AF3406">
        <v>67289</v>
      </c>
      <c r="AG3406">
        <v>65311</v>
      </c>
      <c r="AH3406">
        <v>63263</v>
      </c>
      <c r="AI3406">
        <v>61144</v>
      </c>
      <c r="AJ3406">
        <v>58967</v>
      </c>
      <c r="AK3406">
        <v>56750</v>
      </c>
      <c r="AL3406">
        <v>54511</v>
      </c>
      <c r="AM3406">
        <v>52262</v>
      </c>
      <c r="AN3406">
        <v>50010</v>
      </c>
      <c r="AO3406">
        <v>47755</v>
      </c>
      <c r="AP3406">
        <v>45490</v>
      </c>
      <c r="AQ3406">
        <v>43205</v>
      </c>
      <c r="AR3406">
        <v>40900</v>
      </c>
      <c r="AS3406">
        <v>38577</v>
      </c>
      <c r="AT3406">
        <v>36256</v>
      </c>
      <c r="AU3406">
        <v>33967</v>
      </c>
      <c r="AV3406">
        <v>31741</v>
      </c>
      <c r="AW3406">
        <v>29595</v>
      </c>
      <c r="AX3406">
        <v>27535</v>
      </c>
      <c r="AY3406">
        <v>25549</v>
      </c>
      <c r="AZ3406">
        <v>23626</v>
      </c>
      <c r="BA3406">
        <v>21754</v>
      </c>
      <c r="BB3406">
        <v>19925</v>
      </c>
      <c r="BC3406">
        <v>18141</v>
      </c>
      <c r="BD3406">
        <v>16408</v>
      </c>
      <c r="BE3406">
        <v>14743</v>
      </c>
      <c r="BF3406">
        <v>13162</v>
      </c>
      <c r="BG3406">
        <v>11676</v>
      </c>
      <c r="BH3406">
        <v>10291</v>
      </c>
      <c r="BI3406">
        <v>9008</v>
      </c>
      <c r="BJ3406">
        <v>7822</v>
      </c>
      <c r="BK3406">
        <v>6730</v>
      </c>
      <c r="BL3406">
        <v>5735</v>
      </c>
      <c r="BM3406">
        <v>4840</v>
      </c>
      <c r="BN3406">
        <v>4039</v>
      </c>
      <c r="BO3406">
        <v>3330</v>
      </c>
      <c r="BP3406">
        <v>2710</v>
      </c>
      <c r="BQ3406">
        <v>2175</v>
      </c>
      <c r="DC3406">
        <v>34.36</v>
      </c>
      <c r="DD3406">
        <v>33.6</v>
      </c>
      <c r="DE3406">
        <v>32.840000000000003</v>
      </c>
      <c r="DF3406">
        <v>32.090000000000003</v>
      </c>
      <c r="DG3406">
        <v>31.34</v>
      </c>
      <c r="DH3406">
        <v>30.6</v>
      </c>
      <c r="DI3406">
        <v>29.86</v>
      </c>
      <c r="DJ3406">
        <v>29.12</v>
      </c>
      <c r="DK3406">
        <v>28.39</v>
      </c>
      <c r="DL3406">
        <v>27.67</v>
      </c>
      <c r="DM3406">
        <v>26.96</v>
      </c>
      <c r="DN3406">
        <v>26.25</v>
      </c>
      <c r="DO3406">
        <v>25.55</v>
      </c>
      <c r="DP3406">
        <v>24.86</v>
      </c>
      <c r="DQ3406">
        <v>24.18</v>
      </c>
      <c r="DR3406">
        <v>23.51</v>
      </c>
      <c r="DS3406">
        <v>22.85</v>
      </c>
      <c r="DT3406">
        <v>22.2</v>
      </c>
      <c r="DU3406">
        <v>21.57</v>
      </c>
      <c r="DV3406">
        <v>20.94</v>
      </c>
      <c r="DW3406">
        <v>20.32</v>
      </c>
      <c r="DX3406">
        <v>19.72</v>
      </c>
      <c r="DY3406">
        <v>19.13</v>
      </c>
      <c r="DZ3406">
        <v>18.55</v>
      </c>
      <c r="EA3406">
        <v>17.98</v>
      </c>
      <c r="EB3406">
        <v>17.420000000000002</v>
      </c>
      <c r="EC3406">
        <v>16.87</v>
      </c>
      <c r="ED3406">
        <v>16.329999999999998</v>
      </c>
      <c r="EE3406">
        <v>15.81</v>
      </c>
      <c r="EF3406">
        <v>15.31</v>
      </c>
      <c r="EG3406">
        <v>14.82</v>
      </c>
      <c r="EH3406">
        <v>14.35</v>
      </c>
      <c r="EI3406">
        <v>13.89</v>
      </c>
      <c r="EJ3406">
        <v>13.44</v>
      </c>
      <c r="EK3406">
        <v>13</v>
      </c>
      <c r="EL3406">
        <v>12.56</v>
      </c>
      <c r="EM3406">
        <v>12.13</v>
      </c>
      <c r="EN3406">
        <v>11.71</v>
      </c>
      <c r="EO3406">
        <v>11.3</v>
      </c>
      <c r="EP3406">
        <v>10.91</v>
      </c>
      <c r="EQ3406">
        <v>10.54</v>
      </c>
      <c r="ER3406">
        <v>10.18</v>
      </c>
      <c r="ES3406">
        <v>9.83</v>
      </c>
      <c r="ET3406">
        <v>9.49</v>
      </c>
      <c r="EU3406">
        <v>9.14</v>
      </c>
      <c r="EV3406">
        <v>8.7899999999999991</v>
      </c>
      <c r="EW3406">
        <v>8.43</v>
      </c>
      <c r="EX3406">
        <v>8.07</v>
      </c>
      <c r="EY3406">
        <v>7.73</v>
      </c>
      <c r="EZ3406">
        <v>7.39</v>
      </c>
      <c r="FA3406">
        <v>7.07</v>
      </c>
      <c r="FB3406">
        <v>6.76</v>
      </c>
      <c r="FC3406">
        <v>6.47</v>
      </c>
      <c r="FD3406">
        <v>6.18</v>
      </c>
      <c r="FE3406">
        <v>5.91</v>
      </c>
      <c r="FF3406">
        <v>5.64</v>
      </c>
      <c r="FG3406">
        <v>5.37</v>
      </c>
      <c r="FH3406">
        <v>5.0999999999999996</v>
      </c>
      <c r="FI3406">
        <v>4.8499999999999996</v>
      </c>
      <c r="FJ3406">
        <v>4.6100000000000003</v>
      </c>
      <c r="FK3406">
        <v>4.37</v>
      </c>
      <c r="FL3406">
        <v>4.13</v>
      </c>
      <c r="FM3406">
        <v>3.91</v>
      </c>
      <c r="FN3406">
        <v>3.69</v>
      </c>
      <c r="FO3406">
        <v>3.47</v>
      </c>
    </row>
    <row r="3407" spans="1:184" x14ac:dyDescent="0.25">
      <c r="A3407" t="s">
        <v>3194</v>
      </c>
      <c r="B3407">
        <v>64</v>
      </c>
      <c r="C3407">
        <v>64</v>
      </c>
      <c r="E3407">
        <v>100000</v>
      </c>
      <c r="F3407">
        <v>99259</v>
      </c>
      <c r="G3407">
        <v>98497</v>
      </c>
      <c r="H3407">
        <v>97712</v>
      </c>
      <c r="I3407">
        <v>96902</v>
      </c>
      <c r="J3407">
        <v>96066</v>
      </c>
      <c r="K3407">
        <v>95198</v>
      </c>
      <c r="L3407">
        <v>94297</v>
      </c>
      <c r="M3407">
        <v>93358</v>
      </c>
      <c r="N3407">
        <v>92377</v>
      </c>
      <c r="O3407">
        <v>91352</v>
      </c>
      <c r="P3407">
        <v>90282</v>
      </c>
      <c r="Q3407">
        <v>89165</v>
      </c>
      <c r="R3407">
        <v>88000</v>
      </c>
      <c r="S3407">
        <v>86783</v>
      </c>
      <c r="T3407">
        <v>85513</v>
      </c>
      <c r="U3407">
        <v>84186</v>
      </c>
      <c r="V3407">
        <v>82800</v>
      </c>
      <c r="W3407">
        <v>81350</v>
      </c>
      <c r="X3407">
        <v>79836</v>
      </c>
      <c r="Y3407">
        <v>78260</v>
      </c>
      <c r="Z3407">
        <v>76623</v>
      </c>
      <c r="AA3407">
        <v>74929</v>
      </c>
      <c r="AB3407">
        <v>73179</v>
      </c>
      <c r="AC3407">
        <v>71372</v>
      </c>
      <c r="AD3407">
        <v>69509</v>
      </c>
      <c r="AE3407">
        <v>67584</v>
      </c>
      <c r="AF3407">
        <v>65589</v>
      </c>
      <c r="AG3407">
        <v>63521</v>
      </c>
      <c r="AH3407">
        <v>61384</v>
      </c>
      <c r="AI3407">
        <v>59189</v>
      </c>
      <c r="AJ3407">
        <v>56951</v>
      </c>
      <c r="AK3407">
        <v>54690</v>
      </c>
      <c r="AL3407">
        <v>52420</v>
      </c>
      <c r="AM3407">
        <v>50147</v>
      </c>
      <c r="AN3407">
        <v>47871</v>
      </c>
      <c r="AO3407">
        <v>45586</v>
      </c>
      <c r="AP3407">
        <v>43283</v>
      </c>
      <c r="AQ3407">
        <v>40957</v>
      </c>
      <c r="AR3407">
        <v>38616</v>
      </c>
      <c r="AS3407">
        <v>36279</v>
      </c>
      <c r="AT3407">
        <v>33973</v>
      </c>
      <c r="AU3407">
        <v>31732</v>
      </c>
      <c r="AV3407">
        <v>29573</v>
      </c>
      <c r="AW3407">
        <v>27501</v>
      </c>
      <c r="AX3407">
        <v>25506</v>
      </c>
      <c r="AY3407">
        <v>23574</v>
      </c>
      <c r="AZ3407">
        <v>21693</v>
      </c>
      <c r="BA3407">
        <v>19858</v>
      </c>
      <c r="BB3407">
        <v>18069</v>
      </c>
      <c r="BC3407">
        <v>16333</v>
      </c>
      <c r="BD3407">
        <v>14665</v>
      </c>
      <c r="BE3407">
        <v>13083</v>
      </c>
      <c r="BF3407">
        <v>11598</v>
      </c>
      <c r="BG3407">
        <v>10215</v>
      </c>
      <c r="BH3407">
        <v>8936</v>
      </c>
      <c r="BI3407">
        <v>7754</v>
      </c>
      <c r="BJ3407">
        <v>6667</v>
      </c>
      <c r="BK3407">
        <v>5677</v>
      </c>
      <c r="BL3407">
        <v>4787</v>
      </c>
      <c r="BM3407">
        <v>3993</v>
      </c>
      <c r="BN3407">
        <v>3290</v>
      </c>
      <c r="BO3407">
        <v>2676</v>
      </c>
      <c r="BP3407">
        <v>2146</v>
      </c>
      <c r="DC3407">
        <v>33.51</v>
      </c>
      <c r="DD3407">
        <v>32.75</v>
      </c>
      <c r="DE3407">
        <v>32</v>
      </c>
      <c r="DF3407">
        <v>31.25</v>
      </c>
      <c r="DG3407">
        <v>30.51</v>
      </c>
      <c r="DH3407">
        <v>29.77</v>
      </c>
      <c r="DI3407">
        <v>29.04</v>
      </c>
      <c r="DJ3407">
        <v>28.31</v>
      </c>
      <c r="DK3407">
        <v>27.59</v>
      </c>
      <c r="DL3407">
        <v>26.88</v>
      </c>
      <c r="DM3407">
        <v>26.18</v>
      </c>
      <c r="DN3407">
        <v>25.48</v>
      </c>
      <c r="DO3407">
        <v>24.79</v>
      </c>
      <c r="DP3407">
        <v>24.11</v>
      </c>
      <c r="DQ3407">
        <v>23.45</v>
      </c>
      <c r="DR3407">
        <v>22.79</v>
      </c>
      <c r="DS3407">
        <v>22.14</v>
      </c>
      <c r="DT3407">
        <v>21.5</v>
      </c>
      <c r="DU3407">
        <v>20.87</v>
      </c>
      <c r="DV3407">
        <v>20.260000000000002</v>
      </c>
      <c r="DW3407">
        <v>19.66</v>
      </c>
      <c r="DX3407">
        <v>19.07</v>
      </c>
      <c r="DY3407">
        <v>18.489999999999998</v>
      </c>
      <c r="DZ3407">
        <v>17.920000000000002</v>
      </c>
      <c r="EA3407">
        <v>17.36</v>
      </c>
      <c r="EB3407">
        <v>16.809999999999999</v>
      </c>
      <c r="EC3407">
        <v>16.28</v>
      </c>
      <c r="ED3407">
        <v>15.75</v>
      </c>
      <c r="EE3407">
        <v>15.25</v>
      </c>
      <c r="EF3407">
        <v>14.77</v>
      </c>
      <c r="EG3407">
        <v>14.29</v>
      </c>
      <c r="EH3407">
        <v>13.84</v>
      </c>
      <c r="EI3407">
        <v>13.39</v>
      </c>
      <c r="EJ3407">
        <v>12.95</v>
      </c>
      <c r="EK3407">
        <v>12.51</v>
      </c>
      <c r="EL3407">
        <v>12.08</v>
      </c>
      <c r="EM3407">
        <v>11.66</v>
      </c>
      <c r="EN3407">
        <v>11.26</v>
      </c>
      <c r="EO3407">
        <v>10.87</v>
      </c>
      <c r="EP3407">
        <v>10.49</v>
      </c>
      <c r="EQ3407">
        <v>10.14</v>
      </c>
      <c r="ER3407">
        <v>9.7899999999999991</v>
      </c>
      <c r="ES3407">
        <v>9.4499999999999993</v>
      </c>
      <c r="ET3407">
        <v>9.1</v>
      </c>
      <c r="EU3407">
        <v>8.75</v>
      </c>
      <c r="EV3407">
        <v>8.4</v>
      </c>
      <c r="EW3407">
        <v>8.0399999999999991</v>
      </c>
      <c r="EX3407">
        <v>7.7</v>
      </c>
      <c r="EY3407">
        <v>7.36</v>
      </c>
      <c r="EZ3407">
        <v>7.04</v>
      </c>
      <c r="FA3407">
        <v>6.74</v>
      </c>
      <c r="FB3407">
        <v>6.44</v>
      </c>
      <c r="FC3407">
        <v>6.16</v>
      </c>
      <c r="FD3407">
        <v>5.89</v>
      </c>
      <c r="FE3407">
        <v>5.62</v>
      </c>
      <c r="FF3407">
        <v>5.35</v>
      </c>
      <c r="FG3407">
        <v>5.09</v>
      </c>
      <c r="FH3407">
        <v>4.84</v>
      </c>
      <c r="FI3407">
        <v>4.59</v>
      </c>
      <c r="FJ3407">
        <v>4.3600000000000003</v>
      </c>
      <c r="FK3407">
        <v>4.12</v>
      </c>
      <c r="FL3407">
        <v>3.9</v>
      </c>
      <c r="FM3407">
        <v>3.68</v>
      </c>
      <c r="FN3407">
        <v>3.46</v>
      </c>
    </row>
    <row r="3408" spans="1:184" x14ac:dyDescent="0.25">
      <c r="A3408" t="s">
        <v>3195</v>
      </c>
      <c r="B3408">
        <v>63</v>
      </c>
      <c r="C3408">
        <v>63</v>
      </c>
      <c r="E3408">
        <v>100000</v>
      </c>
      <c r="F3408">
        <v>99222</v>
      </c>
      <c r="G3408">
        <v>98422</v>
      </c>
      <c r="H3408">
        <v>97598</v>
      </c>
      <c r="I3408">
        <v>96745</v>
      </c>
      <c r="J3408">
        <v>95863</v>
      </c>
      <c r="K3408">
        <v>94946</v>
      </c>
      <c r="L3408">
        <v>93991</v>
      </c>
      <c r="M3408">
        <v>92995</v>
      </c>
      <c r="N3408">
        <v>91954</v>
      </c>
      <c r="O3408">
        <v>90868</v>
      </c>
      <c r="P3408">
        <v>89734</v>
      </c>
      <c r="Q3408">
        <v>88552</v>
      </c>
      <c r="R3408">
        <v>87320</v>
      </c>
      <c r="S3408">
        <v>86034</v>
      </c>
      <c r="T3408">
        <v>84691</v>
      </c>
      <c r="U3408">
        <v>83287</v>
      </c>
      <c r="V3408">
        <v>81820</v>
      </c>
      <c r="W3408">
        <v>80288</v>
      </c>
      <c r="X3408">
        <v>78694</v>
      </c>
      <c r="Y3408">
        <v>77040</v>
      </c>
      <c r="Z3408">
        <v>75328</v>
      </c>
      <c r="AA3408">
        <v>73560</v>
      </c>
      <c r="AB3408">
        <v>71735</v>
      </c>
      <c r="AC3408">
        <v>69853</v>
      </c>
      <c r="AD3408">
        <v>67908</v>
      </c>
      <c r="AE3408">
        <v>65894</v>
      </c>
      <c r="AF3408">
        <v>63808</v>
      </c>
      <c r="AG3408">
        <v>61651</v>
      </c>
      <c r="AH3408">
        <v>59436</v>
      </c>
      <c r="AI3408">
        <v>57179</v>
      </c>
      <c r="AJ3408">
        <v>54898</v>
      </c>
      <c r="AK3408">
        <v>52605</v>
      </c>
      <c r="AL3408">
        <v>50310</v>
      </c>
      <c r="AM3408">
        <v>48012</v>
      </c>
      <c r="AN3408">
        <v>45705</v>
      </c>
      <c r="AO3408">
        <v>43381</v>
      </c>
      <c r="AP3408">
        <v>41036</v>
      </c>
      <c r="AQ3408">
        <v>38675</v>
      </c>
      <c r="AR3408">
        <v>36320</v>
      </c>
      <c r="AS3408">
        <v>33998</v>
      </c>
      <c r="AT3408">
        <v>31740</v>
      </c>
      <c r="AU3408">
        <v>29567</v>
      </c>
      <c r="AV3408">
        <v>27483</v>
      </c>
      <c r="AW3408">
        <v>25476</v>
      </c>
      <c r="AX3408">
        <v>23534</v>
      </c>
      <c r="AY3408">
        <v>21645</v>
      </c>
      <c r="AZ3408">
        <v>19802</v>
      </c>
      <c r="BA3408">
        <v>18007</v>
      </c>
      <c r="BB3408">
        <v>16267</v>
      </c>
      <c r="BC3408">
        <v>14597</v>
      </c>
      <c r="BD3408">
        <v>13012</v>
      </c>
      <c r="BE3408">
        <v>11527</v>
      </c>
      <c r="BF3408">
        <v>10146</v>
      </c>
      <c r="BG3408">
        <v>8870</v>
      </c>
      <c r="BH3408">
        <v>7691</v>
      </c>
      <c r="BI3408">
        <v>6608</v>
      </c>
      <c r="BJ3408">
        <v>5624</v>
      </c>
      <c r="BK3408">
        <v>4738</v>
      </c>
      <c r="BL3408">
        <v>3949</v>
      </c>
      <c r="BM3408">
        <v>3252</v>
      </c>
      <c r="BN3408">
        <v>2644</v>
      </c>
      <c r="BO3408">
        <v>2119</v>
      </c>
      <c r="DC3408">
        <v>32.659999999999997</v>
      </c>
      <c r="DD3408">
        <v>31.91</v>
      </c>
      <c r="DE3408">
        <v>31.17</v>
      </c>
      <c r="DF3408">
        <v>30.43</v>
      </c>
      <c r="DG3408">
        <v>29.69</v>
      </c>
      <c r="DH3408">
        <v>28.96</v>
      </c>
      <c r="DI3408">
        <v>28.23</v>
      </c>
      <c r="DJ3408">
        <v>27.51</v>
      </c>
      <c r="DK3408">
        <v>26.8</v>
      </c>
      <c r="DL3408">
        <v>26.1</v>
      </c>
      <c r="DM3408">
        <v>25.41</v>
      </c>
      <c r="DN3408">
        <v>24.72</v>
      </c>
      <c r="DO3408">
        <v>24.05</v>
      </c>
      <c r="DP3408">
        <v>23.38</v>
      </c>
      <c r="DQ3408">
        <v>22.72</v>
      </c>
      <c r="DR3408">
        <v>22.07</v>
      </c>
      <c r="DS3408">
        <v>21.44</v>
      </c>
      <c r="DT3408">
        <v>20.81</v>
      </c>
      <c r="DU3408">
        <v>20.2</v>
      </c>
      <c r="DV3408">
        <v>19.600000000000001</v>
      </c>
      <c r="DW3408">
        <v>19.010000000000002</v>
      </c>
      <c r="DX3408">
        <v>18.43</v>
      </c>
      <c r="DY3408">
        <v>17.86</v>
      </c>
      <c r="DZ3408">
        <v>17.3</v>
      </c>
      <c r="EA3408">
        <v>16.75</v>
      </c>
      <c r="EB3408">
        <v>16.22</v>
      </c>
      <c r="EC3408">
        <v>15.7</v>
      </c>
      <c r="ED3408">
        <v>15.2</v>
      </c>
      <c r="EE3408">
        <v>14.71</v>
      </c>
      <c r="EF3408">
        <v>14.24</v>
      </c>
      <c r="EG3408">
        <v>13.78</v>
      </c>
      <c r="EH3408">
        <v>13.33</v>
      </c>
      <c r="EI3408">
        <v>12.89</v>
      </c>
      <c r="EJ3408">
        <v>12.46</v>
      </c>
      <c r="EK3408">
        <v>12.03</v>
      </c>
      <c r="EL3408">
        <v>11.61</v>
      </c>
      <c r="EM3408">
        <v>11.21</v>
      </c>
      <c r="EN3408">
        <v>10.82</v>
      </c>
      <c r="EO3408">
        <v>10.45</v>
      </c>
      <c r="EP3408">
        <v>10.1</v>
      </c>
      <c r="EQ3408">
        <v>9.75</v>
      </c>
      <c r="ER3408">
        <v>9.41</v>
      </c>
      <c r="ES3408">
        <v>9.07</v>
      </c>
      <c r="ET3408">
        <v>8.7200000000000006</v>
      </c>
      <c r="EU3408">
        <v>8.36</v>
      </c>
      <c r="EV3408">
        <v>8.01</v>
      </c>
      <c r="EW3408">
        <v>7.67</v>
      </c>
      <c r="EX3408">
        <v>7.33</v>
      </c>
      <c r="EY3408">
        <v>7.01</v>
      </c>
      <c r="EZ3408">
        <v>6.71</v>
      </c>
      <c r="FA3408">
        <v>6.42</v>
      </c>
      <c r="FB3408">
        <v>6.14</v>
      </c>
      <c r="FC3408">
        <v>5.87</v>
      </c>
      <c r="FD3408">
        <v>5.6</v>
      </c>
      <c r="FE3408">
        <v>5.34</v>
      </c>
      <c r="FF3408">
        <v>5.08</v>
      </c>
      <c r="FG3408">
        <v>4.83</v>
      </c>
      <c r="FH3408">
        <v>4.58</v>
      </c>
      <c r="FI3408">
        <v>4.3499999999999996</v>
      </c>
      <c r="FJ3408">
        <v>4.12</v>
      </c>
      <c r="FK3408">
        <v>3.89</v>
      </c>
      <c r="FL3408">
        <v>3.67</v>
      </c>
      <c r="FM3408">
        <v>3.46</v>
      </c>
    </row>
    <row r="3409" spans="1:168" x14ac:dyDescent="0.25">
      <c r="A3409" t="s">
        <v>3196</v>
      </c>
      <c r="B3409">
        <v>62</v>
      </c>
      <c r="C3409">
        <v>62</v>
      </c>
      <c r="E3409">
        <v>100000</v>
      </c>
      <c r="F3409">
        <v>99184</v>
      </c>
      <c r="G3409">
        <v>98343</v>
      </c>
      <c r="H3409">
        <v>97476</v>
      </c>
      <c r="I3409">
        <v>96577</v>
      </c>
      <c r="J3409">
        <v>95644</v>
      </c>
      <c r="K3409">
        <v>94672</v>
      </c>
      <c r="L3409">
        <v>93659</v>
      </c>
      <c r="M3409">
        <v>92602</v>
      </c>
      <c r="N3409">
        <v>91499</v>
      </c>
      <c r="O3409">
        <v>90348</v>
      </c>
      <c r="P3409">
        <v>89149</v>
      </c>
      <c r="Q3409">
        <v>87898</v>
      </c>
      <c r="R3409">
        <v>86595</v>
      </c>
      <c r="S3409">
        <v>85236</v>
      </c>
      <c r="T3409">
        <v>83815</v>
      </c>
      <c r="U3409">
        <v>82330</v>
      </c>
      <c r="V3409">
        <v>80779</v>
      </c>
      <c r="W3409">
        <v>79166</v>
      </c>
      <c r="X3409">
        <v>77492</v>
      </c>
      <c r="Y3409">
        <v>75762</v>
      </c>
      <c r="Z3409">
        <v>73974</v>
      </c>
      <c r="AA3409">
        <v>72131</v>
      </c>
      <c r="AB3409">
        <v>70229</v>
      </c>
      <c r="AC3409">
        <v>68264</v>
      </c>
      <c r="AD3409">
        <v>66230</v>
      </c>
      <c r="AE3409">
        <v>64124</v>
      </c>
      <c r="AF3409">
        <v>61946</v>
      </c>
      <c r="AG3409">
        <v>59711</v>
      </c>
      <c r="AH3409">
        <v>57434</v>
      </c>
      <c r="AI3409">
        <v>55132</v>
      </c>
      <c r="AJ3409">
        <v>52818</v>
      </c>
      <c r="AK3409">
        <v>50499</v>
      </c>
      <c r="AL3409">
        <v>48179</v>
      </c>
      <c r="AM3409">
        <v>45850</v>
      </c>
      <c r="AN3409">
        <v>43503</v>
      </c>
      <c r="AO3409">
        <v>41136</v>
      </c>
      <c r="AP3409">
        <v>38756</v>
      </c>
      <c r="AQ3409">
        <v>36380</v>
      </c>
      <c r="AR3409">
        <v>34040</v>
      </c>
      <c r="AS3409">
        <v>31766</v>
      </c>
      <c r="AT3409">
        <v>29578</v>
      </c>
      <c r="AU3409">
        <v>27479</v>
      </c>
      <c r="AV3409">
        <v>25460</v>
      </c>
      <c r="AW3409">
        <v>23507</v>
      </c>
      <c r="AX3409">
        <v>21609</v>
      </c>
      <c r="AY3409">
        <v>19758</v>
      </c>
      <c r="AZ3409">
        <v>17956</v>
      </c>
      <c r="BA3409">
        <v>16211</v>
      </c>
      <c r="BB3409">
        <v>14537</v>
      </c>
      <c r="BC3409">
        <v>12951</v>
      </c>
      <c r="BD3409">
        <v>11464</v>
      </c>
      <c r="BE3409">
        <v>10083</v>
      </c>
      <c r="BF3409">
        <v>8809</v>
      </c>
      <c r="BG3409">
        <v>7633</v>
      </c>
      <c r="BH3409">
        <v>6555</v>
      </c>
      <c r="BI3409">
        <v>5574</v>
      </c>
      <c r="BJ3409">
        <v>4693</v>
      </c>
      <c r="BK3409">
        <v>3909</v>
      </c>
      <c r="BL3409">
        <v>3217</v>
      </c>
      <c r="BM3409">
        <v>2613</v>
      </c>
      <c r="BN3409">
        <v>2094</v>
      </c>
      <c r="DC3409">
        <v>31.82</v>
      </c>
      <c r="DD3409">
        <v>31.08</v>
      </c>
      <c r="DE3409">
        <v>30.34</v>
      </c>
      <c r="DF3409">
        <v>29.61</v>
      </c>
      <c r="DG3409">
        <v>28.88</v>
      </c>
      <c r="DH3409">
        <v>28.15</v>
      </c>
      <c r="DI3409">
        <v>27.44</v>
      </c>
      <c r="DJ3409">
        <v>26.73</v>
      </c>
      <c r="DK3409">
        <v>26.03</v>
      </c>
      <c r="DL3409">
        <v>25.34</v>
      </c>
      <c r="DM3409">
        <v>24.65</v>
      </c>
      <c r="DN3409">
        <v>23.98</v>
      </c>
      <c r="DO3409">
        <v>23.31</v>
      </c>
      <c r="DP3409">
        <v>22.66</v>
      </c>
      <c r="DQ3409">
        <v>22.01</v>
      </c>
      <c r="DR3409">
        <v>21.37</v>
      </c>
      <c r="DS3409">
        <v>20.75</v>
      </c>
      <c r="DT3409">
        <v>20.14</v>
      </c>
      <c r="DU3409">
        <v>19.54</v>
      </c>
      <c r="DV3409">
        <v>18.95</v>
      </c>
      <c r="DW3409">
        <v>18.37</v>
      </c>
      <c r="DX3409">
        <v>17.8</v>
      </c>
      <c r="DY3409">
        <v>17.25</v>
      </c>
      <c r="DZ3409">
        <v>16.7</v>
      </c>
      <c r="EA3409">
        <v>16.170000000000002</v>
      </c>
      <c r="EB3409">
        <v>15.65</v>
      </c>
      <c r="EC3409">
        <v>15.14</v>
      </c>
      <c r="ED3409">
        <v>14.66</v>
      </c>
      <c r="EE3409">
        <v>14.19</v>
      </c>
      <c r="EF3409">
        <v>13.73</v>
      </c>
      <c r="EG3409">
        <v>13.28</v>
      </c>
      <c r="EH3409">
        <v>12.84</v>
      </c>
      <c r="EI3409">
        <v>12.41</v>
      </c>
      <c r="EJ3409">
        <v>11.98</v>
      </c>
      <c r="EK3409">
        <v>11.57</v>
      </c>
      <c r="EL3409">
        <v>11.16</v>
      </c>
      <c r="EM3409">
        <v>10.78</v>
      </c>
      <c r="EN3409">
        <v>10.41</v>
      </c>
      <c r="EO3409">
        <v>10.06</v>
      </c>
      <c r="EP3409">
        <v>9.7100000000000009</v>
      </c>
      <c r="EQ3409">
        <v>9.3699999999999992</v>
      </c>
      <c r="ER3409">
        <v>9.0299999999999994</v>
      </c>
      <c r="ES3409">
        <v>8.68</v>
      </c>
      <c r="ET3409">
        <v>8.33</v>
      </c>
      <c r="EU3409">
        <v>7.98</v>
      </c>
      <c r="EV3409">
        <v>7.64</v>
      </c>
      <c r="EW3409">
        <v>7.31</v>
      </c>
      <c r="EX3409">
        <v>6.99</v>
      </c>
      <c r="EY3409">
        <v>6.69</v>
      </c>
      <c r="EZ3409">
        <v>6.4</v>
      </c>
      <c r="FA3409">
        <v>6.12</v>
      </c>
      <c r="FB3409">
        <v>5.85</v>
      </c>
      <c r="FC3409">
        <v>5.58</v>
      </c>
      <c r="FD3409">
        <v>5.32</v>
      </c>
      <c r="FE3409">
        <v>5.0599999999999996</v>
      </c>
      <c r="FF3409">
        <v>4.8099999999999996</v>
      </c>
      <c r="FG3409">
        <v>4.57</v>
      </c>
      <c r="FH3409">
        <v>4.34</v>
      </c>
      <c r="FI3409">
        <v>4.1100000000000003</v>
      </c>
      <c r="FJ3409">
        <v>3.88</v>
      </c>
      <c r="FK3409">
        <v>3.66</v>
      </c>
      <c r="FL3409">
        <v>3.45</v>
      </c>
    </row>
    <row r="3410" spans="1:168" x14ac:dyDescent="0.25">
      <c r="A3410" t="s">
        <v>3197</v>
      </c>
      <c r="B3410">
        <v>61</v>
      </c>
      <c r="C3410">
        <v>61</v>
      </c>
      <c r="E3410">
        <v>100000</v>
      </c>
      <c r="F3410">
        <v>99143</v>
      </c>
      <c r="G3410">
        <v>98258</v>
      </c>
      <c r="H3410">
        <v>97343</v>
      </c>
      <c r="I3410">
        <v>96392</v>
      </c>
      <c r="J3410">
        <v>95404</v>
      </c>
      <c r="K3410">
        <v>94374</v>
      </c>
      <c r="L3410">
        <v>93299</v>
      </c>
      <c r="M3410">
        <v>92178</v>
      </c>
      <c r="N3410">
        <v>91010</v>
      </c>
      <c r="O3410">
        <v>89792</v>
      </c>
      <c r="P3410">
        <v>88523</v>
      </c>
      <c r="Q3410">
        <v>87201</v>
      </c>
      <c r="R3410">
        <v>85823</v>
      </c>
      <c r="S3410">
        <v>84384</v>
      </c>
      <c r="T3410">
        <v>82881</v>
      </c>
      <c r="U3410">
        <v>81311</v>
      </c>
      <c r="V3410">
        <v>79678</v>
      </c>
      <c r="W3410">
        <v>77984</v>
      </c>
      <c r="X3410">
        <v>76233</v>
      </c>
      <c r="Y3410">
        <v>74426</v>
      </c>
      <c r="Z3410">
        <v>72562</v>
      </c>
      <c r="AA3410">
        <v>70640</v>
      </c>
      <c r="AB3410">
        <v>68655</v>
      </c>
      <c r="AC3410">
        <v>66599</v>
      </c>
      <c r="AD3410">
        <v>64471</v>
      </c>
      <c r="AE3410">
        <v>62272</v>
      </c>
      <c r="AF3410">
        <v>60015</v>
      </c>
      <c r="AG3410">
        <v>57716</v>
      </c>
      <c r="AH3410">
        <v>55393</v>
      </c>
      <c r="AI3410">
        <v>53058</v>
      </c>
      <c r="AJ3410">
        <v>50717</v>
      </c>
      <c r="AK3410">
        <v>48373</v>
      </c>
      <c r="AL3410">
        <v>46020</v>
      </c>
      <c r="AM3410">
        <v>43650</v>
      </c>
      <c r="AN3410">
        <v>41260</v>
      </c>
      <c r="AO3410">
        <v>38857</v>
      </c>
      <c r="AP3410">
        <v>36462</v>
      </c>
      <c r="AQ3410">
        <v>34101</v>
      </c>
      <c r="AR3410">
        <v>31810</v>
      </c>
      <c r="AS3410">
        <v>29605</v>
      </c>
      <c r="AT3410">
        <v>27492</v>
      </c>
      <c r="AU3410">
        <v>25459</v>
      </c>
      <c r="AV3410">
        <v>23495</v>
      </c>
      <c r="AW3410">
        <v>21586</v>
      </c>
      <c r="AX3410">
        <v>19726</v>
      </c>
      <c r="AY3410">
        <v>17916</v>
      </c>
      <c r="AZ3410">
        <v>16165</v>
      </c>
      <c r="BA3410">
        <v>14486</v>
      </c>
      <c r="BB3410">
        <v>12897</v>
      </c>
      <c r="BC3410">
        <v>11409</v>
      </c>
      <c r="BD3410">
        <v>10028</v>
      </c>
      <c r="BE3410">
        <v>8754</v>
      </c>
      <c r="BF3410">
        <v>7581</v>
      </c>
      <c r="BG3410">
        <v>6505</v>
      </c>
      <c r="BH3410">
        <v>5528</v>
      </c>
      <c r="BI3410">
        <v>4651</v>
      </c>
      <c r="BJ3410">
        <v>3871</v>
      </c>
      <c r="BK3410">
        <v>3184</v>
      </c>
      <c r="BL3410">
        <v>2585</v>
      </c>
      <c r="BM3410">
        <v>2071</v>
      </c>
      <c r="DC3410">
        <v>30.99</v>
      </c>
      <c r="DD3410">
        <v>30.26</v>
      </c>
      <c r="DE3410">
        <v>29.53</v>
      </c>
      <c r="DF3410">
        <v>28.8</v>
      </c>
      <c r="DG3410">
        <v>28.08</v>
      </c>
      <c r="DH3410">
        <v>27.36</v>
      </c>
      <c r="DI3410">
        <v>26.66</v>
      </c>
      <c r="DJ3410">
        <v>25.96</v>
      </c>
      <c r="DK3410">
        <v>25.27</v>
      </c>
      <c r="DL3410">
        <v>24.58</v>
      </c>
      <c r="DM3410">
        <v>23.91</v>
      </c>
      <c r="DN3410">
        <v>23.25</v>
      </c>
      <c r="DO3410">
        <v>22.59</v>
      </c>
      <c r="DP3410">
        <v>21.95</v>
      </c>
      <c r="DQ3410">
        <v>21.31</v>
      </c>
      <c r="DR3410">
        <v>20.69</v>
      </c>
      <c r="DS3410">
        <v>20.079999999999998</v>
      </c>
      <c r="DT3410">
        <v>19.48</v>
      </c>
      <c r="DU3410">
        <v>18.89</v>
      </c>
      <c r="DV3410">
        <v>18.32</v>
      </c>
      <c r="DW3410">
        <v>17.75</v>
      </c>
      <c r="DX3410">
        <v>17.190000000000001</v>
      </c>
      <c r="DY3410">
        <v>16.649999999999999</v>
      </c>
      <c r="DZ3410">
        <v>16.11</v>
      </c>
      <c r="EA3410">
        <v>15.59</v>
      </c>
      <c r="EB3410">
        <v>15.09</v>
      </c>
      <c r="EC3410">
        <v>14.61</v>
      </c>
      <c r="ED3410">
        <v>14.14</v>
      </c>
      <c r="EE3410">
        <v>13.68</v>
      </c>
      <c r="EF3410">
        <v>13.23</v>
      </c>
      <c r="EG3410">
        <v>12.79</v>
      </c>
      <c r="EH3410">
        <v>12.36</v>
      </c>
      <c r="EI3410">
        <v>11.94</v>
      </c>
      <c r="EJ3410">
        <v>11.52</v>
      </c>
      <c r="EK3410">
        <v>11.12</v>
      </c>
      <c r="EL3410">
        <v>10.74</v>
      </c>
      <c r="EM3410">
        <v>10.37</v>
      </c>
      <c r="EN3410">
        <v>10.02</v>
      </c>
      <c r="EO3410">
        <v>9.68</v>
      </c>
      <c r="EP3410">
        <v>9.34</v>
      </c>
      <c r="EQ3410">
        <v>8.99</v>
      </c>
      <c r="ER3410">
        <v>8.65</v>
      </c>
      <c r="ES3410">
        <v>8.3000000000000007</v>
      </c>
      <c r="ET3410">
        <v>7.95</v>
      </c>
      <c r="EU3410">
        <v>7.61</v>
      </c>
      <c r="EV3410">
        <v>7.28</v>
      </c>
      <c r="EW3410">
        <v>6.96</v>
      </c>
      <c r="EX3410">
        <v>6.66</v>
      </c>
      <c r="EY3410">
        <v>6.38</v>
      </c>
      <c r="EZ3410">
        <v>6.1</v>
      </c>
      <c r="FA3410">
        <v>5.83</v>
      </c>
      <c r="FB3410">
        <v>5.57</v>
      </c>
      <c r="FC3410">
        <v>5.31</v>
      </c>
      <c r="FD3410">
        <v>5.05</v>
      </c>
      <c r="FE3410">
        <v>4.8</v>
      </c>
      <c r="FF3410">
        <v>4.5599999999999996</v>
      </c>
      <c r="FG3410">
        <v>4.33</v>
      </c>
      <c r="FH3410">
        <v>4.0999999999999996</v>
      </c>
      <c r="FI3410">
        <v>3.88</v>
      </c>
      <c r="FJ3410">
        <v>3.66</v>
      </c>
      <c r="FK3410">
        <v>3.44</v>
      </c>
    </row>
    <row r="3411" spans="1:168" x14ac:dyDescent="0.25">
      <c r="A3411" t="s">
        <v>3198</v>
      </c>
      <c r="B3411">
        <v>60</v>
      </c>
      <c r="C3411">
        <v>60</v>
      </c>
      <c r="E3411">
        <v>100000</v>
      </c>
      <c r="F3411">
        <v>99098</v>
      </c>
      <c r="G3411">
        <v>98165</v>
      </c>
      <c r="H3411">
        <v>97197</v>
      </c>
      <c r="I3411">
        <v>96190</v>
      </c>
      <c r="J3411">
        <v>95142</v>
      </c>
      <c r="K3411">
        <v>94049</v>
      </c>
      <c r="L3411">
        <v>92909</v>
      </c>
      <c r="M3411">
        <v>91722</v>
      </c>
      <c r="N3411">
        <v>90485</v>
      </c>
      <c r="O3411">
        <v>89197</v>
      </c>
      <c r="P3411">
        <v>87855</v>
      </c>
      <c r="Q3411">
        <v>86458</v>
      </c>
      <c r="R3411">
        <v>84999</v>
      </c>
      <c r="S3411">
        <v>83476</v>
      </c>
      <c r="T3411">
        <v>81886</v>
      </c>
      <c r="U3411">
        <v>80232</v>
      </c>
      <c r="V3411">
        <v>78518</v>
      </c>
      <c r="W3411">
        <v>76745</v>
      </c>
      <c r="X3411">
        <v>74916</v>
      </c>
      <c r="Y3411">
        <v>73031</v>
      </c>
      <c r="Z3411">
        <v>71088</v>
      </c>
      <c r="AA3411">
        <v>69081</v>
      </c>
      <c r="AB3411">
        <v>67003</v>
      </c>
      <c r="AC3411">
        <v>64852</v>
      </c>
      <c r="AD3411">
        <v>62630</v>
      </c>
      <c r="AE3411">
        <v>60350</v>
      </c>
      <c r="AF3411">
        <v>58028</v>
      </c>
      <c r="AG3411">
        <v>55682</v>
      </c>
      <c r="AH3411">
        <v>53325</v>
      </c>
      <c r="AI3411">
        <v>50963</v>
      </c>
      <c r="AJ3411">
        <v>48595</v>
      </c>
      <c r="AK3411">
        <v>46218</v>
      </c>
      <c r="AL3411">
        <v>43824</v>
      </c>
      <c r="AM3411">
        <v>41410</v>
      </c>
      <c r="AN3411">
        <v>38983</v>
      </c>
      <c r="AO3411">
        <v>36564</v>
      </c>
      <c r="AP3411">
        <v>34184</v>
      </c>
      <c r="AQ3411">
        <v>31872</v>
      </c>
      <c r="AR3411">
        <v>29650</v>
      </c>
      <c r="AS3411">
        <v>27521</v>
      </c>
      <c r="AT3411">
        <v>25474</v>
      </c>
      <c r="AU3411">
        <v>23497</v>
      </c>
      <c r="AV3411">
        <v>21577</v>
      </c>
      <c r="AW3411">
        <v>19707</v>
      </c>
      <c r="AX3411">
        <v>17888</v>
      </c>
      <c r="AY3411">
        <v>16129</v>
      </c>
      <c r="AZ3411">
        <v>14444</v>
      </c>
      <c r="BA3411">
        <v>12852</v>
      </c>
      <c r="BB3411">
        <v>11361</v>
      </c>
      <c r="BC3411">
        <v>9979</v>
      </c>
      <c r="BD3411">
        <v>8705</v>
      </c>
      <c r="BE3411">
        <v>7533</v>
      </c>
      <c r="BF3411">
        <v>6460</v>
      </c>
      <c r="BG3411">
        <v>5485</v>
      </c>
      <c r="BH3411">
        <v>4613</v>
      </c>
      <c r="BI3411">
        <v>3837</v>
      </c>
      <c r="BJ3411">
        <v>3154</v>
      </c>
      <c r="BK3411">
        <v>2559</v>
      </c>
      <c r="BL3411">
        <v>2049</v>
      </c>
      <c r="DC3411">
        <v>30.17</v>
      </c>
      <c r="DD3411">
        <v>29.44</v>
      </c>
      <c r="DE3411">
        <v>28.72</v>
      </c>
      <c r="DF3411">
        <v>28</v>
      </c>
      <c r="DG3411">
        <v>27.29</v>
      </c>
      <c r="DH3411">
        <v>26.58</v>
      </c>
      <c r="DI3411">
        <v>25.89</v>
      </c>
      <c r="DJ3411">
        <v>25.2</v>
      </c>
      <c r="DK3411">
        <v>24.52</v>
      </c>
      <c r="DL3411">
        <v>23.85</v>
      </c>
      <c r="DM3411">
        <v>23.18</v>
      </c>
      <c r="DN3411">
        <v>22.53</v>
      </c>
      <c r="DO3411">
        <v>21.89</v>
      </c>
      <c r="DP3411">
        <v>21.25</v>
      </c>
      <c r="DQ3411">
        <v>20.63</v>
      </c>
      <c r="DR3411">
        <v>20.02</v>
      </c>
      <c r="DS3411">
        <v>19.420000000000002</v>
      </c>
      <c r="DT3411">
        <v>18.84</v>
      </c>
      <c r="DU3411">
        <v>18.260000000000002</v>
      </c>
      <c r="DV3411">
        <v>17.690000000000001</v>
      </c>
      <c r="DW3411">
        <v>17.14</v>
      </c>
      <c r="DX3411">
        <v>16.59</v>
      </c>
      <c r="DY3411">
        <v>16.059999999999999</v>
      </c>
      <c r="DZ3411">
        <v>15.54</v>
      </c>
      <c r="EA3411">
        <v>15.04</v>
      </c>
      <c r="EB3411">
        <v>14.56</v>
      </c>
      <c r="EC3411">
        <v>14.09</v>
      </c>
      <c r="ED3411">
        <v>13.63</v>
      </c>
      <c r="EE3411">
        <v>13.19</v>
      </c>
      <c r="EF3411">
        <v>12.75</v>
      </c>
      <c r="EG3411">
        <v>12.32</v>
      </c>
      <c r="EH3411">
        <v>11.89</v>
      </c>
      <c r="EI3411">
        <v>11.48</v>
      </c>
      <c r="EJ3411">
        <v>11.08</v>
      </c>
      <c r="EK3411">
        <v>10.69</v>
      </c>
      <c r="EL3411">
        <v>10.33</v>
      </c>
      <c r="EM3411">
        <v>9.98</v>
      </c>
      <c r="EN3411">
        <v>9.64</v>
      </c>
      <c r="EO3411">
        <v>9.3000000000000007</v>
      </c>
      <c r="EP3411">
        <v>8.9600000000000009</v>
      </c>
      <c r="EQ3411">
        <v>8.61</v>
      </c>
      <c r="ER3411">
        <v>8.27</v>
      </c>
      <c r="ES3411">
        <v>7.92</v>
      </c>
      <c r="ET3411">
        <v>7.58</v>
      </c>
      <c r="EU3411">
        <v>7.25</v>
      </c>
      <c r="EV3411">
        <v>6.94</v>
      </c>
      <c r="EW3411">
        <v>6.64</v>
      </c>
      <c r="EX3411">
        <v>6.36</v>
      </c>
      <c r="EY3411">
        <v>6.08</v>
      </c>
      <c r="EZ3411">
        <v>5.82</v>
      </c>
      <c r="FA3411">
        <v>5.55</v>
      </c>
      <c r="FB3411">
        <v>5.29</v>
      </c>
      <c r="FC3411">
        <v>5.04</v>
      </c>
      <c r="FD3411">
        <v>4.79</v>
      </c>
      <c r="FE3411">
        <v>4.55</v>
      </c>
      <c r="FF3411">
        <v>4.32</v>
      </c>
      <c r="FG3411">
        <v>4.09</v>
      </c>
      <c r="FH3411">
        <v>3.87</v>
      </c>
      <c r="FI3411">
        <v>3.65</v>
      </c>
      <c r="FJ3411">
        <v>3.44</v>
      </c>
    </row>
    <row r="3412" spans="1:168" x14ac:dyDescent="0.25">
      <c r="A3412" t="s">
        <v>3199</v>
      </c>
      <c r="B3412">
        <v>59</v>
      </c>
      <c r="C3412">
        <v>59</v>
      </c>
      <c r="E3412">
        <v>100000</v>
      </c>
      <c r="F3412">
        <v>99048</v>
      </c>
      <c r="G3412">
        <v>98062</v>
      </c>
      <c r="H3412">
        <v>97037</v>
      </c>
      <c r="I3412">
        <v>95968</v>
      </c>
      <c r="J3412">
        <v>94856</v>
      </c>
      <c r="K3412">
        <v>93697</v>
      </c>
      <c r="L3412">
        <v>92490</v>
      </c>
      <c r="M3412">
        <v>91233</v>
      </c>
      <c r="N3412">
        <v>89925</v>
      </c>
      <c r="O3412">
        <v>88563</v>
      </c>
      <c r="P3412">
        <v>87144</v>
      </c>
      <c r="Q3412">
        <v>85664</v>
      </c>
      <c r="R3412">
        <v>84120</v>
      </c>
      <c r="S3412">
        <v>82509</v>
      </c>
      <c r="T3412">
        <v>80834</v>
      </c>
      <c r="U3412">
        <v>79097</v>
      </c>
      <c r="V3412">
        <v>77302</v>
      </c>
      <c r="W3412">
        <v>75450</v>
      </c>
      <c r="X3412">
        <v>73542</v>
      </c>
      <c r="Y3412">
        <v>71576</v>
      </c>
      <c r="Z3412">
        <v>69546</v>
      </c>
      <c r="AA3412">
        <v>67445</v>
      </c>
      <c r="AB3412">
        <v>65270</v>
      </c>
      <c r="AC3412">
        <v>63024</v>
      </c>
      <c r="AD3412">
        <v>60720</v>
      </c>
      <c r="AE3412">
        <v>58373</v>
      </c>
      <c r="AF3412">
        <v>56003</v>
      </c>
      <c r="AG3412">
        <v>53622</v>
      </c>
      <c r="AH3412">
        <v>51237</v>
      </c>
      <c r="AI3412">
        <v>48847</v>
      </c>
      <c r="AJ3412">
        <v>46445</v>
      </c>
      <c r="AK3412">
        <v>44025</v>
      </c>
      <c r="AL3412">
        <v>41587</v>
      </c>
      <c r="AM3412">
        <v>39134</v>
      </c>
      <c r="AN3412">
        <v>36691</v>
      </c>
      <c r="AO3412">
        <v>34288</v>
      </c>
      <c r="AP3412">
        <v>31956</v>
      </c>
      <c r="AQ3412">
        <v>29714</v>
      </c>
      <c r="AR3412">
        <v>27568</v>
      </c>
      <c r="AS3412">
        <v>25506</v>
      </c>
      <c r="AT3412">
        <v>23515</v>
      </c>
      <c r="AU3412">
        <v>21582</v>
      </c>
      <c r="AV3412">
        <v>19701</v>
      </c>
      <c r="AW3412">
        <v>17872</v>
      </c>
      <c r="AX3412">
        <v>16104</v>
      </c>
      <c r="AY3412">
        <v>14413</v>
      </c>
      <c r="AZ3412">
        <v>12815</v>
      </c>
      <c r="BA3412">
        <v>11322</v>
      </c>
      <c r="BB3412">
        <v>9938</v>
      </c>
      <c r="BC3412">
        <v>8663</v>
      </c>
      <c r="BD3412">
        <v>7491</v>
      </c>
      <c r="BE3412">
        <v>6419</v>
      </c>
      <c r="BF3412">
        <v>5447</v>
      </c>
      <c r="BG3412">
        <v>4577</v>
      </c>
      <c r="BH3412">
        <v>3805</v>
      </c>
      <c r="BI3412">
        <v>3126</v>
      </c>
      <c r="BJ3412">
        <v>2535</v>
      </c>
      <c r="BK3412">
        <v>2028</v>
      </c>
      <c r="DC3412">
        <v>29.36</v>
      </c>
      <c r="DD3412">
        <v>28.64</v>
      </c>
      <c r="DE3412">
        <v>27.92</v>
      </c>
      <c r="DF3412">
        <v>27.21</v>
      </c>
      <c r="DG3412">
        <v>26.51</v>
      </c>
      <c r="DH3412">
        <v>25.82</v>
      </c>
      <c r="DI3412">
        <v>25.13</v>
      </c>
      <c r="DJ3412">
        <v>24.45</v>
      </c>
      <c r="DK3412">
        <v>23.78</v>
      </c>
      <c r="DL3412">
        <v>23.12</v>
      </c>
      <c r="DM3412">
        <v>22.47</v>
      </c>
      <c r="DN3412">
        <v>21.83</v>
      </c>
      <c r="DO3412">
        <v>21.19</v>
      </c>
      <c r="DP3412">
        <v>20.57</v>
      </c>
      <c r="DQ3412">
        <v>19.97</v>
      </c>
      <c r="DR3412">
        <v>19.37</v>
      </c>
      <c r="DS3412">
        <v>18.78</v>
      </c>
      <c r="DT3412">
        <v>18.21</v>
      </c>
      <c r="DU3412">
        <v>17.64</v>
      </c>
      <c r="DV3412">
        <v>17.09</v>
      </c>
      <c r="DW3412">
        <v>16.54</v>
      </c>
      <c r="DX3412">
        <v>16.010000000000002</v>
      </c>
      <c r="DY3412">
        <v>15.49</v>
      </c>
      <c r="DZ3412">
        <v>14.99</v>
      </c>
      <c r="EA3412">
        <v>14.51</v>
      </c>
      <c r="EB3412">
        <v>14.04</v>
      </c>
      <c r="EC3412">
        <v>13.59</v>
      </c>
      <c r="ED3412">
        <v>13.14</v>
      </c>
      <c r="EE3412">
        <v>12.7</v>
      </c>
      <c r="EF3412">
        <v>12.27</v>
      </c>
      <c r="EG3412">
        <v>11.85</v>
      </c>
      <c r="EH3412">
        <v>11.43</v>
      </c>
      <c r="EI3412">
        <v>11.03</v>
      </c>
      <c r="EJ3412">
        <v>10.65</v>
      </c>
      <c r="EK3412">
        <v>10.29</v>
      </c>
      <c r="EL3412">
        <v>9.94</v>
      </c>
      <c r="EM3412">
        <v>9.6</v>
      </c>
      <c r="EN3412">
        <v>9.26</v>
      </c>
      <c r="EO3412">
        <v>8.93</v>
      </c>
      <c r="EP3412">
        <v>8.58</v>
      </c>
      <c r="EQ3412">
        <v>8.24</v>
      </c>
      <c r="ER3412">
        <v>7.89</v>
      </c>
      <c r="ES3412">
        <v>7.55</v>
      </c>
      <c r="ET3412">
        <v>7.23</v>
      </c>
      <c r="EU3412">
        <v>6.91</v>
      </c>
      <c r="EV3412">
        <v>6.62</v>
      </c>
      <c r="EW3412">
        <v>6.34</v>
      </c>
      <c r="EX3412">
        <v>6.06</v>
      </c>
      <c r="EY3412">
        <v>5.8</v>
      </c>
      <c r="EZ3412">
        <v>5.53</v>
      </c>
      <c r="FA3412">
        <v>5.28</v>
      </c>
      <c r="FB3412">
        <v>5.0199999999999996</v>
      </c>
      <c r="FC3412">
        <v>4.78</v>
      </c>
      <c r="FD3412">
        <v>4.54</v>
      </c>
      <c r="FE3412">
        <v>4.3099999999999996</v>
      </c>
      <c r="FF3412">
        <v>4.08</v>
      </c>
      <c r="FG3412">
        <v>3.86</v>
      </c>
      <c r="FH3412">
        <v>3.64</v>
      </c>
      <c r="FI3412">
        <v>3.43</v>
      </c>
    </row>
    <row r="3413" spans="1:168" x14ac:dyDescent="0.25">
      <c r="A3413" t="s">
        <v>3200</v>
      </c>
      <c r="B3413">
        <v>58</v>
      </c>
      <c r="C3413">
        <v>58</v>
      </c>
      <c r="E3413">
        <v>100000</v>
      </c>
      <c r="F3413">
        <v>98994</v>
      </c>
      <c r="G3413">
        <v>97948</v>
      </c>
      <c r="H3413">
        <v>96861</v>
      </c>
      <c r="I3413">
        <v>95727</v>
      </c>
      <c r="J3413">
        <v>94548</v>
      </c>
      <c r="K3413">
        <v>93319</v>
      </c>
      <c r="L3413">
        <v>92042</v>
      </c>
      <c r="M3413">
        <v>90712</v>
      </c>
      <c r="N3413">
        <v>89328</v>
      </c>
      <c r="O3413">
        <v>87887</v>
      </c>
      <c r="P3413">
        <v>86385</v>
      </c>
      <c r="Q3413">
        <v>84818</v>
      </c>
      <c r="R3413">
        <v>83185</v>
      </c>
      <c r="S3413">
        <v>81487</v>
      </c>
      <c r="T3413">
        <v>79727</v>
      </c>
      <c r="U3413">
        <v>77908</v>
      </c>
      <c r="V3413">
        <v>76032</v>
      </c>
      <c r="W3413">
        <v>74099</v>
      </c>
      <c r="X3413">
        <v>72109</v>
      </c>
      <c r="Y3413">
        <v>70055</v>
      </c>
      <c r="Z3413">
        <v>67929</v>
      </c>
      <c r="AA3413">
        <v>65729</v>
      </c>
      <c r="AB3413">
        <v>63457</v>
      </c>
      <c r="AC3413">
        <v>61126</v>
      </c>
      <c r="AD3413">
        <v>58754</v>
      </c>
      <c r="AE3413">
        <v>56359</v>
      </c>
      <c r="AF3413">
        <v>53953</v>
      </c>
      <c r="AG3413">
        <v>51542</v>
      </c>
      <c r="AH3413">
        <v>49129</v>
      </c>
      <c r="AI3413">
        <v>46703</v>
      </c>
      <c r="AJ3413">
        <v>44258</v>
      </c>
      <c r="AK3413">
        <v>41792</v>
      </c>
      <c r="AL3413">
        <v>39314</v>
      </c>
      <c r="AM3413">
        <v>36844</v>
      </c>
      <c r="AN3413">
        <v>34416</v>
      </c>
      <c r="AO3413">
        <v>32062</v>
      </c>
      <c r="AP3413">
        <v>29800</v>
      </c>
      <c r="AQ3413">
        <v>27634</v>
      </c>
      <c r="AR3413">
        <v>25556</v>
      </c>
      <c r="AS3413">
        <v>23549</v>
      </c>
      <c r="AT3413">
        <v>21602</v>
      </c>
      <c r="AU3413">
        <v>19708</v>
      </c>
      <c r="AV3413">
        <v>17869</v>
      </c>
      <c r="AW3413">
        <v>16092</v>
      </c>
      <c r="AX3413">
        <v>14393</v>
      </c>
      <c r="AY3413">
        <v>12788</v>
      </c>
      <c r="AZ3413">
        <v>11290</v>
      </c>
      <c r="BA3413">
        <v>9904</v>
      </c>
      <c r="BB3413">
        <v>8628</v>
      </c>
      <c r="BC3413">
        <v>7456</v>
      </c>
      <c r="BD3413">
        <v>6384</v>
      </c>
      <c r="BE3413">
        <v>5413</v>
      </c>
      <c r="BF3413">
        <v>4546</v>
      </c>
      <c r="BG3413">
        <v>3776</v>
      </c>
      <c r="BH3413">
        <v>3101</v>
      </c>
      <c r="BI3413">
        <v>2513</v>
      </c>
      <c r="BJ3413">
        <v>2010</v>
      </c>
      <c r="DC3413">
        <v>28.56</v>
      </c>
      <c r="DD3413">
        <v>27.85</v>
      </c>
      <c r="DE3413">
        <v>27.14</v>
      </c>
      <c r="DF3413">
        <v>26.44</v>
      </c>
      <c r="DG3413">
        <v>25.75</v>
      </c>
      <c r="DH3413">
        <v>25.06</v>
      </c>
      <c r="DI3413">
        <v>24.39</v>
      </c>
      <c r="DJ3413">
        <v>23.72</v>
      </c>
      <c r="DK3413">
        <v>23.06</v>
      </c>
      <c r="DL3413">
        <v>22.41</v>
      </c>
      <c r="DM3413">
        <v>21.77</v>
      </c>
      <c r="DN3413">
        <v>21.14</v>
      </c>
      <c r="DO3413">
        <v>20.52</v>
      </c>
      <c r="DP3413">
        <v>19.91</v>
      </c>
      <c r="DQ3413">
        <v>19.309999999999999</v>
      </c>
      <c r="DR3413">
        <v>18.73</v>
      </c>
      <c r="DS3413">
        <v>18.16</v>
      </c>
      <c r="DT3413">
        <v>17.59</v>
      </c>
      <c r="DU3413">
        <v>17.04</v>
      </c>
      <c r="DV3413">
        <v>16.489999999999998</v>
      </c>
      <c r="DW3413">
        <v>15.96</v>
      </c>
      <c r="DX3413">
        <v>15.45</v>
      </c>
      <c r="DY3413">
        <v>14.95</v>
      </c>
      <c r="DZ3413">
        <v>14.46</v>
      </c>
      <c r="EA3413">
        <v>14</v>
      </c>
      <c r="EB3413">
        <v>13.54</v>
      </c>
      <c r="EC3413">
        <v>13.1</v>
      </c>
      <c r="ED3413">
        <v>12.66</v>
      </c>
      <c r="EE3413">
        <v>12.23</v>
      </c>
      <c r="EF3413">
        <v>11.8</v>
      </c>
      <c r="EG3413">
        <v>11.39</v>
      </c>
      <c r="EH3413">
        <v>10.99</v>
      </c>
      <c r="EI3413">
        <v>10.61</v>
      </c>
      <c r="EJ3413">
        <v>10.25</v>
      </c>
      <c r="EK3413">
        <v>9.9</v>
      </c>
      <c r="EL3413">
        <v>9.56</v>
      </c>
      <c r="EM3413">
        <v>9.23</v>
      </c>
      <c r="EN3413">
        <v>8.89</v>
      </c>
      <c r="EO3413">
        <v>8.5500000000000007</v>
      </c>
      <c r="EP3413">
        <v>8.1999999999999993</v>
      </c>
      <c r="EQ3413">
        <v>7.86</v>
      </c>
      <c r="ER3413">
        <v>7.52</v>
      </c>
      <c r="ES3413">
        <v>7.2</v>
      </c>
      <c r="ET3413">
        <v>6.89</v>
      </c>
      <c r="EU3413">
        <v>6.59</v>
      </c>
      <c r="EV3413">
        <v>6.31</v>
      </c>
      <c r="EW3413">
        <v>6.04</v>
      </c>
      <c r="EX3413">
        <v>5.78</v>
      </c>
      <c r="EY3413">
        <v>5.52</v>
      </c>
      <c r="EZ3413">
        <v>5.26</v>
      </c>
      <c r="FA3413">
        <v>5.01</v>
      </c>
      <c r="FB3413">
        <v>4.7699999999999996</v>
      </c>
      <c r="FC3413">
        <v>4.53</v>
      </c>
      <c r="FD3413">
        <v>4.3</v>
      </c>
      <c r="FE3413">
        <v>4.07</v>
      </c>
      <c r="FF3413">
        <v>3.85</v>
      </c>
      <c r="FG3413">
        <v>3.64</v>
      </c>
      <c r="FH3413">
        <v>3.42</v>
      </c>
    </row>
    <row r="3414" spans="1:168" x14ac:dyDescent="0.25">
      <c r="A3414" t="s">
        <v>3201</v>
      </c>
      <c r="B3414">
        <v>57</v>
      </c>
      <c r="C3414">
        <v>57</v>
      </c>
      <c r="E3414">
        <v>100000</v>
      </c>
      <c r="F3414">
        <v>98934</v>
      </c>
      <c r="G3414">
        <v>97824</v>
      </c>
      <c r="H3414">
        <v>96670</v>
      </c>
      <c r="I3414">
        <v>95468</v>
      </c>
      <c r="J3414">
        <v>94218</v>
      </c>
      <c r="K3414">
        <v>92917</v>
      </c>
      <c r="L3414">
        <v>91565</v>
      </c>
      <c r="M3414">
        <v>90159</v>
      </c>
      <c r="N3414">
        <v>88694</v>
      </c>
      <c r="O3414">
        <v>87168</v>
      </c>
      <c r="P3414">
        <v>85577</v>
      </c>
      <c r="Q3414">
        <v>83919</v>
      </c>
      <c r="R3414">
        <v>82198</v>
      </c>
      <c r="S3414">
        <v>80413</v>
      </c>
      <c r="T3414">
        <v>78569</v>
      </c>
      <c r="U3414">
        <v>76667</v>
      </c>
      <c r="V3414">
        <v>74709</v>
      </c>
      <c r="W3414">
        <v>72692</v>
      </c>
      <c r="X3414">
        <v>70611</v>
      </c>
      <c r="Y3414">
        <v>68459</v>
      </c>
      <c r="Z3414">
        <v>66232</v>
      </c>
      <c r="AA3414">
        <v>63934</v>
      </c>
      <c r="AB3414">
        <v>61576</v>
      </c>
      <c r="AC3414">
        <v>59175</v>
      </c>
      <c r="AD3414">
        <v>56753</v>
      </c>
      <c r="AE3414">
        <v>54320</v>
      </c>
      <c r="AF3414">
        <v>51883</v>
      </c>
      <c r="AG3414">
        <v>49443</v>
      </c>
      <c r="AH3414">
        <v>46992</v>
      </c>
      <c r="AI3414">
        <v>44522</v>
      </c>
      <c r="AJ3414">
        <v>42030</v>
      </c>
      <c r="AK3414">
        <v>39523</v>
      </c>
      <c r="AL3414">
        <v>37027</v>
      </c>
      <c r="AM3414">
        <v>34572</v>
      </c>
      <c r="AN3414">
        <v>32193</v>
      </c>
      <c r="AO3414">
        <v>29908</v>
      </c>
      <c r="AP3414">
        <v>27723</v>
      </c>
      <c r="AQ3414">
        <v>25625</v>
      </c>
      <c r="AR3414">
        <v>23602</v>
      </c>
      <c r="AS3414">
        <v>21640</v>
      </c>
      <c r="AT3414">
        <v>19732</v>
      </c>
      <c r="AU3414">
        <v>17880</v>
      </c>
      <c r="AV3414">
        <v>16092</v>
      </c>
      <c r="AW3414">
        <v>14384</v>
      </c>
      <c r="AX3414">
        <v>12772</v>
      </c>
      <c r="AY3414">
        <v>11268</v>
      </c>
      <c r="AZ3414">
        <v>9877</v>
      </c>
      <c r="BA3414">
        <v>8599</v>
      </c>
      <c r="BB3414">
        <v>7426</v>
      </c>
      <c r="BC3414">
        <v>6354</v>
      </c>
      <c r="BD3414">
        <v>5384</v>
      </c>
      <c r="BE3414">
        <v>4518</v>
      </c>
      <c r="BF3414">
        <v>3751</v>
      </c>
      <c r="BG3414">
        <v>3078</v>
      </c>
      <c r="BH3414">
        <v>2494</v>
      </c>
      <c r="BI3414">
        <v>1993</v>
      </c>
      <c r="DC3414">
        <v>27.78</v>
      </c>
      <c r="DD3414">
        <v>27.07</v>
      </c>
      <c r="DE3414">
        <v>26.37</v>
      </c>
      <c r="DF3414">
        <v>25.68</v>
      </c>
      <c r="DG3414">
        <v>25</v>
      </c>
      <c r="DH3414">
        <v>24.32</v>
      </c>
      <c r="DI3414">
        <v>23.65</v>
      </c>
      <c r="DJ3414">
        <v>23</v>
      </c>
      <c r="DK3414">
        <v>22.35</v>
      </c>
      <c r="DL3414">
        <v>21.71</v>
      </c>
      <c r="DM3414">
        <v>21.08</v>
      </c>
      <c r="DN3414">
        <v>20.46</v>
      </c>
      <c r="DO3414">
        <v>19.86</v>
      </c>
      <c r="DP3414">
        <v>19.260000000000002</v>
      </c>
      <c r="DQ3414">
        <v>18.68</v>
      </c>
      <c r="DR3414">
        <v>18.11</v>
      </c>
      <c r="DS3414">
        <v>17.54</v>
      </c>
      <c r="DT3414">
        <v>16.989999999999998</v>
      </c>
      <c r="DU3414">
        <v>16.45</v>
      </c>
      <c r="DV3414">
        <v>15.92</v>
      </c>
      <c r="DW3414">
        <v>15.4</v>
      </c>
      <c r="DX3414">
        <v>14.9</v>
      </c>
      <c r="DY3414">
        <v>14.42</v>
      </c>
      <c r="DZ3414">
        <v>13.95</v>
      </c>
      <c r="EA3414">
        <v>13.5</v>
      </c>
      <c r="EB3414">
        <v>13.05</v>
      </c>
      <c r="EC3414">
        <v>12.62</v>
      </c>
      <c r="ED3414">
        <v>12.18</v>
      </c>
      <c r="EE3414">
        <v>11.76</v>
      </c>
      <c r="EF3414">
        <v>11.35</v>
      </c>
      <c r="EG3414">
        <v>10.95</v>
      </c>
      <c r="EH3414">
        <v>10.57</v>
      </c>
      <c r="EI3414">
        <v>10.210000000000001</v>
      </c>
      <c r="EJ3414">
        <v>9.86</v>
      </c>
      <c r="EK3414">
        <v>9.5299999999999994</v>
      </c>
      <c r="EL3414">
        <v>9.19</v>
      </c>
      <c r="EM3414">
        <v>8.86</v>
      </c>
      <c r="EN3414">
        <v>8.52</v>
      </c>
      <c r="EO3414">
        <v>8.17</v>
      </c>
      <c r="EP3414">
        <v>7.83</v>
      </c>
      <c r="EQ3414">
        <v>7.5</v>
      </c>
      <c r="ER3414">
        <v>7.17</v>
      </c>
      <c r="ES3414">
        <v>6.86</v>
      </c>
      <c r="ET3414">
        <v>6.57</v>
      </c>
      <c r="EU3414">
        <v>6.29</v>
      </c>
      <c r="EV3414">
        <v>6.02</v>
      </c>
      <c r="EW3414">
        <v>5.76</v>
      </c>
      <c r="EX3414">
        <v>5.5</v>
      </c>
      <c r="EY3414">
        <v>5.25</v>
      </c>
      <c r="EZ3414">
        <v>5</v>
      </c>
      <c r="FA3414">
        <v>4.75</v>
      </c>
      <c r="FB3414">
        <v>4.5199999999999996</v>
      </c>
      <c r="FC3414">
        <v>4.29</v>
      </c>
      <c r="FD3414">
        <v>4.07</v>
      </c>
      <c r="FE3414">
        <v>3.85</v>
      </c>
      <c r="FF3414">
        <v>3.63</v>
      </c>
      <c r="FG3414">
        <v>3.42</v>
      </c>
    </row>
    <row r="3415" spans="1:168" x14ac:dyDescent="0.25">
      <c r="A3415" t="s">
        <v>3202</v>
      </c>
      <c r="B3415">
        <v>56</v>
      </c>
      <c r="C3415">
        <v>56</v>
      </c>
      <c r="E3415">
        <v>100000</v>
      </c>
      <c r="F3415">
        <v>98868</v>
      </c>
      <c r="G3415">
        <v>97691</v>
      </c>
      <c r="H3415">
        <v>96466</v>
      </c>
      <c r="I3415">
        <v>95191</v>
      </c>
      <c r="J3415">
        <v>93868</v>
      </c>
      <c r="K3415">
        <v>92491</v>
      </c>
      <c r="L3415">
        <v>91060</v>
      </c>
      <c r="M3415">
        <v>89571</v>
      </c>
      <c r="N3415">
        <v>88020</v>
      </c>
      <c r="O3415">
        <v>86404</v>
      </c>
      <c r="P3415">
        <v>84720</v>
      </c>
      <c r="Q3415">
        <v>82971</v>
      </c>
      <c r="R3415">
        <v>81161</v>
      </c>
      <c r="S3415">
        <v>79290</v>
      </c>
      <c r="T3415">
        <v>77362</v>
      </c>
      <c r="U3415">
        <v>75376</v>
      </c>
      <c r="V3415">
        <v>73331</v>
      </c>
      <c r="W3415">
        <v>71222</v>
      </c>
      <c r="X3415">
        <v>69041</v>
      </c>
      <c r="Y3415">
        <v>66786</v>
      </c>
      <c r="Z3415">
        <v>64457</v>
      </c>
      <c r="AA3415">
        <v>62071</v>
      </c>
      <c r="AB3415">
        <v>59642</v>
      </c>
      <c r="AC3415">
        <v>57189</v>
      </c>
      <c r="AD3415">
        <v>54727</v>
      </c>
      <c r="AE3415">
        <v>52262</v>
      </c>
      <c r="AF3415">
        <v>49795</v>
      </c>
      <c r="AG3415">
        <v>47316</v>
      </c>
      <c r="AH3415">
        <v>44819</v>
      </c>
      <c r="AI3415">
        <v>42300</v>
      </c>
      <c r="AJ3415">
        <v>39766</v>
      </c>
      <c r="AK3415">
        <v>37239</v>
      </c>
      <c r="AL3415">
        <v>34757</v>
      </c>
      <c r="AM3415">
        <v>32351</v>
      </c>
      <c r="AN3415">
        <v>30042</v>
      </c>
      <c r="AO3415">
        <v>27834</v>
      </c>
      <c r="AP3415">
        <v>25716</v>
      </c>
      <c r="AQ3415">
        <v>23674</v>
      </c>
      <c r="AR3415">
        <v>21695</v>
      </c>
      <c r="AS3415">
        <v>19772</v>
      </c>
      <c r="AT3415">
        <v>17906</v>
      </c>
      <c r="AU3415">
        <v>16106</v>
      </c>
      <c r="AV3415">
        <v>14387</v>
      </c>
      <c r="AW3415">
        <v>12766</v>
      </c>
      <c r="AX3415">
        <v>11255</v>
      </c>
      <c r="AY3415">
        <v>9859</v>
      </c>
      <c r="AZ3415">
        <v>8577</v>
      </c>
      <c r="BA3415">
        <v>7402</v>
      </c>
      <c r="BB3415">
        <v>6329</v>
      </c>
      <c r="BC3415">
        <v>5360</v>
      </c>
      <c r="BD3415">
        <v>4494</v>
      </c>
      <c r="BE3415">
        <v>3729</v>
      </c>
      <c r="BF3415">
        <v>3058</v>
      </c>
      <c r="BG3415">
        <v>2476</v>
      </c>
      <c r="BH3415">
        <v>1979</v>
      </c>
      <c r="DC3415">
        <v>27</v>
      </c>
      <c r="DD3415">
        <v>26.3</v>
      </c>
      <c r="DE3415">
        <v>25.61</v>
      </c>
      <c r="DF3415">
        <v>24.93</v>
      </c>
      <c r="DG3415">
        <v>24.26</v>
      </c>
      <c r="DH3415">
        <v>23.59</v>
      </c>
      <c r="DI3415">
        <v>22.94</v>
      </c>
      <c r="DJ3415">
        <v>22.29</v>
      </c>
      <c r="DK3415">
        <v>21.65</v>
      </c>
      <c r="DL3415">
        <v>21.02</v>
      </c>
      <c r="DM3415">
        <v>20.41</v>
      </c>
      <c r="DN3415">
        <v>19.8</v>
      </c>
      <c r="DO3415">
        <v>19.21</v>
      </c>
      <c r="DP3415">
        <v>18.63</v>
      </c>
      <c r="DQ3415">
        <v>18.059999999999999</v>
      </c>
      <c r="DR3415">
        <v>17.489999999999998</v>
      </c>
      <c r="DS3415">
        <v>16.940000000000001</v>
      </c>
      <c r="DT3415">
        <v>16.399999999999999</v>
      </c>
      <c r="DU3415">
        <v>15.87</v>
      </c>
      <c r="DV3415">
        <v>15.36</v>
      </c>
      <c r="DW3415">
        <v>14.86</v>
      </c>
      <c r="DX3415">
        <v>14.38</v>
      </c>
      <c r="DY3415">
        <v>13.91</v>
      </c>
      <c r="DZ3415">
        <v>13.46</v>
      </c>
      <c r="EA3415">
        <v>13.01</v>
      </c>
      <c r="EB3415">
        <v>12.57</v>
      </c>
      <c r="EC3415">
        <v>12.14</v>
      </c>
      <c r="ED3415">
        <v>11.72</v>
      </c>
      <c r="EE3415">
        <v>11.31</v>
      </c>
      <c r="EF3415">
        <v>10.91</v>
      </c>
      <c r="EG3415">
        <v>10.53</v>
      </c>
      <c r="EH3415">
        <v>10.17</v>
      </c>
      <c r="EI3415">
        <v>9.83</v>
      </c>
      <c r="EJ3415">
        <v>9.49</v>
      </c>
      <c r="EK3415">
        <v>9.16</v>
      </c>
      <c r="EL3415">
        <v>8.83</v>
      </c>
      <c r="EM3415">
        <v>8.49</v>
      </c>
      <c r="EN3415">
        <v>8.14</v>
      </c>
      <c r="EO3415">
        <v>7.8</v>
      </c>
      <c r="EP3415">
        <v>7.47</v>
      </c>
      <c r="EQ3415">
        <v>7.15</v>
      </c>
      <c r="ER3415">
        <v>6.84</v>
      </c>
      <c r="ES3415">
        <v>6.55</v>
      </c>
      <c r="ET3415">
        <v>6.27</v>
      </c>
      <c r="EU3415">
        <v>6</v>
      </c>
      <c r="EV3415">
        <v>5.74</v>
      </c>
      <c r="EW3415">
        <v>5.49</v>
      </c>
      <c r="EX3415">
        <v>5.23</v>
      </c>
      <c r="EY3415">
        <v>4.9800000000000004</v>
      </c>
      <c r="EZ3415">
        <v>4.74</v>
      </c>
      <c r="FA3415">
        <v>4.51</v>
      </c>
      <c r="FB3415">
        <v>4.28</v>
      </c>
      <c r="FC3415">
        <v>4.0599999999999996</v>
      </c>
      <c r="FD3415">
        <v>3.84</v>
      </c>
      <c r="FE3415">
        <v>3.62</v>
      </c>
      <c r="FF3415">
        <v>3.41</v>
      </c>
    </row>
    <row r="3416" spans="1:168" x14ac:dyDescent="0.25">
      <c r="A3416" t="s">
        <v>3203</v>
      </c>
      <c r="B3416">
        <v>55</v>
      </c>
      <c r="C3416">
        <v>55</v>
      </c>
      <c r="E3416">
        <v>100000</v>
      </c>
      <c r="F3416">
        <v>98798</v>
      </c>
      <c r="G3416">
        <v>97548</v>
      </c>
      <c r="H3416">
        <v>96250</v>
      </c>
      <c r="I3416">
        <v>94900</v>
      </c>
      <c r="J3416">
        <v>93498</v>
      </c>
      <c r="K3416">
        <v>92041</v>
      </c>
      <c r="L3416">
        <v>90526</v>
      </c>
      <c r="M3416">
        <v>88948</v>
      </c>
      <c r="N3416">
        <v>87305</v>
      </c>
      <c r="O3416">
        <v>85593</v>
      </c>
      <c r="P3416">
        <v>83816</v>
      </c>
      <c r="Q3416">
        <v>81976</v>
      </c>
      <c r="R3416">
        <v>80078</v>
      </c>
      <c r="S3416">
        <v>78121</v>
      </c>
      <c r="T3416">
        <v>76106</v>
      </c>
      <c r="U3416">
        <v>74031</v>
      </c>
      <c r="V3416">
        <v>71892</v>
      </c>
      <c r="W3416">
        <v>69680</v>
      </c>
      <c r="X3416">
        <v>67393</v>
      </c>
      <c r="Y3416">
        <v>65035</v>
      </c>
      <c r="Z3416">
        <v>62616</v>
      </c>
      <c r="AA3416">
        <v>60156</v>
      </c>
      <c r="AB3416">
        <v>57672</v>
      </c>
      <c r="AC3416">
        <v>55178</v>
      </c>
      <c r="AD3416">
        <v>52684</v>
      </c>
      <c r="AE3416">
        <v>50186</v>
      </c>
      <c r="AF3416">
        <v>47678</v>
      </c>
      <c r="AG3416">
        <v>45152</v>
      </c>
      <c r="AH3416">
        <v>42605</v>
      </c>
      <c r="AI3416">
        <v>40042</v>
      </c>
      <c r="AJ3416">
        <v>37487</v>
      </c>
      <c r="AK3416">
        <v>34974</v>
      </c>
      <c r="AL3416">
        <v>32540</v>
      </c>
      <c r="AM3416">
        <v>30204</v>
      </c>
      <c r="AN3416">
        <v>27971</v>
      </c>
      <c r="AO3416">
        <v>25830</v>
      </c>
      <c r="AP3416">
        <v>23769</v>
      </c>
      <c r="AQ3416">
        <v>21770</v>
      </c>
      <c r="AR3416">
        <v>19830</v>
      </c>
      <c r="AS3416">
        <v>17949</v>
      </c>
      <c r="AT3416">
        <v>16135</v>
      </c>
      <c r="AU3416">
        <v>14404</v>
      </c>
      <c r="AV3416">
        <v>12774</v>
      </c>
      <c r="AW3416">
        <v>11254</v>
      </c>
      <c r="AX3416">
        <v>9851</v>
      </c>
      <c r="AY3416">
        <v>8564</v>
      </c>
      <c r="AZ3416">
        <v>7385</v>
      </c>
      <c r="BA3416">
        <v>6311</v>
      </c>
      <c r="BB3416">
        <v>5341</v>
      </c>
      <c r="BC3416">
        <v>4475</v>
      </c>
      <c r="BD3416">
        <v>3710</v>
      </c>
      <c r="BE3416">
        <v>3041</v>
      </c>
      <c r="BF3416">
        <v>2461</v>
      </c>
      <c r="BG3416">
        <v>1965</v>
      </c>
      <c r="DC3416">
        <v>26.23</v>
      </c>
      <c r="DD3416">
        <v>25.55</v>
      </c>
      <c r="DE3416">
        <v>24.87</v>
      </c>
      <c r="DF3416">
        <v>24.19</v>
      </c>
      <c r="DG3416">
        <v>23.53</v>
      </c>
      <c r="DH3416">
        <v>22.88</v>
      </c>
      <c r="DI3416">
        <v>22.23</v>
      </c>
      <c r="DJ3416">
        <v>21.6</v>
      </c>
      <c r="DK3416">
        <v>20.97</v>
      </c>
      <c r="DL3416">
        <v>20.350000000000001</v>
      </c>
      <c r="DM3416">
        <v>19.75</v>
      </c>
      <c r="DN3416">
        <v>19.16</v>
      </c>
      <c r="DO3416">
        <v>18.579999999999998</v>
      </c>
      <c r="DP3416">
        <v>18.010000000000002</v>
      </c>
      <c r="DQ3416">
        <v>17.45</v>
      </c>
      <c r="DR3416">
        <v>16.89</v>
      </c>
      <c r="DS3416">
        <v>16.350000000000001</v>
      </c>
      <c r="DT3416">
        <v>15.83</v>
      </c>
      <c r="DU3416">
        <v>15.31</v>
      </c>
      <c r="DV3416">
        <v>14.81</v>
      </c>
      <c r="DW3416">
        <v>14.33</v>
      </c>
      <c r="DX3416">
        <v>13.87</v>
      </c>
      <c r="DY3416">
        <v>13.41</v>
      </c>
      <c r="DZ3416">
        <v>12.97</v>
      </c>
      <c r="EA3416">
        <v>12.53</v>
      </c>
      <c r="EB3416">
        <v>12.1</v>
      </c>
      <c r="EC3416">
        <v>11.68</v>
      </c>
      <c r="ED3416">
        <v>11.27</v>
      </c>
      <c r="EE3416">
        <v>10.87</v>
      </c>
      <c r="EF3416">
        <v>10.49</v>
      </c>
      <c r="EG3416">
        <v>10.130000000000001</v>
      </c>
      <c r="EH3416">
        <v>9.7899999999999991</v>
      </c>
      <c r="EI3416">
        <v>9.4600000000000009</v>
      </c>
      <c r="EJ3416">
        <v>9.1300000000000008</v>
      </c>
      <c r="EK3416">
        <v>8.7899999999999991</v>
      </c>
      <c r="EL3416">
        <v>8.4600000000000009</v>
      </c>
      <c r="EM3416">
        <v>8.11</v>
      </c>
      <c r="EN3416">
        <v>7.78</v>
      </c>
      <c r="EO3416">
        <v>7.44</v>
      </c>
      <c r="EP3416">
        <v>7.12</v>
      </c>
      <c r="EQ3416">
        <v>6.82</v>
      </c>
      <c r="ER3416">
        <v>6.53</v>
      </c>
      <c r="ES3416">
        <v>6.25</v>
      </c>
      <c r="ET3416">
        <v>5.99</v>
      </c>
      <c r="EU3416">
        <v>5.73</v>
      </c>
      <c r="EV3416">
        <v>5.47</v>
      </c>
      <c r="EW3416">
        <v>5.22</v>
      </c>
      <c r="EX3416">
        <v>4.97</v>
      </c>
      <c r="EY3416">
        <v>4.7300000000000004</v>
      </c>
      <c r="EZ3416">
        <v>4.5</v>
      </c>
      <c r="FA3416">
        <v>4.2699999999999996</v>
      </c>
      <c r="FB3416">
        <v>4.05</v>
      </c>
      <c r="FC3416">
        <v>3.83</v>
      </c>
      <c r="FD3416">
        <v>3.62</v>
      </c>
      <c r="FE3416">
        <v>3.41</v>
      </c>
    </row>
    <row r="3417" spans="1:168" x14ac:dyDescent="0.25">
      <c r="A3417" t="s">
        <v>3204</v>
      </c>
      <c r="B3417">
        <v>54</v>
      </c>
      <c r="C3417">
        <v>54</v>
      </c>
      <c r="E3417">
        <v>100000</v>
      </c>
      <c r="F3417">
        <v>98724</v>
      </c>
      <c r="G3417">
        <v>97399</v>
      </c>
      <c r="H3417">
        <v>96022</v>
      </c>
      <c r="I3417">
        <v>94592</v>
      </c>
      <c r="J3417">
        <v>93108</v>
      </c>
      <c r="K3417">
        <v>91565</v>
      </c>
      <c r="L3417">
        <v>89958</v>
      </c>
      <c r="M3417">
        <v>88286</v>
      </c>
      <c r="N3417">
        <v>86545</v>
      </c>
      <c r="O3417">
        <v>84737</v>
      </c>
      <c r="P3417">
        <v>82867</v>
      </c>
      <c r="Q3417">
        <v>80937</v>
      </c>
      <c r="R3417">
        <v>78951</v>
      </c>
      <c r="S3417">
        <v>76905</v>
      </c>
      <c r="T3417">
        <v>74799</v>
      </c>
      <c r="U3417">
        <v>72626</v>
      </c>
      <c r="V3417">
        <v>70382</v>
      </c>
      <c r="W3417">
        <v>68061</v>
      </c>
      <c r="X3417">
        <v>65668</v>
      </c>
      <c r="Y3417">
        <v>63217</v>
      </c>
      <c r="Z3417">
        <v>60722</v>
      </c>
      <c r="AA3417">
        <v>58205</v>
      </c>
      <c r="AB3417">
        <v>55679</v>
      </c>
      <c r="AC3417">
        <v>53151</v>
      </c>
      <c r="AD3417">
        <v>50621</v>
      </c>
      <c r="AE3417">
        <v>48082</v>
      </c>
      <c r="AF3417">
        <v>45524</v>
      </c>
      <c r="AG3417">
        <v>42945</v>
      </c>
      <c r="AH3417">
        <v>40352</v>
      </c>
      <c r="AI3417">
        <v>37768</v>
      </c>
      <c r="AJ3417">
        <v>35225</v>
      </c>
      <c r="AK3417">
        <v>32759</v>
      </c>
      <c r="AL3417">
        <v>30395</v>
      </c>
      <c r="AM3417">
        <v>28135</v>
      </c>
      <c r="AN3417">
        <v>25970</v>
      </c>
      <c r="AO3417">
        <v>23885</v>
      </c>
      <c r="AP3417">
        <v>21867</v>
      </c>
      <c r="AQ3417">
        <v>19908</v>
      </c>
      <c r="AR3417">
        <v>18009</v>
      </c>
      <c r="AS3417">
        <v>16180</v>
      </c>
      <c r="AT3417">
        <v>14435</v>
      </c>
      <c r="AU3417">
        <v>12792</v>
      </c>
      <c r="AV3417">
        <v>11263</v>
      </c>
      <c r="AW3417">
        <v>9852</v>
      </c>
      <c r="AX3417">
        <v>8559</v>
      </c>
      <c r="AY3417">
        <v>7375</v>
      </c>
      <c r="AZ3417">
        <v>6298</v>
      </c>
      <c r="BA3417">
        <v>5326</v>
      </c>
      <c r="BB3417">
        <v>4460</v>
      </c>
      <c r="BC3417">
        <v>3696</v>
      </c>
      <c r="BD3417">
        <v>3027</v>
      </c>
      <c r="BE3417">
        <v>2448</v>
      </c>
      <c r="BF3417">
        <v>1954</v>
      </c>
      <c r="DC3417">
        <v>25.48</v>
      </c>
      <c r="DD3417">
        <v>24.8</v>
      </c>
      <c r="DE3417">
        <v>24.13</v>
      </c>
      <c r="DF3417">
        <v>23.47</v>
      </c>
      <c r="DG3417">
        <v>22.82</v>
      </c>
      <c r="DH3417">
        <v>22.17</v>
      </c>
      <c r="DI3417">
        <v>21.54</v>
      </c>
      <c r="DJ3417">
        <v>20.92</v>
      </c>
      <c r="DK3417">
        <v>20.3</v>
      </c>
      <c r="DL3417">
        <v>19.7</v>
      </c>
      <c r="DM3417">
        <v>19.11</v>
      </c>
      <c r="DN3417">
        <v>18.53</v>
      </c>
      <c r="DO3417">
        <v>17.96</v>
      </c>
      <c r="DP3417">
        <v>17.399999999999999</v>
      </c>
      <c r="DQ3417">
        <v>16.850000000000001</v>
      </c>
      <c r="DR3417">
        <v>16.309999999999999</v>
      </c>
      <c r="DS3417">
        <v>15.78</v>
      </c>
      <c r="DT3417">
        <v>15.27</v>
      </c>
      <c r="DU3417">
        <v>14.77</v>
      </c>
      <c r="DV3417">
        <v>14.29</v>
      </c>
      <c r="DW3417">
        <v>13.83</v>
      </c>
      <c r="DX3417">
        <v>13.38</v>
      </c>
      <c r="DY3417">
        <v>12.93</v>
      </c>
      <c r="DZ3417">
        <v>12.5</v>
      </c>
      <c r="EA3417">
        <v>12.07</v>
      </c>
      <c r="EB3417">
        <v>11.64</v>
      </c>
      <c r="EC3417">
        <v>11.23</v>
      </c>
      <c r="ED3417">
        <v>10.84</v>
      </c>
      <c r="EE3417">
        <v>10.46</v>
      </c>
      <c r="EF3417">
        <v>10.1</v>
      </c>
      <c r="EG3417">
        <v>9.75</v>
      </c>
      <c r="EH3417">
        <v>9.42</v>
      </c>
      <c r="EI3417">
        <v>9.09</v>
      </c>
      <c r="EJ3417">
        <v>8.76</v>
      </c>
      <c r="EK3417">
        <v>8.42</v>
      </c>
      <c r="EL3417">
        <v>8.09</v>
      </c>
      <c r="EM3417">
        <v>7.75</v>
      </c>
      <c r="EN3417">
        <v>7.42</v>
      </c>
      <c r="EO3417">
        <v>7.1</v>
      </c>
      <c r="EP3417">
        <v>6.79</v>
      </c>
      <c r="EQ3417">
        <v>6.5</v>
      </c>
      <c r="ER3417">
        <v>6.23</v>
      </c>
      <c r="ES3417">
        <v>5.97</v>
      </c>
      <c r="ET3417">
        <v>5.71</v>
      </c>
      <c r="EU3417">
        <v>5.45</v>
      </c>
      <c r="EV3417">
        <v>5.2</v>
      </c>
      <c r="EW3417">
        <v>4.96</v>
      </c>
      <c r="EX3417">
        <v>4.72</v>
      </c>
      <c r="EY3417">
        <v>4.49</v>
      </c>
      <c r="EZ3417">
        <v>4.26</v>
      </c>
      <c r="FA3417">
        <v>4.04</v>
      </c>
      <c r="FB3417">
        <v>3.83</v>
      </c>
      <c r="FC3417">
        <v>3.61</v>
      </c>
      <c r="FD3417">
        <v>3.4</v>
      </c>
    </row>
    <row r="3418" spans="1:168" x14ac:dyDescent="0.25">
      <c r="A3418" t="s">
        <v>3205</v>
      </c>
      <c r="B3418">
        <v>53</v>
      </c>
      <c r="C3418">
        <v>53</v>
      </c>
      <c r="E3418">
        <v>100000</v>
      </c>
      <c r="F3418">
        <v>98646</v>
      </c>
      <c r="G3418">
        <v>97241</v>
      </c>
      <c r="H3418">
        <v>95783</v>
      </c>
      <c r="I3418">
        <v>94268</v>
      </c>
      <c r="J3418">
        <v>92695</v>
      </c>
      <c r="K3418">
        <v>91058</v>
      </c>
      <c r="L3418">
        <v>89354</v>
      </c>
      <c r="M3418">
        <v>87581</v>
      </c>
      <c r="N3418">
        <v>85742</v>
      </c>
      <c r="O3418">
        <v>83839</v>
      </c>
      <c r="P3418">
        <v>81876</v>
      </c>
      <c r="Q3418">
        <v>79856</v>
      </c>
      <c r="R3418">
        <v>77777</v>
      </c>
      <c r="S3418">
        <v>75637</v>
      </c>
      <c r="T3418">
        <v>73431</v>
      </c>
      <c r="U3418">
        <v>71151</v>
      </c>
      <c r="V3418">
        <v>68795</v>
      </c>
      <c r="W3418">
        <v>66365</v>
      </c>
      <c r="X3418">
        <v>63876</v>
      </c>
      <c r="Y3418">
        <v>61346</v>
      </c>
      <c r="Z3418">
        <v>58792</v>
      </c>
      <c r="AA3418">
        <v>56231</v>
      </c>
      <c r="AB3418">
        <v>53668</v>
      </c>
      <c r="AC3418">
        <v>51103</v>
      </c>
      <c r="AD3418">
        <v>48529</v>
      </c>
      <c r="AE3418">
        <v>45938</v>
      </c>
      <c r="AF3418">
        <v>43326</v>
      </c>
      <c r="AG3418">
        <v>40700</v>
      </c>
      <c r="AH3418">
        <v>38083</v>
      </c>
      <c r="AI3418">
        <v>35509</v>
      </c>
      <c r="AJ3418">
        <v>33013</v>
      </c>
      <c r="AK3418">
        <v>30617</v>
      </c>
      <c r="AL3418">
        <v>28329</v>
      </c>
      <c r="AM3418">
        <v>26137</v>
      </c>
      <c r="AN3418">
        <v>24027</v>
      </c>
      <c r="AO3418">
        <v>21986</v>
      </c>
      <c r="AP3418">
        <v>20006</v>
      </c>
      <c r="AQ3418">
        <v>18088</v>
      </c>
      <c r="AR3418">
        <v>16241</v>
      </c>
      <c r="AS3418">
        <v>14482</v>
      </c>
      <c r="AT3418">
        <v>12825</v>
      </c>
      <c r="AU3418">
        <v>11284</v>
      </c>
      <c r="AV3418">
        <v>9864</v>
      </c>
      <c r="AW3418">
        <v>8563</v>
      </c>
      <c r="AX3418">
        <v>7374</v>
      </c>
      <c r="AY3418">
        <v>6291</v>
      </c>
      <c r="AZ3418">
        <v>5317</v>
      </c>
      <c r="BA3418">
        <v>4450</v>
      </c>
      <c r="BB3418">
        <v>3685</v>
      </c>
      <c r="BC3418">
        <v>3016</v>
      </c>
      <c r="BD3418">
        <v>2438</v>
      </c>
      <c r="BE3418">
        <v>1945</v>
      </c>
      <c r="DC3418">
        <v>24.74</v>
      </c>
      <c r="DD3418">
        <v>24.07</v>
      </c>
      <c r="DE3418">
        <v>23.41</v>
      </c>
      <c r="DF3418">
        <v>22.76</v>
      </c>
      <c r="DG3418">
        <v>22.12</v>
      </c>
      <c r="DH3418">
        <v>21.48</v>
      </c>
      <c r="DI3418">
        <v>20.86</v>
      </c>
      <c r="DJ3418">
        <v>20.25</v>
      </c>
      <c r="DK3418">
        <v>19.649999999999999</v>
      </c>
      <c r="DL3418">
        <v>19.059999999999999</v>
      </c>
      <c r="DM3418">
        <v>18.48</v>
      </c>
      <c r="DN3418">
        <v>17.91</v>
      </c>
      <c r="DO3418">
        <v>17.350000000000001</v>
      </c>
      <c r="DP3418">
        <v>16.8</v>
      </c>
      <c r="DQ3418">
        <v>16.27</v>
      </c>
      <c r="DR3418">
        <v>15.74</v>
      </c>
      <c r="DS3418">
        <v>15.23</v>
      </c>
      <c r="DT3418">
        <v>14.73</v>
      </c>
      <c r="DU3418">
        <v>14.25</v>
      </c>
      <c r="DV3418">
        <v>13.79</v>
      </c>
      <c r="DW3418">
        <v>13.34</v>
      </c>
      <c r="DX3418">
        <v>12.89</v>
      </c>
      <c r="DY3418">
        <v>12.46</v>
      </c>
      <c r="DZ3418">
        <v>12.03</v>
      </c>
      <c r="EA3418">
        <v>11.61</v>
      </c>
      <c r="EB3418">
        <v>11.2</v>
      </c>
      <c r="EC3418">
        <v>10.8</v>
      </c>
      <c r="ED3418">
        <v>10.42</v>
      </c>
      <c r="EE3418">
        <v>10.06</v>
      </c>
      <c r="EF3418">
        <v>9.7200000000000006</v>
      </c>
      <c r="EG3418">
        <v>9.39</v>
      </c>
      <c r="EH3418">
        <v>9.06</v>
      </c>
      <c r="EI3418">
        <v>8.73</v>
      </c>
      <c r="EJ3418">
        <v>8.39</v>
      </c>
      <c r="EK3418">
        <v>8.06</v>
      </c>
      <c r="EL3418">
        <v>7.72</v>
      </c>
      <c r="EM3418">
        <v>7.39</v>
      </c>
      <c r="EN3418">
        <v>7.07</v>
      </c>
      <c r="EO3418">
        <v>6.77</v>
      </c>
      <c r="EP3418">
        <v>6.48</v>
      </c>
      <c r="EQ3418">
        <v>6.21</v>
      </c>
      <c r="ER3418">
        <v>5.95</v>
      </c>
      <c r="ES3418">
        <v>5.69</v>
      </c>
      <c r="ET3418">
        <v>5.44</v>
      </c>
      <c r="EU3418">
        <v>5.19</v>
      </c>
      <c r="EV3418">
        <v>4.9400000000000004</v>
      </c>
      <c r="EW3418">
        <v>4.71</v>
      </c>
      <c r="EX3418">
        <v>4.4800000000000004</v>
      </c>
      <c r="EY3418">
        <v>4.26</v>
      </c>
      <c r="EZ3418">
        <v>4.04</v>
      </c>
      <c r="FA3418">
        <v>3.82</v>
      </c>
      <c r="FB3418">
        <v>3.61</v>
      </c>
      <c r="FC3418">
        <v>3.39</v>
      </c>
    </row>
    <row r="3419" spans="1:168" x14ac:dyDescent="0.25">
      <c r="A3419" t="s">
        <v>3206</v>
      </c>
      <c r="B3419">
        <v>52</v>
      </c>
      <c r="C3419">
        <v>52</v>
      </c>
      <c r="E3419">
        <v>100000</v>
      </c>
      <c r="F3419">
        <v>98564</v>
      </c>
      <c r="G3419">
        <v>97074</v>
      </c>
      <c r="H3419">
        <v>95529</v>
      </c>
      <c r="I3419">
        <v>93923</v>
      </c>
      <c r="J3419">
        <v>92253</v>
      </c>
      <c r="K3419">
        <v>90516</v>
      </c>
      <c r="L3419">
        <v>88710</v>
      </c>
      <c r="M3419">
        <v>86836</v>
      </c>
      <c r="N3419">
        <v>84899</v>
      </c>
      <c r="O3419">
        <v>82900</v>
      </c>
      <c r="P3419">
        <v>80844</v>
      </c>
      <c r="Q3419">
        <v>78728</v>
      </c>
      <c r="R3419">
        <v>76553</v>
      </c>
      <c r="S3419">
        <v>74310</v>
      </c>
      <c r="T3419">
        <v>71993</v>
      </c>
      <c r="U3419">
        <v>69598</v>
      </c>
      <c r="V3419">
        <v>67129</v>
      </c>
      <c r="W3419">
        <v>64600</v>
      </c>
      <c r="X3419">
        <v>62030</v>
      </c>
      <c r="Y3419">
        <v>59439</v>
      </c>
      <c r="Z3419">
        <v>56838</v>
      </c>
      <c r="AA3419">
        <v>54238</v>
      </c>
      <c r="AB3419">
        <v>51636</v>
      </c>
      <c r="AC3419">
        <v>49025</v>
      </c>
      <c r="AD3419">
        <v>46397</v>
      </c>
      <c r="AE3419">
        <v>43749</v>
      </c>
      <c r="AF3419">
        <v>41087</v>
      </c>
      <c r="AG3419">
        <v>38435</v>
      </c>
      <c r="AH3419">
        <v>35828</v>
      </c>
      <c r="AI3419">
        <v>33301</v>
      </c>
      <c r="AJ3419">
        <v>30874</v>
      </c>
      <c r="AK3419">
        <v>28554</v>
      </c>
      <c r="AL3419">
        <v>26333</v>
      </c>
      <c r="AM3419">
        <v>24196</v>
      </c>
      <c r="AN3419">
        <v>22129</v>
      </c>
      <c r="AO3419">
        <v>20125</v>
      </c>
      <c r="AP3419">
        <v>18187</v>
      </c>
      <c r="AQ3419">
        <v>16320</v>
      </c>
      <c r="AR3419">
        <v>14543</v>
      </c>
      <c r="AS3419">
        <v>12872</v>
      </c>
      <c r="AT3419">
        <v>11318</v>
      </c>
      <c r="AU3419">
        <v>9887</v>
      </c>
      <c r="AV3419">
        <v>8577</v>
      </c>
      <c r="AW3419">
        <v>7380</v>
      </c>
      <c r="AX3419">
        <v>6292</v>
      </c>
      <c r="AY3419">
        <v>5313</v>
      </c>
      <c r="AZ3419">
        <v>4443</v>
      </c>
      <c r="BA3419">
        <v>3677</v>
      </c>
      <c r="BB3419">
        <v>3008</v>
      </c>
      <c r="BC3419">
        <v>2430</v>
      </c>
      <c r="BD3419">
        <v>1938</v>
      </c>
      <c r="DC3419">
        <v>24.01</v>
      </c>
      <c r="DD3419">
        <v>23.35</v>
      </c>
      <c r="DE3419">
        <v>22.7</v>
      </c>
      <c r="DF3419">
        <v>22.06</v>
      </c>
      <c r="DG3419">
        <v>21.43</v>
      </c>
      <c r="DH3419">
        <v>20.81</v>
      </c>
      <c r="DI3419">
        <v>20.2</v>
      </c>
      <c r="DJ3419">
        <v>19.600000000000001</v>
      </c>
      <c r="DK3419">
        <v>19.010000000000002</v>
      </c>
      <c r="DL3419">
        <v>18.43</v>
      </c>
      <c r="DM3419">
        <v>17.87</v>
      </c>
      <c r="DN3419">
        <v>17.309999999999999</v>
      </c>
      <c r="DO3419">
        <v>16.760000000000002</v>
      </c>
      <c r="DP3419">
        <v>16.22</v>
      </c>
      <c r="DQ3419">
        <v>15.7</v>
      </c>
      <c r="DR3419">
        <v>15.19</v>
      </c>
      <c r="DS3419">
        <v>14.69</v>
      </c>
      <c r="DT3419">
        <v>14.21</v>
      </c>
      <c r="DU3419">
        <v>13.75</v>
      </c>
      <c r="DV3419">
        <v>13.3</v>
      </c>
      <c r="DW3419">
        <v>12.86</v>
      </c>
      <c r="DX3419">
        <v>12.42</v>
      </c>
      <c r="DY3419">
        <v>11.99</v>
      </c>
      <c r="DZ3419">
        <v>11.57</v>
      </c>
      <c r="EA3419">
        <v>11.16</v>
      </c>
      <c r="EB3419">
        <v>10.77</v>
      </c>
      <c r="EC3419">
        <v>10.39</v>
      </c>
      <c r="ED3419">
        <v>10.029999999999999</v>
      </c>
      <c r="EE3419">
        <v>9.69</v>
      </c>
      <c r="EF3419">
        <v>9.36</v>
      </c>
      <c r="EG3419">
        <v>9.0299999999999994</v>
      </c>
      <c r="EH3419">
        <v>8.6999999999999993</v>
      </c>
      <c r="EI3419">
        <v>8.36</v>
      </c>
      <c r="EJ3419">
        <v>8.0299999999999994</v>
      </c>
      <c r="EK3419">
        <v>7.69</v>
      </c>
      <c r="EL3419">
        <v>7.36</v>
      </c>
      <c r="EM3419">
        <v>7.05</v>
      </c>
      <c r="EN3419">
        <v>6.75</v>
      </c>
      <c r="EO3419">
        <v>6.46</v>
      </c>
      <c r="EP3419">
        <v>6.19</v>
      </c>
      <c r="EQ3419">
        <v>5.93</v>
      </c>
      <c r="ER3419">
        <v>5.67</v>
      </c>
      <c r="ES3419">
        <v>5.42</v>
      </c>
      <c r="ET3419">
        <v>5.17</v>
      </c>
      <c r="EU3419">
        <v>4.93</v>
      </c>
      <c r="EV3419">
        <v>4.7</v>
      </c>
      <c r="EW3419">
        <v>4.47</v>
      </c>
      <c r="EX3419">
        <v>4.25</v>
      </c>
      <c r="EY3419">
        <v>4.03</v>
      </c>
      <c r="EZ3419">
        <v>3.81</v>
      </c>
      <c r="FA3419">
        <v>3.6</v>
      </c>
      <c r="FB3419">
        <v>3.39</v>
      </c>
    </row>
    <row r="3420" spans="1:168" x14ac:dyDescent="0.25">
      <c r="A3420" t="s">
        <v>3207</v>
      </c>
      <c r="B3420">
        <v>51</v>
      </c>
      <c r="C3420">
        <v>51</v>
      </c>
      <c r="E3420">
        <v>100000</v>
      </c>
      <c r="F3420">
        <v>98477</v>
      </c>
      <c r="G3420">
        <v>96897</v>
      </c>
      <c r="H3420">
        <v>95258</v>
      </c>
      <c r="I3420">
        <v>93552</v>
      </c>
      <c r="J3420">
        <v>91780</v>
      </c>
      <c r="K3420">
        <v>89937</v>
      </c>
      <c r="L3420">
        <v>88027</v>
      </c>
      <c r="M3420">
        <v>86052</v>
      </c>
      <c r="N3420">
        <v>84015</v>
      </c>
      <c r="O3420">
        <v>81920</v>
      </c>
      <c r="P3420">
        <v>79767</v>
      </c>
      <c r="Q3420">
        <v>77552</v>
      </c>
      <c r="R3420">
        <v>75270</v>
      </c>
      <c r="S3420">
        <v>72912</v>
      </c>
      <c r="T3420">
        <v>70476</v>
      </c>
      <c r="U3420">
        <v>67965</v>
      </c>
      <c r="V3420">
        <v>65394</v>
      </c>
      <c r="W3420">
        <v>62781</v>
      </c>
      <c r="X3420">
        <v>60147</v>
      </c>
      <c r="Y3420">
        <v>57506</v>
      </c>
      <c r="Z3420">
        <v>54864</v>
      </c>
      <c r="AA3420">
        <v>52223</v>
      </c>
      <c r="AB3420">
        <v>49572</v>
      </c>
      <c r="AC3420">
        <v>46904</v>
      </c>
      <c r="AD3420">
        <v>44217</v>
      </c>
      <c r="AE3420">
        <v>41517</v>
      </c>
      <c r="AF3420">
        <v>38828</v>
      </c>
      <c r="AG3420">
        <v>36184</v>
      </c>
      <c r="AH3420">
        <v>33622</v>
      </c>
      <c r="AI3420">
        <v>31163</v>
      </c>
      <c r="AJ3420">
        <v>28811</v>
      </c>
      <c r="AK3420">
        <v>26559</v>
      </c>
      <c r="AL3420">
        <v>24392</v>
      </c>
      <c r="AM3420">
        <v>22298</v>
      </c>
      <c r="AN3420">
        <v>20268</v>
      </c>
      <c r="AO3420">
        <v>18305</v>
      </c>
      <c r="AP3420">
        <v>16418</v>
      </c>
      <c r="AQ3420">
        <v>14621</v>
      </c>
      <c r="AR3420">
        <v>12933</v>
      </c>
      <c r="AS3420">
        <v>11365</v>
      </c>
      <c r="AT3420">
        <v>9921</v>
      </c>
      <c r="AU3420">
        <v>8600</v>
      </c>
      <c r="AV3420">
        <v>7395</v>
      </c>
      <c r="AW3420">
        <v>6300</v>
      </c>
      <c r="AX3420">
        <v>5316</v>
      </c>
      <c r="AY3420">
        <v>4442</v>
      </c>
      <c r="AZ3420">
        <v>3673</v>
      </c>
      <c r="BA3420">
        <v>3003</v>
      </c>
      <c r="BB3420">
        <v>2425</v>
      </c>
      <c r="BC3420">
        <v>1933</v>
      </c>
      <c r="DC3420">
        <v>23.29</v>
      </c>
      <c r="DD3420">
        <v>22.65</v>
      </c>
      <c r="DE3420">
        <v>22.01</v>
      </c>
      <c r="DF3420">
        <v>21.38</v>
      </c>
      <c r="DG3420">
        <v>20.76</v>
      </c>
      <c r="DH3420">
        <v>20.149999999999999</v>
      </c>
      <c r="DI3420">
        <v>19.55</v>
      </c>
      <c r="DJ3420">
        <v>18.96</v>
      </c>
      <c r="DK3420">
        <v>18.39</v>
      </c>
      <c r="DL3420">
        <v>17.82</v>
      </c>
      <c r="DM3420">
        <v>17.27</v>
      </c>
      <c r="DN3420">
        <v>16.72</v>
      </c>
      <c r="DO3420">
        <v>16.18</v>
      </c>
      <c r="DP3420">
        <v>15.66</v>
      </c>
      <c r="DQ3420">
        <v>15.15</v>
      </c>
      <c r="DR3420">
        <v>14.65</v>
      </c>
      <c r="DS3420">
        <v>14.18</v>
      </c>
      <c r="DT3420">
        <v>13.71</v>
      </c>
      <c r="DU3420">
        <v>13.26</v>
      </c>
      <c r="DV3420">
        <v>12.82</v>
      </c>
      <c r="DW3420">
        <v>12.39</v>
      </c>
      <c r="DX3420">
        <v>11.96</v>
      </c>
      <c r="DY3420">
        <v>11.54</v>
      </c>
      <c r="DZ3420">
        <v>11.13</v>
      </c>
      <c r="EA3420">
        <v>10.74</v>
      </c>
      <c r="EB3420">
        <v>10.36</v>
      </c>
      <c r="EC3420">
        <v>10</v>
      </c>
      <c r="ED3420">
        <v>9.66</v>
      </c>
      <c r="EE3420">
        <v>9.33</v>
      </c>
      <c r="EF3420">
        <v>9</v>
      </c>
      <c r="EG3420">
        <v>8.67</v>
      </c>
      <c r="EH3420">
        <v>8.33</v>
      </c>
      <c r="EI3420">
        <v>8</v>
      </c>
      <c r="EJ3420">
        <v>7.67</v>
      </c>
      <c r="EK3420">
        <v>7.34</v>
      </c>
      <c r="EL3420">
        <v>7.02</v>
      </c>
      <c r="EM3420">
        <v>6.72</v>
      </c>
      <c r="EN3420">
        <v>6.44</v>
      </c>
      <c r="EO3420">
        <v>6.17</v>
      </c>
      <c r="EP3420">
        <v>5.91</v>
      </c>
      <c r="EQ3420">
        <v>5.65</v>
      </c>
      <c r="ER3420">
        <v>5.4</v>
      </c>
      <c r="ES3420">
        <v>5.16</v>
      </c>
      <c r="ET3420">
        <v>4.92</v>
      </c>
      <c r="EU3420">
        <v>4.68</v>
      </c>
      <c r="EV3420">
        <v>4.46</v>
      </c>
      <c r="EW3420">
        <v>4.24</v>
      </c>
      <c r="EX3420">
        <v>4.0199999999999996</v>
      </c>
      <c r="EY3420">
        <v>3.8</v>
      </c>
      <c r="EZ3420">
        <v>3.59</v>
      </c>
      <c r="FA3420">
        <v>3.38</v>
      </c>
    </row>
    <row r="3421" spans="1:168" x14ac:dyDescent="0.25">
      <c r="A3421" t="s">
        <v>3208</v>
      </c>
      <c r="B3421">
        <v>50</v>
      </c>
      <c r="C3421">
        <v>50</v>
      </c>
      <c r="E3421">
        <v>100000</v>
      </c>
      <c r="F3421">
        <v>98384</v>
      </c>
      <c r="G3421">
        <v>96707</v>
      </c>
      <c r="H3421">
        <v>94965</v>
      </c>
      <c r="I3421">
        <v>93154</v>
      </c>
      <c r="J3421">
        <v>91272</v>
      </c>
      <c r="K3421">
        <v>89322</v>
      </c>
      <c r="L3421">
        <v>87307</v>
      </c>
      <c r="M3421">
        <v>85230</v>
      </c>
      <c r="N3421">
        <v>83094</v>
      </c>
      <c r="O3421">
        <v>80898</v>
      </c>
      <c r="P3421">
        <v>78642</v>
      </c>
      <c r="Q3421">
        <v>76316</v>
      </c>
      <c r="R3421">
        <v>73916</v>
      </c>
      <c r="S3421">
        <v>71436</v>
      </c>
      <c r="T3421">
        <v>68880</v>
      </c>
      <c r="U3421">
        <v>66263</v>
      </c>
      <c r="V3421">
        <v>63604</v>
      </c>
      <c r="W3421">
        <v>60924</v>
      </c>
      <c r="X3421">
        <v>58238</v>
      </c>
      <c r="Y3421">
        <v>55553</v>
      </c>
      <c r="Z3421">
        <v>52867</v>
      </c>
      <c r="AA3421">
        <v>50175</v>
      </c>
      <c r="AB3421">
        <v>47465</v>
      </c>
      <c r="AC3421">
        <v>44734</v>
      </c>
      <c r="AD3421">
        <v>41992</v>
      </c>
      <c r="AE3421">
        <v>39262</v>
      </c>
      <c r="AF3421">
        <v>36580</v>
      </c>
      <c r="AG3421">
        <v>33980</v>
      </c>
      <c r="AH3421">
        <v>31486</v>
      </c>
      <c r="AI3421">
        <v>29102</v>
      </c>
      <c r="AJ3421">
        <v>26817</v>
      </c>
      <c r="AK3421">
        <v>24618</v>
      </c>
      <c r="AL3421">
        <v>22494</v>
      </c>
      <c r="AM3421">
        <v>20436</v>
      </c>
      <c r="AN3421">
        <v>18446</v>
      </c>
      <c r="AO3421">
        <v>16535</v>
      </c>
      <c r="AP3421">
        <v>14717</v>
      </c>
      <c r="AQ3421">
        <v>13010</v>
      </c>
      <c r="AR3421">
        <v>11425</v>
      </c>
      <c r="AS3421">
        <v>9967</v>
      </c>
      <c r="AT3421">
        <v>8635</v>
      </c>
      <c r="AU3421">
        <v>7419</v>
      </c>
      <c r="AV3421">
        <v>6316</v>
      </c>
      <c r="AW3421">
        <v>5325</v>
      </c>
      <c r="AX3421">
        <v>4446</v>
      </c>
      <c r="AY3421">
        <v>3674</v>
      </c>
      <c r="AZ3421">
        <v>3002</v>
      </c>
      <c r="BA3421">
        <v>2423</v>
      </c>
      <c r="BB3421">
        <v>1930</v>
      </c>
      <c r="DC3421">
        <v>22.59</v>
      </c>
      <c r="DD3421">
        <v>21.95</v>
      </c>
      <c r="DE3421">
        <v>21.32</v>
      </c>
      <c r="DF3421">
        <v>20.71</v>
      </c>
      <c r="DG3421">
        <v>20.100000000000001</v>
      </c>
      <c r="DH3421">
        <v>19.5</v>
      </c>
      <c r="DI3421">
        <v>18.920000000000002</v>
      </c>
      <c r="DJ3421">
        <v>18.34</v>
      </c>
      <c r="DK3421">
        <v>17.78</v>
      </c>
      <c r="DL3421">
        <v>17.22</v>
      </c>
      <c r="DM3421">
        <v>16.68</v>
      </c>
      <c r="DN3421">
        <v>16.14</v>
      </c>
      <c r="DO3421">
        <v>15.62</v>
      </c>
      <c r="DP3421">
        <v>15.11</v>
      </c>
      <c r="DQ3421">
        <v>14.61</v>
      </c>
      <c r="DR3421">
        <v>14.14</v>
      </c>
      <c r="DS3421">
        <v>13.68</v>
      </c>
      <c r="DT3421">
        <v>13.23</v>
      </c>
      <c r="DU3421">
        <v>12.79</v>
      </c>
      <c r="DV3421">
        <v>12.35</v>
      </c>
      <c r="DW3421">
        <v>11.93</v>
      </c>
      <c r="DX3421">
        <v>11.51</v>
      </c>
      <c r="DY3421">
        <v>11.1</v>
      </c>
      <c r="DZ3421">
        <v>10.7</v>
      </c>
      <c r="EA3421">
        <v>10.33</v>
      </c>
      <c r="EB3421">
        <v>9.9700000000000006</v>
      </c>
      <c r="EC3421">
        <v>9.6300000000000008</v>
      </c>
      <c r="ED3421">
        <v>9.3000000000000007</v>
      </c>
      <c r="EE3421">
        <v>8.9700000000000006</v>
      </c>
      <c r="EF3421">
        <v>8.64</v>
      </c>
      <c r="EG3421">
        <v>8.31</v>
      </c>
      <c r="EH3421">
        <v>7.97</v>
      </c>
      <c r="EI3421">
        <v>7.64</v>
      </c>
      <c r="EJ3421">
        <v>7.31</v>
      </c>
      <c r="EK3421">
        <v>7</v>
      </c>
      <c r="EL3421">
        <v>6.7</v>
      </c>
      <c r="EM3421">
        <v>6.42</v>
      </c>
      <c r="EN3421">
        <v>6.15</v>
      </c>
      <c r="EO3421">
        <v>5.89</v>
      </c>
      <c r="EP3421">
        <v>5.64</v>
      </c>
      <c r="EQ3421">
        <v>5.39</v>
      </c>
      <c r="ER3421">
        <v>5.14</v>
      </c>
      <c r="ES3421">
        <v>4.9000000000000004</v>
      </c>
      <c r="ET3421">
        <v>4.67</v>
      </c>
      <c r="EU3421">
        <v>4.45</v>
      </c>
      <c r="EV3421">
        <v>4.2300000000000004</v>
      </c>
      <c r="EW3421">
        <v>4.01</v>
      </c>
      <c r="EX3421">
        <v>3.8</v>
      </c>
      <c r="EY3421">
        <v>3.59</v>
      </c>
      <c r="EZ3421">
        <v>3.37</v>
      </c>
    </row>
    <row r="3422" spans="1:168" x14ac:dyDescent="0.25">
      <c r="A3422" t="s">
        <v>3209</v>
      </c>
      <c r="B3422">
        <v>49</v>
      </c>
      <c r="C3422">
        <v>49</v>
      </c>
      <c r="E3422">
        <v>100000</v>
      </c>
      <c r="F3422">
        <v>98283</v>
      </c>
      <c r="G3422">
        <v>96501</v>
      </c>
      <c r="H3422">
        <v>94649</v>
      </c>
      <c r="I3422">
        <v>92725</v>
      </c>
      <c r="J3422">
        <v>90732</v>
      </c>
      <c r="K3422">
        <v>88674</v>
      </c>
      <c r="L3422">
        <v>86553</v>
      </c>
      <c r="M3422">
        <v>84373</v>
      </c>
      <c r="N3422">
        <v>82133</v>
      </c>
      <c r="O3422">
        <v>79830</v>
      </c>
      <c r="P3422">
        <v>77460</v>
      </c>
      <c r="Q3422">
        <v>75012</v>
      </c>
      <c r="R3422">
        <v>72485</v>
      </c>
      <c r="S3422">
        <v>69881</v>
      </c>
      <c r="T3422">
        <v>67215</v>
      </c>
      <c r="U3422">
        <v>64506</v>
      </c>
      <c r="V3422">
        <v>61777</v>
      </c>
      <c r="W3422">
        <v>59041</v>
      </c>
      <c r="X3422">
        <v>56308</v>
      </c>
      <c r="Y3422">
        <v>53577</v>
      </c>
      <c r="Z3422">
        <v>50837</v>
      </c>
      <c r="AA3422">
        <v>48081</v>
      </c>
      <c r="AB3422">
        <v>45306</v>
      </c>
      <c r="AC3422">
        <v>42518</v>
      </c>
      <c r="AD3422">
        <v>39744</v>
      </c>
      <c r="AE3422">
        <v>37018</v>
      </c>
      <c r="AF3422">
        <v>34378</v>
      </c>
      <c r="AG3422">
        <v>31846</v>
      </c>
      <c r="AH3422">
        <v>29426</v>
      </c>
      <c r="AI3422">
        <v>27108</v>
      </c>
      <c r="AJ3422">
        <v>24876</v>
      </c>
      <c r="AK3422">
        <v>22719</v>
      </c>
      <c r="AL3422">
        <v>20631</v>
      </c>
      <c r="AM3422">
        <v>18612</v>
      </c>
      <c r="AN3422">
        <v>16673</v>
      </c>
      <c r="AO3422">
        <v>14831</v>
      </c>
      <c r="AP3422">
        <v>13103</v>
      </c>
      <c r="AQ3422">
        <v>11499</v>
      </c>
      <c r="AR3422">
        <v>10025</v>
      </c>
      <c r="AS3422">
        <v>8680</v>
      </c>
      <c r="AT3422">
        <v>7453</v>
      </c>
      <c r="AU3422">
        <v>6340</v>
      </c>
      <c r="AV3422">
        <v>5342</v>
      </c>
      <c r="AW3422">
        <v>4456</v>
      </c>
      <c r="AX3422">
        <v>3680</v>
      </c>
      <c r="AY3422">
        <v>3004</v>
      </c>
      <c r="AZ3422">
        <v>2423</v>
      </c>
      <c r="BA3422">
        <v>1930</v>
      </c>
      <c r="DC3422">
        <v>21.9</v>
      </c>
      <c r="DD3422">
        <v>21.27</v>
      </c>
      <c r="DE3422">
        <v>20.66</v>
      </c>
      <c r="DF3422">
        <v>20.05</v>
      </c>
      <c r="DG3422">
        <v>19.46</v>
      </c>
      <c r="DH3422">
        <v>18.87</v>
      </c>
      <c r="DI3422">
        <v>18.3</v>
      </c>
      <c r="DJ3422">
        <v>17.73</v>
      </c>
      <c r="DK3422">
        <v>17.18</v>
      </c>
      <c r="DL3422">
        <v>16.63</v>
      </c>
      <c r="DM3422">
        <v>16.100000000000001</v>
      </c>
      <c r="DN3422">
        <v>15.58</v>
      </c>
      <c r="DO3422">
        <v>15.07</v>
      </c>
      <c r="DP3422">
        <v>14.58</v>
      </c>
      <c r="DQ3422">
        <v>14.1</v>
      </c>
      <c r="DR3422">
        <v>13.64</v>
      </c>
      <c r="DS3422">
        <v>13.19</v>
      </c>
      <c r="DT3422">
        <v>12.75</v>
      </c>
      <c r="DU3422">
        <v>12.32</v>
      </c>
      <c r="DV3422">
        <v>11.9</v>
      </c>
      <c r="DW3422">
        <v>11.48</v>
      </c>
      <c r="DX3422">
        <v>11.07</v>
      </c>
      <c r="DY3422">
        <v>10.67</v>
      </c>
      <c r="DZ3422">
        <v>10.3</v>
      </c>
      <c r="EA3422">
        <v>9.94</v>
      </c>
      <c r="EB3422">
        <v>9.6</v>
      </c>
      <c r="EC3422">
        <v>9.27</v>
      </c>
      <c r="ED3422">
        <v>8.94</v>
      </c>
      <c r="EE3422">
        <v>8.61</v>
      </c>
      <c r="EF3422">
        <v>8.2799999999999994</v>
      </c>
      <c r="EG3422">
        <v>7.94</v>
      </c>
      <c r="EH3422">
        <v>7.61</v>
      </c>
      <c r="EI3422">
        <v>7.29</v>
      </c>
      <c r="EJ3422">
        <v>6.98</v>
      </c>
      <c r="EK3422">
        <v>6.68</v>
      </c>
      <c r="EL3422">
        <v>6.4</v>
      </c>
      <c r="EM3422">
        <v>6.13</v>
      </c>
      <c r="EN3422">
        <v>5.87</v>
      </c>
      <c r="EO3422">
        <v>5.62</v>
      </c>
      <c r="EP3422">
        <v>5.37</v>
      </c>
      <c r="EQ3422">
        <v>5.13</v>
      </c>
      <c r="ER3422">
        <v>4.8899999999999997</v>
      </c>
      <c r="ES3422">
        <v>4.66</v>
      </c>
      <c r="ET3422">
        <v>4.4400000000000004</v>
      </c>
      <c r="EU3422">
        <v>4.22</v>
      </c>
      <c r="EV3422">
        <v>4</v>
      </c>
      <c r="EW3422">
        <v>3.79</v>
      </c>
      <c r="EX3422">
        <v>3.58</v>
      </c>
      <c r="EY3422">
        <v>3.37</v>
      </c>
    </row>
    <row r="3423" spans="1:168" x14ac:dyDescent="0.25">
      <c r="A3423" t="s">
        <v>3210</v>
      </c>
      <c r="B3423">
        <v>48</v>
      </c>
      <c r="C3423">
        <v>48</v>
      </c>
      <c r="E3423">
        <v>100000</v>
      </c>
      <c r="F3423">
        <v>98174</v>
      </c>
      <c r="G3423">
        <v>96277</v>
      </c>
      <c r="H3423">
        <v>94309</v>
      </c>
      <c r="I3423">
        <v>92270</v>
      </c>
      <c r="J3423">
        <v>90165</v>
      </c>
      <c r="K3423">
        <v>87997</v>
      </c>
      <c r="L3423">
        <v>85769</v>
      </c>
      <c r="M3423">
        <v>83481</v>
      </c>
      <c r="N3423">
        <v>81130</v>
      </c>
      <c r="O3423">
        <v>78709</v>
      </c>
      <c r="P3423">
        <v>76211</v>
      </c>
      <c r="Q3423">
        <v>73632</v>
      </c>
      <c r="R3423">
        <v>70976</v>
      </c>
      <c r="S3423">
        <v>68257</v>
      </c>
      <c r="T3423">
        <v>65496</v>
      </c>
      <c r="U3423">
        <v>62713</v>
      </c>
      <c r="V3423">
        <v>59925</v>
      </c>
      <c r="W3423">
        <v>57139</v>
      </c>
      <c r="X3423">
        <v>54356</v>
      </c>
      <c r="Y3423">
        <v>51567</v>
      </c>
      <c r="Z3423">
        <v>48761</v>
      </c>
      <c r="AA3423">
        <v>45937</v>
      </c>
      <c r="AB3423">
        <v>43100</v>
      </c>
      <c r="AC3423">
        <v>40277</v>
      </c>
      <c r="AD3423">
        <v>37505</v>
      </c>
      <c r="AE3423">
        <v>34821</v>
      </c>
      <c r="AF3423">
        <v>32247</v>
      </c>
      <c r="AG3423">
        <v>29788</v>
      </c>
      <c r="AH3423">
        <v>27434</v>
      </c>
      <c r="AI3423">
        <v>25168</v>
      </c>
      <c r="AJ3423">
        <v>22976</v>
      </c>
      <c r="AK3423">
        <v>20854</v>
      </c>
      <c r="AL3423">
        <v>18804</v>
      </c>
      <c r="AM3423">
        <v>16836</v>
      </c>
      <c r="AN3423">
        <v>14967</v>
      </c>
      <c r="AO3423">
        <v>13215</v>
      </c>
      <c r="AP3423">
        <v>11590</v>
      </c>
      <c r="AQ3423">
        <v>10098</v>
      </c>
      <c r="AR3423">
        <v>8737</v>
      </c>
      <c r="AS3423">
        <v>7497</v>
      </c>
      <c r="AT3423">
        <v>6373</v>
      </c>
      <c r="AU3423">
        <v>5365</v>
      </c>
      <c r="AV3423">
        <v>4473</v>
      </c>
      <c r="AW3423">
        <v>3690</v>
      </c>
      <c r="AX3423">
        <v>3010</v>
      </c>
      <c r="AY3423">
        <v>2426</v>
      </c>
      <c r="AZ3423">
        <v>1931</v>
      </c>
      <c r="DC3423">
        <v>21.22</v>
      </c>
      <c r="DD3423">
        <v>20.61</v>
      </c>
      <c r="DE3423">
        <v>20</v>
      </c>
      <c r="DF3423">
        <v>19.41</v>
      </c>
      <c r="DG3423">
        <v>18.829999999999998</v>
      </c>
      <c r="DH3423">
        <v>18.25</v>
      </c>
      <c r="DI3423">
        <v>17.690000000000001</v>
      </c>
      <c r="DJ3423">
        <v>17.14</v>
      </c>
      <c r="DK3423">
        <v>16.59</v>
      </c>
      <c r="DL3423">
        <v>16.059999999999999</v>
      </c>
      <c r="DM3423">
        <v>15.54</v>
      </c>
      <c r="DN3423">
        <v>15.03</v>
      </c>
      <c r="DO3423">
        <v>14.54</v>
      </c>
      <c r="DP3423">
        <v>14.07</v>
      </c>
      <c r="DQ3423">
        <v>13.61</v>
      </c>
      <c r="DR3423">
        <v>13.16</v>
      </c>
      <c r="DS3423">
        <v>12.72</v>
      </c>
      <c r="DT3423">
        <v>12.29</v>
      </c>
      <c r="DU3423">
        <v>11.86</v>
      </c>
      <c r="DV3423">
        <v>11.45</v>
      </c>
      <c r="DW3423">
        <v>11.04</v>
      </c>
      <c r="DX3423">
        <v>10.64</v>
      </c>
      <c r="DY3423">
        <v>10.27</v>
      </c>
      <c r="DZ3423">
        <v>9.91</v>
      </c>
      <c r="EA3423">
        <v>9.57</v>
      </c>
      <c r="EB3423">
        <v>9.24</v>
      </c>
      <c r="EC3423">
        <v>8.91</v>
      </c>
      <c r="ED3423">
        <v>8.59</v>
      </c>
      <c r="EE3423">
        <v>8.25</v>
      </c>
      <c r="EF3423">
        <v>7.92</v>
      </c>
      <c r="EG3423">
        <v>7.59</v>
      </c>
      <c r="EH3423">
        <v>7.26</v>
      </c>
      <c r="EI3423">
        <v>6.95</v>
      </c>
      <c r="EJ3423">
        <v>6.65</v>
      </c>
      <c r="EK3423">
        <v>6.37</v>
      </c>
      <c r="EL3423">
        <v>6.11</v>
      </c>
      <c r="EM3423">
        <v>5.85</v>
      </c>
      <c r="EN3423">
        <v>5.6</v>
      </c>
      <c r="EO3423">
        <v>5.36</v>
      </c>
      <c r="EP3423">
        <v>5.1100000000000003</v>
      </c>
      <c r="EQ3423">
        <v>4.88</v>
      </c>
      <c r="ER3423">
        <v>4.6500000000000004</v>
      </c>
      <c r="ES3423">
        <v>4.43</v>
      </c>
      <c r="ET3423">
        <v>4.21</v>
      </c>
      <c r="EU3423">
        <v>4</v>
      </c>
      <c r="EV3423">
        <v>3.78</v>
      </c>
      <c r="EW3423">
        <v>3.58</v>
      </c>
      <c r="EX3423">
        <v>3.36</v>
      </c>
    </row>
    <row r="3424" spans="1:168" x14ac:dyDescent="0.25">
      <c r="A3424" t="s">
        <v>3211</v>
      </c>
      <c r="B3424">
        <v>47</v>
      </c>
      <c r="C3424">
        <v>47</v>
      </c>
      <c r="E3424">
        <v>100000</v>
      </c>
      <c r="F3424">
        <v>98056</v>
      </c>
      <c r="G3424">
        <v>96038</v>
      </c>
      <c r="H3424">
        <v>93951</v>
      </c>
      <c r="I3424">
        <v>91794</v>
      </c>
      <c r="J3424">
        <v>89575</v>
      </c>
      <c r="K3424">
        <v>87296</v>
      </c>
      <c r="L3424">
        <v>84955</v>
      </c>
      <c r="M3424">
        <v>82551</v>
      </c>
      <c r="N3424">
        <v>80077</v>
      </c>
      <c r="O3424">
        <v>77524</v>
      </c>
      <c r="P3424">
        <v>74890</v>
      </c>
      <c r="Q3424">
        <v>72177</v>
      </c>
      <c r="R3424">
        <v>69401</v>
      </c>
      <c r="S3424">
        <v>66582</v>
      </c>
      <c r="T3424">
        <v>63742</v>
      </c>
      <c r="U3424">
        <v>60896</v>
      </c>
      <c r="V3424">
        <v>58055</v>
      </c>
      <c r="W3424">
        <v>55215</v>
      </c>
      <c r="X3424">
        <v>52370</v>
      </c>
      <c r="Y3424">
        <v>49512</v>
      </c>
      <c r="Z3424">
        <v>46632</v>
      </c>
      <c r="AA3424">
        <v>43743</v>
      </c>
      <c r="AB3424">
        <v>40868</v>
      </c>
      <c r="AC3424">
        <v>38045</v>
      </c>
      <c r="AD3424">
        <v>35313</v>
      </c>
      <c r="AE3424">
        <v>32693</v>
      </c>
      <c r="AF3424">
        <v>30192</v>
      </c>
      <c r="AG3424">
        <v>27797</v>
      </c>
      <c r="AH3424">
        <v>25494</v>
      </c>
      <c r="AI3424">
        <v>23267</v>
      </c>
      <c r="AJ3424">
        <v>21109</v>
      </c>
      <c r="AK3424">
        <v>19024</v>
      </c>
      <c r="AL3424">
        <v>17024</v>
      </c>
      <c r="AM3424">
        <v>15125</v>
      </c>
      <c r="AN3424">
        <v>13346</v>
      </c>
      <c r="AO3424">
        <v>11698</v>
      </c>
      <c r="AP3424">
        <v>10186</v>
      </c>
      <c r="AQ3424">
        <v>8806</v>
      </c>
      <c r="AR3424">
        <v>7551</v>
      </c>
      <c r="AS3424">
        <v>6415</v>
      </c>
      <c r="AT3424">
        <v>5397</v>
      </c>
      <c r="AU3424">
        <v>4496</v>
      </c>
      <c r="AV3424">
        <v>3707</v>
      </c>
      <c r="AW3424">
        <v>3021</v>
      </c>
      <c r="AX3424">
        <v>2433</v>
      </c>
      <c r="AY3424">
        <v>1935</v>
      </c>
      <c r="DC3424">
        <v>20.56</v>
      </c>
      <c r="DD3424">
        <v>19.95</v>
      </c>
      <c r="DE3424">
        <v>19.36</v>
      </c>
      <c r="DF3424">
        <v>18.78</v>
      </c>
      <c r="DG3424">
        <v>18.21</v>
      </c>
      <c r="DH3424">
        <v>17.649999999999999</v>
      </c>
      <c r="DI3424">
        <v>17.100000000000001</v>
      </c>
      <c r="DJ3424">
        <v>16.55</v>
      </c>
      <c r="DK3424">
        <v>16.02</v>
      </c>
      <c r="DL3424">
        <v>15.5</v>
      </c>
      <c r="DM3424">
        <v>14.99</v>
      </c>
      <c r="DN3424">
        <v>14.5</v>
      </c>
      <c r="DO3424">
        <v>14.03</v>
      </c>
      <c r="DP3424">
        <v>13.57</v>
      </c>
      <c r="DQ3424">
        <v>13.13</v>
      </c>
      <c r="DR3424">
        <v>12.69</v>
      </c>
      <c r="DS3424">
        <v>12.26</v>
      </c>
      <c r="DT3424">
        <v>11.83</v>
      </c>
      <c r="DU3424">
        <v>11.42</v>
      </c>
      <c r="DV3424">
        <v>11.01</v>
      </c>
      <c r="DW3424">
        <v>10.62</v>
      </c>
      <c r="DX3424">
        <v>10.24</v>
      </c>
      <c r="DY3424">
        <v>9.8800000000000008</v>
      </c>
      <c r="DZ3424">
        <v>9.5399999999999991</v>
      </c>
      <c r="EA3424">
        <v>9.2100000000000009</v>
      </c>
      <c r="EB3424">
        <v>8.89</v>
      </c>
      <c r="EC3424">
        <v>8.56</v>
      </c>
      <c r="ED3424">
        <v>8.23</v>
      </c>
      <c r="EE3424">
        <v>7.9</v>
      </c>
      <c r="EF3424">
        <v>7.56</v>
      </c>
      <c r="EG3424">
        <v>7.24</v>
      </c>
      <c r="EH3424">
        <v>6.93</v>
      </c>
      <c r="EI3424">
        <v>6.63</v>
      </c>
      <c r="EJ3424">
        <v>6.35</v>
      </c>
      <c r="EK3424">
        <v>6.09</v>
      </c>
      <c r="EL3424">
        <v>5.83</v>
      </c>
      <c r="EM3424">
        <v>5.58</v>
      </c>
      <c r="EN3424">
        <v>5.34</v>
      </c>
      <c r="EO3424">
        <v>5.0999999999999996</v>
      </c>
      <c r="EP3424">
        <v>4.8600000000000003</v>
      </c>
      <c r="EQ3424">
        <v>4.63</v>
      </c>
      <c r="ER3424">
        <v>4.41</v>
      </c>
      <c r="ES3424">
        <v>4.2</v>
      </c>
      <c r="ET3424">
        <v>3.98</v>
      </c>
      <c r="EU3424">
        <v>3.77</v>
      </c>
      <c r="EV3424">
        <v>3.57</v>
      </c>
      <c r="EW3424">
        <v>3.36</v>
      </c>
    </row>
    <row r="3425" spans="1:152" x14ac:dyDescent="0.25">
      <c r="A3425" t="s">
        <v>3212</v>
      </c>
      <c r="B3425">
        <v>46</v>
      </c>
      <c r="C3425">
        <v>46</v>
      </c>
      <c r="E3425">
        <v>100000</v>
      </c>
      <c r="F3425">
        <v>97930</v>
      </c>
      <c r="G3425">
        <v>95788</v>
      </c>
      <c r="H3425">
        <v>93578</v>
      </c>
      <c r="I3425">
        <v>91303</v>
      </c>
      <c r="J3425">
        <v>88967</v>
      </c>
      <c r="K3425">
        <v>86570</v>
      </c>
      <c r="L3425">
        <v>84109</v>
      </c>
      <c r="M3425">
        <v>81576</v>
      </c>
      <c r="N3425">
        <v>78964</v>
      </c>
      <c r="O3425">
        <v>76269</v>
      </c>
      <c r="P3425">
        <v>73495</v>
      </c>
      <c r="Q3425">
        <v>70657</v>
      </c>
      <c r="R3425">
        <v>67776</v>
      </c>
      <c r="S3425">
        <v>64873</v>
      </c>
      <c r="T3425">
        <v>61966</v>
      </c>
      <c r="U3425">
        <v>59063</v>
      </c>
      <c r="V3425">
        <v>56163</v>
      </c>
      <c r="W3425">
        <v>53258</v>
      </c>
      <c r="X3425">
        <v>50338</v>
      </c>
      <c r="Y3425">
        <v>47402</v>
      </c>
      <c r="Z3425">
        <v>44454</v>
      </c>
      <c r="AA3425">
        <v>41523</v>
      </c>
      <c r="AB3425">
        <v>38645</v>
      </c>
      <c r="AC3425">
        <v>35859</v>
      </c>
      <c r="AD3425">
        <v>33190</v>
      </c>
      <c r="AE3425">
        <v>30642</v>
      </c>
      <c r="AF3425">
        <v>28203</v>
      </c>
      <c r="AG3425">
        <v>25858</v>
      </c>
      <c r="AH3425">
        <v>23592</v>
      </c>
      <c r="AI3425">
        <v>21397</v>
      </c>
      <c r="AJ3425">
        <v>19276</v>
      </c>
      <c r="AK3425">
        <v>17240</v>
      </c>
      <c r="AL3425">
        <v>15309</v>
      </c>
      <c r="AM3425">
        <v>13500</v>
      </c>
      <c r="AN3425">
        <v>11825</v>
      </c>
      <c r="AO3425">
        <v>10290</v>
      </c>
      <c r="AP3425">
        <v>8891</v>
      </c>
      <c r="AQ3425">
        <v>7618</v>
      </c>
      <c r="AR3425">
        <v>6468</v>
      </c>
      <c r="AS3425">
        <v>5437</v>
      </c>
      <c r="AT3425">
        <v>4526</v>
      </c>
      <c r="AU3425">
        <v>3729</v>
      </c>
      <c r="AV3425">
        <v>3037</v>
      </c>
      <c r="AW3425">
        <v>2444</v>
      </c>
      <c r="AX3425">
        <v>1943</v>
      </c>
      <c r="DC3425">
        <v>19.899999999999999</v>
      </c>
      <c r="DD3425">
        <v>19.309999999999999</v>
      </c>
      <c r="DE3425">
        <v>18.739999999999998</v>
      </c>
      <c r="DF3425">
        <v>18.170000000000002</v>
      </c>
      <c r="DG3425">
        <v>17.61</v>
      </c>
      <c r="DH3425">
        <v>17.059999999999999</v>
      </c>
      <c r="DI3425">
        <v>16.510000000000002</v>
      </c>
      <c r="DJ3425">
        <v>15.98</v>
      </c>
      <c r="DK3425">
        <v>15.46</v>
      </c>
      <c r="DL3425">
        <v>14.96</v>
      </c>
      <c r="DM3425">
        <v>14.47</v>
      </c>
      <c r="DN3425">
        <v>14</v>
      </c>
      <c r="DO3425">
        <v>13.54</v>
      </c>
      <c r="DP3425">
        <v>13.09</v>
      </c>
      <c r="DQ3425">
        <v>12.66</v>
      </c>
      <c r="DR3425">
        <v>12.23</v>
      </c>
      <c r="DS3425">
        <v>11.8</v>
      </c>
      <c r="DT3425">
        <v>11.39</v>
      </c>
      <c r="DU3425">
        <v>10.98</v>
      </c>
      <c r="DV3425">
        <v>10.59</v>
      </c>
      <c r="DW3425">
        <v>10.210000000000001</v>
      </c>
      <c r="DX3425">
        <v>9.86</v>
      </c>
      <c r="DY3425">
        <v>9.52</v>
      </c>
      <c r="DZ3425">
        <v>9.19</v>
      </c>
      <c r="EA3425">
        <v>8.86</v>
      </c>
      <c r="EB3425">
        <v>8.5399999999999991</v>
      </c>
      <c r="EC3425">
        <v>8.2100000000000009</v>
      </c>
      <c r="ED3425">
        <v>7.87</v>
      </c>
      <c r="EE3425">
        <v>7.54</v>
      </c>
      <c r="EF3425">
        <v>7.22</v>
      </c>
      <c r="EG3425">
        <v>6.91</v>
      </c>
      <c r="EH3425">
        <v>6.61</v>
      </c>
      <c r="EI3425">
        <v>6.33</v>
      </c>
      <c r="EJ3425">
        <v>6.07</v>
      </c>
      <c r="EK3425">
        <v>5.81</v>
      </c>
      <c r="EL3425">
        <v>5.57</v>
      </c>
      <c r="EM3425">
        <v>5.32</v>
      </c>
      <c r="EN3425">
        <v>5.08</v>
      </c>
      <c r="EO3425">
        <v>4.8499999999999996</v>
      </c>
      <c r="EP3425">
        <v>4.62</v>
      </c>
      <c r="EQ3425">
        <v>4.4000000000000004</v>
      </c>
      <c r="ER3425">
        <v>4.1900000000000004</v>
      </c>
      <c r="ES3425">
        <v>3.97</v>
      </c>
      <c r="ET3425">
        <v>3.76</v>
      </c>
      <c r="EU3425">
        <v>3.56</v>
      </c>
      <c r="EV3425">
        <v>3.35</v>
      </c>
    </row>
    <row r="3426" spans="1:152" x14ac:dyDescent="0.25">
      <c r="A3426" t="s">
        <v>3213</v>
      </c>
      <c r="B3426">
        <v>45</v>
      </c>
      <c r="C3426">
        <v>45</v>
      </c>
      <c r="E3426">
        <v>100000</v>
      </c>
      <c r="F3426">
        <v>97800</v>
      </c>
      <c r="G3426">
        <v>95530</v>
      </c>
      <c r="H3426">
        <v>93196</v>
      </c>
      <c r="I3426">
        <v>90799</v>
      </c>
      <c r="J3426">
        <v>88340</v>
      </c>
      <c r="K3426">
        <v>85816</v>
      </c>
      <c r="L3426">
        <v>83220</v>
      </c>
      <c r="M3426">
        <v>80544</v>
      </c>
      <c r="N3426">
        <v>77783</v>
      </c>
      <c r="O3426">
        <v>74942</v>
      </c>
      <c r="P3426">
        <v>72037</v>
      </c>
      <c r="Q3426">
        <v>69087</v>
      </c>
      <c r="R3426">
        <v>66118</v>
      </c>
      <c r="S3426">
        <v>63143</v>
      </c>
      <c r="T3426">
        <v>60173</v>
      </c>
      <c r="U3426">
        <v>57207</v>
      </c>
      <c r="V3426">
        <v>54237</v>
      </c>
      <c r="W3426">
        <v>51252</v>
      </c>
      <c r="X3426">
        <v>48251</v>
      </c>
      <c r="Y3426">
        <v>45241</v>
      </c>
      <c r="Z3426">
        <v>42246</v>
      </c>
      <c r="AA3426">
        <v>39308</v>
      </c>
      <c r="AB3426">
        <v>36466</v>
      </c>
      <c r="AC3426">
        <v>33741</v>
      </c>
      <c r="AD3426">
        <v>31142</v>
      </c>
      <c r="AE3426">
        <v>28656</v>
      </c>
      <c r="AF3426">
        <v>26265</v>
      </c>
      <c r="AG3426">
        <v>23956</v>
      </c>
      <c r="AH3426">
        <v>21720</v>
      </c>
      <c r="AI3426">
        <v>19560</v>
      </c>
      <c r="AJ3426">
        <v>17487</v>
      </c>
      <c r="AK3426">
        <v>15519</v>
      </c>
      <c r="AL3426">
        <v>13678</v>
      </c>
      <c r="AM3426">
        <v>11974</v>
      </c>
      <c r="AN3426">
        <v>10412</v>
      </c>
      <c r="AO3426">
        <v>8990</v>
      </c>
      <c r="AP3426">
        <v>7699</v>
      </c>
      <c r="AQ3426">
        <v>6531</v>
      </c>
      <c r="AR3426">
        <v>5487</v>
      </c>
      <c r="AS3426">
        <v>4564</v>
      </c>
      <c r="AT3426">
        <v>3757</v>
      </c>
      <c r="AU3426">
        <v>3058</v>
      </c>
      <c r="AV3426">
        <v>2460</v>
      </c>
      <c r="AW3426">
        <v>1954</v>
      </c>
      <c r="DC3426">
        <v>19.27</v>
      </c>
      <c r="DD3426">
        <v>18.690000000000001</v>
      </c>
      <c r="DE3426">
        <v>18.12</v>
      </c>
      <c r="DF3426">
        <v>17.559999999999999</v>
      </c>
      <c r="DG3426">
        <v>17.02</v>
      </c>
      <c r="DH3426">
        <v>16.47</v>
      </c>
      <c r="DI3426">
        <v>15.94</v>
      </c>
      <c r="DJ3426">
        <v>15.43</v>
      </c>
      <c r="DK3426">
        <v>14.92</v>
      </c>
      <c r="DL3426">
        <v>14.43</v>
      </c>
      <c r="DM3426">
        <v>13.96</v>
      </c>
      <c r="DN3426">
        <v>13.51</v>
      </c>
      <c r="DO3426">
        <v>13.06</v>
      </c>
      <c r="DP3426">
        <v>12.62</v>
      </c>
      <c r="DQ3426">
        <v>12.2</v>
      </c>
      <c r="DR3426">
        <v>11.77</v>
      </c>
      <c r="DS3426">
        <v>11.36</v>
      </c>
      <c r="DT3426">
        <v>10.95</v>
      </c>
      <c r="DU3426">
        <v>10.56</v>
      </c>
      <c r="DV3426">
        <v>10.19</v>
      </c>
      <c r="DW3426">
        <v>9.83</v>
      </c>
      <c r="DX3426">
        <v>9.49</v>
      </c>
      <c r="DY3426">
        <v>9.17</v>
      </c>
      <c r="DZ3426">
        <v>8.84</v>
      </c>
      <c r="EA3426">
        <v>8.51</v>
      </c>
      <c r="EB3426">
        <v>8.18</v>
      </c>
      <c r="EC3426">
        <v>7.85</v>
      </c>
      <c r="ED3426">
        <v>7.52</v>
      </c>
      <c r="EE3426">
        <v>7.2</v>
      </c>
      <c r="EF3426">
        <v>6.88</v>
      </c>
      <c r="EG3426">
        <v>6.59</v>
      </c>
      <c r="EH3426">
        <v>6.31</v>
      </c>
      <c r="EI3426">
        <v>6.05</v>
      </c>
      <c r="EJ3426">
        <v>5.8</v>
      </c>
      <c r="EK3426">
        <v>5.55</v>
      </c>
      <c r="EL3426">
        <v>5.31</v>
      </c>
      <c r="EM3426">
        <v>5.07</v>
      </c>
      <c r="EN3426">
        <v>4.83</v>
      </c>
      <c r="EO3426">
        <v>4.6100000000000003</v>
      </c>
      <c r="EP3426">
        <v>4.3899999999999997</v>
      </c>
      <c r="EQ3426">
        <v>4.17</v>
      </c>
      <c r="ER3426">
        <v>3.96</v>
      </c>
      <c r="ES3426">
        <v>3.76</v>
      </c>
      <c r="ET3426">
        <v>3.55</v>
      </c>
      <c r="EU3426">
        <v>3.34</v>
      </c>
    </row>
    <row r="3427" spans="1:152" x14ac:dyDescent="0.25">
      <c r="A3427" t="s">
        <v>3214</v>
      </c>
      <c r="B3427">
        <v>44</v>
      </c>
      <c r="C3427">
        <v>44</v>
      </c>
      <c r="E3427">
        <v>100000</v>
      </c>
      <c r="F3427">
        <v>97666</v>
      </c>
      <c r="G3427">
        <v>95266</v>
      </c>
      <c r="H3427">
        <v>92804</v>
      </c>
      <c r="I3427">
        <v>90277</v>
      </c>
      <c r="J3427">
        <v>87686</v>
      </c>
      <c r="K3427">
        <v>85021</v>
      </c>
      <c r="L3427">
        <v>82275</v>
      </c>
      <c r="M3427">
        <v>79442</v>
      </c>
      <c r="N3427">
        <v>76529</v>
      </c>
      <c r="O3427">
        <v>73550</v>
      </c>
      <c r="P3427">
        <v>70528</v>
      </c>
      <c r="Q3427">
        <v>67484</v>
      </c>
      <c r="R3427">
        <v>64437</v>
      </c>
      <c r="S3427">
        <v>61394</v>
      </c>
      <c r="T3427">
        <v>58357</v>
      </c>
      <c r="U3427">
        <v>55315</v>
      </c>
      <c r="V3427">
        <v>52260</v>
      </c>
      <c r="W3427">
        <v>49187</v>
      </c>
      <c r="X3427">
        <v>46106</v>
      </c>
      <c r="Y3427">
        <v>43046</v>
      </c>
      <c r="Z3427">
        <v>40041</v>
      </c>
      <c r="AA3427">
        <v>37136</v>
      </c>
      <c r="AB3427">
        <v>34353</v>
      </c>
      <c r="AC3427">
        <v>31697</v>
      </c>
      <c r="AD3427">
        <v>29158</v>
      </c>
      <c r="AE3427">
        <v>26718</v>
      </c>
      <c r="AF3427">
        <v>24361</v>
      </c>
      <c r="AG3427">
        <v>22080</v>
      </c>
      <c r="AH3427">
        <v>19878</v>
      </c>
      <c r="AI3427">
        <v>17764</v>
      </c>
      <c r="AJ3427">
        <v>15758</v>
      </c>
      <c r="AK3427">
        <v>13880</v>
      </c>
      <c r="AL3427">
        <v>12144</v>
      </c>
      <c r="AM3427">
        <v>10553</v>
      </c>
      <c r="AN3427">
        <v>9106</v>
      </c>
      <c r="AO3427">
        <v>7793</v>
      </c>
      <c r="AP3427">
        <v>6607</v>
      </c>
      <c r="AQ3427">
        <v>5546</v>
      </c>
      <c r="AR3427">
        <v>4610</v>
      </c>
      <c r="AS3427">
        <v>3793</v>
      </c>
      <c r="AT3427">
        <v>3085</v>
      </c>
      <c r="AU3427">
        <v>2479</v>
      </c>
      <c r="AV3427">
        <v>1968</v>
      </c>
      <c r="DC3427">
        <v>18.649999999999999</v>
      </c>
      <c r="DD3427">
        <v>18.079999999999998</v>
      </c>
      <c r="DE3427">
        <v>17.52</v>
      </c>
      <c r="DF3427">
        <v>16.98</v>
      </c>
      <c r="DG3427">
        <v>16.440000000000001</v>
      </c>
      <c r="DH3427">
        <v>15.91</v>
      </c>
      <c r="DI3427">
        <v>15.39</v>
      </c>
      <c r="DJ3427">
        <v>14.89</v>
      </c>
      <c r="DK3427">
        <v>14.4</v>
      </c>
      <c r="DL3427">
        <v>13.93</v>
      </c>
      <c r="DM3427">
        <v>13.47</v>
      </c>
      <c r="DN3427">
        <v>13.03</v>
      </c>
      <c r="DO3427">
        <v>12.59</v>
      </c>
      <c r="DP3427">
        <v>12.17</v>
      </c>
      <c r="DQ3427">
        <v>11.74</v>
      </c>
      <c r="DR3427">
        <v>11.33</v>
      </c>
      <c r="DS3427">
        <v>10.93</v>
      </c>
      <c r="DT3427">
        <v>10.53</v>
      </c>
      <c r="DU3427">
        <v>10.16</v>
      </c>
      <c r="DV3427">
        <v>9.81</v>
      </c>
      <c r="DW3427">
        <v>9.4700000000000006</v>
      </c>
      <c r="DX3427">
        <v>9.14</v>
      </c>
      <c r="DY3427">
        <v>8.82</v>
      </c>
      <c r="DZ3427">
        <v>8.49</v>
      </c>
      <c r="EA3427">
        <v>8.16</v>
      </c>
      <c r="EB3427">
        <v>7.83</v>
      </c>
      <c r="EC3427">
        <v>7.5</v>
      </c>
      <c r="ED3427">
        <v>7.18</v>
      </c>
      <c r="EE3427">
        <v>6.86</v>
      </c>
      <c r="EF3427">
        <v>6.57</v>
      </c>
      <c r="EG3427">
        <v>6.29</v>
      </c>
      <c r="EH3427">
        <v>6.03</v>
      </c>
      <c r="EI3427">
        <v>5.78</v>
      </c>
      <c r="EJ3427">
        <v>5.53</v>
      </c>
      <c r="EK3427">
        <v>5.29</v>
      </c>
      <c r="EL3427">
        <v>5.05</v>
      </c>
      <c r="EM3427">
        <v>4.82</v>
      </c>
      <c r="EN3427">
        <v>4.59</v>
      </c>
      <c r="EO3427">
        <v>4.38</v>
      </c>
      <c r="EP3427">
        <v>4.16</v>
      </c>
      <c r="EQ3427">
        <v>3.95</v>
      </c>
      <c r="ER3427">
        <v>3.75</v>
      </c>
      <c r="ES3427">
        <v>3.54</v>
      </c>
      <c r="ET3427">
        <v>3.33</v>
      </c>
    </row>
    <row r="3428" spans="1:152" x14ac:dyDescent="0.25">
      <c r="A3428" t="s">
        <v>3215</v>
      </c>
      <c r="B3428">
        <v>43</v>
      </c>
      <c r="C3428">
        <v>43</v>
      </c>
      <c r="E3428">
        <v>100000</v>
      </c>
      <c r="F3428">
        <v>97529</v>
      </c>
      <c r="G3428">
        <v>94995</v>
      </c>
      <c r="H3428">
        <v>92397</v>
      </c>
      <c r="I3428">
        <v>89731</v>
      </c>
      <c r="J3428">
        <v>86991</v>
      </c>
      <c r="K3428">
        <v>84168</v>
      </c>
      <c r="L3428">
        <v>81259</v>
      </c>
      <c r="M3428">
        <v>78266</v>
      </c>
      <c r="N3428">
        <v>75208</v>
      </c>
      <c r="O3428">
        <v>72104</v>
      </c>
      <c r="P3428">
        <v>68981</v>
      </c>
      <c r="Q3428">
        <v>65855</v>
      </c>
      <c r="R3428">
        <v>62735</v>
      </c>
      <c r="S3428">
        <v>59619</v>
      </c>
      <c r="T3428">
        <v>56500</v>
      </c>
      <c r="U3428">
        <v>53367</v>
      </c>
      <c r="V3428">
        <v>50218</v>
      </c>
      <c r="W3428">
        <v>47061</v>
      </c>
      <c r="X3428">
        <v>43924</v>
      </c>
      <c r="Y3428">
        <v>40850</v>
      </c>
      <c r="Z3428">
        <v>37875</v>
      </c>
      <c r="AA3428">
        <v>35028</v>
      </c>
      <c r="AB3428">
        <v>32311</v>
      </c>
      <c r="AC3428">
        <v>29714</v>
      </c>
      <c r="AD3428">
        <v>27219</v>
      </c>
      <c r="AE3428">
        <v>24811</v>
      </c>
      <c r="AF3428">
        <v>22481</v>
      </c>
      <c r="AG3428">
        <v>20231</v>
      </c>
      <c r="AH3428">
        <v>18074</v>
      </c>
      <c r="AI3428">
        <v>16027</v>
      </c>
      <c r="AJ3428">
        <v>14110</v>
      </c>
      <c r="AK3428">
        <v>12338</v>
      </c>
      <c r="AL3428">
        <v>10715</v>
      </c>
      <c r="AM3428">
        <v>9240</v>
      </c>
      <c r="AN3428">
        <v>7902</v>
      </c>
      <c r="AO3428">
        <v>6695</v>
      </c>
      <c r="AP3428">
        <v>5616</v>
      </c>
      <c r="AQ3428">
        <v>4665</v>
      </c>
      <c r="AR3428">
        <v>3835</v>
      </c>
      <c r="AS3428">
        <v>3117</v>
      </c>
      <c r="AT3428">
        <v>2504</v>
      </c>
      <c r="AU3428">
        <v>1986</v>
      </c>
      <c r="DC3428">
        <v>18.04</v>
      </c>
      <c r="DD3428">
        <v>17.48</v>
      </c>
      <c r="DE3428">
        <v>16.940000000000001</v>
      </c>
      <c r="DF3428">
        <v>16.399999999999999</v>
      </c>
      <c r="DG3428">
        <v>15.87</v>
      </c>
      <c r="DH3428">
        <v>15.35</v>
      </c>
      <c r="DI3428">
        <v>14.85</v>
      </c>
      <c r="DJ3428">
        <v>14.37</v>
      </c>
      <c r="DK3428">
        <v>13.9</v>
      </c>
      <c r="DL3428">
        <v>13.44</v>
      </c>
      <c r="DM3428">
        <v>13</v>
      </c>
      <c r="DN3428">
        <v>12.56</v>
      </c>
      <c r="DO3428">
        <v>12.14</v>
      </c>
      <c r="DP3428">
        <v>11.72</v>
      </c>
      <c r="DQ3428">
        <v>11.3</v>
      </c>
      <c r="DR3428">
        <v>10.9</v>
      </c>
      <c r="DS3428">
        <v>10.51</v>
      </c>
      <c r="DT3428">
        <v>10.14</v>
      </c>
      <c r="DU3428">
        <v>9.7799999999999994</v>
      </c>
      <c r="DV3428">
        <v>9.4499999999999993</v>
      </c>
      <c r="DW3428">
        <v>9.1199999999999992</v>
      </c>
      <c r="DX3428">
        <v>8.8000000000000007</v>
      </c>
      <c r="DY3428">
        <v>8.4700000000000006</v>
      </c>
      <c r="DZ3428">
        <v>8.14</v>
      </c>
      <c r="EA3428">
        <v>7.81</v>
      </c>
      <c r="EB3428">
        <v>7.48</v>
      </c>
      <c r="EC3428">
        <v>7.16</v>
      </c>
      <c r="ED3428">
        <v>6.85</v>
      </c>
      <c r="EE3428">
        <v>6.55</v>
      </c>
      <c r="EF3428">
        <v>6.27</v>
      </c>
      <c r="EG3428">
        <v>6.01</v>
      </c>
      <c r="EH3428">
        <v>5.76</v>
      </c>
      <c r="EI3428">
        <v>5.52</v>
      </c>
      <c r="EJ3428">
        <v>5.27</v>
      </c>
      <c r="EK3428">
        <v>5.04</v>
      </c>
      <c r="EL3428">
        <v>4.8099999999999996</v>
      </c>
      <c r="EM3428">
        <v>4.58</v>
      </c>
      <c r="EN3428">
        <v>4.37</v>
      </c>
      <c r="EO3428">
        <v>4.1500000000000004</v>
      </c>
      <c r="EP3428">
        <v>3.94</v>
      </c>
      <c r="EQ3428">
        <v>3.74</v>
      </c>
      <c r="ER3428">
        <v>3.53</v>
      </c>
      <c r="ES3428">
        <v>3.32</v>
      </c>
    </row>
    <row r="3429" spans="1:152" x14ac:dyDescent="0.25">
      <c r="A3429" t="s">
        <v>3216</v>
      </c>
      <c r="B3429">
        <v>42</v>
      </c>
      <c r="C3429">
        <v>42</v>
      </c>
      <c r="E3429">
        <v>100000</v>
      </c>
      <c r="F3429">
        <v>97388</v>
      </c>
      <c r="G3429">
        <v>94710</v>
      </c>
      <c r="H3429">
        <v>91966</v>
      </c>
      <c r="I3429">
        <v>89143</v>
      </c>
      <c r="J3429">
        <v>86238</v>
      </c>
      <c r="K3429">
        <v>83244</v>
      </c>
      <c r="L3429">
        <v>80166</v>
      </c>
      <c r="M3429">
        <v>77020</v>
      </c>
      <c r="N3429">
        <v>73830</v>
      </c>
      <c r="O3429">
        <v>70619</v>
      </c>
      <c r="P3429">
        <v>67408</v>
      </c>
      <c r="Q3429">
        <v>64201</v>
      </c>
      <c r="R3429">
        <v>61002</v>
      </c>
      <c r="S3429">
        <v>57799</v>
      </c>
      <c r="T3429">
        <v>54582</v>
      </c>
      <c r="U3429">
        <v>51349</v>
      </c>
      <c r="V3429">
        <v>48110</v>
      </c>
      <c r="W3429">
        <v>44891</v>
      </c>
      <c r="X3429">
        <v>41737</v>
      </c>
      <c r="Y3429">
        <v>38689</v>
      </c>
      <c r="Z3429">
        <v>35770</v>
      </c>
      <c r="AA3429">
        <v>32988</v>
      </c>
      <c r="AB3429">
        <v>30328</v>
      </c>
      <c r="AC3429">
        <v>27772</v>
      </c>
      <c r="AD3429">
        <v>25307</v>
      </c>
      <c r="AE3429">
        <v>22923</v>
      </c>
      <c r="AF3429">
        <v>20623</v>
      </c>
      <c r="AG3429">
        <v>18416</v>
      </c>
      <c r="AH3429">
        <v>16325</v>
      </c>
      <c r="AI3429">
        <v>14367</v>
      </c>
      <c r="AJ3429">
        <v>12556</v>
      </c>
      <c r="AK3429">
        <v>10899</v>
      </c>
      <c r="AL3429">
        <v>9393</v>
      </c>
      <c r="AM3429">
        <v>8027</v>
      </c>
      <c r="AN3429">
        <v>6796</v>
      </c>
      <c r="AO3429">
        <v>5697</v>
      </c>
      <c r="AP3429">
        <v>4729</v>
      </c>
      <c r="AQ3429">
        <v>3885</v>
      </c>
      <c r="AR3429">
        <v>3156</v>
      </c>
      <c r="AS3429">
        <v>2533</v>
      </c>
      <c r="AT3429">
        <v>2008</v>
      </c>
      <c r="DC3429">
        <v>17.440000000000001</v>
      </c>
      <c r="DD3429">
        <v>16.899999999999999</v>
      </c>
      <c r="DE3429">
        <v>16.36</v>
      </c>
      <c r="DF3429">
        <v>15.83</v>
      </c>
      <c r="DG3429">
        <v>15.32</v>
      </c>
      <c r="DH3429">
        <v>14.82</v>
      </c>
      <c r="DI3429">
        <v>14.33</v>
      </c>
      <c r="DJ3429">
        <v>13.86</v>
      </c>
      <c r="DK3429">
        <v>13.41</v>
      </c>
      <c r="DL3429">
        <v>12.97</v>
      </c>
      <c r="DM3429">
        <v>12.54</v>
      </c>
      <c r="DN3429">
        <v>12.11</v>
      </c>
      <c r="DO3429">
        <v>11.69</v>
      </c>
      <c r="DP3429">
        <v>11.28</v>
      </c>
      <c r="DQ3429">
        <v>10.87</v>
      </c>
      <c r="DR3429">
        <v>10.48</v>
      </c>
      <c r="DS3429">
        <v>10.11</v>
      </c>
      <c r="DT3429">
        <v>9.76</v>
      </c>
      <c r="DU3429">
        <v>9.42</v>
      </c>
      <c r="DV3429">
        <v>9.1</v>
      </c>
      <c r="DW3429">
        <v>8.77</v>
      </c>
      <c r="DX3429">
        <v>8.4499999999999993</v>
      </c>
      <c r="DY3429">
        <v>8.1199999999999992</v>
      </c>
      <c r="DZ3429">
        <v>7.79</v>
      </c>
      <c r="EA3429">
        <v>7.46</v>
      </c>
      <c r="EB3429">
        <v>7.14</v>
      </c>
      <c r="EC3429">
        <v>6.83</v>
      </c>
      <c r="ED3429">
        <v>6.53</v>
      </c>
      <c r="EE3429">
        <v>6.26</v>
      </c>
      <c r="EF3429">
        <v>5.99</v>
      </c>
      <c r="EG3429">
        <v>5.74</v>
      </c>
      <c r="EH3429">
        <v>5.5</v>
      </c>
      <c r="EI3429">
        <v>5.26</v>
      </c>
      <c r="EJ3429">
        <v>5.0199999999999996</v>
      </c>
      <c r="EK3429">
        <v>4.79</v>
      </c>
      <c r="EL3429">
        <v>4.57</v>
      </c>
      <c r="EM3429">
        <v>4.3499999999999996</v>
      </c>
      <c r="EN3429">
        <v>4.1399999999999997</v>
      </c>
      <c r="EO3429">
        <v>3.93</v>
      </c>
      <c r="EP3429">
        <v>3.73</v>
      </c>
      <c r="EQ3429">
        <v>3.52</v>
      </c>
      <c r="ER3429">
        <v>3.31</v>
      </c>
    </row>
    <row r="3430" spans="1:152" x14ac:dyDescent="0.25">
      <c r="A3430" t="s">
        <v>3217</v>
      </c>
      <c r="B3430">
        <v>41</v>
      </c>
      <c r="C3430">
        <v>41</v>
      </c>
      <c r="E3430">
        <v>100000</v>
      </c>
      <c r="F3430">
        <v>97237</v>
      </c>
      <c r="G3430">
        <v>94404</v>
      </c>
      <c r="H3430">
        <v>91495</v>
      </c>
      <c r="I3430">
        <v>88498</v>
      </c>
      <c r="J3430">
        <v>85412</v>
      </c>
      <c r="K3430">
        <v>82241</v>
      </c>
      <c r="L3430">
        <v>79001</v>
      </c>
      <c r="M3430">
        <v>75716</v>
      </c>
      <c r="N3430">
        <v>72411</v>
      </c>
      <c r="O3430">
        <v>69105</v>
      </c>
      <c r="P3430">
        <v>65808</v>
      </c>
      <c r="Q3430">
        <v>62516</v>
      </c>
      <c r="R3430">
        <v>59222</v>
      </c>
      <c r="S3430">
        <v>55914</v>
      </c>
      <c r="T3430">
        <v>52591</v>
      </c>
      <c r="U3430">
        <v>49260</v>
      </c>
      <c r="V3430">
        <v>45954</v>
      </c>
      <c r="W3430">
        <v>42712</v>
      </c>
      <c r="X3430">
        <v>39582</v>
      </c>
      <c r="Y3430">
        <v>36587</v>
      </c>
      <c r="Z3430">
        <v>33731</v>
      </c>
      <c r="AA3430">
        <v>31003</v>
      </c>
      <c r="AB3430">
        <v>28383</v>
      </c>
      <c r="AC3430">
        <v>25855</v>
      </c>
      <c r="AD3430">
        <v>23412</v>
      </c>
      <c r="AE3430">
        <v>21055</v>
      </c>
      <c r="AF3430">
        <v>18797</v>
      </c>
      <c r="AG3430">
        <v>16655</v>
      </c>
      <c r="AH3430">
        <v>14652</v>
      </c>
      <c r="AI3430">
        <v>12801</v>
      </c>
      <c r="AJ3430">
        <v>11105</v>
      </c>
      <c r="AK3430">
        <v>9565</v>
      </c>
      <c r="AL3430">
        <v>8169</v>
      </c>
      <c r="AM3430">
        <v>6912</v>
      </c>
      <c r="AN3430">
        <v>5790</v>
      </c>
      <c r="AO3430">
        <v>4802</v>
      </c>
      <c r="AP3430">
        <v>3943</v>
      </c>
      <c r="AQ3430">
        <v>3200</v>
      </c>
      <c r="AR3430">
        <v>2567</v>
      </c>
      <c r="AS3430">
        <v>2034</v>
      </c>
      <c r="DC3430">
        <v>16.86</v>
      </c>
      <c r="DD3430">
        <v>16.32</v>
      </c>
      <c r="DE3430">
        <v>15.8</v>
      </c>
      <c r="DF3430">
        <v>15.28</v>
      </c>
      <c r="DG3430">
        <v>14.78</v>
      </c>
      <c r="DH3430">
        <v>14.3</v>
      </c>
      <c r="DI3430">
        <v>13.83</v>
      </c>
      <c r="DJ3430">
        <v>13.38</v>
      </c>
      <c r="DK3430">
        <v>12.94</v>
      </c>
      <c r="DL3430">
        <v>12.51</v>
      </c>
      <c r="DM3430">
        <v>12.08</v>
      </c>
      <c r="DN3430">
        <v>11.66</v>
      </c>
      <c r="DO3430">
        <v>11.25</v>
      </c>
      <c r="DP3430">
        <v>10.85</v>
      </c>
      <c r="DQ3430">
        <v>10.46</v>
      </c>
      <c r="DR3430">
        <v>10.09</v>
      </c>
      <c r="DS3430">
        <v>9.74</v>
      </c>
      <c r="DT3430">
        <v>9.4</v>
      </c>
      <c r="DU3430">
        <v>9.08</v>
      </c>
      <c r="DV3430">
        <v>8.75</v>
      </c>
      <c r="DW3430">
        <v>8.43</v>
      </c>
      <c r="DX3430">
        <v>8.1</v>
      </c>
      <c r="DY3430">
        <v>7.77</v>
      </c>
      <c r="DZ3430">
        <v>7.44</v>
      </c>
      <c r="EA3430">
        <v>7.12</v>
      </c>
      <c r="EB3430">
        <v>6.81</v>
      </c>
      <c r="EC3430">
        <v>6.52</v>
      </c>
      <c r="ED3430">
        <v>6.24</v>
      </c>
      <c r="EE3430">
        <v>5.98</v>
      </c>
      <c r="EF3430">
        <v>5.73</v>
      </c>
      <c r="EG3430">
        <v>5.48</v>
      </c>
      <c r="EH3430">
        <v>5.24</v>
      </c>
      <c r="EI3430">
        <v>5.01</v>
      </c>
      <c r="EJ3430">
        <v>4.78</v>
      </c>
      <c r="EK3430">
        <v>4.5599999999999996</v>
      </c>
      <c r="EL3430">
        <v>4.34</v>
      </c>
      <c r="EM3430">
        <v>4.13</v>
      </c>
      <c r="EN3430">
        <v>3.92</v>
      </c>
      <c r="EO3430">
        <v>3.72</v>
      </c>
      <c r="EP3430">
        <v>3.51</v>
      </c>
      <c r="EQ3430">
        <v>3.3</v>
      </c>
    </row>
    <row r="3431" spans="1:152" x14ac:dyDescent="0.25">
      <c r="A3431" t="s">
        <v>3218</v>
      </c>
      <c r="B3431">
        <v>40</v>
      </c>
      <c r="C3431">
        <v>40</v>
      </c>
      <c r="E3431">
        <v>100000</v>
      </c>
      <c r="F3431">
        <v>97073</v>
      </c>
      <c r="G3431">
        <v>94066</v>
      </c>
      <c r="H3431">
        <v>90973</v>
      </c>
      <c r="I3431">
        <v>87785</v>
      </c>
      <c r="J3431">
        <v>84512</v>
      </c>
      <c r="K3431">
        <v>81170</v>
      </c>
      <c r="L3431">
        <v>77781</v>
      </c>
      <c r="M3431">
        <v>74373</v>
      </c>
      <c r="N3431">
        <v>70965</v>
      </c>
      <c r="O3431">
        <v>67566</v>
      </c>
      <c r="P3431">
        <v>64176</v>
      </c>
      <c r="Q3431">
        <v>60782</v>
      </c>
      <c r="R3431">
        <v>57376</v>
      </c>
      <c r="S3431">
        <v>53954</v>
      </c>
      <c r="T3431">
        <v>50525</v>
      </c>
      <c r="U3431">
        <v>47121</v>
      </c>
      <c r="V3431">
        <v>43786</v>
      </c>
      <c r="W3431">
        <v>40565</v>
      </c>
      <c r="X3431">
        <v>37485</v>
      </c>
      <c r="Y3431">
        <v>34551</v>
      </c>
      <c r="Z3431">
        <v>31746</v>
      </c>
      <c r="AA3431">
        <v>29056</v>
      </c>
      <c r="AB3431">
        <v>26461</v>
      </c>
      <c r="AC3431">
        <v>23952</v>
      </c>
      <c r="AD3431">
        <v>21534</v>
      </c>
      <c r="AE3431">
        <v>19217</v>
      </c>
      <c r="AF3431">
        <v>17022</v>
      </c>
      <c r="AG3431">
        <v>14968</v>
      </c>
      <c r="AH3431">
        <v>13072</v>
      </c>
      <c r="AI3431">
        <v>11336</v>
      </c>
      <c r="AJ3431">
        <v>9759</v>
      </c>
      <c r="AK3431">
        <v>8330</v>
      </c>
      <c r="AL3431">
        <v>7043</v>
      </c>
      <c r="AM3431">
        <v>5896</v>
      </c>
      <c r="AN3431">
        <v>4887</v>
      </c>
      <c r="AO3431">
        <v>4009</v>
      </c>
      <c r="AP3431">
        <v>3252</v>
      </c>
      <c r="AQ3431">
        <v>2607</v>
      </c>
      <c r="AR3431">
        <v>2064</v>
      </c>
      <c r="DC3431">
        <v>16.29</v>
      </c>
      <c r="DD3431">
        <v>15.76</v>
      </c>
      <c r="DE3431">
        <v>15.25</v>
      </c>
      <c r="DF3431">
        <v>14.75</v>
      </c>
      <c r="DG3431">
        <v>14.27</v>
      </c>
      <c r="DH3431">
        <v>13.8</v>
      </c>
      <c r="DI3431">
        <v>13.35</v>
      </c>
      <c r="DJ3431">
        <v>12.91</v>
      </c>
      <c r="DK3431">
        <v>12.48</v>
      </c>
      <c r="DL3431">
        <v>12.05</v>
      </c>
      <c r="DM3431">
        <v>11.63</v>
      </c>
      <c r="DN3431">
        <v>11.22</v>
      </c>
      <c r="DO3431">
        <v>10.82</v>
      </c>
      <c r="DP3431">
        <v>10.43</v>
      </c>
      <c r="DQ3431">
        <v>10.06</v>
      </c>
      <c r="DR3431">
        <v>9.7100000000000009</v>
      </c>
      <c r="DS3431">
        <v>9.3800000000000008</v>
      </c>
      <c r="DT3431">
        <v>9.0500000000000007</v>
      </c>
      <c r="DU3431">
        <v>8.73</v>
      </c>
      <c r="DV3431">
        <v>8.41</v>
      </c>
      <c r="DW3431">
        <v>8.08</v>
      </c>
      <c r="DX3431">
        <v>7.75</v>
      </c>
      <c r="DY3431">
        <v>7.42</v>
      </c>
      <c r="DZ3431">
        <v>7.1</v>
      </c>
      <c r="EA3431">
        <v>6.79</v>
      </c>
      <c r="EB3431">
        <v>6.5</v>
      </c>
      <c r="EC3431">
        <v>6.22</v>
      </c>
      <c r="ED3431">
        <v>5.96</v>
      </c>
      <c r="EE3431">
        <v>5.71</v>
      </c>
      <c r="EF3431">
        <v>5.47</v>
      </c>
      <c r="EG3431">
        <v>5.23</v>
      </c>
      <c r="EH3431">
        <v>4.99</v>
      </c>
      <c r="EI3431">
        <v>4.7699999999999996</v>
      </c>
      <c r="EJ3431">
        <v>4.54</v>
      </c>
      <c r="EK3431">
        <v>4.33</v>
      </c>
      <c r="EL3431">
        <v>4.12</v>
      </c>
      <c r="EM3431">
        <v>3.92</v>
      </c>
      <c r="EN3431">
        <v>3.71</v>
      </c>
      <c r="EO3431">
        <v>3.51</v>
      </c>
      <c r="EP3431">
        <v>3.3</v>
      </c>
    </row>
    <row r="3432" spans="1:152" x14ac:dyDescent="0.25">
      <c r="A3432" t="s">
        <v>3219</v>
      </c>
      <c r="B3432">
        <v>39</v>
      </c>
      <c r="C3432">
        <v>39</v>
      </c>
      <c r="E3432">
        <v>100000</v>
      </c>
      <c r="F3432">
        <v>96888</v>
      </c>
      <c r="G3432">
        <v>93686</v>
      </c>
      <c r="H3432">
        <v>90391</v>
      </c>
      <c r="I3432">
        <v>87006</v>
      </c>
      <c r="J3432">
        <v>83550</v>
      </c>
      <c r="K3432">
        <v>80049</v>
      </c>
      <c r="L3432">
        <v>76528</v>
      </c>
      <c r="M3432">
        <v>73008</v>
      </c>
      <c r="N3432">
        <v>69499</v>
      </c>
      <c r="O3432">
        <v>65999</v>
      </c>
      <c r="P3432">
        <v>62499</v>
      </c>
      <c r="Q3432">
        <v>58984</v>
      </c>
      <c r="R3432">
        <v>55454</v>
      </c>
      <c r="S3432">
        <v>51917</v>
      </c>
      <c r="T3432">
        <v>48407</v>
      </c>
      <c r="U3432">
        <v>44970</v>
      </c>
      <c r="V3432">
        <v>41651</v>
      </c>
      <c r="W3432">
        <v>38476</v>
      </c>
      <c r="X3432">
        <v>35454</v>
      </c>
      <c r="Y3432">
        <v>32569</v>
      </c>
      <c r="Z3432">
        <v>29799</v>
      </c>
      <c r="AA3432">
        <v>27130</v>
      </c>
      <c r="AB3432">
        <v>24551</v>
      </c>
      <c r="AC3432">
        <v>22064</v>
      </c>
      <c r="AD3432">
        <v>19683</v>
      </c>
      <c r="AE3432">
        <v>17428</v>
      </c>
      <c r="AF3432">
        <v>15321</v>
      </c>
      <c r="AG3432">
        <v>13373</v>
      </c>
      <c r="AH3432">
        <v>11593</v>
      </c>
      <c r="AI3432">
        <v>9976</v>
      </c>
      <c r="AJ3432">
        <v>8510</v>
      </c>
      <c r="AK3432">
        <v>7191</v>
      </c>
      <c r="AL3432">
        <v>6016</v>
      </c>
      <c r="AM3432">
        <v>4983</v>
      </c>
      <c r="AN3432">
        <v>4085</v>
      </c>
      <c r="AO3432">
        <v>3312</v>
      </c>
      <c r="AP3432">
        <v>2653</v>
      </c>
      <c r="AQ3432">
        <v>2099</v>
      </c>
      <c r="DC3432">
        <v>15.73</v>
      </c>
      <c r="DD3432">
        <v>15.22</v>
      </c>
      <c r="DE3432">
        <v>14.72</v>
      </c>
      <c r="DF3432">
        <v>14.24</v>
      </c>
      <c r="DG3432">
        <v>13.77</v>
      </c>
      <c r="DH3432">
        <v>13.32</v>
      </c>
      <c r="DI3432">
        <v>12.88</v>
      </c>
      <c r="DJ3432">
        <v>12.45</v>
      </c>
      <c r="DK3432">
        <v>12.03</v>
      </c>
      <c r="DL3432">
        <v>11.61</v>
      </c>
      <c r="DM3432">
        <v>11.2</v>
      </c>
      <c r="DN3432">
        <v>10.8</v>
      </c>
      <c r="DO3432">
        <v>10.41</v>
      </c>
      <c r="DP3432">
        <v>10.039999999999999</v>
      </c>
      <c r="DQ3432">
        <v>9.69</v>
      </c>
      <c r="DR3432">
        <v>9.36</v>
      </c>
      <c r="DS3432">
        <v>9.0299999999999994</v>
      </c>
      <c r="DT3432">
        <v>8.7100000000000009</v>
      </c>
      <c r="DU3432">
        <v>8.39</v>
      </c>
      <c r="DV3432">
        <v>8.06</v>
      </c>
      <c r="DW3432">
        <v>7.73</v>
      </c>
      <c r="DX3432">
        <v>7.41</v>
      </c>
      <c r="DY3432">
        <v>7.09</v>
      </c>
      <c r="DZ3432">
        <v>6.78</v>
      </c>
      <c r="EA3432">
        <v>6.49</v>
      </c>
      <c r="EB3432">
        <v>6.21</v>
      </c>
      <c r="EC3432">
        <v>5.95</v>
      </c>
      <c r="ED3432">
        <v>5.7</v>
      </c>
      <c r="EE3432">
        <v>5.46</v>
      </c>
      <c r="EF3432">
        <v>5.22</v>
      </c>
      <c r="EG3432">
        <v>4.9800000000000004</v>
      </c>
      <c r="EH3432">
        <v>4.75</v>
      </c>
      <c r="EI3432">
        <v>4.53</v>
      </c>
      <c r="EJ3432">
        <v>4.32</v>
      </c>
      <c r="EK3432">
        <v>4.1100000000000003</v>
      </c>
      <c r="EL3432">
        <v>3.91</v>
      </c>
      <c r="EM3432">
        <v>3.7</v>
      </c>
      <c r="EN3432">
        <v>3.5</v>
      </c>
      <c r="EO3432">
        <v>3.29</v>
      </c>
    </row>
    <row r="3433" spans="1:152" x14ac:dyDescent="0.25">
      <c r="A3433" t="s">
        <v>3220</v>
      </c>
      <c r="B3433">
        <v>38</v>
      </c>
      <c r="C3433">
        <v>38</v>
      </c>
      <c r="E3433">
        <v>100000</v>
      </c>
      <c r="F3433">
        <v>96680</v>
      </c>
      <c r="G3433">
        <v>93263</v>
      </c>
      <c r="H3433">
        <v>89758</v>
      </c>
      <c r="I3433">
        <v>86177</v>
      </c>
      <c r="J3433">
        <v>82551</v>
      </c>
      <c r="K3433">
        <v>78907</v>
      </c>
      <c r="L3433">
        <v>75265</v>
      </c>
      <c r="M3433">
        <v>71634</v>
      </c>
      <c r="N3433">
        <v>68014</v>
      </c>
      <c r="O3433">
        <v>64393</v>
      </c>
      <c r="P3433">
        <v>60762</v>
      </c>
      <c r="Q3433">
        <v>57113</v>
      </c>
      <c r="R3433">
        <v>53459</v>
      </c>
      <c r="S3433">
        <v>49832</v>
      </c>
      <c r="T3433">
        <v>46281</v>
      </c>
      <c r="U3433">
        <v>42853</v>
      </c>
      <c r="V3433">
        <v>39577</v>
      </c>
      <c r="W3433">
        <v>36457</v>
      </c>
      <c r="X3433">
        <v>33480</v>
      </c>
      <c r="Y3433">
        <v>30626</v>
      </c>
      <c r="Z3433">
        <v>27873</v>
      </c>
      <c r="AA3433">
        <v>25216</v>
      </c>
      <c r="AB3433">
        <v>22655</v>
      </c>
      <c r="AC3433">
        <v>20202</v>
      </c>
      <c r="AD3433">
        <v>17881</v>
      </c>
      <c r="AE3433">
        <v>15713</v>
      </c>
      <c r="AF3433">
        <v>13711</v>
      </c>
      <c r="AG3433">
        <v>11880</v>
      </c>
      <c r="AH3433">
        <v>10219</v>
      </c>
      <c r="AI3433">
        <v>8714</v>
      </c>
      <c r="AJ3433">
        <v>7359</v>
      </c>
      <c r="AK3433">
        <v>6153</v>
      </c>
      <c r="AL3433">
        <v>5093</v>
      </c>
      <c r="AM3433">
        <v>4172</v>
      </c>
      <c r="AN3433">
        <v>3380</v>
      </c>
      <c r="AO3433">
        <v>2706</v>
      </c>
      <c r="AP3433">
        <v>2140</v>
      </c>
      <c r="DC3433">
        <v>15.18</v>
      </c>
      <c r="DD3433">
        <v>14.69</v>
      </c>
      <c r="DE3433">
        <v>14.2</v>
      </c>
      <c r="DF3433">
        <v>13.74</v>
      </c>
      <c r="DG3433">
        <v>13.29</v>
      </c>
      <c r="DH3433">
        <v>12.85</v>
      </c>
      <c r="DI3433">
        <v>12.42</v>
      </c>
      <c r="DJ3433">
        <v>12</v>
      </c>
      <c r="DK3433">
        <v>11.58</v>
      </c>
      <c r="DL3433">
        <v>11.17</v>
      </c>
      <c r="DM3433">
        <v>10.77</v>
      </c>
      <c r="DN3433">
        <v>10.39</v>
      </c>
      <c r="DO3433">
        <v>10.02</v>
      </c>
      <c r="DP3433">
        <v>9.67</v>
      </c>
      <c r="DQ3433">
        <v>9.34</v>
      </c>
      <c r="DR3433">
        <v>9.01</v>
      </c>
      <c r="DS3433">
        <v>8.69</v>
      </c>
      <c r="DT3433">
        <v>8.3699999999999992</v>
      </c>
      <c r="DU3433">
        <v>8.0500000000000007</v>
      </c>
      <c r="DV3433">
        <v>7.72</v>
      </c>
      <c r="DW3433">
        <v>7.39</v>
      </c>
      <c r="DX3433">
        <v>7.07</v>
      </c>
      <c r="DY3433">
        <v>6.76</v>
      </c>
      <c r="DZ3433">
        <v>6.47</v>
      </c>
      <c r="EA3433">
        <v>6.2</v>
      </c>
      <c r="EB3433">
        <v>5.94</v>
      </c>
      <c r="EC3433">
        <v>5.69</v>
      </c>
      <c r="ED3433">
        <v>5.44</v>
      </c>
      <c r="EE3433">
        <v>5.2</v>
      </c>
      <c r="EF3433">
        <v>4.97</v>
      </c>
      <c r="EG3433">
        <v>4.74</v>
      </c>
      <c r="EH3433">
        <v>4.5199999999999996</v>
      </c>
      <c r="EI3433">
        <v>4.3099999999999996</v>
      </c>
      <c r="EJ3433">
        <v>4.0999999999999996</v>
      </c>
      <c r="EK3433">
        <v>3.9</v>
      </c>
      <c r="EL3433">
        <v>3.69</v>
      </c>
      <c r="EM3433">
        <v>3.49</v>
      </c>
      <c r="EN3433">
        <v>3.28</v>
      </c>
    </row>
    <row r="3434" spans="1:152" x14ac:dyDescent="0.25">
      <c r="A3434" t="s">
        <v>3221</v>
      </c>
      <c r="B3434">
        <v>37</v>
      </c>
      <c r="C3434">
        <v>37</v>
      </c>
      <c r="E3434">
        <v>100000</v>
      </c>
      <c r="F3434">
        <v>96451</v>
      </c>
      <c r="G3434">
        <v>92808</v>
      </c>
      <c r="H3434">
        <v>89093</v>
      </c>
      <c r="I3434">
        <v>85328</v>
      </c>
      <c r="J3434">
        <v>81546</v>
      </c>
      <c r="K3434">
        <v>77769</v>
      </c>
      <c r="L3434">
        <v>74004</v>
      </c>
      <c r="M3434">
        <v>70251</v>
      </c>
      <c r="N3434">
        <v>66499</v>
      </c>
      <c r="O3434">
        <v>62736</v>
      </c>
      <c r="P3434">
        <v>58958</v>
      </c>
      <c r="Q3434">
        <v>55173</v>
      </c>
      <c r="R3434">
        <v>51419</v>
      </c>
      <c r="S3434">
        <v>47742</v>
      </c>
      <c r="T3434">
        <v>44194</v>
      </c>
      <c r="U3434">
        <v>40803</v>
      </c>
      <c r="V3434">
        <v>37577</v>
      </c>
      <c r="W3434">
        <v>34497</v>
      </c>
      <c r="X3434">
        <v>31546</v>
      </c>
      <c r="Y3434">
        <v>28704</v>
      </c>
      <c r="Z3434">
        <v>25958</v>
      </c>
      <c r="AA3434">
        <v>23315</v>
      </c>
      <c r="AB3434">
        <v>20785</v>
      </c>
      <c r="AC3434">
        <v>18389</v>
      </c>
      <c r="AD3434">
        <v>16153</v>
      </c>
      <c r="AE3434">
        <v>14090</v>
      </c>
      <c r="AF3434">
        <v>12204</v>
      </c>
      <c r="AG3434">
        <v>10492</v>
      </c>
      <c r="AH3434">
        <v>8944</v>
      </c>
      <c r="AI3434">
        <v>7550</v>
      </c>
      <c r="AJ3434">
        <v>6309</v>
      </c>
      <c r="AK3434">
        <v>5219</v>
      </c>
      <c r="AL3434">
        <v>4273</v>
      </c>
      <c r="AM3434">
        <v>3459</v>
      </c>
      <c r="AN3434">
        <v>2767</v>
      </c>
      <c r="AO3434">
        <v>2187</v>
      </c>
      <c r="DC3434">
        <v>14.65</v>
      </c>
      <c r="DD3434">
        <v>14.17</v>
      </c>
      <c r="DE3434">
        <v>13.71</v>
      </c>
      <c r="DF3434">
        <v>13.26</v>
      </c>
      <c r="DG3434">
        <v>12.82</v>
      </c>
      <c r="DH3434">
        <v>12.4</v>
      </c>
      <c r="DI3434">
        <v>11.97</v>
      </c>
      <c r="DJ3434">
        <v>11.56</v>
      </c>
      <c r="DK3434">
        <v>11.15</v>
      </c>
      <c r="DL3434">
        <v>10.75</v>
      </c>
      <c r="DM3434">
        <v>10.36</v>
      </c>
      <c r="DN3434">
        <v>10</v>
      </c>
      <c r="DO3434">
        <v>9.65</v>
      </c>
      <c r="DP3434">
        <v>9.31</v>
      </c>
      <c r="DQ3434">
        <v>8.99</v>
      </c>
      <c r="DR3434">
        <v>8.67</v>
      </c>
      <c r="DS3434">
        <v>8.35</v>
      </c>
      <c r="DT3434">
        <v>8.0299999999999994</v>
      </c>
      <c r="DU3434">
        <v>7.7</v>
      </c>
      <c r="DV3434">
        <v>7.37</v>
      </c>
      <c r="DW3434">
        <v>7.06</v>
      </c>
      <c r="DX3434">
        <v>6.75</v>
      </c>
      <c r="DY3434">
        <v>6.46</v>
      </c>
      <c r="DZ3434">
        <v>6.18</v>
      </c>
      <c r="EA3434">
        <v>5.92</v>
      </c>
      <c r="EB3434">
        <v>5.67</v>
      </c>
      <c r="EC3434">
        <v>5.43</v>
      </c>
      <c r="ED3434">
        <v>5.19</v>
      </c>
      <c r="EE3434">
        <v>4.96</v>
      </c>
      <c r="EF3434">
        <v>4.7300000000000004</v>
      </c>
      <c r="EG3434">
        <v>4.51</v>
      </c>
      <c r="EH3434">
        <v>4.3</v>
      </c>
      <c r="EI3434">
        <v>4.09</v>
      </c>
      <c r="EJ3434">
        <v>3.89</v>
      </c>
      <c r="EK3434">
        <v>3.69</v>
      </c>
      <c r="EL3434">
        <v>3.48</v>
      </c>
      <c r="EM3434">
        <v>3.27</v>
      </c>
    </row>
    <row r="3435" spans="1:152" x14ac:dyDescent="0.25">
      <c r="A3435" t="s">
        <v>3222</v>
      </c>
      <c r="B3435">
        <v>36</v>
      </c>
      <c r="C3435">
        <v>36</v>
      </c>
      <c r="E3435">
        <v>100000</v>
      </c>
      <c r="F3435">
        <v>96207</v>
      </c>
      <c r="G3435">
        <v>92338</v>
      </c>
      <c r="H3435">
        <v>88423</v>
      </c>
      <c r="I3435">
        <v>84488</v>
      </c>
      <c r="J3435">
        <v>80559</v>
      </c>
      <c r="K3435">
        <v>76646</v>
      </c>
      <c r="L3435">
        <v>72745</v>
      </c>
      <c r="M3435">
        <v>68847</v>
      </c>
      <c r="N3435">
        <v>64938</v>
      </c>
      <c r="O3435">
        <v>61014</v>
      </c>
      <c r="P3435">
        <v>57088</v>
      </c>
      <c r="Q3435">
        <v>53190</v>
      </c>
      <c r="R3435">
        <v>49375</v>
      </c>
      <c r="S3435">
        <v>45694</v>
      </c>
      <c r="T3435">
        <v>42176</v>
      </c>
      <c r="U3435">
        <v>38830</v>
      </c>
      <c r="V3435">
        <v>35638</v>
      </c>
      <c r="W3435">
        <v>32579</v>
      </c>
      <c r="X3435">
        <v>29634</v>
      </c>
      <c r="Y3435">
        <v>26793</v>
      </c>
      <c r="Z3435">
        <v>24055</v>
      </c>
      <c r="AA3435">
        <v>21438</v>
      </c>
      <c r="AB3435">
        <v>18961</v>
      </c>
      <c r="AC3435">
        <v>16649</v>
      </c>
      <c r="AD3435">
        <v>14516</v>
      </c>
      <c r="AE3435">
        <v>12568</v>
      </c>
      <c r="AF3435">
        <v>10801</v>
      </c>
      <c r="AG3435">
        <v>9203</v>
      </c>
      <c r="AH3435">
        <v>7766</v>
      </c>
      <c r="AI3435">
        <v>6486</v>
      </c>
      <c r="AJ3435">
        <v>5362</v>
      </c>
      <c r="AK3435">
        <v>4387</v>
      </c>
      <c r="AL3435">
        <v>3550</v>
      </c>
      <c r="AM3435">
        <v>2838</v>
      </c>
      <c r="AN3435">
        <v>2241</v>
      </c>
      <c r="DC3435">
        <v>14.14</v>
      </c>
      <c r="DD3435">
        <v>13.68</v>
      </c>
      <c r="DE3435">
        <v>13.23</v>
      </c>
      <c r="DF3435">
        <v>12.8</v>
      </c>
      <c r="DG3435">
        <v>12.37</v>
      </c>
      <c r="DH3435">
        <v>11.95</v>
      </c>
      <c r="DI3435">
        <v>11.53</v>
      </c>
      <c r="DJ3435">
        <v>11.12</v>
      </c>
      <c r="DK3435">
        <v>10.73</v>
      </c>
      <c r="DL3435">
        <v>10.34</v>
      </c>
      <c r="DM3435">
        <v>9.9700000000000006</v>
      </c>
      <c r="DN3435">
        <v>9.6300000000000008</v>
      </c>
      <c r="DO3435">
        <v>9.2899999999999991</v>
      </c>
      <c r="DP3435">
        <v>8.9700000000000006</v>
      </c>
      <c r="DQ3435">
        <v>8.66</v>
      </c>
      <c r="DR3435">
        <v>8.34</v>
      </c>
      <c r="DS3435">
        <v>8.01</v>
      </c>
      <c r="DT3435">
        <v>7.68</v>
      </c>
      <c r="DU3435">
        <v>7.36</v>
      </c>
      <c r="DV3435">
        <v>7.04</v>
      </c>
      <c r="DW3435">
        <v>6.73</v>
      </c>
      <c r="DX3435">
        <v>6.44</v>
      </c>
      <c r="DY3435">
        <v>6.17</v>
      </c>
      <c r="DZ3435">
        <v>5.91</v>
      </c>
      <c r="EA3435">
        <v>5.66</v>
      </c>
      <c r="EB3435">
        <v>5.42</v>
      </c>
      <c r="EC3435">
        <v>5.18</v>
      </c>
      <c r="ED3435">
        <v>4.95</v>
      </c>
      <c r="EE3435">
        <v>4.72</v>
      </c>
      <c r="EF3435">
        <v>4.5</v>
      </c>
      <c r="EG3435">
        <v>4.29</v>
      </c>
      <c r="EH3435">
        <v>4.08</v>
      </c>
      <c r="EI3435">
        <v>3.88</v>
      </c>
      <c r="EJ3435">
        <v>3.68</v>
      </c>
      <c r="EK3435">
        <v>3.47</v>
      </c>
      <c r="EL3435">
        <v>3.27</v>
      </c>
    </row>
    <row r="3436" spans="1:152" x14ac:dyDescent="0.25">
      <c r="A3436" t="s">
        <v>3223</v>
      </c>
      <c r="B3436">
        <v>35</v>
      </c>
      <c r="C3436">
        <v>35</v>
      </c>
      <c r="E3436">
        <v>100000</v>
      </c>
      <c r="F3436">
        <v>95962</v>
      </c>
      <c r="G3436">
        <v>91875</v>
      </c>
      <c r="H3436">
        <v>87773</v>
      </c>
      <c r="I3436">
        <v>83674</v>
      </c>
      <c r="J3436">
        <v>79595</v>
      </c>
      <c r="K3436">
        <v>75531</v>
      </c>
      <c r="L3436">
        <v>71470</v>
      </c>
      <c r="M3436">
        <v>67399</v>
      </c>
      <c r="N3436">
        <v>63314</v>
      </c>
      <c r="O3436">
        <v>59225</v>
      </c>
      <c r="P3436">
        <v>55172</v>
      </c>
      <c r="Q3436">
        <v>51202</v>
      </c>
      <c r="R3436">
        <v>47373</v>
      </c>
      <c r="S3436">
        <v>43715</v>
      </c>
      <c r="T3436">
        <v>40235</v>
      </c>
      <c r="U3436">
        <v>36916</v>
      </c>
      <c r="V3436">
        <v>33738</v>
      </c>
      <c r="W3436">
        <v>30678</v>
      </c>
      <c r="X3436">
        <v>27727</v>
      </c>
      <c r="Y3436">
        <v>24888</v>
      </c>
      <c r="Z3436">
        <v>22171</v>
      </c>
      <c r="AA3436">
        <v>19603</v>
      </c>
      <c r="AB3436">
        <v>17206</v>
      </c>
      <c r="AC3436">
        <v>14996</v>
      </c>
      <c r="AD3436">
        <v>12978</v>
      </c>
      <c r="AE3436">
        <v>11150</v>
      </c>
      <c r="AF3436">
        <v>9496</v>
      </c>
      <c r="AG3436">
        <v>8009</v>
      </c>
      <c r="AH3436">
        <v>6687</v>
      </c>
      <c r="AI3436">
        <v>5525</v>
      </c>
      <c r="AJ3436">
        <v>4518</v>
      </c>
      <c r="AK3436">
        <v>3653</v>
      </c>
      <c r="AL3436">
        <v>2919</v>
      </c>
      <c r="AM3436">
        <v>2304</v>
      </c>
      <c r="DC3436">
        <v>13.65</v>
      </c>
      <c r="DD3436">
        <v>13.2</v>
      </c>
      <c r="DE3436">
        <v>12.77</v>
      </c>
      <c r="DF3436">
        <v>12.34</v>
      </c>
      <c r="DG3436">
        <v>11.92</v>
      </c>
      <c r="DH3436">
        <v>11.51</v>
      </c>
      <c r="DI3436">
        <v>11.1</v>
      </c>
      <c r="DJ3436">
        <v>10.7</v>
      </c>
      <c r="DK3436">
        <v>10.32</v>
      </c>
      <c r="DL3436">
        <v>9.9499999999999993</v>
      </c>
      <c r="DM3436">
        <v>9.6</v>
      </c>
      <c r="DN3436">
        <v>9.27</v>
      </c>
      <c r="DO3436">
        <v>8.9499999999999993</v>
      </c>
      <c r="DP3436">
        <v>8.64</v>
      </c>
      <c r="DQ3436">
        <v>8.32</v>
      </c>
      <c r="DR3436">
        <v>7.99</v>
      </c>
      <c r="DS3436">
        <v>7.67</v>
      </c>
      <c r="DT3436">
        <v>7.34</v>
      </c>
      <c r="DU3436">
        <v>7.03</v>
      </c>
      <c r="DV3436">
        <v>6.72</v>
      </c>
      <c r="DW3436">
        <v>6.43</v>
      </c>
      <c r="DX3436">
        <v>6.16</v>
      </c>
      <c r="DY3436">
        <v>5.9</v>
      </c>
      <c r="DZ3436">
        <v>5.65</v>
      </c>
      <c r="EA3436">
        <v>5.41</v>
      </c>
      <c r="EB3436">
        <v>5.17</v>
      </c>
      <c r="EC3436">
        <v>4.9400000000000004</v>
      </c>
      <c r="ED3436">
        <v>4.71</v>
      </c>
      <c r="EE3436">
        <v>4.49</v>
      </c>
      <c r="EF3436">
        <v>4.28</v>
      </c>
      <c r="EG3436">
        <v>4.07</v>
      </c>
      <c r="EH3436">
        <v>3.87</v>
      </c>
      <c r="EI3436">
        <v>3.67</v>
      </c>
      <c r="EJ3436">
        <v>3.47</v>
      </c>
      <c r="EK3436">
        <v>3.26</v>
      </c>
    </row>
    <row r="3437" spans="1:152" x14ac:dyDescent="0.25">
      <c r="A3437" t="s">
        <v>3224</v>
      </c>
      <c r="B3437">
        <v>34</v>
      </c>
      <c r="C3437">
        <v>34</v>
      </c>
      <c r="E3437">
        <v>100000</v>
      </c>
      <c r="F3437">
        <v>95724</v>
      </c>
      <c r="G3437">
        <v>91432</v>
      </c>
      <c r="H3437">
        <v>87149</v>
      </c>
      <c r="I3437">
        <v>82883</v>
      </c>
      <c r="J3437">
        <v>78636</v>
      </c>
      <c r="K3437">
        <v>74395</v>
      </c>
      <c r="L3437">
        <v>70143</v>
      </c>
      <c r="M3437">
        <v>65878</v>
      </c>
      <c r="N3437">
        <v>61611</v>
      </c>
      <c r="O3437">
        <v>57381</v>
      </c>
      <c r="P3437">
        <v>53243</v>
      </c>
      <c r="Q3437">
        <v>49249</v>
      </c>
      <c r="R3437">
        <v>45434</v>
      </c>
      <c r="S3437">
        <v>41806</v>
      </c>
      <c r="T3437">
        <v>38347</v>
      </c>
      <c r="U3437">
        <v>35035</v>
      </c>
      <c r="V3437">
        <v>31848</v>
      </c>
      <c r="W3437">
        <v>28774</v>
      </c>
      <c r="X3437">
        <v>25818</v>
      </c>
      <c r="Y3437">
        <v>22994</v>
      </c>
      <c r="Z3437">
        <v>20322</v>
      </c>
      <c r="AA3437">
        <v>17832</v>
      </c>
      <c r="AB3437">
        <v>15536</v>
      </c>
      <c r="AC3437">
        <v>13440</v>
      </c>
      <c r="AD3437">
        <v>11541</v>
      </c>
      <c r="AE3437">
        <v>9825</v>
      </c>
      <c r="AF3437">
        <v>8283</v>
      </c>
      <c r="AG3437">
        <v>6912</v>
      </c>
      <c r="AH3437">
        <v>5709</v>
      </c>
      <c r="AI3437">
        <v>4667</v>
      </c>
      <c r="AJ3437">
        <v>3771</v>
      </c>
      <c r="AK3437">
        <v>3012</v>
      </c>
      <c r="AL3437">
        <v>2376</v>
      </c>
      <c r="DC3437">
        <v>13.18</v>
      </c>
      <c r="DD3437">
        <v>12.74</v>
      </c>
      <c r="DE3437">
        <v>12.32</v>
      </c>
      <c r="DF3437">
        <v>11.9</v>
      </c>
      <c r="DG3437">
        <v>11.48</v>
      </c>
      <c r="DH3437">
        <v>11.08</v>
      </c>
      <c r="DI3437">
        <v>10.68</v>
      </c>
      <c r="DJ3437">
        <v>10.3</v>
      </c>
      <c r="DK3437">
        <v>9.93</v>
      </c>
      <c r="DL3437">
        <v>9.58</v>
      </c>
      <c r="DM3437">
        <v>9.25</v>
      </c>
      <c r="DN3437">
        <v>8.93</v>
      </c>
      <c r="DO3437">
        <v>8.6199999999999992</v>
      </c>
      <c r="DP3437">
        <v>8.3000000000000007</v>
      </c>
      <c r="DQ3437">
        <v>7.98</v>
      </c>
      <c r="DR3437">
        <v>7.65</v>
      </c>
      <c r="DS3437">
        <v>7.33</v>
      </c>
      <c r="DT3437">
        <v>7.01</v>
      </c>
      <c r="DU3437">
        <v>6.71</v>
      </c>
      <c r="DV3437">
        <v>6.42</v>
      </c>
      <c r="DW3437">
        <v>6.14</v>
      </c>
      <c r="DX3437">
        <v>5.89</v>
      </c>
      <c r="DY3437">
        <v>5.64</v>
      </c>
      <c r="DZ3437">
        <v>5.4</v>
      </c>
      <c r="EA3437">
        <v>5.16</v>
      </c>
      <c r="EB3437">
        <v>4.93</v>
      </c>
      <c r="EC3437">
        <v>4.7</v>
      </c>
      <c r="ED3437">
        <v>4.4800000000000004</v>
      </c>
      <c r="EE3437">
        <v>4.2699999999999996</v>
      </c>
      <c r="EF3437">
        <v>4.07</v>
      </c>
      <c r="EG3437">
        <v>3.86</v>
      </c>
      <c r="EH3437">
        <v>3.66</v>
      </c>
      <c r="EI3437">
        <v>3.46</v>
      </c>
      <c r="EJ3437">
        <v>3.25</v>
      </c>
    </row>
    <row r="3438" spans="1:152" x14ac:dyDescent="0.25">
      <c r="A3438" t="s">
        <v>3225</v>
      </c>
      <c r="B3438">
        <v>33</v>
      </c>
      <c r="C3438">
        <v>33</v>
      </c>
      <c r="E3438">
        <v>100000</v>
      </c>
      <c r="F3438">
        <v>95499</v>
      </c>
      <c r="G3438">
        <v>91006</v>
      </c>
      <c r="H3438">
        <v>86538</v>
      </c>
      <c r="I3438">
        <v>82087</v>
      </c>
      <c r="J3438">
        <v>77643</v>
      </c>
      <c r="K3438">
        <v>73193</v>
      </c>
      <c r="L3438">
        <v>68728</v>
      </c>
      <c r="M3438">
        <v>64263</v>
      </c>
      <c r="N3438">
        <v>59838</v>
      </c>
      <c r="O3438">
        <v>55509</v>
      </c>
      <c r="P3438">
        <v>51336</v>
      </c>
      <c r="Q3438">
        <v>47348</v>
      </c>
      <c r="R3438">
        <v>43556</v>
      </c>
      <c r="S3438">
        <v>39941</v>
      </c>
      <c r="T3438">
        <v>36480</v>
      </c>
      <c r="U3438">
        <v>33151</v>
      </c>
      <c r="V3438">
        <v>29943</v>
      </c>
      <c r="W3438">
        <v>26857</v>
      </c>
      <c r="X3438">
        <v>23910</v>
      </c>
      <c r="Y3438">
        <v>21126</v>
      </c>
      <c r="Z3438">
        <v>18529</v>
      </c>
      <c r="AA3438">
        <v>16137</v>
      </c>
      <c r="AB3438">
        <v>13955</v>
      </c>
      <c r="AC3438">
        <v>11979</v>
      </c>
      <c r="AD3438">
        <v>10193</v>
      </c>
      <c r="AE3438">
        <v>8590</v>
      </c>
      <c r="AF3438">
        <v>7165</v>
      </c>
      <c r="AG3438">
        <v>5915</v>
      </c>
      <c r="AH3438">
        <v>4833</v>
      </c>
      <c r="AI3438">
        <v>3904</v>
      </c>
      <c r="AJ3438">
        <v>3116</v>
      </c>
      <c r="AK3438">
        <v>2457</v>
      </c>
      <c r="DC3438">
        <v>12.71</v>
      </c>
      <c r="DD3438">
        <v>12.29</v>
      </c>
      <c r="DE3438">
        <v>11.87</v>
      </c>
      <c r="DF3438">
        <v>11.46</v>
      </c>
      <c r="DG3438">
        <v>11.05</v>
      </c>
      <c r="DH3438">
        <v>10.66</v>
      </c>
      <c r="DI3438">
        <v>10.28</v>
      </c>
      <c r="DJ3438">
        <v>9.91</v>
      </c>
      <c r="DK3438">
        <v>9.56</v>
      </c>
      <c r="DL3438">
        <v>9.23</v>
      </c>
      <c r="DM3438">
        <v>8.92</v>
      </c>
      <c r="DN3438">
        <v>8.6</v>
      </c>
      <c r="DO3438">
        <v>8.2799999999999994</v>
      </c>
      <c r="DP3438">
        <v>7.96</v>
      </c>
      <c r="DQ3438">
        <v>7.64</v>
      </c>
      <c r="DR3438">
        <v>7.31</v>
      </c>
      <c r="DS3438">
        <v>7</v>
      </c>
      <c r="DT3438">
        <v>6.69</v>
      </c>
      <c r="DU3438">
        <v>6.4</v>
      </c>
      <c r="DV3438">
        <v>6.13</v>
      </c>
      <c r="DW3438">
        <v>5.87</v>
      </c>
      <c r="DX3438">
        <v>5.63</v>
      </c>
      <c r="DY3438">
        <v>5.39</v>
      </c>
      <c r="DZ3438">
        <v>5.15</v>
      </c>
      <c r="EA3438">
        <v>4.92</v>
      </c>
      <c r="EB3438">
        <v>4.6900000000000004</v>
      </c>
      <c r="EC3438">
        <v>4.47</v>
      </c>
      <c r="ED3438">
        <v>4.26</v>
      </c>
      <c r="EE3438">
        <v>4.0599999999999996</v>
      </c>
      <c r="EF3438">
        <v>3.86</v>
      </c>
      <c r="EG3438">
        <v>3.65</v>
      </c>
      <c r="EH3438">
        <v>3.45</v>
      </c>
      <c r="EI3438">
        <v>3.24</v>
      </c>
    </row>
    <row r="3439" spans="1:152" x14ac:dyDescent="0.25">
      <c r="A3439" t="s">
        <v>3226</v>
      </c>
      <c r="B3439">
        <v>32</v>
      </c>
      <c r="C3439">
        <v>32</v>
      </c>
      <c r="E3439">
        <v>100000</v>
      </c>
      <c r="F3439">
        <v>95279</v>
      </c>
      <c r="G3439">
        <v>90581</v>
      </c>
      <c r="H3439">
        <v>85908</v>
      </c>
      <c r="I3439">
        <v>81241</v>
      </c>
      <c r="J3439">
        <v>76568</v>
      </c>
      <c r="K3439">
        <v>71883</v>
      </c>
      <c r="L3439">
        <v>67199</v>
      </c>
      <c r="M3439">
        <v>62558</v>
      </c>
      <c r="N3439">
        <v>58019</v>
      </c>
      <c r="O3439">
        <v>53644</v>
      </c>
      <c r="P3439">
        <v>49468</v>
      </c>
      <c r="Q3439">
        <v>45495</v>
      </c>
      <c r="R3439">
        <v>41709</v>
      </c>
      <c r="S3439">
        <v>38083</v>
      </c>
      <c r="T3439">
        <v>34598</v>
      </c>
      <c r="U3439">
        <v>31239</v>
      </c>
      <c r="V3439">
        <v>28010</v>
      </c>
      <c r="W3439">
        <v>24927</v>
      </c>
      <c r="X3439">
        <v>22016</v>
      </c>
      <c r="Y3439">
        <v>19305</v>
      </c>
      <c r="Z3439">
        <v>16805</v>
      </c>
      <c r="AA3439">
        <v>14528</v>
      </c>
      <c r="AB3439">
        <v>12466</v>
      </c>
      <c r="AC3439">
        <v>10603</v>
      </c>
      <c r="AD3439">
        <v>8931</v>
      </c>
      <c r="AE3439">
        <v>7447</v>
      </c>
      <c r="AF3439">
        <v>6145</v>
      </c>
      <c r="AG3439">
        <v>5018</v>
      </c>
      <c r="AH3439">
        <v>4052</v>
      </c>
      <c r="AI3439">
        <v>3233</v>
      </c>
      <c r="AJ3439">
        <v>2547</v>
      </c>
      <c r="DC3439">
        <v>12.26</v>
      </c>
      <c r="DD3439">
        <v>11.85</v>
      </c>
      <c r="DE3439">
        <v>11.44</v>
      </c>
      <c r="DF3439">
        <v>11.03</v>
      </c>
      <c r="DG3439">
        <v>10.64</v>
      </c>
      <c r="DH3439">
        <v>10.25</v>
      </c>
      <c r="DI3439">
        <v>9.89</v>
      </c>
      <c r="DJ3439">
        <v>9.5500000000000007</v>
      </c>
      <c r="DK3439">
        <v>9.2200000000000006</v>
      </c>
      <c r="DL3439">
        <v>8.9</v>
      </c>
      <c r="DM3439">
        <v>8.58</v>
      </c>
      <c r="DN3439">
        <v>8.27</v>
      </c>
      <c r="DO3439">
        <v>7.94</v>
      </c>
      <c r="DP3439">
        <v>7.62</v>
      </c>
      <c r="DQ3439">
        <v>7.3</v>
      </c>
      <c r="DR3439">
        <v>6.98</v>
      </c>
      <c r="DS3439">
        <v>6.68</v>
      </c>
      <c r="DT3439">
        <v>6.39</v>
      </c>
      <c r="DU3439">
        <v>6.12</v>
      </c>
      <c r="DV3439">
        <v>5.86</v>
      </c>
      <c r="DW3439">
        <v>5.62</v>
      </c>
      <c r="DX3439">
        <v>5.38</v>
      </c>
      <c r="DY3439">
        <v>5.14</v>
      </c>
      <c r="DZ3439">
        <v>4.91</v>
      </c>
      <c r="EA3439">
        <v>4.68</v>
      </c>
      <c r="EB3439">
        <v>4.47</v>
      </c>
      <c r="EC3439">
        <v>4.26</v>
      </c>
      <c r="ED3439">
        <v>4.05</v>
      </c>
      <c r="EE3439">
        <v>3.85</v>
      </c>
      <c r="EF3439">
        <v>3.65</v>
      </c>
      <c r="EG3439">
        <v>3.45</v>
      </c>
      <c r="EH3439">
        <v>3.24</v>
      </c>
    </row>
    <row r="3440" spans="1:152" x14ac:dyDescent="0.25">
      <c r="A3440" t="s">
        <v>3227</v>
      </c>
      <c r="B3440">
        <v>31</v>
      </c>
      <c r="C3440">
        <v>31</v>
      </c>
      <c r="E3440">
        <v>100000</v>
      </c>
      <c r="F3440">
        <v>95052</v>
      </c>
      <c r="G3440">
        <v>90129</v>
      </c>
      <c r="H3440">
        <v>85218</v>
      </c>
      <c r="I3440">
        <v>80298</v>
      </c>
      <c r="J3440">
        <v>75369</v>
      </c>
      <c r="K3440">
        <v>70444</v>
      </c>
      <c r="L3440">
        <v>65565</v>
      </c>
      <c r="M3440">
        <v>60794</v>
      </c>
      <c r="N3440">
        <v>56197</v>
      </c>
      <c r="O3440">
        <v>51809</v>
      </c>
      <c r="P3440">
        <v>47640</v>
      </c>
      <c r="Q3440">
        <v>43664</v>
      </c>
      <c r="R3440">
        <v>39859</v>
      </c>
      <c r="S3440">
        <v>36199</v>
      </c>
      <c r="T3440">
        <v>32675</v>
      </c>
      <c r="U3440">
        <v>29288</v>
      </c>
      <c r="V3440">
        <v>26055</v>
      </c>
      <c r="W3440">
        <v>23003</v>
      </c>
      <c r="X3440">
        <v>20162</v>
      </c>
      <c r="Y3440">
        <v>17547</v>
      </c>
      <c r="Z3440">
        <v>15162</v>
      </c>
      <c r="AA3440">
        <v>13005</v>
      </c>
      <c r="AB3440">
        <v>11058</v>
      </c>
      <c r="AC3440">
        <v>9310</v>
      </c>
      <c r="AD3440">
        <v>7759</v>
      </c>
      <c r="AE3440">
        <v>6400</v>
      </c>
      <c r="AF3440">
        <v>5224</v>
      </c>
      <c r="AG3440">
        <v>4216</v>
      </c>
      <c r="AH3440">
        <v>3362</v>
      </c>
      <c r="AI3440">
        <v>2648</v>
      </c>
      <c r="DC3440">
        <v>11.82</v>
      </c>
      <c r="DD3440">
        <v>11.41</v>
      </c>
      <c r="DE3440">
        <v>11.01</v>
      </c>
      <c r="DF3440">
        <v>10.61</v>
      </c>
      <c r="DG3440">
        <v>10.23</v>
      </c>
      <c r="DH3440">
        <v>9.8699999999999992</v>
      </c>
      <c r="DI3440">
        <v>9.5299999999999994</v>
      </c>
      <c r="DJ3440">
        <v>9.1999999999999993</v>
      </c>
      <c r="DK3440">
        <v>8.8800000000000008</v>
      </c>
      <c r="DL3440">
        <v>8.57</v>
      </c>
      <c r="DM3440">
        <v>8.25</v>
      </c>
      <c r="DN3440">
        <v>7.93</v>
      </c>
      <c r="DO3440">
        <v>7.6</v>
      </c>
      <c r="DP3440">
        <v>7.28</v>
      </c>
      <c r="DQ3440">
        <v>6.97</v>
      </c>
      <c r="DR3440">
        <v>6.66</v>
      </c>
      <c r="DS3440">
        <v>6.38</v>
      </c>
      <c r="DT3440">
        <v>6.11</v>
      </c>
      <c r="DU3440">
        <v>5.85</v>
      </c>
      <c r="DV3440">
        <v>5.6</v>
      </c>
      <c r="DW3440">
        <v>5.37</v>
      </c>
      <c r="DX3440">
        <v>5.13</v>
      </c>
      <c r="DY3440">
        <v>4.9000000000000004</v>
      </c>
      <c r="DZ3440">
        <v>4.67</v>
      </c>
      <c r="EA3440">
        <v>4.46</v>
      </c>
      <c r="EB3440">
        <v>4.25</v>
      </c>
      <c r="EC3440">
        <v>4.04</v>
      </c>
      <c r="ED3440">
        <v>3.84</v>
      </c>
      <c r="EE3440">
        <v>3.64</v>
      </c>
      <c r="EF3440">
        <v>3.44</v>
      </c>
      <c r="EG3440">
        <v>3.23</v>
      </c>
    </row>
    <row r="3441" spans="1:136" x14ac:dyDescent="0.25">
      <c r="A3441" t="s">
        <v>3228</v>
      </c>
      <c r="B3441">
        <v>30</v>
      </c>
      <c r="C3441">
        <v>30</v>
      </c>
      <c r="E3441">
        <v>100000</v>
      </c>
      <c r="F3441">
        <v>94802</v>
      </c>
      <c r="G3441">
        <v>89617</v>
      </c>
      <c r="H3441">
        <v>84429</v>
      </c>
      <c r="I3441">
        <v>79228</v>
      </c>
      <c r="J3441">
        <v>74034</v>
      </c>
      <c r="K3441">
        <v>68891</v>
      </c>
      <c r="L3441">
        <v>63865</v>
      </c>
      <c r="M3441">
        <v>59022</v>
      </c>
      <c r="N3441">
        <v>54402</v>
      </c>
      <c r="O3441">
        <v>50011</v>
      </c>
      <c r="P3441">
        <v>45830</v>
      </c>
      <c r="Q3441">
        <v>41825</v>
      </c>
      <c r="R3441">
        <v>37975</v>
      </c>
      <c r="S3441">
        <v>34266</v>
      </c>
      <c r="T3441">
        <v>30704</v>
      </c>
      <c r="U3441">
        <v>27305</v>
      </c>
      <c r="V3441">
        <v>24099</v>
      </c>
      <c r="W3441">
        <v>21113</v>
      </c>
      <c r="X3441">
        <v>18367</v>
      </c>
      <c r="Y3441">
        <v>15866</v>
      </c>
      <c r="Z3441">
        <v>13602</v>
      </c>
      <c r="AA3441">
        <v>11561</v>
      </c>
      <c r="AB3441">
        <v>9730</v>
      </c>
      <c r="AC3441">
        <v>8105</v>
      </c>
      <c r="AD3441">
        <v>6683</v>
      </c>
      <c r="AE3441">
        <v>5452</v>
      </c>
      <c r="AF3441">
        <v>4399</v>
      </c>
      <c r="AG3441">
        <v>3506</v>
      </c>
      <c r="AH3441">
        <v>2761</v>
      </c>
      <c r="DC3441">
        <v>11.39</v>
      </c>
      <c r="DD3441">
        <v>10.99</v>
      </c>
      <c r="DE3441">
        <v>10.59</v>
      </c>
      <c r="DF3441">
        <v>10.210000000000001</v>
      </c>
      <c r="DG3441">
        <v>9.85</v>
      </c>
      <c r="DH3441">
        <v>9.51</v>
      </c>
      <c r="DI3441">
        <v>9.18</v>
      </c>
      <c r="DJ3441">
        <v>8.86</v>
      </c>
      <c r="DK3441">
        <v>8.5500000000000007</v>
      </c>
      <c r="DL3441">
        <v>8.23</v>
      </c>
      <c r="DM3441">
        <v>7.91</v>
      </c>
      <c r="DN3441">
        <v>7.59</v>
      </c>
      <c r="DO3441">
        <v>7.27</v>
      </c>
      <c r="DP3441">
        <v>6.95</v>
      </c>
      <c r="DQ3441">
        <v>6.65</v>
      </c>
      <c r="DR3441">
        <v>6.36</v>
      </c>
      <c r="DS3441">
        <v>6.1</v>
      </c>
      <c r="DT3441">
        <v>5.84</v>
      </c>
      <c r="DU3441">
        <v>5.59</v>
      </c>
      <c r="DV3441">
        <v>5.36</v>
      </c>
      <c r="DW3441">
        <v>5.12</v>
      </c>
      <c r="DX3441">
        <v>4.8899999999999997</v>
      </c>
      <c r="DY3441">
        <v>4.67</v>
      </c>
      <c r="DZ3441">
        <v>4.45</v>
      </c>
      <c r="EA3441">
        <v>4.24</v>
      </c>
      <c r="EB3441">
        <v>4.04</v>
      </c>
      <c r="EC3441">
        <v>3.84</v>
      </c>
      <c r="ED3441">
        <v>3.64</v>
      </c>
      <c r="EE3441">
        <v>3.43</v>
      </c>
      <c r="EF3441">
        <v>3.23</v>
      </c>
    </row>
    <row r="3442" spans="1:136" x14ac:dyDescent="0.25">
      <c r="A3442" t="s">
        <v>3229</v>
      </c>
      <c r="B3442">
        <v>29</v>
      </c>
      <c r="C3442">
        <v>29</v>
      </c>
      <c r="E3442">
        <v>100000</v>
      </c>
      <c r="F3442">
        <v>94512</v>
      </c>
      <c r="G3442">
        <v>89020</v>
      </c>
      <c r="H3442">
        <v>83522</v>
      </c>
      <c r="I3442">
        <v>78027</v>
      </c>
      <c r="J3442">
        <v>72590</v>
      </c>
      <c r="K3442">
        <v>67280</v>
      </c>
      <c r="L3442">
        <v>62165</v>
      </c>
      <c r="M3442">
        <v>57285</v>
      </c>
      <c r="N3442">
        <v>52650</v>
      </c>
      <c r="O3442">
        <v>48235</v>
      </c>
      <c r="P3442">
        <v>44013</v>
      </c>
      <c r="Q3442">
        <v>39951</v>
      </c>
      <c r="R3442">
        <v>36040</v>
      </c>
      <c r="S3442">
        <v>32282</v>
      </c>
      <c r="T3442">
        <v>28699</v>
      </c>
      <c r="U3442">
        <v>25319</v>
      </c>
      <c r="V3442">
        <v>22174</v>
      </c>
      <c r="W3442">
        <v>19282</v>
      </c>
      <c r="X3442">
        <v>16649</v>
      </c>
      <c r="Y3442">
        <v>14270</v>
      </c>
      <c r="Z3442">
        <v>12123</v>
      </c>
      <c r="AA3442">
        <v>10199</v>
      </c>
      <c r="AB3442">
        <v>8492</v>
      </c>
      <c r="AC3442">
        <v>6999</v>
      </c>
      <c r="AD3442">
        <v>5708</v>
      </c>
      <c r="AE3442">
        <v>4602</v>
      </c>
      <c r="AF3442">
        <v>3667</v>
      </c>
      <c r="AG3442">
        <v>2886</v>
      </c>
      <c r="DC3442">
        <v>10.97</v>
      </c>
      <c r="DD3442">
        <v>10.57</v>
      </c>
      <c r="DE3442">
        <v>10.19</v>
      </c>
      <c r="DF3442">
        <v>9.83</v>
      </c>
      <c r="DG3442">
        <v>9.49</v>
      </c>
      <c r="DH3442">
        <v>9.16</v>
      </c>
      <c r="DI3442">
        <v>8.85</v>
      </c>
      <c r="DJ3442">
        <v>8.5299999999999994</v>
      </c>
      <c r="DK3442">
        <v>8.2200000000000006</v>
      </c>
      <c r="DL3442">
        <v>7.9</v>
      </c>
      <c r="DM3442">
        <v>7.57</v>
      </c>
      <c r="DN3442">
        <v>7.25</v>
      </c>
      <c r="DO3442">
        <v>6.94</v>
      </c>
      <c r="DP3442">
        <v>6.64</v>
      </c>
      <c r="DQ3442">
        <v>6.35</v>
      </c>
      <c r="DR3442">
        <v>6.08</v>
      </c>
      <c r="DS3442">
        <v>5.83</v>
      </c>
      <c r="DT3442">
        <v>5.58</v>
      </c>
      <c r="DU3442">
        <v>5.35</v>
      </c>
      <c r="DV3442">
        <v>5.1100000000000003</v>
      </c>
      <c r="DW3442">
        <v>4.88</v>
      </c>
      <c r="DX3442">
        <v>4.66</v>
      </c>
      <c r="DY3442">
        <v>4.4400000000000004</v>
      </c>
      <c r="DZ3442">
        <v>4.24</v>
      </c>
      <c r="EA3442">
        <v>4.03</v>
      </c>
      <c r="EB3442">
        <v>3.83</v>
      </c>
      <c r="EC3442">
        <v>3.63</v>
      </c>
      <c r="ED3442">
        <v>3.43</v>
      </c>
      <c r="EE3442">
        <v>3.22</v>
      </c>
    </row>
    <row r="3443" spans="1:136" x14ac:dyDescent="0.25">
      <c r="A3443" t="s">
        <v>3230</v>
      </c>
      <c r="B3443">
        <v>28</v>
      </c>
      <c r="C3443">
        <v>28</v>
      </c>
      <c r="E3443">
        <v>100000</v>
      </c>
      <c r="F3443">
        <v>94170</v>
      </c>
      <c r="G3443">
        <v>88333</v>
      </c>
      <c r="H3443">
        <v>82507</v>
      </c>
      <c r="I3443">
        <v>76739</v>
      </c>
      <c r="J3443">
        <v>71108</v>
      </c>
      <c r="K3443">
        <v>65688</v>
      </c>
      <c r="L3443">
        <v>60519</v>
      </c>
      <c r="M3443">
        <v>55609</v>
      </c>
      <c r="N3443">
        <v>50935</v>
      </c>
      <c r="O3443">
        <v>46464</v>
      </c>
      <c r="P3443">
        <v>42169</v>
      </c>
      <c r="Q3443">
        <v>38030</v>
      </c>
      <c r="R3443">
        <v>34056</v>
      </c>
      <c r="S3443">
        <v>30265</v>
      </c>
      <c r="T3443">
        <v>26690</v>
      </c>
      <c r="U3443">
        <v>23366</v>
      </c>
      <c r="V3443">
        <v>20311</v>
      </c>
      <c r="W3443">
        <v>17530</v>
      </c>
      <c r="X3443">
        <v>15018</v>
      </c>
      <c r="Y3443">
        <v>12755</v>
      </c>
      <c r="Z3443">
        <v>10726</v>
      </c>
      <c r="AA3443">
        <v>8927</v>
      </c>
      <c r="AB3443">
        <v>7354</v>
      </c>
      <c r="AC3443">
        <v>5995</v>
      </c>
      <c r="AD3443">
        <v>4832</v>
      </c>
      <c r="AE3443">
        <v>3848</v>
      </c>
      <c r="AF3443">
        <v>3027</v>
      </c>
      <c r="DC3443">
        <v>10.55</v>
      </c>
      <c r="DD3443">
        <v>10.17</v>
      </c>
      <c r="DE3443">
        <v>9.81</v>
      </c>
      <c r="DF3443">
        <v>9.4700000000000006</v>
      </c>
      <c r="DG3443">
        <v>9.15</v>
      </c>
      <c r="DH3443">
        <v>8.83</v>
      </c>
      <c r="DI3443">
        <v>8.52</v>
      </c>
      <c r="DJ3443">
        <v>8.1999999999999993</v>
      </c>
      <c r="DK3443">
        <v>7.88</v>
      </c>
      <c r="DL3443">
        <v>7.56</v>
      </c>
      <c r="DM3443">
        <v>7.24</v>
      </c>
      <c r="DN3443">
        <v>6.93</v>
      </c>
      <c r="DO3443">
        <v>6.62</v>
      </c>
      <c r="DP3443">
        <v>6.34</v>
      </c>
      <c r="DQ3443">
        <v>6.07</v>
      </c>
      <c r="DR3443">
        <v>5.82</v>
      </c>
      <c r="DS3443">
        <v>5.57</v>
      </c>
      <c r="DT3443">
        <v>5.34</v>
      </c>
      <c r="DU3443">
        <v>5.0999999999999996</v>
      </c>
      <c r="DV3443">
        <v>4.87</v>
      </c>
      <c r="DW3443">
        <v>4.6500000000000004</v>
      </c>
      <c r="DX3443">
        <v>4.4400000000000004</v>
      </c>
      <c r="DY3443">
        <v>4.2300000000000004</v>
      </c>
      <c r="DZ3443">
        <v>4.03</v>
      </c>
      <c r="EA3443">
        <v>3.83</v>
      </c>
      <c r="EB3443">
        <v>3.63</v>
      </c>
      <c r="EC3443">
        <v>3.42</v>
      </c>
      <c r="ED3443">
        <v>3.22</v>
      </c>
    </row>
    <row r="3444" spans="1:136" x14ac:dyDescent="0.25">
      <c r="A3444" t="s">
        <v>3231</v>
      </c>
      <c r="B3444">
        <v>27</v>
      </c>
      <c r="C3444">
        <v>27</v>
      </c>
      <c r="E3444">
        <v>100000</v>
      </c>
      <c r="F3444">
        <v>93781</v>
      </c>
      <c r="G3444">
        <v>87574</v>
      </c>
      <c r="H3444">
        <v>81438</v>
      </c>
      <c r="I3444">
        <v>75442</v>
      </c>
      <c r="J3444">
        <v>69675</v>
      </c>
      <c r="K3444">
        <v>64178</v>
      </c>
      <c r="L3444">
        <v>58959</v>
      </c>
      <c r="M3444">
        <v>53991</v>
      </c>
      <c r="N3444">
        <v>49241</v>
      </c>
      <c r="O3444">
        <v>44677</v>
      </c>
      <c r="P3444">
        <v>40286</v>
      </c>
      <c r="Q3444">
        <v>36065</v>
      </c>
      <c r="R3444">
        <v>32041</v>
      </c>
      <c r="S3444">
        <v>28247</v>
      </c>
      <c r="T3444">
        <v>24719</v>
      </c>
      <c r="U3444">
        <v>21478</v>
      </c>
      <c r="V3444">
        <v>18531</v>
      </c>
      <c r="W3444">
        <v>15868</v>
      </c>
      <c r="X3444">
        <v>13471</v>
      </c>
      <c r="Y3444">
        <v>11324</v>
      </c>
      <c r="Z3444">
        <v>9421</v>
      </c>
      <c r="AA3444">
        <v>7758</v>
      </c>
      <c r="AB3444">
        <v>6321</v>
      </c>
      <c r="AC3444">
        <v>5093</v>
      </c>
      <c r="AD3444">
        <v>4054</v>
      </c>
      <c r="AE3444">
        <v>3188</v>
      </c>
      <c r="DC3444">
        <v>10.15</v>
      </c>
      <c r="DD3444">
        <v>9.7899999999999991</v>
      </c>
      <c r="DE3444">
        <v>9.4499999999999993</v>
      </c>
      <c r="DF3444">
        <v>9.1300000000000008</v>
      </c>
      <c r="DG3444">
        <v>8.81</v>
      </c>
      <c r="DH3444">
        <v>8.5</v>
      </c>
      <c r="DI3444">
        <v>8.19</v>
      </c>
      <c r="DJ3444">
        <v>7.87</v>
      </c>
      <c r="DK3444">
        <v>7.55</v>
      </c>
      <c r="DL3444">
        <v>7.23</v>
      </c>
      <c r="DM3444">
        <v>6.91</v>
      </c>
      <c r="DN3444">
        <v>6.61</v>
      </c>
      <c r="DO3444">
        <v>6.33</v>
      </c>
      <c r="DP3444">
        <v>6.06</v>
      </c>
      <c r="DQ3444">
        <v>5.81</v>
      </c>
      <c r="DR3444">
        <v>5.56</v>
      </c>
      <c r="DS3444">
        <v>5.33</v>
      </c>
      <c r="DT3444">
        <v>5.0999999999999996</v>
      </c>
      <c r="DU3444">
        <v>4.87</v>
      </c>
      <c r="DV3444">
        <v>4.6399999999999997</v>
      </c>
      <c r="DW3444">
        <v>4.43</v>
      </c>
      <c r="DX3444">
        <v>4.22</v>
      </c>
      <c r="DY3444">
        <v>4.0199999999999996</v>
      </c>
      <c r="DZ3444">
        <v>3.82</v>
      </c>
      <c r="EA3444">
        <v>3.62</v>
      </c>
      <c r="EB3444">
        <v>3.42</v>
      </c>
      <c r="EC3444">
        <v>3.21</v>
      </c>
    </row>
    <row r="3445" spans="1:136" x14ac:dyDescent="0.25">
      <c r="A3445" t="s">
        <v>3232</v>
      </c>
      <c r="B3445">
        <v>26</v>
      </c>
      <c r="C3445">
        <v>26</v>
      </c>
      <c r="E3445">
        <v>100000</v>
      </c>
      <c r="F3445">
        <v>93361</v>
      </c>
      <c r="G3445">
        <v>86795</v>
      </c>
      <c r="H3445">
        <v>80392</v>
      </c>
      <c r="I3445">
        <v>74227</v>
      </c>
      <c r="J3445">
        <v>68354</v>
      </c>
      <c r="K3445">
        <v>62782</v>
      </c>
      <c r="L3445">
        <v>57480</v>
      </c>
      <c r="M3445">
        <v>52410</v>
      </c>
      <c r="N3445">
        <v>47542</v>
      </c>
      <c r="O3445">
        <v>42857</v>
      </c>
      <c r="P3445">
        <v>38361</v>
      </c>
      <c r="Q3445">
        <v>34071</v>
      </c>
      <c r="R3445">
        <v>30027</v>
      </c>
      <c r="S3445">
        <v>26267</v>
      </c>
      <c r="T3445">
        <v>22814</v>
      </c>
      <c r="U3445">
        <v>19675</v>
      </c>
      <c r="V3445">
        <v>16842</v>
      </c>
      <c r="W3445">
        <v>14291</v>
      </c>
      <c r="X3445">
        <v>12008</v>
      </c>
      <c r="Y3445">
        <v>9987</v>
      </c>
      <c r="Z3445">
        <v>8219</v>
      </c>
      <c r="AA3445">
        <v>6695</v>
      </c>
      <c r="AB3445">
        <v>5391</v>
      </c>
      <c r="AC3445">
        <v>4290</v>
      </c>
      <c r="AD3445">
        <v>3372</v>
      </c>
      <c r="DC3445">
        <v>9.7799999999999994</v>
      </c>
      <c r="DD3445">
        <v>9.44</v>
      </c>
      <c r="DE3445">
        <v>9.11</v>
      </c>
      <c r="DF3445">
        <v>8.8000000000000007</v>
      </c>
      <c r="DG3445">
        <v>8.49</v>
      </c>
      <c r="DH3445">
        <v>8.17</v>
      </c>
      <c r="DI3445">
        <v>7.85</v>
      </c>
      <c r="DJ3445">
        <v>7.53</v>
      </c>
      <c r="DK3445">
        <v>7.21</v>
      </c>
      <c r="DL3445">
        <v>6.9</v>
      </c>
      <c r="DM3445">
        <v>6.6</v>
      </c>
      <c r="DN3445">
        <v>6.32</v>
      </c>
      <c r="DO3445">
        <v>6.05</v>
      </c>
      <c r="DP3445">
        <v>5.79</v>
      </c>
      <c r="DQ3445">
        <v>5.55</v>
      </c>
      <c r="DR3445">
        <v>5.32</v>
      </c>
      <c r="DS3445">
        <v>5.09</v>
      </c>
      <c r="DT3445">
        <v>4.8600000000000003</v>
      </c>
      <c r="DU3445">
        <v>4.6399999999999997</v>
      </c>
      <c r="DV3445">
        <v>4.42</v>
      </c>
      <c r="DW3445">
        <v>4.22</v>
      </c>
      <c r="DX3445">
        <v>4.01</v>
      </c>
      <c r="DY3445">
        <v>3.81</v>
      </c>
      <c r="DZ3445">
        <v>3.62</v>
      </c>
      <c r="EA3445">
        <v>3.42</v>
      </c>
      <c r="EB3445">
        <v>3.21</v>
      </c>
    </row>
    <row r="3446" spans="1:136" x14ac:dyDescent="0.25">
      <c r="A3446" t="s">
        <v>3233</v>
      </c>
      <c r="B3446">
        <v>25</v>
      </c>
      <c r="C3446">
        <v>25</v>
      </c>
      <c r="E3446">
        <v>100000</v>
      </c>
      <c r="F3446">
        <v>92947</v>
      </c>
      <c r="G3446">
        <v>86066</v>
      </c>
      <c r="H3446">
        <v>79452</v>
      </c>
      <c r="I3446">
        <v>73147</v>
      </c>
      <c r="J3446">
        <v>67168</v>
      </c>
      <c r="K3446">
        <v>61482</v>
      </c>
      <c r="L3446">
        <v>56048</v>
      </c>
      <c r="M3446">
        <v>50829</v>
      </c>
      <c r="N3446">
        <v>45810</v>
      </c>
      <c r="O3446">
        <v>40992</v>
      </c>
      <c r="P3446">
        <v>36401</v>
      </c>
      <c r="Q3446">
        <v>32072</v>
      </c>
      <c r="R3446">
        <v>28047</v>
      </c>
      <c r="S3446">
        <v>24351</v>
      </c>
      <c r="T3446">
        <v>20992</v>
      </c>
      <c r="U3446">
        <v>17962</v>
      </c>
      <c r="V3446">
        <v>15235</v>
      </c>
      <c r="W3446">
        <v>12795</v>
      </c>
      <c r="X3446">
        <v>10636</v>
      </c>
      <c r="Y3446">
        <v>8751</v>
      </c>
      <c r="Z3446">
        <v>7124</v>
      </c>
      <c r="AA3446">
        <v>5735</v>
      </c>
      <c r="AB3446">
        <v>4562</v>
      </c>
      <c r="AC3446">
        <v>3584</v>
      </c>
      <c r="DC3446">
        <v>9.42</v>
      </c>
      <c r="DD3446">
        <v>9.1</v>
      </c>
      <c r="DE3446">
        <v>8.7799999999999994</v>
      </c>
      <c r="DF3446">
        <v>8.4700000000000006</v>
      </c>
      <c r="DG3446">
        <v>8.16</v>
      </c>
      <c r="DH3446">
        <v>7.84</v>
      </c>
      <c r="DI3446">
        <v>7.52</v>
      </c>
      <c r="DJ3446">
        <v>7.2</v>
      </c>
      <c r="DK3446">
        <v>6.89</v>
      </c>
      <c r="DL3446">
        <v>6.59</v>
      </c>
      <c r="DM3446">
        <v>6.3</v>
      </c>
      <c r="DN3446">
        <v>6.04</v>
      </c>
      <c r="DO3446">
        <v>5.78</v>
      </c>
      <c r="DP3446">
        <v>5.54</v>
      </c>
      <c r="DQ3446">
        <v>5.31</v>
      </c>
      <c r="DR3446">
        <v>5.08</v>
      </c>
      <c r="DS3446">
        <v>4.8499999999999996</v>
      </c>
      <c r="DT3446">
        <v>4.63</v>
      </c>
      <c r="DU3446">
        <v>4.41</v>
      </c>
      <c r="DV3446">
        <v>4.21</v>
      </c>
      <c r="DW3446">
        <v>4.01</v>
      </c>
      <c r="DX3446">
        <v>3.81</v>
      </c>
      <c r="DY3446">
        <v>3.61</v>
      </c>
      <c r="DZ3446">
        <v>3.41</v>
      </c>
      <c r="EA3446">
        <v>3.2</v>
      </c>
    </row>
    <row r="3447" spans="1:136" x14ac:dyDescent="0.25">
      <c r="A3447" t="s">
        <v>3234</v>
      </c>
      <c r="B3447">
        <v>24</v>
      </c>
      <c r="C3447">
        <v>24</v>
      </c>
      <c r="E3447">
        <v>100000</v>
      </c>
      <c r="F3447">
        <v>92576</v>
      </c>
      <c r="G3447">
        <v>85437</v>
      </c>
      <c r="H3447">
        <v>78644</v>
      </c>
      <c r="I3447">
        <v>72197</v>
      </c>
      <c r="J3447">
        <v>66069</v>
      </c>
      <c r="K3447">
        <v>60216</v>
      </c>
      <c r="L3447">
        <v>54598</v>
      </c>
      <c r="M3447">
        <v>49194</v>
      </c>
      <c r="N3447">
        <v>44010</v>
      </c>
      <c r="O3447">
        <v>39070</v>
      </c>
      <c r="P3447">
        <v>34417</v>
      </c>
      <c r="Q3447">
        <v>30089</v>
      </c>
      <c r="R3447">
        <v>26116</v>
      </c>
      <c r="S3447">
        <v>22504</v>
      </c>
      <c r="T3447">
        <v>19248</v>
      </c>
      <c r="U3447">
        <v>16319</v>
      </c>
      <c r="V3447">
        <v>13700</v>
      </c>
      <c r="W3447">
        <v>11383</v>
      </c>
      <c r="X3447">
        <v>9361</v>
      </c>
      <c r="Y3447">
        <v>7619</v>
      </c>
      <c r="Z3447">
        <v>6130</v>
      </c>
      <c r="AA3447">
        <v>4874</v>
      </c>
      <c r="AB3447">
        <v>3828</v>
      </c>
      <c r="DC3447">
        <v>9.08</v>
      </c>
      <c r="DD3447">
        <v>8.77</v>
      </c>
      <c r="DE3447">
        <v>8.4600000000000009</v>
      </c>
      <c r="DF3447">
        <v>8.15</v>
      </c>
      <c r="DG3447">
        <v>7.83</v>
      </c>
      <c r="DH3447">
        <v>7.51</v>
      </c>
      <c r="DI3447">
        <v>7.19</v>
      </c>
      <c r="DJ3447">
        <v>6.88</v>
      </c>
      <c r="DK3447">
        <v>6.58</v>
      </c>
      <c r="DL3447">
        <v>6.29</v>
      </c>
      <c r="DM3447">
        <v>6.03</v>
      </c>
      <c r="DN3447">
        <v>5.77</v>
      </c>
      <c r="DO3447">
        <v>5.53</v>
      </c>
      <c r="DP3447">
        <v>5.3</v>
      </c>
      <c r="DQ3447">
        <v>5.07</v>
      </c>
      <c r="DR3447">
        <v>4.84</v>
      </c>
      <c r="DS3447">
        <v>4.62</v>
      </c>
      <c r="DT3447">
        <v>4.41</v>
      </c>
      <c r="DU3447">
        <v>4.2</v>
      </c>
      <c r="DV3447">
        <v>4</v>
      </c>
      <c r="DW3447">
        <v>3.8</v>
      </c>
      <c r="DX3447">
        <v>3.61</v>
      </c>
      <c r="DY3447">
        <v>3.41</v>
      </c>
      <c r="DZ3447">
        <v>3.2</v>
      </c>
    </row>
    <row r="3448" spans="1:136" x14ac:dyDescent="0.25">
      <c r="A3448" t="s">
        <v>3235</v>
      </c>
      <c r="B3448">
        <v>23</v>
      </c>
      <c r="C3448">
        <v>23</v>
      </c>
      <c r="E3448">
        <v>100000</v>
      </c>
      <c r="F3448">
        <v>92268</v>
      </c>
      <c r="G3448">
        <v>84908</v>
      </c>
      <c r="H3448">
        <v>77934</v>
      </c>
      <c r="I3448">
        <v>71300</v>
      </c>
      <c r="J3448">
        <v>64968</v>
      </c>
      <c r="K3448">
        <v>58894</v>
      </c>
      <c r="L3448">
        <v>53053</v>
      </c>
      <c r="M3448">
        <v>47450</v>
      </c>
      <c r="N3448">
        <v>42113</v>
      </c>
      <c r="O3448">
        <v>37087</v>
      </c>
      <c r="P3448">
        <v>32418</v>
      </c>
      <c r="Q3448">
        <v>28128</v>
      </c>
      <c r="R3448">
        <v>24231</v>
      </c>
      <c r="S3448">
        <v>20716</v>
      </c>
      <c r="T3448">
        <v>17556</v>
      </c>
      <c r="U3448">
        <v>14732</v>
      </c>
      <c r="V3448">
        <v>12236</v>
      </c>
      <c r="W3448">
        <v>10057</v>
      </c>
      <c r="X3448">
        <v>8181</v>
      </c>
      <c r="Y3448">
        <v>6581</v>
      </c>
      <c r="Z3448">
        <v>5230</v>
      </c>
      <c r="AA3448">
        <v>4106</v>
      </c>
      <c r="DC3448">
        <v>8.75</v>
      </c>
      <c r="DD3448">
        <v>8.44</v>
      </c>
      <c r="DE3448">
        <v>8.1300000000000008</v>
      </c>
      <c r="DF3448">
        <v>7.82</v>
      </c>
      <c r="DG3448">
        <v>7.5</v>
      </c>
      <c r="DH3448">
        <v>7.18</v>
      </c>
      <c r="DI3448">
        <v>6.87</v>
      </c>
      <c r="DJ3448">
        <v>6.57</v>
      </c>
      <c r="DK3448">
        <v>6.28</v>
      </c>
      <c r="DL3448">
        <v>6.02</v>
      </c>
      <c r="DM3448">
        <v>5.76</v>
      </c>
      <c r="DN3448">
        <v>5.52</v>
      </c>
      <c r="DO3448">
        <v>5.29</v>
      </c>
      <c r="DP3448">
        <v>5.0599999999999996</v>
      </c>
      <c r="DQ3448">
        <v>4.83</v>
      </c>
      <c r="DR3448">
        <v>4.6100000000000003</v>
      </c>
      <c r="DS3448">
        <v>4.4000000000000004</v>
      </c>
      <c r="DT3448">
        <v>4.2</v>
      </c>
      <c r="DU3448">
        <v>4</v>
      </c>
      <c r="DV3448">
        <v>3.8</v>
      </c>
      <c r="DW3448">
        <v>3.6</v>
      </c>
      <c r="DX3448">
        <v>3.4</v>
      </c>
      <c r="DY3448">
        <v>3.2</v>
      </c>
    </row>
    <row r="3449" spans="1:136" x14ac:dyDescent="0.25">
      <c r="A3449" t="s">
        <v>3236</v>
      </c>
      <c r="B3449">
        <v>22</v>
      </c>
      <c r="C3449">
        <v>22</v>
      </c>
      <c r="E3449">
        <v>100000</v>
      </c>
      <c r="F3449">
        <v>92002</v>
      </c>
      <c r="G3449">
        <v>84421</v>
      </c>
      <c r="H3449">
        <v>77223</v>
      </c>
      <c r="I3449">
        <v>70346</v>
      </c>
      <c r="J3449">
        <v>63753</v>
      </c>
      <c r="K3449">
        <v>57418</v>
      </c>
      <c r="L3449">
        <v>51342</v>
      </c>
      <c r="M3449">
        <v>45556</v>
      </c>
      <c r="N3449">
        <v>40108</v>
      </c>
      <c r="O3449">
        <v>35048</v>
      </c>
      <c r="P3449">
        <v>30406</v>
      </c>
      <c r="Q3449">
        <v>26184</v>
      </c>
      <c r="R3449">
        <v>22379</v>
      </c>
      <c r="S3449">
        <v>18957</v>
      </c>
      <c r="T3449">
        <v>15901</v>
      </c>
      <c r="U3449">
        <v>13201</v>
      </c>
      <c r="V3449">
        <v>10846</v>
      </c>
      <c r="W3449">
        <v>8818</v>
      </c>
      <c r="X3449">
        <v>7090</v>
      </c>
      <c r="Y3449">
        <v>5633</v>
      </c>
      <c r="Z3449">
        <v>4421</v>
      </c>
      <c r="DC3449">
        <v>8.43</v>
      </c>
      <c r="DD3449">
        <v>8.1199999999999992</v>
      </c>
      <c r="DE3449">
        <v>7.8</v>
      </c>
      <c r="DF3449">
        <v>7.48</v>
      </c>
      <c r="DG3449">
        <v>7.17</v>
      </c>
      <c r="DH3449">
        <v>6.86</v>
      </c>
      <c r="DI3449">
        <v>6.56</v>
      </c>
      <c r="DJ3449">
        <v>6.27</v>
      </c>
      <c r="DK3449">
        <v>6.01</v>
      </c>
      <c r="DL3449">
        <v>5.76</v>
      </c>
      <c r="DM3449">
        <v>5.51</v>
      </c>
      <c r="DN3449">
        <v>5.28</v>
      </c>
      <c r="DO3449">
        <v>5.05</v>
      </c>
      <c r="DP3449">
        <v>4.82</v>
      </c>
      <c r="DQ3449">
        <v>4.5999999999999996</v>
      </c>
      <c r="DR3449">
        <v>4.3899999999999997</v>
      </c>
      <c r="DS3449">
        <v>4.1900000000000004</v>
      </c>
      <c r="DT3449">
        <v>3.99</v>
      </c>
      <c r="DU3449">
        <v>3.79</v>
      </c>
      <c r="DV3449">
        <v>3.6</v>
      </c>
      <c r="DW3449">
        <v>3.4</v>
      </c>
      <c r="DX3449">
        <v>3.19</v>
      </c>
    </row>
    <row r="3450" spans="1:136" x14ac:dyDescent="0.25">
      <c r="A3450" t="s">
        <v>3237</v>
      </c>
      <c r="B3450">
        <v>21</v>
      </c>
      <c r="C3450">
        <v>21</v>
      </c>
      <c r="E3450">
        <v>100000</v>
      </c>
      <c r="F3450">
        <v>91739</v>
      </c>
      <c r="G3450">
        <v>83893</v>
      </c>
      <c r="H3450">
        <v>76410</v>
      </c>
      <c r="I3450">
        <v>69230</v>
      </c>
      <c r="J3450">
        <v>62334</v>
      </c>
      <c r="K3450">
        <v>55726</v>
      </c>
      <c r="L3450">
        <v>49434</v>
      </c>
      <c r="M3450">
        <v>43511</v>
      </c>
      <c r="N3450">
        <v>38012</v>
      </c>
      <c r="O3450">
        <v>32966</v>
      </c>
      <c r="P3450">
        <v>28385</v>
      </c>
      <c r="Q3450">
        <v>24252</v>
      </c>
      <c r="R3450">
        <v>20538</v>
      </c>
      <c r="S3450">
        <v>17219</v>
      </c>
      <c r="T3450">
        <v>14288</v>
      </c>
      <c r="U3450">
        <v>11734</v>
      </c>
      <c r="V3450">
        <v>9537</v>
      </c>
      <c r="W3450">
        <v>7664</v>
      </c>
      <c r="X3450">
        <v>6086</v>
      </c>
      <c r="Y3450">
        <v>4775</v>
      </c>
      <c r="DC3450">
        <v>8.11</v>
      </c>
      <c r="DD3450">
        <v>7.79</v>
      </c>
      <c r="DE3450">
        <v>7.47</v>
      </c>
      <c r="DF3450">
        <v>7.16</v>
      </c>
      <c r="DG3450">
        <v>6.85</v>
      </c>
      <c r="DH3450">
        <v>6.55</v>
      </c>
      <c r="DI3450">
        <v>6.26</v>
      </c>
      <c r="DJ3450">
        <v>6</v>
      </c>
      <c r="DK3450">
        <v>5.75</v>
      </c>
      <c r="DL3450">
        <v>5.51</v>
      </c>
      <c r="DM3450">
        <v>5.27</v>
      </c>
      <c r="DN3450">
        <v>5.04</v>
      </c>
      <c r="DO3450">
        <v>4.82</v>
      </c>
      <c r="DP3450">
        <v>4.5999999999999996</v>
      </c>
      <c r="DQ3450">
        <v>4.3899999999999997</v>
      </c>
      <c r="DR3450">
        <v>4.18</v>
      </c>
      <c r="DS3450">
        <v>3.98</v>
      </c>
      <c r="DT3450">
        <v>3.79</v>
      </c>
      <c r="DU3450">
        <v>3.59</v>
      </c>
      <c r="DV3450">
        <v>3.39</v>
      </c>
      <c r="DW3450">
        <v>3.19</v>
      </c>
    </row>
    <row r="3451" spans="1:136" x14ac:dyDescent="0.25">
      <c r="A3451" t="s">
        <v>3238</v>
      </c>
      <c r="B3451">
        <v>20</v>
      </c>
      <c r="C3451">
        <v>20</v>
      </c>
      <c r="E3451">
        <v>100000</v>
      </c>
      <c r="F3451">
        <v>91426</v>
      </c>
      <c r="G3451">
        <v>83247</v>
      </c>
      <c r="H3451">
        <v>75412</v>
      </c>
      <c r="I3451">
        <v>67881</v>
      </c>
      <c r="J3451">
        <v>60669</v>
      </c>
      <c r="K3451">
        <v>53807</v>
      </c>
      <c r="L3451">
        <v>47349</v>
      </c>
      <c r="M3451">
        <v>41353</v>
      </c>
      <c r="N3451">
        <v>35855</v>
      </c>
      <c r="O3451">
        <v>30863</v>
      </c>
      <c r="P3451">
        <v>26366</v>
      </c>
      <c r="Q3451">
        <v>22320</v>
      </c>
      <c r="R3451">
        <v>18708</v>
      </c>
      <c r="S3451">
        <v>15516</v>
      </c>
      <c r="T3451">
        <v>12737</v>
      </c>
      <c r="U3451">
        <v>10347</v>
      </c>
      <c r="V3451">
        <v>8312</v>
      </c>
      <c r="W3451">
        <v>6598</v>
      </c>
      <c r="X3451">
        <v>5174</v>
      </c>
      <c r="DC3451">
        <v>7.78</v>
      </c>
      <c r="DD3451">
        <v>7.46</v>
      </c>
      <c r="DE3451">
        <v>7.14</v>
      </c>
      <c r="DF3451">
        <v>6.84</v>
      </c>
      <c r="DG3451">
        <v>6.54</v>
      </c>
      <c r="DH3451">
        <v>6.26</v>
      </c>
      <c r="DI3451">
        <v>5.99</v>
      </c>
      <c r="DJ3451">
        <v>5.74</v>
      </c>
      <c r="DK3451">
        <v>5.5</v>
      </c>
      <c r="DL3451">
        <v>5.26</v>
      </c>
      <c r="DM3451">
        <v>5.04</v>
      </c>
      <c r="DN3451">
        <v>4.8099999999999996</v>
      </c>
      <c r="DO3451">
        <v>4.59</v>
      </c>
      <c r="DP3451">
        <v>4.38</v>
      </c>
      <c r="DQ3451">
        <v>4.18</v>
      </c>
      <c r="DR3451">
        <v>3.98</v>
      </c>
      <c r="DS3451">
        <v>3.78</v>
      </c>
      <c r="DT3451">
        <v>3.59</v>
      </c>
      <c r="DU3451">
        <v>3.39</v>
      </c>
      <c r="DV3451">
        <v>3.18</v>
      </c>
    </row>
    <row r="3452" spans="1:136" x14ac:dyDescent="0.25">
      <c r="A3452" t="s">
        <v>3239</v>
      </c>
      <c r="B3452">
        <v>19</v>
      </c>
      <c r="C3452">
        <v>19</v>
      </c>
      <c r="E3452">
        <v>100000</v>
      </c>
      <c r="F3452">
        <v>91033</v>
      </c>
      <c r="G3452">
        <v>82440</v>
      </c>
      <c r="H3452">
        <v>74196</v>
      </c>
      <c r="I3452">
        <v>66293</v>
      </c>
      <c r="J3452">
        <v>58779</v>
      </c>
      <c r="K3452">
        <v>51713</v>
      </c>
      <c r="L3452">
        <v>45154</v>
      </c>
      <c r="M3452">
        <v>39139</v>
      </c>
      <c r="N3452">
        <v>33681</v>
      </c>
      <c r="O3452">
        <v>28764</v>
      </c>
      <c r="P3452">
        <v>24347</v>
      </c>
      <c r="Q3452">
        <v>20400</v>
      </c>
      <c r="R3452">
        <v>16915</v>
      </c>
      <c r="S3452">
        <v>13878</v>
      </c>
      <c r="T3452">
        <v>11269</v>
      </c>
      <c r="U3452">
        <v>9048</v>
      </c>
      <c r="V3452">
        <v>7180</v>
      </c>
      <c r="W3452">
        <v>5627</v>
      </c>
      <c r="DC3452">
        <v>7.45</v>
      </c>
      <c r="DD3452">
        <v>7.13</v>
      </c>
      <c r="DE3452">
        <v>6.83</v>
      </c>
      <c r="DF3452">
        <v>6.53</v>
      </c>
      <c r="DG3452">
        <v>6.25</v>
      </c>
      <c r="DH3452">
        <v>5.98</v>
      </c>
      <c r="DI3452">
        <v>5.73</v>
      </c>
      <c r="DJ3452">
        <v>5.49</v>
      </c>
      <c r="DK3452">
        <v>5.26</v>
      </c>
      <c r="DL3452">
        <v>5.03</v>
      </c>
      <c r="DM3452">
        <v>4.8</v>
      </c>
      <c r="DN3452">
        <v>4.58</v>
      </c>
      <c r="DO3452">
        <v>4.37</v>
      </c>
      <c r="DP3452">
        <v>4.17</v>
      </c>
      <c r="DQ3452">
        <v>3.97</v>
      </c>
      <c r="DR3452">
        <v>3.78</v>
      </c>
      <c r="DS3452">
        <v>3.58</v>
      </c>
      <c r="DT3452">
        <v>3.38</v>
      </c>
      <c r="DU3452">
        <v>3.18</v>
      </c>
    </row>
    <row r="3453" spans="1:136" x14ac:dyDescent="0.25">
      <c r="A3453" t="s">
        <v>3240</v>
      </c>
      <c r="B3453">
        <v>18</v>
      </c>
      <c r="C3453">
        <v>18</v>
      </c>
      <c r="E3453">
        <v>100000</v>
      </c>
      <c r="F3453">
        <v>90540</v>
      </c>
      <c r="G3453">
        <v>81460</v>
      </c>
      <c r="H3453">
        <v>72772</v>
      </c>
      <c r="I3453">
        <v>64505</v>
      </c>
      <c r="J3453">
        <v>56734</v>
      </c>
      <c r="K3453">
        <v>49527</v>
      </c>
      <c r="L3453">
        <v>42920</v>
      </c>
      <c r="M3453">
        <v>36924</v>
      </c>
      <c r="N3453">
        <v>31525</v>
      </c>
      <c r="O3453">
        <v>26676</v>
      </c>
      <c r="P3453">
        <v>22348</v>
      </c>
      <c r="Q3453">
        <v>18524</v>
      </c>
      <c r="R3453">
        <v>15194</v>
      </c>
      <c r="S3453">
        <v>12331</v>
      </c>
      <c r="T3453">
        <v>9897</v>
      </c>
      <c r="U3453">
        <v>7849</v>
      </c>
      <c r="V3453">
        <v>6151</v>
      </c>
      <c r="DC3453">
        <v>7.12</v>
      </c>
      <c r="DD3453">
        <v>6.82</v>
      </c>
      <c r="DE3453">
        <v>6.52</v>
      </c>
      <c r="DF3453">
        <v>6.24</v>
      </c>
      <c r="DG3453">
        <v>5.97</v>
      </c>
      <c r="DH3453">
        <v>5.72</v>
      </c>
      <c r="DI3453">
        <v>5.48</v>
      </c>
      <c r="DJ3453">
        <v>5.25</v>
      </c>
      <c r="DK3453">
        <v>5.0199999999999996</v>
      </c>
      <c r="DL3453">
        <v>4.8</v>
      </c>
      <c r="DM3453">
        <v>4.58</v>
      </c>
      <c r="DN3453">
        <v>4.37</v>
      </c>
      <c r="DO3453">
        <v>4.16</v>
      </c>
      <c r="DP3453">
        <v>3.97</v>
      </c>
      <c r="DQ3453">
        <v>3.77</v>
      </c>
      <c r="DR3453">
        <v>3.58</v>
      </c>
      <c r="DS3453">
        <v>3.38</v>
      </c>
      <c r="DT3453">
        <v>3.17</v>
      </c>
    </row>
    <row r="3454" spans="1:136" x14ac:dyDescent="0.25">
      <c r="A3454" t="s">
        <v>3241</v>
      </c>
      <c r="B3454">
        <v>17</v>
      </c>
      <c r="C3454">
        <v>17</v>
      </c>
      <c r="E3454">
        <v>100000</v>
      </c>
      <c r="F3454">
        <v>89950</v>
      </c>
      <c r="G3454">
        <v>80331</v>
      </c>
      <c r="H3454">
        <v>71193</v>
      </c>
      <c r="I3454">
        <v>62597</v>
      </c>
      <c r="J3454">
        <v>54630</v>
      </c>
      <c r="K3454">
        <v>47331</v>
      </c>
      <c r="L3454">
        <v>40710</v>
      </c>
      <c r="M3454">
        <v>34747</v>
      </c>
      <c r="N3454">
        <v>29395</v>
      </c>
      <c r="O3454">
        <v>24618</v>
      </c>
      <c r="P3454">
        <v>20403</v>
      </c>
      <c r="Q3454">
        <v>16729</v>
      </c>
      <c r="R3454">
        <v>13573</v>
      </c>
      <c r="S3454">
        <v>10889</v>
      </c>
      <c r="T3454">
        <v>8632</v>
      </c>
      <c r="U3454">
        <v>6761</v>
      </c>
      <c r="DC3454">
        <v>6.81</v>
      </c>
      <c r="DD3454">
        <v>6.51</v>
      </c>
      <c r="DE3454">
        <v>6.23</v>
      </c>
      <c r="DF3454">
        <v>5.96</v>
      </c>
      <c r="DG3454">
        <v>5.72</v>
      </c>
      <c r="DH3454">
        <v>5.48</v>
      </c>
      <c r="DI3454">
        <v>5.24</v>
      </c>
      <c r="DJ3454">
        <v>5.01</v>
      </c>
      <c r="DK3454">
        <v>4.79</v>
      </c>
      <c r="DL3454">
        <v>4.57</v>
      </c>
      <c r="DM3454">
        <v>4.3600000000000003</v>
      </c>
      <c r="DN3454">
        <v>4.16</v>
      </c>
      <c r="DO3454">
        <v>3.96</v>
      </c>
      <c r="DP3454">
        <v>3.77</v>
      </c>
      <c r="DQ3454">
        <v>3.57</v>
      </c>
      <c r="DR3454">
        <v>3.37</v>
      </c>
      <c r="DS3454">
        <v>3.17</v>
      </c>
    </row>
    <row r="3455" spans="1:136" x14ac:dyDescent="0.25">
      <c r="A3455" t="s">
        <v>3242</v>
      </c>
      <c r="B3455">
        <v>16</v>
      </c>
      <c r="C3455">
        <v>16</v>
      </c>
      <c r="E3455">
        <v>100000</v>
      </c>
      <c r="F3455">
        <v>89284</v>
      </c>
      <c r="G3455">
        <v>79102</v>
      </c>
      <c r="H3455">
        <v>69540</v>
      </c>
      <c r="I3455">
        <v>60670</v>
      </c>
      <c r="J3455">
        <v>52549</v>
      </c>
      <c r="K3455">
        <v>45187</v>
      </c>
      <c r="L3455">
        <v>38561</v>
      </c>
      <c r="M3455">
        <v>32611</v>
      </c>
      <c r="N3455">
        <v>27304</v>
      </c>
      <c r="O3455">
        <v>22621</v>
      </c>
      <c r="P3455">
        <v>18546</v>
      </c>
      <c r="Q3455">
        <v>15043</v>
      </c>
      <c r="R3455">
        <v>12064</v>
      </c>
      <c r="S3455">
        <v>9560</v>
      </c>
      <c r="T3455">
        <v>7484</v>
      </c>
      <c r="DC3455">
        <v>6.5</v>
      </c>
      <c r="DD3455">
        <v>6.22</v>
      </c>
      <c r="DE3455">
        <v>5.96</v>
      </c>
      <c r="DF3455">
        <v>5.71</v>
      </c>
      <c r="DG3455">
        <v>5.47</v>
      </c>
      <c r="DH3455">
        <v>5.24</v>
      </c>
      <c r="DI3455">
        <v>5.01</v>
      </c>
      <c r="DJ3455">
        <v>4.78</v>
      </c>
      <c r="DK3455">
        <v>4.57</v>
      </c>
      <c r="DL3455">
        <v>4.3600000000000003</v>
      </c>
      <c r="DM3455">
        <v>4.1500000000000004</v>
      </c>
      <c r="DN3455">
        <v>3.96</v>
      </c>
      <c r="DO3455">
        <v>3.76</v>
      </c>
      <c r="DP3455">
        <v>3.57</v>
      </c>
      <c r="DQ3455">
        <v>3.37</v>
      </c>
      <c r="DR3455">
        <v>3.17</v>
      </c>
    </row>
    <row r="3456" spans="1:136" x14ac:dyDescent="0.25">
      <c r="A3456" t="s">
        <v>3243</v>
      </c>
      <c r="B3456">
        <v>15</v>
      </c>
      <c r="C3456">
        <v>15</v>
      </c>
      <c r="E3456">
        <v>100000</v>
      </c>
      <c r="F3456">
        <v>88573</v>
      </c>
      <c r="G3456">
        <v>77840</v>
      </c>
      <c r="H3456">
        <v>67900</v>
      </c>
      <c r="I3456">
        <v>58793</v>
      </c>
      <c r="J3456">
        <v>50542</v>
      </c>
      <c r="K3456">
        <v>43121</v>
      </c>
      <c r="L3456">
        <v>36459</v>
      </c>
      <c r="M3456">
        <v>30517</v>
      </c>
      <c r="N3456">
        <v>25276</v>
      </c>
      <c r="O3456">
        <v>20716</v>
      </c>
      <c r="P3456">
        <v>16801</v>
      </c>
      <c r="Q3456">
        <v>13470</v>
      </c>
      <c r="R3456">
        <v>10671</v>
      </c>
      <c r="S3456">
        <v>8350</v>
      </c>
      <c r="DC3456">
        <v>6.21</v>
      </c>
      <c r="DD3456">
        <v>5.95</v>
      </c>
      <c r="DE3456">
        <v>5.7</v>
      </c>
      <c r="DF3456">
        <v>5.46</v>
      </c>
      <c r="DG3456">
        <v>5.23</v>
      </c>
      <c r="DH3456">
        <v>5</v>
      </c>
      <c r="DI3456">
        <v>4.78</v>
      </c>
      <c r="DJ3456">
        <v>4.5599999999999996</v>
      </c>
      <c r="DK3456">
        <v>4.3499999999999996</v>
      </c>
      <c r="DL3456">
        <v>4.1500000000000004</v>
      </c>
      <c r="DM3456">
        <v>3.95</v>
      </c>
      <c r="DN3456">
        <v>3.76</v>
      </c>
      <c r="DO3456">
        <v>3.56</v>
      </c>
      <c r="DP3456">
        <v>3.36</v>
      </c>
      <c r="DQ3456">
        <v>3.16</v>
      </c>
    </row>
    <row r="3457" spans="1:189" x14ac:dyDescent="0.25">
      <c r="A3457" t="s">
        <v>3244</v>
      </c>
      <c r="B3457">
        <v>14</v>
      </c>
      <c r="C3457">
        <v>14</v>
      </c>
      <c r="E3457">
        <v>100000</v>
      </c>
      <c r="F3457">
        <v>87860</v>
      </c>
      <c r="G3457">
        <v>76614</v>
      </c>
      <c r="H3457">
        <v>66328</v>
      </c>
      <c r="I3457">
        <v>57001</v>
      </c>
      <c r="J3457">
        <v>48616</v>
      </c>
      <c r="K3457">
        <v>41097</v>
      </c>
      <c r="L3457">
        <v>34392</v>
      </c>
      <c r="M3457">
        <v>28477</v>
      </c>
      <c r="N3457">
        <v>23333</v>
      </c>
      <c r="O3457">
        <v>18917</v>
      </c>
      <c r="P3457">
        <v>15166</v>
      </c>
      <c r="Q3457">
        <v>12010</v>
      </c>
      <c r="R3457">
        <v>9396</v>
      </c>
      <c r="DC3457">
        <v>5.94</v>
      </c>
      <c r="DD3457">
        <v>5.69</v>
      </c>
      <c r="DE3457">
        <v>5.46</v>
      </c>
      <c r="DF3457">
        <v>5.22</v>
      </c>
      <c r="DG3457">
        <v>5</v>
      </c>
      <c r="DH3457">
        <v>4.7699999999999996</v>
      </c>
      <c r="DI3457">
        <v>4.5599999999999996</v>
      </c>
      <c r="DJ3457">
        <v>4.3499999999999996</v>
      </c>
      <c r="DK3457">
        <v>4.1399999999999997</v>
      </c>
      <c r="DL3457">
        <v>3.95</v>
      </c>
      <c r="DM3457">
        <v>3.75</v>
      </c>
      <c r="DN3457">
        <v>3.56</v>
      </c>
      <c r="DO3457">
        <v>3.36</v>
      </c>
      <c r="DP3457">
        <v>3.16</v>
      </c>
    </row>
    <row r="3458" spans="1:189" x14ac:dyDescent="0.25">
      <c r="A3458" t="s">
        <v>3245</v>
      </c>
      <c r="B3458">
        <v>13</v>
      </c>
      <c r="C3458">
        <v>13</v>
      </c>
      <c r="E3458">
        <v>100000</v>
      </c>
      <c r="F3458">
        <v>87178</v>
      </c>
      <c r="G3458">
        <v>75447</v>
      </c>
      <c r="H3458">
        <v>64828</v>
      </c>
      <c r="I3458">
        <v>55275</v>
      </c>
      <c r="J3458">
        <v>46711</v>
      </c>
      <c r="K3458">
        <v>39082</v>
      </c>
      <c r="L3458">
        <v>32353</v>
      </c>
      <c r="M3458">
        <v>26501</v>
      </c>
      <c r="N3458">
        <v>21480</v>
      </c>
      <c r="O3458">
        <v>17215</v>
      </c>
      <c r="P3458">
        <v>13633</v>
      </c>
      <c r="Q3458">
        <v>10662</v>
      </c>
      <c r="DC3458">
        <v>5.69</v>
      </c>
      <c r="DD3458">
        <v>5.45</v>
      </c>
      <c r="DE3458">
        <v>5.22</v>
      </c>
      <c r="DF3458">
        <v>4.99</v>
      </c>
      <c r="DG3458">
        <v>4.7699999999999996</v>
      </c>
      <c r="DH3458">
        <v>4.55</v>
      </c>
      <c r="DI3458">
        <v>4.34</v>
      </c>
      <c r="DJ3458">
        <v>4.1399999999999997</v>
      </c>
      <c r="DK3458">
        <v>3.94</v>
      </c>
      <c r="DL3458">
        <v>3.75</v>
      </c>
      <c r="DM3458">
        <v>3.56</v>
      </c>
      <c r="DN3458">
        <v>3.36</v>
      </c>
      <c r="DO3458">
        <v>3.15</v>
      </c>
    </row>
    <row r="3459" spans="1:189" x14ac:dyDescent="0.25">
      <c r="A3459" t="s">
        <v>3246</v>
      </c>
      <c r="B3459">
        <v>12</v>
      </c>
      <c r="C3459">
        <v>12</v>
      </c>
      <c r="E3459">
        <v>100000</v>
      </c>
      <c r="F3459">
        <v>86521</v>
      </c>
      <c r="G3459">
        <v>74317</v>
      </c>
      <c r="H3459">
        <v>63356</v>
      </c>
      <c r="I3459">
        <v>53524</v>
      </c>
      <c r="J3459">
        <v>44767</v>
      </c>
      <c r="K3459">
        <v>37052</v>
      </c>
      <c r="L3459">
        <v>30344</v>
      </c>
      <c r="M3459">
        <v>24588</v>
      </c>
      <c r="N3459">
        <v>19700</v>
      </c>
      <c r="O3459">
        <v>15596</v>
      </c>
      <c r="P3459">
        <v>12198</v>
      </c>
      <c r="DC3459">
        <v>5.44</v>
      </c>
      <c r="DD3459">
        <v>5.21</v>
      </c>
      <c r="DE3459">
        <v>4.99</v>
      </c>
      <c r="DF3459">
        <v>4.76</v>
      </c>
      <c r="DG3459">
        <v>4.55</v>
      </c>
      <c r="DH3459">
        <v>4.34</v>
      </c>
      <c r="DI3459">
        <v>4.1399999999999997</v>
      </c>
      <c r="DJ3459">
        <v>3.94</v>
      </c>
      <c r="DK3459">
        <v>3.75</v>
      </c>
      <c r="DL3459">
        <v>3.55</v>
      </c>
      <c r="DM3459">
        <v>3.36</v>
      </c>
      <c r="DN3459">
        <v>3.15</v>
      </c>
    </row>
    <row r="3460" spans="1:189" x14ac:dyDescent="0.25">
      <c r="A3460" t="s">
        <v>3247</v>
      </c>
      <c r="B3460">
        <v>11</v>
      </c>
      <c r="C3460">
        <v>11</v>
      </c>
      <c r="E3460">
        <v>100000</v>
      </c>
      <c r="F3460">
        <v>85873</v>
      </c>
      <c r="G3460">
        <v>73181</v>
      </c>
      <c r="H3460">
        <v>61815</v>
      </c>
      <c r="I3460">
        <v>51685</v>
      </c>
      <c r="J3460">
        <v>42765</v>
      </c>
      <c r="K3460">
        <v>35014</v>
      </c>
      <c r="L3460">
        <v>28367</v>
      </c>
      <c r="M3460">
        <v>22722</v>
      </c>
      <c r="N3460">
        <v>17984</v>
      </c>
      <c r="O3460">
        <v>14061</v>
      </c>
      <c r="DC3460">
        <v>5.21</v>
      </c>
      <c r="DD3460">
        <v>4.9800000000000004</v>
      </c>
      <c r="DE3460">
        <v>4.76</v>
      </c>
      <c r="DF3460">
        <v>4.54</v>
      </c>
      <c r="DG3460">
        <v>4.33</v>
      </c>
      <c r="DH3460">
        <v>4.13</v>
      </c>
      <c r="DI3460">
        <v>3.94</v>
      </c>
      <c r="DJ3460">
        <v>3.75</v>
      </c>
      <c r="DK3460">
        <v>3.55</v>
      </c>
      <c r="DL3460">
        <v>3.36</v>
      </c>
      <c r="DM3460">
        <v>3.15</v>
      </c>
    </row>
    <row r="3461" spans="1:189" x14ac:dyDescent="0.25">
      <c r="A3461" t="s">
        <v>3248</v>
      </c>
      <c r="B3461">
        <v>10</v>
      </c>
      <c r="C3461">
        <v>10</v>
      </c>
      <c r="E3461">
        <v>100000</v>
      </c>
      <c r="F3461">
        <v>85199</v>
      </c>
      <c r="G3461">
        <v>71939</v>
      </c>
      <c r="H3461">
        <v>60143</v>
      </c>
      <c r="I3461">
        <v>49746</v>
      </c>
      <c r="J3461">
        <v>40717</v>
      </c>
      <c r="K3461">
        <v>32981</v>
      </c>
      <c r="L3461">
        <v>26413</v>
      </c>
      <c r="M3461">
        <v>20900</v>
      </c>
      <c r="N3461">
        <v>16337</v>
      </c>
      <c r="DC3461">
        <v>4.9800000000000004</v>
      </c>
      <c r="DD3461">
        <v>4.75</v>
      </c>
      <c r="DE3461">
        <v>4.54</v>
      </c>
      <c r="DF3461">
        <v>4.33</v>
      </c>
      <c r="DG3461">
        <v>4.13</v>
      </c>
      <c r="DH3461">
        <v>3.94</v>
      </c>
      <c r="DI3461">
        <v>3.74</v>
      </c>
      <c r="DJ3461">
        <v>3.55</v>
      </c>
      <c r="DK3461">
        <v>3.35</v>
      </c>
      <c r="DL3461">
        <v>3.15</v>
      </c>
    </row>
    <row r="3462" spans="1:189" x14ac:dyDescent="0.25">
      <c r="A3462" t="s">
        <v>3249</v>
      </c>
      <c r="B3462">
        <v>9</v>
      </c>
      <c r="C3462">
        <v>9</v>
      </c>
      <c r="E3462">
        <v>100000</v>
      </c>
      <c r="F3462">
        <v>84416</v>
      </c>
      <c r="G3462">
        <v>70546</v>
      </c>
      <c r="H3462">
        <v>58344</v>
      </c>
      <c r="I3462">
        <v>47740</v>
      </c>
      <c r="J3462">
        <v>38657</v>
      </c>
      <c r="K3462">
        <v>30953</v>
      </c>
      <c r="L3462">
        <v>24489</v>
      </c>
      <c r="M3462">
        <v>19137</v>
      </c>
      <c r="DC3462">
        <v>4.75</v>
      </c>
      <c r="DD3462">
        <v>4.53</v>
      </c>
      <c r="DE3462">
        <v>4.33</v>
      </c>
      <c r="DF3462">
        <v>4.13</v>
      </c>
      <c r="DG3462">
        <v>3.93</v>
      </c>
      <c r="DH3462">
        <v>3.74</v>
      </c>
      <c r="DI3462">
        <v>3.55</v>
      </c>
      <c r="DJ3462">
        <v>3.35</v>
      </c>
      <c r="DK3462">
        <v>3.15</v>
      </c>
    </row>
    <row r="3463" spans="1:189" x14ac:dyDescent="0.25">
      <c r="A3463" t="s">
        <v>3250</v>
      </c>
      <c r="B3463">
        <v>8</v>
      </c>
      <c r="C3463">
        <v>8</v>
      </c>
      <c r="E3463">
        <v>100000</v>
      </c>
      <c r="F3463">
        <v>83549</v>
      </c>
      <c r="G3463">
        <v>69070</v>
      </c>
      <c r="H3463">
        <v>56510</v>
      </c>
      <c r="I3463">
        <v>45744</v>
      </c>
      <c r="J3463">
        <v>36616</v>
      </c>
      <c r="K3463">
        <v>28965</v>
      </c>
      <c r="L3463">
        <v>22633</v>
      </c>
      <c r="DC3463">
        <v>4.53</v>
      </c>
      <c r="DD3463">
        <v>4.32</v>
      </c>
      <c r="DE3463">
        <v>4.12</v>
      </c>
      <c r="DF3463">
        <v>3.93</v>
      </c>
      <c r="DG3463">
        <v>3.74</v>
      </c>
      <c r="DH3463">
        <v>3.54</v>
      </c>
      <c r="DI3463">
        <v>3.35</v>
      </c>
      <c r="DJ3463">
        <v>3.15</v>
      </c>
    </row>
    <row r="3464" spans="1:189" x14ac:dyDescent="0.25">
      <c r="A3464" t="s">
        <v>3251</v>
      </c>
      <c r="B3464">
        <v>7</v>
      </c>
      <c r="C3464">
        <v>7</v>
      </c>
      <c r="E3464">
        <v>100000</v>
      </c>
      <c r="F3464">
        <v>82650</v>
      </c>
      <c r="G3464">
        <v>67593</v>
      </c>
      <c r="H3464">
        <v>54711</v>
      </c>
      <c r="I3464">
        <v>43781</v>
      </c>
      <c r="J3464">
        <v>34622</v>
      </c>
      <c r="K3464">
        <v>27050</v>
      </c>
      <c r="DC3464">
        <v>4.32</v>
      </c>
      <c r="DD3464">
        <v>4.12</v>
      </c>
      <c r="DE3464">
        <v>3.93</v>
      </c>
      <c r="DF3464">
        <v>3.74</v>
      </c>
      <c r="DG3464">
        <v>3.54</v>
      </c>
      <c r="DH3464">
        <v>3.35</v>
      </c>
      <c r="DI3464">
        <v>3.14</v>
      </c>
    </row>
    <row r="3465" spans="1:189" x14ac:dyDescent="0.25">
      <c r="A3465" t="s">
        <v>3252</v>
      </c>
      <c r="B3465">
        <v>6</v>
      </c>
      <c r="C3465">
        <v>6</v>
      </c>
      <c r="E3465">
        <v>100000</v>
      </c>
      <c r="F3465">
        <v>81762</v>
      </c>
      <c r="G3465">
        <v>66153</v>
      </c>
      <c r="H3465">
        <v>52934</v>
      </c>
      <c r="I3465">
        <v>41848</v>
      </c>
      <c r="J3465">
        <v>32685</v>
      </c>
      <c r="DC3465">
        <v>4.12</v>
      </c>
      <c r="DD3465">
        <v>3.93</v>
      </c>
      <c r="DE3465">
        <v>3.73</v>
      </c>
      <c r="DF3465">
        <v>3.54</v>
      </c>
      <c r="DG3465">
        <v>3.35</v>
      </c>
      <c r="DH3465">
        <v>3.14</v>
      </c>
    </row>
    <row r="3466" spans="1:189" x14ac:dyDescent="0.25">
      <c r="A3466" t="s">
        <v>3253</v>
      </c>
      <c r="B3466">
        <v>5</v>
      </c>
      <c r="C3466">
        <v>5</v>
      </c>
      <c r="E3466">
        <v>100000</v>
      </c>
      <c r="F3466">
        <v>80891</v>
      </c>
      <c r="G3466">
        <v>64700</v>
      </c>
      <c r="H3466">
        <v>51148</v>
      </c>
      <c r="I3466">
        <v>39939</v>
      </c>
      <c r="DC3466">
        <v>3.92</v>
      </c>
      <c r="DD3466">
        <v>3.73</v>
      </c>
      <c r="DE3466">
        <v>3.54</v>
      </c>
      <c r="DF3466">
        <v>3.34</v>
      </c>
      <c r="DG3466">
        <v>3.14</v>
      </c>
    </row>
    <row r="3467" spans="1:189" x14ac:dyDescent="0.25">
      <c r="A3467" t="s">
        <v>3254</v>
      </c>
      <c r="B3467">
        <v>4</v>
      </c>
      <c r="C3467">
        <v>4</v>
      </c>
      <c r="E3467">
        <v>100000</v>
      </c>
      <c r="F3467">
        <v>79967</v>
      </c>
      <c r="G3467">
        <v>63192</v>
      </c>
      <c r="H3467">
        <v>49343</v>
      </c>
      <c r="DC3467">
        <v>3.73</v>
      </c>
      <c r="DD3467">
        <v>3.54</v>
      </c>
      <c r="DE3467">
        <v>3.34</v>
      </c>
      <c r="DF3467">
        <v>3.14</v>
      </c>
    </row>
    <row r="3468" spans="1:189" x14ac:dyDescent="0.25">
      <c r="A3468" t="s">
        <v>3255</v>
      </c>
      <c r="B3468">
        <v>3</v>
      </c>
      <c r="C3468">
        <v>3</v>
      </c>
      <c r="E3468">
        <v>100000</v>
      </c>
      <c r="F3468">
        <v>79007</v>
      </c>
      <c r="G3468">
        <v>61668</v>
      </c>
      <c r="DC3468">
        <v>3.53</v>
      </c>
      <c r="DD3468">
        <v>3.34</v>
      </c>
      <c r="DE3468">
        <v>3.14</v>
      </c>
    </row>
    <row r="3469" spans="1:189" x14ac:dyDescent="0.25">
      <c r="A3469" t="s">
        <v>3256</v>
      </c>
      <c r="B3469">
        <v>2</v>
      </c>
      <c r="C3469">
        <v>2</v>
      </c>
      <c r="E3469">
        <v>100000</v>
      </c>
      <c r="F3469">
        <v>78040</v>
      </c>
      <c r="DC3469">
        <v>3.34</v>
      </c>
      <c r="DD3469">
        <v>3.14</v>
      </c>
    </row>
    <row r="3470" spans="1:189" x14ac:dyDescent="0.25">
      <c r="A3470" t="s">
        <v>3257</v>
      </c>
      <c r="B3470">
        <v>1</v>
      </c>
      <c r="C3470">
        <v>1</v>
      </c>
      <c r="E3470">
        <v>100000</v>
      </c>
      <c r="DC3470">
        <v>3.14</v>
      </c>
    </row>
    <row r="3471" spans="1:189" x14ac:dyDescent="0.25">
      <c r="A3471" t="s">
        <v>3258</v>
      </c>
      <c r="B3471">
        <v>83</v>
      </c>
      <c r="C3471">
        <v>83</v>
      </c>
      <c r="E3471">
        <v>100000</v>
      </c>
      <c r="F3471">
        <v>99887</v>
      </c>
      <c r="G3471">
        <v>99765</v>
      </c>
      <c r="H3471">
        <v>99634</v>
      </c>
      <c r="I3471">
        <v>99493</v>
      </c>
      <c r="J3471">
        <v>99342</v>
      </c>
      <c r="K3471">
        <v>99179</v>
      </c>
      <c r="L3471">
        <v>99002</v>
      </c>
      <c r="M3471">
        <v>98809</v>
      </c>
      <c r="N3471">
        <v>98598</v>
      </c>
      <c r="O3471">
        <v>98369</v>
      </c>
      <c r="P3471">
        <v>98123</v>
      </c>
      <c r="Q3471">
        <v>97862</v>
      </c>
      <c r="R3471">
        <v>97588</v>
      </c>
      <c r="S3471">
        <v>97302</v>
      </c>
      <c r="T3471">
        <v>97003</v>
      </c>
      <c r="U3471">
        <v>96692</v>
      </c>
      <c r="V3471">
        <v>96369</v>
      </c>
      <c r="W3471">
        <v>96034</v>
      </c>
      <c r="X3471">
        <v>95685</v>
      </c>
      <c r="Y3471">
        <v>95322</v>
      </c>
      <c r="Z3471">
        <v>94942</v>
      </c>
      <c r="AA3471">
        <v>94546</v>
      </c>
      <c r="AB3471">
        <v>94132</v>
      </c>
      <c r="AC3471">
        <v>93701</v>
      </c>
      <c r="AD3471">
        <v>93255</v>
      </c>
      <c r="AE3471">
        <v>92792</v>
      </c>
      <c r="AF3471">
        <v>92314</v>
      </c>
      <c r="AG3471">
        <v>91821</v>
      </c>
      <c r="AH3471">
        <v>91315</v>
      </c>
      <c r="AI3471">
        <v>90793</v>
      </c>
      <c r="AJ3471">
        <v>90256</v>
      </c>
      <c r="AK3471">
        <v>89699</v>
      </c>
      <c r="AL3471">
        <v>89120</v>
      </c>
      <c r="AM3471">
        <v>88516</v>
      </c>
      <c r="AN3471">
        <v>87881</v>
      </c>
      <c r="AO3471">
        <v>87211</v>
      </c>
      <c r="AP3471">
        <v>86501</v>
      </c>
      <c r="AQ3471">
        <v>85748</v>
      </c>
      <c r="AR3471">
        <v>84952</v>
      </c>
      <c r="AS3471">
        <v>84115</v>
      </c>
      <c r="AT3471">
        <v>83238</v>
      </c>
      <c r="AU3471">
        <v>82320</v>
      </c>
      <c r="AV3471">
        <v>81361</v>
      </c>
      <c r="AW3471">
        <v>80360</v>
      </c>
      <c r="AX3471">
        <v>79310</v>
      </c>
      <c r="AY3471">
        <v>78199</v>
      </c>
      <c r="AZ3471">
        <v>77020</v>
      </c>
      <c r="BA3471">
        <v>75767</v>
      </c>
      <c r="BB3471">
        <v>74441</v>
      </c>
      <c r="BC3471">
        <v>73044</v>
      </c>
      <c r="BD3471">
        <v>71583</v>
      </c>
      <c r="BE3471">
        <v>70062</v>
      </c>
      <c r="BF3471">
        <v>68482</v>
      </c>
      <c r="BG3471">
        <v>66841</v>
      </c>
      <c r="BH3471">
        <v>65127</v>
      </c>
      <c r="BI3471">
        <v>63332</v>
      </c>
      <c r="BJ3471">
        <v>61447</v>
      </c>
      <c r="BK3471">
        <v>59470</v>
      </c>
      <c r="BL3471">
        <v>57403</v>
      </c>
      <c r="BM3471">
        <v>55262</v>
      </c>
      <c r="BN3471">
        <v>53068</v>
      </c>
      <c r="BO3471">
        <v>50835</v>
      </c>
      <c r="BP3471">
        <v>48574</v>
      </c>
      <c r="BQ3471">
        <v>46275</v>
      </c>
      <c r="BR3471">
        <v>43936</v>
      </c>
      <c r="BS3471">
        <v>41544</v>
      </c>
      <c r="BT3471">
        <v>39098</v>
      </c>
      <c r="BU3471">
        <v>36597</v>
      </c>
      <c r="BV3471">
        <v>34052</v>
      </c>
      <c r="BW3471">
        <v>31487</v>
      </c>
      <c r="BX3471">
        <v>28926</v>
      </c>
      <c r="BY3471">
        <v>26390</v>
      </c>
      <c r="BZ3471">
        <v>23901</v>
      </c>
      <c r="CA3471">
        <v>21475</v>
      </c>
      <c r="CB3471">
        <v>19105</v>
      </c>
      <c r="CC3471">
        <v>16798</v>
      </c>
      <c r="CD3471">
        <v>14588</v>
      </c>
      <c r="CE3471">
        <v>12513</v>
      </c>
      <c r="CF3471">
        <v>10579</v>
      </c>
      <c r="CG3471">
        <v>8800</v>
      </c>
      <c r="CH3471">
        <v>7191</v>
      </c>
      <c r="CI3471">
        <v>5767</v>
      </c>
      <c r="DC3471">
        <v>58.79</v>
      </c>
      <c r="DD3471">
        <v>57.86</v>
      </c>
      <c r="DE3471">
        <v>56.93</v>
      </c>
      <c r="DF3471">
        <v>56</v>
      </c>
      <c r="DG3471">
        <v>55.08</v>
      </c>
      <c r="DH3471">
        <v>54.16</v>
      </c>
      <c r="DI3471">
        <v>53.25</v>
      </c>
      <c r="DJ3471">
        <v>52.35</v>
      </c>
      <c r="DK3471">
        <v>51.45</v>
      </c>
      <c r="DL3471">
        <v>50.56</v>
      </c>
      <c r="DM3471">
        <v>49.67</v>
      </c>
      <c r="DN3471">
        <v>48.8</v>
      </c>
      <c r="DO3471">
        <v>47.93</v>
      </c>
      <c r="DP3471">
        <v>47.06</v>
      </c>
      <c r="DQ3471">
        <v>46.2</v>
      </c>
      <c r="DR3471">
        <v>45.34</v>
      </c>
      <c r="DS3471">
        <v>44.48</v>
      </c>
      <c r="DT3471">
        <v>43.63</v>
      </c>
      <c r="DU3471">
        <v>42.78</v>
      </c>
      <c r="DV3471">
        <v>41.93</v>
      </c>
      <c r="DW3471">
        <v>41.09</v>
      </c>
      <c r="DX3471">
        <v>40.25</v>
      </c>
      <c r="DY3471">
        <v>39.42</v>
      </c>
      <c r="DZ3471">
        <v>38.590000000000003</v>
      </c>
      <c r="EA3471">
        <v>37.770000000000003</v>
      </c>
      <c r="EB3471">
        <v>36.94</v>
      </c>
      <c r="EC3471">
        <v>36.130000000000003</v>
      </c>
      <c r="ED3471">
        <v>35.31</v>
      </c>
      <c r="EE3471">
        <v>34.5</v>
      </c>
      <c r="EF3471">
        <v>33.69</v>
      </c>
      <c r="EG3471">
        <v>32.880000000000003</v>
      </c>
      <c r="EH3471">
        <v>32.07</v>
      </c>
      <c r="EI3471">
        <v>31.27</v>
      </c>
      <c r="EJ3471">
        <v>30.47</v>
      </c>
      <c r="EK3471">
        <v>29.67</v>
      </c>
      <c r="EL3471">
        <v>28.88</v>
      </c>
      <c r="EM3471">
        <v>28.1</v>
      </c>
      <c r="EN3471">
        <v>27.32</v>
      </c>
      <c r="EO3471">
        <v>26.56</v>
      </c>
      <c r="EP3471">
        <v>25.8</v>
      </c>
      <c r="EQ3471">
        <v>25.06</v>
      </c>
      <c r="ER3471">
        <v>24.32</v>
      </c>
      <c r="ES3471">
        <v>23.58</v>
      </c>
      <c r="ET3471">
        <v>22.85</v>
      </c>
      <c r="EU3471">
        <v>22.13</v>
      </c>
      <c r="EV3471">
        <v>21.42</v>
      </c>
      <c r="EW3471">
        <v>20.71</v>
      </c>
      <c r="EX3471">
        <v>20.02</v>
      </c>
      <c r="EY3471">
        <v>19.350000000000001</v>
      </c>
      <c r="EZ3471">
        <v>18.68</v>
      </c>
      <c r="FA3471">
        <v>18.03</v>
      </c>
      <c r="FB3471">
        <v>17.39</v>
      </c>
      <c r="FC3471">
        <v>16.760000000000002</v>
      </c>
      <c r="FD3471">
        <v>16.13</v>
      </c>
      <c r="FE3471">
        <v>15.51</v>
      </c>
      <c r="FF3471">
        <v>14.91</v>
      </c>
      <c r="FG3471">
        <v>14.32</v>
      </c>
      <c r="FH3471">
        <v>13.74</v>
      </c>
      <c r="FI3471">
        <v>13.18</v>
      </c>
      <c r="FJ3471">
        <v>12.64</v>
      </c>
      <c r="FK3471">
        <v>12.11</v>
      </c>
      <c r="FL3471">
        <v>11.59</v>
      </c>
      <c r="FM3471">
        <v>11.08</v>
      </c>
      <c r="FN3471">
        <v>10.57</v>
      </c>
      <c r="FO3471">
        <v>10.07</v>
      </c>
      <c r="FP3471">
        <v>9.58</v>
      </c>
      <c r="FQ3471">
        <v>9.1</v>
      </c>
      <c r="FR3471">
        <v>8.64</v>
      </c>
      <c r="FS3471">
        <v>8.19</v>
      </c>
      <c r="FT3471">
        <v>7.77</v>
      </c>
      <c r="FU3471">
        <v>7.36</v>
      </c>
      <c r="FV3471">
        <v>6.97</v>
      </c>
      <c r="FW3471">
        <v>6.59</v>
      </c>
      <c r="FX3471">
        <v>6.22</v>
      </c>
      <c r="FY3471">
        <v>5.87</v>
      </c>
      <c r="FZ3471">
        <v>5.54</v>
      </c>
      <c r="GA3471">
        <v>5.23</v>
      </c>
      <c r="GB3471">
        <v>4.95</v>
      </c>
      <c r="GC3471">
        <v>4.68</v>
      </c>
      <c r="GD3471">
        <v>4.45</v>
      </c>
      <c r="GE3471">
        <v>4.25</v>
      </c>
      <c r="GF3471">
        <v>4.08</v>
      </c>
      <c r="GG3471">
        <v>3.97</v>
      </c>
    </row>
    <row r="3472" spans="1:189" x14ac:dyDescent="0.25">
      <c r="A3472" t="s">
        <v>3259</v>
      </c>
      <c r="B3472">
        <v>82</v>
      </c>
      <c r="C3472">
        <v>82</v>
      </c>
      <c r="E3472">
        <v>100000</v>
      </c>
      <c r="F3472">
        <v>99875</v>
      </c>
      <c r="G3472">
        <v>99740</v>
      </c>
      <c r="H3472">
        <v>99596</v>
      </c>
      <c r="I3472">
        <v>99441</v>
      </c>
      <c r="J3472">
        <v>99275</v>
      </c>
      <c r="K3472">
        <v>99093</v>
      </c>
      <c r="L3472">
        <v>98896</v>
      </c>
      <c r="M3472">
        <v>98680</v>
      </c>
      <c r="N3472">
        <v>98446</v>
      </c>
      <c r="O3472">
        <v>98195</v>
      </c>
      <c r="P3472">
        <v>97929</v>
      </c>
      <c r="Q3472">
        <v>97649</v>
      </c>
      <c r="R3472">
        <v>97357</v>
      </c>
      <c r="S3472">
        <v>97053</v>
      </c>
      <c r="T3472">
        <v>96738</v>
      </c>
      <c r="U3472">
        <v>96410</v>
      </c>
      <c r="V3472">
        <v>96069</v>
      </c>
      <c r="W3472">
        <v>95715</v>
      </c>
      <c r="X3472">
        <v>95345</v>
      </c>
      <c r="Y3472">
        <v>94960</v>
      </c>
      <c r="Z3472">
        <v>94558</v>
      </c>
      <c r="AA3472">
        <v>94139</v>
      </c>
      <c r="AB3472">
        <v>93703</v>
      </c>
      <c r="AC3472">
        <v>93251</v>
      </c>
      <c r="AD3472">
        <v>92783</v>
      </c>
      <c r="AE3472">
        <v>92300</v>
      </c>
      <c r="AF3472">
        <v>91801</v>
      </c>
      <c r="AG3472">
        <v>91290</v>
      </c>
      <c r="AH3472">
        <v>90763</v>
      </c>
      <c r="AI3472">
        <v>90220</v>
      </c>
      <c r="AJ3472">
        <v>89658</v>
      </c>
      <c r="AK3472">
        <v>89074</v>
      </c>
      <c r="AL3472">
        <v>88465</v>
      </c>
      <c r="AM3472">
        <v>87825</v>
      </c>
      <c r="AN3472">
        <v>87149</v>
      </c>
      <c r="AO3472">
        <v>86434</v>
      </c>
      <c r="AP3472">
        <v>85674</v>
      </c>
      <c r="AQ3472">
        <v>84873</v>
      </c>
      <c r="AR3472">
        <v>84030</v>
      </c>
      <c r="AS3472">
        <v>83146</v>
      </c>
      <c r="AT3472">
        <v>82222</v>
      </c>
      <c r="AU3472">
        <v>81257</v>
      </c>
      <c r="AV3472">
        <v>80249</v>
      </c>
      <c r="AW3472">
        <v>79191</v>
      </c>
      <c r="AX3472">
        <v>78073</v>
      </c>
      <c r="AY3472">
        <v>76887</v>
      </c>
      <c r="AZ3472">
        <v>75625</v>
      </c>
      <c r="BA3472">
        <v>74289</v>
      </c>
      <c r="BB3472">
        <v>72882</v>
      </c>
      <c r="BC3472">
        <v>71410</v>
      </c>
      <c r="BD3472">
        <v>69877</v>
      </c>
      <c r="BE3472">
        <v>68285</v>
      </c>
      <c r="BF3472">
        <v>66632</v>
      </c>
      <c r="BG3472">
        <v>64909</v>
      </c>
      <c r="BH3472">
        <v>63104</v>
      </c>
      <c r="BI3472">
        <v>61209</v>
      </c>
      <c r="BJ3472">
        <v>59221</v>
      </c>
      <c r="BK3472">
        <v>57145</v>
      </c>
      <c r="BL3472">
        <v>54996</v>
      </c>
      <c r="BM3472">
        <v>52793</v>
      </c>
      <c r="BN3472">
        <v>50553</v>
      </c>
      <c r="BO3472">
        <v>48285</v>
      </c>
      <c r="BP3472">
        <v>45986</v>
      </c>
      <c r="BQ3472">
        <v>43643</v>
      </c>
      <c r="BR3472">
        <v>41251</v>
      </c>
      <c r="BS3472">
        <v>38804</v>
      </c>
      <c r="BT3472">
        <v>36306</v>
      </c>
      <c r="BU3472">
        <v>33765</v>
      </c>
      <c r="BV3472">
        <v>31204</v>
      </c>
      <c r="BW3472">
        <v>28652</v>
      </c>
      <c r="BX3472">
        <v>26127</v>
      </c>
      <c r="BY3472">
        <v>23649</v>
      </c>
      <c r="BZ3472">
        <v>21234</v>
      </c>
      <c r="CA3472">
        <v>18879</v>
      </c>
      <c r="CB3472">
        <v>16599</v>
      </c>
      <c r="CC3472">
        <v>14416</v>
      </c>
      <c r="CD3472">
        <v>12365</v>
      </c>
      <c r="CE3472">
        <v>10454</v>
      </c>
      <c r="CF3472">
        <v>8696</v>
      </c>
      <c r="CG3472">
        <v>7106</v>
      </c>
      <c r="CH3472">
        <v>5699</v>
      </c>
      <c r="DC3472">
        <v>57.71</v>
      </c>
      <c r="DD3472">
        <v>56.78</v>
      </c>
      <c r="DE3472">
        <v>55.86</v>
      </c>
      <c r="DF3472">
        <v>54.94</v>
      </c>
      <c r="DG3472">
        <v>54.03</v>
      </c>
      <c r="DH3472">
        <v>53.12</v>
      </c>
      <c r="DI3472">
        <v>52.21</v>
      </c>
      <c r="DJ3472">
        <v>51.31</v>
      </c>
      <c r="DK3472">
        <v>50.43</v>
      </c>
      <c r="DL3472">
        <v>49.54</v>
      </c>
      <c r="DM3472">
        <v>48.67</v>
      </c>
      <c r="DN3472">
        <v>47.8</v>
      </c>
      <c r="DO3472">
        <v>46.94</v>
      </c>
      <c r="DP3472">
        <v>46.08</v>
      </c>
      <c r="DQ3472">
        <v>45.22</v>
      </c>
      <c r="DR3472">
        <v>44.36</v>
      </c>
      <c r="DS3472">
        <v>43.51</v>
      </c>
      <c r="DT3472">
        <v>42.67</v>
      </c>
      <c r="DU3472">
        <v>41.82</v>
      </c>
      <c r="DV3472">
        <v>40.98</v>
      </c>
      <c r="DW3472">
        <v>40.15</v>
      </c>
      <c r="DX3472">
        <v>39.31</v>
      </c>
      <c r="DY3472">
        <v>38.49</v>
      </c>
      <c r="DZ3472">
        <v>37.659999999999997</v>
      </c>
      <c r="EA3472">
        <v>36.840000000000003</v>
      </c>
      <c r="EB3472">
        <v>36.03</v>
      </c>
      <c r="EC3472">
        <v>35.21</v>
      </c>
      <c r="ED3472">
        <v>34.4</v>
      </c>
      <c r="EE3472">
        <v>33.590000000000003</v>
      </c>
      <c r="EF3472">
        <v>32.78</v>
      </c>
      <c r="EG3472">
        <v>31.98</v>
      </c>
      <c r="EH3472">
        <v>31.18</v>
      </c>
      <c r="EI3472">
        <v>30.38</v>
      </c>
      <c r="EJ3472">
        <v>29.58</v>
      </c>
      <c r="EK3472">
        <v>28.8</v>
      </c>
      <c r="EL3472">
        <v>28.01</v>
      </c>
      <c r="EM3472">
        <v>27.24</v>
      </c>
      <c r="EN3472">
        <v>26.48</v>
      </c>
      <c r="EO3472">
        <v>25.72</v>
      </c>
      <c r="EP3472">
        <v>24.98</v>
      </c>
      <c r="EQ3472">
        <v>24.24</v>
      </c>
      <c r="ER3472">
        <v>23.5</v>
      </c>
      <c r="ES3472">
        <v>22.78</v>
      </c>
      <c r="ET3472">
        <v>22.06</v>
      </c>
      <c r="EU3472">
        <v>21.35</v>
      </c>
      <c r="EV3472">
        <v>20.64</v>
      </c>
      <c r="EW3472">
        <v>19.95</v>
      </c>
      <c r="EX3472">
        <v>19.28</v>
      </c>
      <c r="EY3472">
        <v>18.62</v>
      </c>
      <c r="EZ3472">
        <v>17.97</v>
      </c>
      <c r="FA3472">
        <v>17.329999999999998</v>
      </c>
      <c r="FB3472">
        <v>16.7</v>
      </c>
      <c r="FC3472">
        <v>16.07</v>
      </c>
      <c r="FD3472">
        <v>15.46</v>
      </c>
      <c r="FE3472">
        <v>14.86</v>
      </c>
      <c r="FF3472">
        <v>14.27</v>
      </c>
      <c r="FG3472">
        <v>13.69</v>
      </c>
      <c r="FH3472">
        <v>13.14</v>
      </c>
      <c r="FI3472">
        <v>12.6</v>
      </c>
      <c r="FJ3472">
        <v>12.07</v>
      </c>
      <c r="FK3472">
        <v>11.55</v>
      </c>
      <c r="FL3472">
        <v>11.04</v>
      </c>
      <c r="FM3472">
        <v>10.54</v>
      </c>
      <c r="FN3472">
        <v>10.039999999999999</v>
      </c>
      <c r="FO3472">
        <v>9.5500000000000007</v>
      </c>
      <c r="FP3472">
        <v>9.07</v>
      </c>
      <c r="FQ3472">
        <v>8.6199999999999992</v>
      </c>
      <c r="FR3472">
        <v>8.17</v>
      </c>
      <c r="FS3472">
        <v>7.75</v>
      </c>
      <c r="FT3472">
        <v>7.35</v>
      </c>
      <c r="FU3472">
        <v>6.96</v>
      </c>
      <c r="FV3472">
        <v>6.58</v>
      </c>
      <c r="FW3472">
        <v>6.22</v>
      </c>
      <c r="FX3472">
        <v>5.87</v>
      </c>
      <c r="FY3472">
        <v>5.54</v>
      </c>
      <c r="FZ3472">
        <v>5.23</v>
      </c>
      <c r="GA3472">
        <v>4.95</v>
      </c>
      <c r="GB3472">
        <v>4.68</v>
      </c>
      <c r="GC3472">
        <v>4.45</v>
      </c>
      <c r="GD3472">
        <v>4.25</v>
      </c>
      <c r="GE3472">
        <v>4.08</v>
      </c>
      <c r="GF3472">
        <v>3.97</v>
      </c>
    </row>
    <row r="3473" spans="1:187" x14ac:dyDescent="0.25">
      <c r="A3473" t="s">
        <v>3260</v>
      </c>
      <c r="B3473">
        <v>81</v>
      </c>
      <c r="C3473">
        <v>81</v>
      </c>
      <c r="E3473">
        <v>100000</v>
      </c>
      <c r="F3473">
        <v>99862</v>
      </c>
      <c r="G3473">
        <v>99714</v>
      </c>
      <c r="H3473">
        <v>99556</v>
      </c>
      <c r="I3473">
        <v>99386</v>
      </c>
      <c r="J3473">
        <v>99200</v>
      </c>
      <c r="K3473">
        <v>98998</v>
      </c>
      <c r="L3473">
        <v>98778</v>
      </c>
      <c r="M3473">
        <v>98539</v>
      </c>
      <c r="N3473">
        <v>98283</v>
      </c>
      <c r="O3473">
        <v>98010</v>
      </c>
      <c r="P3473">
        <v>97724</v>
      </c>
      <c r="Q3473">
        <v>97426</v>
      </c>
      <c r="R3473">
        <v>97117</v>
      </c>
      <c r="S3473">
        <v>96796</v>
      </c>
      <c r="T3473">
        <v>96463</v>
      </c>
      <c r="U3473">
        <v>96117</v>
      </c>
      <c r="V3473">
        <v>95757</v>
      </c>
      <c r="W3473">
        <v>95382</v>
      </c>
      <c r="X3473">
        <v>94991</v>
      </c>
      <c r="Y3473">
        <v>94584</v>
      </c>
      <c r="Z3473">
        <v>94159</v>
      </c>
      <c r="AA3473">
        <v>93717</v>
      </c>
      <c r="AB3473">
        <v>93259</v>
      </c>
      <c r="AC3473">
        <v>92785</v>
      </c>
      <c r="AD3473">
        <v>92297</v>
      </c>
      <c r="AE3473">
        <v>91793</v>
      </c>
      <c r="AF3473">
        <v>91276</v>
      </c>
      <c r="AG3473">
        <v>90744</v>
      </c>
      <c r="AH3473">
        <v>90196</v>
      </c>
      <c r="AI3473">
        <v>89629</v>
      </c>
      <c r="AJ3473">
        <v>89039</v>
      </c>
      <c r="AK3473">
        <v>88424</v>
      </c>
      <c r="AL3473">
        <v>87779</v>
      </c>
      <c r="AM3473">
        <v>87098</v>
      </c>
      <c r="AN3473">
        <v>86377</v>
      </c>
      <c r="AO3473">
        <v>85611</v>
      </c>
      <c r="AP3473">
        <v>84804</v>
      </c>
      <c r="AQ3473">
        <v>83955</v>
      </c>
      <c r="AR3473">
        <v>83065</v>
      </c>
      <c r="AS3473">
        <v>82135</v>
      </c>
      <c r="AT3473">
        <v>81163</v>
      </c>
      <c r="AU3473">
        <v>80147</v>
      </c>
      <c r="AV3473">
        <v>79082</v>
      </c>
      <c r="AW3473">
        <v>77956</v>
      </c>
      <c r="AX3473">
        <v>76763</v>
      </c>
      <c r="AY3473">
        <v>75493</v>
      </c>
      <c r="AZ3473">
        <v>74148</v>
      </c>
      <c r="BA3473">
        <v>72730</v>
      </c>
      <c r="BB3473">
        <v>71247</v>
      </c>
      <c r="BC3473">
        <v>69703</v>
      </c>
      <c r="BD3473">
        <v>68099</v>
      </c>
      <c r="BE3473">
        <v>66434</v>
      </c>
      <c r="BF3473">
        <v>64700</v>
      </c>
      <c r="BG3473">
        <v>62886</v>
      </c>
      <c r="BH3473">
        <v>60980</v>
      </c>
      <c r="BI3473">
        <v>58982</v>
      </c>
      <c r="BJ3473">
        <v>56896</v>
      </c>
      <c r="BK3473">
        <v>54738</v>
      </c>
      <c r="BL3473">
        <v>52527</v>
      </c>
      <c r="BM3473">
        <v>50280</v>
      </c>
      <c r="BN3473">
        <v>48006</v>
      </c>
      <c r="BO3473">
        <v>45701</v>
      </c>
      <c r="BP3473">
        <v>43358</v>
      </c>
      <c r="BQ3473">
        <v>40964</v>
      </c>
      <c r="BR3473">
        <v>38518</v>
      </c>
      <c r="BS3473">
        <v>36021</v>
      </c>
      <c r="BT3473">
        <v>33485</v>
      </c>
      <c r="BU3473">
        <v>30929</v>
      </c>
      <c r="BV3473">
        <v>28384</v>
      </c>
      <c r="BW3473">
        <v>25869</v>
      </c>
      <c r="BX3473">
        <v>23403</v>
      </c>
      <c r="BY3473">
        <v>21000</v>
      </c>
      <c r="BZ3473">
        <v>18659</v>
      </c>
      <c r="CA3473">
        <v>16394</v>
      </c>
      <c r="CB3473">
        <v>14238</v>
      </c>
      <c r="CC3473">
        <v>12212</v>
      </c>
      <c r="CD3473">
        <v>10325</v>
      </c>
      <c r="CE3473">
        <v>8588</v>
      </c>
      <c r="CF3473">
        <v>7018</v>
      </c>
      <c r="CG3473">
        <v>5628</v>
      </c>
      <c r="DC3473">
        <v>56.64</v>
      </c>
      <c r="DD3473">
        <v>55.72</v>
      </c>
      <c r="DE3473">
        <v>54.8</v>
      </c>
      <c r="DF3473">
        <v>53.89</v>
      </c>
      <c r="DG3473">
        <v>52.98</v>
      </c>
      <c r="DH3473">
        <v>52.08</v>
      </c>
      <c r="DI3473">
        <v>51.18</v>
      </c>
      <c r="DJ3473">
        <v>50.29</v>
      </c>
      <c r="DK3473">
        <v>49.41</v>
      </c>
      <c r="DL3473">
        <v>48.54</v>
      </c>
      <c r="DM3473">
        <v>47.68</v>
      </c>
      <c r="DN3473">
        <v>46.81</v>
      </c>
      <c r="DO3473">
        <v>45.96</v>
      </c>
      <c r="DP3473">
        <v>45.1</v>
      </c>
      <c r="DQ3473">
        <v>44.25</v>
      </c>
      <c r="DR3473">
        <v>43.4</v>
      </c>
      <c r="DS3473">
        <v>42.55</v>
      </c>
      <c r="DT3473">
        <v>41.71</v>
      </c>
      <c r="DU3473">
        <v>40.869999999999997</v>
      </c>
      <c r="DV3473">
        <v>40.04</v>
      </c>
      <c r="DW3473">
        <v>39.21</v>
      </c>
      <c r="DX3473">
        <v>38.380000000000003</v>
      </c>
      <c r="DY3473">
        <v>37.56</v>
      </c>
      <c r="DZ3473">
        <v>36.75</v>
      </c>
      <c r="EA3473">
        <v>35.93</v>
      </c>
      <c r="EB3473">
        <v>35.119999999999997</v>
      </c>
      <c r="EC3473">
        <v>34.31</v>
      </c>
      <c r="ED3473">
        <v>33.5</v>
      </c>
      <c r="EE3473">
        <v>32.69</v>
      </c>
      <c r="EF3473">
        <v>31.89</v>
      </c>
      <c r="EG3473">
        <v>31.09</v>
      </c>
      <c r="EH3473">
        <v>30.29</v>
      </c>
      <c r="EI3473">
        <v>29.5</v>
      </c>
      <c r="EJ3473">
        <v>28.71</v>
      </c>
      <c r="EK3473">
        <v>27.93</v>
      </c>
      <c r="EL3473">
        <v>27.16</v>
      </c>
      <c r="EM3473">
        <v>26.4</v>
      </c>
      <c r="EN3473">
        <v>25.64</v>
      </c>
      <c r="EO3473">
        <v>24.9</v>
      </c>
      <c r="EP3473">
        <v>24.16</v>
      </c>
      <c r="EQ3473">
        <v>23.43</v>
      </c>
      <c r="ER3473">
        <v>22.7</v>
      </c>
      <c r="ES3473">
        <v>21.98</v>
      </c>
      <c r="ET3473">
        <v>21.27</v>
      </c>
      <c r="EU3473">
        <v>20.57</v>
      </c>
      <c r="EV3473">
        <v>19.89</v>
      </c>
      <c r="EW3473">
        <v>19.21</v>
      </c>
      <c r="EX3473">
        <v>18.55</v>
      </c>
      <c r="EY3473">
        <v>17.899999999999999</v>
      </c>
      <c r="EZ3473">
        <v>17.260000000000002</v>
      </c>
      <c r="FA3473">
        <v>16.64</v>
      </c>
      <c r="FB3473">
        <v>16.02</v>
      </c>
      <c r="FC3473">
        <v>15.41</v>
      </c>
      <c r="FD3473">
        <v>14.8</v>
      </c>
      <c r="FE3473">
        <v>14.22</v>
      </c>
      <c r="FF3473">
        <v>13.65</v>
      </c>
      <c r="FG3473">
        <v>13.09</v>
      </c>
      <c r="FH3473">
        <v>12.55</v>
      </c>
      <c r="FI3473">
        <v>12.03</v>
      </c>
      <c r="FJ3473">
        <v>11.51</v>
      </c>
      <c r="FK3473">
        <v>11.01</v>
      </c>
      <c r="FL3473">
        <v>10.5</v>
      </c>
      <c r="FM3473">
        <v>10.01</v>
      </c>
      <c r="FN3473">
        <v>9.52</v>
      </c>
      <c r="FO3473">
        <v>9.0500000000000007</v>
      </c>
      <c r="FP3473">
        <v>8.59</v>
      </c>
      <c r="FQ3473">
        <v>8.15</v>
      </c>
      <c r="FR3473">
        <v>7.73</v>
      </c>
      <c r="FS3473">
        <v>7.33</v>
      </c>
      <c r="FT3473">
        <v>6.94</v>
      </c>
      <c r="FU3473">
        <v>6.57</v>
      </c>
      <c r="FV3473">
        <v>6.21</v>
      </c>
      <c r="FW3473">
        <v>5.86</v>
      </c>
      <c r="FX3473">
        <v>5.53</v>
      </c>
      <c r="FY3473">
        <v>5.23</v>
      </c>
      <c r="FZ3473">
        <v>4.95</v>
      </c>
      <c r="GA3473">
        <v>4.68</v>
      </c>
      <c r="GB3473">
        <v>4.45</v>
      </c>
      <c r="GC3473">
        <v>4.25</v>
      </c>
      <c r="GD3473">
        <v>4.08</v>
      </c>
      <c r="GE3473">
        <v>3.97</v>
      </c>
    </row>
    <row r="3474" spans="1:187" x14ac:dyDescent="0.25">
      <c r="A3474" t="s">
        <v>3261</v>
      </c>
      <c r="B3474">
        <v>80</v>
      </c>
      <c r="C3474">
        <v>80</v>
      </c>
      <c r="E3474">
        <v>100000</v>
      </c>
      <c r="F3474">
        <v>99849</v>
      </c>
      <c r="G3474">
        <v>99687</v>
      </c>
      <c r="H3474">
        <v>99512</v>
      </c>
      <c r="I3474">
        <v>99323</v>
      </c>
      <c r="J3474">
        <v>99116</v>
      </c>
      <c r="K3474">
        <v>98890</v>
      </c>
      <c r="L3474">
        <v>98646</v>
      </c>
      <c r="M3474">
        <v>98384</v>
      </c>
      <c r="N3474">
        <v>98106</v>
      </c>
      <c r="O3474">
        <v>97814</v>
      </c>
      <c r="P3474">
        <v>97510</v>
      </c>
      <c r="Q3474">
        <v>97194</v>
      </c>
      <c r="R3474">
        <v>96868</v>
      </c>
      <c r="S3474">
        <v>96529</v>
      </c>
      <c r="T3474">
        <v>96178</v>
      </c>
      <c r="U3474">
        <v>95812</v>
      </c>
      <c r="V3474">
        <v>95431</v>
      </c>
      <c r="W3474">
        <v>95035</v>
      </c>
      <c r="X3474">
        <v>94621</v>
      </c>
      <c r="Y3474">
        <v>94191</v>
      </c>
      <c r="Z3474">
        <v>93744</v>
      </c>
      <c r="AA3474">
        <v>93280</v>
      </c>
      <c r="AB3474">
        <v>92800</v>
      </c>
      <c r="AC3474">
        <v>92306</v>
      </c>
      <c r="AD3474">
        <v>91797</v>
      </c>
      <c r="AE3474">
        <v>91274</v>
      </c>
      <c r="AF3474">
        <v>90737</v>
      </c>
      <c r="AG3474">
        <v>90183</v>
      </c>
      <c r="AH3474">
        <v>89610</v>
      </c>
      <c r="AI3474">
        <v>89015</v>
      </c>
      <c r="AJ3474">
        <v>88395</v>
      </c>
      <c r="AK3474">
        <v>87744</v>
      </c>
      <c r="AL3474">
        <v>87058</v>
      </c>
      <c r="AM3474">
        <v>86331</v>
      </c>
      <c r="AN3474">
        <v>85559</v>
      </c>
      <c r="AO3474">
        <v>84745</v>
      </c>
      <c r="AP3474">
        <v>83890</v>
      </c>
      <c r="AQ3474">
        <v>82993</v>
      </c>
      <c r="AR3474">
        <v>82057</v>
      </c>
      <c r="AS3474">
        <v>81078</v>
      </c>
      <c r="AT3474">
        <v>80056</v>
      </c>
      <c r="AU3474">
        <v>78983</v>
      </c>
      <c r="AV3474">
        <v>77850</v>
      </c>
      <c r="AW3474">
        <v>76647</v>
      </c>
      <c r="AX3474">
        <v>75370</v>
      </c>
      <c r="AY3474">
        <v>74017</v>
      </c>
      <c r="AZ3474">
        <v>72590</v>
      </c>
      <c r="BA3474">
        <v>71095</v>
      </c>
      <c r="BB3474">
        <v>69540</v>
      </c>
      <c r="BC3474">
        <v>67925</v>
      </c>
      <c r="BD3474">
        <v>66248</v>
      </c>
      <c r="BE3474">
        <v>64501</v>
      </c>
      <c r="BF3474">
        <v>62675</v>
      </c>
      <c r="BG3474">
        <v>60761</v>
      </c>
      <c r="BH3474">
        <v>58752</v>
      </c>
      <c r="BI3474">
        <v>56656</v>
      </c>
      <c r="BJ3474">
        <v>54489</v>
      </c>
      <c r="BK3474">
        <v>52269</v>
      </c>
      <c r="BL3474">
        <v>50015</v>
      </c>
      <c r="BM3474">
        <v>47734</v>
      </c>
      <c r="BN3474">
        <v>45425</v>
      </c>
      <c r="BO3474">
        <v>43078</v>
      </c>
      <c r="BP3474">
        <v>40685</v>
      </c>
      <c r="BQ3474">
        <v>38238</v>
      </c>
      <c r="BR3474">
        <v>35744</v>
      </c>
      <c r="BS3474">
        <v>33210</v>
      </c>
      <c r="BT3474">
        <v>30661</v>
      </c>
      <c r="BU3474">
        <v>28122</v>
      </c>
      <c r="BV3474">
        <v>25616</v>
      </c>
      <c r="BW3474">
        <v>23162</v>
      </c>
      <c r="BX3474">
        <v>20773</v>
      </c>
      <c r="BY3474">
        <v>18445</v>
      </c>
      <c r="BZ3474">
        <v>16194</v>
      </c>
      <c r="CA3474">
        <v>14054</v>
      </c>
      <c r="CB3474">
        <v>12055</v>
      </c>
      <c r="CC3474">
        <v>10192</v>
      </c>
      <c r="CD3474">
        <v>8478</v>
      </c>
      <c r="CE3474">
        <v>6928</v>
      </c>
      <c r="CF3474">
        <v>5556</v>
      </c>
      <c r="DC3474">
        <v>55.57</v>
      </c>
      <c r="DD3474">
        <v>54.66</v>
      </c>
      <c r="DE3474">
        <v>53.74</v>
      </c>
      <c r="DF3474">
        <v>52.84</v>
      </c>
      <c r="DG3474">
        <v>51.94</v>
      </c>
      <c r="DH3474">
        <v>51.05</v>
      </c>
      <c r="DI3474">
        <v>50.16</v>
      </c>
      <c r="DJ3474">
        <v>49.28</v>
      </c>
      <c r="DK3474">
        <v>48.41</v>
      </c>
      <c r="DL3474">
        <v>47.55</v>
      </c>
      <c r="DM3474">
        <v>46.69</v>
      </c>
      <c r="DN3474">
        <v>45.83</v>
      </c>
      <c r="DO3474">
        <v>44.98</v>
      </c>
      <c r="DP3474">
        <v>44.13</v>
      </c>
      <c r="DQ3474">
        <v>43.28</v>
      </c>
      <c r="DR3474">
        <v>42.44</v>
      </c>
      <c r="DS3474">
        <v>41.6</v>
      </c>
      <c r="DT3474">
        <v>40.76</v>
      </c>
      <c r="DU3474">
        <v>39.93</v>
      </c>
      <c r="DV3474">
        <v>39.1</v>
      </c>
      <c r="DW3474">
        <v>38.28</v>
      </c>
      <c r="DX3474">
        <v>37.46</v>
      </c>
      <c r="DY3474">
        <v>36.65</v>
      </c>
      <c r="DZ3474">
        <v>35.83</v>
      </c>
      <c r="EA3474">
        <v>35.020000000000003</v>
      </c>
      <c r="EB3474">
        <v>34.21</v>
      </c>
      <c r="EC3474">
        <v>33.409999999999997</v>
      </c>
      <c r="ED3474">
        <v>32.6</v>
      </c>
      <c r="EE3474">
        <v>31.8</v>
      </c>
      <c r="EF3474">
        <v>31</v>
      </c>
      <c r="EG3474">
        <v>30.2</v>
      </c>
      <c r="EH3474">
        <v>29.41</v>
      </c>
      <c r="EI3474">
        <v>28.62</v>
      </c>
      <c r="EJ3474">
        <v>27.85</v>
      </c>
      <c r="EK3474">
        <v>27.08</v>
      </c>
      <c r="EL3474">
        <v>26.32</v>
      </c>
      <c r="EM3474">
        <v>25.56</v>
      </c>
      <c r="EN3474">
        <v>24.82</v>
      </c>
      <c r="EO3474">
        <v>24.08</v>
      </c>
      <c r="EP3474">
        <v>23.35</v>
      </c>
      <c r="EQ3474">
        <v>22.63</v>
      </c>
      <c r="ER3474">
        <v>21.91</v>
      </c>
      <c r="ES3474">
        <v>21.2</v>
      </c>
      <c r="ET3474">
        <v>20.5</v>
      </c>
      <c r="EU3474">
        <v>19.82</v>
      </c>
      <c r="EV3474">
        <v>19.14</v>
      </c>
      <c r="EW3474">
        <v>18.48</v>
      </c>
      <c r="EX3474">
        <v>17.84</v>
      </c>
      <c r="EY3474">
        <v>17.2</v>
      </c>
      <c r="EZ3474">
        <v>16.579999999999998</v>
      </c>
      <c r="FA3474">
        <v>15.96</v>
      </c>
      <c r="FB3474">
        <v>15.35</v>
      </c>
      <c r="FC3474">
        <v>14.75</v>
      </c>
      <c r="FD3474">
        <v>14.17</v>
      </c>
      <c r="FE3474">
        <v>13.6</v>
      </c>
      <c r="FF3474">
        <v>13.05</v>
      </c>
      <c r="FG3474">
        <v>12.51</v>
      </c>
      <c r="FH3474">
        <v>11.99</v>
      </c>
      <c r="FI3474">
        <v>11.47</v>
      </c>
      <c r="FJ3474">
        <v>10.97</v>
      </c>
      <c r="FK3474">
        <v>10.47</v>
      </c>
      <c r="FL3474">
        <v>9.98</v>
      </c>
      <c r="FM3474">
        <v>9.49</v>
      </c>
      <c r="FN3474">
        <v>9.02</v>
      </c>
      <c r="FO3474">
        <v>8.57</v>
      </c>
      <c r="FP3474">
        <v>8.1300000000000008</v>
      </c>
      <c r="FQ3474">
        <v>7.71</v>
      </c>
      <c r="FR3474">
        <v>7.31</v>
      </c>
      <c r="FS3474">
        <v>6.93</v>
      </c>
      <c r="FT3474">
        <v>6.56</v>
      </c>
      <c r="FU3474">
        <v>6.2</v>
      </c>
      <c r="FV3474">
        <v>5.85</v>
      </c>
      <c r="FW3474">
        <v>5.53</v>
      </c>
      <c r="FX3474">
        <v>5.23</v>
      </c>
      <c r="FY3474">
        <v>4.95</v>
      </c>
      <c r="FZ3474">
        <v>4.68</v>
      </c>
      <c r="GA3474">
        <v>4.45</v>
      </c>
      <c r="GB3474">
        <v>4.25</v>
      </c>
      <c r="GC3474">
        <v>4.08</v>
      </c>
      <c r="GD3474">
        <v>3.97</v>
      </c>
    </row>
    <row r="3475" spans="1:187" x14ac:dyDescent="0.25">
      <c r="A3475" t="s">
        <v>3262</v>
      </c>
      <c r="B3475">
        <v>79</v>
      </c>
      <c r="C3475">
        <v>79</v>
      </c>
      <c r="E3475">
        <v>100000</v>
      </c>
      <c r="F3475">
        <v>99834</v>
      </c>
      <c r="G3475">
        <v>99655</v>
      </c>
      <c r="H3475">
        <v>99461</v>
      </c>
      <c r="I3475">
        <v>99250</v>
      </c>
      <c r="J3475">
        <v>99019</v>
      </c>
      <c r="K3475">
        <v>98769</v>
      </c>
      <c r="L3475">
        <v>98502</v>
      </c>
      <c r="M3475">
        <v>98218</v>
      </c>
      <c r="N3475">
        <v>97920</v>
      </c>
      <c r="O3475">
        <v>97609</v>
      </c>
      <c r="P3475">
        <v>97287</v>
      </c>
      <c r="Q3475">
        <v>96954</v>
      </c>
      <c r="R3475">
        <v>96609</v>
      </c>
      <c r="S3475">
        <v>96252</v>
      </c>
      <c r="T3475">
        <v>95881</v>
      </c>
      <c r="U3475">
        <v>95495</v>
      </c>
      <c r="V3475">
        <v>95092</v>
      </c>
      <c r="W3475">
        <v>94672</v>
      </c>
      <c r="X3475">
        <v>94236</v>
      </c>
      <c r="Y3475">
        <v>93783</v>
      </c>
      <c r="Z3475">
        <v>93313</v>
      </c>
      <c r="AA3475">
        <v>92828</v>
      </c>
      <c r="AB3475">
        <v>92327</v>
      </c>
      <c r="AC3475">
        <v>91813</v>
      </c>
      <c r="AD3475">
        <v>91284</v>
      </c>
      <c r="AE3475">
        <v>90742</v>
      </c>
      <c r="AF3475">
        <v>90182</v>
      </c>
      <c r="AG3475">
        <v>89604</v>
      </c>
      <c r="AH3475">
        <v>89004</v>
      </c>
      <c r="AI3475">
        <v>88378</v>
      </c>
      <c r="AJ3475">
        <v>87721</v>
      </c>
      <c r="AK3475">
        <v>87029</v>
      </c>
      <c r="AL3475">
        <v>86296</v>
      </c>
      <c r="AM3475">
        <v>85518</v>
      </c>
      <c r="AN3475">
        <v>84698</v>
      </c>
      <c r="AO3475">
        <v>83836</v>
      </c>
      <c r="AP3475">
        <v>82933</v>
      </c>
      <c r="AQ3475">
        <v>81989</v>
      </c>
      <c r="AR3475">
        <v>81004</v>
      </c>
      <c r="AS3475">
        <v>79975</v>
      </c>
      <c r="AT3475">
        <v>78894</v>
      </c>
      <c r="AU3475">
        <v>77753</v>
      </c>
      <c r="AV3475">
        <v>76543</v>
      </c>
      <c r="AW3475">
        <v>75256</v>
      </c>
      <c r="AX3475">
        <v>73895</v>
      </c>
      <c r="AY3475">
        <v>72459</v>
      </c>
      <c r="AZ3475">
        <v>70955</v>
      </c>
      <c r="BA3475">
        <v>69388</v>
      </c>
      <c r="BB3475">
        <v>67762</v>
      </c>
      <c r="BC3475">
        <v>66073</v>
      </c>
      <c r="BD3475">
        <v>64314</v>
      </c>
      <c r="BE3475">
        <v>62476</v>
      </c>
      <c r="BF3475">
        <v>60550</v>
      </c>
      <c r="BG3475">
        <v>58532</v>
      </c>
      <c r="BH3475">
        <v>56426</v>
      </c>
      <c r="BI3475">
        <v>54249</v>
      </c>
      <c r="BJ3475">
        <v>52021</v>
      </c>
      <c r="BK3475">
        <v>49759</v>
      </c>
      <c r="BL3475">
        <v>47472</v>
      </c>
      <c r="BM3475">
        <v>45157</v>
      </c>
      <c r="BN3475">
        <v>42806</v>
      </c>
      <c r="BO3475">
        <v>40411</v>
      </c>
      <c r="BP3475">
        <v>37966</v>
      </c>
      <c r="BQ3475">
        <v>35472</v>
      </c>
      <c r="BR3475">
        <v>32943</v>
      </c>
      <c r="BS3475">
        <v>30398</v>
      </c>
      <c r="BT3475">
        <v>27867</v>
      </c>
      <c r="BU3475">
        <v>25370</v>
      </c>
      <c r="BV3475">
        <v>22925</v>
      </c>
      <c r="BW3475">
        <v>20550</v>
      </c>
      <c r="BX3475">
        <v>18237</v>
      </c>
      <c r="BY3475">
        <v>16001</v>
      </c>
      <c r="BZ3475">
        <v>13877</v>
      </c>
      <c r="CA3475">
        <v>11894</v>
      </c>
      <c r="CB3475">
        <v>10055</v>
      </c>
      <c r="CC3475">
        <v>8365</v>
      </c>
      <c r="CD3475">
        <v>6835</v>
      </c>
      <c r="CE3475">
        <v>5482</v>
      </c>
      <c r="DC3475">
        <v>54.51</v>
      </c>
      <c r="DD3475">
        <v>53.6</v>
      </c>
      <c r="DE3475">
        <v>52.7</v>
      </c>
      <c r="DF3475">
        <v>51.8</v>
      </c>
      <c r="DG3475">
        <v>50.91</v>
      </c>
      <c r="DH3475">
        <v>50.03</v>
      </c>
      <c r="DI3475">
        <v>49.15</v>
      </c>
      <c r="DJ3475">
        <v>48.28</v>
      </c>
      <c r="DK3475">
        <v>47.42</v>
      </c>
      <c r="DL3475">
        <v>46.57</v>
      </c>
      <c r="DM3475">
        <v>45.71</v>
      </c>
      <c r="DN3475">
        <v>44.86</v>
      </c>
      <c r="DO3475">
        <v>44.01</v>
      </c>
      <c r="DP3475">
        <v>43.17</v>
      </c>
      <c r="DQ3475">
        <v>42.33</v>
      </c>
      <c r="DR3475">
        <v>41.49</v>
      </c>
      <c r="DS3475">
        <v>40.659999999999997</v>
      </c>
      <c r="DT3475">
        <v>39.83</v>
      </c>
      <c r="DU3475">
        <v>39</v>
      </c>
      <c r="DV3475">
        <v>38.18</v>
      </c>
      <c r="DW3475">
        <v>37.36</v>
      </c>
      <c r="DX3475">
        <v>36.549999999999997</v>
      </c>
      <c r="DY3475">
        <v>35.729999999999997</v>
      </c>
      <c r="DZ3475">
        <v>34.93</v>
      </c>
      <c r="EA3475">
        <v>34.119999999999997</v>
      </c>
      <c r="EB3475">
        <v>33.31</v>
      </c>
      <c r="EC3475">
        <v>32.51</v>
      </c>
      <c r="ED3475">
        <v>31.71</v>
      </c>
      <c r="EE3475">
        <v>30.91</v>
      </c>
      <c r="EF3475">
        <v>30.11</v>
      </c>
      <c r="EG3475">
        <v>29.32</v>
      </c>
      <c r="EH3475">
        <v>28.54</v>
      </c>
      <c r="EI3475">
        <v>27.76</v>
      </c>
      <c r="EJ3475">
        <v>26.99</v>
      </c>
      <c r="EK3475">
        <v>26.24</v>
      </c>
      <c r="EL3475">
        <v>25.48</v>
      </c>
      <c r="EM3475">
        <v>24.74</v>
      </c>
      <c r="EN3475">
        <v>24.01</v>
      </c>
      <c r="EO3475">
        <v>23.28</v>
      </c>
      <c r="EP3475">
        <v>22.55</v>
      </c>
      <c r="EQ3475">
        <v>21.84</v>
      </c>
      <c r="ER3475">
        <v>21.13</v>
      </c>
      <c r="ES3475">
        <v>20.43</v>
      </c>
      <c r="ET3475">
        <v>19.75</v>
      </c>
      <c r="EU3475">
        <v>19.079999999999998</v>
      </c>
      <c r="EV3475">
        <v>18.420000000000002</v>
      </c>
      <c r="EW3475">
        <v>17.77</v>
      </c>
      <c r="EX3475">
        <v>17.14</v>
      </c>
      <c r="EY3475">
        <v>16.52</v>
      </c>
      <c r="EZ3475">
        <v>15.9</v>
      </c>
      <c r="FA3475">
        <v>15.29</v>
      </c>
      <c r="FB3475">
        <v>14.7</v>
      </c>
      <c r="FC3475">
        <v>14.12</v>
      </c>
      <c r="FD3475">
        <v>13.55</v>
      </c>
      <c r="FE3475">
        <v>13</v>
      </c>
      <c r="FF3475">
        <v>12.46</v>
      </c>
      <c r="FG3475">
        <v>11.95</v>
      </c>
      <c r="FH3475">
        <v>11.44</v>
      </c>
      <c r="FI3475">
        <v>10.93</v>
      </c>
      <c r="FJ3475">
        <v>10.43</v>
      </c>
      <c r="FK3475">
        <v>9.94</v>
      </c>
      <c r="FL3475">
        <v>9.4600000000000009</v>
      </c>
      <c r="FM3475">
        <v>8.99</v>
      </c>
      <c r="FN3475">
        <v>8.5399999999999991</v>
      </c>
      <c r="FO3475">
        <v>8.11</v>
      </c>
      <c r="FP3475">
        <v>7.69</v>
      </c>
      <c r="FQ3475">
        <v>7.29</v>
      </c>
      <c r="FR3475">
        <v>6.91</v>
      </c>
      <c r="FS3475">
        <v>6.54</v>
      </c>
      <c r="FT3475">
        <v>6.18</v>
      </c>
      <c r="FU3475">
        <v>5.84</v>
      </c>
      <c r="FV3475">
        <v>5.52</v>
      </c>
      <c r="FW3475">
        <v>5.22</v>
      </c>
      <c r="FX3475">
        <v>4.9400000000000004</v>
      </c>
      <c r="FY3475">
        <v>4.68</v>
      </c>
      <c r="FZ3475">
        <v>4.45</v>
      </c>
      <c r="GA3475">
        <v>4.25</v>
      </c>
      <c r="GB3475">
        <v>4.08</v>
      </c>
      <c r="GC3475">
        <v>3.97</v>
      </c>
    </row>
    <row r="3476" spans="1:187" x14ac:dyDescent="0.25">
      <c r="A3476" t="s">
        <v>3263</v>
      </c>
      <c r="B3476">
        <v>78</v>
      </c>
      <c r="C3476">
        <v>78</v>
      </c>
      <c r="E3476">
        <v>100000</v>
      </c>
      <c r="F3476">
        <v>99817</v>
      </c>
      <c r="G3476">
        <v>99618</v>
      </c>
      <c r="H3476">
        <v>99402</v>
      </c>
      <c r="I3476">
        <v>99166</v>
      </c>
      <c r="J3476">
        <v>98910</v>
      </c>
      <c r="K3476">
        <v>98637</v>
      </c>
      <c r="L3476">
        <v>98347</v>
      </c>
      <c r="M3476">
        <v>98043</v>
      </c>
      <c r="N3476">
        <v>97725</v>
      </c>
      <c r="O3476">
        <v>97396</v>
      </c>
      <c r="P3476">
        <v>97056</v>
      </c>
      <c r="Q3476">
        <v>96705</v>
      </c>
      <c r="R3476">
        <v>96342</v>
      </c>
      <c r="S3476">
        <v>95965</v>
      </c>
      <c r="T3476">
        <v>95573</v>
      </c>
      <c r="U3476">
        <v>95164</v>
      </c>
      <c r="V3476">
        <v>94739</v>
      </c>
      <c r="W3476">
        <v>94296</v>
      </c>
      <c r="X3476">
        <v>93837</v>
      </c>
      <c r="Y3476">
        <v>93361</v>
      </c>
      <c r="Z3476">
        <v>92870</v>
      </c>
      <c r="AA3476">
        <v>92364</v>
      </c>
      <c r="AB3476">
        <v>91843</v>
      </c>
      <c r="AC3476">
        <v>91309</v>
      </c>
      <c r="AD3476">
        <v>90760</v>
      </c>
      <c r="AE3476">
        <v>90196</v>
      </c>
      <c r="AF3476">
        <v>89612</v>
      </c>
      <c r="AG3476">
        <v>89006</v>
      </c>
      <c r="AH3476">
        <v>88374</v>
      </c>
      <c r="AI3476">
        <v>87712</v>
      </c>
      <c r="AJ3476">
        <v>87014</v>
      </c>
      <c r="AK3476">
        <v>86274</v>
      </c>
      <c r="AL3476">
        <v>85491</v>
      </c>
      <c r="AM3476">
        <v>84664</v>
      </c>
      <c r="AN3476">
        <v>83795</v>
      </c>
      <c r="AO3476">
        <v>82885</v>
      </c>
      <c r="AP3476">
        <v>81934</v>
      </c>
      <c r="AQ3476">
        <v>80941</v>
      </c>
      <c r="AR3476">
        <v>79905</v>
      </c>
      <c r="AS3476">
        <v>78817</v>
      </c>
      <c r="AT3476">
        <v>77669</v>
      </c>
      <c r="AU3476">
        <v>76450</v>
      </c>
      <c r="AV3476">
        <v>75155</v>
      </c>
      <c r="AW3476">
        <v>73784</v>
      </c>
      <c r="AX3476">
        <v>72339</v>
      </c>
      <c r="AY3476">
        <v>70827</v>
      </c>
      <c r="AZ3476">
        <v>69250</v>
      </c>
      <c r="BA3476">
        <v>67611</v>
      </c>
      <c r="BB3476">
        <v>65911</v>
      </c>
      <c r="BC3476">
        <v>64140</v>
      </c>
      <c r="BD3476">
        <v>62289</v>
      </c>
      <c r="BE3476">
        <v>60350</v>
      </c>
      <c r="BF3476">
        <v>58321</v>
      </c>
      <c r="BG3476">
        <v>56206</v>
      </c>
      <c r="BH3476">
        <v>54019</v>
      </c>
      <c r="BI3476">
        <v>51782</v>
      </c>
      <c r="BJ3476">
        <v>49512</v>
      </c>
      <c r="BK3476">
        <v>47219</v>
      </c>
      <c r="BL3476">
        <v>44898</v>
      </c>
      <c r="BM3476">
        <v>42543</v>
      </c>
      <c r="BN3476">
        <v>40145</v>
      </c>
      <c r="BO3476">
        <v>37699</v>
      </c>
      <c r="BP3476">
        <v>35210</v>
      </c>
      <c r="BQ3476">
        <v>32682</v>
      </c>
      <c r="BR3476">
        <v>30143</v>
      </c>
      <c r="BS3476">
        <v>27618</v>
      </c>
      <c r="BT3476">
        <v>25130</v>
      </c>
      <c r="BU3476">
        <v>22696</v>
      </c>
      <c r="BV3476">
        <v>20332</v>
      </c>
      <c r="BW3476">
        <v>18033</v>
      </c>
      <c r="BX3476">
        <v>15814</v>
      </c>
      <c r="BY3476">
        <v>13705</v>
      </c>
      <c r="BZ3476">
        <v>11738</v>
      </c>
      <c r="CA3476">
        <v>9916</v>
      </c>
      <c r="CB3476">
        <v>8249</v>
      </c>
      <c r="CC3476">
        <v>6741</v>
      </c>
      <c r="CD3476">
        <v>5406</v>
      </c>
      <c r="DC3476">
        <v>53.46</v>
      </c>
      <c r="DD3476">
        <v>52.56</v>
      </c>
      <c r="DE3476">
        <v>51.66</v>
      </c>
      <c r="DF3476">
        <v>50.77</v>
      </c>
      <c r="DG3476">
        <v>49.89</v>
      </c>
      <c r="DH3476">
        <v>49.02</v>
      </c>
      <c r="DI3476">
        <v>48.16</v>
      </c>
      <c r="DJ3476">
        <v>47.3</v>
      </c>
      <c r="DK3476">
        <v>46.44</v>
      </c>
      <c r="DL3476">
        <v>45.59</v>
      </c>
      <c r="DM3476">
        <v>44.74</v>
      </c>
      <c r="DN3476">
        <v>43.9</v>
      </c>
      <c r="DO3476">
        <v>43.06</v>
      </c>
      <c r="DP3476">
        <v>42.22</v>
      </c>
      <c r="DQ3476">
        <v>41.38</v>
      </c>
      <c r="DR3476">
        <v>40.549999999999997</v>
      </c>
      <c r="DS3476">
        <v>39.72</v>
      </c>
      <c r="DT3476">
        <v>38.9</v>
      </c>
      <c r="DU3476">
        <v>38.08</v>
      </c>
      <c r="DV3476">
        <v>37.26</v>
      </c>
      <c r="DW3476">
        <v>36.450000000000003</v>
      </c>
      <c r="DX3476">
        <v>35.64</v>
      </c>
      <c r="DY3476">
        <v>34.83</v>
      </c>
      <c r="DZ3476">
        <v>34.020000000000003</v>
      </c>
      <c r="EA3476">
        <v>33.22</v>
      </c>
      <c r="EB3476">
        <v>32.42</v>
      </c>
      <c r="EC3476">
        <v>31.62</v>
      </c>
      <c r="ED3476">
        <v>30.82</v>
      </c>
      <c r="EE3476">
        <v>30.03</v>
      </c>
      <c r="EF3476">
        <v>29.24</v>
      </c>
      <c r="EG3476">
        <v>28.46</v>
      </c>
      <c r="EH3476">
        <v>27.68</v>
      </c>
      <c r="EI3476">
        <v>26.91</v>
      </c>
      <c r="EJ3476">
        <v>26.15</v>
      </c>
      <c r="EK3476">
        <v>25.41</v>
      </c>
      <c r="EL3476">
        <v>24.66</v>
      </c>
      <c r="EM3476">
        <v>23.93</v>
      </c>
      <c r="EN3476">
        <v>23.2</v>
      </c>
      <c r="EO3476">
        <v>22.48</v>
      </c>
      <c r="EP3476">
        <v>21.76</v>
      </c>
      <c r="EQ3476">
        <v>21.06</v>
      </c>
      <c r="ER3476">
        <v>20.36</v>
      </c>
      <c r="ES3476">
        <v>19.68</v>
      </c>
      <c r="ET3476">
        <v>19.010000000000002</v>
      </c>
      <c r="EU3476">
        <v>18.350000000000001</v>
      </c>
      <c r="EV3476">
        <v>17.71</v>
      </c>
      <c r="EW3476">
        <v>17.079999999999998</v>
      </c>
      <c r="EX3476">
        <v>16.45</v>
      </c>
      <c r="EY3476">
        <v>15.84</v>
      </c>
      <c r="EZ3476">
        <v>15.24</v>
      </c>
      <c r="FA3476">
        <v>14.64</v>
      </c>
      <c r="FB3476">
        <v>14.06</v>
      </c>
      <c r="FC3476">
        <v>13.5</v>
      </c>
      <c r="FD3476">
        <v>12.95</v>
      </c>
      <c r="FE3476">
        <v>12.42</v>
      </c>
      <c r="FF3476">
        <v>11.9</v>
      </c>
      <c r="FG3476">
        <v>11.4</v>
      </c>
      <c r="FH3476">
        <v>10.89</v>
      </c>
      <c r="FI3476">
        <v>10.4</v>
      </c>
      <c r="FJ3476">
        <v>9.91</v>
      </c>
      <c r="FK3476">
        <v>9.43</v>
      </c>
      <c r="FL3476">
        <v>8.9700000000000006</v>
      </c>
      <c r="FM3476">
        <v>8.52</v>
      </c>
      <c r="FN3476">
        <v>8.08</v>
      </c>
      <c r="FO3476">
        <v>7.67</v>
      </c>
      <c r="FP3476">
        <v>7.27</v>
      </c>
      <c r="FQ3476">
        <v>6.89</v>
      </c>
      <c r="FR3476">
        <v>6.52</v>
      </c>
      <c r="FS3476">
        <v>6.17</v>
      </c>
      <c r="FT3476">
        <v>5.83</v>
      </c>
      <c r="FU3476">
        <v>5.51</v>
      </c>
      <c r="FV3476">
        <v>5.21</v>
      </c>
      <c r="FW3476">
        <v>4.9400000000000004</v>
      </c>
      <c r="FX3476">
        <v>4.68</v>
      </c>
      <c r="FY3476">
        <v>4.45</v>
      </c>
      <c r="FZ3476">
        <v>4.25</v>
      </c>
      <c r="GA3476">
        <v>4.08</v>
      </c>
      <c r="GB3476">
        <v>3.97</v>
      </c>
    </row>
    <row r="3477" spans="1:187" x14ac:dyDescent="0.25">
      <c r="A3477" t="s">
        <v>3264</v>
      </c>
      <c r="B3477">
        <v>77</v>
      </c>
      <c r="C3477">
        <v>77</v>
      </c>
      <c r="E3477">
        <v>100000</v>
      </c>
      <c r="F3477">
        <v>99796</v>
      </c>
      <c r="G3477">
        <v>99575</v>
      </c>
      <c r="H3477">
        <v>99334</v>
      </c>
      <c r="I3477">
        <v>99072</v>
      </c>
      <c r="J3477">
        <v>98793</v>
      </c>
      <c r="K3477">
        <v>98496</v>
      </c>
      <c r="L3477">
        <v>98185</v>
      </c>
      <c r="M3477">
        <v>97862</v>
      </c>
      <c r="N3477">
        <v>97526</v>
      </c>
      <c r="O3477">
        <v>97179</v>
      </c>
      <c r="P3477">
        <v>96821</v>
      </c>
      <c r="Q3477">
        <v>96451</v>
      </c>
      <c r="R3477">
        <v>96068</v>
      </c>
      <c r="S3477">
        <v>95669</v>
      </c>
      <c r="T3477">
        <v>95255</v>
      </c>
      <c r="U3477">
        <v>94823</v>
      </c>
      <c r="V3477">
        <v>94374</v>
      </c>
      <c r="W3477">
        <v>93908</v>
      </c>
      <c r="X3477">
        <v>93426</v>
      </c>
      <c r="Y3477">
        <v>92929</v>
      </c>
      <c r="Z3477">
        <v>92417</v>
      </c>
      <c r="AA3477">
        <v>91890</v>
      </c>
      <c r="AB3477">
        <v>91350</v>
      </c>
      <c r="AC3477">
        <v>90795</v>
      </c>
      <c r="AD3477">
        <v>90225</v>
      </c>
      <c r="AE3477">
        <v>89636</v>
      </c>
      <c r="AF3477">
        <v>89024</v>
      </c>
      <c r="AG3477">
        <v>88387</v>
      </c>
      <c r="AH3477">
        <v>87719</v>
      </c>
      <c r="AI3477">
        <v>87014</v>
      </c>
      <c r="AJ3477">
        <v>86269</v>
      </c>
      <c r="AK3477">
        <v>85478</v>
      </c>
      <c r="AL3477">
        <v>84645</v>
      </c>
      <c r="AM3477">
        <v>83769</v>
      </c>
      <c r="AN3477">
        <v>82852</v>
      </c>
      <c r="AO3477">
        <v>81894</v>
      </c>
      <c r="AP3477">
        <v>80894</v>
      </c>
      <c r="AQ3477">
        <v>79850</v>
      </c>
      <c r="AR3477">
        <v>78755</v>
      </c>
      <c r="AS3477">
        <v>77598</v>
      </c>
      <c r="AT3477">
        <v>76371</v>
      </c>
      <c r="AU3477">
        <v>75067</v>
      </c>
      <c r="AV3477">
        <v>73687</v>
      </c>
      <c r="AW3477">
        <v>72232</v>
      </c>
      <c r="AX3477">
        <v>70710</v>
      </c>
      <c r="AY3477">
        <v>69124</v>
      </c>
      <c r="AZ3477">
        <v>67475</v>
      </c>
      <c r="BA3477">
        <v>65763</v>
      </c>
      <c r="BB3477">
        <v>63980</v>
      </c>
      <c r="BC3477">
        <v>62117</v>
      </c>
      <c r="BD3477">
        <v>60165</v>
      </c>
      <c r="BE3477">
        <v>58123</v>
      </c>
      <c r="BF3477">
        <v>55997</v>
      </c>
      <c r="BG3477">
        <v>53801</v>
      </c>
      <c r="BH3477">
        <v>51555</v>
      </c>
      <c r="BI3477">
        <v>49277</v>
      </c>
      <c r="BJ3477">
        <v>46977</v>
      </c>
      <c r="BK3477">
        <v>44651</v>
      </c>
      <c r="BL3477">
        <v>42291</v>
      </c>
      <c r="BM3477">
        <v>39890</v>
      </c>
      <c r="BN3477">
        <v>37442</v>
      </c>
      <c r="BO3477">
        <v>34952</v>
      </c>
      <c r="BP3477">
        <v>32430</v>
      </c>
      <c r="BQ3477">
        <v>29895</v>
      </c>
      <c r="BR3477">
        <v>27377</v>
      </c>
      <c r="BS3477">
        <v>24896</v>
      </c>
      <c r="BT3477">
        <v>22474</v>
      </c>
      <c r="BU3477">
        <v>20121</v>
      </c>
      <c r="BV3477">
        <v>17834</v>
      </c>
      <c r="BW3477">
        <v>15630</v>
      </c>
      <c r="BX3477">
        <v>13538</v>
      </c>
      <c r="BY3477">
        <v>11587</v>
      </c>
      <c r="BZ3477">
        <v>9782</v>
      </c>
      <c r="CA3477">
        <v>8131</v>
      </c>
      <c r="CB3477">
        <v>6645</v>
      </c>
      <c r="CC3477">
        <v>5329</v>
      </c>
      <c r="DC3477">
        <v>52.42</v>
      </c>
      <c r="DD3477">
        <v>51.52</v>
      </c>
      <c r="DE3477">
        <v>50.64</v>
      </c>
      <c r="DF3477">
        <v>49.76</v>
      </c>
      <c r="DG3477">
        <v>48.89</v>
      </c>
      <c r="DH3477">
        <v>48.03</v>
      </c>
      <c r="DI3477">
        <v>47.17</v>
      </c>
      <c r="DJ3477">
        <v>46.32</v>
      </c>
      <c r="DK3477">
        <v>45.47</v>
      </c>
      <c r="DL3477">
        <v>44.62</v>
      </c>
      <c r="DM3477">
        <v>43.78</v>
      </c>
      <c r="DN3477">
        <v>42.94</v>
      </c>
      <c r="DO3477">
        <v>42.1</v>
      </c>
      <c r="DP3477">
        <v>41.27</v>
      </c>
      <c r="DQ3477">
        <v>40.44</v>
      </c>
      <c r="DR3477">
        <v>39.61</v>
      </c>
      <c r="DS3477">
        <v>38.79</v>
      </c>
      <c r="DT3477">
        <v>37.97</v>
      </c>
      <c r="DU3477">
        <v>37.159999999999997</v>
      </c>
      <c r="DV3477">
        <v>36.35</v>
      </c>
      <c r="DW3477">
        <v>35.54</v>
      </c>
      <c r="DX3477">
        <v>34.729999999999997</v>
      </c>
      <c r="DY3477">
        <v>33.93</v>
      </c>
      <c r="DZ3477">
        <v>33.130000000000003</v>
      </c>
      <c r="EA3477">
        <v>32.33</v>
      </c>
      <c r="EB3477">
        <v>31.53</v>
      </c>
      <c r="EC3477">
        <v>30.73</v>
      </c>
      <c r="ED3477">
        <v>29.94</v>
      </c>
      <c r="EE3477">
        <v>29.15</v>
      </c>
      <c r="EF3477">
        <v>28.37</v>
      </c>
      <c r="EG3477">
        <v>27.6</v>
      </c>
      <c r="EH3477">
        <v>26.83</v>
      </c>
      <c r="EI3477">
        <v>26.07</v>
      </c>
      <c r="EJ3477">
        <v>25.33</v>
      </c>
      <c r="EK3477">
        <v>24.59</v>
      </c>
      <c r="EL3477">
        <v>23.85</v>
      </c>
      <c r="EM3477">
        <v>23.13</v>
      </c>
      <c r="EN3477">
        <v>22.41</v>
      </c>
      <c r="EO3477">
        <v>21.69</v>
      </c>
      <c r="EP3477">
        <v>20.99</v>
      </c>
      <c r="EQ3477">
        <v>20.29</v>
      </c>
      <c r="ER3477">
        <v>19.61</v>
      </c>
      <c r="ES3477">
        <v>18.940000000000001</v>
      </c>
      <c r="ET3477">
        <v>18.29</v>
      </c>
      <c r="EU3477">
        <v>17.649999999999999</v>
      </c>
      <c r="EV3477">
        <v>17.010000000000002</v>
      </c>
      <c r="EW3477">
        <v>16.39</v>
      </c>
      <c r="EX3477">
        <v>15.78</v>
      </c>
      <c r="EY3477">
        <v>15.18</v>
      </c>
      <c r="EZ3477">
        <v>14.59</v>
      </c>
      <c r="FA3477">
        <v>14.01</v>
      </c>
      <c r="FB3477">
        <v>13.45</v>
      </c>
      <c r="FC3477">
        <v>12.9</v>
      </c>
      <c r="FD3477">
        <v>12.38</v>
      </c>
      <c r="FE3477">
        <v>11.86</v>
      </c>
      <c r="FF3477">
        <v>11.36</v>
      </c>
      <c r="FG3477">
        <v>10.86</v>
      </c>
      <c r="FH3477">
        <v>10.36</v>
      </c>
      <c r="FI3477">
        <v>9.8800000000000008</v>
      </c>
      <c r="FJ3477">
        <v>9.4</v>
      </c>
      <c r="FK3477">
        <v>8.94</v>
      </c>
      <c r="FL3477">
        <v>8.49</v>
      </c>
      <c r="FM3477">
        <v>8.06</v>
      </c>
      <c r="FN3477">
        <v>7.65</v>
      </c>
      <c r="FO3477">
        <v>7.25</v>
      </c>
      <c r="FP3477">
        <v>6.87</v>
      </c>
      <c r="FQ3477">
        <v>6.51</v>
      </c>
      <c r="FR3477">
        <v>6.15</v>
      </c>
      <c r="FS3477">
        <v>5.82</v>
      </c>
      <c r="FT3477">
        <v>5.5</v>
      </c>
      <c r="FU3477">
        <v>5.2</v>
      </c>
      <c r="FV3477">
        <v>4.93</v>
      </c>
      <c r="FW3477">
        <v>4.67</v>
      </c>
      <c r="FX3477">
        <v>4.45</v>
      </c>
      <c r="FY3477">
        <v>4.25</v>
      </c>
      <c r="FZ3477">
        <v>4.08</v>
      </c>
      <c r="GA3477">
        <v>3.97</v>
      </c>
    </row>
    <row r="3478" spans="1:187" x14ac:dyDescent="0.25">
      <c r="A3478" t="s">
        <v>3265</v>
      </c>
      <c r="B3478">
        <v>76</v>
      </c>
      <c r="C3478">
        <v>76</v>
      </c>
      <c r="E3478">
        <v>100000</v>
      </c>
      <c r="F3478">
        <v>99773</v>
      </c>
      <c r="G3478">
        <v>99526</v>
      </c>
      <c r="H3478">
        <v>99259</v>
      </c>
      <c r="I3478">
        <v>98973</v>
      </c>
      <c r="J3478">
        <v>98670</v>
      </c>
      <c r="K3478">
        <v>98352</v>
      </c>
      <c r="L3478">
        <v>98021</v>
      </c>
      <c r="M3478">
        <v>97679</v>
      </c>
      <c r="N3478">
        <v>97325</v>
      </c>
      <c r="O3478">
        <v>96960</v>
      </c>
      <c r="P3478">
        <v>96582</v>
      </c>
      <c r="Q3478">
        <v>96192</v>
      </c>
      <c r="R3478">
        <v>95787</v>
      </c>
      <c r="S3478">
        <v>95366</v>
      </c>
      <c r="T3478">
        <v>94929</v>
      </c>
      <c r="U3478">
        <v>94473</v>
      </c>
      <c r="V3478">
        <v>94001</v>
      </c>
      <c r="W3478">
        <v>93512</v>
      </c>
      <c r="X3478">
        <v>93008</v>
      </c>
      <c r="Y3478">
        <v>92490</v>
      </c>
      <c r="Z3478">
        <v>91957</v>
      </c>
      <c r="AA3478">
        <v>91411</v>
      </c>
      <c r="AB3478">
        <v>90851</v>
      </c>
      <c r="AC3478">
        <v>90274</v>
      </c>
      <c r="AD3478">
        <v>89679</v>
      </c>
      <c r="AE3478">
        <v>89062</v>
      </c>
      <c r="AF3478">
        <v>88418</v>
      </c>
      <c r="AG3478">
        <v>87744</v>
      </c>
      <c r="AH3478">
        <v>87034</v>
      </c>
      <c r="AI3478">
        <v>86282</v>
      </c>
      <c r="AJ3478">
        <v>85485</v>
      </c>
      <c r="AK3478">
        <v>84645</v>
      </c>
      <c r="AL3478">
        <v>83762</v>
      </c>
      <c r="AM3478">
        <v>82837</v>
      </c>
      <c r="AN3478">
        <v>81871</v>
      </c>
      <c r="AO3478">
        <v>80863</v>
      </c>
      <c r="AP3478">
        <v>79812</v>
      </c>
      <c r="AQ3478">
        <v>78709</v>
      </c>
      <c r="AR3478">
        <v>77544</v>
      </c>
      <c r="AS3478">
        <v>76309</v>
      </c>
      <c r="AT3478">
        <v>74996</v>
      </c>
      <c r="AU3478">
        <v>73605</v>
      </c>
      <c r="AV3478">
        <v>72142</v>
      </c>
      <c r="AW3478">
        <v>70609</v>
      </c>
      <c r="AX3478">
        <v>69013</v>
      </c>
      <c r="AY3478">
        <v>67355</v>
      </c>
      <c r="AZ3478">
        <v>65631</v>
      </c>
      <c r="BA3478">
        <v>63836</v>
      </c>
      <c r="BB3478">
        <v>61961</v>
      </c>
      <c r="BC3478">
        <v>59997</v>
      </c>
      <c r="BD3478">
        <v>57942</v>
      </c>
      <c r="BE3478">
        <v>55802</v>
      </c>
      <c r="BF3478">
        <v>53596</v>
      </c>
      <c r="BG3478">
        <v>51342</v>
      </c>
      <c r="BH3478">
        <v>49055</v>
      </c>
      <c r="BI3478">
        <v>46747</v>
      </c>
      <c r="BJ3478">
        <v>44414</v>
      </c>
      <c r="BK3478">
        <v>42050</v>
      </c>
      <c r="BL3478">
        <v>39645</v>
      </c>
      <c r="BM3478">
        <v>37196</v>
      </c>
      <c r="BN3478">
        <v>34705</v>
      </c>
      <c r="BO3478">
        <v>32184</v>
      </c>
      <c r="BP3478">
        <v>29656</v>
      </c>
      <c r="BQ3478">
        <v>27144</v>
      </c>
      <c r="BR3478">
        <v>24672</v>
      </c>
      <c r="BS3478">
        <v>22257</v>
      </c>
      <c r="BT3478">
        <v>19916</v>
      </c>
      <c r="BU3478">
        <v>17643</v>
      </c>
      <c r="BV3478">
        <v>15452</v>
      </c>
      <c r="BW3478">
        <v>13376</v>
      </c>
      <c r="BX3478">
        <v>11442</v>
      </c>
      <c r="BY3478">
        <v>9653</v>
      </c>
      <c r="BZ3478">
        <v>8018</v>
      </c>
      <c r="CA3478">
        <v>6548</v>
      </c>
      <c r="CB3478">
        <v>5251</v>
      </c>
      <c r="DC3478">
        <v>51.38</v>
      </c>
      <c r="DD3478">
        <v>50.5</v>
      </c>
      <c r="DE3478">
        <v>49.62</v>
      </c>
      <c r="DF3478">
        <v>48.76</v>
      </c>
      <c r="DG3478">
        <v>47.9</v>
      </c>
      <c r="DH3478">
        <v>47.04</v>
      </c>
      <c r="DI3478">
        <v>46.19</v>
      </c>
      <c r="DJ3478">
        <v>45.35</v>
      </c>
      <c r="DK3478">
        <v>44.5</v>
      </c>
      <c r="DL3478">
        <v>43.66</v>
      </c>
      <c r="DM3478">
        <v>42.83</v>
      </c>
      <c r="DN3478">
        <v>41.99</v>
      </c>
      <c r="DO3478">
        <v>41.16</v>
      </c>
      <c r="DP3478">
        <v>40.33</v>
      </c>
      <c r="DQ3478">
        <v>39.51</v>
      </c>
      <c r="DR3478">
        <v>38.69</v>
      </c>
      <c r="DS3478">
        <v>37.869999999999997</v>
      </c>
      <c r="DT3478">
        <v>37.06</v>
      </c>
      <c r="DU3478">
        <v>36.25</v>
      </c>
      <c r="DV3478">
        <v>35.44</v>
      </c>
      <c r="DW3478">
        <v>34.64</v>
      </c>
      <c r="DX3478">
        <v>33.840000000000003</v>
      </c>
      <c r="DY3478">
        <v>33.04</v>
      </c>
      <c r="DZ3478">
        <v>32.24</v>
      </c>
      <c r="EA3478">
        <v>31.44</v>
      </c>
      <c r="EB3478">
        <v>30.65</v>
      </c>
      <c r="EC3478">
        <v>29.85</v>
      </c>
      <c r="ED3478">
        <v>29.07</v>
      </c>
      <c r="EE3478">
        <v>28.29</v>
      </c>
      <c r="EF3478">
        <v>27.51</v>
      </c>
      <c r="EG3478">
        <v>26.75</v>
      </c>
      <c r="EH3478">
        <v>25.99</v>
      </c>
      <c r="EI3478">
        <v>25.25</v>
      </c>
      <c r="EJ3478">
        <v>24.51</v>
      </c>
      <c r="EK3478">
        <v>23.78</v>
      </c>
      <c r="EL3478">
        <v>23.05</v>
      </c>
      <c r="EM3478">
        <v>22.33</v>
      </c>
      <c r="EN3478">
        <v>21.62</v>
      </c>
      <c r="EO3478">
        <v>20.92</v>
      </c>
      <c r="EP3478">
        <v>20.22</v>
      </c>
      <c r="EQ3478">
        <v>19.54</v>
      </c>
      <c r="ER3478">
        <v>18.88</v>
      </c>
      <c r="ES3478">
        <v>18.22</v>
      </c>
      <c r="ET3478">
        <v>17.579999999999998</v>
      </c>
      <c r="EU3478">
        <v>16.95</v>
      </c>
      <c r="EV3478">
        <v>16.329999999999998</v>
      </c>
      <c r="EW3478">
        <v>15.72</v>
      </c>
      <c r="EX3478">
        <v>15.12</v>
      </c>
      <c r="EY3478">
        <v>14.53</v>
      </c>
      <c r="EZ3478">
        <v>13.96</v>
      </c>
      <c r="FA3478">
        <v>13.4</v>
      </c>
      <c r="FB3478">
        <v>12.86</v>
      </c>
      <c r="FC3478">
        <v>12.33</v>
      </c>
      <c r="FD3478">
        <v>11.82</v>
      </c>
      <c r="FE3478">
        <v>11.31</v>
      </c>
      <c r="FF3478">
        <v>10.82</v>
      </c>
      <c r="FG3478">
        <v>10.33</v>
      </c>
      <c r="FH3478">
        <v>9.84</v>
      </c>
      <c r="FI3478">
        <v>9.3699999999999992</v>
      </c>
      <c r="FJ3478">
        <v>8.91</v>
      </c>
      <c r="FK3478">
        <v>8.4600000000000009</v>
      </c>
      <c r="FL3478">
        <v>8.0299999999999994</v>
      </c>
      <c r="FM3478">
        <v>7.62</v>
      </c>
      <c r="FN3478">
        <v>7.23</v>
      </c>
      <c r="FO3478">
        <v>6.85</v>
      </c>
      <c r="FP3478">
        <v>6.49</v>
      </c>
      <c r="FQ3478">
        <v>6.14</v>
      </c>
      <c r="FR3478">
        <v>5.8</v>
      </c>
      <c r="FS3478">
        <v>5.49</v>
      </c>
      <c r="FT3478">
        <v>5.19</v>
      </c>
      <c r="FU3478">
        <v>4.92</v>
      </c>
      <c r="FV3478">
        <v>4.67</v>
      </c>
      <c r="FW3478">
        <v>4.4400000000000004</v>
      </c>
      <c r="FX3478">
        <v>4.24</v>
      </c>
      <c r="FY3478">
        <v>4.08</v>
      </c>
      <c r="FZ3478">
        <v>3.97</v>
      </c>
    </row>
    <row r="3479" spans="1:187" x14ac:dyDescent="0.25">
      <c r="A3479" t="s">
        <v>3266</v>
      </c>
      <c r="B3479">
        <v>75</v>
      </c>
      <c r="C3479">
        <v>75</v>
      </c>
      <c r="E3479">
        <v>100000</v>
      </c>
      <c r="F3479">
        <v>99747</v>
      </c>
      <c r="G3479">
        <v>99474</v>
      </c>
      <c r="H3479">
        <v>99181</v>
      </c>
      <c r="I3479">
        <v>98871</v>
      </c>
      <c r="J3479">
        <v>98546</v>
      </c>
      <c r="K3479">
        <v>98209</v>
      </c>
      <c r="L3479">
        <v>97859</v>
      </c>
      <c r="M3479">
        <v>97498</v>
      </c>
      <c r="N3479">
        <v>97126</v>
      </c>
      <c r="O3479">
        <v>96741</v>
      </c>
      <c r="P3479">
        <v>96342</v>
      </c>
      <c r="Q3479">
        <v>95930</v>
      </c>
      <c r="R3479">
        <v>95503</v>
      </c>
      <c r="S3479">
        <v>95058</v>
      </c>
      <c r="T3479">
        <v>94597</v>
      </c>
      <c r="U3479">
        <v>94118</v>
      </c>
      <c r="V3479">
        <v>93622</v>
      </c>
      <c r="W3479">
        <v>93112</v>
      </c>
      <c r="X3479">
        <v>92587</v>
      </c>
      <c r="Y3479">
        <v>92048</v>
      </c>
      <c r="Z3479">
        <v>91495</v>
      </c>
      <c r="AA3479">
        <v>90929</v>
      </c>
      <c r="AB3479">
        <v>90346</v>
      </c>
      <c r="AC3479">
        <v>89745</v>
      </c>
      <c r="AD3479">
        <v>89121</v>
      </c>
      <c r="AE3479">
        <v>88472</v>
      </c>
      <c r="AF3479">
        <v>87792</v>
      </c>
      <c r="AG3479">
        <v>87075</v>
      </c>
      <c r="AH3479">
        <v>86317</v>
      </c>
      <c r="AI3479">
        <v>85514</v>
      </c>
      <c r="AJ3479">
        <v>84666</v>
      </c>
      <c r="AK3479">
        <v>83775</v>
      </c>
      <c r="AL3479">
        <v>82843</v>
      </c>
      <c r="AM3479">
        <v>81870</v>
      </c>
      <c r="AN3479">
        <v>80854</v>
      </c>
      <c r="AO3479">
        <v>79794</v>
      </c>
      <c r="AP3479">
        <v>78682</v>
      </c>
      <c r="AQ3479">
        <v>77509</v>
      </c>
      <c r="AR3479">
        <v>76265</v>
      </c>
      <c r="AS3479">
        <v>74943</v>
      </c>
      <c r="AT3479">
        <v>73543</v>
      </c>
      <c r="AU3479">
        <v>72069</v>
      </c>
      <c r="AV3479">
        <v>70526</v>
      </c>
      <c r="AW3479">
        <v>68919</v>
      </c>
      <c r="AX3479">
        <v>67251</v>
      </c>
      <c r="AY3479">
        <v>65517</v>
      </c>
      <c r="AZ3479">
        <v>63711</v>
      </c>
      <c r="BA3479">
        <v>61823</v>
      </c>
      <c r="BB3479">
        <v>59846</v>
      </c>
      <c r="BC3479">
        <v>57778</v>
      </c>
      <c r="BD3479">
        <v>55626</v>
      </c>
      <c r="BE3479">
        <v>53406</v>
      </c>
      <c r="BF3479">
        <v>51141</v>
      </c>
      <c r="BG3479">
        <v>48847</v>
      </c>
      <c r="BH3479">
        <v>46531</v>
      </c>
      <c r="BI3479">
        <v>44192</v>
      </c>
      <c r="BJ3479">
        <v>41822</v>
      </c>
      <c r="BK3479">
        <v>39414</v>
      </c>
      <c r="BL3479">
        <v>36962</v>
      </c>
      <c r="BM3479">
        <v>34470</v>
      </c>
      <c r="BN3479">
        <v>31950</v>
      </c>
      <c r="BO3479">
        <v>29424</v>
      </c>
      <c r="BP3479">
        <v>26920</v>
      </c>
      <c r="BQ3479">
        <v>24454</v>
      </c>
      <c r="BR3479">
        <v>22050</v>
      </c>
      <c r="BS3479">
        <v>19719</v>
      </c>
      <c r="BT3479">
        <v>17458</v>
      </c>
      <c r="BU3479">
        <v>15281</v>
      </c>
      <c r="BV3479">
        <v>13219</v>
      </c>
      <c r="BW3479">
        <v>11301</v>
      </c>
      <c r="BX3479">
        <v>9529</v>
      </c>
      <c r="BY3479">
        <v>7910</v>
      </c>
      <c r="BZ3479">
        <v>6455</v>
      </c>
      <c r="CA3479">
        <v>5173</v>
      </c>
      <c r="DC3479">
        <v>50.36</v>
      </c>
      <c r="DD3479">
        <v>49.49</v>
      </c>
      <c r="DE3479">
        <v>48.62</v>
      </c>
      <c r="DF3479">
        <v>47.77</v>
      </c>
      <c r="DG3479">
        <v>46.91</v>
      </c>
      <c r="DH3479">
        <v>46.07</v>
      </c>
      <c r="DI3479">
        <v>45.22</v>
      </c>
      <c r="DJ3479">
        <v>44.38</v>
      </c>
      <c r="DK3479">
        <v>43.55</v>
      </c>
      <c r="DL3479">
        <v>42.71</v>
      </c>
      <c r="DM3479">
        <v>41.88</v>
      </c>
      <c r="DN3479">
        <v>41.05</v>
      </c>
      <c r="DO3479">
        <v>40.229999999999997</v>
      </c>
      <c r="DP3479">
        <v>39.4</v>
      </c>
      <c r="DQ3479">
        <v>38.58</v>
      </c>
      <c r="DR3479">
        <v>37.770000000000003</v>
      </c>
      <c r="DS3479">
        <v>36.96</v>
      </c>
      <c r="DT3479">
        <v>36.15</v>
      </c>
      <c r="DU3479">
        <v>35.35</v>
      </c>
      <c r="DV3479">
        <v>34.549999999999997</v>
      </c>
      <c r="DW3479">
        <v>33.75</v>
      </c>
      <c r="DX3479">
        <v>32.950000000000003</v>
      </c>
      <c r="DY3479">
        <v>32.15</v>
      </c>
      <c r="DZ3479">
        <v>31.35</v>
      </c>
      <c r="EA3479">
        <v>30.56</v>
      </c>
      <c r="EB3479">
        <v>29.77</v>
      </c>
      <c r="EC3479">
        <v>28.98</v>
      </c>
      <c r="ED3479">
        <v>28.21</v>
      </c>
      <c r="EE3479">
        <v>27.43</v>
      </c>
      <c r="EF3479">
        <v>26.67</v>
      </c>
      <c r="EG3479">
        <v>25.92</v>
      </c>
      <c r="EH3479">
        <v>25.17</v>
      </c>
      <c r="EI3479">
        <v>24.43</v>
      </c>
      <c r="EJ3479">
        <v>23.7</v>
      </c>
      <c r="EK3479">
        <v>22.98</v>
      </c>
      <c r="EL3479">
        <v>22.26</v>
      </c>
      <c r="EM3479">
        <v>21.55</v>
      </c>
      <c r="EN3479">
        <v>20.85</v>
      </c>
      <c r="EO3479">
        <v>20.149999999999999</v>
      </c>
      <c r="EP3479">
        <v>19.47</v>
      </c>
      <c r="EQ3479">
        <v>18.809999999999999</v>
      </c>
      <c r="ER3479">
        <v>18.16</v>
      </c>
      <c r="ES3479">
        <v>17.52</v>
      </c>
      <c r="ET3479">
        <v>16.89</v>
      </c>
      <c r="EU3479">
        <v>16.27</v>
      </c>
      <c r="EV3479">
        <v>15.67</v>
      </c>
      <c r="EW3479">
        <v>15.07</v>
      </c>
      <c r="EX3479">
        <v>14.48</v>
      </c>
      <c r="EY3479">
        <v>13.91</v>
      </c>
      <c r="EZ3479">
        <v>13.35</v>
      </c>
      <c r="FA3479">
        <v>12.81</v>
      </c>
      <c r="FB3479">
        <v>12.29</v>
      </c>
      <c r="FC3479">
        <v>11.78</v>
      </c>
      <c r="FD3479">
        <v>11.27</v>
      </c>
      <c r="FE3479">
        <v>10.78</v>
      </c>
      <c r="FF3479">
        <v>10.29</v>
      </c>
      <c r="FG3479">
        <v>9.81</v>
      </c>
      <c r="FH3479">
        <v>9.34</v>
      </c>
      <c r="FI3479">
        <v>8.8800000000000008</v>
      </c>
      <c r="FJ3479">
        <v>8.43</v>
      </c>
      <c r="FK3479">
        <v>8.01</v>
      </c>
      <c r="FL3479">
        <v>7.6</v>
      </c>
      <c r="FM3479">
        <v>7.21</v>
      </c>
      <c r="FN3479">
        <v>6.83</v>
      </c>
      <c r="FO3479">
        <v>6.47</v>
      </c>
      <c r="FP3479">
        <v>6.12</v>
      </c>
      <c r="FQ3479">
        <v>5.79</v>
      </c>
      <c r="FR3479">
        <v>5.47</v>
      </c>
      <c r="FS3479">
        <v>5.18</v>
      </c>
      <c r="FT3479">
        <v>4.91</v>
      </c>
      <c r="FU3479">
        <v>4.66</v>
      </c>
      <c r="FV3479">
        <v>4.43</v>
      </c>
      <c r="FW3479">
        <v>4.24</v>
      </c>
      <c r="FX3479">
        <v>4.08</v>
      </c>
      <c r="FY3479">
        <v>3.97</v>
      </c>
    </row>
    <row r="3480" spans="1:187" x14ac:dyDescent="0.25">
      <c r="A3480" t="s">
        <v>3267</v>
      </c>
      <c r="B3480">
        <v>74</v>
      </c>
      <c r="C3480">
        <v>74</v>
      </c>
      <c r="E3480">
        <v>100000</v>
      </c>
      <c r="F3480">
        <v>99720</v>
      </c>
      <c r="G3480">
        <v>99420</v>
      </c>
      <c r="H3480">
        <v>99104</v>
      </c>
      <c r="I3480">
        <v>98772</v>
      </c>
      <c r="J3480">
        <v>98426</v>
      </c>
      <c r="K3480">
        <v>98069</v>
      </c>
      <c r="L3480">
        <v>97701</v>
      </c>
      <c r="M3480">
        <v>97321</v>
      </c>
      <c r="N3480">
        <v>96929</v>
      </c>
      <c r="O3480">
        <v>96523</v>
      </c>
      <c r="P3480">
        <v>96102</v>
      </c>
      <c r="Q3480">
        <v>95667</v>
      </c>
      <c r="R3480">
        <v>95216</v>
      </c>
      <c r="S3480">
        <v>94747</v>
      </c>
      <c r="T3480">
        <v>94262</v>
      </c>
      <c r="U3480">
        <v>93760</v>
      </c>
      <c r="V3480">
        <v>93242</v>
      </c>
      <c r="W3480">
        <v>92710</v>
      </c>
      <c r="X3480">
        <v>92164</v>
      </c>
      <c r="Y3480">
        <v>91606</v>
      </c>
      <c r="Z3480">
        <v>91033</v>
      </c>
      <c r="AA3480">
        <v>90444</v>
      </c>
      <c r="AB3480">
        <v>89836</v>
      </c>
      <c r="AC3480">
        <v>89206</v>
      </c>
      <c r="AD3480">
        <v>88551</v>
      </c>
      <c r="AE3480">
        <v>87864</v>
      </c>
      <c r="AF3480">
        <v>87141</v>
      </c>
      <c r="AG3480">
        <v>86377</v>
      </c>
      <c r="AH3480">
        <v>85566</v>
      </c>
      <c r="AI3480">
        <v>84712</v>
      </c>
      <c r="AJ3480">
        <v>83814</v>
      </c>
      <c r="AK3480">
        <v>82873</v>
      </c>
      <c r="AL3480">
        <v>81892</v>
      </c>
      <c r="AM3480">
        <v>80868</v>
      </c>
      <c r="AN3480">
        <v>79799</v>
      </c>
      <c r="AO3480">
        <v>78679</v>
      </c>
      <c r="AP3480">
        <v>77496</v>
      </c>
      <c r="AQ3480">
        <v>76243</v>
      </c>
      <c r="AR3480">
        <v>74911</v>
      </c>
      <c r="AS3480">
        <v>73502</v>
      </c>
      <c r="AT3480">
        <v>72018</v>
      </c>
      <c r="AU3480">
        <v>70464</v>
      </c>
      <c r="AV3480">
        <v>68846</v>
      </c>
      <c r="AW3480">
        <v>67165</v>
      </c>
      <c r="AX3480">
        <v>65421</v>
      </c>
      <c r="AY3480">
        <v>63605</v>
      </c>
      <c r="AZ3480">
        <v>61705</v>
      </c>
      <c r="BA3480">
        <v>59714</v>
      </c>
      <c r="BB3480">
        <v>57634</v>
      </c>
      <c r="BC3480">
        <v>55468</v>
      </c>
      <c r="BD3480">
        <v>53236</v>
      </c>
      <c r="BE3480">
        <v>50958</v>
      </c>
      <c r="BF3480">
        <v>48653</v>
      </c>
      <c r="BG3480">
        <v>46330</v>
      </c>
      <c r="BH3480">
        <v>43984</v>
      </c>
      <c r="BI3480">
        <v>41608</v>
      </c>
      <c r="BJ3480">
        <v>39195</v>
      </c>
      <c r="BK3480">
        <v>36741</v>
      </c>
      <c r="BL3480">
        <v>34248</v>
      </c>
      <c r="BM3480">
        <v>31727</v>
      </c>
      <c r="BN3480">
        <v>29203</v>
      </c>
      <c r="BO3480">
        <v>26703</v>
      </c>
      <c r="BP3480">
        <v>24247</v>
      </c>
      <c r="BQ3480">
        <v>21850</v>
      </c>
      <c r="BR3480">
        <v>19530</v>
      </c>
      <c r="BS3480">
        <v>17280</v>
      </c>
      <c r="BT3480">
        <v>15116</v>
      </c>
      <c r="BU3480">
        <v>13068</v>
      </c>
      <c r="BV3480">
        <v>11164</v>
      </c>
      <c r="BW3480">
        <v>9408</v>
      </c>
      <c r="BX3480">
        <v>7806</v>
      </c>
      <c r="BY3480">
        <v>6366</v>
      </c>
      <c r="BZ3480">
        <v>5099</v>
      </c>
      <c r="DC3480">
        <v>49.35</v>
      </c>
      <c r="DD3480">
        <v>48.49</v>
      </c>
      <c r="DE3480">
        <v>47.64</v>
      </c>
      <c r="DF3480">
        <v>46.79</v>
      </c>
      <c r="DG3480">
        <v>45.94</v>
      </c>
      <c r="DH3480">
        <v>45.1</v>
      </c>
      <c r="DI3480">
        <v>44.26</v>
      </c>
      <c r="DJ3480">
        <v>43.43</v>
      </c>
      <c r="DK3480">
        <v>42.6</v>
      </c>
      <c r="DL3480">
        <v>41.77</v>
      </c>
      <c r="DM3480">
        <v>40.94</v>
      </c>
      <c r="DN3480">
        <v>40.119999999999997</v>
      </c>
      <c r="DO3480">
        <v>39.299999999999997</v>
      </c>
      <c r="DP3480">
        <v>38.479999999999997</v>
      </c>
      <c r="DQ3480">
        <v>37.67</v>
      </c>
      <c r="DR3480">
        <v>36.86</v>
      </c>
      <c r="DS3480">
        <v>36.06</v>
      </c>
      <c r="DT3480">
        <v>35.25</v>
      </c>
      <c r="DU3480">
        <v>34.450000000000003</v>
      </c>
      <c r="DV3480">
        <v>33.65</v>
      </c>
      <c r="DW3480">
        <v>32.86</v>
      </c>
      <c r="DX3480">
        <v>32.06</v>
      </c>
      <c r="DY3480">
        <v>31.27</v>
      </c>
      <c r="DZ3480">
        <v>30.47</v>
      </c>
      <c r="EA3480">
        <v>29.69</v>
      </c>
      <c r="EB3480">
        <v>28.9</v>
      </c>
      <c r="EC3480">
        <v>28.12</v>
      </c>
      <c r="ED3480">
        <v>27.35</v>
      </c>
      <c r="EE3480">
        <v>26.59</v>
      </c>
      <c r="EF3480">
        <v>25.84</v>
      </c>
      <c r="EG3480">
        <v>25.09</v>
      </c>
      <c r="EH3480">
        <v>24.36</v>
      </c>
      <c r="EI3480">
        <v>23.63</v>
      </c>
      <c r="EJ3480">
        <v>22.9</v>
      </c>
      <c r="EK3480">
        <v>22.19</v>
      </c>
      <c r="EL3480">
        <v>21.48</v>
      </c>
      <c r="EM3480">
        <v>20.78</v>
      </c>
      <c r="EN3480">
        <v>20.09</v>
      </c>
      <c r="EO3480">
        <v>19.41</v>
      </c>
      <c r="EP3480">
        <v>18.739999999999998</v>
      </c>
      <c r="EQ3480">
        <v>18.09</v>
      </c>
      <c r="ER3480">
        <v>17.46</v>
      </c>
      <c r="ES3480">
        <v>16.829999999999998</v>
      </c>
      <c r="ET3480">
        <v>16.21</v>
      </c>
      <c r="EU3480">
        <v>15.61</v>
      </c>
      <c r="EV3480">
        <v>15.01</v>
      </c>
      <c r="EW3480">
        <v>14.42</v>
      </c>
      <c r="EX3480">
        <v>13.85</v>
      </c>
      <c r="EY3480">
        <v>13.3</v>
      </c>
      <c r="EZ3480">
        <v>12.76</v>
      </c>
      <c r="FA3480">
        <v>12.24</v>
      </c>
      <c r="FB3480">
        <v>11.73</v>
      </c>
      <c r="FC3480">
        <v>11.23</v>
      </c>
      <c r="FD3480">
        <v>10.74</v>
      </c>
      <c r="FE3480">
        <v>10.26</v>
      </c>
      <c r="FF3480">
        <v>9.7799999999999994</v>
      </c>
      <c r="FG3480">
        <v>9.31</v>
      </c>
      <c r="FH3480">
        <v>8.85</v>
      </c>
      <c r="FI3480">
        <v>8.41</v>
      </c>
      <c r="FJ3480">
        <v>7.98</v>
      </c>
      <c r="FK3480">
        <v>7.58</v>
      </c>
      <c r="FL3480">
        <v>7.19</v>
      </c>
      <c r="FM3480">
        <v>6.81</v>
      </c>
      <c r="FN3480">
        <v>6.45</v>
      </c>
      <c r="FO3480">
        <v>6.11</v>
      </c>
      <c r="FP3480">
        <v>5.77</v>
      </c>
      <c r="FQ3480">
        <v>5.46</v>
      </c>
      <c r="FR3480">
        <v>5.17</v>
      </c>
      <c r="FS3480">
        <v>4.9000000000000004</v>
      </c>
      <c r="FT3480">
        <v>4.6500000000000004</v>
      </c>
      <c r="FU3480">
        <v>4.42</v>
      </c>
      <c r="FV3480">
        <v>4.2300000000000004</v>
      </c>
      <c r="FW3480">
        <v>4.07</v>
      </c>
      <c r="FX3480">
        <v>3.96</v>
      </c>
    </row>
    <row r="3481" spans="1:187" x14ac:dyDescent="0.25">
      <c r="A3481" t="s">
        <v>3268</v>
      </c>
      <c r="B3481">
        <v>73</v>
      </c>
      <c r="C3481">
        <v>73</v>
      </c>
      <c r="E3481">
        <v>100000</v>
      </c>
      <c r="F3481">
        <v>99693</v>
      </c>
      <c r="G3481">
        <v>99369</v>
      </c>
      <c r="H3481">
        <v>99030</v>
      </c>
      <c r="I3481">
        <v>98677</v>
      </c>
      <c r="J3481">
        <v>98312</v>
      </c>
      <c r="K3481">
        <v>97936</v>
      </c>
      <c r="L3481">
        <v>97548</v>
      </c>
      <c r="M3481">
        <v>97148</v>
      </c>
      <c r="N3481">
        <v>96734</v>
      </c>
      <c r="O3481">
        <v>96306</v>
      </c>
      <c r="P3481">
        <v>95862</v>
      </c>
      <c r="Q3481">
        <v>95403</v>
      </c>
      <c r="R3481">
        <v>94927</v>
      </c>
      <c r="S3481">
        <v>94435</v>
      </c>
      <c r="T3481">
        <v>93926</v>
      </c>
      <c r="U3481">
        <v>93401</v>
      </c>
      <c r="V3481">
        <v>92862</v>
      </c>
      <c r="W3481">
        <v>92309</v>
      </c>
      <c r="X3481">
        <v>91743</v>
      </c>
      <c r="Y3481">
        <v>91164</v>
      </c>
      <c r="Z3481">
        <v>90568</v>
      </c>
      <c r="AA3481">
        <v>89954</v>
      </c>
      <c r="AB3481">
        <v>89318</v>
      </c>
      <c r="AC3481">
        <v>88656</v>
      </c>
      <c r="AD3481">
        <v>87963</v>
      </c>
      <c r="AE3481">
        <v>87233</v>
      </c>
      <c r="AF3481">
        <v>86462</v>
      </c>
      <c r="AG3481">
        <v>85644</v>
      </c>
      <c r="AH3481">
        <v>84783</v>
      </c>
      <c r="AI3481">
        <v>83877</v>
      </c>
      <c r="AJ3481">
        <v>82929</v>
      </c>
      <c r="AK3481">
        <v>81939</v>
      </c>
      <c r="AL3481">
        <v>80906</v>
      </c>
      <c r="AM3481">
        <v>79829</v>
      </c>
      <c r="AN3481">
        <v>78699</v>
      </c>
      <c r="AO3481">
        <v>77507</v>
      </c>
      <c r="AP3481">
        <v>76244</v>
      </c>
      <c r="AQ3481">
        <v>74902</v>
      </c>
      <c r="AR3481">
        <v>73483</v>
      </c>
      <c r="AS3481">
        <v>71988</v>
      </c>
      <c r="AT3481">
        <v>70423</v>
      </c>
      <c r="AU3481">
        <v>68793</v>
      </c>
      <c r="AV3481">
        <v>67101</v>
      </c>
      <c r="AW3481">
        <v>65345</v>
      </c>
      <c r="AX3481">
        <v>63517</v>
      </c>
      <c r="AY3481">
        <v>61606</v>
      </c>
      <c r="AZ3481">
        <v>59603</v>
      </c>
      <c r="BA3481">
        <v>57508</v>
      </c>
      <c r="BB3481">
        <v>55330</v>
      </c>
      <c r="BC3481">
        <v>53084</v>
      </c>
      <c r="BD3481">
        <v>50794</v>
      </c>
      <c r="BE3481">
        <v>48477</v>
      </c>
      <c r="BF3481">
        <v>46144</v>
      </c>
      <c r="BG3481">
        <v>43791</v>
      </c>
      <c r="BH3481">
        <v>41409</v>
      </c>
      <c r="BI3481">
        <v>38991</v>
      </c>
      <c r="BJ3481">
        <v>36532</v>
      </c>
      <c r="BK3481">
        <v>34038</v>
      </c>
      <c r="BL3481">
        <v>31517</v>
      </c>
      <c r="BM3481">
        <v>28995</v>
      </c>
      <c r="BN3481">
        <v>26497</v>
      </c>
      <c r="BO3481">
        <v>24046</v>
      </c>
      <c r="BP3481">
        <v>21660</v>
      </c>
      <c r="BQ3481">
        <v>19348</v>
      </c>
      <c r="BR3481">
        <v>17109</v>
      </c>
      <c r="BS3481">
        <v>14958</v>
      </c>
      <c r="BT3481">
        <v>12924</v>
      </c>
      <c r="BU3481">
        <v>11034</v>
      </c>
      <c r="BV3481">
        <v>9292</v>
      </c>
      <c r="BW3481">
        <v>7706</v>
      </c>
      <c r="BX3481">
        <v>6282</v>
      </c>
      <c r="BY3481">
        <v>5028</v>
      </c>
      <c r="DC3481">
        <v>48.36</v>
      </c>
      <c r="DD3481">
        <v>47.51</v>
      </c>
      <c r="DE3481">
        <v>46.66</v>
      </c>
      <c r="DF3481">
        <v>45.82</v>
      </c>
      <c r="DG3481">
        <v>44.98</v>
      </c>
      <c r="DH3481">
        <v>44.15</v>
      </c>
      <c r="DI3481">
        <v>43.31</v>
      </c>
      <c r="DJ3481">
        <v>42.48</v>
      </c>
      <c r="DK3481">
        <v>41.66</v>
      </c>
      <c r="DL3481">
        <v>40.83</v>
      </c>
      <c r="DM3481">
        <v>40.01</v>
      </c>
      <c r="DN3481">
        <v>39.19</v>
      </c>
      <c r="DO3481">
        <v>38.380000000000003</v>
      </c>
      <c r="DP3481">
        <v>37.57</v>
      </c>
      <c r="DQ3481">
        <v>36.76</v>
      </c>
      <c r="DR3481">
        <v>35.96</v>
      </c>
      <c r="DS3481">
        <v>35.159999999999997</v>
      </c>
      <c r="DT3481">
        <v>34.36</v>
      </c>
      <c r="DU3481">
        <v>33.56</v>
      </c>
      <c r="DV3481">
        <v>32.770000000000003</v>
      </c>
      <c r="DW3481">
        <v>31.97</v>
      </c>
      <c r="DX3481">
        <v>31.18</v>
      </c>
      <c r="DY3481">
        <v>30.39</v>
      </c>
      <c r="DZ3481">
        <v>29.6</v>
      </c>
      <c r="EA3481">
        <v>28.82</v>
      </c>
      <c r="EB3481">
        <v>28.04</v>
      </c>
      <c r="EC3481">
        <v>27.27</v>
      </c>
      <c r="ED3481">
        <v>26.51</v>
      </c>
      <c r="EE3481">
        <v>25.76</v>
      </c>
      <c r="EF3481">
        <v>25.02</v>
      </c>
      <c r="EG3481">
        <v>24.28</v>
      </c>
      <c r="EH3481">
        <v>23.55</v>
      </c>
      <c r="EI3481">
        <v>22.83</v>
      </c>
      <c r="EJ3481">
        <v>22.12</v>
      </c>
      <c r="EK3481">
        <v>21.41</v>
      </c>
      <c r="EL3481">
        <v>20.71</v>
      </c>
      <c r="EM3481">
        <v>20.02</v>
      </c>
      <c r="EN3481">
        <v>19.34</v>
      </c>
      <c r="EO3481">
        <v>18.68</v>
      </c>
      <c r="EP3481">
        <v>18.03</v>
      </c>
      <c r="EQ3481">
        <v>17.399999999999999</v>
      </c>
      <c r="ER3481">
        <v>16.77</v>
      </c>
      <c r="ES3481">
        <v>16.16</v>
      </c>
      <c r="ET3481">
        <v>15.55</v>
      </c>
      <c r="EU3481">
        <v>14.96</v>
      </c>
      <c r="EV3481">
        <v>14.37</v>
      </c>
      <c r="EW3481">
        <v>13.8</v>
      </c>
      <c r="EX3481">
        <v>13.25</v>
      </c>
      <c r="EY3481">
        <v>12.71</v>
      </c>
      <c r="EZ3481">
        <v>12.19</v>
      </c>
      <c r="FA3481">
        <v>11.69</v>
      </c>
      <c r="FB3481">
        <v>11.19</v>
      </c>
      <c r="FC3481">
        <v>10.7</v>
      </c>
      <c r="FD3481">
        <v>10.220000000000001</v>
      </c>
      <c r="FE3481">
        <v>9.74</v>
      </c>
      <c r="FF3481">
        <v>9.27</v>
      </c>
      <c r="FG3481">
        <v>8.82</v>
      </c>
      <c r="FH3481">
        <v>8.3800000000000008</v>
      </c>
      <c r="FI3481">
        <v>7.96</v>
      </c>
      <c r="FJ3481">
        <v>7.55</v>
      </c>
      <c r="FK3481">
        <v>7.16</v>
      </c>
      <c r="FL3481">
        <v>6.79</v>
      </c>
      <c r="FM3481">
        <v>6.43</v>
      </c>
      <c r="FN3481">
        <v>6.09</v>
      </c>
      <c r="FO3481">
        <v>5.76</v>
      </c>
      <c r="FP3481">
        <v>5.44</v>
      </c>
      <c r="FQ3481">
        <v>5.16</v>
      </c>
      <c r="FR3481">
        <v>4.8899999999999997</v>
      </c>
      <c r="FS3481">
        <v>4.6399999999999997</v>
      </c>
      <c r="FT3481">
        <v>4.42</v>
      </c>
      <c r="FU3481">
        <v>4.22</v>
      </c>
      <c r="FV3481">
        <v>4.0599999999999996</v>
      </c>
      <c r="FW3481">
        <v>3.95</v>
      </c>
    </row>
    <row r="3482" spans="1:187" x14ac:dyDescent="0.25">
      <c r="A3482" t="s">
        <v>3269</v>
      </c>
      <c r="B3482">
        <v>72</v>
      </c>
      <c r="C3482">
        <v>72</v>
      </c>
      <c r="E3482">
        <v>100000</v>
      </c>
      <c r="F3482">
        <v>99668</v>
      </c>
      <c r="G3482">
        <v>99321</v>
      </c>
      <c r="H3482">
        <v>98960</v>
      </c>
      <c r="I3482">
        <v>98587</v>
      </c>
      <c r="J3482">
        <v>98203</v>
      </c>
      <c r="K3482">
        <v>97807</v>
      </c>
      <c r="L3482">
        <v>97398</v>
      </c>
      <c r="M3482">
        <v>96977</v>
      </c>
      <c r="N3482">
        <v>96540</v>
      </c>
      <c r="O3482">
        <v>96088</v>
      </c>
      <c r="P3482">
        <v>95620</v>
      </c>
      <c r="Q3482">
        <v>95136</v>
      </c>
      <c r="R3482">
        <v>94636</v>
      </c>
      <c r="S3482">
        <v>94120</v>
      </c>
      <c r="T3482">
        <v>93589</v>
      </c>
      <c r="U3482">
        <v>93042</v>
      </c>
      <c r="V3482">
        <v>92482</v>
      </c>
      <c r="W3482">
        <v>91909</v>
      </c>
      <c r="X3482">
        <v>91322</v>
      </c>
      <c r="Y3482">
        <v>90720</v>
      </c>
      <c r="Z3482">
        <v>90100</v>
      </c>
      <c r="AA3482">
        <v>89456</v>
      </c>
      <c r="AB3482">
        <v>88788</v>
      </c>
      <c r="AC3482">
        <v>88087</v>
      </c>
      <c r="AD3482">
        <v>87351</v>
      </c>
      <c r="AE3482">
        <v>86573</v>
      </c>
      <c r="AF3482">
        <v>85748</v>
      </c>
      <c r="AG3482">
        <v>84879</v>
      </c>
      <c r="AH3482">
        <v>83966</v>
      </c>
      <c r="AI3482">
        <v>83010</v>
      </c>
      <c r="AJ3482">
        <v>82012</v>
      </c>
      <c r="AK3482">
        <v>80970</v>
      </c>
      <c r="AL3482">
        <v>79883</v>
      </c>
      <c r="AM3482">
        <v>78744</v>
      </c>
      <c r="AN3482">
        <v>77542</v>
      </c>
      <c r="AO3482">
        <v>76268</v>
      </c>
      <c r="AP3482">
        <v>74916</v>
      </c>
      <c r="AQ3482">
        <v>73485</v>
      </c>
      <c r="AR3482">
        <v>71979</v>
      </c>
      <c r="AS3482">
        <v>70403</v>
      </c>
      <c r="AT3482">
        <v>68762</v>
      </c>
      <c r="AU3482">
        <v>67058</v>
      </c>
      <c r="AV3482">
        <v>65289</v>
      </c>
      <c r="AW3482">
        <v>63448</v>
      </c>
      <c r="AX3482">
        <v>61525</v>
      </c>
      <c r="AY3482">
        <v>59511</v>
      </c>
      <c r="AZ3482">
        <v>57403</v>
      </c>
      <c r="BA3482">
        <v>55211</v>
      </c>
      <c r="BB3482">
        <v>52952</v>
      </c>
      <c r="BC3482">
        <v>50649</v>
      </c>
      <c r="BD3482">
        <v>48319</v>
      </c>
      <c r="BE3482">
        <v>45975</v>
      </c>
      <c r="BF3482">
        <v>43612</v>
      </c>
      <c r="BG3482">
        <v>41224</v>
      </c>
      <c r="BH3482">
        <v>38800</v>
      </c>
      <c r="BI3482">
        <v>36337</v>
      </c>
      <c r="BJ3482">
        <v>33840</v>
      </c>
      <c r="BK3482">
        <v>31319</v>
      </c>
      <c r="BL3482">
        <v>28797</v>
      </c>
      <c r="BM3482">
        <v>26303</v>
      </c>
      <c r="BN3482">
        <v>23855</v>
      </c>
      <c r="BO3482">
        <v>21475</v>
      </c>
      <c r="BP3482">
        <v>19174</v>
      </c>
      <c r="BQ3482">
        <v>16945</v>
      </c>
      <c r="BR3482">
        <v>14806</v>
      </c>
      <c r="BS3482">
        <v>12784</v>
      </c>
      <c r="BT3482">
        <v>10908</v>
      </c>
      <c r="BU3482">
        <v>9181</v>
      </c>
      <c r="BV3482">
        <v>7608</v>
      </c>
      <c r="BW3482">
        <v>6200</v>
      </c>
      <c r="BX3482">
        <v>4961</v>
      </c>
      <c r="DC3482">
        <v>47.38</v>
      </c>
      <c r="DD3482">
        <v>46.53</v>
      </c>
      <c r="DE3482">
        <v>45.69</v>
      </c>
      <c r="DF3482">
        <v>44.86</v>
      </c>
      <c r="DG3482">
        <v>44.03</v>
      </c>
      <c r="DH3482">
        <v>43.2</v>
      </c>
      <c r="DI3482">
        <v>42.37</v>
      </c>
      <c r="DJ3482">
        <v>41.54</v>
      </c>
      <c r="DK3482">
        <v>40.72</v>
      </c>
      <c r="DL3482">
        <v>39.9</v>
      </c>
      <c r="DM3482">
        <v>39.090000000000003</v>
      </c>
      <c r="DN3482">
        <v>38.28</v>
      </c>
      <c r="DO3482">
        <v>37.47</v>
      </c>
      <c r="DP3482">
        <v>36.67</v>
      </c>
      <c r="DQ3482">
        <v>35.86</v>
      </c>
      <c r="DR3482">
        <v>35.07</v>
      </c>
      <c r="DS3482">
        <v>34.270000000000003</v>
      </c>
      <c r="DT3482">
        <v>33.47</v>
      </c>
      <c r="DU3482">
        <v>32.68</v>
      </c>
      <c r="DV3482">
        <v>31.89</v>
      </c>
      <c r="DW3482">
        <v>31.09</v>
      </c>
      <c r="DX3482">
        <v>30.3</v>
      </c>
      <c r="DY3482">
        <v>29.52</v>
      </c>
      <c r="DZ3482">
        <v>28.74</v>
      </c>
      <c r="EA3482">
        <v>27.96</v>
      </c>
      <c r="EB3482">
        <v>27.19</v>
      </c>
      <c r="EC3482">
        <v>26.43</v>
      </c>
      <c r="ED3482">
        <v>25.68</v>
      </c>
      <c r="EE3482">
        <v>24.94</v>
      </c>
      <c r="EF3482">
        <v>24.21</v>
      </c>
      <c r="EG3482">
        <v>23.48</v>
      </c>
      <c r="EH3482">
        <v>22.76</v>
      </c>
      <c r="EI3482">
        <v>22.05</v>
      </c>
      <c r="EJ3482">
        <v>21.34</v>
      </c>
      <c r="EK3482">
        <v>20.64</v>
      </c>
      <c r="EL3482">
        <v>19.95</v>
      </c>
      <c r="EM3482">
        <v>19.28</v>
      </c>
      <c r="EN3482">
        <v>18.62</v>
      </c>
      <c r="EO3482">
        <v>17.97</v>
      </c>
      <c r="EP3482">
        <v>17.329999999999998</v>
      </c>
      <c r="EQ3482">
        <v>16.71</v>
      </c>
      <c r="ER3482">
        <v>16.100000000000001</v>
      </c>
      <c r="ES3482">
        <v>15.49</v>
      </c>
      <c r="ET3482">
        <v>14.9</v>
      </c>
      <c r="EU3482">
        <v>14.32</v>
      </c>
      <c r="EV3482">
        <v>13.75</v>
      </c>
      <c r="EW3482">
        <v>13.2</v>
      </c>
      <c r="EX3482">
        <v>12.67</v>
      </c>
      <c r="EY3482">
        <v>12.15</v>
      </c>
      <c r="EZ3482">
        <v>11.65</v>
      </c>
      <c r="FA3482">
        <v>11.15</v>
      </c>
      <c r="FB3482">
        <v>10.67</v>
      </c>
      <c r="FC3482">
        <v>10.18</v>
      </c>
      <c r="FD3482">
        <v>9.7100000000000009</v>
      </c>
      <c r="FE3482">
        <v>9.24</v>
      </c>
      <c r="FF3482">
        <v>8.7899999999999991</v>
      </c>
      <c r="FG3482">
        <v>8.35</v>
      </c>
      <c r="FH3482">
        <v>7.93</v>
      </c>
      <c r="FI3482">
        <v>7.53</v>
      </c>
      <c r="FJ3482">
        <v>7.14</v>
      </c>
      <c r="FK3482">
        <v>6.77</v>
      </c>
      <c r="FL3482">
        <v>6.42</v>
      </c>
      <c r="FM3482">
        <v>6.07</v>
      </c>
      <c r="FN3482">
        <v>5.74</v>
      </c>
      <c r="FO3482">
        <v>5.43</v>
      </c>
      <c r="FP3482">
        <v>5.14</v>
      </c>
      <c r="FQ3482">
        <v>4.88</v>
      </c>
      <c r="FR3482">
        <v>4.63</v>
      </c>
      <c r="FS3482">
        <v>4.41</v>
      </c>
      <c r="FT3482">
        <v>4.21</v>
      </c>
      <c r="FU3482">
        <v>4.0599999999999996</v>
      </c>
      <c r="FV3482">
        <v>3.95</v>
      </c>
    </row>
    <row r="3483" spans="1:187" x14ac:dyDescent="0.25">
      <c r="A3483" t="s">
        <v>3270</v>
      </c>
      <c r="B3483">
        <v>71</v>
      </c>
      <c r="C3483">
        <v>71</v>
      </c>
      <c r="E3483">
        <v>100000</v>
      </c>
      <c r="F3483">
        <v>99644</v>
      </c>
      <c r="G3483">
        <v>99275</v>
      </c>
      <c r="H3483">
        <v>98894</v>
      </c>
      <c r="I3483">
        <v>98501</v>
      </c>
      <c r="J3483">
        <v>98097</v>
      </c>
      <c r="K3483">
        <v>97680</v>
      </c>
      <c r="L3483">
        <v>97250</v>
      </c>
      <c r="M3483">
        <v>96805</v>
      </c>
      <c r="N3483">
        <v>96345</v>
      </c>
      <c r="O3483">
        <v>95868</v>
      </c>
      <c r="P3483">
        <v>95375</v>
      </c>
      <c r="Q3483">
        <v>94867</v>
      </c>
      <c r="R3483">
        <v>94343</v>
      </c>
      <c r="S3483">
        <v>93804</v>
      </c>
      <c r="T3483">
        <v>93251</v>
      </c>
      <c r="U3483">
        <v>92683</v>
      </c>
      <c r="V3483">
        <v>92102</v>
      </c>
      <c r="W3483">
        <v>91509</v>
      </c>
      <c r="X3483">
        <v>90899</v>
      </c>
      <c r="Y3483">
        <v>90271</v>
      </c>
      <c r="Z3483">
        <v>89621</v>
      </c>
      <c r="AA3483">
        <v>88945</v>
      </c>
      <c r="AB3483">
        <v>88238</v>
      </c>
      <c r="AC3483">
        <v>87494</v>
      </c>
      <c r="AD3483">
        <v>86708</v>
      </c>
      <c r="AE3483">
        <v>85877</v>
      </c>
      <c r="AF3483">
        <v>85000</v>
      </c>
      <c r="AG3483">
        <v>84079</v>
      </c>
      <c r="AH3483">
        <v>83115</v>
      </c>
      <c r="AI3483">
        <v>82109</v>
      </c>
      <c r="AJ3483">
        <v>81058</v>
      </c>
      <c r="AK3483">
        <v>79961</v>
      </c>
      <c r="AL3483">
        <v>78812</v>
      </c>
      <c r="AM3483">
        <v>77600</v>
      </c>
      <c r="AN3483">
        <v>76315</v>
      </c>
      <c r="AO3483">
        <v>74952</v>
      </c>
      <c r="AP3483">
        <v>73510</v>
      </c>
      <c r="AQ3483">
        <v>71992</v>
      </c>
      <c r="AR3483">
        <v>70404</v>
      </c>
      <c r="AS3483">
        <v>68751</v>
      </c>
      <c r="AT3483">
        <v>67035</v>
      </c>
      <c r="AU3483">
        <v>65253</v>
      </c>
      <c r="AV3483">
        <v>63399</v>
      </c>
      <c r="AW3483">
        <v>61463</v>
      </c>
      <c r="AX3483">
        <v>59436</v>
      </c>
      <c r="AY3483">
        <v>57316</v>
      </c>
      <c r="AZ3483">
        <v>55110</v>
      </c>
      <c r="BA3483">
        <v>52837</v>
      </c>
      <c r="BB3483">
        <v>50521</v>
      </c>
      <c r="BC3483">
        <v>48179</v>
      </c>
      <c r="BD3483">
        <v>45823</v>
      </c>
      <c r="BE3483">
        <v>43449</v>
      </c>
      <c r="BF3483">
        <v>41052</v>
      </c>
      <c r="BG3483">
        <v>38623</v>
      </c>
      <c r="BH3483">
        <v>36155</v>
      </c>
      <c r="BI3483">
        <v>33654</v>
      </c>
      <c r="BJ3483">
        <v>31131</v>
      </c>
      <c r="BK3483">
        <v>28610</v>
      </c>
      <c r="BL3483">
        <v>26118</v>
      </c>
      <c r="BM3483">
        <v>23674</v>
      </c>
      <c r="BN3483">
        <v>21299</v>
      </c>
      <c r="BO3483">
        <v>19006</v>
      </c>
      <c r="BP3483">
        <v>16789</v>
      </c>
      <c r="BQ3483">
        <v>14660</v>
      </c>
      <c r="BR3483">
        <v>12651</v>
      </c>
      <c r="BS3483">
        <v>10787</v>
      </c>
      <c r="BT3483">
        <v>9074</v>
      </c>
      <c r="BU3483">
        <v>7516</v>
      </c>
      <c r="BV3483">
        <v>6120</v>
      </c>
      <c r="BW3483">
        <v>4895</v>
      </c>
      <c r="DC3483">
        <v>46.4</v>
      </c>
      <c r="DD3483">
        <v>45.57</v>
      </c>
      <c r="DE3483">
        <v>44.74</v>
      </c>
      <c r="DF3483">
        <v>43.91</v>
      </c>
      <c r="DG3483">
        <v>43.08</v>
      </c>
      <c r="DH3483">
        <v>42.26</v>
      </c>
      <c r="DI3483">
        <v>41.43</v>
      </c>
      <c r="DJ3483">
        <v>40.61</v>
      </c>
      <c r="DK3483">
        <v>39.799999999999997</v>
      </c>
      <c r="DL3483">
        <v>38.99</v>
      </c>
      <c r="DM3483">
        <v>38.18</v>
      </c>
      <c r="DN3483">
        <v>37.369999999999997</v>
      </c>
      <c r="DO3483">
        <v>36.57</v>
      </c>
      <c r="DP3483">
        <v>35.770000000000003</v>
      </c>
      <c r="DQ3483">
        <v>34.97</v>
      </c>
      <c r="DR3483">
        <v>34.18</v>
      </c>
      <c r="DS3483">
        <v>33.380000000000003</v>
      </c>
      <c r="DT3483">
        <v>32.590000000000003</v>
      </c>
      <c r="DU3483">
        <v>31.8</v>
      </c>
      <c r="DV3483">
        <v>31.01</v>
      </c>
      <c r="DW3483">
        <v>30.22</v>
      </c>
      <c r="DX3483">
        <v>29.44</v>
      </c>
      <c r="DY3483">
        <v>28.66</v>
      </c>
      <c r="DZ3483">
        <v>27.88</v>
      </c>
      <c r="EA3483">
        <v>27.12</v>
      </c>
      <c r="EB3483">
        <v>26.36</v>
      </c>
      <c r="EC3483">
        <v>25.61</v>
      </c>
      <c r="ED3483">
        <v>24.87</v>
      </c>
      <c r="EE3483">
        <v>24.13</v>
      </c>
      <c r="EF3483">
        <v>23.41</v>
      </c>
      <c r="EG3483">
        <v>22.69</v>
      </c>
      <c r="EH3483">
        <v>21.98</v>
      </c>
      <c r="EI3483">
        <v>21.27</v>
      </c>
      <c r="EJ3483">
        <v>20.57</v>
      </c>
      <c r="EK3483">
        <v>19.89</v>
      </c>
      <c r="EL3483">
        <v>19.21</v>
      </c>
      <c r="EM3483">
        <v>18.55</v>
      </c>
      <c r="EN3483">
        <v>17.91</v>
      </c>
      <c r="EO3483">
        <v>17.27</v>
      </c>
      <c r="EP3483">
        <v>16.649999999999999</v>
      </c>
      <c r="EQ3483">
        <v>16.04</v>
      </c>
      <c r="ER3483">
        <v>15.44</v>
      </c>
      <c r="ES3483">
        <v>14.85</v>
      </c>
      <c r="ET3483">
        <v>14.27</v>
      </c>
      <c r="EU3483">
        <v>13.7</v>
      </c>
      <c r="EV3483">
        <v>13.15</v>
      </c>
      <c r="EW3483">
        <v>12.62</v>
      </c>
      <c r="EX3483">
        <v>12.1</v>
      </c>
      <c r="EY3483">
        <v>11.6</v>
      </c>
      <c r="EZ3483">
        <v>11.11</v>
      </c>
      <c r="FA3483">
        <v>10.63</v>
      </c>
      <c r="FB3483">
        <v>10.15</v>
      </c>
      <c r="FC3483">
        <v>9.68</v>
      </c>
      <c r="FD3483">
        <v>9.2100000000000009</v>
      </c>
      <c r="FE3483">
        <v>8.76</v>
      </c>
      <c r="FF3483">
        <v>8.32</v>
      </c>
      <c r="FG3483">
        <v>7.9</v>
      </c>
      <c r="FH3483">
        <v>7.5</v>
      </c>
      <c r="FI3483">
        <v>7.12</v>
      </c>
      <c r="FJ3483">
        <v>6.75</v>
      </c>
      <c r="FK3483">
        <v>6.4</v>
      </c>
      <c r="FL3483">
        <v>6.06</v>
      </c>
      <c r="FM3483">
        <v>5.73</v>
      </c>
      <c r="FN3483">
        <v>5.42</v>
      </c>
      <c r="FO3483">
        <v>5.13</v>
      </c>
      <c r="FP3483">
        <v>4.87</v>
      </c>
      <c r="FQ3483">
        <v>4.62</v>
      </c>
      <c r="FR3483">
        <v>4.4000000000000004</v>
      </c>
      <c r="FS3483">
        <v>4.21</v>
      </c>
      <c r="FT3483">
        <v>4.05</v>
      </c>
      <c r="FU3483">
        <v>3.94</v>
      </c>
    </row>
    <row r="3484" spans="1:187" x14ac:dyDescent="0.25">
      <c r="A3484" t="s">
        <v>3271</v>
      </c>
      <c r="B3484">
        <v>70</v>
      </c>
      <c r="C3484">
        <v>70</v>
      </c>
      <c r="E3484">
        <v>100000</v>
      </c>
      <c r="F3484">
        <v>99622</v>
      </c>
      <c r="G3484">
        <v>99232</v>
      </c>
      <c r="H3484">
        <v>98831</v>
      </c>
      <c r="I3484">
        <v>98418</v>
      </c>
      <c r="J3484">
        <v>97992</v>
      </c>
      <c r="K3484">
        <v>97553</v>
      </c>
      <c r="L3484">
        <v>97100</v>
      </c>
      <c r="M3484">
        <v>96631</v>
      </c>
      <c r="N3484">
        <v>96145</v>
      </c>
      <c r="O3484">
        <v>95643</v>
      </c>
      <c r="P3484">
        <v>95126</v>
      </c>
      <c r="Q3484">
        <v>94593</v>
      </c>
      <c r="R3484">
        <v>94046</v>
      </c>
      <c r="S3484">
        <v>93485</v>
      </c>
      <c r="T3484">
        <v>92910</v>
      </c>
      <c r="U3484">
        <v>92322</v>
      </c>
      <c r="V3484">
        <v>91720</v>
      </c>
      <c r="W3484">
        <v>91103</v>
      </c>
      <c r="X3484">
        <v>90468</v>
      </c>
      <c r="Y3484">
        <v>89811</v>
      </c>
      <c r="Z3484">
        <v>89128</v>
      </c>
      <c r="AA3484">
        <v>88413</v>
      </c>
      <c r="AB3484">
        <v>87662</v>
      </c>
      <c r="AC3484">
        <v>86868</v>
      </c>
      <c r="AD3484">
        <v>86029</v>
      </c>
      <c r="AE3484">
        <v>85144</v>
      </c>
      <c r="AF3484">
        <v>84215</v>
      </c>
      <c r="AG3484">
        <v>83243</v>
      </c>
      <c r="AH3484">
        <v>82228</v>
      </c>
      <c r="AI3484">
        <v>81169</v>
      </c>
      <c r="AJ3484">
        <v>80063</v>
      </c>
      <c r="AK3484">
        <v>78903</v>
      </c>
      <c r="AL3484">
        <v>77681</v>
      </c>
      <c r="AM3484">
        <v>76385</v>
      </c>
      <c r="AN3484">
        <v>75009</v>
      </c>
      <c r="AO3484">
        <v>73555</v>
      </c>
      <c r="AP3484">
        <v>72025</v>
      </c>
      <c r="AQ3484">
        <v>70425</v>
      </c>
      <c r="AR3484">
        <v>68759</v>
      </c>
      <c r="AS3484">
        <v>67030</v>
      </c>
      <c r="AT3484">
        <v>65236</v>
      </c>
      <c r="AU3484">
        <v>63369</v>
      </c>
      <c r="AV3484">
        <v>61419</v>
      </c>
      <c r="AW3484">
        <v>59378</v>
      </c>
      <c r="AX3484">
        <v>57244</v>
      </c>
      <c r="AY3484">
        <v>55026</v>
      </c>
      <c r="AZ3484">
        <v>52739</v>
      </c>
      <c r="BA3484">
        <v>50409</v>
      </c>
      <c r="BB3484">
        <v>48055</v>
      </c>
      <c r="BC3484">
        <v>45686</v>
      </c>
      <c r="BD3484">
        <v>43302</v>
      </c>
      <c r="BE3484">
        <v>40894</v>
      </c>
      <c r="BF3484">
        <v>38457</v>
      </c>
      <c r="BG3484">
        <v>35985</v>
      </c>
      <c r="BH3484">
        <v>33480</v>
      </c>
      <c r="BI3484">
        <v>30955</v>
      </c>
      <c r="BJ3484">
        <v>28433</v>
      </c>
      <c r="BK3484">
        <v>25943</v>
      </c>
      <c r="BL3484">
        <v>23502</v>
      </c>
      <c r="BM3484">
        <v>21132</v>
      </c>
      <c r="BN3484">
        <v>18845</v>
      </c>
      <c r="BO3484">
        <v>16636</v>
      </c>
      <c r="BP3484">
        <v>14520</v>
      </c>
      <c r="BQ3484">
        <v>12522</v>
      </c>
      <c r="BR3484">
        <v>10671</v>
      </c>
      <c r="BS3484">
        <v>8970</v>
      </c>
      <c r="BT3484">
        <v>7426</v>
      </c>
      <c r="BU3484">
        <v>6044</v>
      </c>
      <c r="BV3484">
        <v>4831</v>
      </c>
      <c r="DC3484">
        <v>45.44</v>
      </c>
      <c r="DD3484">
        <v>44.61</v>
      </c>
      <c r="DE3484">
        <v>43.79</v>
      </c>
      <c r="DF3484">
        <v>42.96</v>
      </c>
      <c r="DG3484">
        <v>42.14</v>
      </c>
      <c r="DH3484">
        <v>41.32</v>
      </c>
      <c r="DI3484">
        <v>40.51</v>
      </c>
      <c r="DJ3484">
        <v>39.69</v>
      </c>
      <c r="DK3484">
        <v>38.880000000000003</v>
      </c>
      <c r="DL3484">
        <v>38.08</v>
      </c>
      <c r="DM3484">
        <v>37.270000000000003</v>
      </c>
      <c r="DN3484">
        <v>36.47</v>
      </c>
      <c r="DO3484">
        <v>35.68</v>
      </c>
      <c r="DP3484">
        <v>34.880000000000003</v>
      </c>
      <c r="DQ3484">
        <v>34.090000000000003</v>
      </c>
      <c r="DR3484">
        <v>33.299999999999997</v>
      </c>
      <c r="DS3484">
        <v>32.5</v>
      </c>
      <c r="DT3484">
        <v>31.71</v>
      </c>
      <c r="DU3484">
        <v>30.93</v>
      </c>
      <c r="DV3484">
        <v>30.14</v>
      </c>
      <c r="DW3484">
        <v>29.36</v>
      </c>
      <c r="DX3484">
        <v>28.58</v>
      </c>
      <c r="DY3484">
        <v>27.8</v>
      </c>
      <c r="DZ3484">
        <v>27.04</v>
      </c>
      <c r="EA3484">
        <v>26.28</v>
      </c>
      <c r="EB3484">
        <v>25.53</v>
      </c>
      <c r="EC3484">
        <v>24.79</v>
      </c>
      <c r="ED3484">
        <v>24.06</v>
      </c>
      <c r="EE3484">
        <v>23.34</v>
      </c>
      <c r="EF3484">
        <v>22.62</v>
      </c>
      <c r="EG3484">
        <v>21.91</v>
      </c>
      <c r="EH3484">
        <v>21.2</v>
      </c>
      <c r="EI3484">
        <v>20.51</v>
      </c>
      <c r="EJ3484">
        <v>19.82</v>
      </c>
      <c r="EK3484">
        <v>19.149999999999999</v>
      </c>
      <c r="EL3484">
        <v>18.489999999999998</v>
      </c>
      <c r="EM3484">
        <v>17.850000000000001</v>
      </c>
      <c r="EN3484">
        <v>17.22</v>
      </c>
      <c r="EO3484">
        <v>16.600000000000001</v>
      </c>
      <c r="EP3484">
        <v>15.99</v>
      </c>
      <c r="EQ3484">
        <v>15.38</v>
      </c>
      <c r="ER3484">
        <v>14.79</v>
      </c>
      <c r="ES3484">
        <v>14.22</v>
      </c>
      <c r="ET3484">
        <v>13.65</v>
      </c>
      <c r="EU3484">
        <v>13.1</v>
      </c>
      <c r="EV3484">
        <v>12.57</v>
      </c>
      <c r="EW3484">
        <v>12.06</v>
      </c>
      <c r="EX3484">
        <v>11.56</v>
      </c>
      <c r="EY3484">
        <v>11.07</v>
      </c>
      <c r="EZ3484">
        <v>10.59</v>
      </c>
      <c r="FA3484">
        <v>10.11</v>
      </c>
      <c r="FB3484">
        <v>9.64</v>
      </c>
      <c r="FC3484">
        <v>9.18</v>
      </c>
      <c r="FD3484">
        <v>8.73</v>
      </c>
      <c r="FE3484">
        <v>8.3000000000000007</v>
      </c>
      <c r="FF3484">
        <v>7.88</v>
      </c>
      <c r="FG3484">
        <v>7.48</v>
      </c>
      <c r="FH3484">
        <v>7.1</v>
      </c>
      <c r="FI3484">
        <v>6.73</v>
      </c>
      <c r="FJ3484">
        <v>6.38</v>
      </c>
      <c r="FK3484">
        <v>6.04</v>
      </c>
      <c r="FL3484">
        <v>5.71</v>
      </c>
      <c r="FM3484">
        <v>5.4</v>
      </c>
      <c r="FN3484">
        <v>5.12</v>
      </c>
      <c r="FO3484">
        <v>4.8600000000000003</v>
      </c>
      <c r="FP3484">
        <v>4.6100000000000003</v>
      </c>
      <c r="FQ3484">
        <v>4.3899999999999997</v>
      </c>
      <c r="FR3484">
        <v>4.2</v>
      </c>
      <c r="FS3484">
        <v>4.05</v>
      </c>
      <c r="FT3484">
        <v>3.94</v>
      </c>
    </row>
    <row r="3485" spans="1:187" x14ac:dyDescent="0.25">
      <c r="A3485" t="s">
        <v>3272</v>
      </c>
      <c r="B3485">
        <v>69</v>
      </c>
      <c r="C3485">
        <v>69</v>
      </c>
      <c r="E3485">
        <v>100000</v>
      </c>
      <c r="F3485">
        <v>99601</v>
      </c>
      <c r="G3485">
        <v>99191</v>
      </c>
      <c r="H3485">
        <v>98768</v>
      </c>
      <c r="I3485">
        <v>98334</v>
      </c>
      <c r="J3485">
        <v>97886</v>
      </c>
      <c r="K3485">
        <v>97423</v>
      </c>
      <c r="L3485">
        <v>96945</v>
      </c>
      <c r="M3485">
        <v>96451</v>
      </c>
      <c r="N3485">
        <v>95940</v>
      </c>
      <c r="O3485">
        <v>95412</v>
      </c>
      <c r="P3485">
        <v>94870</v>
      </c>
      <c r="Q3485">
        <v>94314</v>
      </c>
      <c r="R3485">
        <v>93745</v>
      </c>
      <c r="S3485">
        <v>93163</v>
      </c>
      <c r="T3485">
        <v>92567</v>
      </c>
      <c r="U3485">
        <v>91958</v>
      </c>
      <c r="V3485">
        <v>91333</v>
      </c>
      <c r="W3485">
        <v>90690</v>
      </c>
      <c r="X3485">
        <v>90025</v>
      </c>
      <c r="Y3485">
        <v>89334</v>
      </c>
      <c r="Z3485">
        <v>88612</v>
      </c>
      <c r="AA3485">
        <v>87853</v>
      </c>
      <c r="AB3485">
        <v>87052</v>
      </c>
      <c r="AC3485">
        <v>86204</v>
      </c>
      <c r="AD3485">
        <v>85311</v>
      </c>
      <c r="AE3485">
        <v>84374</v>
      </c>
      <c r="AF3485">
        <v>83393</v>
      </c>
      <c r="AG3485">
        <v>82370</v>
      </c>
      <c r="AH3485">
        <v>81301</v>
      </c>
      <c r="AI3485">
        <v>80187</v>
      </c>
      <c r="AJ3485">
        <v>79018</v>
      </c>
      <c r="AK3485">
        <v>77783</v>
      </c>
      <c r="AL3485">
        <v>76476</v>
      </c>
      <c r="AM3485">
        <v>75089</v>
      </c>
      <c r="AN3485">
        <v>73621</v>
      </c>
      <c r="AO3485">
        <v>72078</v>
      </c>
      <c r="AP3485">
        <v>70465</v>
      </c>
      <c r="AQ3485">
        <v>68786</v>
      </c>
      <c r="AR3485">
        <v>67044</v>
      </c>
      <c r="AS3485">
        <v>65237</v>
      </c>
      <c r="AT3485">
        <v>63356</v>
      </c>
      <c r="AU3485">
        <v>61391</v>
      </c>
      <c r="AV3485">
        <v>59336</v>
      </c>
      <c r="AW3485">
        <v>57189</v>
      </c>
      <c r="AX3485">
        <v>54956</v>
      </c>
      <c r="AY3485">
        <v>52657</v>
      </c>
      <c r="AZ3485">
        <v>50313</v>
      </c>
      <c r="BA3485">
        <v>47945</v>
      </c>
      <c r="BB3485">
        <v>45565</v>
      </c>
      <c r="BC3485">
        <v>43169</v>
      </c>
      <c r="BD3485">
        <v>40751</v>
      </c>
      <c r="BE3485">
        <v>38304</v>
      </c>
      <c r="BF3485">
        <v>35825</v>
      </c>
      <c r="BG3485">
        <v>33316</v>
      </c>
      <c r="BH3485">
        <v>30789</v>
      </c>
      <c r="BI3485">
        <v>28266</v>
      </c>
      <c r="BJ3485">
        <v>25776</v>
      </c>
      <c r="BK3485">
        <v>23339</v>
      </c>
      <c r="BL3485">
        <v>20973</v>
      </c>
      <c r="BM3485">
        <v>18692</v>
      </c>
      <c r="BN3485">
        <v>16491</v>
      </c>
      <c r="BO3485">
        <v>14383</v>
      </c>
      <c r="BP3485">
        <v>12399</v>
      </c>
      <c r="BQ3485">
        <v>10559</v>
      </c>
      <c r="BR3485">
        <v>8871</v>
      </c>
      <c r="BS3485">
        <v>7339</v>
      </c>
      <c r="BT3485">
        <v>5971</v>
      </c>
      <c r="BU3485">
        <v>4771</v>
      </c>
      <c r="DC3485">
        <v>44.49</v>
      </c>
      <c r="DD3485">
        <v>43.67</v>
      </c>
      <c r="DE3485">
        <v>42.85</v>
      </c>
      <c r="DF3485">
        <v>42.03</v>
      </c>
      <c r="DG3485">
        <v>41.21</v>
      </c>
      <c r="DH3485">
        <v>40.4</v>
      </c>
      <c r="DI3485">
        <v>39.590000000000003</v>
      </c>
      <c r="DJ3485">
        <v>38.78</v>
      </c>
      <c r="DK3485">
        <v>37.979999999999997</v>
      </c>
      <c r="DL3485">
        <v>37.18</v>
      </c>
      <c r="DM3485">
        <v>36.380000000000003</v>
      </c>
      <c r="DN3485">
        <v>35.58</v>
      </c>
      <c r="DO3485">
        <v>34.79</v>
      </c>
      <c r="DP3485">
        <v>34</v>
      </c>
      <c r="DQ3485">
        <v>33.21</v>
      </c>
      <c r="DR3485">
        <v>32.42</v>
      </c>
      <c r="DS3485">
        <v>31.63</v>
      </c>
      <c r="DT3485">
        <v>30.84</v>
      </c>
      <c r="DU3485">
        <v>30.06</v>
      </c>
      <c r="DV3485">
        <v>29.28</v>
      </c>
      <c r="DW3485">
        <v>28.5</v>
      </c>
      <c r="DX3485">
        <v>27.73</v>
      </c>
      <c r="DY3485">
        <v>26.96</v>
      </c>
      <c r="DZ3485">
        <v>26.21</v>
      </c>
      <c r="EA3485">
        <v>25.46</v>
      </c>
      <c r="EB3485">
        <v>24.72</v>
      </c>
      <c r="EC3485">
        <v>23.99</v>
      </c>
      <c r="ED3485">
        <v>23.27</v>
      </c>
      <c r="EE3485">
        <v>22.55</v>
      </c>
      <c r="EF3485">
        <v>21.84</v>
      </c>
      <c r="EG3485">
        <v>21.13</v>
      </c>
      <c r="EH3485">
        <v>20.440000000000001</v>
      </c>
      <c r="EI3485">
        <v>19.760000000000002</v>
      </c>
      <c r="EJ3485">
        <v>19.09</v>
      </c>
      <c r="EK3485">
        <v>18.43</v>
      </c>
      <c r="EL3485">
        <v>17.79</v>
      </c>
      <c r="EM3485">
        <v>17.16</v>
      </c>
      <c r="EN3485">
        <v>16.54</v>
      </c>
      <c r="EO3485">
        <v>15.93</v>
      </c>
      <c r="EP3485">
        <v>15.33</v>
      </c>
      <c r="EQ3485">
        <v>14.74</v>
      </c>
      <c r="ER3485">
        <v>14.16</v>
      </c>
      <c r="ES3485">
        <v>13.6</v>
      </c>
      <c r="ET3485">
        <v>13.05</v>
      </c>
      <c r="EU3485">
        <v>12.53</v>
      </c>
      <c r="EV3485">
        <v>12.01</v>
      </c>
      <c r="EW3485">
        <v>11.52</v>
      </c>
      <c r="EX3485">
        <v>11.03</v>
      </c>
      <c r="EY3485">
        <v>10.55</v>
      </c>
      <c r="EZ3485">
        <v>10.08</v>
      </c>
      <c r="FA3485">
        <v>9.61</v>
      </c>
      <c r="FB3485">
        <v>9.15</v>
      </c>
      <c r="FC3485">
        <v>8.6999999999999993</v>
      </c>
      <c r="FD3485">
        <v>8.27</v>
      </c>
      <c r="FE3485">
        <v>7.85</v>
      </c>
      <c r="FF3485">
        <v>7.46</v>
      </c>
      <c r="FG3485">
        <v>7.08</v>
      </c>
      <c r="FH3485">
        <v>6.71</v>
      </c>
      <c r="FI3485">
        <v>6.36</v>
      </c>
      <c r="FJ3485">
        <v>6.02</v>
      </c>
      <c r="FK3485">
        <v>5.7</v>
      </c>
      <c r="FL3485">
        <v>5.39</v>
      </c>
      <c r="FM3485">
        <v>5.1100000000000003</v>
      </c>
      <c r="FN3485">
        <v>4.84</v>
      </c>
      <c r="FO3485">
        <v>4.5999999999999996</v>
      </c>
      <c r="FP3485">
        <v>4.38</v>
      </c>
      <c r="FQ3485">
        <v>4.1900000000000004</v>
      </c>
      <c r="FR3485">
        <v>4.04</v>
      </c>
      <c r="FS3485">
        <v>3.93</v>
      </c>
    </row>
    <row r="3486" spans="1:187" x14ac:dyDescent="0.25">
      <c r="A3486" t="s">
        <v>3273</v>
      </c>
      <c r="B3486">
        <v>68</v>
      </c>
      <c r="C3486">
        <v>68</v>
      </c>
      <c r="E3486">
        <v>100000</v>
      </c>
      <c r="F3486">
        <v>99580</v>
      </c>
      <c r="G3486">
        <v>99148</v>
      </c>
      <c r="H3486">
        <v>98705</v>
      </c>
      <c r="I3486">
        <v>98247</v>
      </c>
      <c r="J3486">
        <v>97775</v>
      </c>
      <c r="K3486">
        <v>97287</v>
      </c>
      <c r="L3486">
        <v>96783</v>
      </c>
      <c r="M3486">
        <v>96263</v>
      </c>
      <c r="N3486">
        <v>95727</v>
      </c>
      <c r="O3486">
        <v>95175</v>
      </c>
      <c r="P3486">
        <v>94609</v>
      </c>
      <c r="Q3486">
        <v>94031</v>
      </c>
      <c r="R3486">
        <v>93440</v>
      </c>
      <c r="S3486">
        <v>92837</v>
      </c>
      <c r="T3486">
        <v>92220</v>
      </c>
      <c r="U3486">
        <v>91587</v>
      </c>
      <c r="V3486">
        <v>90936</v>
      </c>
      <c r="W3486">
        <v>90263</v>
      </c>
      <c r="X3486">
        <v>89564</v>
      </c>
      <c r="Y3486">
        <v>88834</v>
      </c>
      <c r="Z3486">
        <v>88067</v>
      </c>
      <c r="AA3486">
        <v>87258</v>
      </c>
      <c r="AB3486">
        <v>86402</v>
      </c>
      <c r="AC3486">
        <v>85500</v>
      </c>
      <c r="AD3486">
        <v>84554</v>
      </c>
      <c r="AE3486">
        <v>83565</v>
      </c>
      <c r="AF3486">
        <v>82533</v>
      </c>
      <c r="AG3486">
        <v>81455</v>
      </c>
      <c r="AH3486">
        <v>80331</v>
      </c>
      <c r="AI3486">
        <v>79152</v>
      </c>
      <c r="AJ3486">
        <v>77908</v>
      </c>
      <c r="AK3486">
        <v>76588</v>
      </c>
      <c r="AL3486">
        <v>75189</v>
      </c>
      <c r="AM3486">
        <v>73709</v>
      </c>
      <c r="AN3486">
        <v>72152</v>
      </c>
      <c r="AO3486">
        <v>70524</v>
      </c>
      <c r="AP3486">
        <v>68831</v>
      </c>
      <c r="AQ3486">
        <v>67076</v>
      </c>
      <c r="AR3486">
        <v>65255</v>
      </c>
      <c r="AS3486">
        <v>63360</v>
      </c>
      <c r="AT3486">
        <v>61382</v>
      </c>
      <c r="AU3486">
        <v>59312</v>
      </c>
      <c r="AV3486">
        <v>57149</v>
      </c>
      <c r="AW3486">
        <v>54902</v>
      </c>
      <c r="AX3486">
        <v>52588</v>
      </c>
      <c r="AY3486">
        <v>50232</v>
      </c>
      <c r="AZ3486">
        <v>47850</v>
      </c>
      <c r="BA3486">
        <v>45456</v>
      </c>
      <c r="BB3486">
        <v>43050</v>
      </c>
      <c r="BC3486">
        <v>40621</v>
      </c>
      <c r="BD3486">
        <v>38165</v>
      </c>
      <c r="BE3486">
        <v>35677</v>
      </c>
      <c r="BF3486">
        <v>33162</v>
      </c>
      <c r="BG3486">
        <v>30632</v>
      </c>
      <c r="BH3486">
        <v>28108</v>
      </c>
      <c r="BI3486">
        <v>25618</v>
      </c>
      <c r="BJ3486">
        <v>23183</v>
      </c>
      <c r="BK3486">
        <v>20822</v>
      </c>
      <c r="BL3486">
        <v>18546</v>
      </c>
      <c r="BM3486">
        <v>16352</v>
      </c>
      <c r="BN3486">
        <v>14253</v>
      </c>
      <c r="BO3486">
        <v>12278</v>
      </c>
      <c r="BP3486">
        <v>10451</v>
      </c>
      <c r="BQ3486">
        <v>8775</v>
      </c>
      <c r="BR3486">
        <v>7256</v>
      </c>
      <c r="BS3486">
        <v>5900</v>
      </c>
      <c r="BT3486">
        <v>4712</v>
      </c>
      <c r="DC3486">
        <v>43.55</v>
      </c>
      <c r="DD3486">
        <v>42.73</v>
      </c>
      <c r="DE3486">
        <v>41.92</v>
      </c>
      <c r="DF3486">
        <v>41.1</v>
      </c>
      <c r="DG3486">
        <v>40.29</v>
      </c>
      <c r="DH3486">
        <v>39.479999999999997</v>
      </c>
      <c r="DI3486">
        <v>38.68</v>
      </c>
      <c r="DJ3486">
        <v>37.880000000000003</v>
      </c>
      <c r="DK3486">
        <v>37.08</v>
      </c>
      <c r="DL3486">
        <v>36.28</v>
      </c>
      <c r="DM3486">
        <v>35.49</v>
      </c>
      <c r="DN3486">
        <v>34.700000000000003</v>
      </c>
      <c r="DO3486">
        <v>33.909999999999997</v>
      </c>
      <c r="DP3486">
        <v>33.119999999999997</v>
      </c>
      <c r="DQ3486">
        <v>32.33</v>
      </c>
      <c r="DR3486">
        <v>31.55</v>
      </c>
      <c r="DS3486">
        <v>30.76</v>
      </c>
      <c r="DT3486">
        <v>29.98</v>
      </c>
      <c r="DU3486">
        <v>29.2</v>
      </c>
      <c r="DV3486">
        <v>28.42</v>
      </c>
      <c r="DW3486">
        <v>27.65</v>
      </c>
      <c r="DX3486">
        <v>26.89</v>
      </c>
      <c r="DY3486">
        <v>26.13</v>
      </c>
      <c r="DZ3486">
        <v>25.39</v>
      </c>
      <c r="EA3486">
        <v>24.65</v>
      </c>
      <c r="EB3486">
        <v>23.92</v>
      </c>
      <c r="EC3486">
        <v>23.2</v>
      </c>
      <c r="ED3486">
        <v>22.48</v>
      </c>
      <c r="EE3486">
        <v>21.77</v>
      </c>
      <c r="EF3486">
        <v>21.07</v>
      </c>
      <c r="EG3486">
        <v>20.37</v>
      </c>
      <c r="EH3486">
        <v>19.690000000000001</v>
      </c>
      <c r="EI3486">
        <v>19.02</v>
      </c>
      <c r="EJ3486">
        <v>18.37</v>
      </c>
      <c r="EK3486">
        <v>17.73</v>
      </c>
      <c r="EL3486">
        <v>17.100000000000001</v>
      </c>
      <c r="EM3486">
        <v>16.48</v>
      </c>
      <c r="EN3486">
        <v>15.87</v>
      </c>
      <c r="EO3486">
        <v>15.28</v>
      </c>
      <c r="EP3486">
        <v>14.69</v>
      </c>
      <c r="EQ3486">
        <v>14.11</v>
      </c>
      <c r="ER3486">
        <v>13.55</v>
      </c>
      <c r="ES3486">
        <v>13.01</v>
      </c>
      <c r="ET3486">
        <v>12.48</v>
      </c>
      <c r="EU3486">
        <v>11.97</v>
      </c>
      <c r="EV3486">
        <v>11.48</v>
      </c>
      <c r="EW3486">
        <v>10.99</v>
      </c>
      <c r="EX3486">
        <v>10.51</v>
      </c>
      <c r="EY3486">
        <v>10.039999999999999</v>
      </c>
      <c r="EZ3486">
        <v>9.57</v>
      </c>
      <c r="FA3486">
        <v>9.1199999999999992</v>
      </c>
      <c r="FB3486">
        <v>8.67</v>
      </c>
      <c r="FC3486">
        <v>8.24</v>
      </c>
      <c r="FD3486">
        <v>7.83</v>
      </c>
      <c r="FE3486">
        <v>7.43</v>
      </c>
      <c r="FF3486">
        <v>7.06</v>
      </c>
      <c r="FG3486">
        <v>6.69</v>
      </c>
      <c r="FH3486">
        <v>6.34</v>
      </c>
      <c r="FI3486">
        <v>6.01</v>
      </c>
      <c r="FJ3486">
        <v>5.68</v>
      </c>
      <c r="FK3486">
        <v>5.38</v>
      </c>
      <c r="FL3486">
        <v>5.0999999999999996</v>
      </c>
      <c r="FM3486">
        <v>4.83</v>
      </c>
      <c r="FN3486">
        <v>4.59</v>
      </c>
      <c r="FO3486">
        <v>4.37</v>
      </c>
      <c r="FP3486">
        <v>4.1900000000000004</v>
      </c>
      <c r="FQ3486">
        <v>4.03</v>
      </c>
      <c r="FR3486">
        <v>3.92</v>
      </c>
    </row>
    <row r="3487" spans="1:187" x14ac:dyDescent="0.25">
      <c r="A3487" t="s">
        <v>3274</v>
      </c>
      <c r="B3487">
        <v>67</v>
      </c>
      <c r="C3487">
        <v>67</v>
      </c>
      <c r="E3487">
        <v>100000</v>
      </c>
      <c r="F3487">
        <v>99559</v>
      </c>
      <c r="G3487">
        <v>99105</v>
      </c>
      <c r="H3487">
        <v>98638</v>
      </c>
      <c r="I3487">
        <v>98156</v>
      </c>
      <c r="J3487">
        <v>97659</v>
      </c>
      <c r="K3487">
        <v>97145</v>
      </c>
      <c r="L3487">
        <v>96615</v>
      </c>
      <c r="M3487">
        <v>96069</v>
      </c>
      <c r="N3487">
        <v>95508</v>
      </c>
      <c r="O3487">
        <v>94932</v>
      </c>
      <c r="P3487">
        <v>94344</v>
      </c>
      <c r="Q3487">
        <v>93744</v>
      </c>
      <c r="R3487">
        <v>93132</v>
      </c>
      <c r="S3487">
        <v>92507</v>
      </c>
      <c r="T3487">
        <v>91866</v>
      </c>
      <c r="U3487">
        <v>91207</v>
      </c>
      <c r="V3487">
        <v>90525</v>
      </c>
      <c r="W3487">
        <v>89819</v>
      </c>
      <c r="X3487">
        <v>89080</v>
      </c>
      <c r="Y3487">
        <v>88305</v>
      </c>
      <c r="Z3487">
        <v>87487</v>
      </c>
      <c r="AA3487">
        <v>86622</v>
      </c>
      <c r="AB3487">
        <v>85712</v>
      </c>
      <c r="AC3487">
        <v>84757</v>
      </c>
      <c r="AD3487">
        <v>83758</v>
      </c>
      <c r="AE3487">
        <v>82717</v>
      </c>
      <c r="AF3487">
        <v>81630</v>
      </c>
      <c r="AG3487">
        <v>80497</v>
      </c>
      <c r="AH3487">
        <v>79308</v>
      </c>
      <c r="AI3487">
        <v>78053</v>
      </c>
      <c r="AJ3487">
        <v>76723</v>
      </c>
      <c r="AK3487">
        <v>75310</v>
      </c>
      <c r="AL3487">
        <v>73816</v>
      </c>
      <c r="AM3487">
        <v>72246</v>
      </c>
      <c r="AN3487">
        <v>70604</v>
      </c>
      <c r="AO3487">
        <v>68896</v>
      </c>
      <c r="AP3487">
        <v>67126</v>
      </c>
      <c r="AQ3487">
        <v>65290</v>
      </c>
      <c r="AR3487">
        <v>63381</v>
      </c>
      <c r="AS3487">
        <v>61388</v>
      </c>
      <c r="AT3487">
        <v>59304</v>
      </c>
      <c r="AU3487">
        <v>57125</v>
      </c>
      <c r="AV3487">
        <v>54863</v>
      </c>
      <c r="AW3487">
        <v>52534</v>
      </c>
      <c r="AX3487">
        <v>50164</v>
      </c>
      <c r="AY3487">
        <v>47770</v>
      </c>
      <c r="AZ3487">
        <v>45363</v>
      </c>
      <c r="BA3487">
        <v>42943</v>
      </c>
      <c r="BB3487">
        <v>40505</v>
      </c>
      <c r="BC3487">
        <v>38038</v>
      </c>
      <c r="BD3487">
        <v>35541</v>
      </c>
      <c r="BE3487">
        <v>33019</v>
      </c>
      <c r="BF3487">
        <v>30484</v>
      </c>
      <c r="BG3487">
        <v>27958</v>
      </c>
      <c r="BH3487">
        <v>25469</v>
      </c>
      <c r="BI3487">
        <v>23035</v>
      </c>
      <c r="BJ3487">
        <v>20677</v>
      </c>
      <c r="BK3487">
        <v>18407</v>
      </c>
      <c r="BL3487">
        <v>16220</v>
      </c>
      <c r="BM3487">
        <v>14128</v>
      </c>
      <c r="BN3487">
        <v>12162</v>
      </c>
      <c r="BO3487">
        <v>10346</v>
      </c>
      <c r="BP3487">
        <v>8683</v>
      </c>
      <c r="BQ3487">
        <v>7176</v>
      </c>
      <c r="BR3487">
        <v>5831</v>
      </c>
      <c r="BS3487">
        <v>4655</v>
      </c>
      <c r="DC3487">
        <v>42.62</v>
      </c>
      <c r="DD3487">
        <v>41.8</v>
      </c>
      <c r="DE3487">
        <v>40.99</v>
      </c>
      <c r="DF3487">
        <v>40.18</v>
      </c>
      <c r="DG3487">
        <v>39.380000000000003</v>
      </c>
      <c r="DH3487">
        <v>38.58</v>
      </c>
      <c r="DI3487">
        <v>37.78</v>
      </c>
      <c r="DJ3487">
        <v>36.979999999999997</v>
      </c>
      <c r="DK3487">
        <v>36.19</v>
      </c>
      <c r="DL3487">
        <v>35.4</v>
      </c>
      <c r="DM3487">
        <v>34.61</v>
      </c>
      <c r="DN3487">
        <v>33.82</v>
      </c>
      <c r="DO3487">
        <v>33.04</v>
      </c>
      <c r="DP3487">
        <v>32.25</v>
      </c>
      <c r="DQ3487">
        <v>31.46</v>
      </c>
      <c r="DR3487">
        <v>30.68</v>
      </c>
      <c r="DS3487">
        <v>29.9</v>
      </c>
      <c r="DT3487">
        <v>29.12</v>
      </c>
      <c r="DU3487">
        <v>28.35</v>
      </c>
      <c r="DV3487">
        <v>27.58</v>
      </c>
      <c r="DW3487">
        <v>26.81</v>
      </c>
      <c r="DX3487">
        <v>26.06</v>
      </c>
      <c r="DY3487">
        <v>25.31</v>
      </c>
      <c r="DZ3487">
        <v>24.58</v>
      </c>
      <c r="EA3487">
        <v>23.85</v>
      </c>
      <c r="EB3487">
        <v>23.13</v>
      </c>
      <c r="EC3487">
        <v>22.41</v>
      </c>
      <c r="ED3487">
        <v>21.7</v>
      </c>
      <c r="EE3487">
        <v>21</v>
      </c>
      <c r="EF3487">
        <v>20.309999999999999</v>
      </c>
      <c r="EG3487">
        <v>19.63</v>
      </c>
      <c r="EH3487">
        <v>18.96</v>
      </c>
      <c r="EI3487">
        <v>18.309999999999999</v>
      </c>
      <c r="EJ3487">
        <v>17.670000000000002</v>
      </c>
      <c r="EK3487">
        <v>17.04</v>
      </c>
      <c r="EL3487">
        <v>16.43</v>
      </c>
      <c r="EM3487">
        <v>15.82</v>
      </c>
      <c r="EN3487">
        <v>15.22</v>
      </c>
      <c r="EO3487">
        <v>14.64</v>
      </c>
      <c r="EP3487">
        <v>14.06</v>
      </c>
      <c r="EQ3487">
        <v>13.5</v>
      </c>
      <c r="ER3487">
        <v>12.96</v>
      </c>
      <c r="ES3487">
        <v>12.44</v>
      </c>
      <c r="ET3487">
        <v>11.93</v>
      </c>
      <c r="EU3487">
        <v>11.44</v>
      </c>
      <c r="EV3487">
        <v>10.95</v>
      </c>
      <c r="EW3487">
        <v>10.48</v>
      </c>
      <c r="EX3487">
        <v>10.01</v>
      </c>
      <c r="EY3487">
        <v>9.5399999999999991</v>
      </c>
      <c r="EZ3487">
        <v>9.09</v>
      </c>
      <c r="FA3487">
        <v>8.64</v>
      </c>
      <c r="FB3487">
        <v>8.2100000000000009</v>
      </c>
      <c r="FC3487">
        <v>7.8</v>
      </c>
      <c r="FD3487">
        <v>7.41</v>
      </c>
      <c r="FE3487">
        <v>7.03</v>
      </c>
      <c r="FF3487">
        <v>6.67</v>
      </c>
      <c r="FG3487">
        <v>6.33</v>
      </c>
      <c r="FH3487">
        <v>5.99</v>
      </c>
      <c r="FI3487">
        <v>5.67</v>
      </c>
      <c r="FJ3487">
        <v>5.36</v>
      </c>
      <c r="FK3487">
        <v>5.08</v>
      </c>
      <c r="FL3487">
        <v>4.83</v>
      </c>
      <c r="FM3487">
        <v>4.58</v>
      </c>
      <c r="FN3487">
        <v>4.37</v>
      </c>
      <c r="FO3487">
        <v>4.18</v>
      </c>
      <c r="FP3487">
        <v>4.03</v>
      </c>
      <c r="FQ3487">
        <v>3.92</v>
      </c>
    </row>
    <row r="3488" spans="1:187" x14ac:dyDescent="0.25">
      <c r="A3488" t="s">
        <v>3275</v>
      </c>
      <c r="B3488">
        <v>66</v>
      </c>
      <c r="C3488">
        <v>66</v>
      </c>
      <c r="E3488">
        <v>100000</v>
      </c>
      <c r="F3488">
        <v>99536</v>
      </c>
      <c r="G3488">
        <v>99059</v>
      </c>
      <c r="H3488">
        <v>98567</v>
      </c>
      <c r="I3488">
        <v>98059</v>
      </c>
      <c r="J3488">
        <v>97536</v>
      </c>
      <c r="K3488">
        <v>96995</v>
      </c>
      <c r="L3488">
        <v>96439</v>
      </c>
      <c r="M3488">
        <v>95868</v>
      </c>
      <c r="N3488">
        <v>95283</v>
      </c>
      <c r="O3488">
        <v>94685</v>
      </c>
      <c r="P3488">
        <v>94074</v>
      </c>
      <c r="Q3488">
        <v>93453</v>
      </c>
      <c r="R3488">
        <v>92819</v>
      </c>
      <c r="S3488">
        <v>92170</v>
      </c>
      <c r="T3488">
        <v>91503</v>
      </c>
      <c r="U3488">
        <v>90814</v>
      </c>
      <c r="V3488">
        <v>90098</v>
      </c>
      <c r="W3488">
        <v>89351</v>
      </c>
      <c r="X3488">
        <v>88567</v>
      </c>
      <c r="Y3488">
        <v>87740</v>
      </c>
      <c r="Z3488">
        <v>86866</v>
      </c>
      <c r="AA3488">
        <v>85947</v>
      </c>
      <c r="AB3488">
        <v>84983</v>
      </c>
      <c r="AC3488">
        <v>83975</v>
      </c>
      <c r="AD3488">
        <v>82924</v>
      </c>
      <c r="AE3488">
        <v>81827</v>
      </c>
      <c r="AF3488">
        <v>80684</v>
      </c>
      <c r="AG3488">
        <v>79485</v>
      </c>
      <c r="AH3488">
        <v>78220</v>
      </c>
      <c r="AI3488">
        <v>76878</v>
      </c>
      <c r="AJ3488">
        <v>75454</v>
      </c>
      <c r="AK3488">
        <v>73946</v>
      </c>
      <c r="AL3488">
        <v>72361</v>
      </c>
      <c r="AM3488">
        <v>70704</v>
      </c>
      <c r="AN3488">
        <v>68982</v>
      </c>
      <c r="AO3488">
        <v>67195</v>
      </c>
      <c r="AP3488">
        <v>65345</v>
      </c>
      <c r="AQ3488">
        <v>63421</v>
      </c>
      <c r="AR3488">
        <v>61412</v>
      </c>
      <c r="AS3488">
        <v>59312</v>
      </c>
      <c r="AT3488">
        <v>57119</v>
      </c>
      <c r="AU3488">
        <v>54840</v>
      </c>
      <c r="AV3488">
        <v>52496</v>
      </c>
      <c r="AW3488">
        <v>50110</v>
      </c>
      <c r="AX3488">
        <v>47702</v>
      </c>
      <c r="AY3488">
        <v>45283</v>
      </c>
      <c r="AZ3488">
        <v>42850</v>
      </c>
      <c r="BA3488">
        <v>40400</v>
      </c>
      <c r="BB3488">
        <v>37924</v>
      </c>
      <c r="BC3488">
        <v>35418</v>
      </c>
      <c r="BD3488">
        <v>32888</v>
      </c>
      <c r="BE3488">
        <v>30346</v>
      </c>
      <c r="BF3488">
        <v>27817</v>
      </c>
      <c r="BG3488">
        <v>25327</v>
      </c>
      <c r="BH3488">
        <v>22895</v>
      </c>
      <c r="BI3488">
        <v>20540</v>
      </c>
      <c r="BJ3488">
        <v>18274</v>
      </c>
      <c r="BK3488">
        <v>16094</v>
      </c>
      <c r="BL3488">
        <v>14010</v>
      </c>
      <c r="BM3488">
        <v>12052</v>
      </c>
      <c r="BN3488">
        <v>10245</v>
      </c>
      <c r="BO3488">
        <v>8593</v>
      </c>
      <c r="BP3488">
        <v>7099</v>
      </c>
      <c r="BQ3488">
        <v>5765</v>
      </c>
      <c r="BR3488">
        <v>4601</v>
      </c>
      <c r="DC3488">
        <v>41.69</v>
      </c>
      <c r="DD3488">
        <v>40.880000000000003</v>
      </c>
      <c r="DE3488">
        <v>40.08</v>
      </c>
      <c r="DF3488">
        <v>39.270000000000003</v>
      </c>
      <c r="DG3488">
        <v>38.47</v>
      </c>
      <c r="DH3488">
        <v>37.68</v>
      </c>
      <c r="DI3488">
        <v>36.880000000000003</v>
      </c>
      <c r="DJ3488">
        <v>36.090000000000003</v>
      </c>
      <c r="DK3488">
        <v>35.31</v>
      </c>
      <c r="DL3488">
        <v>34.520000000000003</v>
      </c>
      <c r="DM3488">
        <v>33.74</v>
      </c>
      <c r="DN3488">
        <v>32.950000000000003</v>
      </c>
      <c r="DO3488">
        <v>32.17</v>
      </c>
      <c r="DP3488">
        <v>31.38</v>
      </c>
      <c r="DQ3488">
        <v>30.6</v>
      </c>
      <c r="DR3488">
        <v>29.82</v>
      </c>
      <c r="DS3488">
        <v>29.04</v>
      </c>
      <c r="DT3488">
        <v>28.27</v>
      </c>
      <c r="DU3488">
        <v>27.5</v>
      </c>
      <c r="DV3488">
        <v>26.74</v>
      </c>
      <c r="DW3488">
        <v>25.99</v>
      </c>
      <c r="DX3488">
        <v>25.24</v>
      </c>
      <c r="DY3488">
        <v>24.51</v>
      </c>
      <c r="DZ3488">
        <v>23.78</v>
      </c>
      <c r="EA3488">
        <v>23.06</v>
      </c>
      <c r="EB3488">
        <v>22.35</v>
      </c>
      <c r="EC3488">
        <v>21.64</v>
      </c>
      <c r="ED3488">
        <v>20.94</v>
      </c>
      <c r="EE3488">
        <v>20.25</v>
      </c>
      <c r="EF3488">
        <v>19.57</v>
      </c>
      <c r="EG3488">
        <v>18.899999999999999</v>
      </c>
      <c r="EH3488">
        <v>18.25</v>
      </c>
      <c r="EI3488">
        <v>17.61</v>
      </c>
      <c r="EJ3488">
        <v>16.98</v>
      </c>
      <c r="EK3488">
        <v>16.37</v>
      </c>
      <c r="EL3488">
        <v>15.77</v>
      </c>
      <c r="EM3488">
        <v>15.17</v>
      </c>
      <c r="EN3488">
        <v>14.59</v>
      </c>
      <c r="EO3488">
        <v>14.01</v>
      </c>
      <c r="EP3488">
        <v>13.46</v>
      </c>
      <c r="EQ3488">
        <v>12.92</v>
      </c>
      <c r="ER3488">
        <v>12.39</v>
      </c>
      <c r="ES3488">
        <v>11.89</v>
      </c>
      <c r="ET3488">
        <v>11.39</v>
      </c>
      <c r="EU3488">
        <v>10.91</v>
      </c>
      <c r="EV3488">
        <v>10.44</v>
      </c>
      <c r="EW3488">
        <v>9.9700000000000006</v>
      </c>
      <c r="EX3488">
        <v>9.51</v>
      </c>
      <c r="EY3488">
        <v>9.0500000000000007</v>
      </c>
      <c r="EZ3488">
        <v>8.61</v>
      </c>
      <c r="FA3488">
        <v>8.19</v>
      </c>
      <c r="FB3488">
        <v>7.78</v>
      </c>
      <c r="FC3488">
        <v>7.39</v>
      </c>
      <c r="FD3488">
        <v>7.01</v>
      </c>
      <c r="FE3488">
        <v>6.65</v>
      </c>
      <c r="FF3488">
        <v>6.31</v>
      </c>
      <c r="FG3488">
        <v>5.97</v>
      </c>
      <c r="FH3488">
        <v>5.65</v>
      </c>
      <c r="FI3488">
        <v>5.35</v>
      </c>
      <c r="FJ3488">
        <v>5.07</v>
      </c>
      <c r="FK3488">
        <v>4.8099999999999996</v>
      </c>
      <c r="FL3488">
        <v>4.58</v>
      </c>
      <c r="FM3488">
        <v>4.3600000000000003</v>
      </c>
      <c r="FN3488">
        <v>4.17</v>
      </c>
      <c r="FO3488">
        <v>4.0199999999999996</v>
      </c>
      <c r="FP3488">
        <v>3.91</v>
      </c>
    </row>
    <row r="3489" spans="1:171" x14ac:dyDescent="0.25">
      <c r="A3489" t="s">
        <v>3276</v>
      </c>
      <c r="B3489">
        <v>65</v>
      </c>
      <c r="C3489">
        <v>65</v>
      </c>
      <c r="E3489">
        <v>100000</v>
      </c>
      <c r="F3489">
        <v>99512</v>
      </c>
      <c r="G3489">
        <v>99010</v>
      </c>
      <c r="H3489">
        <v>98492</v>
      </c>
      <c r="I3489">
        <v>97957</v>
      </c>
      <c r="J3489">
        <v>97407</v>
      </c>
      <c r="K3489">
        <v>96840</v>
      </c>
      <c r="L3489">
        <v>96258</v>
      </c>
      <c r="M3489">
        <v>95663</v>
      </c>
      <c r="N3489">
        <v>95055</v>
      </c>
      <c r="O3489">
        <v>94435</v>
      </c>
      <c r="P3489">
        <v>93803</v>
      </c>
      <c r="Q3489">
        <v>93160</v>
      </c>
      <c r="R3489">
        <v>92502</v>
      </c>
      <c r="S3489">
        <v>91826</v>
      </c>
      <c r="T3489">
        <v>91128</v>
      </c>
      <c r="U3489">
        <v>90404</v>
      </c>
      <c r="V3489">
        <v>89648</v>
      </c>
      <c r="W3489">
        <v>88855</v>
      </c>
      <c r="X3489">
        <v>88018</v>
      </c>
      <c r="Y3489">
        <v>87136</v>
      </c>
      <c r="Z3489">
        <v>86207</v>
      </c>
      <c r="AA3489">
        <v>85233</v>
      </c>
      <c r="AB3489">
        <v>84215</v>
      </c>
      <c r="AC3489">
        <v>83154</v>
      </c>
      <c r="AD3489">
        <v>82048</v>
      </c>
      <c r="AE3489">
        <v>80894</v>
      </c>
      <c r="AF3489">
        <v>79685</v>
      </c>
      <c r="AG3489">
        <v>78409</v>
      </c>
      <c r="AH3489">
        <v>77056</v>
      </c>
      <c r="AI3489">
        <v>75619</v>
      </c>
      <c r="AJ3489">
        <v>74099</v>
      </c>
      <c r="AK3489">
        <v>72498</v>
      </c>
      <c r="AL3489">
        <v>70827</v>
      </c>
      <c r="AM3489">
        <v>69089</v>
      </c>
      <c r="AN3489">
        <v>67286</v>
      </c>
      <c r="AO3489">
        <v>65419</v>
      </c>
      <c r="AP3489">
        <v>63479</v>
      </c>
      <c r="AQ3489">
        <v>61455</v>
      </c>
      <c r="AR3489">
        <v>59339</v>
      </c>
      <c r="AS3489">
        <v>57129</v>
      </c>
      <c r="AT3489">
        <v>54834</v>
      </c>
      <c r="AU3489">
        <v>52473</v>
      </c>
      <c r="AV3489">
        <v>50072</v>
      </c>
      <c r="AW3489">
        <v>47649</v>
      </c>
      <c r="AX3489">
        <v>45216</v>
      </c>
      <c r="AY3489">
        <v>42772</v>
      </c>
      <c r="AZ3489">
        <v>40309</v>
      </c>
      <c r="BA3489">
        <v>37821</v>
      </c>
      <c r="BB3489">
        <v>35307</v>
      </c>
      <c r="BC3489">
        <v>32769</v>
      </c>
      <c r="BD3489">
        <v>30221</v>
      </c>
      <c r="BE3489">
        <v>27686</v>
      </c>
      <c r="BF3489">
        <v>25194</v>
      </c>
      <c r="BG3489">
        <v>22763</v>
      </c>
      <c r="BH3489">
        <v>20410</v>
      </c>
      <c r="BI3489">
        <v>18148</v>
      </c>
      <c r="BJ3489">
        <v>15973</v>
      </c>
      <c r="BK3489">
        <v>13897</v>
      </c>
      <c r="BL3489">
        <v>11947</v>
      </c>
      <c r="BM3489">
        <v>10149</v>
      </c>
      <c r="BN3489">
        <v>8506</v>
      </c>
      <c r="BO3489">
        <v>7023</v>
      </c>
      <c r="BP3489">
        <v>5702</v>
      </c>
      <c r="BQ3489">
        <v>4548</v>
      </c>
      <c r="DC3489">
        <v>40.770000000000003</v>
      </c>
      <c r="DD3489">
        <v>39.97</v>
      </c>
      <c r="DE3489">
        <v>39.17</v>
      </c>
      <c r="DF3489">
        <v>38.369999999999997</v>
      </c>
      <c r="DG3489">
        <v>37.58</v>
      </c>
      <c r="DH3489">
        <v>36.79</v>
      </c>
      <c r="DI3489">
        <v>36</v>
      </c>
      <c r="DJ3489">
        <v>35.22</v>
      </c>
      <c r="DK3489">
        <v>34.43</v>
      </c>
      <c r="DL3489">
        <v>33.65</v>
      </c>
      <c r="DM3489">
        <v>32.869999999999997</v>
      </c>
      <c r="DN3489">
        <v>32.08</v>
      </c>
      <c r="DO3489">
        <v>31.3</v>
      </c>
      <c r="DP3489">
        <v>30.52</v>
      </c>
      <c r="DQ3489">
        <v>29.74</v>
      </c>
      <c r="DR3489">
        <v>28.97</v>
      </c>
      <c r="DS3489">
        <v>28.19</v>
      </c>
      <c r="DT3489">
        <v>27.43</v>
      </c>
      <c r="DU3489">
        <v>26.67</v>
      </c>
      <c r="DV3489">
        <v>25.92</v>
      </c>
      <c r="DW3489">
        <v>25.17</v>
      </c>
      <c r="DX3489">
        <v>24.44</v>
      </c>
      <c r="DY3489">
        <v>23.71</v>
      </c>
      <c r="DZ3489">
        <v>22.99</v>
      </c>
      <c r="EA3489">
        <v>22.28</v>
      </c>
      <c r="EB3489">
        <v>21.58</v>
      </c>
      <c r="EC3489">
        <v>20.88</v>
      </c>
      <c r="ED3489">
        <v>20.18</v>
      </c>
      <c r="EE3489">
        <v>19.510000000000002</v>
      </c>
      <c r="EF3489">
        <v>18.84</v>
      </c>
      <c r="EG3489">
        <v>18.190000000000001</v>
      </c>
      <c r="EH3489">
        <v>17.55</v>
      </c>
      <c r="EI3489">
        <v>16.93</v>
      </c>
      <c r="EJ3489">
        <v>16.309999999999999</v>
      </c>
      <c r="EK3489">
        <v>15.71</v>
      </c>
      <c r="EL3489">
        <v>15.12</v>
      </c>
      <c r="EM3489">
        <v>14.54</v>
      </c>
      <c r="EN3489">
        <v>13.97</v>
      </c>
      <c r="EO3489">
        <v>13.41</v>
      </c>
      <c r="EP3489">
        <v>12.87</v>
      </c>
      <c r="EQ3489">
        <v>12.35</v>
      </c>
      <c r="ER3489">
        <v>11.84</v>
      </c>
      <c r="ES3489">
        <v>11.35</v>
      </c>
      <c r="ET3489">
        <v>10.88</v>
      </c>
      <c r="EU3489">
        <v>10.4</v>
      </c>
      <c r="EV3489">
        <v>9.94</v>
      </c>
      <c r="EW3489">
        <v>9.4700000000000006</v>
      </c>
      <c r="EX3489">
        <v>9.02</v>
      </c>
      <c r="EY3489">
        <v>8.58</v>
      </c>
      <c r="EZ3489">
        <v>8.16</v>
      </c>
      <c r="FA3489">
        <v>7.75</v>
      </c>
      <c r="FB3489">
        <v>7.36</v>
      </c>
      <c r="FC3489">
        <v>6.99</v>
      </c>
      <c r="FD3489">
        <v>6.63</v>
      </c>
      <c r="FE3489">
        <v>6.29</v>
      </c>
      <c r="FF3489">
        <v>5.96</v>
      </c>
      <c r="FG3489">
        <v>5.64</v>
      </c>
      <c r="FH3489">
        <v>5.34</v>
      </c>
      <c r="FI3489">
        <v>5.0599999999999996</v>
      </c>
      <c r="FJ3489">
        <v>4.8</v>
      </c>
      <c r="FK3489">
        <v>4.57</v>
      </c>
      <c r="FL3489">
        <v>4.3499999999999996</v>
      </c>
      <c r="FM3489">
        <v>4.17</v>
      </c>
      <c r="FN3489">
        <v>4.01</v>
      </c>
      <c r="FO3489">
        <v>3.91</v>
      </c>
    </row>
    <row r="3490" spans="1:171" x14ac:dyDescent="0.25">
      <c r="A3490" t="s">
        <v>3277</v>
      </c>
      <c r="B3490">
        <v>64</v>
      </c>
      <c r="C3490">
        <v>64</v>
      </c>
      <c r="E3490">
        <v>100000</v>
      </c>
      <c r="F3490">
        <v>99486</v>
      </c>
      <c r="G3490">
        <v>98958</v>
      </c>
      <c r="H3490">
        <v>98412</v>
      </c>
      <c r="I3490">
        <v>97851</v>
      </c>
      <c r="J3490">
        <v>97274</v>
      </c>
      <c r="K3490">
        <v>96681</v>
      </c>
      <c r="L3490">
        <v>96075</v>
      </c>
      <c r="M3490">
        <v>95457</v>
      </c>
      <c r="N3490">
        <v>94826</v>
      </c>
      <c r="O3490">
        <v>94184</v>
      </c>
      <c r="P3490">
        <v>93530</v>
      </c>
      <c r="Q3490">
        <v>92863</v>
      </c>
      <c r="R3490">
        <v>92178</v>
      </c>
      <c r="S3490">
        <v>91471</v>
      </c>
      <c r="T3490">
        <v>90738</v>
      </c>
      <c r="U3490">
        <v>89973</v>
      </c>
      <c r="V3490">
        <v>89170</v>
      </c>
      <c r="W3490">
        <v>88325</v>
      </c>
      <c r="X3490">
        <v>87432</v>
      </c>
      <c r="Y3490">
        <v>86493</v>
      </c>
      <c r="Z3490">
        <v>85509</v>
      </c>
      <c r="AA3490">
        <v>84481</v>
      </c>
      <c r="AB3490">
        <v>83409</v>
      </c>
      <c r="AC3490">
        <v>82293</v>
      </c>
      <c r="AD3490">
        <v>81129</v>
      </c>
      <c r="AE3490">
        <v>79908</v>
      </c>
      <c r="AF3490">
        <v>78621</v>
      </c>
      <c r="AG3490">
        <v>77257</v>
      </c>
      <c r="AH3490">
        <v>75808</v>
      </c>
      <c r="AI3490">
        <v>74275</v>
      </c>
      <c r="AJ3490">
        <v>72661</v>
      </c>
      <c r="AK3490">
        <v>70973</v>
      </c>
      <c r="AL3490">
        <v>69218</v>
      </c>
      <c r="AM3490">
        <v>67400</v>
      </c>
      <c r="AN3490">
        <v>65516</v>
      </c>
      <c r="AO3490">
        <v>63558</v>
      </c>
      <c r="AP3490">
        <v>61517</v>
      </c>
      <c r="AQ3490">
        <v>59384</v>
      </c>
      <c r="AR3490">
        <v>57157</v>
      </c>
      <c r="AS3490">
        <v>54846</v>
      </c>
      <c r="AT3490">
        <v>52469</v>
      </c>
      <c r="AU3490">
        <v>50050</v>
      </c>
      <c r="AV3490">
        <v>47612</v>
      </c>
      <c r="AW3490">
        <v>45164</v>
      </c>
      <c r="AX3490">
        <v>42706</v>
      </c>
      <c r="AY3490">
        <v>40232</v>
      </c>
      <c r="AZ3490">
        <v>37733</v>
      </c>
      <c r="BA3490">
        <v>35207</v>
      </c>
      <c r="BB3490">
        <v>32662</v>
      </c>
      <c r="BC3490">
        <v>30106</v>
      </c>
      <c r="BD3490">
        <v>27566</v>
      </c>
      <c r="BE3490">
        <v>25070</v>
      </c>
      <c r="BF3490">
        <v>22637</v>
      </c>
      <c r="BG3490">
        <v>20287</v>
      </c>
      <c r="BH3490">
        <v>18029</v>
      </c>
      <c r="BI3490">
        <v>15859</v>
      </c>
      <c r="BJ3490">
        <v>13789</v>
      </c>
      <c r="BK3490">
        <v>11847</v>
      </c>
      <c r="BL3490">
        <v>10058</v>
      </c>
      <c r="BM3490">
        <v>8425</v>
      </c>
      <c r="BN3490">
        <v>6950</v>
      </c>
      <c r="BO3490">
        <v>5640</v>
      </c>
      <c r="BP3490">
        <v>4497</v>
      </c>
      <c r="DC3490">
        <v>39.86</v>
      </c>
      <c r="DD3490">
        <v>39.07</v>
      </c>
      <c r="DE3490">
        <v>38.270000000000003</v>
      </c>
      <c r="DF3490">
        <v>37.479999999999997</v>
      </c>
      <c r="DG3490">
        <v>36.69</v>
      </c>
      <c r="DH3490">
        <v>35.909999999999997</v>
      </c>
      <c r="DI3490">
        <v>35.119999999999997</v>
      </c>
      <c r="DJ3490">
        <v>34.340000000000003</v>
      </c>
      <c r="DK3490">
        <v>33.56</v>
      </c>
      <c r="DL3490">
        <v>32.78</v>
      </c>
      <c r="DM3490">
        <v>32</v>
      </c>
      <c r="DN3490">
        <v>31.22</v>
      </c>
      <c r="DO3490">
        <v>30.44</v>
      </c>
      <c r="DP3490">
        <v>29.67</v>
      </c>
      <c r="DQ3490">
        <v>28.89</v>
      </c>
      <c r="DR3490">
        <v>28.12</v>
      </c>
      <c r="DS3490">
        <v>27.35</v>
      </c>
      <c r="DT3490">
        <v>26.6</v>
      </c>
      <c r="DU3490">
        <v>25.85</v>
      </c>
      <c r="DV3490">
        <v>25.11</v>
      </c>
      <c r="DW3490">
        <v>24.37</v>
      </c>
      <c r="DX3490">
        <v>23.65</v>
      </c>
      <c r="DY3490">
        <v>22.93</v>
      </c>
      <c r="DZ3490">
        <v>22.22</v>
      </c>
      <c r="EA3490">
        <v>21.51</v>
      </c>
      <c r="EB3490">
        <v>20.81</v>
      </c>
      <c r="EC3490">
        <v>20.12</v>
      </c>
      <c r="ED3490">
        <v>19.440000000000001</v>
      </c>
      <c r="EE3490">
        <v>18.78</v>
      </c>
      <c r="EF3490">
        <v>18.13</v>
      </c>
      <c r="EG3490">
        <v>17.489999999999998</v>
      </c>
      <c r="EH3490">
        <v>16.87</v>
      </c>
      <c r="EI3490">
        <v>16.260000000000002</v>
      </c>
      <c r="EJ3490">
        <v>15.66</v>
      </c>
      <c r="EK3490">
        <v>15.07</v>
      </c>
      <c r="EL3490">
        <v>14.49</v>
      </c>
      <c r="EM3490">
        <v>13.92</v>
      </c>
      <c r="EN3490">
        <v>13.36</v>
      </c>
      <c r="EO3490">
        <v>12.82</v>
      </c>
      <c r="EP3490">
        <v>12.3</v>
      </c>
      <c r="EQ3490">
        <v>11.8</v>
      </c>
      <c r="ER3490">
        <v>11.31</v>
      </c>
      <c r="ES3490">
        <v>10.84</v>
      </c>
      <c r="ET3490">
        <v>10.37</v>
      </c>
      <c r="EU3490">
        <v>9.9</v>
      </c>
      <c r="EV3490">
        <v>9.44</v>
      </c>
      <c r="EW3490">
        <v>8.99</v>
      </c>
      <c r="EX3490">
        <v>8.5500000000000007</v>
      </c>
      <c r="EY3490">
        <v>8.1300000000000008</v>
      </c>
      <c r="EZ3490">
        <v>7.73</v>
      </c>
      <c r="FA3490">
        <v>7.34</v>
      </c>
      <c r="FB3490">
        <v>6.97</v>
      </c>
      <c r="FC3490">
        <v>6.62</v>
      </c>
      <c r="FD3490">
        <v>6.27</v>
      </c>
      <c r="FE3490">
        <v>5.94</v>
      </c>
      <c r="FF3490">
        <v>5.62</v>
      </c>
      <c r="FG3490">
        <v>5.32</v>
      </c>
      <c r="FH3490">
        <v>5.05</v>
      </c>
      <c r="FI3490">
        <v>4.79</v>
      </c>
      <c r="FJ3490">
        <v>4.5599999999999996</v>
      </c>
      <c r="FK3490">
        <v>4.34</v>
      </c>
      <c r="FL3490">
        <v>4.16</v>
      </c>
      <c r="FM3490">
        <v>4.01</v>
      </c>
      <c r="FN3490">
        <v>3.9</v>
      </c>
    </row>
    <row r="3491" spans="1:171" x14ac:dyDescent="0.25">
      <c r="A3491" t="s">
        <v>3278</v>
      </c>
      <c r="B3491">
        <v>63</v>
      </c>
      <c r="C3491">
        <v>63</v>
      </c>
      <c r="E3491">
        <v>100000</v>
      </c>
      <c r="F3491">
        <v>99460</v>
      </c>
      <c r="G3491">
        <v>98903</v>
      </c>
      <c r="H3491">
        <v>98330</v>
      </c>
      <c r="I3491">
        <v>97742</v>
      </c>
      <c r="J3491">
        <v>97138</v>
      </c>
      <c r="K3491">
        <v>96521</v>
      </c>
      <c r="L3491">
        <v>95892</v>
      </c>
      <c r="M3491">
        <v>95251</v>
      </c>
      <c r="N3491">
        <v>94599</v>
      </c>
      <c r="O3491">
        <v>93934</v>
      </c>
      <c r="P3491">
        <v>93256</v>
      </c>
      <c r="Q3491">
        <v>92561</v>
      </c>
      <c r="R3491">
        <v>91845</v>
      </c>
      <c r="S3491">
        <v>91103</v>
      </c>
      <c r="T3491">
        <v>90328</v>
      </c>
      <c r="U3491">
        <v>89516</v>
      </c>
      <c r="V3491">
        <v>88660</v>
      </c>
      <c r="W3491">
        <v>87757</v>
      </c>
      <c r="X3491">
        <v>86808</v>
      </c>
      <c r="Y3491">
        <v>85813</v>
      </c>
      <c r="Z3491">
        <v>84774</v>
      </c>
      <c r="AA3491">
        <v>83692</v>
      </c>
      <c r="AB3491">
        <v>82565</v>
      </c>
      <c r="AC3491">
        <v>81389</v>
      </c>
      <c r="AD3491">
        <v>80158</v>
      </c>
      <c r="AE3491">
        <v>78859</v>
      </c>
      <c r="AF3491">
        <v>77482</v>
      </c>
      <c r="AG3491">
        <v>76021</v>
      </c>
      <c r="AH3491">
        <v>74475</v>
      </c>
      <c r="AI3491">
        <v>72847</v>
      </c>
      <c r="AJ3491">
        <v>71145</v>
      </c>
      <c r="AK3491">
        <v>69373</v>
      </c>
      <c r="AL3491">
        <v>67537</v>
      </c>
      <c r="AM3491">
        <v>65636</v>
      </c>
      <c r="AN3491">
        <v>63660</v>
      </c>
      <c r="AO3491">
        <v>61601</v>
      </c>
      <c r="AP3491">
        <v>59450</v>
      </c>
      <c r="AQ3491">
        <v>57205</v>
      </c>
      <c r="AR3491">
        <v>54876</v>
      </c>
      <c r="AS3491">
        <v>52482</v>
      </c>
      <c r="AT3491">
        <v>50047</v>
      </c>
      <c r="AU3491">
        <v>47591</v>
      </c>
      <c r="AV3491">
        <v>45128</v>
      </c>
      <c r="AW3491">
        <v>42656</v>
      </c>
      <c r="AX3491">
        <v>40169</v>
      </c>
      <c r="AY3491">
        <v>37658</v>
      </c>
      <c r="AZ3491">
        <v>35121</v>
      </c>
      <c r="BA3491">
        <v>32565</v>
      </c>
      <c r="BB3491">
        <v>30003</v>
      </c>
      <c r="BC3491">
        <v>27457</v>
      </c>
      <c r="BD3491">
        <v>24957</v>
      </c>
      <c r="BE3491">
        <v>22522</v>
      </c>
      <c r="BF3491">
        <v>20171</v>
      </c>
      <c r="BG3491">
        <v>17916</v>
      </c>
      <c r="BH3491">
        <v>15750</v>
      </c>
      <c r="BI3491">
        <v>13687</v>
      </c>
      <c r="BJ3491">
        <v>11752</v>
      </c>
      <c r="BK3491">
        <v>9971</v>
      </c>
      <c r="BL3491">
        <v>8347</v>
      </c>
      <c r="BM3491">
        <v>6882</v>
      </c>
      <c r="BN3491">
        <v>5581</v>
      </c>
      <c r="BO3491">
        <v>4448</v>
      </c>
      <c r="DC3491">
        <v>38.96</v>
      </c>
      <c r="DD3491">
        <v>38.17</v>
      </c>
      <c r="DE3491">
        <v>37.380000000000003</v>
      </c>
      <c r="DF3491">
        <v>36.6</v>
      </c>
      <c r="DG3491">
        <v>35.81</v>
      </c>
      <c r="DH3491">
        <v>35.03</v>
      </c>
      <c r="DI3491">
        <v>34.25</v>
      </c>
      <c r="DJ3491">
        <v>33.479999999999997</v>
      </c>
      <c r="DK3491">
        <v>32.700000000000003</v>
      </c>
      <c r="DL3491">
        <v>31.92</v>
      </c>
      <c r="DM3491">
        <v>31.14</v>
      </c>
      <c r="DN3491">
        <v>30.37</v>
      </c>
      <c r="DO3491">
        <v>29.59</v>
      </c>
      <c r="DP3491">
        <v>28.82</v>
      </c>
      <c r="DQ3491">
        <v>28.05</v>
      </c>
      <c r="DR3491">
        <v>27.28</v>
      </c>
      <c r="DS3491">
        <v>26.53</v>
      </c>
      <c r="DT3491">
        <v>25.78</v>
      </c>
      <c r="DU3491">
        <v>25.04</v>
      </c>
      <c r="DV3491">
        <v>24.31</v>
      </c>
      <c r="DW3491">
        <v>23.58</v>
      </c>
      <c r="DX3491">
        <v>22.86</v>
      </c>
      <c r="DY3491">
        <v>22.15</v>
      </c>
      <c r="DZ3491">
        <v>21.45</v>
      </c>
      <c r="EA3491">
        <v>20.75</v>
      </c>
      <c r="EB3491">
        <v>20.059999999999999</v>
      </c>
      <c r="EC3491">
        <v>19.39</v>
      </c>
      <c r="ED3491">
        <v>18.72</v>
      </c>
      <c r="EE3491">
        <v>18.07</v>
      </c>
      <c r="EF3491">
        <v>17.440000000000001</v>
      </c>
      <c r="EG3491">
        <v>16.809999999999999</v>
      </c>
      <c r="EH3491">
        <v>16.2</v>
      </c>
      <c r="EI3491">
        <v>15.61</v>
      </c>
      <c r="EJ3491">
        <v>15.02</v>
      </c>
      <c r="EK3491">
        <v>14.44</v>
      </c>
      <c r="EL3491">
        <v>13.87</v>
      </c>
      <c r="EM3491">
        <v>13.32</v>
      </c>
      <c r="EN3491">
        <v>12.78</v>
      </c>
      <c r="EO3491">
        <v>12.26</v>
      </c>
      <c r="EP3491">
        <v>11.76</v>
      </c>
      <c r="EQ3491">
        <v>11.28</v>
      </c>
      <c r="ER3491">
        <v>10.8</v>
      </c>
      <c r="ES3491">
        <v>10.33</v>
      </c>
      <c r="ET3491">
        <v>9.8699999999999992</v>
      </c>
      <c r="EU3491">
        <v>9.41</v>
      </c>
      <c r="EV3491">
        <v>8.9600000000000009</v>
      </c>
      <c r="EW3491">
        <v>8.5299999999999994</v>
      </c>
      <c r="EX3491">
        <v>8.11</v>
      </c>
      <c r="EY3491">
        <v>7.7</v>
      </c>
      <c r="EZ3491">
        <v>7.32</v>
      </c>
      <c r="FA3491">
        <v>6.95</v>
      </c>
      <c r="FB3491">
        <v>6.6</v>
      </c>
      <c r="FC3491">
        <v>6.26</v>
      </c>
      <c r="FD3491">
        <v>5.93</v>
      </c>
      <c r="FE3491">
        <v>5.61</v>
      </c>
      <c r="FF3491">
        <v>5.31</v>
      </c>
      <c r="FG3491">
        <v>5.04</v>
      </c>
      <c r="FH3491">
        <v>4.78</v>
      </c>
      <c r="FI3491">
        <v>4.55</v>
      </c>
      <c r="FJ3491">
        <v>4.34</v>
      </c>
      <c r="FK3491">
        <v>4.1500000000000004</v>
      </c>
      <c r="FL3491">
        <v>4.01</v>
      </c>
      <c r="FM3491">
        <v>3.9</v>
      </c>
    </row>
    <row r="3492" spans="1:171" x14ac:dyDescent="0.25">
      <c r="A3492" t="s">
        <v>3279</v>
      </c>
      <c r="B3492">
        <v>62</v>
      </c>
      <c r="C3492">
        <v>62</v>
      </c>
      <c r="E3492">
        <v>100000</v>
      </c>
      <c r="F3492">
        <v>99432</v>
      </c>
      <c r="G3492">
        <v>98847</v>
      </c>
      <c r="H3492">
        <v>98247</v>
      </c>
      <c r="I3492">
        <v>97632</v>
      </c>
      <c r="J3492">
        <v>97003</v>
      </c>
      <c r="K3492">
        <v>96363</v>
      </c>
      <c r="L3492">
        <v>95710</v>
      </c>
      <c r="M3492">
        <v>95047</v>
      </c>
      <c r="N3492">
        <v>94372</v>
      </c>
      <c r="O3492">
        <v>93683</v>
      </c>
      <c r="P3492">
        <v>92977</v>
      </c>
      <c r="Q3492">
        <v>92251</v>
      </c>
      <c r="R3492">
        <v>91499</v>
      </c>
      <c r="S3492">
        <v>90715</v>
      </c>
      <c r="T3492">
        <v>89892</v>
      </c>
      <c r="U3492">
        <v>89026</v>
      </c>
      <c r="V3492">
        <v>88112</v>
      </c>
      <c r="W3492">
        <v>87153</v>
      </c>
      <c r="X3492">
        <v>86147</v>
      </c>
      <c r="Y3492">
        <v>85097</v>
      </c>
      <c r="Z3492">
        <v>84003</v>
      </c>
      <c r="AA3492">
        <v>82864</v>
      </c>
      <c r="AB3492">
        <v>81678</v>
      </c>
      <c r="AC3492">
        <v>80434</v>
      </c>
      <c r="AD3492">
        <v>79123</v>
      </c>
      <c r="AE3492">
        <v>77734</v>
      </c>
      <c r="AF3492">
        <v>76260</v>
      </c>
      <c r="AG3492">
        <v>74700</v>
      </c>
      <c r="AH3492">
        <v>73058</v>
      </c>
      <c r="AI3492">
        <v>71341</v>
      </c>
      <c r="AJ3492">
        <v>69554</v>
      </c>
      <c r="AK3492">
        <v>67700</v>
      </c>
      <c r="AL3492">
        <v>65780</v>
      </c>
      <c r="AM3492">
        <v>63787</v>
      </c>
      <c r="AN3492">
        <v>61708</v>
      </c>
      <c r="AO3492">
        <v>59537</v>
      </c>
      <c r="AP3492">
        <v>57274</v>
      </c>
      <c r="AQ3492">
        <v>54926</v>
      </c>
      <c r="AR3492">
        <v>52514</v>
      </c>
      <c r="AS3492">
        <v>50062</v>
      </c>
      <c r="AT3492">
        <v>47589</v>
      </c>
      <c r="AU3492">
        <v>45109</v>
      </c>
      <c r="AV3492">
        <v>42621</v>
      </c>
      <c r="AW3492">
        <v>40120</v>
      </c>
      <c r="AX3492">
        <v>37597</v>
      </c>
      <c r="AY3492">
        <v>35049</v>
      </c>
      <c r="AZ3492">
        <v>32482</v>
      </c>
      <c r="BA3492">
        <v>29910</v>
      </c>
      <c r="BB3492">
        <v>27360</v>
      </c>
      <c r="BC3492">
        <v>24854</v>
      </c>
      <c r="BD3492">
        <v>22416</v>
      </c>
      <c r="BE3492">
        <v>20064</v>
      </c>
      <c r="BF3492">
        <v>17810</v>
      </c>
      <c r="BG3492">
        <v>15648</v>
      </c>
      <c r="BH3492">
        <v>13590</v>
      </c>
      <c r="BI3492">
        <v>11662</v>
      </c>
      <c r="BJ3492">
        <v>9888</v>
      </c>
      <c r="BK3492">
        <v>8273</v>
      </c>
      <c r="BL3492">
        <v>6818</v>
      </c>
      <c r="BM3492">
        <v>5525</v>
      </c>
      <c r="BN3492">
        <v>4401</v>
      </c>
      <c r="DC3492">
        <v>38.07</v>
      </c>
      <c r="DD3492">
        <v>37.28</v>
      </c>
      <c r="DE3492">
        <v>36.5</v>
      </c>
      <c r="DF3492">
        <v>35.72</v>
      </c>
      <c r="DG3492">
        <v>34.94</v>
      </c>
      <c r="DH3492">
        <v>34.17</v>
      </c>
      <c r="DI3492">
        <v>33.39</v>
      </c>
      <c r="DJ3492">
        <v>32.61</v>
      </c>
      <c r="DK3492">
        <v>31.84</v>
      </c>
      <c r="DL3492">
        <v>31.06</v>
      </c>
      <c r="DM3492">
        <v>30.29</v>
      </c>
      <c r="DN3492">
        <v>29.51</v>
      </c>
      <c r="DO3492">
        <v>28.74</v>
      </c>
      <c r="DP3492">
        <v>27.97</v>
      </c>
      <c r="DQ3492">
        <v>27.21</v>
      </c>
      <c r="DR3492">
        <v>26.46</v>
      </c>
      <c r="DS3492">
        <v>25.71</v>
      </c>
      <c r="DT3492">
        <v>24.97</v>
      </c>
      <c r="DU3492">
        <v>24.24</v>
      </c>
      <c r="DV3492">
        <v>23.52</v>
      </c>
      <c r="DW3492">
        <v>22.8</v>
      </c>
      <c r="DX3492">
        <v>22.09</v>
      </c>
      <c r="DY3492">
        <v>21.39</v>
      </c>
      <c r="DZ3492">
        <v>20.69</v>
      </c>
      <c r="EA3492">
        <v>20</v>
      </c>
      <c r="EB3492">
        <v>19.329999999999998</v>
      </c>
      <c r="EC3492">
        <v>18.66</v>
      </c>
      <c r="ED3492">
        <v>18.010000000000002</v>
      </c>
      <c r="EE3492">
        <v>17.38</v>
      </c>
      <c r="EF3492">
        <v>16.760000000000002</v>
      </c>
      <c r="EG3492">
        <v>16.149999999999999</v>
      </c>
      <c r="EH3492">
        <v>15.55</v>
      </c>
      <c r="EI3492">
        <v>14.97</v>
      </c>
      <c r="EJ3492">
        <v>14.39</v>
      </c>
      <c r="EK3492">
        <v>13.82</v>
      </c>
      <c r="EL3492">
        <v>13.27</v>
      </c>
      <c r="EM3492">
        <v>12.74</v>
      </c>
      <c r="EN3492">
        <v>12.22</v>
      </c>
      <c r="EO3492">
        <v>11.72</v>
      </c>
      <c r="EP3492">
        <v>11.24</v>
      </c>
      <c r="EQ3492">
        <v>10.76</v>
      </c>
      <c r="ER3492">
        <v>10.29</v>
      </c>
      <c r="ES3492">
        <v>9.83</v>
      </c>
      <c r="ET3492">
        <v>9.3800000000000008</v>
      </c>
      <c r="EU3492">
        <v>8.93</v>
      </c>
      <c r="EV3492">
        <v>8.5</v>
      </c>
      <c r="EW3492">
        <v>8.08</v>
      </c>
      <c r="EX3492">
        <v>7.68</v>
      </c>
      <c r="EY3492">
        <v>7.29</v>
      </c>
      <c r="EZ3492">
        <v>6.93</v>
      </c>
      <c r="FA3492">
        <v>6.58</v>
      </c>
      <c r="FB3492">
        <v>6.24</v>
      </c>
      <c r="FC3492">
        <v>5.91</v>
      </c>
      <c r="FD3492">
        <v>5.59</v>
      </c>
      <c r="FE3492">
        <v>5.3</v>
      </c>
      <c r="FF3492">
        <v>5.0199999999999996</v>
      </c>
      <c r="FG3492">
        <v>4.7699999999999996</v>
      </c>
      <c r="FH3492">
        <v>4.54</v>
      </c>
      <c r="FI3492">
        <v>4.33</v>
      </c>
      <c r="FJ3492">
        <v>4.1500000000000004</v>
      </c>
      <c r="FK3492">
        <v>4</v>
      </c>
      <c r="FL3492">
        <v>3.89</v>
      </c>
    </row>
    <row r="3493" spans="1:171" x14ac:dyDescent="0.25">
      <c r="A3493" t="s">
        <v>3280</v>
      </c>
      <c r="B3493">
        <v>61</v>
      </c>
      <c r="C3493">
        <v>61</v>
      </c>
      <c r="E3493">
        <v>100000</v>
      </c>
      <c r="F3493">
        <v>99403</v>
      </c>
      <c r="G3493">
        <v>98791</v>
      </c>
      <c r="H3493">
        <v>98164</v>
      </c>
      <c r="I3493">
        <v>97523</v>
      </c>
      <c r="J3493">
        <v>96871</v>
      </c>
      <c r="K3493">
        <v>96207</v>
      </c>
      <c r="L3493">
        <v>95533</v>
      </c>
      <c r="M3493">
        <v>94847</v>
      </c>
      <c r="N3493">
        <v>94147</v>
      </c>
      <c r="O3493">
        <v>93430</v>
      </c>
      <c r="P3493">
        <v>92692</v>
      </c>
      <c r="Q3493">
        <v>91929</v>
      </c>
      <c r="R3493">
        <v>91135</v>
      </c>
      <c r="S3493">
        <v>90302</v>
      </c>
      <c r="T3493">
        <v>89425</v>
      </c>
      <c r="U3493">
        <v>88501</v>
      </c>
      <c r="V3493">
        <v>87529</v>
      </c>
      <c r="W3493">
        <v>86512</v>
      </c>
      <c r="X3493">
        <v>85450</v>
      </c>
      <c r="Y3493">
        <v>84345</v>
      </c>
      <c r="Z3493">
        <v>83194</v>
      </c>
      <c r="AA3493">
        <v>81995</v>
      </c>
      <c r="AB3493">
        <v>80739</v>
      </c>
      <c r="AC3493">
        <v>79415</v>
      </c>
      <c r="AD3493">
        <v>78013</v>
      </c>
      <c r="AE3493">
        <v>76525</v>
      </c>
      <c r="AF3493">
        <v>74951</v>
      </c>
      <c r="AG3493">
        <v>73295</v>
      </c>
      <c r="AH3493">
        <v>71563</v>
      </c>
      <c r="AI3493">
        <v>69760</v>
      </c>
      <c r="AJ3493">
        <v>67890</v>
      </c>
      <c r="AK3493">
        <v>65951</v>
      </c>
      <c r="AL3493">
        <v>63938</v>
      </c>
      <c r="AM3493">
        <v>61840</v>
      </c>
      <c r="AN3493">
        <v>59649</v>
      </c>
      <c r="AO3493">
        <v>57365</v>
      </c>
      <c r="AP3493">
        <v>54997</v>
      </c>
      <c r="AQ3493">
        <v>52566</v>
      </c>
      <c r="AR3493">
        <v>50095</v>
      </c>
      <c r="AS3493">
        <v>47605</v>
      </c>
      <c r="AT3493">
        <v>45108</v>
      </c>
      <c r="AU3493">
        <v>42604</v>
      </c>
      <c r="AV3493">
        <v>40087</v>
      </c>
      <c r="AW3493">
        <v>37549</v>
      </c>
      <c r="AX3493">
        <v>34989</v>
      </c>
      <c r="AY3493">
        <v>32412</v>
      </c>
      <c r="AZ3493">
        <v>29830</v>
      </c>
      <c r="BA3493">
        <v>27271</v>
      </c>
      <c r="BB3493">
        <v>24762</v>
      </c>
      <c r="BC3493">
        <v>22320</v>
      </c>
      <c r="BD3493">
        <v>19966</v>
      </c>
      <c r="BE3493">
        <v>17712</v>
      </c>
      <c r="BF3493">
        <v>15552</v>
      </c>
      <c r="BG3493">
        <v>13498</v>
      </c>
      <c r="BH3493">
        <v>11577</v>
      </c>
      <c r="BI3493">
        <v>9810</v>
      </c>
      <c r="BJ3493">
        <v>8203</v>
      </c>
      <c r="BK3493">
        <v>6756</v>
      </c>
      <c r="BL3493">
        <v>5473</v>
      </c>
      <c r="BM3493">
        <v>4357</v>
      </c>
      <c r="DC3493">
        <v>37.19</v>
      </c>
      <c r="DD3493">
        <v>36.409999999999997</v>
      </c>
      <c r="DE3493">
        <v>35.630000000000003</v>
      </c>
      <c r="DF3493">
        <v>34.85</v>
      </c>
      <c r="DG3493">
        <v>34.08</v>
      </c>
      <c r="DH3493">
        <v>33.31</v>
      </c>
      <c r="DI3493">
        <v>32.53</v>
      </c>
      <c r="DJ3493">
        <v>31.76</v>
      </c>
      <c r="DK3493">
        <v>30.98</v>
      </c>
      <c r="DL3493">
        <v>30.21</v>
      </c>
      <c r="DM3493">
        <v>29.44</v>
      </c>
      <c r="DN3493">
        <v>28.67</v>
      </c>
      <c r="DO3493">
        <v>27.9</v>
      </c>
      <c r="DP3493">
        <v>27.14</v>
      </c>
      <c r="DQ3493">
        <v>26.39</v>
      </c>
      <c r="DR3493">
        <v>25.64</v>
      </c>
      <c r="DS3493">
        <v>24.9</v>
      </c>
      <c r="DT3493">
        <v>24.17</v>
      </c>
      <c r="DU3493">
        <v>23.45</v>
      </c>
      <c r="DV3493">
        <v>22.74</v>
      </c>
      <c r="DW3493">
        <v>22.03</v>
      </c>
      <c r="DX3493">
        <v>21.33</v>
      </c>
      <c r="DY3493">
        <v>20.63</v>
      </c>
      <c r="DZ3493">
        <v>19.95</v>
      </c>
      <c r="EA3493">
        <v>19.27</v>
      </c>
      <c r="EB3493">
        <v>18.61</v>
      </c>
      <c r="EC3493">
        <v>17.96</v>
      </c>
      <c r="ED3493">
        <v>17.329999999999998</v>
      </c>
      <c r="EE3493">
        <v>16.71</v>
      </c>
      <c r="EF3493">
        <v>16.100000000000001</v>
      </c>
      <c r="EG3493">
        <v>15.5</v>
      </c>
      <c r="EH3493">
        <v>14.91</v>
      </c>
      <c r="EI3493">
        <v>14.34</v>
      </c>
      <c r="EJ3493">
        <v>13.77</v>
      </c>
      <c r="EK3493">
        <v>13.22</v>
      </c>
      <c r="EL3493">
        <v>12.69</v>
      </c>
      <c r="EM3493">
        <v>12.18</v>
      </c>
      <c r="EN3493">
        <v>11.68</v>
      </c>
      <c r="EO3493">
        <v>11.2</v>
      </c>
      <c r="EP3493">
        <v>10.72</v>
      </c>
      <c r="EQ3493">
        <v>10.26</v>
      </c>
      <c r="ER3493">
        <v>9.8000000000000007</v>
      </c>
      <c r="ES3493">
        <v>9.35</v>
      </c>
      <c r="ET3493">
        <v>8.9</v>
      </c>
      <c r="EU3493">
        <v>8.4700000000000006</v>
      </c>
      <c r="EV3493">
        <v>8.0500000000000007</v>
      </c>
      <c r="EW3493">
        <v>7.65</v>
      </c>
      <c r="EX3493">
        <v>7.27</v>
      </c>
      <c r="EY3493">
        <v>6.91</v>
      </c>
      <c r="EZ3493">
        <v>6.56</v>
      </c>
      <c r="FA3493">
        <v>6.22</v>
      </c>
      <c r="FB3493">
        <v>5.89</v>
      </c>
      <c r="FC3493">
        <v>5.58</v>
      </c>
      <c r="FD3493">
        <v>5.28</v>
      </c>
      <c r="FE3493">
        <v>5.01</v>
      </c>
      <c r="FF3493">
        <v>4.76</v>
      </c>
      <c r="FG3493">
        <v>4.53</v>
      </c>
      <c r="FH3493">
        <v>4.32</v>
      </c>
      <c r="FI3493">
        <v>4.1399999999999997</v>
      </c>
      <c r="FJ3493">
        <v>3.99</v>
      </c>
      <c r="FK3493">
        <v>3.88</v>
      </c>
    </row>
    <row r="3494" spans="1:171" x14ac:dyDescent="0.25">
      <c r="A3494" t="s">
        <v>3281</v>
      </c>
      <c r="B3494">
        <v>60</v>
      </c>
      <c r="C3494">
        <v>60</v>
      </c>
      <c r="E3494">
        <v>100000</v>
      </c>
      <c r="F3494">
        <v>99375</v>
      </c>
      <c r="G3494">
        <v>98735</v>
      </c>
      <c r="H3494">
        <v>98083</v>
      </c>
      <c r="I3494">
        <v>97418</v>
      </c>
      <c r="J3494">
        <v>96742</v>
      </c>
      <c r="K3494">
        <v>96056</v>
      </c>
      <c r="L3494">
        <v>95358</v>
      </c>
      <c r="M3494">
        <v>94647</v>
      </c>
      <c r="N3494">
        <v>93919</v>
      </c>
      <c r="O3494">
        <v>93170</v>
      </c>
      <c r="P3494">
        <v>92395</v>
      </c>
      <c r="Q3494">
        <v>91589</v>
      </c>
      <c r="R3494">
        <v>90746</v>
      </c>
      <c r="S3494">
        <v>89858</v>
      </c>
      <c r="T3494">
        <v>88922</v>
      </c>
      <c r="U3494">
        <v>87939</v>
      </c>
      <c r="V3494">
        <v>86909</v>
      </c>
      <c r="W3494">
        <v>85836</v>
      </c>
      <c r="X3494">
        <v>84718</v>
      </c>
      <c r="Y3494">
        <v>83554</v>
      </c>
      <c r="Z3494">
        <v>82343</v>
      </c>
      <c r="AA3494">
        <v>81074</v>
      </c>
      <c r="AB3494">
        <v>79737</v>
      </c>
      <c r="AC3494">
        <v>78320</v>
      </c>
      <c r="AD3494">
        <v>76818</v>
      </c>
      <c r="AE3494">
        <v>75230</v>
      </c>
      <c r="AF3494">
        <v>73558</v>
      </c>
      <c r="AG3494">
        <v>71810</v>
      </c>
      <c r="AH3494">
        <v>69992</v>
      </c>
      <c r="AI3494">
        <v>68105</v>
      </c>
      <c r="AJ3494">
        <v>66149</v>
      </c>
      <c r="AK3494">
        <v>64115</v>
      </c>
      <c r="AL3494">
        <v>61997</v>
      </c>
      <c r="AM3494">
        <v>59785</v>
      </c>
      <c r="AN3494">
        <v>57480</v>
      </c>
      <c r="AO3494">
        <v>55090</v>
      </c>
      <c r="AP3494">
        <v>52638</v>
      </c>
      <c r="AQ3494">
        <v>50148</v>
      </c>
      <c r="AR3494">
        <v>47639</v>
      </c>
      <c r="AS3494">
        <v>45125</v>
      </c>
      <c r="AT3494">
        <v>42604</v>
      </c>
      <c r="AU3494">
        <v>40070</v>
      </c>
      <c r="AV3494">
        <v>37518</v>
      </c>
      <c r="AW3494">
        <v>34943</v>
      </c>
      <c r="AX3494">
        <v>32354</v>
      </c>
      <c r="AY3494">
        <v>29763</v>
      </c>
      <c r="AZ3494">
        <v>27194</v>
      </c>
      <c r="BA3494">
        <v>24677</v>
      </c>
      <c r="BB3494">
        <v>22233</v>
      </c>
      <c r="BC3494">
        <v>19876</v>
      </c>
      <c r="BD3494">
        <v>17622</v>
      </c>
      <c r="BE3494">
        <v>15463</v>
      </c>
      <c r="BF3494">
        <v>13412</v>
      </c>
      <c r="BG3494">
        <v>11496</v>
      </c>
      <c r="BH3494">
        <v>9736</v>
      </c>
      <c r="BI3494">
        <v>8136</v>
      </c>
      <c r="BJ3494">
        <v>6697</v>
      </c>
      <c r="BK3494">
        <v>5423</v>
      </c>
      <c r="BL3494">
        <v>4315</v>
      </c>
      <c r="DC3494">
        <v>36.31</v>
      </c>
      <c r="DD3494">
        <v>35.54</v>
      </c>
      <c r="DE3494">
        <v>34.76</v>
      </c>
      <c r="DF3494">
        <v>33.99</v>
      </c>
      <c r="DG3494">
        <v>33.22</v>
      </c>
      <c r="DH3494">
        <v>32.450000000000003</v>
      </c>
      <c r="DI3494">
        <v>31.68</v>
      </c>
      <c r="DJ3494">
        <v>30.91</v>
      </c>
      <c r="DK3494">
        <v>30.13</v>
      </c>
      <c r="DL3494">
        <v>29.36</v>
      </c>
      <c r="DM3494">
        <v>28.6</v>
      </c>
      <c r="DN3494">
        <v>27.83</v>
      </c>
      <c r="DO3494">
        <v>27.07</v>
      </c>
      <c r="DP3494">
        <v>26.32</v>
      </c>
      <c r="DQ3494">
        <v>25.57</v>
      </c>
      <c r="DR3494">
        <v>24.84</v>
      </c>
      <c r="DS3494">
        <v>24.11</v>
      </c>
      <c r="DT3494">
        <v>23.39</v>
      </c>
      <c r="DU3494">
        <v>22.68</v>
      </c>
      <c r="DV3494">
        <v>21.97</v>
      </c>
      <c r="DW3494">
        <v>21.27</v>
      </c>
      <c r="DX3494">
        <v>20.57</v>
      </c>
      <c r="DY3494">
        <v>19.89</v>
      </c>
      <c r="DZ3494">
        <v>19.21</v>
      </c>
      <c r="EA3494">
        <v>18.55</v>
      </c>
      <c r="EB3494">
        <v>17.899999999999999</v>
      </c>
      <c r="EC3494">
        <v>17.27</v>
      </c>
      <c r="ED3494">
        <v>16.649999999999999</v>
      </c>
      <c r="EE3494">
        <v>16.05</v>
      </c>
      <c r="EF3494">
        <v>15.45</v>
      </c>
      <c r="EG3494">
        <v>14.86</v>
      </c>
      <c r="EH3494">
        <v>14.29</v>
      </c>
      <c r="EI3494">
        <v>13.73</v>
      </c>
      <c r="EJ3494">
        <v>13.18</v>
      </c>
      <c r="EK3494">
        <v>12.65</v>
      </c>
      <c r="EL3494">
        <v>12.13</v>
      </c>
      <c r="EM3494">
        <v>11.64</v>
      </c>
      <c r="EN3494">
        <v>11.16</v>
      </c>
      <c r="EO3494">
        <v>10.69</v>
      </c>
      <c r="EP3494">
        <v>10.220000000000001</v>
      </c>
      <c r="EQ3494">
        <v>9.77</v>
      </c>
      <c r="ER3494">
        <v>9.31</v>
      </c>
      <c r="ES3494">
        <v>8.8699999999999992</v>
      </c>
      <c r="ET3494">
        <v>8.44</v>
      </c>
      <c r="EU3494">
        <v>8.0299999999999994</v>
      </c>
      <c r="EV3494">
        <v>7.63</v>
      </c>
      <c r="EW3494">
        <v>7.25</v>
      </c>
      <c r="EX3494">
        <v>6.89</v>
      </c>
      <c r="EY3494">
        <v>6.54</v>
      </c>
      <c r="EZ3494">
        <v>6.2</v>
      </c>
      <c r="FA3494">
        <v>5.88</v>
      </c>
      <c r="FB3494">
        <v>5.56</v>
      </c>
      <c r="FC3494">
        <v>5.27</v>
      </c>
      <c r="FD3494">
        <v>5</v>
      </c>
      <c r="FE3494">
        <v>4.75</v>
      </c>
      <c r="FF3494">
        <v>4.5199999999999996</v>
      </c>
      <c r="FG3494">
        <v>4.3099999999999996</v>
      </c>
      <c r="FH3494">
        <v>4.13</v>
      </c>
      <c r="FI3494">
        <v>3.98</v>
      </c>
      <c r="FJ3494">
        <v>3.88</v>
      </c>
    </row>
    <row r="3495" spans="1:171" x14ac:dyDescent="0.25">
      <c r="A3495" t="s">
        <v>3282</v>
      </c>
      <c r="B3495">
        <v>59</v>
      </c>
      <c r="C3495">
        <v>59</v>
      </c>
      <c r="E3495">
        <v>100000</v>
      </c>
      <c r="F3495">
        <v>99347</v>
      </c>
      <c r="G3495">
        <v>98682</v>
      </c>
      <c r="H3495">
        <v>98004</v>
      </c>
      <c r="I3495">
        <v>97316</v>
      </c>
      <c r="J3495">
        <v>96618</v>
      </c>
      <c r="K3495">
        <v>95908</v>
      </c>
      <c r="L3495">
        <v>95185</v>
      </c>
      <c r="M3495">
        <v>94445</v>
      </c>
      <c r="N3495">
        <v>93684</v>
      </c>
      <c r="O3495">
        <v>92898</v>
      </c>
      <c r="P3495">
        <v>92080</v>
      </c>
      <c r="Q3495">
        <v>91224</v>
      </c>
      <c r="R3495">
        <v>90325</v>
      </c>
      <c r="S3495">
        <v>89377</v>
      </c>
      <c r="T3495">
        <v>88382</v>
      </c>
      <c r="U3495">
        <v>87340</v>
      </c>
      <c r="V3495">
        <v>86253</v>
      </c>
      <c r="W3495">
        <v>85123</v>
      </c>
      <c r="X3495">
        <v>83946</v>
      </c>
      <c r="Y3495">
        <v>82721</v>
      </c>
      <c r="Z3495">
        <v>81438</v>
      </c>
      <c r="AA3495">
        <v>80087</v>
      </c>
      <c r="AB3495">
        <v>78657</v>
      </c>
      <c r="AC3495">
        <v>77139</v>
      </c>
      <c r="AD3495">
        <v>75536</v>
      </c>
      <c r="AE3495">
        <v>73848</v>
      </c>
      <c r="AF3495">
        <v>72084</v>
      </c>
      <c r="AG3495">
        <v>70249</v>
      </c>
      <c r="AH3495">
        <v>68345</v>
      </c>
      <c r="AI3495">
        <v>66372</v>
      </c>
      <c r="AJ3495">
        <v>64320</v>
      </c>
      <c r="AK3495">
        <v>62179</v>
      </c>
      <c r="AL3495">
        <v>59946</v>
      </c>
      <c r="AM3495">
        <v>57618</v>
      </c>
      <c r="AN3495">
        <v>55206</v>
      </c>
      <c r="AO3495">
        <v>52732</v>
      </c>
      <c r="AP3495">
        <v>50220</v>
      </c>
      <c r="AQ3495">
        <v>47692</v>
      </c>
      <c r="AR3495">
        <v>45159</v>
      </c>
      <c r="AS3495">
        <v>42620</v>
      </c>
      <c r="AT3495">
        <v>40070</v>
      </c>
      <c r="AU3495">
        <v>37501</v>
      </c>
      <c r="AV3495">
        <v>34912</v>
      </c>
      <c r="AW3495">
        <v>32309</v>
      </c>
      <c r="AX3495">
        <v>29706</v>
      </c>
      <c r="AY3495">
        <v>27129</v>
      </c>
      <c r="AZ3495">
        <v>24603</v>
      </c>
      <c r="BA3495">
        <v>22153</v>
      </c>
      <c r="BB3495">
        <v>19795</v>
      </c>
      <c r="BC3495">
        <v>17539</v>
      </c>
      <c r="BD3495">
        <v>15381</v>
      </c>
      <c r="BE3495">
        <v>13332</v>
      </c>
      <c r="BF3495">
        <v>11420</v>
      </c>
      <c r="BG3495">
        <v>9666</v>
      </c>
      <c r="BH3495">
        <v>8073</v>
      </c>
      <c r="BI3495">
        <v>6642</v>
      </c>
      <c r="BJ3495">
        <v>5374</v>
      </c>
      <c r="BK3495">
        <v>4275</v>
      </c>
      <c r="DC3495">
        <v>35.450000000000003</v>
      </c>
      <c r="DD3495">
        <v>34.68</v>
      </c>
      <c r="DE3495">
        <v>33.909999999999997</v>
      </c>
      <c r="DF3495">
        <v>33.14</v>
      </c>
      <c r="DG3495">
        <v>32.369999999999997</v>
      </c>
      <c r="DH3495">
        <v>31.6</v>
      </c>
      <c r="DI3495">
        <v>30.83</v>
      </c>
      <c r="DJ3495">
        <v>30.06</v>
      </c>
      <c r="DK3495">
        <v>29.29</v>
      </c>
      <c r="DL3495">
        <v>28.52</v>
      </c>
      <c r="DM3495">
        <v>27.76</v>
      </c>
      <c r="DN3495">
        <v>27</v>
      </c>
      <c r="DO3495">
        <v>26.25</v>
      </c>
      <c r="DP3495">
        <v>25.51</v>
      </c>
      <c r="DQ3495">
        <v>24.77</v>
      </c>
      <c r="DR3495">
        <v>24.05</v>
      </c>
      <c r="DS3495">
        <v>23.33</v>
      </c>
      <c r="DT3495">
        <v>22.62</v>
      </c>
      <c r="DU3495">
        <v>21.91</v>
      </c>
      <c r="DV3495">
        <v>21.21</v>
      </c>
      <c r="DW3495">
        <v>20.52</v>
      </c>
      <c r="DX3495">
        <v>19.829999999999998</v>
      </c>
      <c r="DY3495">
        <v>19.16</v>
      </c>
      <c r="DZ3495">
        <v>18.5</v>
      </c>
      <c r="EA3495">
        <v>17.850000000000001</v>
      </c>
      <c r="EB3495">
        <v>17.22</v>
      </c>
      <c r="EC3495">
        <v>16.600000000000001</v>
      </c>
      <c r="ED3495">
        <v>16</v>
      </c>
      <c r="EE3495">
        <v>15.4</v>
      </c>
      <c r="EF3495">
        <v>14.81</v>
      </c>
      <c r="EG3495">
        <v>14.24</v>
      </c>
      <c r="EH3495">
        <v>13.68</v>
      </c>
      <c r="EI3495">
        <v>13.13</v>
      </c>
      <c r="EJ3495">
        <v>12.6</v>
      </c>
      <c r="EK3495">
        <v>12.09</v>
      </c>
      <c r="EL3495">
        <v>11.6</v>
      </c>
      <c r="EM3495">
        <v>11.12</v>
      </c>
      <c r="EN3495">
        <v>10.65</v>
      </c>
      <c r="EO3495">
        <v>10.19</v>
      </c>
      <c r="EP3495">
        <v>9.73</v>
      </c>
      <c r="EQ3495">
        <v>9.2799999999999994</v>
      </c>
      <c r="ER3495">
        <v>8.84</v>
      </c>
      <c r="ES3495">
        <v>8.41</v>
      </c>
      <c r="ET3495">
        <v>8</v>
      </c>
      <c r="EU3495">
        <v>7.6</v>
      </c>
      <c r="EV3495">
        <v>7.23</v>
      </c>
      <c r="EW3495">
        <v>6.86</v>
      </c>
      <c r="EX3495">
        <v>6.52</v>
      </c>
      <c r="EY3495">
        <v>6.18</v>
      </c>
      <c r="EZ3495">
        <v>5.86</v>
      </c>
      <c r="FA3495">
        <v>5.55</v>
      </c>
      <c r="FB3495">
        <v>5.26</v>
      </c>
      <c r="FC3495">
        <v>4.99</v>
      </c>
      <c r="FD3495">
        <v>4.74</v>
      </c>
      <c r="FE3495">
        <v>4.51</v>
      </c>
      <c r="FF3495">
        <v>4.3</v>
      </c>
      <c r="FG3495">
        <v>4.12</v>
      </c>
      <c r="FH3495">
        <v>3.98</v>
      </c>
      <c r="FI3495">
        <v>3.87</v>
      </c>
    </row>
    <row r="3496" spans="1:171" x14ac:dyDescent="0.25">
      <c r="A3496" t="s">
        <v>3283</v>
      </c>
      <c r="B3496">
        <v>58</v>
      </c>
      <c r="C3496">
        <v>58</v>
      </c>
      <c r="E3496">
        <v>100000</v>
      </c>
      <c r="F3496">
        <v>99321</v>
      </c>
      <c r="G3496">
        <v>98630</v>
      </c>
      <c r="H3496">
        <v>97929</v>
      </c>
      <c r="I3496">
        <v>97218</v>
      </c>
      <c r="J3496">
        <v>96496</v>
      </c>
      <c r="K3496">
        <v>95760</v>
      </c>
      <c r="L3496">
        <v>95008</v>
      </c>
      <c r="M3496">
        <v>94235</v>
      </c>
      <c r="N3496">
        <v>93437</v>
      </c>
      <c r="O3496">
        <v>92606</v>
      </c>
      <c r="P3496">
        <v>91738</v>
      </c>
      <c r="Q3496">
        <v>90826</v>
      </c>
      <c r="R3496">
        <v>89866</v>
      </c>
      <c r="S3496">
        <v>88858</v>
      </c>
      <c r="T3496">
        <v>87803</v>
      </c>
      <c r="U3496">
        <v>86703</v>
      </c>
      <c r="V3496">
        <v>85559</v>
      </c>
      <c r="W3496">
        <v>84369</v>
      </c>
      <c r="X3496">
        <v>83130</v>
      </c>
      <c r="Y3496">
        <v>81833</v>
      </c>
      <c r="Z3496">
        <v>80467</v>
      </c>
      <c r="AA3496">
        <v>79022</v>
      </c>
      <c r="AB3496">
        <v>77489</v>
      </c>
      <c r="AC3496">
        <v>75869</v>
      </c>
      <c r="AD3496">
        <v>74165</v>
      </c>
      <c r="AE3496">
        <v>72384</v>
      </c>
      <c r="AF3496">
        <v>70531</v>
      </c>
      <c r="AG3496">
        <v>68610</v>
      </c>
      <c r="AH3496">
        <v>66618</v>
      </c>
      <c r="AI3496">
        <v>64548</v>
      </c>
      <c r="AJ3496">
        <v>62388</v>
      </c>
      <c r="AK3496">
        <v>60131</v>
      </c>
      <c r="AL3496">
        <v>57781</v>
      </c>
      <c r="AM3496">
        <v>55346</v>
      </c>
      <c r="AN3496">
        <v>52848</v>
      </c>
      <c r="AO3496">
        <v>50313</v>
      </c>
      <c r="AP3496">
        <v>47763</v>
      </c>
      <c r="AQ3496">
        <v>45210</v>
      </c>
      <c r="AR3496">
        <v>42653</v>
      </c>
      <c r="AS3496">
        <v>40085</v>
      </c>
      <c r="AT3496">
        <v>37500</v>
      </c>
      <c r="AU3496">
        <v>34895</v>
      </c>
      <c r="AV3496">
        <v>32278</v>
      </c>
      <c r="AW3496">
        <v>29662</v>
      </c>
      <c r="AX3496">
        <v>27073</v>
      </c>
      <c r="AY3496">
        <v>24541</v>
      </c>
      <c r="AZ3496">
        <v>22083</v>
      </c>
      <c r="BA3496">
        <v>19720</v>
      </c>
      <c r="BB3496">
        <v>17464</v>
      </c>
      <c r="BC3496">
        <v>15305</v>
      </c>
      <c r="BD3496">
        <v>13258</v>
      </c>
      <c r="BE3496">
        <v>11348</v>
      </c>
      <c r="BF3496">
        <v>9599</v>
      </c>
      <c r="BG3496">
        <v>8012</v>
      </c>
      <c r="BH3496">
        <v>6588</v>
      </c>
      <c r="BI3496">
        <v>5329</v>
      </c>
      <c r="BJ3496">
        <v>4236</v>
      </c>
      <c r="DC3496">
        <v>34.590000000000003</v>
      </c>
      <c r="DD3496">
        <v>33.82</v>
      </c>
      <c r="DE3496">
        <v>33.049999999999997</v>
      </c>
      <c r="DF3496">
        <v>32.29</v>
      </c>
      <c r="DG3496">
        <v>31.52</v>
      </c>
      <c r="DH3496">
        <v>30.75</v>
      </c>
      <c r="DI3496">
        <v>29.98</v>
      </c>
      <c r="DJ3496">
        <v>29.22</v>
      </c>
      <c r="DK3496">
        <v>28.45</v>
      </c>
      <c r="DL3496">
        <v>27.69</v>
      </c>
      <c r="DM3496">
        <v>26.94</v>
      </c>
      <c r="DN3496">
        <v>26.19</v>
      </c>
      <c r="DO3496">
        <v>25.44</v>
      </c>
      <c r="DP3496">
        <v>24.71</v>
      </c>
      <c r="DQ3496">
        <v>23.98</v>
      </c>
      <c r="DR3496">
        <v>23.27</v>
      </c>
      <c r="DS3496">
        <v>22.56</v>
      </c>
      <c r="DT3496">
        <v>21.85</v>
      </c>
      <c r="DU3496">
        <v>21.15</v>
      </c>
      <c r="DV3496">
        <v>20.46</v>
      </c>
      <c r="DW3496">
        <v>19.78</v>
      </c>
      <c r="DX3496">
        <v>19.100000000000001</v>
      </c>
      <c r="DY3496">
        <v>18.440000000000001</v>
      </c>
      <c r="DZ3496">
        <v>17.8</v>
      </c>
      <c r="EA3496">
        <v>17.170000000000002</v>
      </c>
      <c r="EB3496">
        <v>16.55</v>
      </c>
      <c r="EC3496">
        <v>15.95</v>
      </c>
      <c r="ED3496">
        <v>15.35</v>
      </c>
      <c r="EE3496">
        <v>14.77</v>
      </c>
      <c r="EF3496">
        <v>14.19</v>
      </c>
      <c r="EG3496">
        <v>13.63</v>
      </c>
      <c r="EH3496">
        <v>13.09</v>
      </c>
      <c r="EI3496">
        <v>12.56</v>
      </c>
      <c r="EJ3496">
        <v>12.05</v>
      </c>
      <c r="EK3496">
        <v>11.56</v>
      </c>
      <c r="EL3496">
        <v>11.08</v>
      </c>
      <c r="EM3496">
        <v>10.61</v>
      </c>
      <c r="EN3496">
        <v>10.15</v>
      </c>
      <c r="EO3496">
        <v>9.6999999999999993</v>
      </c>
      <c r="EP3496">
        <v>9.25</v>
      </c>
      <c r="EQ3496">
        <v>8.81</v>
      </c>
      <c r="ER3496">
        <v>8.3800000000000008</v>
      </c>
      <c r="ES3496">
        <v>7.97</v>
      </c>
      <c r="ET3496">
        <v>7.58</v>
      </c>
      <c r="EU3496">
        <v>7.2</v>
      </c>
      <c r="EV3496">
        <v>6.84</v>
      </c>
      <c r="EW3496">
        <v>6.5</v>
      </c>
      <c r="EX3496">
        <v>6.17</v>
      </c>
      <c r="EY3496">
        <v>5.85</v>
      </c>
      <c r="EZ3496">
        <v>5.54</v>
      </c>
      <c r="FA3496">
        <v>5.25</v>
      </c>
      <c r="FB3496">
        <v>4.9800000000000004</v>
      </c>
      <c r="FC3496">
        <v>4.7300000000000004</v>
      </c>
      <c r="FD3496">
        <v>4.5</v>
      </c>
      <c r="FE3496">
        <v>4.3</v>
      </c>
      <c r="FF3496">
        <v>4.12</v>
      </c>
      <c r="FG3496">
        <v>3.97</v>
      </c>
      <c r="FH3496">
        <v>3.87</v>
      </c>
    </row>
    <row r="3497" spans="1:171" x14ac:dyDescent="0.25">
      <c r="A3497" t="s">
        <v>3284</v>
      </c>
      <c r="B3497">
        <v>57</v>
      </c>
      <c r="C3497">
        <v>57</v>
      </c>
      <c r="E3497">
        <v>100000</v>
      </c>
      <c r="F3497">
        <v>99296</v>
      </c>
      <c r="G3497">
        <v>98581</v>
      </c>
      <c r="H3497">
        <v>97857</v>
      </c>
      <c r="I3497">
        <v>97121</v>
      </c>
      <c r="J3497">
        <v>96373</v>
      </c>
      <c r="K3497">
        <v>95608</v>
      </c>
      <c r="L3497">
        <v>94823</v>
      </c>
      <c r="M3497">
        <v>94011</v>
      </c>
      <c r="N3497">
        <v>93169</v>
      </c>
      <c r="O3497">
        <v>92287</v>
      </c>
      <c r="P3497">
        <v>91361</v>
      </c>
      <c r="Q3497">
        <v>90388</v>
      </c>
      <c r="R3497">
        <v>89367</v>
      </c>
      <c r="S3497">
        <v>88299</v>
      </c>
      <c r="T3497">
        <v>87185</v>
      </c>
      <c r="U3497">
        <v>86027</v>
      </c>
      <c r="V3497">
        <v>84822</v>
      </c>
      <c r="W3497">
        <v>83569</v>
      </c>
      <c r="X3497">
        <v>82257</v>
      </c>
      <c r="Y3497">
        <v>80876</v>
      </c>
      <c r="Z3497">
        <v>79415</v>
      </c>
      <c r="AA3497">
        <v>77866</v>
      </c>
      <c r="AB3497">
        <v>76229</v>
      </c>
      <c r="AC3497">
        <v>74507</v>
      </c>
      <c r="AD3497">
        <v>72709</v>
      </c>
      <c r="AE3497">
        <v>70838</v>
      </c>
      <c r="AF3497">
        <v>68898</v>
      </c>
      <c r="AG3497">
        <v>66888</v>
      </c>
      <c r="AH3497">
        <v>64799</v>
      </c>
      <c r="AI3497">
        <v>62619</v>
      </c>
      <c r="AJ3497">
        <v>60343</v>
      </c>
      <c r="AK3497">
        <v>57966</v>
      </c>
      <c r="AL3497">
        <v>55508</v>
      </c>
      <c r="AM3497">
        <v>52986</v>
      </c>
      <c r="AN3497">
        <v>50427</v>
      </c>
      <c r="AO3497">
        <v>47854</v>
      </c>
      <c r="AP3497">
        <v>45279</v>
      </c>
      <c r="AQ3497">
        <v>42702</v>
      </c>
      <c r="AR3497">
        <v>40116</v>
      </c>
      <c r="AS3497">
        <v>37514</v>
      </c>
      <c r="AT3497">
        <v>34892</v>
      </c>
      <c r="AU3497">
        <v>32259</v>
      </c>
      <c r="AV3497">
        <v>29629</v>
      </c>
      <c r="AW3497">
        <v>27029</v>
      </c>
      <c r="AX3497">
        <v>24487</v>
      </c>
      <c r="AY3497">
        <v>22022</v>
      </c>
      <c r="AZ3497">
        <v>19653</v>
      </c>
      <c r="BA3497">
        <v>17393</v>
      </c>
      <c r="BB3497">
        <v>15236</v>
      </c>
      <c r="BC3497">
        <v>13189</v>
      </c>
      <c r="BD3497">
        <v>11283</v>
      </c>
      <c r="BE3497">
        <v>9536</v>
      </c>
      <c r="BF3497">
        <v>7955</v>
      </c>
      <c r="BG3497">
        <v>6538</v>
      </c>
      <c r="BH3497">
        <v>5286</v>
      </c>
      <c r="BI3497">
        <v>4200</v>
      </c>
      <c r="DC3497">
        <v>33.729999999999997</v>
      </c>
      <c r="DD3497">
        <v>32.97</v>
      </c>
      <c r="DE3497">
        <v>32.21</v>
      </c>
      <c r="DF3497">
        <v>31.44</v>
      </c>
      <c r="DG3497">
        <v>30.67</v>
      </c>
      <c r="DH3497">
        <v>29.91</v>
      </c>
      <c r="DI3497">
        <v>29.14</v>
      </c>
      <c r="DJ3497">
        <v>28.38</v>
      </c>
      <c r="DK3497">
        <v>27.62</v>
      </c>
      <c r="DL3497">
        <v>26.87</v>
      </c>
      <c r="DM3497">
        <v>26.12</v>
      </c>
      <c r="DN3497">
        <v>25.38</v>
      </c>
      <c r="DO3497">
        <v>24.65</v>
      </c>
      <c r="DP3497">
        <v>23.92</v>
      </c>
      <c r="DQ3497">
        <v>23.21</v>
      </c>
      <c r="DR3497">
        <v>22.5</v>
      </c>
      <c r="DS3497">
        <v>21.79</v>
      </c>
      <c r="DT3497">
        <v>21.09</v>
      </c>
      <c r="DU3497">
        <v>20.399999999999999</v>
      </c>
      <c r="DV3497">
        <v>19.72</v>
      </c>
      <c r="DW3497">
        <v>19.05</v>
      </c>
      <c r="DX3497">
        <v>18.39</v>
      </c>
      <c r="DY3497">
        <v>17.75</v>
      </c>
      <c r="DZ3497">
        <v>17.12</v>
      </c>
      <c r="EA3497">
        <v>16.5</v>
      </c>
      <c r="EB3497">
        <v>15.9</v>
      </c>
      <c r="EC3497">
        <v>15.3</v>
      </c>
      <c r="ED3497">
        <v>14.72</v>
      </c>
      <c r="EE3497">
        <v>14.15</v>
      </c>
      <c r="EF3497">
        <v>13.59</v>
      </c>
      <c r="EG3497">
        <v>13.04</v>
      </c>
      <c r="EH3497">
        <v>12.52</v>
      </c>
      <c r="EI3497">
        <v>12.01</v>
      </c>
      <c r="EJ3497">
        <v>11.52</v>
      </c>
      <c r="EK3497">
        <v>11.04</v>
      </c>
      <c r="EL3497">
        <v>10.58</v>
      </c>
      <c r="EM3497">
        <v>10.119999999999999</v>
      </c>
      <c r="EN3497">
        <v>9.67</v>
      </c>
      <c r="EO3497">
        <v>9.2200000000000006</v>
      </c>
      <c r="EP3497">
        <v>8.7799999999999994</v>
      </c>
      <c r="EQ3497">
        <v>8.36</v>
      </c>
      <c r="ER3497">
        <v>7.95</v>
      </c>
      <c r="ES3497">
        <v>7.55</v>
      </c>
      <c r="ET3497">
        <v>7.18</v>
      </c>
      <c r="EU3497">
        <v>6.82</v>
      </c>
      <c r="EV3497">
        <v>6.48</v>
      </c>
      <c r="EW3497">
        <v>6.15</v>
      </c>
      <c r="EX3497">
        <v>5.83</v>
      </c>
      <c r="EY3497">
        <v>5.52</v>
      </c>
      <c r="EZ3497">
        <v>5.23</v>
      </c>
      <c r="FA3497">
        <v>4.97</v>
      </c>
      <c r="FB3497">
        <v>4.72</v>
      </c>
      <c r="FC3497">
        <v>4.49</v>
      </c>
      <c r="FD3497">
        <v>4.29</v>
      </c>
      <c r="FE3497">
        <v>4.1100000000000003</v>
      </c>
      <c r="FF3497">
        <v>3.96</v>
      </c>
      <c r="FG3497">
        <v>3.86</v>
      </c>
    </row>
    <row r="3498" spans="1:171" x14ac:dyDescent="0.25">
      <c r="A3498" t="s">
        <v>3285</v>
      </c>
      <c r="B3498">
        <v>56</v>
      </c>
      <c r="C3498">
        <v>56</v>
      </c>
      <c r="E3498">
        <v>100000</v>
      </c>
      <c r="F3498">
        <v>99271</v>
      </c>
      <c r="G3498">
        <v>98533</v>
      </c>
      <c r="H3498">
        <v>97784</v>
      </c>
      <c r="I3498">
        <v>97022</v>
      </c>
      <c r="J3498">
        <v>96245</v>
      </c>
      <c r="K3498">
        <v>95446</v>
      </c>
      <c r="L3498">
        <v>94622</v>
      </c>
      <c r="M3498">
        <v>93765</v>
      </c>
      <c r="N3498">
        <v>92871</v>
      </c>
      <c r="O3498">
        <v>91931</v>
      </c>
      <c r="P3498">
        <v>90943</v>
      </c>
      <c r="Q3498">
        <v>89908</v>
      </c>
      <c r="R3498">
        <v>88826</v>
      </c>
      <c r="S3498">
        <v>87698</v>
      </c>
      <c r="T3498">
        <v>86525</v>
      </c>
      <c r="U3498">
        <v>85306</v>
      </c>
      <c r="V3498">
        <v>84037</v>
      </c>
      <c r="W3498">
        <v>82710</v>
      </c>
      <c r="X3498">
        <v>81313</v>
      </c>
      <c r="Y3498">
        <v>79836</v>
      </c>
      <c r="Z3498">
        <v>78269</v>
      </c>
      <c r="AA3498">
        <v>76615</v>
      </c>
      <c r="AB3498">
        <v>74876</v>
      </c>
      <c r="AC3498">
        <v>73058</v>
      </c>
      <c r="AD3498">
        <v>71169</v>
      </c>
      <c r="AE3498">
        <v>69210</v>
      </c>
      <c r="AF3498">
        <v>67181</v>
      </c>
      <c r="AG3498">
        <v>65071</v>
      </c>
      <c r="AH3498">
        <v>62871</v>
      </c>
      <c r="AI3498">
        <v>60574</v>
      </c>
      <c r="AJ3498">
        <v>58177</v>
      </c>
      <c r="AK3498">
        <v>55691</v>
      </c>
      <c r="AL3498">
        <v>53144</v>
      </c>
      <c r="AM3498">
        <v>50562</v>
      </c>
      <c r="AN3498">
        <v>47964</v>
      </c>
      <c r="AO3498">
        <v>45366</v>
      </c>
      <c r="AP3498">
        <v>42768</v>
      </c>
      <c r="AQ3498">
        <v>40162</v>
      </c>
      <c r="AR3498">
        <v>37541</v>
      </c>
      <c r="AS3498">
        <v>34903</v>
      </c>
      <c r="AT3498">
        <v>32254</v>
      </c>
      <c r="AU3498">
        <v>29609</v>
      </c>
      <c r="AV3498">
        <v>26995</v>
      </c>
      <c r="AW3498">
        <v>24442</v>
      </c>
      <c r="AX3498">
        <v>21969</v>
      </c>
      <c r="AY3498">
        <v>19595</v>
      </c>
      <c r="AZ3498">
        <v>17330</v>
      </c>
      <c r="BA3498">
        <v>15170</v>
      </c>
      <c r="BB3498">
        <v>13126</v>
      </c>
      <c r="BC3498">
        <v>11221</v>
      </c>
      <c r="BD3498">
        <v>9478</v>
      </c>
      <c r="BE3498">
        <v>7901</v>
      </c>
      <c r="BF3498">
        <v>6489</v>
      </c>
      <c r="BG3498">
        <v>5244</v>
      </c>
      <c r="BH3498">
        <v>4165</v>
      </c>
      <c r="DC3498">
        <v>32.89</v>
      </c>
      <c r="DD3498">
        <v>32.130000000000003</v>
      </c>
      <c r="DE3498">
        <v>31.36</v>
      </c>
      <c r="DF3498">
        <v>30.6</v>
      </c>
      <c r="DG3498">
        <v>29.83</v>
      </c>
      <c r="DH3498">
        <v>29.07</v>
      </c>
      <c r="DI3498">
        <v>28.31</v>
      </c>
      <c r="DJ3498">
        <v>27.55</v>
      </c>
      <c r="DK3498">
        <v>26.8</v>
      </c>
      <c r="DL3498">
        <v>26.05</v>
      </c>
      <c r="DM3498">
        <v>25.31</v>
      </c>
      <c r="DN3498">
        <v>24.58</v>
      </c>
      <c r="DO3498">
        <v>23.86</v>
      </c>
      <c r="DP3498">
        <v>23.15</v>
      </c>
      <c r="DQ3498">
        <v>22.44</v>
      </c>
      <c r="DR3498">
        <v>21.73</v>
      </c>
      <c r="DS3498">
        <v>21.04</v>
      </c>
      <c r="DT3498">
        <v>20.350000000000001</v>
      </c>
      <c r="DU3498">
        <v>19.670000000000002</v>
      </c>
      <c r="DV3498">
        <v>19</v>
      </c>
      <c r="DW3498">
        <v>18.34</v>
      </c>
      <c r="DX3498">
        <v>17.7</v>
      </c>
      <c r="DY3498">
        <v>17.07</v>
      </c>
      <c r="DZ3498">
        <v>16.45</v>
      </c>
      <c r="EA3498">
        <v>15.85</v>
      </c>
      <c r="EB3498">
        <v>15.26</v>
      </c>
      <c r="EC3498">
        <v>14.67</v>
      </c>
      <c r="ED3498">
        <v>14.1</v>
      </c>
      <c r="EE3498">
        <v>13.54</v>
      </c>
      <c r="EF3498">
        <v>13</v>
      </c>
      <c r="EG3498">
        <v>12.47</v>
      </c>
      <c r="EH3498">
        <v>11.97</v>
      </c>
      <c r="EI3498">
        <v>11.48</v>
      </c>
      <c r="EJ3498">
        <v>11</v>
      </c>
      <c r="EK3498">
        <v>10.54</v>
      </c>
      <c r="EL3498">
        <v>10.08</v>
      </c>
      <c r="EM3498">
        <v>9.6300000000000008</v>
      </c>
      <c r="EN3498">
        <v>9.19</v>
      </c>
      <c r="EO3498">
        <v>8.75</v>
      </c>
      <c r="EP3498">
        <v>8.33</v>
      </c>
      <c r="EQ3498">
        <v>7.92</v>
      </c>
      <c r="ER3498">
        <v>7.53</v>
      </c>
      <c r="ES3498">
        <v>7.16</v>
      </c>
      <c r="ET3498">
        <v>6.8</v>
      </c>
      <c r="EU3498">
        <v>6.46</v>
      </c>
      <c r="EV3498">
        <v>6.13</v>
      </c>
      <c r="EW3498">
        <v>5.81</v>
      </c>
      <c r="EX3498">
        <v>5.51</v>
      </c>
      <c r="EY3498">
        <v>5.22</v>
      </c>
      <c r="EZ3498">
        <v>4.95</v>
      </c>
      <c r="FA3498">
        <v>4.71</v>
      </c>
      <c r="FB3498">
        <v>4.49</v>
      </c>
      <c r="FC3498">
        <v>4.28</v>
      </c>
      <c r="FD3498">
        <v>4.0999999999999996</v>
      </c>
      <c r="FE3498">
        <v>3.96</v>
      </c>
      <c r="FF3498">
        <v>3.86</v>
      </c>
    </row>
    <row r="3499" spans="1:171" x14ac:dyDescent="0.25">
      <c r="A3499" t="s">
        <v>3286</v>
      </c>
      <c r="B3499">
        <v>55</v>
      </c>
      <c r="C3499">
        <v>55</v>
      </c>
      <c r="E3499">
        <v>100000</v>
      </c>
      <c r="F3499">
        <v>99247</v>
      </c>
      <c r="G3499">
        <v>98484</v>
      </c>
      <c r="H3499">
        <v>97709</v>
      </c>
      <c r="I3499">
        <v>96917</v>
      </c>
      <c r="J3499">
        <v>96105</v>
      </c>
      <c r="K3499">
        <v>95267</v>
      </c>
      <c r="L3499">
        <v>94397</v>
      </c>
      <c r="M3499">
        <v>93488</v>
      </c>
      <c r="N3499">
        <v>92535</v>
      </c>
      <c r="O3499">
        <v>91532</v>
      </c>
      <c r="P3499">
        <v>90482</v>
      </c>
      <c r="Q3499">
        <v>89385</v>
      </c>
      <c r="R3499">
        <v>88242</v>
      </c>
      <c r="S3499">
        <v>87055</v>
      </c>
      <c r="T3499">
        <v>85820</v>
      </c>
      <c r="U3499">
        <v>84536</v>
      </c>
      <c r="V3499">
        <v>83192</v>
      </c>
      <c r="W3499">
        <v>81779</v>
      </c>
      <c r="X3499">
        <v>80284</v>
      </c>
      <c r="Y3499">
        <v>78700</v>
      </c>
      <c r="Z3499">
        <v>77027</v>
      </c>
      <c r="AA3499">
        <v>75269</v>
      </c>
      <c r="AB3499">
        <v>73432</v>
      </c>
      <c r="AC3499">
        <v>71523</v>
      </c>
      <c r="AD3499">
        <v>69545</v>
      </c>
      <c r="AE3499">
        <v>67495</v>
      </c>
      <c r="AF3499">
        <v>65366</v>
      </c>
      <c r="AG3499">
        <v>63145</v>
      </c>
      <c r="AH3499">
        <v>60825</v>
      </c>
      <c r="AI3499">
        <v>58406</v>
      </c>
      <c r="AJ3499">
        <v>55899</v>
      </c>
      <c r="AK3499">
        <v>53324</v>
      </c>
      <c r="AL3499">
        <v>50716</v>
      </c>
      <c r="AM3499">
        <v>48094</v>
      </c>
      <c r="AN3499">
        <v>45472</v>
      </c>
      <c r="AO3499">
        <v>42850</v>
      </c>
      <c r="AP3499">
        <v>40223</v>
      </c>
      <c r="AQ3499">
        <v>37583</v>
      </c>
      <c r="AR3499">
        <v>34926</v>
      </c>
      <c r="AS3499">
        <v>32261</v>
      </c>
      <c r="AT3499">
        <v>29601</v>
      </c>
      <c r="AU3499">
        <v>26973</v>
      </c>
      <c r="AV3499">
        <v>24408</v>
      </c>
      <c r="AW3499">
        <v>21925</v>
      </c>
      <c r="AX3499">
        <v>19543</v>
      </c>
      <c r="AY3499">
        <v>17274</v>
      </c>
      <c r="AZ3499">
        <v>15111</v>
      </c>
      <c r="BA3499">
        <v>13065</v>
      </c>
      <c r="BB3499">
        <v>11164</v>
      </c>
      <c r="BC3499">
        <v>9424</v>
      </c>
      <c r="BD3499">
        <v>7851</v>
      </c>
      <c r="BE3499">
        <v>6444</v>
      </c>
      <c r="BF3499">
        <v>5204</v>
      </c>
      <c r="BG3499">
        <v>4132</v>
      </c>
      <c r="DC3499">
        <v>32.049999999999997</v>
      </c>
      <c r="DD3499">
        <v>31.28</v>
      </c>
      <c r="DE3499">
        <v>30.52</v>
      </c>
      <c r="DF3499">
        <v>29.76</v>
      </c>
      <c r="DG3499">
        <v>29</v>
      </c>
      <c r="DH3499">
        <v>28.24</v>
      </c>
      <c r="DI3499">
        <v>27.48</v>
      </c>
      <c r="DJ3499">
        <v>26.73</v>
      </c>
      <c r="DK3499">
        <v>25.99</v>
      </c>
      <c r="DL3499">
        <v>25.25</v>
      </c>
      <c r="DM3499">
        <v>24.52</v>
      </c>
      <c r="DN3499">
        <v>23.8</v>
      </c>
      <c r="DO3499">
        <v>23.09</v>
      </c>
      <c r="DP3499">
        <v>22.38</v>
      </c>
      <c r="DQ3499">
        <v>21.68</v>
      </c>
      <c r="DR3499">
        <v>20.98</v>
      </c>
      <c r="DS3499">
        <v>20.29</v>
      </c>
      <c r="DT3499">
        <v>19.61</v>
      </c>
      <c r="DU3499">
        <v>18.940000000000001</v>
      </c>
      <c r="DV3499">
        <v>18.29</v>
      </c>
      <c r="DW3499">
        <v>17.649999999999999</v>
      </c>
      <c r="DX3499">
        <v>17.02</v>
      </c>
      <c r="DY3499">
        <v>16.399999999999999</v>
      </c>
      <c r="DZ3499">
        <v>15.8</v>
      </c>
      <c r="EA3499">
        <v>15.21</v>
      </c>
      <c r="EB3499">
        <v>14.63</v>
      </c>
      <c r="EC3499">
        <v>14.06</v>
      </c>
      <c r="ED3499">
        <v>13.5</v>
      </c>
      <c r="EE3499">
        <v>12.96</v>
      </c>
      <c r="EF3499">
        <v>12.43</v>
      </c>
      <c r="EG3499">
        <v>11.93</v>
      </c>
      <c r="EH3499">
        <v>11.44</v>
      </c>
      <c r="EI3499">
        <v>10.97</v>
      </c>
      <c r="EJ3499">
        <v>10.5</v>
      </c>
      <c r="EK3499">
        <v>10.050000000000001</v>
      </c>
      <c r="EL3499">
        <v>9.6</v>
      </c>
      <c r="EM3499">
        <v>9.16</v>
      </c>
      <c r="EN3499">
        <v>8.7200000000000006</v>
      </c>
      <c r="EO3499">
        <v>8.3000000000000007</v>
      </c>
      <c r="EP3499">
        <v>7.89</v>
      </c>
      <c r="EQ3499">
        <v>7.5</v>
      </c>
      <c r="ER3499">
        <v>7.13</v>
      </c>
      <c r="ES3499">
        <v>6.78</v>
      </c>
      <c r="ET3499">
        <v>6.44</v>
      </c>
      <c r="EU3499">
        <v>6.11</v>
      </c>
      <c r="EV3499">
        <v>5.8</v>
      </c>
      <c r="EW3499">
        <v>5.49</v>
      </c>
      <c r="EX3499">
        <v>5.21</v>
      </c>
      <c r="EY3499">
        <v>4.9400000000000004</v>
      </c>
      <c r="EZ3499">
        <v>4.7</v>
      </c>
      <c r="FA3499">
        <v>4.4800000000000004</v>
      </c>
      <c r="FB3499">
        <v>4.2699999999999996</v>
      </c>
      <c r="FC3499">
        <v>4.0999999999999996</v>
      </c>
      <c r="FD3499">
        <v>3.95</v>
      </c>
      <c r="FE3499">
        <v>3.85</v>
      </c>
    </row>
    <row r="3500" spans="1:171" x14ac:dyDescent="0.25">
      <c r="A3500" t="s">
        <v>3287</v>
      </c>
      <c r="B3500">
        <v>54</v>
      </c>
      <c r="C3500">
        <v>54</v>
      </c>
      <c r="E3500">
        <v>100000</v>
      </c>
      <c r="F3500">
        <v>99222</v>
      </c>
      <c r="G3500">
        <v>98432</v>
      </c>
      <c r="H3500">
        <v>97627</v>
      </c>
      <c r="I3500">
        <v>96800</v>
      </c>
      <c r="J3500">
        <v>95949</v>
      </c>
      <c r="K3500">
        <v>95064</v>
      </c>
      <c r="L3500">
        <v>94141</v>
      </c>
      <c r="M3500">
        <v>93172</v>
      </c>
      <c r="N3500">
        <v>92155</v>
      </c>
      <c r="O3500">
        <v>91089</v>
      </c>
      <c r="P3500">
        <v>89976</v>
      </c>
      <c r="Q3500">
        <v>88818</v>
      </c>
      <c r="R3500">
        <v>87614</v>
      </c>
      <c r="S3500">
        <v>86364</v>
      </c>
      <c r="T3500">
        <v>85063</v>
      </c>
      <c r="U3500">
        <v>83704</v>
      </c>
      <c r="V3500">
        <v>82272</v>
      </c>
      <c r="W3500">
        <v>80760</v>
      </c>
      <c r="X3500">
        <v>79158</v>
      </c>
      <c r="Y3500">
        <v>77466</v>
      </c>
      <c r="Z3500">
        <v>75687</v>
      </c>
      <c r="AA3500">
        <v>73831</v>
      </c>
      <c r="AB3500">
        <v>71902</v>
      </c>
      <c r="AC3500">
        <v>69903</v>
      </c>
      <c r="AD3500">
        <v>67832</v>
      </c>
      <c r="AE3500">
        <v>65681</v>
      </c>
      <c r="AF3500">
        <v>63439</v>
      </c>
      <c r="AG3500">
        <v>61098</v>
      </c>
      <c r="AH3500">
        <v>58655</v>
      </c>
      <c r="AI3500">
        <v>56125</v>
      </c>
      <c r="AJ3500">
        <v>53528</v>
      </c>
      <c r="AK3500">
        <v>50891</v>
      </c>
      <c r="AL3500">
        <v>48244</v>
      </c>
      <c r="AM3500">
        <v>45597</v>
      </c>
      <c r="AN3500">
        <v>42951</v>
      </c>
      <c r="AO3500">
        <v>40301</v>
      </c>
      <c r="AP3500">
        <v>37639</v>
      </c>
      <c r="AQ3500">
        <v>34963</v>
      </c>
      <c r="AR3500">
        <v>32279</v>
      </c>
      <c r="AS3500">
        <v>29604</v>
      </c>
      <c r="AT3500">
        <v>26962</v>
      </c>
      <c r="AU3500">
        <v>24383</v>
      </c>
      <c r="AV3500">
        <v>21889</v>
      </c>
      <c r="AW3500">
        <v>19499</v>
      </c>
      <c r="AX3500">
        <v>17225</v>
      </c>
      <c r="AY3500">
        <v>15058</v>
      </c>
      <c r="AZ3500">
        <v>13010</v>
      </c>
      <c r="BA3500">
        <v>11108</v>
      </c>
      <c r="BB3500">
        <v>9372</v>
      </c>
      <c r="BC3500">
        <v>7803</v>
      </c>
      <c r="BD3500">
        <v>6401</v>
      </c>
      <c r="BE3500">
        <v>5166</v>
      </c>
      <c r="BF3500">
        <v>4100</v>
      </c>
      <c r="DC3500">
        <v>31.21</v>
      </c>
      <c r="DD3500">
        <v>30.45</v>
      </c>
      <c r="DE3500">
        <v>29.69</v>
      </c>
      <c r="DF3500">
        <v>28.93</v>
      </c>
      <c r="DG3500">
        <v>28.17</v>
      </c>
      <c r="DH3500">
        <v>27.42</v>
      </c>
      <c r="DI3500">
        <v>26.67</v>
      </c>
      <c r="DJ3500">
        <v>25.92</v>
      </c>
      <c r="DK3500">
        <v>25.19</v>
      </c>
      <c r="DL3500">
        <v>24.46</v>
      </c>
      <c r="DM3500">
        <v>23.74</v>
      </c>
      <c r="DN3500">
        <v>23.03</v>
      </c>
      <c r="DO3500">
        <v>22.32</v>
      </c>
      <c r="DP3500">
        <v>21.62</v>
      </c>
      <c r="DQ3500">
        <v>20.93</v>
      </c>
      <c r="DR3500">
        <v>20.239999999999998</v>
      </c>
      <c r="DS3500">
        <v>19.559999999999999</v>
      </c>
      <c r="DT3500">
        <v>18.89</v>
      </c>
      <c r="DU3500">
        <v>18.239999999999998</v>
      </c>
      <c r="DV3500">
        <v>17.600000000000001</v>
      </c>
      <c r="DW3500">
        <v>16.97</v>
      </c>
      <c r="DX3500">
        <v>16.36</v>
      </c>
      <c r="DY3500">
        <v>15.76</v>
      </c>
      <c r="DZ3500">
        <v>15.16</v>
      </c>
      <c r="EA3500">
        <v>14.58</v>
      </c>
      <c r="EB3500">
        <v>14.01</v>
      </c>
      <c r="EC3500">
        <v>13.46</v>
      </c>
      <c r="ED3500">
        <v>12.91</v>
      </c>
      <c r="EE3500">
        <v>12.39</v>
      </c>
      <c r="EF3500">
        <v>11.89</v>
      </c>
      <c r="EG3500">
        <v>11.4</v>
      </c>
      <c r="EH3500">
        <v>10.93</v>
      </c>
      <c r="EI3500">
        <v>10.47</v>
      </c>
      <c r="EJ3500">
        <v>10.01</v>
      </c>
      <c r="EK3500">
        <v>9.57</v>
      </c>
      <c r="EL3500">
        <v>9.1300000000000008</v>
      </c>
      <c r="EM3500">
        <v>8.69</v>
      </c>
      <c r="EN3500">
        <v>8.27</v>
      </c>
      <c r="EO3500">
        <v>7.87</v>
      </c>
      <c r="EP3500">
        <v>7.48</v>
      </c>
      <c r="EQ3500">
        <v>7.11</v>
      </c>
      <c r="ER3500">
        <v>6.76</v>
      </c>
      <c r="ES3500">
        <v>6.42</v>
      </c>
      <c r="ET3500">
        <v>6.09</v>
      </c>
      <c r="EU3500">
        <v>5.78</v>
      </c>
      <c r="EV3500">
        <v>5.48</v>
      </c>
      <c r="EW3500">
        <v>5.19</v>
      </c>
      <c r="EX3500">
        <v>4.93</v>
      </c>
      <c r="EY3500">
        <v>4.6900000000000004</v>
      </c>
      <c r="EZ3500">
        <v>4.47</v>
      </c>
      <c r="FA3500">
        <v>4.2699999999999996</v>
      </c>
      <c r="FB3500">
        <v>4.09</v>
      </c>
      <c r="FC3500">
        <v>3.95</v>
      </c>
      <c r="FD3500">
        <v>3.84</v>
      </c>
    </row>
    <row r="3501" spans="1:171" x14ac:dyDescent="0.25">
      <c r="A3501" t="s">
        <v>3288</v>
      </c>
      <c r="B3501">
        <v>53</v>
      </c>
      <c r="C3501">
        <v>53</v>
      </c>
      <c r="E3501">
        <v>100000</v>
      </c>
      <c r="F3501">
        <v>99195</v>
      </c>
      <c r="G3501">
        <v>98375</v>
      </c>
      <c r="H3501">
        <v>97534</v>
      </c>
      <c r="I3501">
        <v>96667</v>
      </c>
      <c r="J3501">
        <v>95768</v>
      </c>
      <c r="K3501">
        <v>94830</v>
      </c>
      <c r="L3501">
        <v>93846</v>
      </c>
      <c r="M3501">
        <v>92813</v>
      </c>
      <c r="N3501">
        <v>91732</v>
      </c>
      <c r="O3501">
        <v>90602</v>
      </c>
      <c r="P3501">
        <v>89426</v>
      </c>
      <c r="Q3501">
        <v>88207</v>
      </c>
      <c r="R3501">
        <v>86940</v>
      </c>
      <c r="S3501">
        <v>85623</v>
      </c>
      <c r="T3501">
        <v>84246</v>
      </c>
      <c r="U3501">
        <v>82797</v>
      </c>
      <c r="V3501">
        <v>81265</v>
      </c>
      <c r="W3501">
        <v>79644</v>
      </c>
      <c r="X3501">
        <v>77932</v>
      </c>
      <c r="Y3501">
        <v>76134</v>
      </c>
      <c r="Z3501">
        <v>74256</v>
      </c>
      <c r="AA3501">
        <v>72305</v>
      </c>
      <c r="AB3501">
        <v>70285</v>
      </c>
      <c r="AC3501">
        <v>68193</v>
      </c>
      <c r="AD3501">
        <v>66020</v>
      </c>
      <c r="AE3501">
        <v>63755</v>
      </c>
      <c r="AF3501">
        <v>61391</v>
      </c>
      <c r="AG3501">
        <v>58925</v>
      </c>
      <c r="AH3501">
        <v>56370</v>
      </c>
      <c r="AI3501">
        <v>53749</v>
      </c>
      <c r="AJ3501">
        <v>51089</v>
      </c>
      <c r="AK3501">
        <v>48413</v>
      </c>
      <c r="AL3501">
        <v>45741</v>
      </c>
      <c r="AM3501">
        <v>43070</v>
      </c>
      <c r="AN3501">
        <v>40395</v>
      </c>
      <c r="AO3501">
        <v>37711</v>
      </c>
      <c r="AP3501">
        <v>35014</v>
      </c>
      <c r="AQ3501">
        <v>32311</v>
      </c>
      <c r="AR3501">
        <v>29618</v>
      </c>
      <c r="AS3501">
        <v>26961</v>
      </c>
      <c r="AT3501">
        <v>24369</v>
      </c>
      <c r="AU3501">
        <v>21863</v>
      </c>
      <c r="AV3501">
        <v>19464</v>
      </c>
      <c r="AW3501">
        <v>17182</v>
      </c>
      <c r="AX3501">
        <v>15011</v>
      </c>
      <c r="AY3501">
        <v>12961</v>
      </c>
      <c r="AZ3501">
        <v>11058</v>
      </c>
      <c r="BA3501">
        <v>9323</v>
      </c>
      <c r="BB3501">
        <v>7759</v>
      </c>
      <c r="BC3501">
        <v>6361</v>
      </c>
      <c r="BD3501">
        <v>5131</v>
      </c>
      <c r="BE3501">
        <v>4070</v>
      </c>
      <c r="DC3501">
        <v>30.37</v>
      </c>
      <c r="DD3501">
        <v>29.62</v>
      </c>
      <c r="DE3501">
        <v>28.86</v>
      </c>
      <c r="DF3501">
        <v>28.1</v>
      </c>
      <c r="DG3501">
        <v>27.35</v>
      </c>
      <c r="DH3501">
        <v>26.6</v>
      </c>
      <c r="DI3501">
        <v>25.86</v>
      </c>
      <c r="DJ3501">
        <v>25.13</v>
      </c>
      <c r="DK3501">
        <v>24.4</v>
      </c>
      <c r="DL3501">
        <v>23.68</v>
      </c>
      <c r="DM3501">
        <v>22.97</v>
      </c>
      <c r="DN3501">
        <v>22.27</v>
      </c>
      <c r="DO3501">
        <v>21.57</v>
      </c>
      <c r="DP3501">
        <v>20.87</v>
      </c>
      <c r="DQ3501">
        <v>20.190000000000001</v>
      </c>
      <c r="DR3501">
        <v>19.510000000000002</v>
      </c>
      <c r="DS3501">
        <v>18.84</v>
      </c>
      <c r="DT3501">
        <v>18.190000000000001</v>
      </c>
      <c r="DU3501">
        <v>17.55</v>
      </c>
      <c r="DV3501">
        <v>16.920000000000002</v>
      </c>
      <c r="DW3501">
        <v>16.309999999999999</v>
      </c>
      <c r="DX3501">
        <v>15.71</v>
      </c>
      <c r="DY3501">
        <v>15.12</v>
      </c>
      <c r="DZ3501">
        <v>14.54</v>
      </c>
      <c r="EA3501">
        <v>13.97</v>
      </c>
      <c r="EB3501">
        <v>13.42</v>
      </c>
      <c r="EC3501">
        <v>12.87</v>
      </c>
      <c r="ED3501">
        <v>12.35</v>
      </c>
      <c r="EE3501">
        <v>11.85</v>
      </c>
      <c r="EF3501">
        <v>11.36</v>
      </c>
      <c r="EG3501">
        <v>10.89</v>
      </c>
      <c r="EH3501">
        <v>10.43</v>
      </c>
      <c r="EI3501">
        <v>9.98</v>
      </c>
      <c r="EJ3501">
        <v>9.5299999999999994</v>
      </c>
      <c r="EK3501">
        <v>9.09</v>
      </c>
      <c r="EL3501">
        <v>8.66</v>
      </c>
      <c r="EM3501">
        <v>8.24</v>
      </c>
      <c r="EN3501">
        <v>7.84</v>
      </c>
      <c r="EO3501">
        <v>7.45</v>
      </c>
      <c r="EP3501">
        <v>7.09</v>
      </c>
      <c r="EQ3501">
        <v>6.74</v>
      </c>
      <c r="ER3501">
        <v>6.4</v>
      </c>
      <c r="ES3501">
        <v>6.08</v>
      </c>
      <c r="ET3501">
        <v>5.76</v>
      </c>
      <c r="EU3501">
        <v>5.46</v>
      </c>
      <c r="EV3501">
        <v>5.18</v>
      </c>
      <c r="EW3501">
        <v>4.92</v>
      </c>
      <c r="EX3501">
        <v>4.68</v>
      </c>
      <c r="EY3501">
        <v>4.46</v>
      </c>
      <c r="EZ3501">
        <v>4.26</v>
      </c>
      <c r="FA3501">
        <v>4.08</v>
      </c>
      <c r="FB3501">
        <v>3.94</v>
      </c>
      <c r="FC3501">
        <v>3.84</v>
      </c>
    </row>
    <row r="3502" spans="1:171" x14ac:dyDescent="0.25">
      <c r="A3502" t="s">
        <v>3289</v>
      </c>
      <c r="B3502">
        <v>52</v>
      </c>
      <c r="C3502">
        <v>52</v>
      </c>
      <c r="E3502">
        <v>100000</v>
      </c>
      <c r="F3502">
        <v>99164</v>
      </c>
      <c r="G3502">
        <v>98308</v>
      </c>
      <c r="H3502">
        <v>97426</v>
      </c>
      <c r="I3502">
        <v>96512</v>
      </c>
      <c r="J3502">
        <v>95558</v>
      </c>
      <c r="K3502">
        <v>94558</v>
      </c>
      <c r="L3502">
        <v>93509</v>
      </c>
      <c r="M3502">
        <v>92411</v>
      </c>
      <c r="N3502">
        <v>91265</v>
      </c>
      <c r="O3502">
        <v>90072</v>
      </c>
      <c r="P3502">
        <v>88834</v>
      </c>
      <c r="Q3502">
        <v>87551</v>
      </c>
      <c r="R3502">
        <v>86216</v>
      </c>
      <c r="S3502">
        <v>84821</v>
      </c>
      <c r="T3502">
        <v>83353</v>
      </c>
      <c r="U3502">
        <v>81803</v>
      </c>
      <c r="V3502">
        <v>80161</v>
      </c>
      <c r="W3502">
        <v>78429</v>
      </c>
      <c r="X3502">
        <v>76608</v>
      </c>
      <c r="Y3502">
        <v>74709</v>
      </c>
      <c r="Z3502">
        <v>72736</v>
      </c>
      <c r="AA3502">
        <v>70693</v>
      </c>
      <c r="AB3502">
        <v>68579</v>
      </c>
      <c r="AC3502">
        <v>66382</v>
      </c>
      <c r="AD3502">
        <v>64094</v>
      </c>
      <c r="AE3502">
        <v>61706</v>
      </c>
      <c r="AF3502">
        <v>59216</v>
      </c>
      <c r="AG3502">
        <v>56637</v>
      </c>
      <c r="AH3502">
        <v>53990</v>
      </c>
      <c r="AI3502">
        <v>51306</v>
      </c>
      <c r="AJ3502">
        <v>48606</v>
      </c>
      <c r="AK3502">
        <v>45904</v>
      </c>
      <c r="AL3502">
        <v>43208</v>
      </c>
      <c r="AM3502">
        <v>40509</v>
      </c>
      <c r="AN3502">
        <v>37800</v>
      </c>
      <c r="AO3502">
        <v>35080</v>
      </c>
      <c r="AP3502">
        <v>32357</v>
      </c>
      <c r="AQ3502">
        <v>29645</v>
      </c>
      <c r="AR3502">
        <v>26971</v>
      </c>
      <c r="AS3502">
        <v>24365</v>
      </c>
      <c r="AT3502">
        <v>21848</v>
      </c>
      <c r="AU3502">
        <v>19437</v>
      </c>
      <c r="AV3502">
        <v>17147</v>
      </c>
      <c r="AW3502">
        <v>14970</v>
      </c>
      <c r="AX3502">
        <v>12917</v>
      </c>
      <c r="AY3502">
        <v>11013</v>
      </c>
      <c r="AZ3502">
        <v>9278</v>
      </c>
      <c r="BA3502">
        <v>7715</v>
      </c>
      <c r="BB3502">
        <v>6323</v>
      </c>
      <c r="BC3502">
        <v>5098</v>
      </c>
      <c r="BD3502">
        <v>4041</v>
      </c>
      <c r="DC3502">
        <v>29.54</v>
      </c>
      <c r="DD3502">
        <v>28.79</v>
      </c>
      <c r="DE3502">
        <v>28.03</v>
      </c>
      <c r="DF3502">
        <v>27.28</v>
      </c>
      <c r="DG3502">
        <v>26.54</v>
      </c>
      <c r="DH3502">
        <v>25.8</v>
      </c>
      <c r="DI3502">
        <v>25.06</v>
      </c>
      <c r="DJ3502">
        <v>24.34</v>
      </c>
      <c r="DK3502">
        <v>23.62</v>
      </c>
      <c r="DL3502">
        <v>22.91</v>
      </c>
      <c r="DM3502">
        <v>22.21</v>
      </c>
      <c r="DN3502">
        <v>21.51</v>
      </c>
      <c r="DO3502">
        <v>20.82</v>
      </c>
      <c r="DP3502">
        <v>20.14</v>
      </c>
      <c r="DQ3502">
        <v>19.46</v>
      </c>
      <c r="DR3502">
        <v>18.79</v>
      </c>
      <c r="DS3502">
        <v>18.14</v>
      </c>
      <c r="DT3502">
        <v>17.5</v>
      </c>
      <c r="DU3502">
        <v>16.88</v>
      </c>
      <c r="DV3502">
        <v>16.27</v>
      </c>
      <c r="DW3502">
        <v>15.67</v>
      </c>
      <c r="DX3502">
        <v>15.08</v>
      </c>
      <c r="DY3502">
        <v>14.5</v>
      </c>
      <c r="DZ3502">
        <v>13.93</v>
      </c>
      <c r="EA3502">
        <v>13.37</v>
      </c>
      <c r="EB3502">
        <v>12.83</v>
      </c>
      <c r="EC3502">
        <v>12.31</v>
      </c>
      <c r="ED3502">
        <v>11.81</v>
      </c>
      <c r="EE3502">
        <v>11.32</v>
      </c>
      <c r="EF3502">
        <v>10.85</v>
      </c>
      <c r="EG3502">
        <v>10.4</v>
      </c>
      <c r="EH3502">
        <v>9.9499999999999993</v>
      </c>
      <c r="EI3502">
        <v>9.5</v>
      </c>
      <c r="EJ3502">
        <v>9.06</v>
      </c>
      <c r="EK3502">
        <v>8.6300000000000008</v>
      </c>
      <c r="EL3502">
        <v>8.2200000000000006</v>
      </c>
      <c r="EM3502">
        <v>7.81</v>
      </c>
      <c r="EN3502">
        <v>7.43</v>
      </c>
      <c r="EO3502">
        <v>7.06</v>
      </c>
      <c r="EP3502">
        <v>6.71</v>
      </c>
      <c r="EQ3502">
        <v>6.38</v>
      </c>
      <c r="ER3502">
        <v>6.06</v>
      </c>
      <c r="ES3502">
        <v>5.75</v>
      </c>
      <c r="ET3502">
        <v>5.45</v>
      </c>
      <c r="EU3502">
        <v>5.17</v>
      </c>
      <c r="EV3502">
        <v>4.91</v>
      </c>
      <c r="EW3502">
        <v>4.67</v>
      </c>
      <c r="EX3502">
        <v>4.45</v>
      </c>
      <c r="EY3502">
        <v>4.25</v>
      </c>
      <c r="EZ3502">
        <v>4.07</v>
      </c>
      <c r="FA3502">
        <v>3.93</v>
      </c>
      <c r="FB3502">
        <v>3.83</v>
      </c>
    </row>
    <row r="3503" spans="1:171" x14ac:dyDescent="0.25">
      <c r="A3503" t="s">
        <v>3290</v>
      </c>
      <c r="B3503">
        <v>51</v>
      </c>
      <c r="C3503">
        <v>51</v>
      </c>
      <c r="E3503">
        <v>100000</v>
      </c>
      <c r="F3503">
        <v>99128</v>
      </c>
      <c r="G3503">
        <v>98230</v>
      </c>
      <c r="H3503">
        <v>97299</v>
      </c>
      <c r="I3503">
        <v>96329</v>
      </c>
      <c r="J3503">
        <v>95314</v>
      </c>
      <c r="K3503">
        <v>94248</v>
      </c>
      <c r="L3503">
        <v>93132</v>
      </c>
      <c r="M3503">
        <v>91968</v>
      </c>
      <c r="N3503">
        <v>90758</v>
      </c>
      <c r="O3503">
        <v>89502</v>
      </c>
      <c r="P3503">
        <v>88199</v>
      </c>
      <c r="Q3503">
        <v>86847</v>
      </c>
      <c r="R3503">
        <v>85433</v>
      </c>
      <c r="S3503">
        <v>83946</v>
      </c>
      <c r="T3503">
        <v>82375</v>
      </c>
      <c r="U3503">
        <v>80713</v>
      </c>
      <c r="V3503">
        <v>78958</v>
      </c>
      <c r="W3503">
        <v>77116</v>
      </c>
      <c r="X3503">
        <v>75194</v>
      </c>
      <c r="Y3503">
        <v>73198</v>
      </c>
      <c r="Z3503">
        <v>71131</v>
      </c>
      <c r="AA3503">
        <v>68992</v>
      </c>
      <c r="AB3503">
        <v>66773</v>
      </c>
      <c r="AC3503">
        <v>64459</v>
      </c>
      <c r="AD3503">
        <v>62046</v>
      </c>
      <c r="AE3503">
        <v>59530</v>
      </c>
      <c r="AF3503">
        <v>56926</v>
      </c>
      <c r="AG3503">
        <v>54254</v>
      </c>
      <c r="AH3503">
        <v>51543</v>
      </c>
      <c r="AI3503">
        <v>48818</v>
      </c>
      <c r="AJ3503">
        <v>46093</v>
      </c>
      <c r="AK3503">
        <v>43367</v>
      </c>
      <c r="AL3503">
        <v>40642</v>
      </c>
      <c r="AM3503">
        <v>37909</v>
      </c>
      <c r="AN3503">
        <v>35164</v>
      </c>
      <c r="AO3503">
        <v>32418</v>
      </c>
      <c r="AP3503">
        <v>29686</v>
      </c>
      <c r="AQ3503">
        <v>26994</v>
      </c>
      <c r="AR3503">
        <v>24373</v>
      </c>
      <c r="AS3503">
        <v>21842</v>
      </c>
      <c r="AT3503">
        <v>19421</v>
      </c>
      <c r="AU3503">
        <v>17121</v>
      </c>
      <c r="AV3503">
        <v>14937</v>
      </c>
      <c r="AW3503">
        <v>12879</v>
      </c>
      <c r="AX3503">
        <v>10973</v>
      </c>
      <c r="AY3503">
        <v>9238</v>
      </c>
      <c r="AZ3503">
        <v>7676</v>
      </c>
      <c r="BA3503">
        <v>6286</v>
      </c>
      <c r="BB3503">
        <v>5066</v>
      </c>
      <c r="BC3503">
        <v>4014</v>
      </c>
      <c r="DC3503">
        <v>28.72</v>
      </c>
      <c r="DD3503">
        <v>27.97</v>
      </c>
      <c r="DE3503">
        <v>27.22</v>
      </c>
      <c r="DF3503">
        <v>26.47</v>
      </c>
      <c r="DG3503">
        <v>25.73</v>
      </c>
      <c r="DH3503">
        <v>25</v>
      </c>
      <c r="DI3503">
        <v>24.28</v>
      </c>
      <c r="DJ3503">
        <v>23.57</v>
      </c>
      <c r="DK3503">
        <v>22.86</v>
      </c>
      <c r="DL3503">
        <v>22.16</v>
      </c>
      <c r="DM3503">
        <v>21.46</v>
      </c>
      <c r="DN3503">
        <v>20.77</v>
      </c>
      <c r="DO3503">
        <v>20.079999999999998</v>
      </c>
      <c r="DP3503">
        <v>19.41</v>
      </c>
      <c r="DQ3503">
        <v>18.739999999999998</v>
      </c>
      <c r="DR3503">
        <v>18.09</v>
      </c>
      <c r="DS3503">
        <v>17.45</v>
      </c>
      <c r="DT3503">
        <v>16.829999999999998</v>
      </c>
      <c r="DU3503">
        <v>16.22</v>
      </c>
      <c r="DV3503">
        <v>15.62</v>
      </c>
      <c r="DW3503">
        <v>15.03</v>
      </c>
      <c r="DX3503">
        <v>14.46</v>
      </c>
      <c r="DY3503">
        <v>13.89</v>
      </c>
      <c r="DZ3503">
        <v>13.33</v>
      </c>
      <c r="EA3503">
        <v>12.8</v>
      </c>
      <c r="EB3503">
        <v>12.27</v>
      </c>
      <c r="EC3503">
        <v>11.77</v>
      </c>
      <c r="ED3503">
        <v>11.29</v>
      </c>
      <c r="EE3503">
        <v>10.82</v>
      </c>
      <c r="EF3503">
        <v>10.36</v>
      </c>
      <c r="EG3503">
        <v>9.91</v>
      </c>
      <c r="EH3503">
        <v>9.4700000000000006</v>
      </c>
      <c r="EI3503">
        <v>9.0299999999999994</v>
      </c>
      <c r="EJ3503">
        <v>8.6</v>
      </c>
      <c r="EK3503">
        <v>8.19</v>
      </c>
      <c r="EL3503">
        <v>7.79</v>
      </c>
      <c r="EM3503">
        <v>7.41</v>
      </c>
      <c r="EN3503">
        <v>7.04</v>
      </c>
      <c r="EO3503">
        <v>6.69</v>
      </c>
      <c r="EP3503">
        <v>6.36</v>
      </c>
      <c r="EQ3503">
        <v>6.04</v>
      </c>
      <c r="ER3503">
        <v>5.73</v>
      </c>
      <c r="ES3503">
        <v>5.43</v>
      </c>
      <c r="ET3503">
        <v>5.15</v>
      </c>
      <c r="EU3503">
        <v>4.8899999999999997</v>
      </c>
      <c r="EV3503">
        <v>4.66</v>
      </c>
      <c r="EW3503">
        <v>4.4400000000000004</v>
      </c>
      <c r="EX3503">
        <v>4.24</v>
      </c>
      <c r="EY3503">
        <v>4.07</v>
      </c>
      <c r="EZ3503">
        <v>3.93</v>
      </c>
      <c r="FA3503">
        <v>3.83</v>
      </c>
    </row>
    <row r="3504" spans="1:171" x14ac:dyDescent="0.25">
      <c r="A3504" t="s">
        <v>3291</v>
      </c>
      <c r="B3504">
        <v>50</v>
      </c>
      <c r="C3504">
        <v>50</v>
      </c>
      <c r="E3504">
        <v>100000</v>
      </c>
      <c r="F3504">
        <v>99086</v>
      </c>
      <c r="G3504">
        <v>98138</v>
      </c>
      <c r="H3504">
        <v>97151</v>
      </c>
      <c r="I3504">
        <v>96118</v>
      </c>
      <c r="J3504">
        <v>95035</v>
      </c>
      <c r="K3504">
        <v>93901</v>
      </c>
      <c r="L3504">
        <v>92719</v>
      </c>
      <c r="M3504">
        <v>91490</v>
      </c>
      <c r="N3504">
        <v>90216</v>
      </c>
      <c r="O3504">
        <v>88893</v>
      </c>
      <c r="P3504">
        <v>87520</v>
      </c>
      <c r="Q3504">
        <v>86087</v>
      </c>
      <c r="R3504">
        <v>84581</v>
      </c>
      <c r="S3504">
        <v>82989</v>
      </c>
      <c r="T3504">
        <v>81304</v>
      </c>
      <c r="U3504">
        <v>79527</v>
      </c>
      <c r="V3504">
        <v>77661</v>
      </c>
      <c r="W3504">
        <v>75715</v>
      </c>
      <c r="X3504">
        <v>73694</v>
      </c>
      <c r="Y3504">
        <v>71603</v>
      </c>
      <c r="Z3504">
        <v>69439</v>
      </c>
      <c r="AA3504">
        <v>67193</v>
      </c>
      <c r="AB3504">
        <v>64855</v>
      </c>
      <c r="AC3504">
        <v>62415</v>
      </c>
      <c r="AD3504">
        <v>59873</v>
      </c>
      <c r="AE3504">
        <v>57241</v>
      </c>
      <c r="AF3504">
        <v>54542</v>
      </c>
      <c r="AG3504">
        <v>51805</v>
      </c>
      <c r="AH3504">
        <v>49053</v>
      </c>
      <c r="AI3504">
        <v>46302</v>
      </c>
      <c r="AJ3504">
        <v>43552</v>
      </c>
      <c r="AK3504">
        <v>40798</v>
      </c>
      <c r="AL3504">
        <v>38038</v>
      </c>
      <c r="AM3504">
        <v>35269</v>
      </c>
      <c r="AN3504">
        <v>32498</v>
      </c>
      <c r="AO3504">
        <v>29743</v>
      </c>
      <c r="AP3504">
        <v>27031</v>
      </c>
      <c r="AQ3504">
        <v>24393</v>
      </c>
      <c r="AR3504">
        <v>21848</v>
      </c>
      <c r="AS3504">
        <v>19414</v>
      </c>
      <c r="AT3504">
        <v>17105</v>
      </c>
      <c r="AU3504">
        <v>14913</v>
      </c>
      <c r="AV3504">
        <v>12849</v>
      </c>
      <c r="AW3504">
        <v>10938</v>
      </c>
      <c r="AX3504">
        <v>9202</v>
      </c>
      <c r="AY3504">
        <v>7641</v>
      </c>
      <c r="AZ3504">
        <v>6252</v>
      </c>
      <c r="BA3504">
        <v>5036</v>
      </c>
      <c r="BB3504">
        <v>3989</v>
      </c>
      <c r="DC3504">
        <v>27.9</v>
      </c>
      <c r="DD3504">
        <v>27.15</v>
      </c>
      <c r="DE3504">
        <v>26.41</v>
      </c>
      <c r="DF3504">
        <v>25.67</v>
      </c>
      <c r="DG3504">
        <v>24.94</v>
      </c>
      <c r="DH3504">
        <v>24.22</v>
      </c>
      <c r="DI3504">
        <v>23.51</v>
      </c>
      <c r="DJ3504">
        <v>22.8</v>
      </c>
      <c r="DK3504">
        <v>22.1</v>
      </c>
      <c r="DL3504">
        <v>21.41</v>
      </c>
      <c r="DM3504">
        <v>20.72</v>
      </c>
      <c r="DN3504">
        <v>20.03</v>
      </c>
      <c r="DO3504">
        <v>19.36</v>
      </c>
      <c r="DP3504">
        <v>18.7</v>
      </c>
      <c r="DQ3504">
        <v>18.04</v>
      </c>
      <c r="DR3504">
        <v>17.41</v>
      </c>
      <c r="DS3504">
        <v>16.79</v>
      </c>
      <c r="DT3504">
        <v>16.18</v>
      </c>
      <c r="DU3504">
        <v>15.58</v>
      </c>
      <c r="DV3504">
        <v>14.99</v>
      </c>
      <c r="DW3504">
        <v>14.42</v>
      </c>
      <c r="DX3504">
        <v>13.85</v>
      </c>
      <c r="DY3504">
        <v>13.3</v>
      </c>
      <c r="DZ3504">
        <v>12.76</v>
      </c>
      <c r="EA3504">
        <v>12.24</v>
      </c>
      <c r="EB3504">
        <v>11.74</v>
      </c>
      <c r="EC3504">
        <v>11.25</v>
      </c>
      <c r="ED3504">
        <v>10.78</v>
      </c>
      <c r="EE3504">
        <v>10.33</v>
      </c>
      <c r="EF3504">
        <v>9.8800000000000008</v>
      </c>
      <c r="EG3504">
        <v>9.44</v>
      </c>
      <c r="EH3504">
        <v>9</v>
      </c>
      <c r="EI3504">
        <v>8.57</v>
      </c>
      <c r="EJ3504">
        <v>8.16</v>
      </c>
      <c r="EK3504">
        <v>7.76</v>
      </c>
      <c r="EL3504">
        <v>7.38</v>
      </c>
      <c r="EM3504">
        <v>7.02</v>
      </c>
      <c r="EN3504">
        <v>6.67</v>
      </c>
      <c r="EO3504">
        <v>6.34</v>
      </c>
      <c r="EP3504">
        <v>6.02</v>
      </c>
      <c r="EQ3504">
        <v>5.71</v>
      </c>
      <c r="ER3504">
        <v>5.41</v>
      </c>
      <c r="ES3504">
        <v>5.14</v>
      </c>
      <c r="ET3504">
        <v>4.88</v>
      </c>
      <c r="EU3504">
        <v>4.6500000000000004</v>
      </c>
      <c r="EV3504">
        <v>4.43</v>
      </c>
      <c r="EW3504">
        <v>4.2300000000000004</v>
      </c>
      <c r="EX3504">
        <v>4.0599999999999996</v>
      </c>
      <c r="EY3504">
        <v>3.92</v>
      </c>
      <c r="EZ3504">
        <v>3.82</v>
      </c>
    </row>
    <row r="3505" spans="1:155" x14ac:dyDescent="0.25">
      <c r="A3505" t="s">
        <v>3292</v>
      </c>
      <c r="B3505">
        <v>49</v>
      </c>
      <c r="C3505">
        <v>49</v>
      </c>
      <c r="E3505">
        <v>100000</v>
      </c>
      <c r="F3505">
        <v>99035</v>
      </c>
      <c r="G3505">
        <v>98030</v>
      </c>
      <c r="H3505">
        <v>96979</v>
      </c>
      <c r="I3505">
        <v>95877</v>
      </c>
      <c r="J3505">
        <v>94725</v>
      </c>
      <c r="K3505">
        <v>93523</v>
      </c>
      <c r="L3505">
        <v>92275</v>
      </c>
      <c r="M3505">
        <v>90980</v>
      </c>
      <c r="N3505">
        <v>89639</v>
      </c>
      <c r="O3505">
        <v>88245</v>
      </c>
      <c r="P3505">
        <v>86790</v>
      </c>
      <c r="Q3505">
        <v>85262</v>
      </c>
      <c r="R3505">
        <v>83649</v>
      </c>
      <c r="S3505">
        <v>81942</v>
      </c>
      <c r="T3505">
        <v>80140</v>
      </c>
      <c r="U3505">
        <v>78250</v>
      </c>
      <c r="V3505">
        <v>76277</v>
      </c>
      <c r="W3505">
        <v>74232</v>
      </c>
      <c r="X3505">
        <v>72114</v>
      </c>
      <c r="Y3505">
        <v>69924</v>
      </c>
      <c r="Z3505">
        <v>67651</v>
      </c>
      <c r="AA3505">
        <v>65285</v>
      </c>
      <c r="AB3505">
        <v>62818</v>
      </c>
      <c r="AC3505">
        <v>60247</v>
      </c>
      <c r="AD3505">
        <v>57586</v>
      </c>
      <c r="AE3505">
        <v>54858</v>
      </c>
      <c r="AF3505">
        <v>52093</v>
      </c>
      <c r="AG3505">
        <v>49314</v>
      </c>
      <c r="AH3505">
        <v>46536</v>
      </c>
      <c r="AI3505">
        <v>43760</v>
      </c>
      <c r="AJ3505">
        <v>40981</v>
      </c>
      <c r="AK3505">
        <v>38190</v>
      </c>
      <c r="AL3505">
        <v>35394</v>
      </c>
      <c r="AM3505">
        <v>32598</v>
      </c>
      <c r="AN3505">
        <v>29819</v>
      </c>
      <c r="AO3505">
        <v>27085</v>
      </c>
      <c r="AP3505">
        <v>24428</v>
      </c>
      <c r="AQ3505">
        <v>21866</v>
      </c>
      <c r="AR3505">
        <v>19419</v>
      </c>
      <c r="AS3505">
        <v>17099</v>
      </c>
      <c r="AT3505">
        <v>14898</v>
      </c>
      <c r="AU3505">
        <v>12827</v>
      </c>
      <c r="AV3505">
        <v>10911</v>
      </c>
      <c r="AW3505">
        <v>9172</v>
      </c>
      <c r="AX3505">
        <v>7610</v>
      </c>
      <c r="AY3505">
        <v>6223</v>
      </c>
      <c r="AZ3505">
        <v>5009</v>
      </c>
      <c r="BA3505">
        <v>3965</v>
      </c>
      <c r="DC3505">
        <v>27.09</v>
      </c>
      <c r="DD3505">
        <v>26.35</v>
      </c>
      <c r="DE3505">
        <v>25.61</v>
      </c>
      <c r="DF3505">
        <v>24.88</v>
      </c>
      <c r="DG3505">
        <v>24.16</v>
      </c>
      <c r="DH3505">
        <v>23.45</v>
      </c>
      <c r="DI3505">
        <v>22.75</v>
      </c>
      <c r="DJ3505">
        <v>22.05</v>
      </c>
      <c r="DK3505">
        <v>21.35</v>
      </c>
      <c r="DL3505">
        <v>20.67</v>
      </c>
      <c r="DM3505">
        <v>19.98</v>
      </c>
      <c r="DN3505">
        <v>19.309999999999999</v>
      </c>
      <c r="DO3505">
        <v>18.649999999999999</v>
      </c>
      <c r="DP3505">
        <v>18</v>
      </c>
      <c r="DQ3505">
        <v>17.36</v>
      </c>
      <c r="DR3505">
        <v>16.739999999999998</v>
      </c>
      <c r="DS3505">
        <v>16.13</v>
      </c>
      <c r="DT3505">
        <v>15.54</v>
      </c>
      <c r="DU3505">
        <v>14.95</v>
      </c>
      <c r="DV3505">
        <v>14.38</v>
      </c>
      <c r="DW3505">
        <v>13.81</v>
      </c>
      <c r="DX3505">
        <v>13.26</v>
      </c>
      <c r="DY3505">
        <v>12.72</v>
      </c>
      <c r="DZ3505">
        <v>12.2</v>
      </c>
      <c r="EA3505">
        <v>11.7</v>
      </c>
      <c r="EB3505">
        <v>11.22</v>
      </c>
      <c r="EC3505">
        <v>10.75</v>
      </c>
      <c r="ED3505">
        <v>10.29</v>
      </c>
      <c r="EE3505">
        <v>9.85</v>
      </c>
      <c r="EF3505">
        <v>9.4</v>
      </c>
      <c r="EG3505">
        <v>8.9700000000000006</v>
      </c>
      <c r="EH3505">
        <v>8.5399999999999991</v>
      </c>
      <c r="EI3505">
        <v>8.1300000000000008</v>
      </c>
      <c r="EJ3505">
        <v>7.73</v>
      </c>
      <c r="EK3505">
        <v>7.36</v>
      </c>
      <c r="EL3505">
        <v>6.99</v>
      </c>
      <c r="EM3505">
        <v>6.65</v>
      </c>
      <c r="EN3505">
        <v>6.32</v>
      </c>
      <c r="EO3505">
        <v>6</v>
      </c>
      <c r="EP3505">
        <v>5.69</v>
      </c>
      <c r="EQ3505">
        <v>5.4</v>
      </c>
      <c r="ER3505">
        <v>5.12</v>
      </c>
      <c r="ES3505">
        <v>4.87</v>
      </c>
      <c r="ET3505">
        <v>4.6399999999999997</v>
      </c>
      <c r="EU3505">
        <v>4.42</v>
      </c>
      <c r="EV3505">
        <v>4.22</v>
      </c>
      <c r="EW3505">
        <v>4.05</v>
      </c>
      <c r="EX3505">
        <v>3.92</v>
      </c>
      <c r="EY3505">
        <v>3.82</v>
      </c>
    </row>
    <row r="3506" spans="1:155" x14ac:dyDescent="0.25">
      <c r="A3506" t="s">
        <v>3293</v>
      </c>
      <c r="B3506">
        <v>48</v>
      </c>
      <c r="C3506">
        <v>48</v>
      </c>
      <c r="E3506">
        <v>100000</v>
      </c>
      <c r="F3506">
        <v>98976</v>
      </c>
      <c r="G3506">
        <v>97906</v>
      </c>
      <c r="H3506">
        <v>96784</v>
      </c>
      <c r="I3506">
        <v>95612</v>
      </c>
      <c r="J3506">
        <v>94391</v>
      </c>
      <c r="K3506">
        <v>93122</v>
      </c>
      <c r="L3506">
        <v>91806</v>
      </c>
      <c r="M3506">
        <v>90443</v>
      </c>
      <c r="N3506">
        <v>89029</v>
      </c>
      <c r="O3506">
        <v>87552</v>
      </c>
      <c r="P3506">
        <v>86000</v>
      </c>
      <c r="Q3506">
        <v>84364</v>
      </c>
      <c r="R3506">
        <v>82632</v>
      </c>
      <c r="S3506">
        <v>80806</v>
      </c>
      <c r="T3506">
        <v>78889</v>
      </c>
      <c r="U3506">
        <v>76891</v>
      </c>
      <c r="V3506">
        <v>74816</v>
      </c>
      <c r="W3506">
        <v>72672</v>
      </c>
      <c r="X3506">
        <v>70453</v>
      </c>
      <c r="Y3506">
        <v>68152</v>
      </c>
      <c r="Z3506">
        <v>65756</v>
      </c>
      <c r="AA3506">
        <v>63259</v>
      </c>
      <c r="AB3506">
        <v>60659</v>
      </c>
      <c r="AC3506">
        <v>57967</v>
      </c>
      <c r="AD3506">
        <v>55209</v>
      </c>
      <c r="AE3506">
        <v>52414</v>
      </c>
      <c r="AF3506">
        <v>49606</v>
      </c>
      <c r="AG3506">
        <v>46799</v>
      </c>
      <c r="AH3506">
        <v>43994</v>
      </c>
      <c r="AI3506">
        <v>41188</v>
      </c>
      <c r="AJ3506">
        <v>38372</v>
      </c>
      <c r="AK3506">
        <v>35545</v>
      </c>
      <c r="AL3506">
        <v>32722</v>
      </c>
      <c r="AM3506">
        <v>29917</v>
      </c>
      <c r="AN3506">
        <v>27159</v>
      </c>
      <c r="AO3506">
        <v>24480</v>
      </c>
      <c r="AP3506">
        <v>21900</v>
      </c>
      <c r="AQ3506">
        <v>19438</v>
      </c>
      <c r="AR3506">
        <v>17104</v>
      </c>
      <c r="AS3506">
        <v>14893</v>
      </c>
      <c r="AT3506">
        <v>12814</v>
      </c>
      <c r="AU3506">
        <v>10892</v>
      </c>
      <c r="AV3506">
        <v>9149</v>
      </c>
      <c r="AW3506">
        <v>7585</v>
      </c>
      <c r="AX3506">
        <v>6198</v>
      </c>
      <c r="AY3506">
        <v>4985</v>
      </c>
      <c r="AZ3506">
        <v>3943</v>
      </c>
      <c r="DC3506">
        <v>26.28</v>
      </c>
      <c r="DD3506">
        <v>25.55</v>
      </c>
      <c r="DE3506">
        <v>24.82</v>
      </c>
      <c r="DF3506">
        <v>24.11</v>
      </c>
      <c r="DG3506">
        <v>23.39</v>
      </c>
      <c r="DH3506">
        <v>22.69</v>
      </c>
      <c r="DI3506">
        <v>21.99</v>
      </c>
      <c r="DJ3506">
        <v>21.3</v>
      </c>
      <c r="DK3506">
        <v>20.61</v>
      </c>
      <c r="DL3506">
        <v>19.93</v>
      </c>
      <c r="DM3506">
        <v>19.260000000000002</v>
      </c>
      <c r="DN3506">
        <v>18.600000000000001</v>
      </c>
      <c r="DO3506">
        <v>17.95</v>
      </c>
      <c r="DP3506">
        <v>17.32</v>
      </c>
      <c r="DQ3506">
        <v>16.7</v>
      </c>
      <c r="DR3506">
        <v>16.09</v>
      </c>
      <c r="DS3506">
        <v>15.5</v>
      </c>
      <c r="DT3506">
        <v>14.91</v>
      </c>
      <c r="DU3506">
        <v>14.34</v>
      </c>
      <c r="DV3506">
        <v>13.77</v>
      </c>
      <c r="DW3506">
        <v>13.22</v>
      </c>
      <c r="DX3506">
        <v>12.68</v>
      </c>
      <c r="DY3506">
        <v>12.17</v>
      </c>
      <c r="DZ3506">
        <v>11.67</v>
      </c>
      <c r="EA3506">
        <v>11.18</v>
      </c>
      <c r="EB3506">
        <v>10.72</v>
      </c>
      <c r="EC3506">
        <v>10.26</v>
      </c>
      <c r="ED3506">
        <v>9.82</v>
      </c>
      <c r="EE3506">
        <v>9.3699999999999992</v>
      </c>
      <c r="EF3506">
        <v>8.94</v>
      </c>
      <c r="EG3506">
        <v>8.52</v>
      </c>
      <c r="EH3506">
        <v>8.1</v>
      </c>
      <c r="EI3506">
        <v>7.71</v>
      </c>
      <c r="EJ3506">
        <v>7.33</v>
      </c>
      <c r="EK3506">
        <v>6.97</v>
      </c>
      <c r="EL3506">
        <v>6.63</v>
      </c>
      <c r="EM3506">
        <v>6.3</v>
      </c>
      <c r="EN3506">
        <v>5.98</v>
      </c>
      <c r="EO3506">
        <v>5.68</v>
      </c>
      <c r="EP3506">
        <v>5.38</v>
      </c>
      <c r="EQ3506">
        <v>5.1100000000000003</v>
      </c>
      <c r="ER3506">
        <v>4.8499999999999996</v>
      </c>
      <c r="ES3506">
        <v>4.62</v>
      </c>
      <c r="ET3506">
        <v>4.41</v>
      </c>
      <c r="EU3506">
        <v>4.21</v>
      </c>
      <c r="EV3506">
        <v>4.04</v>
      </c>
      <c r="EW3506">
        <v>3.91</v>
      </c>
      <c r="EX3506">
        <v>3.81</v>
      </c>
    </row>
    <row r="3507" spans="1:155" x14ac:dyDescent="0.25">
      <c r="A3507" t="s">
        <v>3294</v>
      </c>
      <c r="B3507">
        <v>47</v>
      </c>
      <c r="C3507">
        <v>47</v>
      </c>
      <c r="E3507">
        <v>100000</v>
      </c>
      <c r="F3507">
        <v>98909</v>
      </c>
      <c r="G3507">
        <v>97768</v>
      </c>
      <c r="H3507">
        <v>96574</v>
      </c>
      <c r="I3507">
        <v>95331</v>
      </c>
      <c r="J3507">
        <v>94041</v>
      </c>
      <c r="K3507">
        <v>92703</v>
      </c>
      <c r="L3507">
        <v>91318</v>
      </c>
      <c r="M3507">
        <v>89880</v>
      </c>
      <c r="N3507">
        <v>88380</v>
      </c>
      <c r="O3507">
        <v>86804</v>
      </c>
      <c r="P3507">
        <v>85142</v>
      </c>
      <c r="Q3507">
        <v>83385</v>
      </c>
      <c r="R3507">
        <v>81532</v>
      </c>
      <c r="S3507">
        <v>79588</v>
      </c>
      <c r="T3507">
        <v>77560</v>
      </c>
      <c r="U3507">
        <v>75458</v>
      </c>
      <c r="V3507">
        <v>73282</v>
      </c>
      <c r="W3507">
        <v>71034</v>
      </c>
      <c r="X3507">
        <v>68702</v>
      </c>
      <c r="Y3507">
        <v>66276</v>
      </c>
      <c r="Z3507">
        <v>63746</v>
      </c>
      <c r="AA3507">
        <v>61113</v>
      </c>
      <c r="AB3507">
        <v>58390</v>
      </c>
      <c r="AC3507">
        <v>55599</v>
      </c>
      <c r="AD3507">
        <v>52772</v>
      </c>
      <c r="AE3507">
        <v>49931</v>
      </c>
      <c r="AF3507">
        <v>47094</v>
      </c>
      <c r="AG3507">
        <v>44260</v>
      </c>
      <c r="AH3507">
        <v>41424</v>
      </c>
      <c r="AI3507">
        <v>38580</v>
      </c>
      <c r="AJ3507">
        <v>35727</v>
      </c>
      <c r="AK3507">
        <v>32871</v>
      </c>
      <c r="AL3507">
        <v>30039</v>
      </c>
      <c r="AM3507">
        <v>27256</v>
      </c>
      <c r="AN3507">
        <v>24552</v>
      </c>
      <c r="AO3507">
        <v>21951</v>
      </c>
      <c r="AP3507">
        <v>19471</v>
      </c>
      <c r="AQ3507">
        <v>17123</v>
      </c>
      <c r="AR3507">
        <v>14899</v>
      </c>
      <c r="AS3507">
        <v>12811</v>
      </c>
      <c r="AT3507">
        <v>10882</v>
      </c>
      <c r="AU3507">
        <v>9133</v>
      </c>
      <c r="AV3507">
        <v>7566</v>
      </c>
      <c r="AW3507">
        <v>6178</v>
      </c>
      <c r="AX3507">
        <v>4965</v>
      </c>
      <c r="AY3507">
        <v>3925</v>
      </c>
      <c r="DC3507">
        <v>25.49</v>
      </c>
      <c r="DD3507">
        <v>24.76</v>
      </c>
      <c r="DE3507">
        <v>24.05</v>
      </c>
      <c r="DF3507">
        <v>23.34</v>
      </c>
      <c r="DG3507">
        <v>22.64</v>
      </c>
      <c r="DH3507">
        <v>21.94</v>
      </c>
      <c r="DI3507">
        <v>21.25</v>
      </c>
      <c r="DJ3507">
        <v>20.56</v>
      </c>
      <c r="DK3507">
        <v>19.89</v>
      </c>
      <c r="DL3507">
        <v>19.21</v>
      </c>
      <c r="DM3507">
        <v>18.55</v>
      </c>
      <c r="DN3507">
        <v>17.91</v>
      </c>
      <c r="DO3507">
        <v>17.27</v>
      </c>
      <c r="DP3507">
        <v>16.649999999999999</v>
      </c>
      <c r="DQ3507">
        <v>16.05</v>
      </c>
      <c r="DR3507">
        <v>15.46</v>
      </c>
      <c r="DS3507">
        <v>14.87</v>
      </c>
      <c r="DT3507">
        <v>14.3</v>
      </c>
      <c r="DU3507">
        <v>13.74</v>
      </c>
      <c r="DV3507">
        <v>13.18</v>
      </c>
      <c r="DW3507">
        <v>12.65</v>
      </c>
      <c r="DX3507">
        <v>12.13</v>
      </c>
      <c r="DY3507">
        <v>11.63</v>
      </c>
      <c r="DZ3507">
        <v>11.15</v>
      </c>
      <c r="EA3507">
        <v>10.69</v>
      </c>
      <c r="EB3507">
        <v>10.23</v>
      </c>
      <c r="EC3507">
        <v>9.7899999999999991</v>
      </c>
      <c r="ED3507">
        <v>9.35</v>
      </c>
      <c r="EE3507">
        <v>8.91</v>
      </c>
      <c r="EF3507">
        <v>8.49</v>
      </c>
      <c r="EG3507">
        <v>8.08</v>
      </c>
      <c r="EH3507">
        <v>7.68</v>
      </c>
      <c r="EI3507">
        <v>7.31</v>
      </c>
      <c r="EJ3507">
        <v>6.95</v>
      </c>
      <c r="EK3507">
        <v>6.61</v>
      </c>
      <c r="EL3507">
        <v>6.28</v>
      </c>
      <c r="EM3507">
        <v>5.96</v>
      </c>
      <c r="EN3507">
        <v>5.66</v>
      </c>
      <c r="EO3507">
        <v>5.36</v>
      </c>
      <c r="EP3507">
        <v>5.09</v>
      </c>
      <c r="EQ3507">
        <v>4.84</v>
      </c>
      <c r="ER3507">
        <v>4.6100000000000003</v>
      </c>
      <c r="ES3507">
        <v>4.4000000000000004</v>
      </c>
      <c r="ET3507">
        <v>4.2</v>
      </c>
      <c r="EU3507">
        <v>4.03</v>
      </c>
      <c r="EV3507">
        <v>3.9</v>
      </c>
      <c r="EW3507">
        <v>3.8</v>
      </c>
    </row>
    <row r="3508" spans="1:155" x14ac:dyDescent="0.25">
      <c r="A3508" t="s">
        <v>3295</v>
      </c>
      <c r="B3508">
        <v>46</v>
      </c>
      <c r="C3508">
        <v>46</v>
      </c>
      <c r="E3508">
        <v>100000</v>
      </c>
      <c r="F3508">
        <v>98836</v>
      </c>
      <c r="G3508">
        <v>97621</v>
      </c>
      <c r="H3508">
        <v>96354</v>
      </c>
      <c r="I3508">
        <v>95041</v>
      </c>
      <c r="J3508">
        <v>93681</v>
      </c>
      <c r="K3508">
        <v>92271</v>
      </c>
      <c r="L3508">
        <v>90809</v>
      </c>
      <c r="M3508">
        <v>89283</v>
      </c>
      <c r="N3508">
        <v>87683</v>
      </c>
      <c r="O3508">
        <v>85993</v>
      </c>
      <c r="P3508">
        <v>84208</v>
      </c>
      <c r="Q3508">
        <v>82327</v>
      </c>
      <c r="R3508">
        <v>80354</v>
      </c>
      <c r="S3508">
        <v>78296</v>
      </c>
      <c r="T3508">
        <v>76162</v>
      </c>
      <c r="U3508">
        <v>73956</v>
      </c>
      <c r="V3508">
        <v>71674</v>
      </c>
      <c r="W3508">
        <v>69310</v>
      </c>
      <c r="X3508">
        <v>66849</v>
      </c>
      <c r="Y3508">
        <v>64286</v>
      </c>
      <c r="Z3508">
        <v>61617</v>
      </c>
      <c r="AA3508">
        <v>58859</v>
      </c>
      <c r="AB3508">
        <v>56034</v>
      </c>
      <c r="AC3508">
        <v>53171</v>
      </c>
      <c r="AD3508">
        <v>50298</v>
      </c>
      <c r="AE3508">
        <v>47427</v>
      </c>
      <c r="AF3508">
        <v>44561</v>
      </c>
      <c r="AG3508">
        <v>41694</v>
      </c>
      <c r="AH3508">
        <v>38819</v>
      </c>
      <c r="AI3508">
        <v>35936</v>
      </c>
      <c r="AJ3508">
        <v>33053</v>
      </c>
      <c r="AK3508">
        <v>30188</v>
      </c>
      <c r="AL3508">
        <v>27377</v>
      </c>
      <c r="AM3508">
        <v>24648</v>
      </c>
      <c r="AN3508">
        <v>22023</v>
      </c>
      <c r="AO3508">
        <v>19522</v>
      </c>
      <c r="AP3508">
        <v>17157</v>
      </c>
      <c r="AQ3508">
        <v>14919</v>
      </c>
      <c r="AR3508">
        <v>12819</v>
      </c>
      <c r="AS3508">
        <v>10881</v>
      </c>
      <c r="AT3508">
        <v>9126</v>
      </c>
      <c r="AU3508">
        <v>7554</v>
      </c>
      <c r="AV3508">
        <v>6163</v>
      </c>
      <c r="AW3508">
        <v>4950</v>
      </c>
      <c r="AX3508">
        <v>3911</v>
      </c>
      <c r="DC3508">
        <v>24.71</v>
      </c>
      <c r="DD3508">
        <v>23.99</v>
      </c>
      <c r="DE3508">
        <v>23.28</v>
      </c>
      <c r="DF3508">
        <v>22.58</v>
      </c>
      <c r="DG3508">
        <v>21.89</v>
      </c>
      <c r="DH3508">
        <v>21.2</v>
      </c>
      <c r="DI3508">
        <v>20.51</v>
      </c>
      <c r="DJ3508">
        <v>19.84</v>
      </c>
      <c r="DK3508">
        <v>19.170000000000002</v>
      </c>
      <c r="DL3508">
        <v>18.510000000000002</v>
      </c>
      <c r="DM3508">
        <v>17.86</v>
      </c>
      <c r="DN3508">
        <v>17.23</v>
      </c>
      <c r="DO3508">
        <v>16.61</v>
      </c>
      <c r="DP3508">
        <v>16.010000000000002</v>
      </c>
      <c r="DQ3508">
        <v>15.42</v>
      </c>
      <c r="DR3508">
        <v>14.83</v>
      </c>
      <c r="DS3508">
        <v>14.26</v>
      </c>
      <c r="DT3508">
        <v>13.7</v>
      </c>
      <c r="DU3508">
        <v>13.15</v>
      </c>
      <c r="DV3508">
        <v>12.61</v>
      </c>
      <c r="DW3508">
        <v>12.1</v>
      </c>
      <c r="DX3508">
        <v>11.6</v>
      </c>
      <c r="DY3508">
        <v>11.12</v>
      </c>
      <c r="DZ3508">
        <v>10.66</v>
      </c>
      <c r="EA3508">
        <v>10.199999999999999</v>
      </c>
      <c r="EB3508">
        <v>9.76</v>
      </c>
      <c r="EC3508">
        <v>9.32</v>
      </c>
      <c r="ED3508">
        <v>8.8800000000000008</v>
      </c>
      <c r="EE3508">
        <v>8.4600000000000009</v>
      </c>
      <c r="EF3508">
        <v>8.0500000000000007</v>
      </c>
      <c r="EG3508">
        <v>7.66</v>
      </c>
      <c r="EH3508">
        <v>7.28</v>
      </c>
      <c r="EI3508">
        <v>6.92</v>
      </c>
      <c r="EJ3508">
        <v>6.58</v>
      </c>
      <c r="EK3508">
        <v>6.26</v>
      </c>
      <c r="EL3508">
        <v>5.94</v>
      </c>
      <c r="EM3508">
        <v>5.64</v>
      </c>
      <c r="EN3508">
        <v>5.35</v>
      </c>
      <c r="EO3508">
        <v>5.08</v>
      </c>
      <c r="EP3508">
        <v>4.83</v>
      </c>
      <c r="EQ3508">
        <v>4.5999999999999996</v>
      </c>
      <c r="ER3508">
        <v>4.38</v>
      </c>
      <c r="ES3508">
        <v>4.1900000000000004</v>
      </c>
      <c r="ET3508">
        <v>4.0199999999999996</v>
      </c>
      <c r="EU3508">
        <v>3.89</v>
      </c>
      <c r="EV3508">
        <v>3.79</v>
      </c>
    </row>
    <row r="3509" spans="1:155" x14ac:dyDescent="0.25">
      <c r="A3509" t="s">
        <v>3296</v>
      </c>
      <c r="B3509">
        <v>45</v>
      </c>
      <c r="C3509">
        <v>45</v>
      </c>
      <c r="E3509">
        <v>100000</v>
      </c>
      <c r="F3509">
        <v>98761</v>
      </c>
      <c r="G3509">
        <v>97470</v>
      </c>
      <c r="H3509">
        <v>96131</v>
      </c>
      <c r="I3509">
        <v>94746</v>
      </c>
      <c r="J3509">
        <v>93312</v>
      </c>
      <c r="K3509">
        <v>91824</v>
      </c>
      <c r="L3509">
        <v>90272</v>
      </c>
      <c r="M3509">
        <v>88643</v>
      </c>
      <c r="N3509">
        <v>86926</v>
      </c>
      <c r="O3509">
        <v>85111</v>
      </c>
      <c r="P3509">
        <v>83198</v>
      </c>
      <c r="Q3509">
        <v>81194</v>
      </c>
      <c r="R3509">
        <v>79104</v>
      </c>
      <c r="S3509">
        <v>76937</v>
      </c>
      <c r="T3509">
        <v>74696</v>
      </c>
      <c r="U3509">
        <v>72381</v>
      </c>
      <c r="V3509">
        <v>69980</v>
      </c>
      <c r="W3509">
        <v>67484</v>
      </c>
      <c r="X3509">
        <v>64884</v>
      </c>
      <c r="Y3509">
        <v>62178</v>
      </c>
      <c r="Z3509">
        <v>59381</v>
      </c>
      <c r="AA3509">
        <v>56517</v>
      </c>
      <c r="AB3509">
        <v>53618</v>
      </c>
      <c r="AC3509">
        <v>50707</v>
      </c>
      <c r="AD3509">
        <v>47802</v>
      </c>
      <c r="AE3509">
        <v>44901</v>
      </c>
      <c r="AF3509">
        <v>42000</v>
      </c>
      <c r="AG3509">
        <v>39093</v>
      </c>
      <c r="AH3509">
        <v>36177</v>
      </c>
      <c r="AI3509">
        <v>33263</v>
      </c>
      <c r="AJ3509">
        <v>30369</v>
      </c>
      <c r="AK3509">
        <v>27524</v>
      </c>
      <c r="AL3509">
        <v>24767</v>
      </c>
      <c r="AM3509">
        <v>22117</v>
      </c>
      <c r="AN3509">
        <v>19592</v>
      </c>
      <c r="AO3509">
        <v>17207</v>
      </c>
      <c r="AP3509">
        <v>14953</v>
      </c>
      <c r="AQ3509">
        <v>12839</v>
      </c>
      <c r="AR3509">
        <v>10891</v>
      </c>
      <c r="AS3509">
        <v>9127</v>
      </c>
      <c r="AT3509">
        <v>7550</v>
      </c>
      <c r="AU3509">
        <v>6155</v>
      </c>
      <c r="AV3509">
        <v>4940</v>
      </c>
      <c r="AW3509">
        <v>3899</v>
      </c>
      <c r="DC3509">
        <v>23.93</v>
      </c>
      <c r="DD3509">
        <v>23.23</v>
      </c>
      <c r="DE3509">
        <v>22.53</v>
      </c>
      <c r="DF3509">
        <v>21.84</v>
      </c>
      <c r="DG3509">
        <v>21.15</v>
      </c>
      <c r="DH3509">
        <v>20.47</v>
      </c>
      <c r="DI3509">
        <v>19.79</v>
      </c>
      <c r="DJ3509">
        <v>19.12</v>
      </c>
      <c r="DK3509">
        <v>18.46</v>
      </c>
      <c r="DL3509">
        <v>17.82</v>
      </c>
      <c r="DM3509">
        <v>17.190000000000001</v>
      </c>
      <c r="DN3509">
        <v>16.57</v>
      </c>
      <c r="DO3509">
        <v>15.97</v>
      </c>
      <c r="DP3509">
        <v>15.38</v>
      </c>
      <c r="DQ3509">
        <v>14.79</v>
      </c>
      <c r="DR3509">
        <v>14.22</v>
      </c>
      <c r="DS3509">
        <v>13.66</v>
      </c>
      <c r="DT3509">
        <v>13.11</v>
      </c>
      <c r="DU3509">
        <v>12.58</v>
      </c>
      <c r="DV3509">
        <v>12.06</v>
      </c>
      <c r="DW3509">
        <v>11.57</v>
      </c>
      <c r="DX3509">
        <v>11.09</v>
      </c>
      <c r="DY3509">
        <v>10.63</v>
      </c>
      <c r="DZ3509">
        <v>10.17</v>
      </c>
      <c r="EA3509">
        <v>9.73</v>
      </c>
      <c r="EB3509">
        <v>9.2899999999999991</v>
      </c>
      <c r="EC3509">
        <v>8.86</v>
      </c>
      <c r="ED3509">
        <v>8.43</v>
      </c>
      <c r="EE3509">
        <v>8.02</v>
      </c>
      <c r="EF3509">
        <v>7.63</v>
      </c>
      <c r="EG3509">
        <v>7.26</v>
      </c>
      <c r="EH3509">
        <v>6.9</v>
      </c>
      <c r="EI3509">
        <v>6.56</v>
      </c>
      <c r="EJ3509">
        <v>6.24</v>
      </c>
      <c r="EK3509">
        <v>5.92</v>
      </c>
      <c r="EL3509">
        <v>5.62</v>
      </c>
      <c r="EM3509">
        <v>5.33</v>
      </c>
      <c r="EN3509">
        <v>5.0599999999999996</v>
      </c>
      <c r="EO3509">
        <v>4.8099999999999996</v>
      </c>
      <c r="EP3509">
        <v>4.58</v>
      </c>
      <c r="EQ3509">
        <v>4.37</v>
      </c>
      <c r="ER3509">
        <v>4.18</v>
      </c>
      <c r="ES3509">
        <v>4.01</v>
      </c>
      <c r="ET3509">
        <v>3.88</v>
      </c>
      <c r="EU3509">
        <v>3.78</v>
      </c>
    </row>
    <row r="3510" spans="1:155" x14ac:dyDescent="0.25">
      <c r="A3510" t="s">
        <v>3297</v>
      </c>
      <c r="B3510">
        <v>44</v>
      </c>
      <c r="C3510">
        <v>44</v>
      </c>
      <c r="E3510">
        <v>100000</v>
      </c>
      <c r="F3510">
        <v>98684</v>
      </c>
      <c r="G3510">
        <v>97319</v>
      </c>
      <c r="H3510">
        <v>95906</v>
      </c>
      <c r="I3510">
        <v>94445</v>
      </c>
      <c r="J3510">
        <v>92930</v>
      </c>
      <c r="K3510">
        <v>91349</v>
      </c>
      <c r="L3510">
        <v>89691</v>
      </c>
      <c r="M3510">
        <v>87943</v>
      </c>
      <c r="N3510">
        <v>86098</v>
      </c>
      <c r="O3510">
        <v>84152</v>
      </c>
      <c r="P3510">
        <v>82112</v>
      </c>
      <c r="Q3510">
        <v>79989</v>
      </c>
      <c r="R3510">
        <v>77786</v>
      </c>
      <c r="S3510">
        <v>75510</v>
      </c>
      <c r="T3510">
        <v>73156</v>
      </c>
      <c r="U3510">
        <v>70718</v>
      </c>
      <c r="V3510">
        <v>68183</v>
      </c>
      <c r="W3510">
        <v>65543</v>
      </c>
      <c r="X3510">
        <v>62797</v>
      </c>
      <c r="Y3510">
        <v>59959</v>
      </c>
      <c r="Z3510">
        <v>57054</v>
      </c>
      <c r="AA3510">
        <v>54114</v>
      </c>
      <c r="AB3510">
        <v>51164</v>
      </c>
      <c r="AC3510">
        <v>48219</v>
      </c>
      <c r="AD3510">
        <v>45281</v>
      </c>
      <c r="AE3510">
        <v>42344</v>
      </c>
      <c r="AF3510">
        <v>39401</v>
      </c>
      <c r="AG3510">
        <v>36451</v>
      </c>
      <c r="AH3510">
        <v>33502</v>
      </c>
      <c r="AI3510">
        <v>30576</v>
      </c>
      <c r="AJ3510">
        <v>27702</v>
      </c>
      <c r="AK3510">
        <v>24911</v>
      </c>
      <c r="AL3510">
        <v>22233</v>
      </c>
      <c r="AM3510">
        <v>19684</v>
      </c>
      <c r="AN3510">
        <v>17276</v>
      </c>
      <c r="AO3510">
        <v>15002</v>
      </c>
      <c r="AP3510">
        <v>12872</v>
      </c>
      <c r="AQ3510">
        <v>10911</v>
      </c>
      <c r="AR3510">
        <v>9137</v>
      </c>
      <c r="AS3510">
        <v>7553</v>
      </c>
      <c r="AT3510">
        <v>6153</v>
      </c>
      <c r="AU3510">
        <v>4934</v>
      </c>
      <c r="AV3510">
        <v>3892</v>
      </c>
      <c r="DC3510">
        <v>23.17</v>
      </c>
      <c r="DD3510">
        <v>22.48</v>
      </c>
      <c r="DE3510">
        <v>21.78</v>
      </c>
      <c r="DF3510">
        <v>21.1</v>
      </c>
      <c r="DG3510">
        <v>20.420000000000002</v>
      </c>
      <c r="DH3510">
        <v>19.739999999999998</v>
      </c>
      <c r="DI3510">
        <v>19.07</v>
      </c>
      <c r="DJ3510">
        <v>18.420000000000002</v>
      </c>
      <c r="DK3510">
        <v>17.77</v>
      </c>
      <c r="DL3510">
        <v>17.14</v>
      </c>
      <c r="DM3510">
        <v>16.53</v>
      </c>
      <c r="DN3510">
        <v>15.93</v>
      </c>
      <c r="DO3510">
        <v>15.34</v>
      </c>
      <c r="DP3510">
        <v>14.76</v>
      </c>
      <c r="DQ3510">
        <v>14.19</v>
      </c>
      <c r="DR3510">
        <v>13.63</v>
      </c>
      <c r="DS3510">
        <v>13.08</v>
      </c>
      <c r="DT3510">
        <v>12.55</v>
      </c>
      <c r="DU3510">
        <v>12.03</v>
      </c>
      <c r="DV3510">
        <v>11.54</v>
      </c>
      <c r="DW3510">
        <v>11.06</v>
      </c>
      <c r="DX3510">
        <v>10.6</v>
      </c>
      <c r="DY3510">
        <v>10.14</v>
      </c>
      <c r="DZ3510">
        <v>9.6999999999999993</v>
      </c>
      <c r="EA3510">
        <v>9.26</v>
      </c>
      <c r="EB3510">
        <v>8.83</v>
      </c>
      <c r="EC3510">
        <v>8.41</v>
      </c>
      <c r="ED3510">
        <v>8</v>
      </c>
      <c r="EE3510">
        <v>7.61</v>
      </c>
      <c r="EF3510">
        <v>7.23</v>
      </c>
      <c r="EG3510">
        <v>6.88</v>
      </c>
      <c r="EH3510">
        <v>6.54</v>
      </c>
      <c r="EI3510">
        <v>6.22</v>
      </c>
      <c r="EJ3510">
        <v>5.9</v>
      </c>
      <c r="EK3510">
        <v>5.6</v>
      </c>
      <c r="EL3510">
        <v>5.31</v>
      </c>
      <c r="EM3510">
        <v>5.04</v>
      </c>
      <c r="EN3510">
        <v>4.8</v>
      </c>
      <c r="EO3510">
        <v>4.57</v>
      </c>
      <c r="EP3510">
        <v>4.3600000000000003</v>
      </c>
      <c r="EQ3510">
        <v>4.17</v>
      </c>
      <c r="ER3510">
        <v>4</v>
      </c>
      <c r="ES3510">
        <v>3.87</v>
      </c>
      <c r="ET3510">
        <v>3.77</v>
      </c>
    </row>
    <row r="3511" spans="1:155" x14ac:dyDescent="0.25">
      <c r="A3511" t="s">
        <v>3298</v>
      </c>
      <c r="B3511">
        <v>43</v>
      </c>
      <c r="C3511">
        <v>43</v>
      </c>
      <c r="E3511">
        <v>100000</v>
      </c>
      <c r="F3511">
        <v>98607</v>
      </c>
      <c r="G3511">
        <v>97166</v>
      </c>
      <c r="H3511">
        <v>95675</v>
      </c>
      <c r="I3511">
        <v>94130</v>
      </c>
      <c r="J3511">
        <v>92521</v>
      </c>
      <c r="K3511">
        <v>90831</v>
      </c>
      <c r="L3511">
        <v>89051</v>
      </c>
      <c r="M3511">
        <v>87170</v>
      </c>
      <c r="N3511">
        <v>85191</v>
      </c>
      <c r="O3511">
        <v>83115</v>
      </c>
      <c r="P3511">
        <v>80953</v>
      </c>
      <c r="Q3511">
        <v>78714</v>
      </c>
      <c r="R3511">
        <v>76398</v>
      </c>
      <c r="S3511">
        <v>74006</v>
      </c>
      <c r="T3511">
        <v>71526</v>
      </c>
      <c r="U3511">
        <v>68950</v>
      </c>
      <c r="V3511">
        <v>66266</v>
      </c>
      <c r="W3511">
        <v>63478</v>
      </c>
      <c r="X3511">
        <v>60595</v>
      </c>
      <c r="Y3511">
        <v>57646</v>
      </c>
      <c r="Z3511">
        <v>54662</v>
      </c>
      <c r="AA3511">
        <v>51669</v>
      </c>
      <c r="AB3511">
        <v>48683</v>
      </c>
      <c r="AC3511">
        <v>45704</v>
      </c>
      <c r="AD3511">
        <v>42728</v>
      </c>
      <c r="AE3511">
        <v>39746</v>
      </c>
      <c r="AF3511">
        <v>36758</v>
      </c>
      <c r="AG3511">
        <v>33774</v>
      </c>
      <c r="AH3511">
        <v>30812</v>
      </c>
      <c r="AI3511">
        <v>27904</v>
      </c>
      <c r="AJ3511">
        <v>25084</v>
      </c>
      <c r="AK3511">
        <v>22372</v>
      </c>
      <c r="AL3511">
        <v>19795</v>
      </c>
      <c r="AM3511">
        <v>17363</v>
      </c>
      <c r="AN3511">
        <v>15067</v>
      </c>
      <c r="AO3511">
        <v>12918</v>
      </c>
      <c r="AP3511">
        <v>10942</v>
      </c>
      <c r="AQ3511">
        <v>9157</v>
      </c>
      <c r="AR3511">
        <v>7564</v>
      </c>
      <c r="AS3511">
        <v>6157</v>
      </c>
      <c r="AT3511">
        <v>4934</v>
      </c>
      <c r="AU3511">
        <v>3890</v>
      </c>
      <c r="DC3511">
        <v>22.42</v>
      </c>
      <c r="DD3511">
        <v>21.73</v>
      </c>
      <c r="DE3511">
        <v>21.05</v>
      </c>
      <c r="DF3511">
        <v>20.37</v>
      </c>
      <c r="DG3511">
        <v>19.690000000000001</v>
      </c>
      <c r="DH3511">
        <v>19.03</v>
      </c>
      <c r="DI3511">
        <v>18.37</v>
      </c>
      <c r="DJ3511">
        <v>17.73</v>
      </c>
      <c r="DK3511">
        <v>17.100000000000001</v>
      </c>
      <c r="DL3511">
        <v>16.489999999999998</v>
      </c>
      <c r="DM3511">
        <v>15.89</v>
      </c>
      <c r="DN3511">
        <v>15.3</v>
      </c>
      <c r="DO3511">
        <v>14.72</v>
      </c>
      <c r="DP3511">
        <v>14.15</v>
      </c>
      <c r="DQ3511">
        <v>13.59</v>
      </c>
      <c r="DR3511">
        <v>13.04</v>
      </c>
      <c r="DS3511">
        <v>12.51</v>
      </c>
      <c r="DT3511">
        <v>12</v>
      </c>
      <c r="DU3511">
        <v>11.51</v>
      </c>
      <c r="DV3511">
        <v>11.03</v>
      </c>
      <c r="DW3511">
        <v>10.57</v>
      </c>
      <c r="DX3511">
        <v>10.119999999999999</v>
      </c>
      <c r="DY3511">
        <v>9.67</v>
      </c>
      <c r="DZ3511">
        <v>9.24</v>
      </c>
      <c r="EA3511">
        <v>8.81</v>
      </c>
      <c r="EB3511">
        <v>8.3800000000000008</v>
      </c>
      <c r="EC3511">
        <v>7.98</v>
      </c>
      <c r="ED3511">
        <v>7.58</v>
      </c>
      <c r="EE3511">
        <v>7.21</v>
      </c>
      <c r="EF3511">
        <v>6.86</v>
      </c>
      <c r="EG3511">
        <v>6.52</v>
      </c>
      <c r="EH3511">
        <v>6.19</v>
      </c>
      <c r="EI3511">
        <v>5.88</v>
      </c>
      <c r="EJ3511">
        <v>5.59</v>
      </c>
      <c r="EK3511">
        <v>5.3</v>
      </c>
      <c r="EL3511">
        <v>5.03</v>
      </c>
      <c r="EM3511">
        <v>4.78</v>
      </c>
      <c r="EN3511">
        <v>4.5599999999999996</v>
      </c>
      <c r="EO3511">
        <v>4.3499999999999996</v>
      </c>
      <c r="EP3511">
        <v>4.16</v>
      </c>
      <c r="EQ3511">
        <v>3.99</v>
      </c>
      <c r="ER3511">
        <v>3.86</v>
      </c>
      <c r="ES3511">
        <v>3.76</v>
      </c>
    </row>
    <row r="3512" spans="1:155" x14ac:dyDescent="0.25">
      <c r="A3512" t="s">
        <v>3299</v>
      </c>
      <c r="B3512">
        <v>42</v>
      </c>
      <c r="C3512">
        <v>42</v>
      </c>
      <c r="E3512">
        <v>100000</v>
      </c>
      <c r="F3512">
        <v>98529</v>
      </c>
      <c r="G3512">
        <v>97007</v>
      </c>
      <c r="H3512">
        <v>95430</v>
      </c>
      <c r="I3512">
        <v>93788</v>
      </c>
      <c r="J3512">
        <v>92067</v>
      </c>
      <c r="K3512">
        <v>90251</v>
      </c>
      <c r="L3512">
        <v>88335</v>
      </c>
      <c r="M3512">
        <v>86317</v>
      </c>
      <c r="N3512">
        <v>84204</v>
      </c>
      <c r="O3512">
        <v>82002</v>
      </c>
      <c r="P3512">
        <v>79721</v>
      </c>
      <c r="Q3512">
        <v>77365</v>
      </c>
      <c r="R3512">
        <v>74930</v>
      </c>
      <c r="S3512">
        <v>72409</v>
      </c>
      <c r="T3512">
        <v>69786</v>
      </c>
      <c r="U3512">
        <v>67058</v>
      </c>
      <c r="V3512">
        <v>64221</v>
      </c>
      <c r="W3512">
        <v>61293</v>
      </c>
      <c r="X3512">
        <v>58295</v>
      </c>
      <c r="Y3512">
        <v>55264</v>
      </c>
      <c r="Z3512">
        <v>52224</v>
      </c>
      <c r="AA3512">
        <v>49194</v>
      </c>
      <c r="AB3512">
        <v>46172</v>
      </c>
      <c r="AC3512">
        <v>43152</v>
      </c>
      <c r="AD3512">
        <v>40129</v>
      </c>
      <c r="AE3512">
        <v>37101</v>
      </c>
      <c r="AF3512">
        <v>34077</v>
      </c>
      <c r="AG3512">
        <v>31078</v>
      </c>
      <c r="AH3512">
        <v>28133</v>
      </c>
      <c r="AI3512">
        <v>25279</v>
      </c>
      <c r="AJ3512">
        <v>22537</v>
      </c>
      <c r="AK3512">
        <v>19927</v>
      </c>
      <c r="AL3512">
        <v>17469</v>
      </c>
      <c r="AM3512">
        <v>15149</v>
      </c>
      <c r="AN3512">
        <v>12979</v>
      </c>
      <c r="AO3512">
        <v>10985</v>
      </c>
      <c r="AP3512">
        <v>9185</v>
      </c>
      <c r="AQ3512">
        <v>7582</v>
      </c>
      <c r="AR3512">
        <v>6168</v>
      </c>
      <c r="AS3512">
        <v>4939</v>
      </c>
      <c r="AT3512">
        <v>3891</v>
      </c>
      <c r="DC3512">
        <v>21.68</v>
      </c>
      <c r="DD3512">
        <v>21</v>
      </c>
      <c r="DE3512">
        <v>20.32</v>
      </c>
      <c r="DF3512">
        <v>19.649999999999999</v>
      </c>
      <c r="DG3512">
        <v>18.98</v>
      </c>
      <c r="DH3512">
        <v>18.329999999999998</v>
      </c>
      <c r="DI3512">
        <v>17.690000000000001</v>
      </c>
      <c r="DJ3512">
        <v>17.059999999999999</v>
      </c>
      <c r="DK3512">
        <v>16.45</v>
      </c>
      <c r="DL3512">
        <v>15.85</v>
      </c>
      <c r="DM3512">
        <v>15.26</v>
      </c>
      <c r="DN3512">
        <v>14.68</v>
      </c>
      <c r="DO3512">
        <v>14.11</v>
      </c>
      <c r="DP3512">
        <v>13.56</v>
      </c>
      <c r="DQ3512">
        <v>13.01</v>
      </c>
      <c r="DR3512">
        <v>12.48</v>
      </c>
      <c r="DS3512">
        <v>11.97</v>
      </c>
      <c r="DT3512">
        <v>11.48</v>
      </c>
      <c r="DU3512">
        <v>11</v>
      </c>
      <c r="DV3512">
        <v>10.54</v>
      </c>
      <c r="DW3512">
        <v>10.09</v>
      </c>
      <c r="DX3512">
        <v>9.65</v>
      </c>
      <c r="DY3512">
        <v>9.2100000000000009</v>
      </c>
      <c r="DZ3512">
        <v>8.7799999999999994</v>
      </c>
      <c r="EA3512">
        <v>8.36</v>
      </c>
      <c r="EB3512">
        <v>7.95</v>
      </c>
      <c r="EC3512">
        <v>7.56</v>
      </c>
      <c r="ED3512">
        <v>7.19</v>
      </c>
      <c r="EE3512">
        <v>6.83</v>
      </c>
      <c r="EF3512">
        <v>6.5</v>
      </c>
      <c r="EG3512">
        <v>6.17</v>
      </c>
      <c r="EH3512">
        <v>5.86</v>
      </c>
      <c r="EI3512">
        <v>5.57</v>
      </c>
      <c r="EJ3512">
        <v>5.28</v>
      </c>
      <c r="EK3512">
        <v>5.01</v>
      </c>
      <c r="EL3512">
        <v>4.7699999999999996</v>
      </c>
      <c r="EM3512">
        <v>4.54</v>
      </c>
      <c r="EN3512">
        <v>4.33</v>
      </c>
      <c r="EO3512">
        <v>4.1399999999999997</v>
      </c>
      <c r="EP3512">
        <v>3.98</v>
      </c>
      <c r="EQ3512">
        <v>3.85</v>
      </c>
      <c r="ER3512">
        <v>3.75</v>
      </c>
    </row>
    <row r="3513" spans="1:155" x14ac:dyDescent="0.25">
      <c r="A3513" t="s">
        <v>3300</v>
      </c>
      <c r="B3513">
        <v>41</v>
      </c>
      <c r="C3513">
        <v>41</v>
      </c>
      <c r="E3513">
        <v>100000</v>
      </c>
      <c r="F3513">
        <v>98446</v>
      </c>
      <c r="G3513">
        <v>96836</v>
      </c>
      <c r="H3513">
        <v>95158</v>
      </c>
      <c r="I3513">
        <v>93401</v>
      </c>
      <c r="J3513">
        <v>91550</v>
      </c>
      <c r="K3513">
        <v>89595</v>
      </c>
      <c r="L3513">
        <v>87537</v>
      </c>
      <c r="M3513">
        <v>85382</v>
      </c>
      <c r="N3513">
        <v>83139</v>
      </c>
      <c r="O3513">
        <v>80814</v>
      </c>
      <c r="P3513">
        <v>78413</v>
      </c>
      <c r="Q3513">
        <v>75935</v>
      </c>
      <c r="R3513">
        <v>73367</v>
      </c>
      <c r="S3513">
        <v>70698</v>
      </c>
      <c r="T3513">
        <v>67919</v>
      </c>
      <c r="U3513">
        <v>65033</v>
      </c>
      <c r="V3513">
        <v>62052</v>
      </c>
      <c r="W3513">
        <v>59005</v>
      </c>
      <c r="X3513">
        <v>55923</v>
      </c>
      <c r="Y3513">
        <v>52834</v>
      </c>
      <c r="Z3513">
        <v>49753</v>
      </c>
      <c r="AA3513">
        <v>46684</v>
      </c>
      <c r="AB3513">
        <v>43620</v>
      </c>
      <c r="AC3513">
        <v>40551</v>
      </c>
      <c r="AD3513">
        <v>37480</v>
      </c>
      <c r="AE3513">
        <v>34413</v>
      </c>
      <c r="AF3513">
        <v>31373</v>
      </c>
      <c r="AG3513">
        <v>28390</v>
      </c>
      <c r="AH3513">
        <v>25499</v>
      </c>
      <c r="AI3513">
        <v>22723</v>
      </c>
      <c r="AJ3513">
        <v>20084</v>
      </c>
      <c r="AK3513">
        <v>17593</v>
      </c>
      <c r="AL3513">
        <v>15247</v>
      </c>
      <c r="AM3513">
        <v>13054</v>
      </c>
      <c r="AN3513">
        <v>11040</v>
      </c>
      <c r="AO3513">
        <v>9224</v>
      </c>
      <c r="AP3513">
        <v>7608</v>
      </c>
      <c r="AQ3513">
        <v>6185</v>
      </c>
      <c r="AR3513">
        <v>4949</v>
      </c>
      <c r="AS3513">
        <v>3896</v>
      </c>
      <c r="DC3513">
        <v>20.95</v>
      </c>
      <c r="DD3513">
        <v>20.27</v>
      </c>
      <c r="DE3513">
        <v>19.600000000000001</v>
      </c>
      <c r="DF3513">
        <v>18.940000000000001</v>
      </c>
      <c r="DG3513">
        <v>18.29</v>
      </c>
      <c r="DH3513">
        <v>17.649999999999999</v>
      </c>
      <c r="DI3513">
        <v>17.02</v>
      </c>
      <c r="DJ3513">
        <v>16.41</v>
      </c>
      <c r="DK3513">
        <v>15.81</v>
      </c>
      <c r="DL3513">
        <v>15.22</v>
      </c>
      <c r="DM3513">
        <v>14.65</v>
      </c>
      <c r="DN3513">
        <v>14.08</v>
      </c>
      <c r="DO3513">
        <v>13.52</v>
      </c>
      <c r="DP3513">
        <v>12.98</v>
      </c>
      <c r="DQ3513">
        <v>12.45</v>
      </c>
      <c r="DR3513">
        <v>11.94</v>
      </c>
      <c r="DS3513">
        <v>11.45</v>
      </c>
      <c r="DT3513">
        <v>10.97</v>
      </c>
      <c r="DU3513">
        <v>10.51</v>
      </c>
      <c r="DV3513">
        <v>10.06</v>
      </c>
      <c r="DW3513">
        <v>9.6199999999999992</v>
      </c>
      <c r="DX3513">
        <v>9.19</v>
      </c>
      <c r="DY3513">
        <v>8.76</v>
      </c>
      <c r="DZ3513">
        <v>8.34</v>
      </c>
      <c r="EA3513">
        <v>7.93</v>
      </c>
      <c r="EB3513">
        <v>7.54</v>
      </c>
      <c r="EC3513">
        <v>7.17</v>
      </c>
      <c r="ED3513">
        <v>6.81</v>
      </c>
      <c r="EE3513">
        <v>6.48</v>
      </c>
      <c r="EF3513">
        <v>6.16</v>
      </c>
      <c r="EG3513">
        <v>5.85</v>
      </c>
      <c r="EH3513">
        <v>5.55</v>
      </c>
      <c r="EI3513">
        <v>5.26</v>
      </c>
      <c r="EJ3513">
        <v>5</v>
      </c>
      <c r="EK3513">
        <v>4.75</v>
      </c>
      <c r="EL3513">
        <v>4.53</v>
      </c>
      <c r="EM3513">
        <v>4.32</v>
      </c>
      <c r="EN3513">
        <v>4.13</v>
      </c>
      <c r="EO3513">
        <v>3.97</v>
      </c>
      <c r="EP3513">
        <v>3.84</v>
      </c>
      <c r="EQ3513">
        <v>3.74</v>
      </c>
    </row>
    <row r="3514" spans="1:155" x14ac:dyDescent="0.25">
      <c r="A3514" t="s">
        <v>3301</v>
      </c>
      <c r="B3514">
        <v>40</v>
      </c>
      <c r="C3514">
        <v>40</v>
      </c>
      <c r="E3514">
        <v>100000</v>
      </c>
      <c r="F3514">
        <v>98354</v>
      </c>
      <c r="G3514">
        <v>96640</v>
      </c>
      <c r="H3514">
        <v>94844</v>
      </c>
      <c r="I3514">
        <v>92953</v>
      </c>
      <c r="J3514">
        <v>90959</v>
      </c>
      <c r="K3514">
        <v>88858</v>
      </c>
      <c r="L3514">
        <v>86659</v>
      </c>
      <c r="M3514">
        <v>84369</v>
      </c>
      <c r="N3514">
        <v>82000</v>
      </c>
      <c r="O3514">
        <v>79551</v>
      </c>
      <c r="P3514">
        <v>77024</v>
      </c>
      <c r="Q3514">
        <v>74408</v>
      </c>
      <c r="R3514">
        <v>71688</v>
      </c>
      <c r="S3514">
        <v>68858</v>
      </c>
      <c r="T3514">
        <v>65917</v>
      </c>
      <c r="U3514">
        <v>62882</v>
      </c>
      <c r="V3514">
        <v>59779</v>
      </c>
      <c r="W3514">
        <v>56644</v>
      </c>
      <c r="X3514">
        <v>53501</v>
      </c>
      <c r="Y3514">
        <v>50368</v>
      </c>
      <c r="Z3514">
        <v>47247</v>
      </c>
      <c r="AA3514">
        <v>44133</v>
      </c>
      <c r="AB3514">
        <v>41017</v>
      </c>
      <c r="AC3514">
        <v>37898</v>
      </c>
      <c r="AD3514">
        <v>34786</v>
      </c>
      <c r="AE3514">
        <v>31701</v>
      </c>
      <c r="AF3514">
        <v>28677</v>
      </c>
      <c r="AG3514">
        <v>25746</v>
      </c>
      <c r="AH3514">
        <v>22933</v>
      </c>
      <c r="AI3514">
        <v>20260</v>
      </c>
      <c r="AJ3514">
        <v>17739</v>
      </c>
      <c r="AK3514">
        <v>15362</v>
      </c>
      <c r="AL3514">
        <v>13144</v>
      </c>
      <c r="AM3514">
        <v>11109</v>
      </c>
      <c r="AN3514">
        <v>9274</v>
      </c>
      <c r="AO3514">
        <v>7643</v>
      </c>
      <c r="AP3514">
        <v>6209</v>
      </c>
      <c r="AQ3514">
        <v>4965</v>
      </c>
      <c r="AR3514">
        <v>3906</v>
      </c>
      <c r="DC3514">
        <v>20.23</v>
      </c>
      <c r="DD3514">
        <v>19.559999999999999</v>
      </c>
      <c r="DE3514">
        <v>18.89</v>
      </c>
      <c r="DF3514">
        <v>18.239999999999998</v>
      </c>
      <c r="DG3514">
        <v>17.600000000000001</v>
      </c>
      <c r="DH3514">
        <v>16.98</v>
      </c>
      <c r="DI3514">
        <v>16.37</v>
      </c>
      <c r="DJ3514">
        <v>15.77</v>
      </c>
      <c r="DK3514">
        <v>15.19</v>
      </c>
      <c r="DL3514">
        <v>14.61</v>
      </c>
      <c r="DM3514">
        <v>14.04</v>
      </c>
      <c r="DN3514">
        <v>13.49</v>
      </c>
      <c r="DO3514">
        <v>12.94</v>
      </c>
      <c r="DP3514">
        <v>12.42</v>
      </c>
      <c r="DQ3514">
        <v>11.91</v>
      </c>
      <c r="DR3514">
        <v>11.42</v>
      </c>
      <c r="DS3514">
        <v>10.94</v>
      </c>
      <c r="DT3514">
        <v>10.48</v>
      </c>
      <c r="DU3514">
        <v>10.039999999999999</v>
      </c>
      <c r="DV3514">
        <v>9.6</v>
      </c>
      <c r="DW3514">
        <v>9.16</v>
      </c>
      <c r="DX3514">
        <v>8.74</v>
      </c>
      <c r="DY3514">
        <v>8.32</v>
      </c>
      <c r="DZ3514">
        <v>7.91</v>
      </c>
      <c r="EA3514">
        <v>7.52</v>
      </c>
      <c r="EB3514">
        <v>7.15</v>
      </c>
      <c r="EC3514">
        <v>6.8</v>
      </c>
      <c r="ED3514">
        <v>6.46</v>
      </c>
      <c r="EE3514">
        <v>6.14</v>
      </c>
      <c r="EF3514">
        <v>5.83</v>
      </c>
      <c r="EG3514">
        <v>5.53</v>
      </c>
      <c r="EH3514">
        <v>5.25</v>
      </c>
      <c r="EI3514">
        <v>4.9800000000000004</v>
      </c>
      <c r="EJ3514">
        <v>4.74</v>
      </c>
      <c r="EK3514">
        <v>4.5199999999999996</v>
      </c>
      <c r="EL3514">
        <v>4.3099999999999996</v>
      </c>
      <c r="EM3514">
        <v>4.12</v>
      </c>
      <c r="EN3514">
        <v>3.96</v>
      </c>
      <c r="EO3514">
        <v>3.83</v>
      </c>
      <c r="EP3514">
        <v>3.73</v>
      </c>
    </row>
    <row r="3515" spans="1:155" x14ac:dyDescent="0.25">
      <c r="A3515" t="s">
        <v>3302</v>
      </c>
      <c r="B3515">
        <v>39</v>
      </c>
      <c r="C3515">
        <v>39</v>
      </c>
      <c r="E3515">
        <v>100000</v>
      </c>
      <c r="F3515">
        <v>98247</v>
      </c>
      <c r="G3515">
        <v>96410</v>
      </c>
      <c r="H3515">
        <v>94476</v>
      </c>
      <c r="I3515">
        <v>92438</v>
      </c>
      <c r="J3515">
        <v>90293</v>
      </c>
      <c r="K3515">
        <v>88046</v>
      </c>
      <c r="L3515">
        <v>85708</v>
      </c>
      <c r="M3515">
        <v>83288</v>
      </c>
      <c r="N3515">
        <v>80791</v>
      </c>
      <c r="O3515">
        <v>78210</v>
      </c>
      <c r="P3515">
        <v>75541</v>
      </c>
      <c r="Q3515">
        <v>72769</v>
      </c>
      <c r="R3515">
        <v>69882</v>
      </c>
      <c r="S3515">
        <v>66884</v>
      </c>
      <c r="T3515">
        <v>63789</v>
      </c>
      <c r="U3515">
        <v>60628</v>
      </c>
      <c r="V3515">
        <v>57432</v>
      </c>
      <c r="W3515">
        <v>54232</v>
      </c>
      <c r="X3515">
        <v>51043</v>
      </c>
      <c r="Y3515">
        <v>47867</v>
      </c>
      <c r="Z3515">
        <v>44698</v>
      </c>
      <c r="AA3515">
        <v>41530</v>
      </c>
      <c r="AB3515">
        <v>38360</v>
      </c>
      <c r="AC3515">
        <v>35198</v>
      </c>
      <c r="AD3515">
        <v>32066</v>
      </c>
      <c r="AE3515">
        <v>28995</v>
      </c>
      <c r="AF3515">
        <v>26022</v>
      </c>
      <c r="AG3515">
        <v>23169</v>
      </c>
      <c r="AH3515">
        <v>20459</v>
      </c>
      <c r="AI3515">
        <v>17905</v>
      </c>
      <c r="AJ3515">
        <v>15499</v>
      </c>
      <c r="AK3515">
        <v>13250</v>
      </c>
      <c r="AL3515">
        <v>11191</v>
      </c>
      <c r="AM3515">
        <v>9336</v>
      </c>
      <c r="AN3515">
        <v>7688</v>
      </c>
      <c r="AO3515">
        <v>6240</v>
      </c>
      <c r="AP3515">
        <v>4986</v>
      </c>
      <c r="AQ3515">
        <v>3920</v>
      </c>
      <c r="DC3515">
        <v>19.510000000000002</v>
      </c>
      <c r="DD3515">
        <v>18.850000000000001</v>
      </c>
      <c r="DE3515">
        <v>18.2</v>
      </c>
      <c r="DF3515">
        <v>17.559999999999999</v>
      </c>
      <c r="DG3515">
        <v>16.940000000000001</v>
      </c>
      <c r="DH3515">
        <v>16.329999999999998</v>
      </c>
      <c r="DI3515">
        <v>15.73</v>
      </c>
      <c r="DJ3515">
        <v>15.15</v>
      </c>
      <c r="DK3515">
        <v>14.57</v>
      </c>
      <c r="DL3515">
        <v>14.01</v>
      </c>
      <c r="DM3515">
        <v>13.45</v>
      </c>
      <c r="DN3515">
        <v>12.91</v>
      </c>
      <c r="DO3515">
        <v>12.39</v>
      </c>
      <c r="DP3515">
        <v>11.88</v>
      </c>
      <c r="DQ3515">
        <v>11.39</v>
      </c>
      <c r="DR3515">
        <v>10.91</v>
      </c>
      <c r="DS3515">
        <v>10.46</v>
      </c>
      <c r="DT3515">
        <v>10.01</v>
      </c>
      <c r="DU3515">
        <v>9.57</v>
      </c>
      <c r="DV3515">
        <v>9.14</v>
      </c>
      <c r="DW3515">
        <v>8.7100000000000009</v>
      </c>
      <c r="DX3515">
        <v>8.3000000000000007</v>
      </c>
      <c r="DY3515">
        <v>7.89</v>
      </c>
      <c r="DZ3515">
        <v>7.5</v>
      </c>
      <c r="EA3515">
        <v>7.13</v>
      </c>
      <c r="EB3515">
        <v>6.78</v>
      </c>
      <c r="EC3515">
        <v>6.44</v>
      </c>
      <c r="ED3515">
        <v>6.12</v>
      </c>
      <c r="EE3515">
        <v>5.81</v>
      </c>
      <c r="EF3515">
        <v>5.52</v>
      </c>
      <c r="EG3515">
        <v>5.23</v>
      </c>
      <c r="EH3515">
        <v>4.97</v>
      </c>
      <c r="EI3515">
        <v>4.72</v>
      </c>
      <c r="EJ3515">
        <v>4.5</v>
      </c>
      <c r="EK3515">
        <v>4.3</v>
      </c>
      <c r="EL3515">
        <v>4.1100000000000003</v>
      </c>
      <c r="EM3515">
        <v>3.95</v>
      </c>
      <c r="EN3515">
        <v>3.82</v>
      </c>
      <c r="EO3515">
        <v>3.72</v>
      </c>
    </row>
    <row r="3516" spans="1:155" x14ac:dyDescent="0.25">
      <c r="A3516" t="s">
        <v>3303</v>
      </c>
      <c r="B3516">
        <v>38</v>
      </c>
      <c r="C3516">
        <v>38</v>
      </c>
      <c r="E3516">
        <v>100000</v>
      </c>
      <c r="F3516">
        <v>98119</v>
      </c>
      <c r="G3516">
        <v>96140</v>
      </c>
      <c r="H3516">
        <v>94053</v>
      </c>
      <c r="I3516">
        <v>91859</v>
      </c>
      <c r="J3516">
        <v>89563</v>
      </c>
      <c r="K3516">
        <v>87172</v>
      </c>
      <c r="L3516">
        <v>84698</v>
      </c>
      <c r="M3516">
        <v>82145</v>
      </c>
      <c r="N3516">
        <v>79512</v>
      </c>
      <c r="O3516">
        <v>76784</v>
      </c>
      <c r="P3516">
        <v>73952</v>
      </c>
      <c r="Q3516">
        <v>71008</v>
      </c>
      <c r="R3516">
        <v>67947</v>
      </c>
      <c r="S3516">
        <v>64790</v>
      </c>
      <c r="T3516">
        <v>61562</v>
      </c>
      <c r="U3516">
        <v>58304</v>
      </c>
      <c r="V3516">
        <v>55039</v>
      </c>
      <c r="W3516">
        <v>51790</v>
      </c>
      <c r="X3516">
        <v>48554</v>
      </c>
      <c r="Y3516">
        <v>45327</v>
      </c>
      <c r="Z3516">
        <v>42100</v>
      </c>
      <c r="AA3516">
        <v>38874</v>
      </c>
      <c r="AB3516">
        <v>35659</v>
      </c>
      <c r="AC3516">
        <v>32473</v>
      </c>
      <c r="AD3516">
        <v>29353</v>
      </c>
      <c r="AE3516">
        <v>26332</v>
      </c>
      <c r="AF3516">
        <v>23436</v>
      </c>
      <c r="AG3516">
        <v>20686</v>
      </c>
      <c r="AH3516">
        <v>18095</v>
      </c>
      <c r="AI3516">
        <v>15655</v>
      </c>
      <c r="AJ3516">
        <v>13378</v>
      </c>
      <c r="AK3516">
        <v>11289</v>
      </c>
      <c r="AL3516">
        <v>9411</v>
      </c>
      <c r="AM3516">
        <v>7745</v>
      </c>
      <c r="AN3516">
        <v>6281</v>
      </c>
      <c r="AO3516">
        <v>5015</v>
      </c>
      <c r="AP3516">
        <v>3940</v>
      </c>
      <c r="DC3516">
        <v>18.809999999999999</v>
      </c>
      <c r="DD3516">
        <v>18.16</v>
      </c>
      <c r="DE3516">
        <v>17.52</v>
      </c>
      <c r="DF3516">
        <v>16.899999999999999</v>
      </c>
      <c r="DG3516">
        <v>16.29</v>
      </c>
      <c r="DH3516">
        <v>15.7</v>
      </c>
      <c r="DI3516">
        <v>15.11</v>
      </c>
      <c r="DJ3516">
        <v>14.54</v>
      </c>
      <c r="DK3516">
        <v>13.98</v>
      </c>
      <c r="DL3516">
        <v>13.42</v>
      </c>
      <c r="DM3516">
        <v>12.88</v>
      </c>
      <c r="DN3516">
        <v>12.35</v>
      </c>
      <c r="DO3516">
        <v>11.85</v>
      </c>
      <c r="DP3516">
        <v>11.36</v>
      </c>
      <c r="DQ3516">
        <v>10.89</v>
      </c>
      <c r="DR3516">
        <v>10.43</v>
      </c>
      <c r="DS3516">
        <v>9.99</v>
      </c>
      <c r="DT3516">
        <v>9.5500000000000007</v>
      </c>
      <c r="DU3516">
        <v>9.1199999999999992</v>
      </c>
      <c r="DV3516">
        <v>8.69</v>
      </c>
      <c r="DW3516">
        <v>8.27</v>
      </c>
      <c r="DX3516">
        <v>7.87</v>
      </c>
      <c r="DY3516">
        <v>7.48</v>
      </c>
      <c r="DZ3516">
        <v>7.11</v>
      </c>
      <c r="EA3516">
        <v>6.76</v>
      </c>
      <c r="EB3516">
        <v>6.42</v>
      </c>
      <c r="EC3516">
        <v>6.1</v>
      </c>
      <c r="ED3516">
        <v>5.8</v>
      </c>
      <c r="EE3516">
        <v>5.5</v>
      </c>
      <c r="EF3516">
        <v>5.22</v>
      </c>
      <c r="EG3516">
        <v>4.95</v>
      </c>
      <c r="EH3516">
        <v>4.71</v>
      </c>
      <c r="EI3516">
        <v>4.49</v>
      </c>
      <c r="EJ3516">
        <v>4.29</v>
      </c>
      <c r="EK3516">
        <v>4.0999999999999996</v>
      </c>
      <c r="EL3516">
        <v>3.94</v>
      </c>
      <c r="EM3516">
        <v>3.81</v>
      </c>
      <c r="EN3516">
        <v>3.71</v>
      </c>
    </row>
    <row r="3517" spans="1:155" x14ac:dyDescent="0.25">
      <c r="A3517" t="s">
        <v>3304</v>
      </c>
      <c r="B3517">
        <v>37</v>
      </c>
      <c r="C3517">
        <v>37</v>
      </c>
      <c r="E3517">
        <v>100000</v>
      </c>
      <c r="F3517">
        <v>97972</v>
      </c>
      <c r="G3517">
        <v>95833</v>
      </c>
      <c r="H3517">
        <v>93584</v>
      </c>
      <c r="I3517">
        <v>91232</v>
      </c>
      <c r="J3517">
        <v>88787</v>
      </c>
      <c r="K3517">
        <v>86254</v>
      </c>
      <c r="L3517">
        <v>83642</v>
      </c>
      <c r="M3517">
        <v>80946</v>
      </c>
      <c r="N3517">
        <v>78159</v>
      </c>
      <c r="O3517">
        <v>75262</v>
      </c>
      <c r="P3517">
        <v>72252</v>
      </c>
      <c r="Q3517">
        <v>69126</v>
      </c>
      <c r="R3517">
        <v>65899</v>
      </c>
      <c r="S3517">
        <v>62603</v>
      </c>
      <c r="T3517">
        <v>59272</v>
      </c>
      <c r="U3517">
        <v>55941</v>
      </c>
      <c r="V3517">
        <v>52622</v>
      </c>
      <c r="W3517">
        <v>49321</v>
      </c>
      <c r="X3517">
        <v>46029</v>
      </c>
      <c r="Y3517">
        <v>42739</v>
      </c>
      <c r="Z3517">
        <v>39450</v>
      </c>
      <c r="AA3517">
        <v>36175</v>
      </c>
      <c r="AB3517">
        <v>32933</v>
      </c>
      <c r="AC3517">
        <v>29757</v>
      </c>
      <c r="AD3517">
        <v>26685</v>
      </c>
      <c r="AE3517">
        <v>23739</v>
      </c>
      <c r="AF3517">
        <v>20945</v>
      </c>
      <c r="AG3517">
        <v>18313</v>
      </c>
      <c r="AH3517">
        <v>15836</v>
      </c>
      <c r="AI3517">
        <v>13525</v>
      </c>
      <c r="AJ3517">
        <v>11408</v>
      </c>
      <c r="AK3517">
        <v>9502</v>
      </c>
      <c r="AL3517">
        <v>7814</v>
      </c>
      <c r="AM3517">
        <v>6333</v>
      </c>
      <c r="AN3517">
        <v>5052</v>
      </c>
      <c r="AO3517">
        <v>3966</v>
      </c>
      <c r="DC3517">
        <v>18.12</v>
      </c>
      <c r="DD3517">
        <v>17.48</v>
      </c>
      <c r="DE3517">
        <v>16.86</v>
      </c>
      <c r="DF3517">
        <v>16.25</v>
      </c>
      <c r="DG3517">
        <v>15.66</v>
      </c>
      <c r="DH3517">
        <v>15.08</v>
      </c>
      <c r="DI3517">
        <v>14.5</v>
      </c>
      <c r="DJ3517">
        <v>13.94</v>
      </c>
      <c r="DK3517">
        <v>13.39</v>
      </c>
      <c r="DL3517">
        <v>12.85</v>
      </c>
      <c r="DM3517">
        <v>12.32</v>
      </c>
      <c r="DN3517">
        <v>11.82</v>
      </c>
      <c r="DO3517">
        <v>11.33</v>
      </c>
      <c r="DP3517">
        <v>10.86</v>
      </c>
      <c r="DQ3517">
        <v>10.4</v>
      </c>
      <c r="DR3517">
        <v>9.9600000000000009</v>
      </c>
      <c r="DS3517">
        <v>9.52</v>
      </c>
      <c r="DT3517">
        <v>9.09</v>
      </c>
      <c r="DU3517">
        <v>8.67</v>
      </c>
      <c r="DV3517">
        <v>8.25</v>
      </c>
      <c r="DW3517">
        <v>7.85</v>
      </c>
      <c r="DX3517">
        <v>7.46</v>
      </c>
      <c r="DY3517">
        <v>7.09</v>
      </c>
      <c r="DZ3517">
        <v>6.74</v>
      </c>
      <c r="EA3517">
        <v>6.41</v>
      </c>
      <c r="EB3517">
        <v>6.09</v>
      </c>
      <c r="EC3517">
        <v>5.78</v>
      </c>
      <c r="ED3517">
        <v>5.49</v>
      </c>
      <c r="EE3517">
        <v>5.2</v>
      </c>
      <c r="EF3517">
        <v>4.9400000000000004</v>
      </c>
      <c r="EG3517">
        <v>4.7</v>
      </c>
      <c r="EH3517">
        <v>4.4800000000000004</v>
      </c>
      <c r="EI3517">
        <v>4.2699999999999996</v>
      </c>
      <c r="EJ3517">
        <v>4.09</v>
      </c>
      <c r="EK3517">
        <v>3.93</v>
      </c>
      <c r="EL3517">
        <v>3.8</v>
      </c>
      <c r="EM3517">
        <v>3.7</v>
      </c>
    </row>
    <row r="3518" spans="1:155" x14ac:dyDescent="0.25">
      <c r="A3518" t="s">
        <v>3305</v>
      </c>
      <c r="B3518">
        <v>36</v>
      </c>
      <c r="C3518">
        <v>36</v>
      </c>
      <c r="E3518">
        <v>100000</v>
      </c>
      <c r="F3518">
        <v>97806</v>
      </c>
      <c r="G3518">
        <v>95499</v>
      </c>
      <c r="H3518">
        <v>93084</v>
      </c>
      <c r="I3518">
        <v>90576</v>
      </c>
      <c r="J3518">
        <v>87982</v>
      </c>
      <c r="K3518">
        <v>85304</v>
      </c>
      <c r="L3518">
        <v>82542</v>
      </c>
      <c r="M3518">
        <v>79685</v>
      </c>
      <c r="N3518">
        <v>76722</v>
      </c>
      <c r="O3518">
        <v>73638</v>
      </c>
      <c r="P3518">
        <v>70437</v>
      </c>
      <c r="Q3518">
        <v>67137</v>
      </c>
      <c r="R3518">
        <v>63764</v>
      </c>
      <c r="S3518">
        <v>60358</v>
      </c>
      <c r="T3518">
        <v>56949</v>
      </c>
      <c r="U3518">
        <v>53557</v>
      </c>
      <c r="V3518">
        <v>50181</v>
      </c>
      <c r="W3518">
        <v>46819</v>
      </c>
      <c r="X3518">
        <v>43460</v>
      </c>
      <c r="Y3518">
        <v>40103</v>
      </c>
      <c r="Z3518">
        <v>36759</v>
      </c>
      <c r="AA3518">
        <v>33452</v>
      </c>
      <c r="AB3518">
        <v>30216</v>
      </c>
      <c r="AC3518">
        <v>27085</v>
      </c>
      <c r="AD3518">
        <v>24086</v>
      </c>
      <c r="AE3518">
        <v>21241</v>
      </c>
      <c r="AF3518">
        <v>18564</v>
      </c>
      <c r="AG3518">
        <v>16045</v>
      </c>
      <c r="AH3518">
        <v>13697</v>
      </c>
      <c r="AI3518">
        <v>11546</v>
      </c>
      <c r="AJ3518">
        <v>9612</v>
      </c>
      <c r="AK3518">
        <v>7898</v>
      </c>
      <c r="AL3518">
        <v>6397</v>
      </c>
      <c r="AM3518">
        <v>5100</v>
      </c>
      <c r="AN3518">
        <v>4000</v>
      </c>
      <c r="DC3518">
        <v>17.440000000000001</v>
      </c>
      <c r="DD3518">
        <v>16.82</v>
      </c>
      <c r="DE3518">
        <v>16.21</v>
      </c>
      <c r="DF3518">
        <v>15.62</v>
      </c>
      <c r="DG3518">
        <v>15.04</v>
      </c>
      <c r="DH3518">
        <v>14.47</v>
      </c>
      <c r="DI3518">
        <v>13.91</v>
      </c>
      <c r="DJ3518">
        <v>13.36</v>
      </c>
      <c r="DK3518">
        <v>12.82</v>
      </c>
      <c r="DL3518">
        <v>12.29</v>
      </c>
      <c r="DM3518">
        <v>11.79</v>
      </c>
      <c r="DN3518">
        <v>11.3</v>
      </c>
      <c r="DO3518">
        <v>10.83</v>
      </c>
      <c r="DP3518">
        <v>10.38</v>
      </c>
      <c r="DQ3518">
        <v>9.94</v>
      </c>
      <c r="DR3518">
        <v>9.5</v>
      </c>
      <c r="DS3518">
        <v>9.07</v>
      </c>
      <c r="DT3518">
        <v>8.65</v>
      </c>
      <c r="DU3518">
        <v>8.23</v>
      </c>
      <c r="DV3518">
        <v>7.83</v>
      </c>
      <c r="DW3518">
        <v>7.44</v>
      </c>
      <c r="DX3518">
        <v>7.08</v>
      </c>
      <c r="DY3518">
        <v>6.73</v>
      </c>
      <c r="DZ3518">
        <v>6.39</v>
      </c>
      <c r="EA3518">
        <v>6.07</v>
      </c>
      <c r="EB3518">
        <v>5.77</v>
      </c>
      <c r="EC3518">
        <v>5.47</v>
      </c>
      <c r="ED3518">
        <v>5.19</v>
      </c>
      <c r="EE3518">
        <v>4.93</v>
      </c>
      <c r="EF3518">
        <v>4.68</v>
      </c>
      <c r="EG3518">
        <v>4.46</v>
      </c>
      <c r="EH3518">
        <v>4.26</v>
      </c>
      <c r="EI3518">
        <v>4.08</v>
      </c>
      <c r="EJ3518">
        <v>3.92</v>
      </c>
      <c r="EK3518">
        <v>3.79</v>
      </c>
      <c r="EL3518">
        <v>3.69</v>
      </c>
    </row>
    <row r="3519" spans="1:155" x14ac:dyDescent="0.25">
      <c r="A3519" t="s">
        <v>3306</v>
      </c>
      <c r="B3519">
        <v>35</v>
      </c>
      <c r="C3519">
        <v>35</v>
      </c>
      <c r="E3519">
        <v>100000</v>
      </c>
      <c r="F3519">
        <v>97629</v>
      </c>
      <c r="G3519">
        <v>95148</v>
      </c>
      <c r="H3519">
        <v>92570</v>
      </c>
      <c r="I3519">
        <v>89905</v>
      </c>
      <c r="J3519">
        <v>87158</v>
      </c>
      <c r="K3519">
        <v>84322</v>
      </c>
      <c r="L3519">
        <v>81391</v>
      </c>
      <c r="M3519">
        <v>78348</v>
      </c>
      <c r="N3519">
        <v>75189</v>
      </c>
      <c r="O3519">
        <v>71906</v>
      </c>
      <c r="P3519">
        <v>68522</v>
      </c>
      <c r="Q3519">
        <v>65067</v>
      </c>
      <c r="R3519">
        <v>61576</v>
      </c>
      <c r="S3519">
        <v>58084</v>
      </c>
      <c r="T3519">
        <v>54608</v>
      </c>
      <c r="U3519">
        <v>51153</v>
      </c>
      <c r="V3519">
        <v>47710</v>
      </c>
      <c r="W3519">
        <v>44274</v>
      </c>
      <c r="X3519">
        <v>40840</v>
      </c>
      <c r="Y3519">
        <v>37423</v>
      </c>
      <c r="Z3519">
        <v>34043</v>
      </c>
      <c r="AA3519">
        <v>30737</v>
      </c>
      <c r="AB3519">
        <v>27543</v>
      </c>
      <c r="AC3519">
        <v>24483</v>
      </c>
      <c r="AD3519">
        <v>21582</v>
      </c>
      <c r="AE3519">
        <v>18853</v>
      </c>
      <c r="AF3519">
        <v>16287</v>
      </c>
      <c r="AG3519">
        <v>13897</v>
      </c>
      <c r="AH3519">
        <v>11708</v>
      </c>
      <c r="AI3519">
        <v>9741</v>
      </c>
      <c r="AJ3519">
        <v>8000</v>
      </c>
      <c r="AK3519">
        <v>6474</v>
      </c>
      <c r="AL3519">
        <v>5158</v>
      </c>
      <c r="AM3519">
        <v>4044</v>
      </c>
      <c r="DC3519">
        <v>16.78</v>
      </c>
      <c r="DD3519">
        <v>16.18</v>
      </c>
      <c r="DE3519">
        <v>15.59</v>
      </c>
      <c r="DF3519">
        <v>15.01</v>
      </c>
      <c r="DG3519">
        <v>14.44</v>
      </c>
      <c r="DH3519">
        <v>13.88</v>
      </c>
      <c r="DI3519">
        <v>13.33</v>
      </c>
      <c r="DJ3519">
        <v>12.79</v>
      </c>
      <c r="DK3519">
        <v>12.26</v>
      </c>
      <c r="DL3519">
        <v>11.76</v>
      </c>
      <c r="DM3519">
        <v>11.27</v>
      </c>
      <c r="DN3519">
        <v>10.81</v>
      </c>
      <c r="DO3519">
        <v>10.35</v>
      </c>
      <c r="DP3519">
        <v>9.91</v>
      </c>
      <c r="DQ3519">
        <v>9.48</v>
      </c>
      <c r="DR3519">
        <v>9.0500000000000007</v>
      </c>
      <c r="DS3519">
        <v>8.6300000000000008</v>
      </c>
      <c r="DT3519">
        <v>8.2100000000000009</v>
      </c>
      <c r="DU3519">
        <v>7.81</v>
      </c>
      <c r="DV3519">
        <v>7.43</v>
      </c>
      <c r="DW3519">
        <v>7.06</v>
      </c>
      <c r="DX3519">
        <v>6.71</v>
      </c>
      <c r="DY3519">
        <v>6.38</v>
      </c>
      <c r="DZ3519">
        <v>6.06</v>
      </c>
      <c r="EA3519">
        <v>5.75</v>
      </c>
      <c r="EB3519">
        <v>5.46</v>
      </c>
      <c r="EC3519">
        <v>5.18</v>
      </c>
      <c r="ED3519">
        <v>4.91</v>
      </c>
      <c r="EE3519">
        <v>4.67</v>
      </c>
      <c r="EF3519">
        <v>4.45</v>
      </c>
      <c r="EG3519">
        <v>4.25</v>
      </c>
      <c r="EH3519">
        <v>4.07</v>
      </c>
      <c r="EI3519">
        <v>3.91</v>
      </c>
      <c r="EJ3519">
        <v>3.78</v>
      </c>
      <c r="EK3519">
        <v>3.68</v>
      </c>
    </row>
    <row r="3520" spans="1:155" x14ac:dyDescent="0.25">
      <c r="A3520" t="s">
        <v>3307</v>
      </c>
      <c r="B3520">
        <v>34</v>
      </c>
      <c r="C3520">
        <v>34</v>
      </c>
      <c r="E3520">
        <v>100000</v>
      </c>
      <c r="F3520">
        <v>97446</v>
      </c>
      <c r="G3520">
        <v>94793</v>
      </c>
      <c r="H3520">
        <v>92049</v>
      </c>
      <c r="I3520">
        <v>89222</v>
      </c>
      <c r="J3520">
        <v>86309</v>
      </c>
      <c r="K3520">
        <v>83294</v>
      </c>
      <c r="L3520">
        <v>80167</v>
      </c>
      <c r="M3520">
        <v>76918</v>
      </c>
      <c r="N3520">
        <v>73549</v>
      </c>
      <c r="O3520">
        <v>70072</v>
      </c>
      <c r="P3520">
        <v>66524</v>
      </c>
      <c r="Q3520">
        <v>62943</v>
      </c>
      <c r="R3520">
        <v>59358</v>
      </c>
      <c r="S3520">
        <v>55792</v>
      </c>
      <c r="T3520">
        <v>52245</v>
      </c>
      <c r="U3520">
        <v>48715</v>
      </c>
      <c r="V3520">
        <v>45190</v>
      </c>
      <c r="W3520">
        <v>41674</v>
      </c>
      <c r="X3520">
        <v>38173</v>
      </c>
      <c r="Y3520">
        <v>34713</v>
      </c>
      <c r="Z3520">
        <v>31329</v>
      </c>
      <c r="AA3520">
        <v>28061</v>
      </c>
      <c r="AB3520">
        <v>24935</v>
      </c>
      <c r="AC3520">
        <v>21970</v>
      </c>
      <c r="AD3520">
        <v>19184</v>
      </c>
      <c r="AE3520">
        <v>16565</v>
      </c>
      <c r="AF3520">
        <v>14127</v>
      </c>
      <c r="AG3520">
        <v>11896</v>
      </c>
      <c r="AH3520">
        <v>9892</v>
      </c>
      <c r="AI3520">
        <v>8119</v>
      </c>
      <c r="AJ3520">
        <v>6567</v>
      </c>
      <c r="AK3520">
        <v>5228</v>
      </c>
      <c r="AL3520">
        <v>4096</v>
      </c>
      <c r="DC3520">
        <v>16.14</v>
      </c>
      <c r="DD3520">
        <v>15.55</v>
      </c>
      <c r="DE3520">
        <v>14.97</v>
      </c>
      <c r="DF3520">
        <v>14.4</v>
      </c>
      <c r="DG3520">
        <v>13.84</v>
      </c>
      <c r="DH3520">
        <v>13.29</v>
      </c>
      <c r="DI3520">
        <v>12.76</v>
      </c>
      <c r="DJ3520">
        <v>12.24</v>
      </c>
      <c r="DK3520">
        <v>11.73</v>
      </c>
      <c r="DL3520">
        <v>11.25</v>
      </c>
      <c r="DM3520">
        <v>10.78</v>
      </c>
      <c r="DN3520">
        <v>10.33</v>
      </c>
      <c r="DO3520">
        <v>9.89</v>
      </c>
      <c r="DP3520">
        <v>9.4499999999999993</v>
      </c>
      <c r="DQ3520">
        <v>9.0299999999999994</v>
      </c>
      <c r="DR3520">
        <v>8.6</v>
      </c>
      <c r="DS3520">
        <v>8.19</v>
      </c>
      <c r="DT3520">
        <v>7.79</v>
      </c>
      <c r="DU3520">
        <v>7.41</v>
      </c>
      <c r="DV3520">
        <v>7.04</v>
      </c>
      <c r="DW3520">
        <v>6.69</v>
      </c>
      <c r="DX3520">
        <v>6.36</v>
      </c>
      <c r="DY3520">
        <v>6.04</v>
      </c>
      <c r="DZ3520">
        <v>5.74</v>
      </c>
      <c r="EA3520">
        <v>5.45</v>
      </c>
      <c r="EB3520">
        <v>5.16</v>
      </c>
      <c r="EC3520">
        <v>4.9000000000000004</v>
      </c>
      <c r="ED3520">
        <v>4.66</v>
      </c>
      <c r="EE3520">
        <v>4.4400000000000004</v>
      </c>
      <c r="EF3520">
        <v>4.24</v>
      </c>
      <c r="EG3520">
        <v>4.0599999999999996</v>
      </c>
      <c r="EH3520">
        <v>3.9</v>
      </c>
      <c r="EI3520">
        <v>3.77</v>
      </c>
      <c r="EJ3520">
        <v>3.67</v>
      </c>
    </row>
    <row r="3521" spans="1:139" x14ac:dyDescent="0.25">
      <c r="A3521" t="s">
        <v>3308</v>
      </c>
      <c r="B3521">
        <v>33</v>
      </c>
      <c r="C3521">
        <v>33</v>
      </c>
      <c r="E3521">
        <v>100000</v>
      </c>
      <c r="F3521">
        <v>97264</v>
      </c>
      <c r="G3521">
        <v>94435</v>
      </c>
      <c r="H3521">
        <v>91519</v>
      </c>
      <c r="I3521">
        <v>88516</v>
      </c>
      <c r="J3521">
        <v>85413</v>
      </c>
      <c r="K3521">
        <v>82192</v>
      </c>
      <c r="L3521">
        <v>78847</v>
      </c>
      <c r="M3521">
        <v>75376</v>
      </c>
      <c r="N3521">
        <v>71803</v>
      </c>
      <c r="O3521">
        <v>68151</v>
      </c>
      <c r="P3521">
        <v>64467</v>
      </c>
      <c r="Q3521">
        <v>60784</v>
      </c>
      <c r="R3521">
        <v>57116</v>
      </c>
      <c r="S3521">
        <v>53472</v>
      </c>
      <c r="T3521">
        <v>49842</v>
      </c>
      <c r="U3521">
        <v>46223</v>
      </c>
      <c r="V3521">
        <v>42609</v>
      </c>
      <c r="W3521">
        <v>39018</v>
      </c>
      <c r="X3521">
        <v>35468</v>
      </c>
      <c r="Y3521">
        <v>31998</v>
      </c>
      <c r="Z3521">
        <v>28648</v>
      </c>
      <c r="AA3521">
        <v>25445</v>
      </c>
      <c r="AB3521">
        <v>22411</v>
      </c>
      <c r="AC3521">
        <v>19560</v>
      </c>
      <c r="AD3521">
        <v>16883</v>
      </c>
      <c r="AE3521">
        <v>14390</v>
      </c>
      <c r="AF3521">
        <v>12111</v>
      </c>
      <c r="AG3521">
        <v>10066</v>
      </c>
      <c r="AH3521">
        <v>8257</v>
      </c>
      <c r="AI3521">
        <v>6674</v>
      </c>
      <c r="AJ3521">
        <v>5311</v>
      </c>
      <c r="AK3521">
        <v>4157</v>
      </c>
      <c r="DC3521">
        <v>15.52</v>
      </c>
      <c r="DD3521">
        <v>14.94</v>
      </c>
      <c r="DE3521">
        <v>14.37</v>
      </c>
      <c r="DF3521">
        <v>13.81</v>
      </c>
      <c r="DG3521">
        <v>13.26</v>
      </c>
      <c r="DH3521">
        <v>12.73</v>
      </c>
      <c r="DI3521">
        <v>12.21</v>
      </c>
      <c r="DJ3521">
        <v>11.7</v>
      </c>
      <c r="DK3521">
        <v>11.22</v>
      </c>
      <c r="DL3521">
        <v>10.75</v>
      </c>
      <c r="DM3521">
        <v>10.3</v>
      </c>
      <c r="DN3521">
        <v>9.86</v>
      </c>
      <c r="DO3521">
        <v>9.43</v>
      </c>
      <c r="DP3521">
        <v>9</v>
      </c>
      <c r="DQ3521">
        <v>8.58</v>
      </c>
      <c r="DR3521">
        <v>8.17</v>
      </c>
      <c r="DS3521">
        <v>7.77</v>
      </c>
      <c r="DT3521">
        <v>7.39</v>
      </c>
      <c r="DU3521">
        <v>7.02</v>
      </c>
      <c r="DV3521">
        <v>6.68</v>
      </c>
      <c r="DW3521">
        <v>6.35</v>
      </c>
      <c r="DX3521">
        <v>6.03</v>
      </c>
      <c r="DY3521">
        <v>5.73</v>
      </c>
      <c r="DZ3521">
        <v>5.43</v>
      </c>
      <c r="EA3521">
        <v>5.15</v>
      </c>
      <c r="EB3521">
        <v>4.8899999999999997</v>
      </c>
      <c r="EC3521">
        <v>4.6500000000000004</v>
      </c>
      <c r="ED3521">
        <v>4.43</v>
      </c>
      <c r="EE3521">
        <v>4.2300000000000004</v>
      </c>
      <c r="EF3521">
        <v>4.05</v>
      </c>
      <c r="EG3521">
        <v>3.89</v>
      </c>
      <c r="EH3521">
        <v>3.76</v>
      </c>
      <c r="EI3521">
        <v>3.66</v>
      </c>
    </row>
    <row r="3522" spans="1:139" x14ac:dyDescent="0.25">
      <c r="A3522" t="s">
        <v>3309</v>
      </c>
      <c r="B3522">
        <v>32</v>
      </c>
      <c r="C3522">
        <v>32</v>
      </c>
      <c r="E3522">
        <v>100000</v>
      </c>
      <c r="F3522">
        <v>97078</v>
      </c>
      <c r="G3522">
        <v>94067</v>
      </c>
      <c r="H3522">
        <v>90964</v>
      </c>
      <c r="I3522">
        <v>87761</v>
      </c>
      <c r="J3522">
        <v>84440</v>
      </c>
      <c r="K3522">
        <v>80988</v>
      </c>
      <c r="L3522">
        <v>77409</v>
      </c>
      <c r="M3522">
        <v>73721</v>
      </c>
      <c r="N3522">
        <v>69961</v>
      </c>
      <c r="O3522">
        <v>66164</v>
      </c>
      <c r="P3522">
        <v>62368</v>
      </c>
      <c r="Q3522">
        <v>58593</v>
      </c>
      <c r="R3522">
        <v>54839</v>
      </c>
      <c r="S3522">
        <v>51103</v>
      </c>
      <c r="T3522">
        <v>47375</v>
      </c>
      <c r="U3522">
        <v>43658</v>
      </c>
      <c r="V3522">
        <v>39962</v>
      </c>
      <c r="W3522">
        <v>36314</v>
      </c>
      <c r="X3522">
        <v>32749</v>
      </c>
      <c r="Y3522">
        <v>29309</v>
      </c>
      <c r="Z3522">
        <v>26019</v>
      </c>
      <c r="AA3522">
        <v>22907</v>
      </c>
      <c r="AB3522">
        <v>19985</v>
      </c>
      <c r="AC3522">
        <v>17241</v>
      </c>
      <c r="AD3522">
        <v>14689</v>
      </c>
      <c r="AE3522">
        <v>12355</v>
      </c>
      <c r="AF3522">
        <v>10264</v>
      </c>
      <c r="AG3522">
        <v>8414</v>
      </c>
      <c r="AH3522">
        <v>6798</v>
      </c>
      <c r="AI3522">
        <v>5406</v>
      </c>
      <c r="AJ3522">
        <v>4230</v>
      </c>
      <c r="DC3522">
        <v>14.9</v>
      </c>
      <c r="DD3522">
        <v>14.34</v>
      </c>
      <c r="DE3522">
        <v>13.78</v>
      </c>
      <c r="DF3522">
        <v>13.23</v>
      </c>
      <c r="DG3522">
        <v>12.7</v>
      </c>
      <c r="DH3522">
        <v>12.18</v>
      </c>
      <c r="DI3522">
        <v>11.68</v>
      </c>
      <c r="DJ3522">
        <v>11.19</v>
      </c>
      <c r="DK3522">
        <v>10.73</v>
      </c>
      <c r="DL3522">
        <v>10.28</v>
      </c>
      <c r="DM3522">
        <v>9.84</v>
      </c>
      <c r="DN3522">
        <v>9.41</v>
      </c>
      <c r="DO3522">
        <v>8.98</v>
      </c>
      <c r="DP3522">
        <v>8.56</v>
      </c>
      <c r="DQ3522">
        <v>8.15</v>
      </c>
      <c r="DR3522">
        <v>7.75</v>
      </c>
      <c r="DS3522">
        <v>7.37</v>
      </c>
      <c r="DT3522">
        <v>7.01</v>
      </c>
      <c r="DU3522">
        <v>6.66</v>
      </c>
      <c r="DV3522">
        <v>6.33</v>
      </c>
      <c r="DW3522">
        <v>6.01</v>
      </c>
      <c r="DX3522">
        <v>5.71</v>
      </c>
      <c r="DY3522">
        <v>5.42</v>
      </c>
      <c r="DZ3522">
        <v>5.14</v>
      </c>
      <c r="EA3522">
        <v>4.88</v>
      </c>
      <c r="EB3522">
        <v>4.6399999999999997</v>
      </c>
      <c r="EC3522">
        <v>4.42</v>
      </c>
      <c r="ED3522">
        <v>4.22</v>
      </c>
      <c r="EE3522">
        <v>4.04</v>
      </c>
      <c r="EF3522">
        <v>3.88</v>
      </c>
      <c r="EG3522">
        <v>3.75</v>
      </c>
      <c r="EH3522">
        <v>3.65</v>
      </c>
    </row>
    <row r="3523" spans="1:139" x14ac:dyDescent="0.25">
      <c r="A3523" t="s">
        <v>3310</v>
      </c>
      <c r="B3523">
        <v>31</v>
      </c>
      <c r="C3523">
        <v>31</v>
      </c>
      <c r="E3523">
        <v>100000</v>
      </c>
      <c r="F3523">
        <v>96884</v>
      </c>
      <c r="G3523">
        <v>93674</v>
      </c>
      <c r="H3523">
        <v>90358</v>
      </c>
      <c r="I3523">
        <v>86924</v>
      </c>
      <c r="J3523">
        <v>83358</v>
      </c>
      <c r="K3523">
        <v>79659</v>
      </c>
      <c r="L3523">
        <v>75849</v>
      </c>
      <c r="M3523">
        <v>71963</v>
      </c>
      <c r="N3523">
        <v>68046</v>
      </c>
      <c r="O3523">
        <v>64126</v>
      </c>
      <c r="P3523">
        <v>60230</v>
      </c>
      <c r="Q3523">
        <v>56360</v>
      </c>
      <c r="R3523">
        <v>52505</v>
      </c>
      <c r="S3523">
        <v>48661</v>
      </c>
      <c r="T3523">
        <v>44826</v>
      </c>
      <c r="U3523">
        <v>41018</v>
      </c>
      <c r="V3523">
        <v>37257</v>
      </c>
      <c r="W3523">
        <v>33588</v>
      </c>
      <c r="X3523">
        <v>30047</v>
      </c>
      <c r="Y3523">
        <v>26664</v>
      </c>
      <c r="Z3523">
        <v>23463</v>
      </c>
      <c r="AA3523">
        <v>20461</v>
      </c>
      <c r="AB3523">
        <v>17644</v>
      </c>
      <c r="AC3523">
        <v>15024</v>
      </c>
      <c r="AD3523">
        <v>12632</v>
      </c>
      <c r="AE3523">
        <v>10487</v>
      </c>
      <c r="AF3523">
        <v>8593</v>
      </c>
      <c r="AG3523">
        <v>6938</v>
      </c>
      <c r="AH3523">
        <v>5514</v>
      </c>
      <c r="AI3523">
        <v>4312</v>
      </c>
      <c r="DC3523">
        <v>14.31</v>
      </c>
      <c r="DD3523">
        <v>13.75</v>
      </c>
      <c r="DE3523">
        <v>13.2</v>
      </c>
      <c r="DF3523">
        <v>12.67</v>
      </c>
      <c r="DG3523">
        <v>12.15</v>
      </c>
      <c r="DH3523">
        <v>11.65</v>
      </c>
      <c r="DI3523">
        <v>11.17</v>
      </c>
      <c r="DJ3523">
        <v>10.7</v>
      </c>
      <c r="DK3523">
        <v>10.25</v>
      </c>
      <c r="DL3523">
        <v>9.82</v>
      </c>
      <c r="DM3523">
        <v>9.39</v>
      </c>
      <c r="DN3523">
        <v>8.9600000000000009</v>
      </c>
      <c r="DO3523">
        <v>8.5399999999999991</v>
      </c>
      <c r="DP3523">
        <v>8.1300000000000008</v>
      </c>
      <c r="DQ3523">
        <v>7.73</v>
      </c>
      <c r="DR3523">
        <v>7.35</v>
      </c>
      <c r="DS3523">
        <v>6.99</v>
      </c>
      <c r="DT3523">
        <v>6.64</v>
      </c>
      <c r="DU3523">
        <v>6.32</v>
      </c>
      <c r="DV3523">
        <v>6</v>
      </c>
      <c r="DW3523">
        <v>5.7</v>
      </c>
      <c r="DX3523">
        <v>5.41</v>
      </c>
      <c r="DY3523">
        <v>5.13</v>
      </c>
      <c r="DZ3523">
        <v>4.87</v>
      </c>
      <c r="EA3523">
        <v>4.63</v>
      </c>
      <c r="EB3523">
        <v>4.41</v>
      </c>
      <c r="EC3523">
        <v>4.21</v>
      </c>
      <c r="ED3523">
        <v>4.03</v>
      </c>
      <c r="EE3523">
        <v>3.87</v>
      </c>
      <c r="EF3523">
        <v>3.74</v>
      </c>
      <c r="EG3523">
        <v>3.64</v>
      </c>
    </row>
    <row r="3524" spans="1:139" x14ac:dyDescent="0.25">
      <c r="A3524" t="s">
        <v>3311</v>
      </c>
      <c r="B3524">
        <v>30</v>
      </c>
      <c r="C3524">
        <v>30</v>
      </c>
      <c r="E3524">
        <v>100000</v>
      </c>
      <c r="F3524">
        <v>96672</v>
      </c>
      <c r="G3524">
        <v>93236</v>
      </c>
      <c r="H3524">
        <v>89673</v>
      </c>
      <c r="I3524">
        <v>85980</v>
      </c>
      <c r="J3524">
        <v>82152</v>
      </c>
      <c r="K3524">
        <v>78206</v>
      </c>
      <c r="L3524">
        <v>74184</v>
      </c>
      <c r="M3524">
        <v>70128</v>
      </c>
      <c r="N3524">
        <v>66078</v>
      </c>
      <c r="O3524">
        <v>62048</v>
      </c>
      <c r="P3524">
        <v>58046</v>
      </c>
      <c r="Q3524">
        <v>54064</v>
      </c>
      <c r="R3524">
        <v>50091</v>
      </c>
      <c r="S3524">
        <v>46130</v>
      </c>
      <c r="T3524">
        <v>42193</v>
      </c>
      <c r="U3524">
        <v>38312</v>
      </c>
      <c r="V3524">
        <v>34523</v>
      </c>
      <c r="W3524">
        <v>30873</v>
      </c>
      <c r="X3524">
        <v>27385</v>
      </c>
      <c r="Y3524">
        <v>24087</v>
      </c>
      <c r="Z3524">
        <v>20994</v>
      </c>
      <c r="AA3524">
        <v>18095</v>
      </c>
      <c r="AB3524">
        <v>15402</v>
      </c>
      <c r="AC3524">
        <v>12942</v>
      </c>
      <c r="AD3524">
        <v>10739</v>
      </c>
      <c r="AE3524">
        <v>8795</v>
      </c>
      <c r="AF3524">
        <v>7098</v>
      </c>
      <c r="AG3524">
        <v>5638</v>
      </c>
      <c r="AH3524">
        <v>4406</v>
      </c>
      <c r="DC3524">
        <v>13.72</v>
      </c>
      <c r="DD3524">
        <v>13.17</v>
      </c>
      <c r="DE3524">
        <v>12.64</v>
      </c>
      <c r="DF3524">
        <v>12.12</v>
      </c>
      <c r="DG3524">
        <v>11.62</v>
      </c>
      <c r="DH3524">
        <v>11.14</v>
      </c>
      <c r="DI3524">
        <v>10.68</v>
      </c>
      <c r="DJ3524">
        <v>10.23</v>
      </c>
      <c r="DK3524">
        <v>9.7899999999999991</v>
      </c>
      <c r="DL3524">
        <v>9.36</v>
      </c>
      <c r="DM3524">
        <v>8.94</v>
      </c>
      <c r="DN3524">
        <v>8.52</v>
      </c>
      <c r="DO3524">
        <v>8.11</v>
      </c>
      <c r="DP3524">
        <v>7.72</v>
      </c>
      <c r="DQ3524">
        <v>7.34</v>
      </c>
      <c r="DR3524">
        <v>6.97</v>
      </c>
      <c r="DS3524">
        <v>6.63</v>
      </c>
      <c r="DT3524">
        <v>6.3</v>
      </c>
      <c r="DU3524">
        <v>5.99</v>
      </c>
      <c r="DV3524">
        <v>5.69</v>
      </c>
      <c r="DW3524">
        <v>5.4</v>
      </c>
      <c r="DX3524">
        <v>5.12</v>
      </c>
      <c r="DY3524">
        <v>4.8600000000000003</v>
      </c>
      <c r="DZ3524">
        <v>4.62</v>
      </c>
      <c r="EA3524">
        <v>4.4000000000000004</v>
      </c>
      <c r="EB3524">
        <v>4.2</v>
      </c>
      <c r="EC3524">
        <v>4.0199999999999996</v>
      </c>
      <c r="ED3524">
        <v>3.86</v>
      </c>
      <c r="EE3524">
        <v>3.73</v>
      </c>
      <c r="EF3524">
        <v>3.64</v>
      </c>
    </row>
    <row r="3525" spans="1:139" x14ac:dyDescent="0.25">
      <c r="A3525" t="s">
        <v>3312</v>
      </c>
      <c r="B3525">
        <v>29</v>
      </c>
      <c r="C3525">
        <v>29</v>
      </c>
      <c r="E3525">
        <v>100000</v>
      </c>
      <c r="F3525">
        <v>96430</v>
      </c>
      <c r="G3525">
        <v>92731</v>
      </c>
      <c r="H3525">
        <v>88892</v>
      </c>
      <c r="I3525">
        <v>84918</v>
      </c>
      <c r="J3525">
        <v>80827</v>
      </c>
      <c r="K3525">
        <v>76654</v>
      </c>
      <c r="L3525">
        <v>72448</v>
      </c>
      <c r="M3525">
        <v>68245</v>
      </c>
      <c r="N3525">
        <v>64073</v>
      </c>
      <c r="O3525">
        <v>59924</v>
      </c>
      <c r="P3525">
        <v>55799</v>
      </c>
      <c r="Q3525">
        <v>51687</v>
      </c>
      <c r="R3525">
        <v>47584</v>
      </c>
      <c r="S3525">
        <v>43510</v>
      </c>
      <c r="T3525">
        <v>39490</v>
      </c>
      <c r="U3525">
        <v>35572</v>
      </c>
      <c r="V3525">
        <v>31795</v>
      </c>
      <c r="W3525">
        <v>28193</v>
      </c>
      <c r="X3525">
        <v>24787</v>
      </c>
      <c r="Y3525">
        <v>21594</v>
      </c>
      <c r="Z3525">
        <v>18602</v>
      </c>
      <c r="AA3525">
        <v>15825</v>
      </c>
      <c r="AB3525">
        <v>13292</v>
      </c>
      <c r="AC3525">
        <v>11024</v>
      </c>
      <c r="AD3525">
        <v>9023</v>
      </c>
      <c r="AE3525">
        <v>7278</v>
      </c>
      <c r="AF3525">
        <v>5778</v>
      </c>
      <c r="AG3525">
        <v>4513</v>
      </c>
      <c r="DC3525">
        <v>13.15</v>
      </c>
      <c r="DD3525">
        <v>12.61</v>
      </c>
      <c r="DE3525">
        <v>12.1</v>
      </c>
      <c r="DF3525">
        <v>11.6</v>
      </c>
      <c r="DG3525">
        <v>11.12</v>
      </c>
      <c r="DH3525">
        <v>10.66</v>
      </c>
      <c r="DI3525">
        <v>10.210000000000001</v>
      </c>
      <c r="DJ3525">
        <v>9.77</v>
      </c>
      <c r="DK3525">
        <v>9.34</v>
      </c>
      <c r="DL3525">
        <v>8.92</v>
      </c>
      <c r="DM3525">
        <v>8.5</v>
      </c>
      <c r="DN3525">
        <v>8.09</v>
      </c>
      <c r="DO3525">
        <v>7.7</v>
      </c>
      <c r="DP3525">
        <v>7.32</v>
      </c>
      <c r="DQ3525">
        <v>6.96</v>
      </c>
      <c r="DR3525">
        <v>6.61</v>
      </c>
      <c r="DS3525">
        <v>6.29</v>
      </c>
      <c r="DT3525">
        <v>5.97</v>
      </c>
      <c r="DU3525">
        <v>5.67</v>
      </c>
      <c r="DV3525">
        <v>5.38</v>
      </c>
      <c r="DW3525">
        <v>5.1100000000000003</v>
      </c>
      <c r="DX3525">
        <v>4.8499999999999996</v>
      </c>
      <c r="DY3525">
        <v>4.6100000000000003</v>
      </c>
      <c r="DZ3525">
        <v>4.3899999999999997</v>
      </c>
      <c r="EA3525">
        <v>4.1900000000000004</v>
      </c>
      <c r="EB3525">
        <v>4.01</v>
      </c>
      <c r="EC3525">
        <v>3.85</v>
      </c>
      <c r="ED3525">
        <v>3.72</v>
      </c>
      <c r="EE3525">
        <v>3.63</v>
      </c>
    </row>
    <row r="3526" spans="1:139" x14ac:dyDescent="0.25">
      <c r="A3526" t="s">
        <v>3313</v>
      </c>
      <c r="B3526">
        <v>28</v>
      </c>
      <c r="C3526">
        <v>28</v>
      </c>
      <c r="E3526">
        <v>100000</v>
      </c>
      <c r="F3526">
        <v>96148</v>
      </c>
      <c r="G3526">
        <v>92152</v>
      </c>
      <c r="H3526">
        <v>88012</v>
      </c>
      <c r="I3526">
        <v>83756</v>
      </c>
      <c r="J3526">
        <v>79418</v>
      </c>
      <c r="K3526">
        <v>75044</v>
      </c>
      <c r="L3526">
        <v>70676</v>
      </c>
      <c r="M3526">
        <v>66336</v>
      </c>
      <c r="N3526">
        <v>62031</v>
      </c>
      <c r="O3526">
        <v>57745</v>
      </c>
      <c r="P3526">
        <v>53475</v>
      </c>
      <c r="Q3526">
        <v>49220</v>
      </c>
      <c r="R3526">
        <v>44990</v>
      </c>
      <c r="S3526">
        <v>40820</v>
      </c>
      <c r="T3526">
        <v>36753</v>
      </c>
      <c r="U3526">
        <v>32839</v>
      </c>
      <c r="V3526">
        <v>29103</v>
      </c>
      <c r="W3526">
        <v>25577</v>
      </c>
      <c r="X3526">
        <v>22272</v>
      </c>
      <c r="Y3526">
        <v>19177</v>
      </c>
      <c r="Z3526">
        <v>16305</v>
      </c>
      <c r="AA3526">
        <v>13688</v>
      </c>
      <c r="AB3526">
        <v>11347</v>
      </c>
      <c r="AC3526">
        <v>9283</v>
      </c>
      <c r="AD3526">
        <v>7483</v>
      </c>
      <c r="AE3526">
        <v>5938</v>
      </c>
      <c r="AF3526">
        <v>4636</v>
      </c>
      <c r="DC3526">
        <v>12.59</v>
      </c>
      <c r="DD3526">
        <v>12.07</v>
      </c>
      <c r="DE3526">
        <v>11.57</v>
      </c>
      <c r="DF3526">
        <v>11.09</v>
      </c>
      <c r="DG3526">
        <v>10.63</v>
      </c>
      <c r="DH3526">
        <v>10.19</v>
      </c>
      <c r="DI3526">
        <v>9.75</v>
      </c>
      <c r="DJ3526">
        <v>9.32</v>
      </c>
      <c r="DK3526">
        <v>8.9</v>
      </c>
      <c r="DL3526">
        <v>8.48</v>
      </c>
      <c r="DM3526">
        <v>8.07</v>
      </c>
      <c r="DN3526">
        <v>7.68</v>
      </c>
      <c r="DO3526">
        <v>7.3</v>
      </c>
      <c r="DP3526">
        <v>6.94</v>
      </c>
      <c r="DQ3526">
        <v>6.6</v>
      </c>
      <c r="DR3526">
        <v>6.27</v>
      </c>
      <c r="DS3526">
        <v>5.96</v>
      </c>
      <c r="DT3526">
        <v>5.66</v>
      </c>
      <c r="DU3526">
        <v>5.37</v>
      </c>
      <c r="DV3526">
        <v>5.09</v>
      </c>
      <c r="DW3526">
        <v>4.84</v>
      </c>
      <c r="DX3526">
        <v>4.5999999999999996</v>
      </c>
      <c r="DY3526">
        <v>4.38</v>
      </c>
      <c r="DZ3526">
        <v>4.18</v>
      </c>
      <c r="EA3526">
        <v>4</v>
      </c>
      <c r="EB3526">
        <v>3.85</v>
      </c>
      <c r="EC3526">
        <v>3.72</v>
      </c>
      <c r="ED3526">
        <v>3.62</v>
      </c>
    </row>
    <row r="3527" spans="1:139" x14ac:dyDescent="0.25">
      <c r="A3527" t="s">
        <v>3314</v>
      </c>
      <c r="B3527">
        <v>27</v>
      </c>
      <c r="C3527">
        <v>27</v>
      </c>
      <c r="E3527">
        <v>100000</v>
      </c>
      <c r="F3527">
        <v>95827</v>
      </c>
      <c r="G3527">
        <v>91506</v>
      </c>
      <c r="H3527">
        <v>87060</v>
      </c>
      <c r="I3527">
        <v>82534</v>
      </c>
      <c r="J3527">
        <v>77975</v>
      </c>
      <c r="K3527">
        <v>73420</v>
      </c>
      <c r="L3527">
        <v>68896</v>
      </c>
      <c r="M3527">
        <v>64407</v>
      </c>
      <c r="N3527">
        <v>59947</v>
      </c>
      <c r="O3527">
        <v>55498</v>
      </c>
      <c r="P3527">
        <v>51067</v>
      </c>
      <c r="Q3527">
        <v>46668</v>
      </c>
      <c r="R3527">
        <v>42327</v>
      </c>
      <c r="S3527">
        <v>38097</v>
      </c>
      <c r="T3527">
        <v>34023</v>
      </c>
      <c r="U3527">
        <v>30141</v>
      </c>
      <c r="V3527">
        <v>26475</v>
      </c>
      <c r="W3527">
        <v>23045</v>
      </c>
      <c r="X3527">
        <v>19833</v>
      </c>
      <c r="Y3527">
        <v>16854</v>
      </c>
      <c r="Z3527">
        <v>14140</v>
      </c>
      <c r="AA3527">
        <v>11715</v>
      </c>
      <c r="AB3527">
        <v>9580</v>
      </c>
      <c r="AC3527">
        <v>7719</v>
      </c>
      <c r="AD3527">
        <v>6122</v>
      </c>
      <c r="AE3527">
        <v>4776</v>
      </c>
      <c r="DC3527">
        <v>12.05</v>
      </c>
      <c r="DD3527">
        <v>11.55</v>
      </c>
      <c r="DE3527">
        <v>11.07</v>
      </c>
      <c r="DF3527">
        <v>10.61</v>
      </c>
      <c r="DG3527">
        <v>10.16</v>
      </c>
      <c r="DH3527">
        <v>9.73</v>
      </c>
      <c r="DI3527">
        <v>9.3000000000000007</v>
      </c>
      <c r="DJ3527">
        <v>8.8800000000000008</v>
      </c>
      <c r="DK3527">
        <v>8.4600000000000009</v>
      </c>
      <c r="DL3527">
        <v>8.06</v>
      </c>
      <c r="DM3527">
        <v>7.66</v>
      </c>
      <c r="DN3527">
        <v>7.28</v>
      </c>
      <c r="DO3527">
        <v>6.92</v>
      </c>
      <c r="DP3527">
        <v>6.58</v>
      </c>
      <c r="DQ3527">
        <v>6.26</v>
      </c>
      <c r="DR3527">
        <v>5.95</v>
      </c>
      <c r="DS3527">
        <v>5.65</v>
      </c>
      <c r="DT3527">
        <v>5.36</v>
      </c>
      <c r="DU3527">
        <v>5.08</v>
      </c>
      <c r="DV3527">
        <v>4.83</v>
      </c>
      <c r="DW3527">
        <v>4.59</v>
      </c>
      <c r="DX3527">
        <v>4.37</v>
      </c>
      <c r="DY3527">
        <v>4.18</v>
      </c>
      <c r="DZ3527">
        <v>4</v>
      </c>
      <c r="EA3527">
        <v>3.84</v>
      </c>
      <c r="EB3527">
        <v>3.71</v>
      </c>
      <c r="EC3527">
        <v>3.62</v>
      </c>
    </row>
    <row r="3528" spans="1:139" x14ac:dyDescent="0.25">
      <c r="A3528" t="s">
        <v>3315</v>
      </c>
      <c r="B3528">
        <v>26</v>
      </c>
      <c r="C3528">
        <v>26</v>
      </c>
      <c r="E3528">
        <v>100000</v>
      </c>
      <c r="F3528">
        <v>95473</v>
      </c>
      <c r="G3528">
        <v>90817</v>
      </c>
      <c r="H3528">
        <v>86074</v>
      </c>
      <c r="I3528">
        <v>81303</v>
      </c>
      <c r="J3528">
        <v>76540</v>
      </c>
      <c r="K3528">
        <v>71808</v>
      </c>
      <c r="L3528">
        <v>67113</v>
      </c>
      <c r="M3528">
        <v>62447</v>
      </c>
      <c r="N3528">
        <v>57804</v>
      </c>
      <c r="O3528">
        <v>53173</v>
      </c>
      <c r="P3528">
        <v>48578</v>
      </c>
      <c r="Q3528">
        <v>44050</v>
      </c>
      <c r="R3528">
        <v>39631</v>
      </c>
      <c r="S3528">
        <v>35380</v>
      </c>
      <c r="T3528">
        <v>31327</v>
      </c>
      <c r="U3528">
        <v>27506</v>
      </c>
      <c r="V3528">
        <v>23929</v>
      </c>
      <c r="W3528">
        <v>20585</v>
      </c>
      <c r="X3528">
        <v>17485</v>
      </c>
      <c r="Y3528">
        <v>14662</v>
      </c>
      <c r="Z3528">
        <v>12139</v>
      </c>
      <c r="AA3528">
        <v>9921</v>
      </c>
      <c r="AB3528">
        <v>7990</v>
      </c>
      <c r="AC3528">
        <v>6334</v>
      </c>
      <c r="AD3528">
        <v>4939</v>
      </c>
      <c r="DC3528">
        <v>11.52</v>
      </c>
      <c r="DD3528">
        <v>11.05</v>
      </c>
      <c r="DE3528">
        <v>10.59</v>
      </c>
      <c r="DF3528">
        <v>10.14</v>
      </c>
      <c r="DG3528">
        <v>9.7100000000000009</v>
      </c>
      <c r="DH3528">
        <v>9.2799999999999994</v>
      </c>
      <c r="DI3528">
        <v>8.86</v>
      </c>
      <c r="DJ3528">
        <v>8.4499999999999993</v>
      </c>
      <c r="DK3528">
        <v>8.0399999999999991</v>
      </c>
      <c r="DL3528">
        <v>7.64</v>
      </c>
      <c r="DM3528">
        <v>7.27</v>
      </c>
      <c r="DN3528">
        <v>6.91</v>
      </c>
      <c r="DO3528">
        <v>6.57</v>
      </c>
      <c r="DP3528">
        <v>6.24</v>
      </c>
      <c r="DQ3528">
        <v>5.93</v>
      </c>
      <c r="DR3528">
        <v>5.63</v>
      </c>
      <c r="DS3528">
        <v>5.35</v>
      </c>
      <c r="DT3528">
        <v>5.07</v>
      </c>
      <c r="DU3528">
        <v>4.8099999999999996</v>
      </c>
      <c r="DV3528">
        <v>4.58</v>
      </c>
      <c r="DW3528">
        <v>4.37</v>
      </c>
      <c r="DX3528">
        <v>4.17</v>
      </c>
      <c r="DY3528">
        <v>3.99</v>
      </c>
      <c r="DZ3528">
        <v>3.83</v>
      </c>
      <c r="EA3528">
        <v>3.7</v>
      </c>
      <c r="EB3528">
        <v>3.61</v>
      </c>
    </row>
    <row r="3529" spans="1:139" x14ac:dyDescent="0.25">
      <c r="A3529" t="s">
        <v>3316</v>
      </c>
      <c r="B3529">
        <v>25</v>
      </c>
      <c r="C3529">
        <v>25</v>
      </c>
      <c r="E3529">
        <v>100000</v>
      </c>
      <c r="F3529">
        <v>95105</v>
      </c>
      <c r="G3529">
        <v>90121</v>
      </c>
      <c r="H3529">
        <v>85102</v>
      </c>
      <c r="I3529">
        <v>80100</v>
      </c>
      <c r="J3529">
        <v>75135</v>
      </c>
      <c r="K3529">
        <v>70206</v>
      </c>
      <c r="L3529">
        <v>65310</v>
      </c>
      <c r="M3529">
        <v>60434</v>
      </c>
      <c r="N3529">
        <v>55584</v>
      </c>
      <c r="O3529">
        <v>50764</v>
      </c>
      <c r="P3529">
        <v>46018</v>
      </c>
      <c r="Q3529">
        <v>41393</v>
      </c>
      <c r="R3529">
        <v>36938</v>
      </c>
      <c r="S3529">
        <v>32694</v>
      </c>
      <c r="T3529">
        <v>28690</v>
      </c>
      <c r="U3529">
        <v>24949</v>
      </c>
      <c r="V3529">
        <v>21450</v>
      </c>
      <c r="W3529">
        <v>18212</v>
      </c>
      <c r="X3529">
        <v>15263</v>
      </c>
      <c r="Y3529">
        <v>12631</v>
      </c>
      <c r="Z3529">
        <v>10316</v>
      </c>
      <c r="AA3529">
        <v>8303</v>
      </c>
      <c r="AB3529">
        <v>6579</v>
      </c>
      <c r="AC3529">
        <v>5128</v>
      </c>
      <c r="DC3529">
        <v>11.02</v>
      </c>
      <c r="DD3529">
        <v>10.56</v>
      </c>
      <c r="DE3529">
        <v>10.119999999999999</v>
      </c>
      <c r="DF3529">
        <v>9.69</v>
      </c>
      <c r="DG3529">
        <v>9.26</v>
      </c>
      <c r="DH3529">
        <v>8.84</v>
      </c>
      <c r="DI3529">
        <v>8.43</v>
      </c>
      <c r="DJ3529">
        <v>8.02</v>
      </c>
      <c r="DK3529">
        <v>7.63</v>
      </c>
      <c r="DL3529">
        <v>7.25</v>
      </c>
      <c r="DM3529">
        <v>6.89</v>
      </c>
      <c r="DN3529">
        <v>6.55</v>
      </c>
      <c r="DO3529">
        <v>6.23</v>
      </c>
      <c r="DP3529">
        <v>5.92</v>
      </c>
      <c r="DQ3529">
        <v>5.62</v>
      </c>
      <c r="DR3529">
        <v>5.34</v>
      </c>
      <c r="DS3529">
        <v>5.0599999999999996</v>
      </c>
      <c r="DT3529">
        <v>4.8</v>
      </c>
      <c r="DU3529">
        <v>4.57</v>
      </c>
      <c r="DV3529">
        <v>4.3600000000000003</v>
      </c>
      <c r="DW3529">
        <v>4.16</v>
      </c>
      <c r="DX3529">
        <v>3.98</v>
      </c>
      <c r="DY3529">
        <v>3.83</v>
      </c>
      <c r="DZ3529">
        <v>3.7</v>
      </c>
      <c r="EA3529">
        <v>3.6</v>
      </c>
    </row>
    <row r="3530" spans="1:139" x14ac:dyDescent="0.25">
      <c r="A3530" t="s">
        <v>3317</v>
      </c>
      <c r="B3530">
        <v>24</v>
      </c>
      <c r="C3530">
        <v>24</v>
      </c>
      <c r="E3530">
        <v>100000</v>
      </c>
      <c r="F3530">
        <v>94741</v>
      </c>
      <c r="G3530">
        <v>89447</v>
      </c>
      <c r="H3530">
        <v>84166</v>
      </c>
      <c r="I3530">
        <v>78931</v>
      </c>
      <c r="J3530">
        <v>73741</v>
      </c>
      <c r="K3530">
        <v>68582</v>
      </c>
      <c r="L3530">
        <v>63447</v>
      </c>
      <c r="M3530">
        <v>58335</v>
      </c>
      <c r="N3530">
        <v>53269</v>
      </c>
      <c r="O3530">
        <v>48272</v>
      </c>
      <c r="P3530">
        <v>43406</v>
      </c>
      <c r="Q3530">
        <v>38726</v>
      </c>
      <c r="R3530">
        <v>34262</v>
      </c>
      <c r="S3530">
        <v>30055</v>
      </c>
      <c r="T3530">
        <v>26120</v>
      </c>
      <c r="U3530">
        <v>22448</v>
      </c>
      <c r="V3530">
        <v>19046</v>
      </c>
      <c r="W3530">
        <v>15956</v>
      </c>
      <c r="X3530">
        <v>13197</v>
      </c>
      <c r="Y3530">
        <v>10773</v>
      </c>
      <c r="Z3530">
        <v>8665</v>
      </c>
      <c r="AA3530">
        <v>6862</v>
      </c>
      <c r="AB3530">
        <v>5347</v>
      </c>
      <c r="DC3530">
        <v>10.54</v>
      </c>
      <c r="DD3530">
        <v>10.1</v>
      </c>
      <c r="DE3530">
        <v>9.67</v>
      </c>
      <c r="DF3530">
        <v>9.24</v>
      </c>
      <c r="DG3530">
        <v>8.82</v>
      </c>
      <c r="DH3530">
        <v>8.41</v>
      </c>
      <c r="DI3530">
        <v>8.01</v>
      </c>
      <c r="DJ3530">
        <v>7.61</v>
      </c>
      <c r="DK3530">
        <v>7.24</v>
      </c>
      <c r="DL3530">
        <v>6.88</v>
      </c>
      <c r="DM3530">
        <v>6.54</v>
      </c>
      <c r="DN3530">
        <v>6.21</v>
      </c>
      <c r="DO3530">
        <v>5.9</v>
      </c>
      <c r="DP3530">
        <v>5.61</v>
      </c>
      <c r="DQ3530">
        <v>5.32</v>
      </c>
      <c r="DR3530">
        <v>5.05</v>
      </c>
      <c r="DS3530">
        <v>4.79</v>
      </c>
      <c r="DT3530">
        <v>4.5599999999999996</v>
      </c>
      <c r="DU3530">
        <v>4.3499999999999996</v>
      </c>
      <c r="DV3530">
        <v>4.1500000000000004</v>
      </c>
      <c r="DW3530">
        <v>3.97</v>
      </c>
      <c r="DX3530">
        <v>3.82</v>
      </c>
      <c r="DY3530">
        <v>3.69</v>
      </c>
      <c r="DZ3530">
        <v>3.6</v>
      </c>
    </row>
    <row r="3531" spans="1:139" x14ac:dyDescent="0.25">
      <c r="A3531" t="s">
        <v>3318</v>
      </c>
      <c r="B3531">
        <v>23</v>
      </c>
      <c r="C3531">
        <v>23</v>
      </c>
      <c r="E3531">
        <v>100000</v>
      </c>
      <c r="F3531">
        <v>94394</v>
      </c>
      <c r="G3531">
        <v>88803</v>
      </c>
      <c r="H3531">
        <v>83256</v>
      </c>
      <c r="I3531">
        <v>77764</v>
      </c>
      <c r="J3531">
        <v>72311</v>
      </c>
      <c r="K3531">
        <v>66880</v>
      </c>
      <c r="L3531">
        <v>61476</v>
      </c>
      <c r="M3531">
        <v>56117</v>
      </c>
      <c r="N3531">
        <v>50845</v>
      </c>
      <c r="O3531">
        <v>45704</v>
      </c>
      <c r="P3531">
        <v>40762</v>
      </c>
      <c r="Q3531">
        <v>36055</v>
      </c>
      <c r="R3531">
        <v>31614</v>
      </c>
      <c r="S3531">
        <v>27464</v>
      </c>
      <c r="T3531">
        <v>23588</v>
      </c>
      <c r="U3531">
        <v>20005</v>
      </c>
      <c r="V3531">
        <v>16748</v>
      </c>
      <c r="W3531">
        <v>13846</v>
      </c>
      <c r="X3531">
        <v>11296</v>
      </c>
      <c r="Y3531">
        <v>9082</v>
      </c>
      <c r="Z3531">
        <v>7187</v>
      </c>
      <c r="AA3531">
        <v>5597</v>
      </c>
      <c r="DC3531">
        <v>10.08</v>
      </c>
      <c r="DD3531">
        <v>9.65</v>
      </c>
      <c r="DE3531">
        <v>9.23</v>
      </c>
      <c r="DF3531">
        <v>8.81</v>
      </c>
      <c r="DG3531">
        <v>8.39</v>
      </c>
      <c r="DH3531">
        <v>7.99</v>
      </c>
      <c r="DI3531">
        <v>7.6</v>
      </c>
      <c r="DJ3531">
        <v>7.22</v>
      </c>
      <c r="DK3531">
        <v>6.86</v>
      </c>
      <c r="DL3531">
        <v>6.52</v>
      </c>
      <c r="DM3531">
        <v>6.2</v>
      </c>
      <c r="DN3531">
        <v>5.89</v>
      </c>
      <c r="DO3531">
        <v>5.6</v>
      </c>
      <c r="DP3531">
        <v>5.31</v>
      </c>
      <c r="DQ3531">
        <v>5.04</v>
      </c>
      <c r="DR3531">
        <v>4.78</v>
      </c>
      <c r="DS3531">
        <v>4.55</v>
      </c>
      <c r="DT3531">
        <v>4.34</v>
      </c>
      <c r="DU3531">
        <v>4.1399999999999997</v>
      </c>
      <c r="DV3531">
        <v>3.97</v>
      </c>
      <c r="DW3531">
        <v>3.81</v>
      </c>
      <c r="DX3531">
        <v>3.68</v>
      </c>
      <c r="DY3531">
        <v>3.59</v>
      </c>
    </row>
    <row r="3532" spans="1:139" x14ac:dyDescent="0.25">
      <c r="A3532" t="s">
        <v>3319</v>
      </c>
      <c r="B3532">
        <v>22</v>
      </c>
      <c r="C3532">
        <v>22</v>
      </c>
      <c r="E3532">
        <v>100000</v>
      </c>
      <c r="F3532">
        <v>94057</v>
      </c>
      <c r="G3532">
        <v>88165</v>
      </c>
      <c r="H3532">
        <v>82324</v>
      </c>
      <c r="I3532">
        <v>76534</v>
      </c>
      <c r="J3532">
        <v>70774</v>
      </c>
      <c r="K3532">
        <v>65038</v>
      </c>
      <c r="L3532">
        <v>59354</v>
      </c>
      <c r="M3532">
        <v>53758</v>
      </c>
      <c r="N3532">
        <v>48314</v>
      </c>
      <c r="O3532">
        <v>43074</v>
      </c>
      <c r="P3532">
        <v>38087</v>
      </c>
      <c r="Q3532">
        <v>33388</v>
      </c>
      <c r="R3532">
        <v>28992</v>
      </c>
      <c r="S3532">
        <v>24890</v>
      </c>
      <c r="T3532">
        <v>21096</v>
      </c>
      <c r="U3532">
        <v>17653</v>
      </c>
      <c r="V3532">
        <v>14584</v>
      </c>
      <c r="W3532">
        <v>11893</v>
      </c>
      <c r="X3532">
        <v>9556</v>
      </c>
      <c r="Y3532">
        <v>7559</v>
      </c>
      <c r="Z3532">
        <v>5882</v>
      </c>
      <c r="DC3532">
        <v>9.6300000000000008</v>
      </c>
      <c r="DD3532">
        <v>9.2100000000000009</v>
      </c>
      <c r="DE3532">
        <v>8.7899999999999991</v>
      </c>
      <c r="DF3532">
        <v>8.3800000000000008</v>
      </c>
      <c r="DG3532">
        <v>7.97</v>
      </c>
      <c r="DH3532">
        <v>7.58</v>
      </c>
      <c r="DI3532">
        <v>7.21</v>
      </c>
      <c r="DJ3532">
        <v>6.85</v>
      </c>
      <c r="DK3532">
        <v>6.51</v>
      </c>
      <c r="DL3532">
        <v>6.19</v>
      </c>
      <c r="DM3532">
        <v>5.88</v>
      </c>
      <c r="DN3532">
        <v>5.58</v>
      </c>
      <c r="DO3532">
        <v>5.3</v>
      </c>
      <c r="DP3532">
        <v>5.03</v>
      </c>
      <c r="DQ3532">
        <v>4.7699999999999996</v>
      </c>
      <c r="DR3532">
        <v>4.54</v>
      </c>
      <c r="DS3532">
        <v>4.33</v>
      </c>
      <c r="DT3532">
        <v>4.1399999999999997</v>
      </c>
      <c r="DU3532">
        <v>3.96</v>
      </c>
      <c r="DV3532">
        <v>3.8</v>
      </c>
      <c r="DW3532">
        <v>3.68</v>
      </c>
      <c r="DX3532">
        <v>3.58</v>
      </c>
    </row>
    <row r="3533" spans="1:139" x14ac:dyDescent="0.25">
      <c r="A3533" t="s">
        <v>3320</v>
      </c>
      <c r="B3533">
        <v>21</v>
      </c>
      <c r="C3533">
        <v>21</v>
      </c>
      <c r="E3533">
        <v>100000</v>
      </c>
      <c r="F3533">
        <v>93715</v>
      </c>
      <c r="G3533">
        <v>87490</v>
      </c>
      <c r="H3533">
        <v>81310</v>
      </c>
      <c r="I3533">
        <v>75173</v>
      </c>
      <c r="J3533">
        <v>69069</v>
      </c>
      <c r="K3533">
        <v>63014</v>
      </c>
      <c r="L3533">
        <v>57059</v>
      </c>
      <c r="M3533">
        <v>51261</v>
      </c>
      <c r="N3533">
        <v>45694</v>
      </c>
      <c r="O3533">
        <v>40389</v>
      </c>
      <c r="P3533">
        <v>35393</v>
      </c>
      <c r="Q3533">
        <v>30726</v>
      </c>
      <c r="R3533">
        <v>26366</v>
      </c>
      <c r="S3533">
        <v>22336</v>
      </c>
      <c r="T3533">
        <v>18678</v>
      </c>
      <c r="U3533">
        <v>15424</v>
      </c>
      <c r="V3533">
        <v>12569</v>
      </c>
      <c r="W3533">
        <v>10095</v>
      </c>
      <c r="X3533">
        <v>7981</v>
      </c>
      <c r="Y3533">
        <v>6208</v>
      </c>
      <c r="DC3533">
        <v>9.19</v>
      </c>
      <c r="DD3533">
        <v>8.77</v>
      </c>
      <c r="DE3533">
        <v>8.36</v>
      </c>
      <c r="DF3533">
        <v>7.96</v>
      </c>
      <c r="DG3533">
        <v>7.57</v>
      </c>
      <c r="DH3533">
        <v>7.19</v>
      </c>
      <c r="DI3533">
        <v>6.84</v>
      </c>
      <c r="DJ3533">
        <v>6.5</v>
      </c>
      <c r="DK3533">
        <v>6.18</v>
      </c>
      <c r="DL3533">
        <v>5.87</v>
      </c>
      <c r="DM3533">
        <v>5.57</v>
      </c>
      <c r="DN3533">
        <v>5.29</v>
      </c>
      <c r="DO3533">
        <v>5.0199999999999996</v>
      </c>
      <c r="DP3533">
        <v>4.76</v>
      </c>
      <c r="DQ3533">
        <v>4.53</v>
      </c>
      <c r="DR3533">
        <v>4.32</v>
      </c>
      <c r="DS3533">
        <v>4.13</v>
      </c>
      <c r="DT3533">
        <v>3.95</v>
      </c>
      <c r="DU3533">
        <v>3.8</v>
      </c>
      <c r="DV3533">
        <v>3.67</v>
      </c>
      <c r="DW3533">
        <v>3.57</v>
      </c>
    </row>
    <row r="3534" spans="1:139" x14ac:dyDescent="0.25">
      <c r="A3534" t="s">
        <v>3321</v>
      </c>
      <c r="B3534">
        <v>20</v>
      </c>
      <c r="C3534">
        <v>20</v>
      </c>
      <c r="E3534">
        <v>100000</v>
      </c>
      <c r="F3534">
        <v>93337</v>
      </c>
      <c r="G3534">
        <v>86727</v>
      </c>
      <c r="H3534">
        <v>80154</v>
      </c>
      <c r="I3534">
        <v>73628</v>
      </c>
      <c r="J3534">
        <v>67162</v>
      </c>
      <c r="K3534">
        <v>60796</v>
      </c>
      <c r="L3534">
        <v>54604</v>
      </c>
      <c r="M3534">
        <v>48654</v>
      </c>
      <c r="N3534">
        <v>42999</v>
      </c>
      <c r="O3534">
        <v>37665</v>
      </c>
      <c r="P3534">
        <v>32687</v>
      </c>
      <c r="Q3534">
        <v>28042</v>
      </c>
      <c r="R3534">
        <v>23745</v>
      </c>
      <c r="S3534">
        <v>19847</v>
      </c>
      <c r="T3534">
        <v>16377</v>
      </c>
      <c r="U3534">
        <v>13340</v>
      </c>
      <c r="V3534">
        <v>10707</v>
      </c>
      <c r="W3534">
        <v>8460</v>
      </c>
      <c r="X3534">
        <v>6577</v>
      </c>
      <c r="DC3534">
        <v>8.76</v>
      </c>
      <c r="DD3534">
        <v>8.35</v>
      </c>
      <c r="DE3534">
        <v>7.94</v>
      </c>
      <c r="DF3534">
        <v>7.55</v>
      </c>
      <c r="DG3534">
        <v>7.18</v>
      </c>
      <c r="DH3534">
        <v>6.82</v>
      </c>
      <c r="DI3534">
        <v>6.49</v>
      </c>
      <c r="DJ3534">
        <v>6.16</v>
      </c>
      <c r="DK3534">
        <v>5.86</v>
      </c>
      <c r="DL3534">
        <v>5.56</v>
      </c>
      <c r="DM3534">
        <v>5.28</v>
      </c>
      <c r="DN3534">
        <v>5.01</v>
      </c>
      <c r="DO3534">
        <v>4.75</v>
      </c>
      <c r="DP3534">
        <v>4.5199999999999996</v>
      </c>
      <c r="DQ3534">
        <v>4.3099999999999996</v>
      </c>
      <c r="DR3534">
        <v>4.12</v>
      </c>
      <c r="DS3534">
        <v>3.94</v>
      </c>
      <c r="DT3534">
        <v>3.79</v>
      </c>
      <c r="DU3534">
        <v>3.66</v>
      </c>
      <c r="DV3534">
        <v>3.57</v>
      </c>
    </row>
    <row r="3535" spans="1:139" x14ac:dyDescent="0.25">
      <c r="A3535" t="s">
        <v>3322</v>
      </c>
      <c r="B3535">
        <v>19</v>
      </c>
      <c r="C3535">
        <v>19</v>
      </c>
      <c r="E3535">
        <v>100000</v>
      </c>
      <c r="F3535">
        <v>92898</v>
      </c>
      <c r="G3535">
        <v>85839</v>
      </c>
      <c r="H3535">
        <v>78823</v>
      </c>
      <c r="I3535">
        <v>71883</v>
      </c>
      <c r="J3535">
        <v>65058</v>
      </c>
      <c r="K3535">
        <v>58414</v>
      </c>
      <c r="L3535">
        <v>52035</v>
      </c>
      <c r="M3535">
        <v>45967</v>
      </c>
      <c r="N3535">
        <v>40259</v>
      </c>
      <c r="O3535">
        <v>34924</v>
      </c>
      <c r="P3535">
        <v>29950</v>
      </c>
      <c r="Q3535">
        <v>25354</v>
      </c>
      <c r="R3535">
        <v>21181</v>
      </c>
      <c r="S3535">
        <v>17470</v>
      </c>
      <c r="T3535">
        <v>14219</v>
      </c>
      <c r="U3535">
        <v>11408</v>
      </c>
      <c r="V3535">
        <v>9008</v>
      </c>
      <c r="W3535">
        <v>7000</v>
      </c>
      <c r="DC3535">
        <v>8.33</v>
      </c>
      <c r="DD3535">
        <v>7.93</v>
      </c>
      <c r="DE3535">
        <v>7.54</v>
      </c>
      <c r="DF3535">
        <v>7.17</v>
      </c>
      <c r="DG3535">
        <v>6.81</v>
      </c>
      <c r="DH3535">
        <v>6.47</v>
      </c>
      <c r="DI3535">
        <v>6.15</v>
      </c>
      <c r="DJ3535">
        <v>5.85</v>
      </c>
      <c r="DK3535">
        <v>5.55</v>
      </c>
      <c r="DL3535">
        <v>5.27</v>
      </c>
      <c r="DM3535">
        <v>5</v>
      </c>
      <c r="DN3535">
        <v>4.74</v>
      </c>
      <c r="DO3535">
        <v>4.51</v>
      </c>
      <c r="DP3535">
        <v>4.3</v>
      </c>
      <c r="DQ3535">
        <v>4.1100000000000003</v>
      </c>
      <c r="DR3535">
        <v>3.94</v>
      </c>
      <c r="DS3535">
        <v>3.78</v>
      </c>
      <c r="DT3535">
        <v>3.66</v>
      </c>
      <c r="DU3535">
        <v>3.56</v>
      </c>
    </row>
    <row r="3536" spans="1:139" x14ac:dyDescent="0.25">
      <c r="A3536" t="s">
        <v>3323</v>
      </c>
      <c r="B3536">
        <v>18</v>
      </c>
      <c r="C3536">
        <v>18</v>
      </c>
      <c r="E3536">
        <v>100000</v>
      </c>
      <c r="F3536">
        <v>92381</v>
      </c>
      <c r="G3536">
        <v>84812</v>
      </c>
      <c r="H3536">
        <v>77316</v>
      </c>
      <c r="I3536">
        <v>69957</v>
      </c>
      <c r="J3536">
        <v>62802</v>
      </c>
      <c r="K3536">
        <v>55926</v>
      </c>
      <c r="L3536">
        <v>49391</v>
      </c>
      <c r="M3536">
        <v>43239</v>
      </c>
      <c r="N3536">
        <v>37504</v>
      </c>
      <c r="O3536">
        <v>32149</v>
      </c>
      <c r="P3536">
        <v>27205</v>
      </c>
      <c r="Q3536">
        <v>22722</v>
      </c>
      <c r="R3536">
        <v>18730</v>
      </c>
      <c r="S3536">
        <v>15238</v>
      </c>
      <c r="T3536">
        <v>12216</v>
      </c>
      <c r="U3536">
        <v>9642</v>
      </c>
      <c r="V3536">
        <v>7487</v>
      </c>
      <c r="DC3536">
        <v>7.92</v>
      </c>
      <c r="DD3536">
        <v>7.53</v>
      </c>
      <c r="DE3536">
        <v>7.15</v>
      </c>
      <c r="DF3536">
        <v>6.8</v>
      </c>
      <c r="DG3536">
        <v>6.46</v>
      </c>
      <c r="DH3536">
        <v>6.14</v>
      </c>
      <c r="DI3536">
        <v>5.84</v>
      </c>
      <c r="DJ3536">
        <v>5.54</v>
      </c>
      <c r="DK3536">
        <v>5.26</v>
      </c>
      <c r="DL3536">
        <v>4.99</v>
      </c>
      <c r="DM3536">
        <v>4.7300000000000004</v>
      </c>
      <c r="DN3536">
        <v>4.5</v>
      </c>
      <c r="DO3536">
        <v>4.29</v>
      </c>
      <c r="DP3536">
        <v>4.0999999999999996</v>
      </c>
      <c r="DQ3536">
        <v>3.93</v>
      </c>
      <c r="DR3536">
        <v>3.78</v>
      </c>
      <c r="DS3536">
        <v>3.65</v>
      </c>
      <c r="DT3536">
        <v>3.56</v>
      </c>
    </row>
    <row r="3537" spans="1:123" x14ac:dyDescent="0.25">
      <c r="A3537" t="s">
        <v>3324</v>
      </c>
      <c r="B3537">
        <v>17</v>
      </c>
      <c r="C3537">
        <v>17</v>
      </c>
      <c r="E3537">
        <v>100000</v>
      </c>
      <c r="F3537">
        <v>91785</v>
      </c>
      <c r="G3537">
        <v>83655</v>
      </c>
      <c r="H3537">
        <v>75664</v>
      </c>
      <c r="I3537">
        <v>67907</v>
      </c>
      <c r="J3537">
        <v>60461</v>
      </c>
      <c r="K3537">
        <v>53379</v>
      </c>
      <c r="L3537">
        <v>46717</v>
      </c>
      <c r="M3537">
        <v>40502</v>
      </c>
      <c r="N3537">
        <v>34714</v>
      </c>
      <c r="O3537">
        <v>29363</v>
      </c>
      <c r="P3537">
        <v>24514</v>
      </c>
      <c r="Q3537">
        <v>20203</v>
      </c>
      <c r="R3537">
        <v>16428</v>
      </c>
      <c r="S3537">
        <v>13164</v>
      </c>
      <c r="T3537">
        <v>10382</v>
      </c>
      <c r="U3537">
        <v>8059</v>
      </c>
      <c r="DC3537">
        <v>7.51</v>
      </c>
      <c r="DD3537">
        <v>7.14</v>
      </c>
      <c r="DE3537">
        <v>6.79</v>
      </c>
      <c r="DF3537">
        <v>6.45</v>
      </c>
      <c r="DG3537">
        <v>6.13</v>
      </c>
      <c r="DH3537">
        <v>5.83</v>
      </c>
      <c r="DI3537">
        <v>5.53</v>
      </c>
      <c r="DJ3537">
        <v>5.25</v>
      </c>
      <c r="DK3537">
        <v>4.9800000000000004</v>
      </c>
      <c r="DL3537">
        <v>4.7300000000000004</v>
      </c>
      <c r="DM3537">
        <v>4.49</v>
      </c>
      <c r="DN3537">
        <v>4.29</v>
      </c>
      <c r="DO3537">
        <v>4.09</v>
      </c>
      <c r="DP3537">
        <v>3.92</v>
      </c>
      <c r="DQ3537">
        <v>3.77</v>
      </c>
      <c r="DR3537">
        <v>3.64</v>
      </c>
      <c r="DS3537">
        <v>3.55</v>
      </c>
    </row>
    <row r="3538" spans="1:123" x14ac:dyDescent="0.25">
      <c r="A3538" t="s">
        <v>3325</v>
      </c>
      <c r="B3538">
        <v>16</v>
      </c>
      <c r="C3538">
        <v>16</v>
      </c>
      <c r="E3538">
        <v>100000</v>
      </c>
      <c r="F3538">
        <v>91120</v>
      </c>
      <c r="G3538">
        <v>82397</v>
      </c>
      <c r="H3538">
        <v>73920</v>
      </c>
      <c r="I3538">
        <v>65797</v>
      </c>
      <c r="J3538">
        <v>58080</v>
      </c>
      <c r="K3538">
        <v>50814</v>
      </c>
      <c r="L3538">
        <v>44042</v>
      </c>
      <c r="M3538">
        <v>37729</v>
      </c>
      <c r="N3538">
        <v>31910</v>
      </c>
      <c r="O3538">
        <v>26629</v>
      </c>
      <c r="P3538">
        <v>21937</v>
      </c>
      <c r="Q3538">
        <v>17834</v>
      </c>
      <c r="R3538">
        <v>14282</v>
      </c>
      <c r="S3538">
        <v>11259</v>
      </c>
      <c r="T3538">
        <v>8733</v>
      </c>
      <c r="DC3538">
        <v>7.13</v>
      </c>
      <c r="DD3538">
        <v>6.78</v>
      </c>
      <c r="DE3538">
        <v>6.44</v>
      </c>
      <c r="DF3538">
        <v>6.12</v>
      </c>
      <c r="DG3538">
        <v>5.82</v>
      </c>
      <c r="DH3538">
        <v>5.52</v>
      </c>
      <c r="DI3538">
        <v>5.24</v>
      </c>
      <c r="DJ3538">
        <v>4.97</v>
      </c>
      <c r="DK3538">
        <v>4.72</v>
      </c>
      <c r="DL3538">
        <v>4.49</v>
      </c>
      <c r="DM3538">
        <v>4.28</v>
      </c>
      <c r="DN3538">
        <v>4.09</v>
      </c>
      <c r="DO3538">
        <v>3.91</v>
      </c>
      <c r="DP3538">
        <v>3.76</v>
      </c>
      <c r="DQ3538">
        <v>3.63</v>
      </c>
      <c r="DR3538">
        <v>3.54</v>
      </c>
    </row>
    <row r="3539" spans="1:123" x14ac:dyDescent="0.25">
      <c r="A3539" t="s">
        <v>3326</v>
      </c>
      <c r="B3539">
        <v>15</v>
      </c>
      <c r="C3539">
        <v>15</v>
      </c>
      <c r="E3539">
        <v>100000</v>
      </c>
      <c r="F3539">
        <v>90405</v>
      </c>
      <c r="G3539">
        <v>81085</v>
      </c>
      <c r="H3539">
        <v>72145</v>
      </c>
      <c r="I3539">
        <v>63665</v>
      </c>
      <c r="J3539">
        <v>55691</v>
      </c>
      <c r="K3539">
        <v>48252</v>
      </c>
      <c r="L3539">
        <v>41325</v>
      </c>
      <c r="M3539">
        <v>34933</v>
      </c>
      <c r="N3539">
        <v>29148</v>
      </c>
      <c r="O3539">
        <v>24001</v>
      </c>
      <c r="P3539">
        <v>19504</v>
      </c>
      <c r="Q3539">
        <v>15617</v>
      </c>
      <c r="R3539">
        <v>12305</v>
      </c>
      <c r="S3539">
        <v>9540</v>
      </c>
      <c r="DC3539">
        <v>6.77</v>
      </c>
      <c r="DD3539">
        <v>6.43</v>
      </c>
      <c r="DE3539">
        <v>6.11</v>
      </c>
      <c r="DF3539">
        <v>5.81</v>
      </c>
      <c r="DG3539">
        <v>5.51</v>
      </c>
      <c r="DH3539">
        <v>5.23</v>
      </c>
      <c r="DI3539">
        <v>4.96</v>
      </c>
      <c r="DJ3539">
        <v>4.71</v>
      </c>
      <c r="DK3539">
        <v>4.4800000000000004</v>
      </c>
      <c r="DL3539">
        <v>4.2699999999999996</v>
      </c>
      <c r="DM3539">
        <v>4.08</v>
      </c>
      <c r="DN3539">
        <v>3.9</v>
      </c>
      <c r="DO3539">
        <v>3.75</v>
      </c>
      <c r="DP3539">
        <v>3.63</v>
      </c>
      <c r="DQ3539">
        <v>3.53</v>
      </c>
    </row>
    <row r="3540" spans="1:123" x14ac:dyDescent="0.25">
      <c r="A3540" t="s">
        <v>3327</v>
      </c>
      <c r="B3540">
        <v>14</v>
      </c>
      <c r="C3540">
        <v>14</v>
      </c>
      <c r="E3540">
        <v>100000</v>
      </c>
      <c r="F3540">
        <v>89668</v>
      </c>
      <c r="G3540">
        <v>79763</v>
      </c>
      <c r="H3540">
        <v>70357</v>
      </c>
      <c r="I3540">
        <v>61528</v>
      </c>
      <c r="J3540">
        <v>53301</v>
      </c>
      <c r="K3540">
        <v>45632</v>
      </c>
      <c r="L3540">
        <v>38563</v>
      </c>
      <c r="M3540">
        <v>32159</v>
      </c>
      <c r="N3540">
        <v>26478</v>
      </c>
      <c r="O3540">
        <v>21507</v>
      </c>
      <c r="P3540">
        <v>17214</v>
      </c>
      <c r="Q3540">
        <v>13561</v>
      </c>
      <c r="R3540">
        <v>10509</v>
      </c>
      <c r="DC3540">
        <v>6.42</v>
      </c>
      <c r="DD3540">
        <v>6.1</v>
      </c>
      <c r="DE3540">
        <v>5.8</v>
      </c>
      <c r="DF3540">
        <v>5.51</v>
      </c>
      <c r="DG3540">
        <v>5.23</v>
      </c>
      <c r="DH3540">
        <v>4.95</v>
      </c>
      <c r="DI3540">
        <v>4.7</v>
      </c>
      <c r="DJ3540">
        <v>4.47</v>
      </c>
      <c r="DK3540">
        <v>4.26</v>
      </c>
      <c r="DL3540">
        <v>4.07</v>
      </c>
      <c r="DM3540">
        <v>3.9</v>
      </c>
      <c r="DN3540">
        <v>3.75</v>
      </c>
      <c r="DO3540">
        <v>3.62</v>
      </c>
      <c r="DP3540">
        <v>3.53</v>
      </c>
    </row>
    <row r="3541" spans="1:123" x14ac:dyDescent="0.25">
      <c r="A3541" t="s">
        <v>3328</v>
      </c>
      <c r="B3541">
        <v>13</v>
      </c>
      <c r="C3541">
        <v>13</v>
      </c>
      <c r="E3541">
        <v>100000</v>
      </c>
      <c r="F3541">
        <v>88931</v>
      </c>
      <c r="G3541">
        <v>78425</v>
      </c>
      <c r="H3541">
        <v>68552</v>
      </c>
      <c r="I3541">
        <v>59368</v>
      </c>
      <c r="J3541">
        <v>50819</v>
      </c>
      <c r="K3541">
        <v>42930</v>
      </c>
      <c r="L3541">
        <v>35792</v>
      </c>
      <c r="M3541">
        <v>29452</v>
      </c>
      <c r="N3541">
        <v>23921</v>
      </c>
      <c r="O3541">
        <v>19137</v>
      </c>
      <c r="P3541">
        <v>15071</v>
      </c>
      <c r="Q3541">
        <v>11677</v>
      </c>
      <c r="DC3541">
        <v>6.09</v>
      </c>
      <c r="DD3541">
        <v>5.79</v>
      </c>
      <c r="DE3541">
        <v>5.5</v>
      </c>
      <c r="DF3541">
        <v>5.22</v>
      </c>
      <c r="DG3541">
        <v>4.95</v>
      </c>
      <c r="DH3541">
        <v>4.7</v>
      </c>
      <c r="DI3541">
        <v>4.47</v>
      </c>
      <c r="DJ3541">
        <v>4.26</v>
      </c>
      <c r="DK3541">
        <v>4.07</v>
      </c>
      <c r="DL3541">
        <v>3.89</v>
      </c>
      <c r="DM3541">
        <v>3.74</v>
      </c>
      <c r="DN3541">
        <v>3.61</v>
      </c>
      <c r="DO3541">
        <v>3.52</v>
      </c>
    </row>
    <row r="3542" spans="1:123" x14ac:dyDescent="0.25">
      <c r="A3542" t="s">
        <v>3329</v>
      </c>
      <c r="B3542">
        <v>12</v>
      </c>
      <c r="C3542">
        <v>12</v>
      </c>
      <c r="E3542">
        <v>100000</v>
      </c>
      <c r="F3542">
        <v>88164</v>
      </c>
      <c r="G3542">
        <v>77047</v>
      </c>
      <c r="H3542">
        <v>66694</v>
      </c>
      <c r="I3542">
        <v>57073</v>
      </c>
      <c r="J3542">
        <v>48206</v>
      </c>
      <c r="K3542">
        <v>40175</v>
      </c>
      <c r="L3542">
        <v>33049</v>
      </c>
      <c r="M3542">
        <v>26827</v>
      </c>
      <c r="N3542">
        <v>21462</v>
      </c>
      <c r="O3542">
        <v>16894</v>
      </c>
      <c r="P3542">
        <v>13084</v>
      </c>
      <c r="DC3542">
        <v>5.78</v>
      </c>
      <c r="DD3542">
        <v>5.49</v>
      </c>
      <c r="DE3542">
        <v>5.21</v>
      </c>
      <c r="DF3542">
        <v>4.9400000000000004</v>
      </c>
      <c r="DG3542">
        <v>4.6900000000000004</v>
      </c>
      <c r="DH3542">
        <v>4.46</v>
      </c>
      <c r="DI3542">
        <v>4.25</v>
      </c>
      <c r="DJ3542">
        <v>4.0599999999999996</v>
      </c>
      <c r="DK3542">
        <v>3.89</v>
      </c>
      <c r="DL3542">
        <v>3.74</v>
      </c>
      <c r="DM3542">
        <v>3.61</v>
      </c>
      <c r="DN3542">
        <v>3.52</v>
      </c>
    </row>
    <row r="3543" spans="1:123" x14ac:dyDescent="0.25">
      <c r="A3543" t="s">
        <v>3330</v>
      </c>
      <c r="B3543">
        <v>11</v>
      </c>
      <c r="C3543">
        <v>11</v>
      </c>
      <c r="E3543">
        <v>100000</v>
      </c>
      <c r="F3543">
        <v>87369</v>
      </c>
      <c r="G3543">
        <v>75610</v>
      </c>
      <c r="H3543">
        <v>64671</v>
      </c>
      <c r="I3543">
        <v>54607</v>
      </c>
      <c r="J3543">
        <v>45503</v>
      </c>
      <c r="K3543">
        <v>37418</v>
      </c>
      <c r="L3543">
        <v>30366</v>
      </c>
      <c r="M3543">
        <v>24278</v>
      </c>
      <c r="N3543">
        <v>19110</v>
      </c>
      <c r="O3543">
        <v>14795</v>
      </c>
      <c r="DC3543">
        <v>5.48</v>
      </c>
      <c r="DD3543">
        <v>5.2</v>
      </c>
      <c r="DE3543">
        <v>4.9400000000000004</v>
      </c>
      <c r="DF3543">
        <v>4.6900000000000004</v>
      </c>
      <c r="DG3543">
        <v>4.46</v>
      </c>
      <c r="DH3543">
        <v>4.25</v>
      </c>
      <c r="DI3543">
        <v>4.0599999999999996</v>
      </c>
      <c r="DJ3543">
        <v>3.88</v>
      </c>
      <c r="DK3543">
        <v>3.73</v>
      </c>
      <c r="DL3543">
        <v>3.61</v>
      </c>
      <c r="DM3543">
        <v>3.51</v>
      </c>
    </row>
    <row r="3544" spans="1:123" x14ac:dyDescent="0.25">
      <c r="A3544" t="s">
        <v>3331</v>
      </c>
      <c r="B3544">
        <v>10</v>
      </c>
      <c r="C3544">
        <v>10</v>
      </c>
      <c r="E3544">
        <v>100000</v>
      </c>
      <c r="F3544">
        <v>86519</v>
      </c>
      <c r="G3544">
        <v>73984</v>
      </c>
      <c r="H3544">
        <v>62438</v>
      </c>
      <c r="I3544">
        <v>52013</v>
      </c>
      <c r="J3544">
        <v>42766</v>
      </c>
      <c r="K3544">
        <v>34692</v>
      </c>
      <c r="L3544">
        <v>27731</v>
      </c>
      <c r="M3544">
        <v>21815</v>
      </c>
      <c r="N3544">
        <v>16889</v>
      </c>
      <c r="DC3544">
        <v>5.2</v>
      </c>
      <c r="DD3544">
        <v>4.93</v>
      </c>
      <c r="DE3544">
        <v>4.68</v>
      </c>
      <c r="DF3544">
        <v>4.45</v>
      </c>
      <c r="DG3544">
        <v>4.24</v>
      </c>
      <c r="DH3544">
        <v>4.05</v>
      </c>
      <c r="DI3544">
        <v>3.88</v>
      </c>
      <c r="DJ3544">
        <v>3.73</v>
      </c>
      <c r="DK3544">
        <v>3.6</v>
      </c>
      <c r="DL3544">
        <v>3.51</v>
      </c>
    </row>
    <row r="3545" spans="1:123" x14ac:dyDescent="0.25">
      <c r="A3545" t="s">
        <v>3332</v>
      </c>
      <c r="B3545">
        <v>9</v>
      </c>
      <c r="C3545">
        <v>9</v>
      </c>
      <c r="E3545">
        <v>100000</v>
      </c>
      <c r="F3545">
        <v>85489</v>
      </c>
      <c r="G3545">
        <v>72131</v>
      </c>
      <c r="H3545">
        <v>60054</v>
      </c>
      <c r="I3545">
        <v>49363</v>
      </c>
      <c r="J3545">
        <v>40040</v>
      </c>
      <c r="K3545">
        <v>31993</v>
      </c>
      <c r="L3545">
        <v>25162</v>
      </c>
      <c r="M3545">
        <v>19469</v>
      </c>
      <c r="DC3545">
        <v>4.92</v>
      </c>
      <c r="DD3545">
        <v>4.67</v>
      </c>
      <c r="DE3545">
        <v>4.45</v>
      </c>
      <c r="DF3545">
        <v>4.24</v>
      </c>
      <c r="DG3545">
        <v>4.05</v>
      </c>
      <c r="DH3545">
        <v>3.88</v>
      </c>
      <c r="DI3545">
        <v>3.73</v>
      </c>
      <c r="DJ3545">
        <v>3.6</v>
      </c>
      <c r="DK3545">
        <v>3.51</v>
      </c>
    </row>
    <row r="3546" spans="1:123" x14ac:dyDescent="0.25">
      <c r="A3546" t="s">
        <v>3333</v>
      </c>
      <c r="B3546">
        <v>8</v>
      </c>
      <c r="C3546">
        <v>8</v>
      </c>
      <c r="E3546">
        <v>100000</v>
      </c>
      <c r="F3546">
        <v>84352</v>
      </c>
      <c r="G3546">
        <v>70212</v>
      </c>
      <c r="H3546">
        <v>57680</v>
      </c>
      <c r="I3546">
        <v>46772</v>
      </c>
      <c r="J3546">
        <v>37370</v>
      </c>
      <c r="K3546">
        <v>29380</v>
      </c>
      <c r="L3546">
        <v>22728</v>
      </c>
      <c r="DC3546">
        <v>4.67</v>
      </c>
      <c r="DD3546">
        <v>4.4400000000000004</v>
      </c>
      <c r="DE3546">
        <v>4.2300000000000004</v>
      </c>
      <c r="DF3546">
        <v>4.05</v>
      </c>
      <c r="DG3546">
        <v>3.87</v>
      </c>
      <c r="DH3546">
        <v>3.72</v>
      </c>
      <c r="DI3546">
        <v>3.6</v>
      </c>
      <c r="DJ3546">
        <v>3.5</v>
      </c>
    </row>
    <row r="3547" spans="1:123" x14ac:dyDescent="0.25">
      <c r="A3547" t="s">
        <v>3334</v>
      </c>
      <c r="B3547">
        <v>7</v>
      </c>
      <c r="C3547">
        <v>7</v>
      </c>
      <c r="E3547">
        <v>100000</v>
      </c>
      <c r="F3547">
        <v>83216</v>
      </c>
      <c r="G3547">
        <v>68346</v>
      </c>
      <c r="H3547">
        <v>55389</v>
      </c>
      <c r="I3547">
        <v>44243</v>
      </c>
      <c r="J3547">
        <v>34783</v>
      </c>
      <c r="K3547">
        <v>26898</v>
      </c>
      <c r="DC3547">
        <v>4.4400000000000004</v>
      </c>
      <c r="DD3547">
        <v>4.2300000000000004</v>
      </c>
      <c r="DE3547">
        <v>4.04</v>
      </c>
      <c r="DF3547">
        <v>3.87</v>
      </c>
      <c r="DG3547">
        <v>3.72</v>
      </c>
      <c r="DH3547">
        <v>3.59</v>
      </c>
      <c r="DI3547">
        <v>3.5</v>
      </c>
    </row>
    <row r="3548" spans="1:123" x14ac:dyDescent="0.25">
      <c r="A3548" t="s">
        <v>3335</v>
      </c>
      <c r="B3548">
        <v>6</v>
      </c>
      <c r="C3548">
        <v>6</v>
      </c>
      <c r="E3548">
        <v>100000</v>
      </c>
      <c r="F3548">
        <v>82110</v>
      </c>
      <c r="G3548">
        <v>66530</v>
      </c>
      <c r="H3548">
        <v>53110</v>
      </c>
      <c r="I3548">
        <v>41744</v>
      </c>
      <c r="J3548">
        <v>32281</v>
      </c>
      <c r="DC3548">
        <v>4.2300000000000004</v>
      </c>
      <c r="DD3548">
        <v>4.04</v>
      </c>
      <c r="DE3548">
        <v>3.87</v>
      </c>
      <c r="DF3548">
        <v>3.72</v>
      </c>
      <c r="DG3548">
        <v>3.59</v>
      </c>
      <c r="DH3548">
        <v>3.5</v>
      </c>
    </row>
    <row r="3549" spans="1:123" x14ac:dyDescent="0.25">
      <c r="A3549" t="s">
        <v>3336</v>
      </c>
      <c r="B3549">
        <v>5</v>
      </c>
      <c r="C3549">
        <v>5</v>
      </c>
      <c r="E3549">
        <v>100000</v>
      </c>
      <c r="F3549">
        <v>81006</v>
      </c>
      <c r="G3549">
        <v>64654</v>
      </c>
      <c r="H3549">
        <v>50787</v>
      </c>
      <c r="I3549">
        <v>39266</v>
      </c>
      <c r="DC3549">
        <v>4.03</v>
      </c>
      <c r="DD3549">
        <v>3.86</v>
      </c>
      <c r="DE3549">
        <v>3.71</v>
      </c>
      <c r="DF3549">
        <v>3.59</v>
      </c>
      <c r="DG3549">
        <v>3.5</v>
      </c>
    </row>
    <row r="3550" spans="1:123" x14ac:dyDescent="0.25">
      <c r="A3550" t="s">
        <v>3337</v>
      </c>
      <c r="B3550">
        <v>4</v>
      </c>
      <c r="C3550">
        <v>4</v>
      </c>
      <c r="E3550">
        <v>100000</v>
      </c>
      <c r="F3550">
        <v>79796</v>
      </c>
      <c r="G3550">
        <v>62671</v>
      </c>
      <c r="H3550">
        <v>48425</v>
      </c>
      <c r="DC3550">
        <v>3.86</v>
      </c>
      <c r="DD3550">
        <v>3.71</v>
      </c>
      <c r="DE3550">
        <v>3.59</v>
      </c>
      <c r="DF3550">
        <v>3.49</v>
      </c>
    </row>
    <row r="3551" spans="1:123" x14ac:dyDescent="0.25">
      <c r="A3551" t="s">
        <v>3338</v>
      </c>
      <c r="B3551">
        <v>3</v>
      </c>
      <c r="C3551">
        <v>3</v>
      </c>
      <c r="E3551">
        <v>100000</v>
      </c>
      <c r="F3551">
        <v>78524</v>
      </c>
      <c r="G3551">
        <v>60666</v>
      </c>
      <c r="DC3551">
        <v>3.7</v>
      </c>
      <c r="DD3551">
        <v>3.58</v>
      </c>
      <c r="DE3551">
        <v>3.49</v>
      </c>
    </row>
    <row r="3552" spans="1:123" x14ac:dyDescent="0.25">
      <c r="A3552" t="s">
        <v>3339</v>
      </c>
      <c r="B3552">
        <v>2</v>
      </c>
      <c r="C3552">
        <v>2</v>
      </c>
      <c r="E3552">
        <v>100000</v>
      </c>
      <c r="F3552">
        <v>77245</v>
      </c>
      <c r="DC3552">
        <v>3.58</v>
      </c>
      <c r="DD3552">
        <v>3.49</v>
      </c>
    </row>
    <row r="3553" spans="1:189" x14ac:dyDescent="0.25">
      <c r="A3553" t="s">
        <v>3340</v>
      </c>
      <c r="B3553">
        <v>1</v>
      </c>
      <c r="C3553">
        <v>1</v>
      </c>
      <c r="E3553">
        <v>100000</v>
      </c>
      <c r="DC3553">
        <v>3.48</v>
      </c>
    </row>
    <row r="3554" spans="1:189" x14ac:dyDescent="0.25">
      <c r="A3554" t="s">
        <v>3341</v>
      </c>
      <c r="B3554">
        <v>83</v>
      </c>
      <c r="C3554">
        <v>83</v>
      </c>
      <c r="E3554">
        <v>100000</v>
      </c>
      <c r="F3554">
        <v>99535</v>
      </c>
      <c r="G3554">
        <v>99027</v>
      </c>
      <c r="H3554">
        <v>98482</v>
      </c>
      <c r="I3554">
        <v>97908</v>
      </c>
      <c r="J3554">
        <v>97317</v>
      </c>
      <c r="K3554">
        <v>96721</v>
      </c>
      <c r="L3554">
        <v>96129</v>
      </c>
      <c r="M3554">
        <v>95545</v>
      </c>
      <c r="N3554">
        <v>94971</v>
      </c>
      <c r="O3554">
        <v>94405</v>
      </c>
      <c r="P3554">
        <v>93844</v>
      </c>
      <c r="Q3554">
        <v>93283</v>
      </c>
      <c r="R3554">
        <v>92721</v>
      </c>
      <c r="S3554">
        <v>92156</v>
      </c>
      <c r="T3554">
        <v>91588</v>
      </c>
      <c r="U3554">
        <v>91016</v>
      </c>
      <c r="V3554">
        <v>90441</v>
      </c>
      <c r="W3554">
        <v>89863</v>
      </c>
      <c r="X3554">
        <v>89278</v>
      </c>
      <c r="Y3554">
        <v>88683</v>
      </c>
      <c r="Z3554">
        <v>88073</v>
      </c>
      <c r="AA3554">
        <v>87447</v>
      </c>
      <c r="AB3554">
        <v>86802</v>
      </c>
      <c r="AC3554">
        <v>86136</v>
      </c>
      <c r="AD3554">
        <v>85452</v>
      </c>
      <c r="AE3554">
        <v>84751</v>
      </c>
      <c r="AF3554">
        <v>84035</v>
      </c>
      <c r="AG3554">
        <v>83302</v>
      </c>
      <c r="AH3554">
        <v>82550</v>
      </c>
      <c r="AI3554">
        <v>81771</v>
      </c>
      <c r="AJ3554">
        <v>80959</v>
      </c>
      <c r="AK3554">
        <v>80105</v>
      </c>
      <c r="AL3554">
        <v>79205</v>
      </c>
      <c r="AM3554">
        <v>78256</v>
      </c>
      <c r="AN3554">
        <v>77262</v>
      </c>
      <c r="AO3554">
        <v>76226</v>
      </c>
      <c r="AP3554">
        <v>75152</v>
      </c>
      <c r="AQ3554">
        <v>74042</v>
      </c>
      <c r="AR3554">
        <v>72893</v>
      </c>
      <c r="AS3554">
        <v>71696</v>
      </c>
      <c r="AT3554">
        <v>70439</v>
      </c>
      <c r="AU3554">
        <v>69110</v>
      </c>
      <c r="AV3554">
        <v>67697</v>
      </c>
      <c r="AW3554">
        <v>66193</v>
      </c>
      <c r="AX3554">
        <v>64592</v>
      </c>
      <c r="AY3554">
        <v>62897</v>
      </c>
      <c r="AZ3554">
        <v>61109</v>
      </c>
      <c r="BA3554">
        <v>59229</v>
      </c>
      <c r="BB3554">
        <v>57258</v>
      </c>
      <c r="BC3554">
        <v>55194</v>
      </c>
      <c r="BD3554">
        <v>53030</v>
      </c>
      <c r="BE3554">
        <v>50759</v>
      </c>
      <c r="BF3554">
        <v>48381</v>
      </c>
      <c r="BG3554">
        <v>45899</v>
      </c>
      <c r="BH3554">
        <v>43320</v>
      </c>
      <c r="BI3554">
        <v>40659</v>
      </c>
      <c r="BJ3554">
        <v>37931</v>
      </c>
      <c r="BK3554">
        <v>35155</v>
      </c>
      <c r="BL3554">
        <v>32349</v>
      </c>
      <c r="BM3554">
        <v>29529</v>
      </c>
      <c r="BN3554">
        <v>26718</v>
      </c>
      <c r="BO3554">
        <v>23937</v>
      </c>
      <c r="BP3554">
        <v>21217</v>
      </c>
      <c r="BQ3554">
        <v>18587</v>
      </c>
      <c r="BR3554">
        <v>16077</v>
      </c>
      <c r="BS3554">
        <v>13718</v>
      </c>
      <c r="BT3554">
        <v>11531</v>
      </c>
      <c r="BU3554">
        <v>9534</v>
      </c>
      <c r="BV3554">
        <v>7741</v>
      </c>
      <c r="BW3554">
        <v>6162</v>
      </c>
      <c r="BX3554">
        <v>4798</v>
      </c>
      <c r="BY3554">
        <v>3647</v>
      </c>
      <c r="BZ3554">
        <v>2701</v>
      </c>
      <c r="CA3554">
        <v>1949</v>
      </c>
      <c r="CB3554">
        <v>1369</v>
      </c>
      <c r="CC3554">
        <v>934</v>
      </c>
      <c r="CD3554">
        <v>620</v>
      </c>
      <c r="CE3554">
        <v>400</v>
      </c>
      <c r="CF3554">
        <v>250</v>
      </c>
      <c r="CG3554">
        <v>152</v>
      </c>
      <c r="CH3554">
        <v>90</v>
      </c>
      <c r="CI3554">
        <v>51</v>
      </c>
      <c r="DC3554">
        <v>47.72</v>
      </c>
      <c r="DD3554">
        <v>46.94</v>
      </c>
      <c r="DE3554">
        <v>46.18</v>
      </c>
      <c r="DF3554">
        <v>45.43</v>
      </c>
      <c r="DG3554">
        <v>44.7</v>
      </c>
      <c r="DH3554">
        <v>43.96</v>
      </c>
      <c r="DI3554">
        <v>43.23</v>
      </c>
      <c r="DJ3554">
        <v>42.49</v>
      </c>
      <c r="DK3554">
        <v>41.75</v>
      </c>
      <c r="DL3554">
        <v>41</v>
      </c>
      <c r="DM3554">
        <v>40.24</v>
      </c>
      <c r="DN3554">
        <v>39.479999999999997</v>
      </c>
      <c r="DO3554">
        <v>38.72</v>
      </c>
      <c r="DP3554">
        <v>37.950000000000003</v>
      </c>
      <c r="DQ3554">
        <v>37.18</v>
      </c>
      <c r="DR3554">
        <v>36.4</v>
      </c>
      <c r="DS3554">
        <v>35.630000000000003</v>
      </c>
      <c r="DT3554">
        <v>34.85</v>
      </c>
      <c r="DU3554">
        <v>34.07</v>
      </c>
      <c r="DV3554">
        <v>33.29</v>
      </c>
      <c r="DW3554">
        <v>32.51</v>
      </c>
      <c r="DX3554">
        <v>31.74</v>
      </c>
      <c r="DY3554">
        <v>30.96</v>
      </c>
      <c r="DZ3554">
        <v>30.19</v>
      </c>
      <c r="EA3554">
        <v>29.42</v>
      </c>
      <c r="EB3554">
        <v>28.65</v>
      </c>
      <c r="EC3554">
        <v>27.88</v>
      </c>
      <c r="ED3554">
        <v>27.11</v>
      </c>
      <c r="EE3554">
        <v>26.35</v>
      </c>
      <c r="EF3554">
        <v>25.58</v>
      </c>
      <c r="EG3554">
        <v>24.82</v>
      </c>
      <c r="EH3554">
        <v>24.07</v>
      </c>
      <c r="EI3554">
        <v>23.32</v>
      </c>
      <c r="EJ3554">
        <v>22.58</v>
      </c>
      <c r="EK3554">
        <v>21.84</v>
      </c>
      <c r="EL3554">
        <v>21.12</v>
      </c>
      <c r="EM3554">
        <v>20.399999999999999</v>
      </c>
      <c r="EN3554">
        <v>19.68</v>
      </c>
      <c r="EO3554">
        <v>18.97</v>
      </c>
      <c r="EP3554">
        <v>18.260000000000002</v>
      </c>
      <c r="EQ3554">
        <v>17.559999999999999</v>
      </c>
      <c r="ER3554">
        <v>16.86</v>
      </c>
      <c r="ES3554">
        <v>16.18</v>
      </c>
      <c r="ET3554">
        <v>15.5</v>
      </c>
      <c r="EU3554">
        <v>14.84</v>
      </c>
      <c r="EV3554">
        <v>14.2</v>
      </c>
      <c r="EW3554">
        <v>13.57</v>
      </c>
      <c r="EX3554">
        <v>12.95</v>
      </c>
      <c r="EY3554">
        <v>12.35</v>
      </c>
      <c r="EZ3554">
        <v>11.76</v>
      </c>
      <c r="FA3554">
        <v>11.18</v>
      </c>
      <c r="FB3554">
        <v>10.61</v>
      </c>
      <c r="FC3554">
        <v>10.06</v>
      </c>
      <c r="FD3554">
        <v>9.5299999999999994</v>
      </c>
      <c r="FE3554">
        <v>9.02</v>
      </c>
      <c r="FF3554">
        <v>8.5299999999999994</v>
      </c>
      <c r="FG3554">
        <v>8.06</v>
      </c>
      <c r="FH3554">
        <v>7.6</v>
      </c>
      <c r="FI3554">
        <v>7.16</v>
      </c>
      <c r="FJ3554">
        <v>6.74</v>
      </c>
      <c r="FK3554">
        <v>6.33</v>
      </c>
      <c r="FL3554">
        <v>5.95</v>
      </c>
      <c r="FM3554">
        <v>5.58</v>
      </c>
      <c r="FN3554">
        <v>5.23</v>
      </c>
      <c r="FO3554">
        <v>4.9000000000000004</v>
      </c>
      <c r="FP3554">
        <v>4.59</v>
      </c>
      <c r="FQ3554">
        <v>4.29</v>
      </c>
      <c r="FR3554">
        <v>4.01</v>
      </c>
      <c r="FS3554">
        <v>3.74</v>
      </c>
      <c r="FT3554">
        <v>3.49</v>
      </c>
      <c r="FU3554">
        <v>3.26</v>
      </c>
      <c r="FV3554">
        <v>3.05</v>
      </c>
      <c r="FW3554">
        <v>2.85</v>
      </c>
      <c r="FX3554">
        <v>2.68</v>
      </c>
      <c r="FY3554">
        <v>2.5099999999999998</v>
      </c>
      <c r="FZ3554">
        <v>2.37</v>
      </c>
      <c r="GA3554">
        <v>2.2400000000000002</v>
      </c>
      <c r="GB3554">
        <v>2.12</v>
      </c>
      <c r="GC3554">
        <v>2.0099999999999998</v>
      </c>
      <c r="GD3554">
        <v>1.91</v>
      </c>
      <c r="GE3554">
        <v>1.82</v>
      </c>
      <c r="GF3554">
        <v>1.74</v>
      </c>
      <c r="GG3554">
        <v>1.68</v>
      </c>
    </row>
    <row r="3555" spans="1:189" x14ac:dyDescent="0.25">
      <c r="A3555" t="s">
        <v>3342</v>
      </c>
      <c r="B3555">
        <v>82</v>
      </c>
      <c r="C3555">
        <v>82</v>
      </c>
      <c r="E3555">
        <v>100000</v>
      </c>
      <c r="F3555">
        <v>99487</v>
      </c>
      <c r="G3555">
        <v>98935</v>
      </c>
      <c r="H3555">
        <v>98355</v>
      </c>
      <c r="I3555">
        <v>97757</v>
      </c>
      <c r="J3555">
        <v>97153</v>
      </c>
      <c r="K3555">
        <v>96553</v>
      </c>
      <c r="L3555">
        <v>95961</v>
      </c>
      <c r="M3555">
        <v>95380</v>
      </c>
      <c r="N3555">
        <v>94807</v>
      </c>
      <c r="O3555">
        <v>94239</v>
      </c>
      <c r="P3555">
        <v>93671</v>
      </c>
      <c r="Q3555">
        <v>93103</v>
      </c>
      <c r="R3555">
        <v>92531</v>
      </c>
      <c r="S3555">
        <v>91955</v>
      </c>
      <c r="T3555">
        <v>91377</v>
      </c>
      <c r="U3555">
        <v>90795</v>
      </c>
      <c r="V3555">
        <v>90210</v>
      </c>
      <c r="W3555">
        <v>89618</v>
      </c>
      <c r="X3555">
        <v>89016</v>
      </c>
      <c r="Y3555">
        <v>88401</v>
      </c>
      <c r="Z3555">
        <v>87767</v>
      </c>
      <c r="AA3555">
        <v>87115</v>
      </c>
      <c r="AB3555">
        <v>86442</v>
      </c>
      <c r="AC3555">
        <v>85751</v>
      </c>
      <c r="AD3555">
        <v>85043</v>
      </c>
      <c r="AE3555">
        <v>84320</v>
      </c>
      <c r="AF3555">
        <v>83580</v>
      </c>
      <c r="AG3555">
        <v>82820</v>
      </c>
      <c r="AH3555">
        <v>82034</v>
      </c>
      <c r="AI3555">
        <v>81215</v>
      </c>
      <c r="AJ3555">
        <v>80354</v>
      </c>
      <c r="AK3555">
        <v>79445</v>
      </c>
      <c r="AL3555">
        <v>78489</v>
      </c>
      <c r="AM3555">
        <v>77487</v>
      </c>
      <c r="AN3555">
        <v>76442</v>
      </c>
      <c r="AO3555">
        <v>75361</v>
      </c>
      <c r="AP3555">
        <v>74242</v>
      </c>
      <c r="AQ3555">
        <v>73084</v>
      </c>
      <c r="AR3555">
        <v>71879</v>
      </c>
      <c r="AS3555">
        <v>70614</v>
      </c>
      <c r="AT3555">
        <v>69276</v>
      </c>
      <c r="AU3555">
        <v>67854</v>
      </c>
      <c r="AV3555">
        <v>66340</v>
      </c>
      <c r="AW3555">
        <v>64730</v>
      </c>
      <c r="AX3555">
        <v>63025</v>
      </c>
      <c r="AY3555">
        <v>61227</v>
      </c>
      <c r="AZ3555">
        <v>59339</v>
      </c>
      <c r="BA3555">
        <v>57358</v>
      </c>
      <c r="BB3555">
        <v>55282</v>
      </c>
      <c r="BC3555">
        <v>53107</v>
      </c>
      <c r="BD3555">
        <v>50828</v>
      </c>
      <c r="BE3555">
        <v>48439</v>
      </c>
      <c r="BF3555">
        <v>45946</v>
      </c>
      <c r="BG3555">
        <v>43358</v>
      </c>
      <c r="BH3555">
        <v>40687</v>
      </c>
      <c r="BI3555">
        <v>37950</v>
      </c>
      <c r="BJ3555">
        <v>35165</v>
      </c>
      <c r="BK3555">
        <v>32351</v>
      </c>
      <c r="BL3555">
        <v>29526</v>
      </c>
      <c r="BM3555">
        <v>26709</v>
      </c>
      <c r="BN3555">
        <v>23923</v>
      </c>
      <c r="BO3555">
        <v>21198</v>
      </c>
      <c r="BP3555">
        <v>18564</v>
      </c>
      <c r="BQ3555">
        <v>16052</v>
      </c>
      <c r="BR3555">
        <v>13690</v>
      </c>
      <c r="BS3555">
        <v>11504</v>
      </c>
      <c r="BT3555">
        <v>9510</v>
      </c>
      <c r="BU3555">
        <v>7719</v>
      </c>
      <c r="BV3555">
        <v>6140</v>
      </c>
      <c r="BW3555">
        <v>4778</v>
      </c>
      <c r="BX3555">
        <v>3630</v>
      </c>
      <c r="BY3555">
        <v>2688</v>
      </c>
      <c r="BZ3555">
        <v>1937</v>
      </c>
      <c r="CA3555">
        <v>1360</v>
      </c>
      <c r="CB3555">
        <v>928</v>
      </c>
      <c r="CC3555">
        <v>616</v>
      </c>
      <c r="CD3555">
        <v>397</v>
      </c>
      <c r="CE3555">
        <v>249</v>
      </c>
      <c r="CF3555">
        <v>151</v>
      </c>
      <c r="CG3555">
        <v>89</v>
      </c>
      <c r="CH3555">
        <v>51</v>
      </c>
      <c r="DC3555">
        <v>46.87</v>
      </c>
      <c r="DD3555">
        <v>46.1</v>
      </c>
      <c r="DE3555">
        <v>45.36</v>
      </c>
      <c r="DF3555">
        <v>44.62</v>
      </c>
      <c r="DG3555">
        <v>43.89</v>
      </c>
      <c r="DH3555">
        <v>43.16</v>
      </c>
      <c r="DI3555">
        <v>42.43</v>
      </c>
      <c r="DJ3555">
        <v>41.69</v>
      </c>
      <c r="DK3555">
        <v>40.94</v>
      </c>
      <c r="DL3555">
        <v>40.18</v>
      </c>
      <c r="DM3555">
        <v>39.42</v>
      </c>
      <c r="DN3555">
        <v>38.659999999999997</v>
      </c>
      <c r="DO3555">
        <v>37.89</v>
      </c>
      <c r="DP3555">
        <v>37.119999999999997</v>
      </c>
      <c r="DQ3555">
        <v>36.35</v>
      </c>
      <c r="DR3555">
        <v>35.58</v>
      </c>
      <c r="DS3555">
        <v>34.799999999999997</v>
      </c>
      <c r="DT3555">
        <v>34.020000000000003</v>
      </c>
      <c r="DU3555">
        <v>33.25</v>
      </c>
      <c r="DV3555">
        <v>32.47</v>
      </c>
      <c r="DW3555">
        <v>31.69</v>
      </c>
      <c r="DX3555">
        <v>30.92</v>
      </c>
      <c r="DY3555">
        <v>30.14</v>
      </c>
      <c r="DZ3555">
        <v>29.37</v>
      </c>
      <c r="EA3555">
        <v>28.61</v>
      </c>
      <c r="EB3555">
        <v>27.84</v>
      </c>
      <c r="EC3555">
        <v>27.07</v>
      </c>
      <c r="ED3555">
        <v>26.31</v>
      </c>
      <c r="EE3555">
        <v>25.55</v>
      </c>
      <c r="EF3555">
        <v>24.79</v>
      </c>
      <c r="EG3555">
        <v>24.03</v>
      </c>
      <c r="EH3555">
        <v>23.28</v>
      </c>
      <c r="EI3555">
        <v>22.54</v>
      </c>
      <c r="EJ3555">
        <v>21.81</v>
      </c>
      <c r="EK3555">
        <v>21.09</v>
      </c>
      <c r="EL3555">
        <v>20.37</v>
      </c>
      <c r="EM3555">
        <v>19.66</v>
      </c>
      <c r="EN3555">
        <v>18.940000000000001</v>
      </c>
      <c r="EO3555">
        <v>18.239999999999998</v>
      </c>
      <c r="EP3555">
        <v>17.53</v>
      </c>
      <c r="EQ3555">
        <v>16.84</v>
      </c>
      <c r="ER3555">
        <v>16.149999999999999</v>
      </c>
      <c r="ES3555">
        <v>15.48</v>
      </c>
      <c r="ET3555">
        <v>14.82</v>
      </c>
      <c r="EU3555">
        <v>14.18</v>
      </c>
      <c r="EV3555">
        <v>13.55</v>
      </c>
      <c r="EW3555">
        <v>12.93</v>
      </c>
      <c r="EX3555">
        <v>12.33</v>
      </c>
      <c r="EY3555">
        <v>11.74</v>
      </c>
      <c r="EZ3555">
        <v>11.16</v>
      </c>
      <c r="FA3555">
        <v>10.6</v>
      </c>
      <c r="FB3555">
        <v>10.050000000000001</v>
      </c>
      <c r="FC3555">
        <v>9.52</v>
      </c>
      <c r="FD3555">
        <v>9.01</v>
      </c>
      <c r="FE3555">
        <v>8.52</v>
      </c>
      <c r="FF3555">
        <v>8.0399999999999991</v>
      </c>
      <c r="FG3555">
        <v>7.59</v>
      </c>
      <c r="FH3555">
        <v>7.15</v>
      </c>
      <c r="FI3555">
        <v>6.73</v>
      </c>
      <c r="FJ3555">
        <v>6.32</v>
      </c>
      <c r="FK3555">
        <v>5.94</v>
      </c>
      <c r="FL3555">
        <v>5.57</v>
      </c>
      <c r="FM3555">
        <v>5.22</v>
      </c>
      <c r="FN3555">
        <v>4.8899999999999997</v>
      </c>
      <c r="FO3555">
        <v>4.58</v>
      </c>
      <c r="FP3555">
        <v>4.28</v>
      </c>
      <c r="FQ3555">
        <v>4</v>
      </c>
      <c r="FR3555">
        <v>3.74</v>
      </c>
      <c r="FS3555">
        <v>3.49</v>
      </c>
      <c r="FT3555">
        <v>3.26</v>
      </c>
      <c r="FU3555">
        <v>3.04</v>
      </c>
      <c r="FV3555">
        <v>2.85</v>
      </c>
      <c r="FW3555">
        <v>2.67</v>
      </c>
      <c r="FX3555">
        <v>2.5099999999999998</v>
      </c>
      <c r="FY3555">
        <v>2.37</v>
      </c>
      <c r="FZ3555">
        <v>2.2400000000000002</v>
      </c>
      <c r="GA3555">
        <v>2.12</v>
      </c>
      <c r="GB3555">
        <v>2.0099999999999998</v>
      </c>
      <c r="GC3555">
        <v>1.91</v>
      </c>
      <c r="GD3555">
        <v>1.82</v>
      </c>
      <c r="GE3555">
        <v>1.74</v>
      </c>
      <c r="GF3555">
        <v>1.68</v>
      </c>
    </row>
    <row r="3556" spans="1:189" x14ac:dyDescent="0.25">
      <c r="A3556" t="s">
        <v>3343</v>
      </c>
      <c r="B3556">
        <v>81</v>
      </c>
      <c r="C3556">
        <v>81</v>
      </c>
      <c r="E3556">
        <v>100000</v>
      </c>
      <c r="F3556">
        <v>99442</v>
      </c>
      <c r="G3556">
        <v>98855</v>
      </c>
      <c r="H3556">
        <v>98250</v>
      </c>
      <c r="I3556">
        <v>97639</v>
      </c>
      <c r="J3556">
        <v>97030</v>
      </c>
      <c r="K3556">
        <v>96430</v>
      </c>
      <c r="L3556">
        <v>95841</v>
      </c>
      <c r="M3556">
        <v>95261</v>
      </c>
      <c r="N3556">
        <v>94685</v>
      </c>
      <c r="O3556">
        <v>94111</v>
      </c>
      <c r="P3556">
        <v>93535</v>
      </c>
      <c r="Q3556">
        <v>92955</v>
      </c>
      <c r="R3556">
        <v>92373</v>
      </c>
      <c r="S3556">
        <v>91787</v>
      </c>
      <c r="T3556">
        <v>91198</v>
      </c>
      <c r="U3556">
        <v>90606</v>
      </c>
      <c r="V3556">
        <v>90007</v>
      </c>
      <c r="W3556">
        <v>89398</v>
      </c>
      <c r="X3556">
        <v>88775</v>
      </c>
      <c r="Y3556">
        <v>88135</v>
      </c>
      <c r="Z3556">
        <v>87475</v>
      </c>
      <c r="AA3556">
        <v>86795</v>
      </c>
      <c r="AB3556">
        <v>86096</v>
      </c>
      <c r="AC3556">
        <v>85381</v>
      </c>
      <c r="AD3556">
        <v>84650</v>
      </c>
      <c r="AE3556">
        <v>83903</v>
      </c>
      <c r="AF3556">
        <v>83136</v>
      </c>
      <c r="AG3556">
        <v>82342</v>
      </c>
      <c r="AH3556">
        <v>81514</v>
      </c>
      <c r="AI3556">
        <v>80645</v>
      </c>
      <c r="AJ3556">
        <v>79729</v>
      </c>
      <c r="AK3556">
        <v>78764</v>
      </c>
      <c r="AL3556">
        <v>77752</v>
      </c>
      <c r="AM3556">
        <v>76699</v>
      </c>
      <c r="AN3556">
        <v>75609</v>
      </c>
      <c r="AO3556">
        <v>74482</v>
      </c>
      <c r="AP3556">
        <v>73315</v>
      </c>
      <c r="AQ3556">
        <v>72100</v>
      </c>
      <c r="AR3556">
        <v>70826</v>
      </c>
      <c r="AS3556">
        <v>69479</v>
      </c>
      <c r="AT3556">
        <v>68046</v>
      </c>
      <c r="AU3556">
        <v>66521</v>
      </c>
      <c r="AV3556">
        <v>64901</v>
      </c>
      <c r="AW3556">
        <v>63186</v>
      </c>
      <c r="AX3556">
        <v>61378</v>
      </c>
      <c r="AY3556">
        <v>59478</v>
      </c>
      <c r="AZ3556">
        <v>57488</v>
      </c>
      <c r="BA3556">
        <v>55401</v>
      </c>
      <c r="BB3556">
        <v>53213</v>
      </c>
      <c r="BC3556">
        <v>50921</v>
      </c>
      <c r="BD3556">
        <v>48522</v>
      </c>
      <c r="BE3556">
        <v>46017</v>
      </c>
      <c r="BF3556">
        <v>43418</v>
      </c>
      <c r="BG3556">
        <v>40736</v>
      </c>
      <c r="BH3556">
        <v>37989</v>
      </c>
      <c r="BI3556">
        <v>35193</v>
      </c>
      <c r="BJ3556">
        <v>32369</v>
      </c>
      <c r="BK3556">
        <v>29536</v>
      </c>
      <c r="BL3556">
        <v>26712</v>
      </c>
      <c r="BM3556">
        <v>23921</v>
      </c>
      <c r="BN3556">
        <v>21190</v>
      </c>
      <c r="BO3556">
        <v>18551</v>
      </c>
      <c r="BP3556">
        <v>16036</v>
      </c>
      <c r="BQ3556">
        <v>13672</v>
      </c>
      <c r="BR3556">
        <v>11483</v>
      </c>
      <c r="BS3556">
        <v>9489</v>
      </c>
      <c r="BT3556">
        <v>7700</v>
      </c>
      <c r="BU3556">
        <v>6123</v>
      </c>
      <c r="BV3556">
        <v>4762</v>
      </c>
      <c r="BW3556">
        <v>3615</v>
      </c>
      <c r="BX3556">
        <v>2676</v>
      </c>
      <c r="BY3556">
        <v>1927</v>
      </c>
      <c r="BZ3556">
        <v>1351</v>
      </c>
      <c r="CA3556">
        <v>922</v>
      </c>
      <c r="CB3556">
        <v>612</v>
      </c>
      <c r="CC3556">
        <v>395</v>
      </c>
      <c r="CD3556">
        <v>247</v>
      </c>
      <c r="CE3556">
        <v>150</v>
      </c>
      <c r="CF3556">
        <v>88</v>
      </c>
      <c r="CG3556">
        <v>50</v>
      </c>
      <c r="DC3556">
        <v>46.03</v>
      </c>
      <c r="DD3556">
        <v>45.29</v>
      </c>
      <c r="DE3556">
        <v>44.55</v>
      </c>
      <c r="DF3556">
        <v>43.82</v>
      </c>
      <c r="DG3556">
        <v>43.09</v>
      </c>
      <c r="DH3556">
        <v>42.36</v>
      </c>
      <c r="DI3556">
        <v>41.62</v>
      </c>
      <c r="DJ3556">
        <v>40.869999999999997</v>
      </c>
      <c r="DK3556">
        <v>40.119999999999997</v>
      </c>
      <c r="DL3556">
        <v>39.36</v>
      </c>
      <c r="DM3556">
        <v>38.6</v>
      </c>
      <c r="DN3556">
        <v>37.83</v>
      </c>
      <c r="DO3556">
        <v>37.07</v>
      </c>
      <c r="DP3556">
        <v>36.299999999999997</v>
      </c>
      <c r="DQ3556">
        <v>35.53</v>
      </c>
      <c r="DR3556">
        <v>34.75</v>
      </c>
      <c r="DS3556">
        <v>33.979999999999997</v>
      </c>
      <c r="DT3556">
        <v>33.200000000000003</v>
      </c>
      <c r="DU3556">
        <v>32.42</v>
      </c>
      <c r="DV3556">
        <v>31.64</v>
      </c>
      <c r="DW3556">
        <v>30.87</v>
      </c>
      <c r="DX3556">
        <v>30.1</v>
      </c>
      <c r="DY3556">
        <v>29.33</v>
      </c>
      <c r="DZ3556">
        <v>28.57</v>
      </c>
      <c r="EA3556">
        <v>27.8</v>
      </c>
      <c r="EB3556">
        <v>27.04</v>
      </c>
      <c r="EC3556">
        <v>26.27</v>
      </c>
      <c r="ED3556">
        <v>25.51</v>
      </c>
      <c r="EE3556">
        <v>24.75</v>
      </c>
      <c r="EF3556">
        <v>24</v>
      </c>
      <c r="EG3556">
        <v>23.25</v>
      </c>
      <c r="EH3556">
        <v>22.51</v>
      </c>
      <c r="EI3556">
        <v>21.78</v>
      </c>
      <c r="EJ3556">
        <v>21.06</v>
      </c>
      <c r="EK3556">
        <v>20.34</v>
      </c>
      <c r="EL3556">
        <v>19.63</v>
      </c>
      <c r="EM3556">
        <v>18.920000000000002</v>
      </c>
      <c r="EN3556">
        <v>18.21</v>
      </c>
      <c r="EO3556">
        <v>17.510000000000002</v>
      </c>
      <c r="EP3556">
        <v>16.809999999999999</v>
      </c>
      <c r="EQ3556">
        <v>16.13</v>
      </c>
      <c r="ER3556">
        <v>15.46</v>
      </c>
      <c r="ES3556">
        <v>14.8</v>
      </c>
      <c r="ET3556">
        <v>14.16</v>
      </c>
      <c r="EU3556">
        <v>13.53</v>
      </c>
      <c r="EV3556">
        <v>12.92</v>
      </c>
      <c r="EW3556">
        <v>12.31</v>
      </c>
      <c r="EX3556">
        <v>11.72</v>
      </c>
      <c r="EY3556">
        <v>11.14</v>
      </c>
      <c r="EZ3556">
        <v>10.58</v>
      </c>
      <c r="FA3556">
        <v>10.029999999999999</v>
      </c>
      <c r="FB3556">
        <v>9.51</v>
      </c>
      <c r="FC3556">
        <v>9</v>
      </c>
      <c r="FD3556">
        <v>8.5</v>
      </c>
      <c r="FE3556">
        <v>8.0299999999999994</v>
      </c>
      <c r="FF3556">
        <v>7.58</v>
      </c>
      <c r="FG3556">
        <v>7.14</v>
      </c>
      <c r="FH3556">
        <v>6.72</v>
      </c>
      <c r="FI3556">
        <v>6.31</v>
      </c>
      <c r="FJ3556">
        <v>5.93</v>
      </c>
      <c r="FK3556">
        <v>5.56</v>
      </c>
      <c r="FL3556">
        <v>5.21</v>
      </c>
      <c r="FM3556">
        <v>4.8899999999999997</v>
      </c>
      <c r="FN3556">
        <v>4.57</v>
      </c>
      <c r="FO3556">
        <v>4.28</v>
      </c>
      <c r="FP3556">
        <v>4</v>
      </c>
      <c r="FQ3556">
        <v>3.73</v>
      </c>
      <c r="FR3556">
        <v>3.48</v>
      </c>
      <c r="FS3556">
        <v>3.25</v>
      </c>
      <c r="FT3556">
        <v>3.04</v>
      </c>
      <c r="FU3556">
        <v>2.84</v>
      </c>
      <c r="FV3556">
        <v>2.67</v>
      </c>
      <c r="FW3556">
        <v>2.5099999999999998</v>
      </c>
      <c r="FX3556">
        <v>2.37</v>
      </c>
      <c r="FY3556">
        <v>2.2400000000000002</v>
      </c>
      <c r="FZ3556">
        <v>2.12</v>
      </c>
      <c r="GA3556">
        <v>2.0099999999999998</v>
      </c>
      <c r="GB3556">
        <v>1.91</v>
      </c>
      <c r="GC3556">
        <v>1.82</v>
      </c>
      <c r="GD3556">
        <v>1.74</v>
      </c>
      <c r="GE3556">
        <v>1.68</v>
      </c>
    </row>
    <row r="3557" spans="1:189" x14ac:dyDescent="0.25">
      <c r="A3557" t="s">
        <v>3344</v>
      </c>
      <c r="B3557">
        <v>80</v>
      </c>
      <c r="C3557">
        <v>80</v>
      </c>
      <c r="E3557">
        <v>100000</v>
      </c>
      <c r="F3557">
        <v>99406</v>
      </c>
      <c r="G3557">
        <v>98794</v>
      </c>
      <c r="H3557">
        <v>98175</v>
      </c>
      <c r="I3557">
        <v>97559</v>
      </c>
      <c r="J3557">
        <v>96950</v>
      </c>
      <c r="K3557">
        <v>96353</v>
      </c>
      <c r="L3557">
        <v>95764</v>
      </c>
      <c r="M3557">
        <v>95181</v>
      </c>
      <c r="N3557">
        <v>94599</v>
      </c>
      <c r="O3557">
        <v>94015</v>
      </c>
      <c r="P3557">
        <v>93428</v>
      </c>
      <c r="Q3557">
        <v>92838</v>
      </c>
      <c r="R3557">
        <v>92245</v>
      </c>
      <c r="S3557">
        <v>91649</v>
      </c>
      <c r="T3557">
        <v>91049</v>
      </c>
      <c r="U3557">
        <v>90442</v>
      </c>
      <c r="V3557">
        <v>89826</v>
      </c>
      <c r="W3557">
        <v>89196</v>
      </c>
      <c r="X3557">
        <v>88548</v>
      </c>
      <c r="Y3557">
        <v>87880</v>
      </c>
      <c r="Z3557">
        <v>87192</v>
      </c>
      <c r="AA3557">
        <v>86485</v>
      </c>
      <c r="AB3557">
        <v>85762</v>
      </c>
      <c r="AC3557">
        <v>85023</v>
      </c>
      <c r="AD3557">
        <v>84268</v>
      </c>
      <c r="AE3557">
        <v>83493</v>
      </c>
      <c r="AF3557">
        <v>82691</v>
      </c>
      <c r="AG3557">
        <v>81854</v>
      </c>
      <c r="AH3557">
        <v>80977</v>
      </c>
      <c r="AI3557">
        <v>80052</v>
      </c>
      <c r="AJ3557">
        <v>79078</v>
      </c>
      <c r="AK3557">
        <v>78058</v>
      </c>
      <c r="AL3557">
        <v>76995</v>
      </c>
      <c r="AM3557">
        <v>75895</v>
      </c>
      <c r="AN3557">
        <v>74758</v>
      </c>
      <c r="AO3557">
        <v>73582</v>
      </c>
      <c r="AP3557">
        <v>72357</v>
      </c>
      <c r="AQ3557">
        <v>71073</v>
      </c>
      <c r="AR3557">
        <v>69715</v>
      </c>
      <c r="AS3557">
        <v>68272</v>
      </c>
      <c r="AT3557">
        <v>66736</v>
      </c>
      <c r="AU3557">
        <v>65104</v>
      </c>
      <c r="AV3557">
        <v>63378</v>
      </c>
      <c r="AW3557">
        <v>61558</v>
      </c>
      <c r="AX3557">
        <v>59647</v>
      </c>
      <c r="AY3557">
        <v>57644</v>
      </c>
      <c r="AZ3557">
        <v>55546</v>
      </c>
      <c r="BA3557">
        <v>53346</v>
      </c>
      <c r="BB3557">
        <v>51040</v>
      </c>
      <c r="BC3557">
        <v>48627</v>
      </c>
      <c r="BD3557">
        <v>46111</v>
      </c>
      <c r="BE3557">
        <v>43498</v>
      </c>
      <c r="BF3557">
        <v>40804</v>
      </c>
      <c r="BG3557">
        <v>38045</v>
      </c>
      <c r="BH3557">
        <v>35238</v>
      </c>
      <c r="BI3557">
        <v>32404</v>
      </c>
      <c r="BJ3557">
        <v>29560</v>
      </c>
      <c r="BK3557">
        <v>26728</v>
      </c>
      <c r="BL3557">
        <v>23930</v>
      </c>
      <c r="BM3557">
        <v>21193</v>
      </c>
      <c r="BN3557">
        <v>18548</v>
      </c>
      <c r="BO3557">
        <v>16027</v>
      </c>
      <c r="BP3557">
        <v>13660</v>
      </c>
      <c r="BQ3557">
        <v>11469</v>
      </c>
      <c r="BR3557">
        <v>9472</v>
      </c>
      <c r="BS3557">
        <v>7683</v>
      </c>
      <c r="BT3557">
        <v>6108</v>
      </c>
      <c r="BU3557">
        <v>4748</v>
      </c>
      <c r="BV3557">
        <v>3602</v>
      </c>
      <c r="BW3557">
        <v>2664</v>
      </c>
      <c r="BX3557">
        <v>1918</v>
      </c>
      <c r="BY3557">
        <v>1344</v>
      </c>
      <c r="BZ3557">
        <v>916</v>
      </c>
      <c r="CA3557">
        <v>607</v>
      </c>
      <c r="CB3557">
        <v>392</v>
      </c>
      <c r="CC3557">
        <v>245</v>
      </c>
      <c r="CD3557">
        <v>149</v>
      </c>
      <c r="CE3557">
        <v>88</v>
      </c>
      <c r="CF3557">
        <v>50</v>
      </c>
      <c r="DC3557">
        <v>45.21</v>
      </c>
      <c r="DD3557">
        <v>44.48</v>
      </c>
      <c r="DE3557">
        <v>43.75</v>
      </c>
      <c r="DF3557">
        <v>43.03</v>
      </c>
      <c r="DG3557">
        <v>42.29</v>
      </c>
      <c r="DH3557">
        <v>41.56</v>
      </c>
      <c r="DI3557">
        <v>40.81</v>
      </c>
      <c r="DJ3557">
        <v>40.06</v>
      </c>
      <c r="DK3557">
        <v>39.299999999999997</v>
      </c>
      <c r="DL3557">
        <v>38.54</v>
      </c>
      <c r="DM3557">
        <v>37.78</v>
      </c>
      <c r="DN3557">
        <v>37.01</v>
      </c>
      <c r="DO3557">
        <v>36.24</v>
      </c>
      <c r="DP3557">
        <v>35.47</v>
      </c>
      <c r="DQ3557">
        <v>34.700000000000003</v>
      </c>
      <c r="DR3557">
        <v>33.93</v>
      </c>
      <c r="DS3557">
        <v>33.15</v>
      </c>
      <c r="DT3557">
        <v>32.369999999999997</v>
      </c>
      <c r="DU3557">
        <v>31.6</v>
      </c>
      <c r="DV3557">
        <v>30.83</v>
      </c>
      <c r="DW3557">
        <v>30.06</v>
      </c>
      <c r="DX3557">
        <v>29.29</v>
      </c>
      <c r="DY3557">
        <v>28.53</v>
      </c>
      <c r="DZ3557">
        <v>27.76</v>
      </c>
      <c r="EA3557">
        <v>27</v>
      </c>
      <c r="EB3557">
        <v>26.24</v>
      </c>
      <c r="EC3557">
        <v>25.48</v>
      </c>
      <c r="ED3557">
        <v>24.72</v>
      </c>
      <c r="EE3557">
        <v>23.96</v>
      </c>
      <c r="EF3557">
        <v>23.22</v>
      </c>
      <c r="EG3557">
        <v>22.48</v>
      </c>
      <c r="EH3557">
        <v>21.75</v>
      </c>
      <c r="EI3557">
        <v>21.03</v>
      </c>
      <c r="EJ3557">
        <v>20.309999999999999</v>
      </c>
      <c r="EK3557">
        <v>19.600000000000001</v>
      </c>
      <c r="EL3557">
        <v>18.89</v>
      </c>
      <c r="EM3557">
        <v>18.190000000000001</v>
      </c>
      <c r="EN3557">
        <v>17.48</v>
      </c>
      <c r="EO3557">
        <v>16.79</v>
      </c>
      <c r="EP3557">
        <v>16.11</v>
      </c>
      <c r="EQ3557">
        <v>15.44</v>
      </c>
      <c r="ER3557">
        <v>14.78</v>
      </c>
      <c r="ES3557">
        <v>14.14</v>
      </c>
      <c r="ET3557">
        <v>13.51</v>
      </c>
      <c r="EU3557">
        <v>12.9</v>
      </c>
      <c r="EV3557">
        <v>12.29</v>
      </c>
      <c r="EW3557">
        <v>11.7</v>
      </c>
      <c r="EX3557">
        <v>11.13</v>
      </c>
      <c r="EY3557">
        <v>10.57</v>
      </c>
      <c r="EZ3557">
        <v>10.02</v>
      </c>
      <c r="FA3557">
        <v>9.49</v>
      </c>
      <c r="FB3557">
        <v>8.98</v>
      </c>
      <c r="FC3557">
        <v>8.49</v>
      </c>
      <c r="FD3557">
        <v>8.02</v>
      </c>
      <c r="FE3557">
        <v>7.57</v>
      </c>
      <c r="FF3557">
        <v>7.13</v>
      </c>
      <c r="FG3557">
        <v>6.71</v>
      </c>
      <c r="FH3557">
        <v>6.31</v>
      </c>
      <c r="FI3557">
        <v>5.92</v>
      </c>
      <c r="FJ3557">
        <v>5.55</v>
      </c>
      <c r="FK3557">
        <v>5.21</v>
      </c>
      <c r="FL3557">
        <v>4.88</v>
      </c>
      <c r="FM3557">
        <v>4.57</v>
      </c>
      <c r="FN3557">
        <v>4.2699999999999996</v>
      </c>
      <c r="FO3557">
        <v>3.99</v>
      </c>
      <c r="FP3557">
        <v>3.73</v>
      </c>
      <c r="FQ3557">
        <v>3.48</v>
      </c>
      <c r="FR3557">
        <v>3.25</v>
      </c>
      <c r="FS3557">
        <v>3.03</v>
      </c>
      <c r="FT3557">
        <v>2.84</v>
      </c>
      <c r="FU3557">
        <v>2.67</v>
      </c>
      <c r="FV3557">
        <v>2.5099999999999998</v>
      </c>
      <c r="FW3557">
        <v>2.36</v>
      </c>
      <c r="FX3557">
        <v>2.2400000000000002</v>
      </c>
      <c r="FY3557">
        <v>2.12</v>
      </c>
      <c r="FZ3557">
        <v>2.0099999999999998</v>
      </c>
      <c r="GA3557">
        <v>1.91</v>
      </c>
      <c r="GB3557">
        <v>1.82</v>
      </c>
      <c r="GC3557">
        <v>1.74</v>
      </c>
      <c r="GD3557">
        <v>1.68</v>
      </c>
    </row>
    <row r="3558" spans="1:189" x14ac:dyDescent="0.25">
      <c r="A3558" t="s">
        <v>3345</v>
      </c>
      <c r="B3558">
        <v>79</v>
      </c>
      <c r="C3558">
        <v>79</v>
      </c>
      <c r="E3558">
        <v>100000</v>
      </c>
      <c r="F3558">
        <v>99381</v>
      </c>
      <c r="G3558">
        <v>98754</v>
      </c>
      <c r="H3558">
        <v>98131</v>
      </c>
      <c r="I3558">
        <v>97514</v>
      </c>
      <c r="J3558">
        <v>96907</v>
      </c>
      <c r="K3558">
        <v>96310</v>
      </c>
      <c r="L3558">
        <v>95719</v>
      </c>
      <c r="M3558">
        <v>95129</v>
      </c>
      <c r="N3558">
        <v>94537</v>
      </c>
      <c r="O3558">
        <v>93943</v>
      </c>
      <c r="P3558">
        <v>93345</v>
      </c>
      <c r="Q3558">
        <v>92744</v>
      </c>
      <c r="R3558">
        <v>92140</v>
      </c>
      <c r="S3558">
        <v>91531</v>
      </c>
      <c r="T3558">
        <v>90917</v>
      </c>
      <c r="U3558">
        <v>90293</v>
      </c>
      <c r="V3558">
        <v>89655</v>
      </c>
      <c r="W3558">
        <v>88999</v>
      </c>
      <c r="X3558">
        <v>88323</v>
      </c>
      <c r="Y3558">
        <v>87627</v>
      </c>
      <c r="Z3558">
        <v>86912</v>
      </c>
      <c r="AA3558">
        <v>86180</v>
      </c>
      <c r="AB3558">
        <v>85433</v>
      </c>
      <c r="AC3558">
        <v>84670</v>
      </c>
      <c r="AD3558">
        <v>83886</v>
      </c>
      <c r="AE3558">
        <v>83075</v>
      </c>
      <c r="AF3558">
        <v>82230</v>
      </c>
      <c r="AG3558">
        <v>81343</v>
      </c>
      <c r="AH3558">
        <v>80409</v>
      </c>
      <c r="AI3558">
        <v>79426</v>
      </c>
      <c r="AJ3558">
        <v>78397</v>
      </c>
      <c r="AK3558">
        <v>77324</v>
      </c>
      <c r="AL3558">
        <v>76214</v>
      </c>
      <c r="AM3558">
        <v>75067</v>
      </c>
      <c r="AN3558">
        <v>73880</v>
      </c>
      <c r="AO3558">
        <v>72645</v>
      </c>
      <c r="AP3558">
        <v>71349</v>
      </c>
      <c r="AQ3558">
        <v>69980</v>
      </c>
      <c r="AR3558">
        <v>68526</v>
      </c>
      <c r="AS3558">
        <v>66979</v>
      </c>
      <c r="AT3558">
        <v>65335</v>
      </c>
      <c r="AU3558">
        <v>63596</v>
      </c>
      <c r="AV3558">
        <v>61764</v>
      </c>
      <c r="AW3558">
        <v>59840</v>
      </c>
      <c r="AX3558">
        <v>57825</v>
      </c>
      <c r="AY3558">
        <v>55714</v>
      </c>
      <c r="AZ3558">
        <v>53501</v>
      </c>
      <c r="BA3558">
        <v>51181</v>
      </c>
      <c r="BB3558">
        <v>48753</v>
      </c>
      <c r="BC3558">
        <v>46222</v>
      </c>
      <c r="BD3558">
        <v>43597</v>
      </c>
      <c r="BE3558">
        <v>40889</v>
      </c>
      <c r="BF3558">
        <v>38116</v>
      </c>
      <c r="BG3558">
        <v>35298</v>
      </c>
      <c r="BH3558">
        <v>32451</v>
      </c>
      <c r="BI3558">
        <v>29596</v>
      </c>
      <c r="BJ3558">
        <v>26753</v>
      </c>
      <c r="BK3558">
        <v>23946</v>
      </c>
      <c r="BL3558">
        <v>21202</v>
      </c>
      <c r="BM3558">
        <v>18552</v>
      </c>
      <c r="BN3558">
        <v>16026</v>
      </c>
      <c r="BO3558">
        <v>13653</v>
      </c>
      <c r="BP3558">
        <v>11459</v>
      </c>
      <c r="BQ3558">
        <v>9460</v>
      </c>
      <c r="BR3558">
        <v>7669</v>
      </c>
      <c r="BS3558">
        <v>6095</v>
      </c>
      <c r="BT3558">
        <v>4737</v>
      </c>
      <c r="BU3558">
        <v>3592</v>
      </c>
      <c r="BV3558">
        <v>2654</v>
      </c>
      <c r="BW3558">
        <v>1910</v>
      </c>
      <c r="BX3558">
        <v>1337</v>
      </c>
      <c r="BY3558">
        <v>911</v>
      </c>
      <c r="BZ3558">
        <v>603</v>
      </c>
      <c r="CA3558">
        <v>389</v>
      </c>
      <c r="CB3558">
        <v>243</v>
      </c>
      <c r="CC3558">
        <v>148</v>
      </c>
      <c r="CD3558">
        <v>87</v>
      </c>
      <c r="CE3558">
        <v>50</v>
      </c>
      <c r="DC3558">
        <v>44.41</v>
      </c>
      <c r="DD3558">
        <v>43.68</v>
      </c>
      <c r="DE3558">
        <v>42.96</v>
      </c>
      <c r="DF3558">
        <v>42.23</v>
      </c>
      <c r="DG3558">
        <v>41.49</v>
      </c>
      <c r="DH3558">
        <v>40.75</v>
      </c>
      <c r="DI3558">
        <v>40</v>
      </c>
      <c r="DJ3558">
        <v>39.24</v>
      </c>
      <c r="DK3558">
        <v>38.479999999999997</v>
      </c>
      <c r="DL3558">
        <v>37.72</v>
      </c>
      <c r="DM3558">
        <v>36.96</v>
      </c>
      <c r="DN3558">
        <v>36.19</v>
      </c>
      <c r="DO3558">
        <v>35.42</v>
      </c>
      <c r="DP3558">
        <v>34.65</v>
      </c>
      <c r="DQ3558">
        <v>33.880000000000003</v>
      </c>
      <c r="DR3558">
        <v>33.1</v>
      </c>
      <c r="DS3558">
        <v>32.33</v>
      </c>
      <c r="DT3558">
        <v>31.55</v>
      </c>
      <c r="DU3558">
        <v>30.78</v>
      </c>
      <c r="DV3558">
        <v>30.01</v>
      </c>
      <c r="DW3558">
        <v>29.25</v>
      </c>
      <c r="DX3558">
        <v>28.48</v>
      </c>
      <c r="DY3558">
        <v>27.72</v>
      </c>
      <c r="DZ3558">
        <v>26.96</v>
      </c>
      <c r="EA3558">
        <v>26.2</v>
      </c>
      <c r="EB3558">
        <v>25.44</v>
      </c>
      <c r="EC3558">
        <v>24.68</v>
      </c>
      <c r="ED3558">
        <v>23.93</v>
      </c>
      <c r="EE3558">
        <v>23.19</v>
      </c>
      <c r="EF3558">
        <v>22.45</v>
      </c>
      <c r="EG3558">
        <v>21.72</v>
      </c>
      <c r="EH3558">
        <v>21</v>
      </c>
      <c r="EI3558">
        <v>20.29</v>
      </c>
      <c r="EJ3558">
        <v>19.57</v>
      </c>
      <c r="EK3558">
        <v>18.86</v>
      </c>
      <c r="EL3558">
        <v>18.16</v>
      </c>
      <c r="EM3558">
        <v>17.46</v>
      </c>
      <c r="EN3558">
        <v>16.77</v>
      </c>
      <c r="EO3558">
        <v>16.09</v>
      </c>
      <c r="EP3558">
        <v>15.42</v>
      </c>
      <c r="EQ3558">
        <v>14.76</v>
      </c>
      <c r="ER3558">
        <v>14.12</v>
      </c>
      <c r="ES3558">
        <v>13.49</v>
      </c>
      <c r="ET3558">
        <v>12.88</v>
      </c>
      <c r="EU3558">
        <v>12.28</v>
      </c>
      <c r="EV3558">
        <v>11.69</v>
      </c>
      <c r="EW3558">
        <v>11.11</v>
      </c>
      <c r="EX3558">
        <v>10.55</v>
      </c>
      <c r="EY3558">
        <v>10</v>
      </c>
      <c r="EZ3558">
        <v>9.48</v>
      </c>
      <c r="FA3558">
        <v>8.9700000000000006</v>
      </c>
      <c r="FB3558">
        <v>8.48</v>
      </c>
      <c r="FC3558">
        <v>8.01</v>
      </c>
      <c r="FD3558">
        <v>7.55</v>
      </c>
      <c r="FE3558">
        <v>7.12</v>
      </c>
      <c r="FF3558">
        <v>6.7</v>
      </c>
      <c r="FG3558">
        <v>6.3</v>
      </c>
      <c r="FH3558">
        <v>5.91</v>
      </c>
      <c r="FI3558">
        <v>5.55</v>
      </c>
      <c r="FJ3558">
        <v>5.2</v>
      </c>
      <c r="FK3558">
        <v>4.87</v>
      </c>
      <c r="FL3558">
        <v>4.5599999999999996</v>
      </c>
      <c r="FM3558">
        <v>4.26</v>
      </c>
      <c r="FN3558">
        <v>3.99</v>
      </c>
      <c r="FO3558">
        <v>3.72</v>
      </c>
      <c r="FP3558">
        <v>3.47</v>
      </c>
      <c r="FQ3558">
        <v>3.24</v>
      </c>
      <c r="FR3558">
        <v>3.03</v>
      </c>
      <c r="FS3558">
        <v>2.84</v>
      </c>
      <c r="FT3558">
        <v>2.66</v>
      </c>
      <c r="FU3558">
        <v>2.5</v>
      </c>
      <c r="FV3558">
        <v>2.36</v>
      </c>
      <c r="FW3558">
        <v>2.23</v>
      </c>
      <c r="FX3558">
        <v>2.12</v>
      </c>
      <c r="FY3558">
        <v>2.0099999999999998</v>
      </c>
      <c r="FZ3558">
        <v>1.91</v>
      </c>
      <c r="GA3558">
        <v>1.82</v>
      </c>
      <c r="GB3558">
        <v>1.74</v>
      </c>
      <c r="GC3558">
        <v>1.68</v>
      </c>
    </row>
    <row r="3559" spans="1:189" x14ac:dyDescent="0.25">
      <c r="A3559" t="s">
        <v>3346</v>
      </c>
      <c r="B3559">
        <v>78</v>
      </c>
      <c r="C3559">
        <v>78</v>
      </c>
      <c r="E3559">
        <v>100000</v>
      </c>
      <c r="F3559">
        <v>99366</v>
      </c>
      <c r="G3559">
        <v>98734</v>
      </c>
      <c r="H3559">
        <v>98111</v>
      </c>
      <c r="I3559">
        <v>97496</v>
      </c>
      <c r="J3559">
        <v>96890</v>
      </c>
      <c r="K3559">
        <v>96289</v>
      </c>
      <c r="L3559">
        <v>95691</v>
      </c>
      <c r="M3559">
        <v>95091</v>
      </c>
      <c r="N3559">
        <v>94489</v>
      </c>
      <c r="O3559">
        <v>93883</v>
      </c>
      <c r="P3559">
        <v>93274</v>
      </c>
      <c r="Q3559">
        <v>92661</v>
      </c>
      <c r="R3559">
        <v>92045</v>
      </c>
      <c r="S3559">
        <v>91423</v>
      </c>
      <c r="T3559">
        <v>90791</v>
      </c>
      <c r="U3559">
        <v>90144</v>
      </c>
      <c r="V3559">
        <v>89480</v>
      </c>
      <c r="W3559">
        <v>88796</v>
      </c>
      <c r="X3559">
        <v>88091</v>
      </c>
      <c r="Y3559">
        <v>87368</v>
      </c>
      <c r="Z3559">
        <v>86627</v>
      </c>
      <c r="AA3559">
        <v>85871</v>
      </c>
      <c r="AB3559">
        <v>85099</v>
      </c>
      <c r="AC3559">
        <v>84306</v>
      </c>
      <c r="AD3559">
        <v>83487</v>
      </c>
      <c r="AE3559">
        <v>82633</v>
      </c>
      <c r="AF3559">
        <v>81737</v>
      </c>
      <c r="AG3559">
        <v>80793</v>
      </c>
      <c r="AH3559">
        <v>79800</v>
      </c>
      <c r="AI3559">
        <v>78760</v>
      </c>
      <c r="AJ3559">
        <v>77678</v>
      </c>
      <c r="AK3559">
        <v>76557</v>
      </c>
      <c r="AL3559">
        <v>75399</v>
      </c>
      <c r="AM3559">
        <v>74201</v>
      </c>
      <c r="AN3559">
        <v>72955</v>
      </c>
      <c r="AO3559">
        <v>71649</v>
      </c>
      <c r="AP3559">
        <v>70268</v>
      </c>
      <c r="AQ3559">
        <v>68802</v>
      </c>
      <c r="AR3559">
        <v>67243</v>
      </c>
      <c r="AS3559">
        <v>65587</v>
      </c>
      <c r="AT3559">
        <v>63834</v>
      </c>
      <c r="AU3559">
        <v>61988</v>
      </c>
      <c r="AV3559">
        <v>60051</v>
      </c>
      <c r="AW3559">
        <v>58023</v>
      </c>
      <c r="AX3559">
        <v>55898</v>
      </c>
      <c r="AY3559">
        <v>53671</v>
      </c>
      <c r="AZ3559">
        <v>51338</v>
      </c>
      <c r="BA3559">
        <v>48895</v>
      </c>
      <c r="BB3559">
        <v>46347</v>
      </c>
      <c r="BC3559">
        <v>43707</v>
      </c>
      <c r="BD3559">
        <v>40986</v>
      </c>
      <c r="BE3559">
        <v>38199</v>
      </c>
      <c r="BF3559">
        <v>35367</v>
      </c>
      <c r="BG3559">
        <v>32508</v>
      </c>
      <c r="BH3559">
        <v>29641</v>
      </c>
      <c r="BI3559">
        <v>26787</v>
      </c>
      <c r="BJ3559">
        <v>23970</v>
      </c>
      <c r="BK3559">
        <v>21217</v>
      </c>
      <c r="BL3559">
        <v>18560</v>
      </c>
      <c r="BM3559">
        <v>16029</v>
      </c>
      <c r="BN3559">
        <v>13651</v>
      </c>
      <c r="BO3559">
        <v>11452</v>
      </c>
      <c r="BP3559">
        <v>9451</v>
      </c>
      <c r="BQ3559">
        <v>7659</v>
      </c>
      <c r="BR3559">
        <v>6083</v>
      </c>
      <c r="BS3559">
        <v>4725</v>
      </c>
      <c r="BT3559">
        <v>3583</v>
      </c>
      <c r="BU3559">
        <v>2646</v>
      </c>
      <c r="BV3559">
        <v>1902</v>
      </c>
      <c r="BW3559">
        <v>1331</v>
      </c>
      <c r="BX3559">
        <v>906</v>
      </c>
      <c r="BY3559">
        <v>600</v>
      </c>
      <c r="BZ3559">
        <v>386</v>
      </c>
      <c r="CA3559">
        <v>241</v>
      </c>
      <c r="CB3559">
        <v>147</v>
      </c>
      <c r="CC3559">
        <v>86</v>
      </c>
      <c r="CD3559">
        <v>49</v>
      </c>
      <c r="DC3559">
        <v>43.62</v>
      </c>
      <c r="DD3559">
        <v>42.89</v>
      </c>
      <c r="DE3559">
        <v>42.16</v>
      </c>
      <c r="DF3559">
        <v>41.43</v>
      </c>
      <c r="DG3559">
        <v>40.68</v>
      </c>
      <c r="DH3559">
        <v>39.94</v>
      </c>
      <c r="DI3559">
        <v>39.18</v>
      </c>
      <c r="DJ3559">
        <v>38.42</v>
      </c>
      <c r="DK3559">
        <v>37.659999999999997</v>
      </c>
      <c r="DL3559">
        <v>36.9</v>
      </c>
      <c r="DM3559">
        <v>36.130000000000003</v>
      </c>
      <c r="DN3559">
        <v>35.369999999999997</v>
      </c>
      <c r="DO3559">
        <v>34.6</v>
      </c>
      <c r="DP3559">
        <v>33.83</v>
      </c>
      <c r="DQ3559">
        <v>33.049999999999997</v>
      </c>
      <c r="DR3559">
        <v>32.28</v>
      </c>
      <c r="DS3559">
        <v>31.51</v>
      </c>
      <c r="DT3559">
        <v>30.74</v>
      </c>
      <c r="DU3559">
        <v>29.97</v>
      </c>
      <c r="DV3559">
        <v>29.21</v>
      </c>
      <c r="DW3559">
        <v>28.44</v>
      </c>
      <c r="DX3559">
        <v>27.68</v>
      </c>
      <c r="DY3559">
        <v>26.92</v>
      </c>
      <c r="DZ3559">
        <v>26.16</v>
      </c>
      <c r="EA3559">
        <v>25.4</v>
      </c>
      <c r="EB3559">
        <v>24.65</v>
      </c>
      <c r="EC3559">
        <v>23.9</v>
      </c>
      <c r="ED3559">
        <v>23.15</v>
      </c>
      <c r="EE3559">
        <v>22.42</v>
      </c>
      <c r="EF3559">
        <v>21.69</v>
      </c>
      <c r="EG3559">
        <v>20.97</v>
      </c>
      <c r="EH3559">
        <v>20.260000000000002</v>
      </c>
      <c r="EI3559">
        <v>19.55</v>
      </c>
      <c r="EJ3559">
        <v>18.84</v>
      </c>
      <c r="EK3559">
        <v>18.13</v>
      </c>
      <c r="EL3559">
        <v>17.440000000000001</v>
      </c>
      <c r="EM3559">
        <v>16.739999999999998</v>
      </c>
      <c r="EN3559">
        <v>16.059999999999999</v>
      </c>
      <c r="EO3559">
        <v>15.39</v>
      </c>
      <c r="EP3559">
        <v>14.74</v>
      </c>
      <c r="EQ3559">
        <v>14.1</v>
      </c>
      <c r="ER3559">
        <v>13.47</v>
      </c>
      <c r="ES3559">
        <v>12.86</v>
      </c>
      <c r="ET3559">
        <v>12.26</v>
      </c>
      <c r="EU3559">
        <v>11.67</v>
      </c>
      <c r="EV3559">
        <v>11.09</v>
      </c>
      <c r="EW3559">
        <v>10.53</v>
      </c>
      <c r="EX3559">
        <v>9.99</v>
      </c>
      <c r="EY3559">
        <v>9.4600000000000009</v>
      </c>
      <c r="EZ3559">
        <v>8.9600000000000009</v>
      </c>
      <c r="FA3559">
        <v>8.4700000000000006</v>
      </c>
      <c r="FB3559">
        <v>8</v>
      </c>
      <c r="FC3559">
        <v>7.54</v>
      </c>
      <c r="FD3559">
        <v>7.11</v>
      </c>
      <c r="FE3559">
        <v>6.69</v>
      </c>
      <c r="FF3559">
        <v>6.29</v>
      </c>
      <c r="FG3559">
        <v>5.9</v>
      </c>
      <c r="FH3559">
        <v>5.54</v>
      </c>
      <c r="FI3559">
        <v>5.19</v>
      </c>
      <c r="FJ3559">
        <v>4.8600000000000003</v>
      </c>
      <c r="FK3559">
        <v>4.55</v>
      </c>
      <c r="FL3559">
        <v>4.26</v>
      </c>
      <c r="FM3559">
        <v>3.98</v>
      </c>
      <c r="FN3559">
        <v>3.72</v>
      </c>
      <c r="FO3559">
        <v>3.47</v>
      </c>
      <c r="FP3559">
        <v>3.24</v>
      </c>
      <c r="FQ3559">
        <v>3.03</v>
      </c>
      <c r="FR3559">
        <v>2.83</v>
      </c>
      <c r="FS3559">
        <v>2.66</v>
      </c>
      <c r="FT3559">
        <v>2.5</v>
      </c>
      <c r="FU3559">
        <v>2.36</v>
      </c>
      <c r="FV3559">
        <v>2.23</v>
      </c>
      <c r="FW3559">
        <v>2.11</v>
      </c>
      <c r="FX3559">
        <v>2.0099999999999998</v>
      </c>
      <c r="FY3559">
        <v>1.91</v>
      </c>
      <c r="FZ3559">
        <v>1.82</v>
      </c>
      <c r="GA3559">
        <v>1.74</v>
      </c>
      <c r="GB3559">
        <v>1.68</v>
      </c>
    </row>
    <row r="3560" spans="1:189" x14ac:dyDescent="0.25">
      <c r="A3560" t="s">
        <v>3347</v>
      </c>
      <c r="B3560">
        <v>77</v>
      </c>
      <c r="C3560">
        <v>77</v>
      </c>
      <c r="E3560">
        <v>100000</v>
      </c>
      <c r="F3560">
        <v>99361</v>
      </c>
      <c r="G3560">
        <v>98729</v>
      </c>
      <c r="H3560">
        <v>98107</v>
      </c>
      <c r="I3560">
        <v>97492</v>
      </c>
      <c r="J3560">
        <v>96883</v>
      </c>
      <c r="K3560">
        <v>96276</v>
      </c>
      <c r="L3560">
        <v>95668</v>
      </c>
      <c r="M3560">
        <v>95057</v>
      </c>
      <c r="N3560">
        <v>94442</v>
      </c>
      <c r="O3560">
        <v>93825</v>
      </c>
      <c r="P3560">
        <v>93204</v>
      </c>
      <c r="Q3560">
        <v>92580</v>
      </c>
      <c r="R3560">
        <v>91949</v>
      </c>
      <c r="S3560">
        <v>91309</v>
      </c>
      <c r="T3560">
        <v>90654</v>
      </c>
      <c r="U3560">
        <v>89981</v>
      </c>
      <c r="V3560">
        <v>89288</v>
      </c>
      <c r="W3560">
        <v>88575</v>
      </c>
      <c r="X3560">
        <v>87842</v>
      </c>
      <c r="Y3560">
        <v>87093</v>
      </c>
      <c r="Z3560">
        <v>86328</v>
      </c>
      <c r="AA3560">
        <v>85546</v>
      </c>
      <c r="AB3560">
        <v>84745</v>
      </c>
      <c r="AC3560">
        <v>83917</v>
      </c>
      <c r="AD3560">
        <v>83053</v>
      </c>
      <c r="AE3560">
        <v>82148</v>
      </c>
      <c r="AF3560">
        <v>81194</v>
      </c>
      <c r="AG3560">
        <v>80190</v>
      </c>
      <c r="AH3560">
        <v>79140</v>
      </c>
      <c r="AI3560">
        <v>78048</v>
      </c>
      <c r="AJ3560">
        <v>76917</v>
      </c>
      <c r="AK3560">
        <v>75748</v>
      </c>
      <c r="AL3560">
        <v>74539</v>
      </c>
      <c r="AM3560">
        <v>73281</v>
      </c>
      <c r="AN3560">
        <v>71963</v>
      </c>
      <c r="AO3560">
        <v>70571</v>
      </c>
      <c r="AP3560">
        <v>69092</v>
      </c>
      <c r="AQ3560">
        <v>67520</v>
      </c>
      <c r="AR3560">
        <v>65851</v>
      </c>
      <c r="AS3560">
        <v>64086</v>
      </c>
      <c r="AT3560">
        <v>62226</v>
      </c>
      <c r="AU3560">
        <v>60275</v>
      </c>
      <c r="AV3560">
        <v>58232</v>
      </c>
      <c r="AW3560">
        <v>56093</v>
      </c>
      <c r="AX3560">
        <v>53852</v>
      </c>
      <c r="AY3560">
        <v>51504</v>
      </c>
      <c r="AZ3560">
        <v>49047</v>
      </c>
      <c r="BA3560">
        <v>46484</v>
      </c>
      <c r="BB3560">
        <v>43826</v>
      </c>
      <c r="BC3560">
        <v>41089</v>
      </c>
      <c r="BD3560">
        <v>38289</v>
      </c>
      <c r="BE3560">
        <v>35443</v>
      </c>
      <c r="BF3560">
        <v>32570</v>
      </c>
      <c r="BG3560">
        <v>29692</v>
      </c>
      <c r="BH3560">
        <v>26826</v>
      </c>
      <c r="BI3560">
        <v>23998</v>
      </c>
      <c r="BJ3560">
        <v>21235</v>
      </c>
      <c r="BK3560">
        <v>18571</v>
      </c>
      <c r="BL3560">
        <v>16033</v>
      </c>
      <c r="BM3560">
        <v>13651</v>
      </c>
      <c r="BN3560">
        <v>11449</v>
      </c>
      <c r="BO3560">
        <v>9444</v>
      </c>
      <c r="BP3560">
        <v>7650</v>
      </c>
      <c r="BQ3560">
        <v>6073</v>
      </c>
      <c r="BR3560">
        <v>4714</v>
      </c>
      <c r="BS3560">
        <v>3573</v>
      </c>
      <c r="BT3560">
        <v>2638</v>
      </c>
      <c r="BU3560">
        <v>1895</v>
      </c>
      <c r="BV3560">
        <v>1325</v>
      </c>
      <c r="BW3560">
        <v>901</v>
      </c>
      <c r="BX3560">
        <v>596</v>
      </c>
      <c r="BY3560">
        <v>383</v>
      </c>
      <c r="BZ3560">
        <v>239</v>
      </c>
      <c r="CA3560">
        <v>145</v>
      </c>
      <c r="CB3560">
        <v>86</v>
      </c>
      <c r="CC3560">
        <v>49</v>
      </c>
      <c r="DC3560">
        <v>42.82</v>
      </c>
      <c r="DD3560">
        <v>42.1</v>
      </c>
      <c r="DE3560">
        <v>41.36</v>
      </c>
      <c r="DF3560">
        <v>40.619999999999997</v>
      </c>
      <c r="DG3560">
        <v>39.869999999999997</v>
      </c>
      <c r="DH3560">
        <v>39.119999999999997</v>
      </c>
      <c r="DI3560">
        <v>38.369999999999997</v>
      </c>
      <c r="DJ3560">
        <v>37.61</v>
      </c>
      <c r="DK3560">
        <v>36.840000000000003</v>
      </c>
      <c r="DL3560">
        <v>36.08</v>
      </c>
      <c r="DM3560">
        <v>35.31</v>
      </c>
      <c r="DN3560">
        <v>34.549999999999997</v>
      </c>
      <c r="DO3560">
        <v>33.78</v>
      </c>
      <c r="DP3560">
        <v>33</v>
      </c>
      <c r="DQ3560">
        <v>32.229999999999997</v>
      </c>
      <c r="DR3560">
        <v>31.46</v>
      </c>
      <c r="DS3560">
        <v>30.69</v>
      </c>
      <c r="DT3560">
        <v>29.93</v>
      </c>
      <c r="DU3560">
        <v>29.16</v>
      </c>
      <c r="DV3560">
        <v>28.4</v>
      </c>
      <c r="DW3560">
        <v>27.64</v>
      </c>
      <c r="DX3560">
        <v>26.88</v>
      </c>
      <c r="DY3560">
        <v>26.13</v>
      </c>
      <c r="DZ3560">
        <v>25.37</v>
      </c>
      <c r="EA3560">
        <v>24.61</v>
      </c>
      <c r="EB3560">
        <v>23.86</v>
      </c>
      <c r="EC3560">
        <v>23.12</v>
      </c>
      <c r="ED3560">
        <v>22.39</v>
      </c>
      <c r="EE3560">
        <v>21.66</v>
      </c>
      <c r="EF3560">
        <v>20.94</v>
      </c>
      <c r="EG3560">
        <v>20.23</v>
      </c>
      <c r="EH3560">
        <v>19.52</v>
      </c>
      <c r="EI3560">
        <v>18.809999999999999</v>
      </c>
      <c r="EJ3560">
        <v>18.11</v>
      </c>
      <c r="EK3560">
        <v>17.41</v>
      </c>
      <c r="EL3560">
        <v>16.72</v>
      </c>
      <c r="EM3560">
        <v>16.04</v>
      </c>
      <c r="EN3560">
        <v>15.37</v>
      </c>
      <c r="EO3560">
        <v>14.72</v>
      </c>
      <c r="EP3560">
        <v>14.08</v>
      </c>
      <c r="EQ3560">
        <v>13.45</v>
      </c>
      <c r="ER3560">
        <v>12.84</v>
      </c>
      <c r="ES3560">
        <v>12.24</v>
      </c>
      <c r="ET3560">
        <v>11.65</v>
      </c>
      <c r="EU3560">
        <v>11.08</v>
      </c>
      <c r="EV3560">
        <v>10.52</v>
      </c>
      <c r="EW3560">
        <v>9.9700000000000006</v>
      </c>
      <c r="EX3560">
        <v>9.4499999999999993</v>
      </c>
      <c r="EY3560">
        <v>8.94</v>
      </c>
      <c r="EZ3560">
        <v>8.4499999999999993</v>
      </c>
      <c r="FA3560">
        <v>7.98</v>
      </c>
      <c r="FB3560">
        <v>7.53</v>
      </c>
      <c r="FC3560">
        <v>7.1</v>
      </c>
      <c r="FD3560">
        <v>6.68</v>
      </c>
      <c r="FE3560">
        <v>6.28</v>
      </c>
      <c r="FF3560">
        <v>5.89</v>
      </c>
      <c r="FG3560">
        <v>5.53</v>
      </c>
      <c r="FH3560">
        <v>5.18</v>
      </c>
      <c r="FI3560">
        <v>4.8600000000000003</v>
      </c>
      <c r="FJ3560">
        <v>4.55</v>
      </c>
      <c r="FK3560">
        <v>4.25</v>
      </c>
      <c r="FL3560">
        <v>3.97</v>
      </c>
      <c r="FM3560">
        <v>3.71</v>
      </c>
      <c r="FN3560">
        <v>3.46</v>
      </c>
      <c r="FO3560">
        <v>3.23</v>
      </c>
      <c r="FP3560">
        <v>3.02</v>
      </c>
      <c r="FQ3560">
        <v>2.83</v>
      </c>
      <c r="FR3560">
        <v>2.65</v>
      </c>
      <c r="FS3560">
        <v>2.5</v>
      </c>
      <c r="FT3560">
        <v>2.35</v>
      </c>
      <c r="FU3560">
        <v>2.23</v>
      </c>
      <c r="FV3560">
        <v>2.11</v>
      </c>
      <c r="FW3560">
        <v>2</v>
      </c>
      <c r="FX3560">
        <v>1.91</v>
      </c>
      <c r="FY3560">
        <v>1.82</v>
      </c>
      <c r="FZ3560">
        <v>1.74</v>
      </c>
      <c r="GA3560">
        <v>1.68</v>
      </c>
    </row>
    <row r="3561" spans="1:189" x14ac:dyDescent="0.25">
      <c r="A3561" t="s">
        <v>3348</v>
      </c>
      <c r="B3561">
        <v>76</v>
      </c>
      <c r="C3561">
        <v>76</v>
      </c>
      <c r="E3561">
        <v>100000</v>
      </c>
      <c r="F3561">
        <v>99361</v>
      </c>
      <c r="G3561">
        <v>98731</v>
      </c>
      <c r="H3561">
        <v>98109</v>
      </c>
      <c r="I3561">
        <v>97491</v>
      </c>
      <c r="J3561">
        <v>96875</v>
      </c>
      <c r="K3561">
        <v>96258</v>
      </c>
      <c r="L3561">
        <v>95638</v>
      </c>
      <c r="M3561">
        <v>95015</v>
      </c>
      <c r="N3561">
        <v>94390</v>
      </c>
      <c r="O3561">
        <v>93761</v>
      </c>
      <c r="P3561">
        <v>93128</v>
      </c>
      <c r="Q3561">
        <v>92489</v>
      </c>
      <c r="R3561">
        <v>91839</v>
      </c>
      <c r="S3561">
        <v>91176</v>
      </c>
      <c r="T3561">
        <v>90494</v>
      </c>
      <c r="U3561">
        <v>89792</v>
      </c>
      <c r="V3561">
        <v>89070</v>
      </c>
      <c r="W3561">
        <v>88329</v>
      </c>
      <c r="X3561">
        <v>87571</v>
      </c>
      <c r="Y3561">
        <v>86797</v>
      </c>
      <c r="Z3561">
        <v>86006</v>
      </c>
      <c r="AA3561">
        <v>85195</v>
      </c>
      <c r="AB3561">
        <v>84357</v>
      </c>
      <c r="AC3561">
        <v>83484</v>
      </c>
      <c r="AD3561">
        <v>82569</v>
      </c>
      <c r="AE3561">
        <v>81605</v>
      </c>
      <c r="AF3561">
        <v>80592</v>
      </c>
      <c r="AG3561">
        <v>79531</v>
      </c>
      <c r="AH3561">
        <v>78427</v>
      </c>
      <c r="AI3561">
        <v>77286</v>
      </c>
      <c r="AJ3561">
        <v>76106</v>
      </c>
      <c r="AK3561">
        <v>74885</v>
      </c>
      <c r="AL3561">
        <v>73616</v>
      </c>
      <c r="AM3561">
        <v>72286</v>
      </c>
      <c r="AN3561">
        <v>70881</v>
      </c>
      <c r="AO3561">
        <v>69390</v>
      </c>
      <c r="AP3561">
        <v>67805</v>
      </c>
      <c r="AQ3561">
        <v>66123</v>
      </c>
      <c r="AR3561">
        <v>64344</v>
      </c>
      <c r="AS3561">
        <v>62472</v>
      </c>
      <c r="AT3561">
        <v>60506</v>
      </c>
      <c r="AU3561">
        <v>58448</v>
      </c>
      <c r="AV3561">
        <v>56294</v>
      </c>
      <c r="AW3561">
        <v>54039</v>
      </c>
      <c r="AX3561">
        <v>51675</v>
      </c>
      <c r="AY3561">
        <v>49202</v>
      </c>
      <c r="AZ3561">
        <v>46625</v>
      </c>
      <c r="BA3561">
        <v>43951</v>
      </c>
      <c r="BB3561">
        <v>41197</v>
      </c>
      <c r="BC3561">
        <v>38381</v>
      </c>
      <c r="BD3561">
        <v>35522</v>
      </c>
      <c r="BE3561">
        <v>32636</v>
      </c>
      <c r="BF3561">
        <v>29744</v>
      </c>
      <c r="BG3561">
        <v>26867</v>
      </c>
      <c r="BH3561">
        <v>24029</v>
      </c>
      <c r="BI3561">
        <v>21256</v>
      </c>
      <c r="BJ3561">
        <v>18583</v>
      </c>
      <c r="BK3561">
        <v>16039</v>
      </c>
      <c r="BL3561">
        <v>13652</v>
      </c>
      <c r="BM3561">
        <v>11446</v>
      </c>
      <c r="BN3561">
        <v>9438</v>
      </c>
      <c r="BO3561">
        <v>7642</v>
      </c>
      <c r="BP3561">
        <v>6064</v>
      </c>
      <c r="BQ3561">
        <v>4705</v>
      </c>
      <c r="BR3561">
        <v>3563</v>
      </c>
      <c r="BS3561">
        <v>2629</v>
      </c>
      <c r="BT3561">
        <v>1888</v>
      </c>
      <c r="BU3561">
        <v>1319</v>
      </c>
      <c r="BV3561">
        <v>896</v>
      </c>
      <c r="BW3561">
        <v>592</v>
      </c>
      <c r="BX3561">
        <v>381</v>
      </c>
      <c r="BY3561">
        <v>238</v>
      </c>
      <c r="BZ3561">
        <v>144</v>
      </c>
      <c r="CA3561">
        <v>85</v>
      </c>
      <c r="CB3561">
        <v>48</v>
      </c>
      <c r="DC3561">
        <v>42.03</v>
      </c>
      <c r="DD3561">
        <v>41.3</v>
      </c>
      <c r="DE3561">
        <v>40.56</v>
      </c>
      <c r="DF3561">
        <v>39.81</v>
      </c>
      <c r="DG3561">
        <v>39.06</v>
      </c>
      <c r="DH3561">
        <v>38.31</v>
      </c>
      <c r="DI3561">
        <v>37.549999999999997</v>
      </c>
      <c r="DJ3561">
        <v>36.79</v>
      </c>
      <c r="DK3561">
        <v>36.03</v>
      </c>
      <c r="DL3561">
        <v>35.26</v>
      </c>
      <c r="DM3561">
        <v>34.5</v>
      </c>
      <c r="DN3561">
        <v>33.729999999999997</v>
      </c>
      <c r="DO3561">
        <v>32.96</v>
      </c>
      <c r="DP3561">
        <v>32.19</v>
      </c>
      <c r="DQ3561">
        <v>31.42</v>
      </c>
      <c r="DR3561">
        <v>30.65</v>
      </c>
      <c r="DS3561">
        <v>29.88</v>
      </c>
      <c r="DT3561">
        <v>29.12</v>
      </c>
      <c r="DU3561">
        <v>28.36</v>
      </c>
      <c r="DV3561">
        <v>27.6</v>
      </c>
      <c r="DW3561">
        <v>26.85</v>
      </c>
      <c r="DX3561">
        <v>26.09</v>
      </c>
      <c r="DY3561">
        <v>25.33</v>
      </c>
      <c r="DZ3561">
        <v>24.58</v>
      </c>
      <c r="EA3561">
        <v>23.83</v>
      </c>
      <c r="EB3561">
        <v>23.09</v>
      </c>
      <c r="EC3561">
        <v>22.36</v>
      </c>
      <c r="ED3561">
        <v>21.63</v>
      </c>
      <c r="EE3561">
        <v>20.91</v>
      </c>
      <c r="EF3561">
        <v>20.2</v>
      </c>
      <c r="EG3561">
        <v>19.489999999999998</v>
      </c>
      <c r="EH3561">
        <v>18.78</v>
      </c>
      <c r="EI3561">
        <v>18.079999999999998</v>
      </c>
      <c r="EJ3561">
        <v>17.39</v>
      </c>
      <c r="EK3561">
        <v>16.7</v>
      </c>
      <c r="EL3561">
        <v>16.02</v>
      </c>
      <c r="EM3561">
        <v>15.35</v>
      </c>
      <c r="EN3561">
        <v>14.7</v>
      </c>
      <c r="EO3561">
        <v>14.06</v>
      </c>
      <c r="EP3561">
        <v>13.43</v>
      </c>
      <c r="EQ3561">
        <v>12.82</v>
      </c>
      <c r="ER3561">
        <v>12.22</v>
      </c>
      <c r="ES3561">
        <v>11.64</v>
      </c>
      <c r="ET3561">
        <v>11.06</v>
      </c>
      <c r="EU3561">
        <v>10.5</v>
      </c>
      <c r="EV3561">
        <v>9.9600000000000009</v>
      </c>
      <c r="EW3561">
        <v>9.43</v>
      </c>
      <c r="EX3561">
        <v>8.93</v>
      </c>
      <c r="EY3561">
        <v>8.44</v>
      </c>
      <c r="EZ3561">
        <v>7.97</v>
      </c>
      <c r="FA3561">
        <v>7.52</v>
      </c>
      <c r="FB3561">
        <v>7.09</v>
      </c>
      <c r="FC3561">
        <v>6.67</v>
      </c>
      <c r="FD3561">
        <v>6.27</v>
      </c>
      <c r="FE3561">
        <v>5.89</v>
      </c>
      <c r="FF3561">
        <v>5.52</v>
      </c>
      <c r="FG3561">
        <v>5.18</v>
      </c>
      <c r="FH3561">
        <v>4.8499999999999996</v>
      </c>
      <c r="FI3561">
        <v>4.54</v>
      </c>
      <c r="FJ3561">
        <v>4.25</v>
      </c>
      <c r="FK3561">
        <v>3.97</v>
      </c>
      <c r="FL3561">
        <v>3.71</v>
      </c>
      <c r="FM3561">
        <v>3.46</v>
      </c>
      <c r="FN3561">
        <v>3.23</v>
      </c>
      <c r="FO3561">
        <v>3.02</v>
      </c>
      <c r="FP3561">
        <v>2.82</v>
      </c>
      <c r="FQ3561">
        <v>2.65</v>
      </c>
      <c r="FR3561">
        <v>2.4900000000000002</v>
      </c>
      <c r="FS3561">
        <v>2.35</v>
      </c>
      <c r="FT3561">
        <v>2.2200000000000002</v>
      </c>
      <c r="FU3561">
        <v>2.11</v>
      </c>
      <c r="FV3561">
        <v>2</v>
      </c>
      <c r="FW3561">
        <v>1.9</v>
      </c>
      <c r="FX3561">
        <v>1.82</v>
      </c>
      <c r="FY3561">
        <v>1.74</v>
      </c>
      <c r="FZ3561">
        <v>1.68</v>
      </c>
    </row>
    <row r="3562" spans="1:189" x14ac:dyDescent="0.25">
      <c r="A3562" t="s">
        <v>3349</v>
      </c>
      <c r="B3562">
        <v>75</v>
      </c>
      <c r="C3562">
        <v>75</v>
      </c>
      <c r="E3562">
        <v>100000</v>
      </c>
      <c r="F3562">
        <v>99363</v>
      </c>
      <c r="G3562">
        <v>98733</v>
      </c>
      <c r="H3562">
        <v>98108</v>
      </c>
      <c r="I3562">
        <v>97483</v>
      </c>
      <c r="J3562">
        <v>96857</v>
      </c>
      <c r="K3562">
        <v>96228</v>
      </c>
      <c r="L3562">
        <v>95597</v>
      </c>
      <c r="M3562">
        <v>94962</v>
      </c>
      <c r="N3562">
        <v>94325</v>
      </c>
      <c r="O3562">
        <v>93684</v>
      </c>
      <c r="P3562">
        <v>93036</v>
      </c>
      <c r="Q3562">
        <v>92378</v>
      </c>
      <c r="R3562">
        <v>91706</v>
      </c>
      <c r="S3562">
        <v>91015</v>
      </c>
      <c r="T3562">
        <v>90305</v>
      </c>
      <c r="U3562">
        <v>89573</v>
      </c>
      <c r="V3562">
        <v>88823</v>
      </c>
      <c r="W3562">
        <v>88055</v>
      </c>
      <c r="X3562">
        <v>87272</v>
      </c>
      <c r="Y3562">
        <v>86472</v>
      </c>
      <c r="Z3562">
        <v>85651</v>
      </c>
      <c r="AA3562">
        <v>84804</v>
      </c>
      <c r="AB3562">
        <v>83921</v>
      </c>
      <c r="AC3562">
        <v>82996</v>
      </c>
      <c r="AD3562">
        <v>82022</v>
      </c>
      <c r="AE3562">
        <v>80999</v>
      </c>
      <c r="AF3562">
        <v>79928</v>
      </c>
      <c r="AG3562">
        <v>78813</v>
      </c>
      <c r="AH3562">
        <v>77660</v>
      </c>
      <c r="AI3562">
        <v>76469</v>
      </c>
      <c r="AJ3562">
        <v>75238</v>
      </c>
      <c r="AK3562">
        <v>73956</v>
      </c>
      <c r="AL3562">
        <v>72614</v>
      </c>
      <c r="AM3562">
        <v>71197</v>
      </c>
      <c r="AN3562">
        <v>69693</v>
      </c>
      <c r="AO3562">
        <v>68095</v>
      </c>
      <c r="AP3562">
        <v>66399</v>
      </c>
      <c r="AQ3562">
        <v>64606</v>
      </c>
      <c r="AR3562">
        <v>62720</v>
      </c>
      <c r="AS3562">
        <v>60740</v>
      </c>
      <c r="AT3562">
        <v>58667</v>
      </c>
      <c r="AU3562">
        <v>56498</v>
      </c>
      <c r="AV3562">
        <v>54227</v>
      </c>
      <c r="AW3562">
        <v>51849</v>
      </c>
      <c r="AX3562">
        <v>49361</v>
      </c>
      <c r="AY3562">
        <v>46768</v>
      </c>
      <c r="AZ3562">
        <v>44080</v>
      </c>
      <c r="BA3562">
        <v>41309</v>
      </c>
      <c r="BB3562">
        <v>38477</v>
      </c>
      <c r="BC3562">
        <v>35601</v>
      </c>
      <c r="BD3562">
        <v>32703</v>
      </c>
      <c r="BE3562">
        <v>29798</v>
      </c>
      <c r="BF3562">
        <v>26909</v>
      </c>
      <c r="BG3562">
        <v>24060</v>
      </c>
      <c r="BH3562">
        <v>21278</v>
      </c>
      <c r="BI3562">
        <v>18596</v>
      </c>
      <c r="BJ3562">
        <v>16044</v>
      </c>
      <c r="BK3562">
        <v>13653</v>
      </c>
      <c r="BL3562">
        <v>11443</v>
      </c>
      <c r="BM3562">
        <v>9433</v>
      </c>
      <c r="BN3562">
        <v>7635</v>
      </c>
      <c r="BO3562">
        <v>6055</v>
      </c>
      <c r="BP3562">
        <v>4696</v>
      </c>
      <c r="BQ3562">
        <v>3554</v>
      </c>
      <c r="BR3562">
        <v>2620</v>
      </c>
      <c r="BS3562">
        <v>1881</v>
      </c>
      <c r="BT3562">
        <v>1314</v>
      </c>
      <c r="BU3562">
        <v>892</v>
      </c>
      <c r="BV3562">
        <v>589</v>
      </c>
      <c r="BW3562">
        <v>378</v>
      </c>
      <c r="BX3562">
        <v>236</v>
      </c>
      <c r="BY3562">
        <v>143</v>
      </c>
      <c r="BZ3562">
        <v>84</v>
      </c>
      <c r="CA3562">
        <v>48</v>
      </c>
      <c r="DC3562">
        <v>41.23</v>
      </c>
      <c r="DD3562">
        <v>40.5</v>
      </c>
      <c r="DE3562">
        <v>39.75</v>
      </c>
      <c r="DF3562">
        <v>39</v>
      </c>
      <c r="DG3562">
        <v>38.25</v>
      </c>
      <c r="DH3562">
        <v>37.49</v>
      </c>
      <c r="DI3562">
        <v>36.729999999999997</v>
      </c>
      <c r="DJ3562">
        <v>35.97</v>
      </c>
      <c r="DK3562">
        <v>35.21</v>
      </c>
      <c r="DL3562">
        <v>34.44</v>
      </c>
      <c r="DM3562">
        <v>33.68</v>
      </c>
      <c r="DN3562">
        <v>32.909999999999997</v>
      </c>
      <c r="DO3562">
        <v>32.14</v>
      </c>
      <c r="DP3562">
        <v>31.37</v>
      </c>
      <c r="DQ3562">
        <v>30.6</v>
      </c>
      <c r="DR3562">
        <v>29.84</v>
      </c>
      <c r="DS3562">
        <v>29.08</v>
      </c>
      <c r="DT3562">
        <v>28.32</v>
      </c>
      <c r="DU3562">
        <v>27.56</v>
      </c>
      <c r="DV3562">
        <v>26.81</v>
      </c>
      <c r="DW3562">
        <v>26.05</v>
      </c>
      <c r="DX3562">
        <v>25.3</v>
      </c>
      <c r="DY3562">
        <v>24.54</v>
      </c>
      <c r="DZ3562">
        <v>23.8</v>
      </c>
      <c r="EA3562">
        <v>23.06</v>
      </c>
      <c r="EB3562">
        <v>22.32</v>
      </c>
      <c r="EC3562">
        <v>21.6</v>
      </c>
      <c r="ED3562">
        <v>20.88</v>
      </c>
      <c r="EE3562">
        <v>20.170000000000002</v>
      </c>
      <c r="EF3562">
        <v>19.46</v>
      </c>
      <c r="EG3562">
        <v>18.760000000000002</v>
      </c>
      <c r="EH3562">
        <v>18.059999999999999</v>
      </c>
      <c r="EI3562">
        <v>17.36</v>
      </c>
      <c r="EJ3562">
        <v>16.670000000000002</v>
      </c>
      <c r="EK3562">
        <v>15.99</v>
      </c>
      <c r="EL3562">
        <v>15.33</v>
      </c>
      <c r="EM3562">
        <v>14.68</v>
      </c>
      <c r="EN3562">
        <v>14.04</v>
      </c>
      <c r="EO3562">
        <v>13.42</v>
      </c>
      <c r="EP3562">
        <v>12.8</v>
      </c>
      <c r="EQ3562">
        <v>12.2</v>
      </c>
      <c r="ER3562">
        <v>11.62</v>
      </c>
      <c r="ES3562">
        <v>11.04</v>
      </c>
      <c r="ET3562">
        <v>10.49</v>
      </c>
      <c r="EU3562">
        <v>9.94</v>
      </c>
      <c r="EV3562">
        <v>9.42</v>
      </c>
      <c r="EW3562">
        <v>8.92</v>
      </c>
      <c r="EX3562">
        <v>8.43</v>
      </c>
      <c r="EY3562">
        <v>7.96</v>
      </c>
      <c r="EZ3562">
        <v>7.51</v>
      </c>
      <c r="FA3562">
        <v>7.08</v>
      </c>
      <c r="FB3562">
        <v>6.66</v>
      </c>
      <c r="FC3562">
        <v>6.26</v>
      </c>
      <c r="FD3562">
        <v>5.88</v>
      </c>
      <c r="FE3562">
        <v>5.51</v>
      </c>
      <c r="FF3562">
        <v>5.17</v>
      </c>
      <c r="FG3562">
        <v>4.84</v>
      </c>
      <c r="FH3562">
        <v>4.53</v>
      </c>
      <c r="FI3562">
        <v>4.24</v>
      </c>
      <c r="FJ3562">
        <v>3.96</v>
      </c>
      <c r="FK3562">
        <v>3.7</v>
      </c>
      <c r="FL3562">
        <v>3.45</v>
      </c>
      <c r="FM3562">
        <v>3.22</v>
      </c>
      <c r="FN3562">
        <v>3.01</v>
      </c>
      <c r="FO3562">
        <v>2.82</v>
      </c>
      <c r="FP3562">
        <v>2.65</v>
      </c>
      <c r="FQ3562">
        <v>2.4900000000000002</v>
      </c>
      <c r="FR3562">
        <v>2.35</v>
      </c>
      <c r="FS3562">
        <v>2.2200000000000002</v>
      </c>
      <c r="FT3562">
        <v>2.11</v>
      </c>
      <c r="FU3562">
        <v>2</v>
      </c>
      <c r="FV3562">
        <v>1.9</v>
      </c>
      <c r="FW3562">
        <v>1.82</v>
      </c>
      <c r="FX3562">
        <v>1.74</v>
      </c>
      <c r="FY3562">
        <v>1.68</v>
      </c>
    </row>
    <row r="3563" spans="1:189" x14ac:dyDescent="0.25">
      <c r="A3563" t="s">
        <v>3350</v>
      </c>
      <c r="B3563">
        <v>74</v>
      </c>
      <c r="C3563">
        <v>74</v>
      </c>
      <c r="E3563">
        <v>100000</v>
      </c>
      <c r="F3563">
        <v>99363</v>
      </c>
      <c r="G3563">
        <v>98730</v>
      </c>
      <c r="H3563">
        <v>98098</v>
      </c>
      <c r="I3563">
        <v>97463</v>
      </c>
      <c r="J3563">
        <v>96825</v>
      </c>
      <c r="K3563">
        <v>96185</v>
      </c>
      <c r="L3563">
        <v>95541</v>
      </c>
      <c r="M3563">
        <v>94895</v>
      </c>
      <c r="N3563">
        <v>94245</v>
      </c>
      <c r="O3563">
        <v>93589</v>
      </c>
      <c r="P3563">
        <v>92922</v>
      </c>
      <c r="Q3563">
        <v>92241</v>
      </c>
      <c r="R3563">
        <v>91542</v>
      </c>
      <c r="S3563">
        <v>90822</v>
      </c>
      <c r="T3563">
        <v>90082</v>
      </c>
      <c r="U3563">
        <v>89321</v>
      </c>
      <c r="V3563">
        <v>88545</v>
      </c>
      <c r="W3563">
        <v>87752</v>
      </c>
      <c r="X3563">
        <v>86943</v>
      </c>
      <c r="Y3563">
        <v>86113</v>
      </c>
      <c r="Z3563">
        <v>85256</v>
      </c>
      <c r="AA3563">
        <v>84363</v>
      </c>
      <c r="AB3563">
        <v>83428</v>
      </c>
      <c r="AC3563">
        <v>82444</v>
      </c>
      <c r="AD3563">
        <v>81410</v>
      </c>
      <c r="AE3563">
        <v>80328</v>
      </c>
      <c r="AF3563">
        <v>79203</v>
      </c>
      <c r="AG3563">
        <v>78038</v>
      </c>
      <c r="AH3563">
        <v>76836</v>
      </c>
      <c r="AI3563">
        <v>75593</v>
      </c>
      <c r="AJ3563">
        <v>74301</v>
      </c>
      <c r="AK3563">
        <v>72945</v>
      </c>
      <c r="AL3563">
        <v>71516</v>
      </c>
      <c r="AM3563">
        <v>69999</v>
      </c>
      <c r="AN3563">
        <v>68387</v>
      </c>
      <c r="AO3563">
        <v>66678</v>
      </c>
      <c r="AP3563">
        <v>64871</v>
      </c>
      <c r="AQ3563">
        <v>62970</v>
      </c>
      <c r="AR3563">
        <v>60976</v>
      </c>
      <c r="AS3563">
        <v>58890</v>
      </c>
      <c r="AT3563">
        <v>56705</v>
      </c>
      <c r="AU3563">
        <v>54418</v>
      </c>
      <c r="AV3563">
        <v>52024</v>
      </c>
      <c r="AW3563">
        <v>49521</v>
      </c>
      <c r="AX3563">
        <v>46912</v>
      </c>
      <c r="AY3563">
        <v>44208</v>
      </c>
      <c r="AZ3563">
        <v>41423</v>
      </c>
      <c r="BA3563">
        <v>38575</v>
      </c>
      <c r="BB3563">
        <v>35683</v>
      </c>
      <c r="BC3563">
        <v>32769</v>
      </c>
      <c r="BD3563">
        <v>29853</v>
      </c>
      <c r="BE3563">
        <v>26952</v>
      </c>
      <c r="BF3563">
        <v>24091</v>
      </c>
      <c r="BG3563">
        <v>21300</v>
      </c>
      <c r="BH3563">
        <v>18610</v>
      </c>
      <c r="BI3563">
        <v>16051</v>
      </c>
      <c r="BJ3563">
        <v>13653</v>
      </c>
      <c r="BK3563">
        <v>11439</v>
      </c>
      <c r="BL3563">
        <v>9427</v>
      </c>
      <c r="BM3563">
        <v>7627</v>
      </c>
      <c r="BN3563">
        <v>6047</v>
      </c>
      <c r="BO3563">
        <v>4687</v>
      </c>
      <c r="BP3563">
        <v>3545</v>
      </c>
      <c r="BQ3563">
        <v>2612</v>
      </c>
      <c r="BR3563">
        <v>1874</v>
      </c>
      <c r="BS3563">
        <v>1308</v>
      </c>
      <c r="BT3563">
        <v>888</v>
      </c>
      <c r="BU3563">
        <v>586</v>
      </c>
      <c r="BV3563">
        <v>376</v>
      </c>
      <c r="BW3563">
        <v>234</v>
      </c>
      <c r="BX3563">
        <v>142</v>
      </c>
      <c r="BY3563">
        <v>83</v>
      </c>
      <c r="BZ3563">
        <v>47</v>
      </c>
      <c r="DC3563">
        <v>40.43</v>
      </c>
      <c r="DD3563">
        <v>39.69</v>
      </c>
      <c r="DE3563">
        <v>38.94</v>
      </c>
      <c r="DF3563">
        <v>38.19</v>
      </c>
      <c r="DG3563">
        <v>37.43</v>
      </c>
      <c r="DH3563">
        <v>36.68</v>
      </c>
      <c r="DI3563">
        <v>35.92</v>
      </c>
      <c r="DJ3563">
        <v>35.159999999999997</v>
      </c>
      <c r="DK3563">
        <v>34.39</v>
      </c>
      <c r="DL3563">
        <v>33.630000000000003</v>
      </c>
      <c r="DM3563">
        <v>32.86</v>
      </c>
      <c r="DN3563">
        <v>32.090000000000003</v>
      </c>
      <c r="DO3563">
        <v>31.32</v>
      </c>
      <c r="DP3563">
        <v>30.56</v>
      </c>
      <c r="DQ3563">
        <v>29.8</v>
      </c>
      <c r="DR3563">
        <v>29.04</v>
      </c>
      <c r="DS3563">
        <v>28.28</v>
      </c>
      <c r="DT3563">
        <v>27.53</v>
      </c>
      <c r="DU3563">
        <v>26.77</v>
      </c>
      <c r="DV3563">
        <v>26.01</v>
      </c>
      <c r="DW3563">
        <v>25.26</v>
      </c>
      <c r="DX3563">
        <v>24.51</v>
      </c>
      <c r="DY3563">
        <v>23.76</v>
      </c>
      <c r="DZ3563">
        <v>23.02</v>
      </c>
      <c r="EA3563">
        <v>22.29</v>
      </c>
      <c r="EB3563">
        <v>21.57</v>
      </c>
      <c r="EC3563">
        <v>20.85</v>
      </c>
      <c r="ED3563">
        <v>20.14</v>
      </c>
      <c r="EE3563">
        <v>19.440000000000001</v>
      </c>
      <c r="EF3563">
        <v>18.73</v>
      </c>
      <c r="EG3563">
        <v>18.03</v>
      </c>
      <c r="EH3563">
        <v>17.34</v>
      </c>
      <c r="EI3563">
        <v>16.649999999999999</v>
      </c>
      <c r="EJ3563">
        <v>15.97</v>
      </c>
      <c r="EK3563">
        <v>15.31</v>
      </c>
      <c r="EL3563">
        <v>14.66</v>
      </c>
      <c r="EM3563">
        <v>14.02</v>
      </c>
      <c r="EN3563">
        <v>13.4</v>
      </c>
      <c r="EO3563">
        <v>12.79</v>
      </c>
      <c r="EP3563">
        <v>12.19</v>
      </c>
      <c r="EQ3563">
        <v>11.6</v>
      </c>
      <c r="ER3563">
        <v>11.03</v>
      </c>
      <c r="ES3563">
        <v>10.47</v>
      </c>
      <c r="ET3563">
        <v>9.93</v>
      </c>
      <c r="EU3563">
        <v>9.41</v>
      </c>
      <c r="EV3563">
        <v>8.9</v>
      </c>
      <c r="EW3563">
        <v>8.42</v>
      </c>
      <c r="EX3563">
        <v>7.95</v>
      </c>
      <c r="EY3563">
        <v>7.5</v>
      </c>
      <c r="EZ3563">
        <v>7.06</v>
      </c>
      <c r="FA3563">
        <v>6.65</v>
      </c>
      <c r="FB3563">
        <v>6.25</v>
      </c>
      <c r="FC3563">
        <v>5.87</v>
      </c>
      <c r="FD3563">
        <v>5.51</v>
      </c>
      <c r="FE3563">
        <v>5.16</v>
      </c>
      <c r="FF3563">
        <v>4.84</v>
      </c>
      <c r="FG3563">
        <v>4.53</v>
      </c>
      <c r="FH3563">
        <v>4.2300000000000004</v>
      </c>
      <c r="FI3563">
        <v>3.96</v>
      </c>
      <c r="FJ3563">
        <v>3.69</v>
      </c>
      <c r="FK3563">
        <v>3.45</v>
      </c>
      <c r="FL3563">
        <v>3.22</v>
      </c>
      <c r="FM3563">
        <v>3.01</v>
      </c>
      <c r="FN3563">
        <v>2.81</v>
      </c>
      <c r="FO3563">
        <v>2.64</v>
      </c>
      <c r="FP3563">
        <v>2.48</v>
      </c>
      <c r="FQ3563">
        <v>2.34</v>
      </c>
      <c r="FR3563">
        <v>2.2200000000000002</v>
      </c>
      <c r="FS3563">
        <v>2.1</v>
      </c>
      <c r="FT3563">
        <v>2</v>
      </c>
      <c r="FU3563">
        <v>1.9</v>
      </c>
      <c r="FV3563">
        <v>1.81</v>
      </c>
      <c r="FW3563">
        <v>1.74</v>
      </c>
      <c r="FX3563">
        <v>1.68</v>
      </c>
    </row>
    <row r="3564" spans="1:189" x14ac:dyDescent="0.25">
      <c r="A3564" t="s">
        <v>3351</v>
      </c>
      <c r="B3564">
        <v>73</v>
      </c>
      <c r="C3564">
        <v>73</v>
      </c>
      <c r="E3564">
        <v>100000</v>
      </c>
      <c r="F3564">
        <v>99360</v>
      </c>
      <c r="G3564">
        <v>98720</v>
      </c>
      <c r="H3564">
        <v>98078</v>
      </c>
      <c r="I3564">
        <v>97431</v>
      </c>
      <c r="J3564">
        <v>96781</v>
      </c>
      <c r="K3564">
        <v>96128</v>
      </c>
      <c r="L3564">
        <v>95473</v>
      </c>
      <c r="M3564">
        <v>94815</v>
      </c>
      <c r="N3564">
        <v>94150</v>
      </c>
      <c r="O3564">
        <v>93475</v>
      </c>
      <c r="P3564">
        <v>92784</v>
      </c>
      <c r="Q3564">
        <v>92076</v>
      </c>
      <c r="R3564">
        <v>91347</v>
      </c>
      <c r="S3564">
        <v>90597</v>
      </c>
      <c r="T3564">
        <v>89827</v>
      </c>
      <c r="U3564">
        <v>89040</v>
      </c>
      <c r="V3564">
        <v>88239</v>
      </c>
      <c r="W3564">
        <v>87420</v>
      </c>
      <c r="X3564">
        <v>86580</v>
      </c>
      <c r="Y3564">
        <v>85714</v>
      </c>
      <c r="Z3564">
        <v>84811</v>
      </c>
      <c r="AA3564">
        <v>83865</v>
      </c>
      <c r="AB3564">
        <v>82871</v>
      </c>
      <c r="AC3564">
        <v>81827</v>
      </c>
      <c r="AD3564">
        <v>80734</v>
      </c>
      <c r="AE3564">
        <v>79598</v>
      </c>
      <c r="AF3564">
        <v>78422</v>
      </c>
      <c r="AG3564">
        <v>77208</v>
      </c>
      <c r="AH3564">
        <v>75953</v>
      </c>
      <c r="AI3564">
        <v>74649</v>
      </c>
      <c r="AJ3564">
        <v>73282</v>
      </c>
      <c r="AK3564">
        <v>71839</v>
      </c>
      <c r="AL3564">
        <v>70309</v>
      </c>
      <c r="AM3564">
        <v>68684</v>
      </c>
      <c r="AN3564">
        <v>66961</v>
      </c>
      <c r="AO3564">
        <v>65140</v>
      </c>
      <c r="AP3564">
        <v>63224</v>
      </c>
      <c r="AQ3564">
        <v>61216</v>
      </c>
      <c r="AR3564">
        <v>59114</v>
      </c>
      <c r="AS3564">
        <v>56916</v>
      </c>
      <c r="AT3564">
        <v>54613</v>
      </c>
      <c r="AU3564">
        <v>52202</v>
      </c>
      <c r="AV3564">
        <v>49682</v>
      </c>
      <c r="AW3564">
        <v>47058</v>
      </c>
      <c r="AX3564">
        <v>44338</v>
      </c>
      <c r="AY3564">
        <v>41538</v>
      </c>
      <c r="AZ3564">
        <v>38675</v>
      </c>
      <c r="BA3564">
        <v>35768</v>
      </c>
      <c r="BB3564">
        <v>32838</v>
      </c>
      <c r="BC3564">
        <v>29907</v>
      </c>
      <c r="BD3564">
        <v>26996</v>
      </c>
      <c r="BE3564">
        <v>24124</v>
      </c>
      <c r="BF3564">
        <v>21322</v>
      </c>
      <c r="BG3564">
        <v>18624</v>
      </c>
      <c r="BH3564">
        <v>16058</v>
      </c>
      <c r="BI3564">
        <v>13654</v>
      </c>
      <c r="BJ3564">
        <v>11436</v>
      </c>
      <c r="BK3564">
        <v>9421</v>
      </c>
      <c r="BL3564">
        <v>7620</v>
      </c>
      <c r="BM3564">
        <v>6039</v>
      </c>
      <c r="BN3564">
        <v>4679</v>
      </c>
      <c r="BO3564">
        <v>3537</v>
      </c>
      <c r="BP3564">
        <v>2605</v>
      </c>
      <c r="BQ3564">
        <v>1867</v>
      </c>
      <c r="BR3564">
        <v>1301</v>
      </c>
      <c r="BS3564">
        <v>883</v>
      </c>
      <c r="BT3564">
        <v>582</v>
      </c>
      <c r="BU3564">
        <v>373</v>
      </c>
      <c r="BV3564">
        <v>233</v>
      </c>
      <c r="BW3564">
        <v>141</v>
      </c>
      <c r="BX3564">
        <v>82</v>
      </c>
      <c r="BY3564">
        <v>47</v>
      </c>
      <c r="DC3564">
        <v>39.630000000000003</v>
      </c>
      <c r="DD3564">
        <v>38.880000000000003</v>
      </c>
      <c r="DE3564">
        <v>38.130000000000003</v>
      </c>
      <c r="DF3564">
        <v>37.380000000000003</v>
      </c>
      <c r="DG3564">
        <v>36.619999999999997</v>
      </c>
      <c r="DH3564">
        <v>35.86</v>
      </c>
      <c r="DI3564">
        <v>35.1</v>
      </c>
      <c r="DJ3564">
        <v>34.340000000000003</v>
      </c>
      <c r="DK3564">
        <v>33.58</v>
      </c>
      <c r="DL3564">
        <v>32.81</v>
      </c>
      <c r="DM3564">
        <v>32.04</v>
      </c>
      <c r="DN3564">
        <v>31.28</v>
      </c>
      <c r="DO3564">
        <v>30.52</v>
      </c>
      <c r="DP3564">
        <v>29.75</v>
      </c>
      <c r="DQ3564">
        <v>29</v>
      </c>
      <c r="DR3564">
        <v>28.24</v>
      </c>
      <c r="DS3564">
        <v>27.49</v>
      </c>
      <c r="DT3564">
        <v>26.73</v>
      </c>
      <c r="DU3564">
        <v>25.98</v>
      </c>
      <c r="DV3564">
        <v>25.22</v>
      </c>
      <c r="DW3564">
        <v>24.47</v>
      </c>
      <c r="DX3564">
        <v>23.73</v>
      </c>
      <c r="DY3564">
        <v>22.99</v>
      </c>
      <c r="DZ3564">
        <v>22.26</v>
      </c>
      <c r="EA3564">
        <v>21.54</v>
      </c>
      <c r="EB3564">
        <v>20.82</v>
      </c>
      <c r="EC3564">
        <v>20.11</v>
      </c>
      <c r="ED3564">
        <v>19.41</v>
      </c>
      <c r="EE3564">
        <v>18.71</v>
      </c>
      <c r="EF3564">
        <v>18.010000000000002</v>
      </c>
      <c r="EG3564">
        <v>17.309999999999999</v>
      </c>
      <c r="EH3564">
        <v>16.63</v>
      </c>
      <c r="EI3564">
        <v>15.95</v>
      </c>
      <c r="EJ3564">
        <v>15.29</v>
      </c>
      <c r="EK3564">
        <v>14.64</v>
      </c>
      <c r="EL3564">
        <v>14</v>
      </c>
      <c r="EM3564">
        <v>13.38</v>
      </c>
      <c r="EN3564">
        <v>12.77</v>
      </c>
      <c r="EO3564">
        <v>12.17</v>
      </c>
      <c r="EP3564">
        <v>11.58</v>
      </c>
      <c r="EQ3564">
        <v>11.01</v>
      </c>
      <c r="ER3564">
        <v>10.46</v>
      </c>
      <c r="ES3564">
        <v>9.91</v>
      </c>
      <c r="ET3564">
        <v>9.39</v>
      </c>
      <c r="EU3564">
        <v>8.89</v>
      </c>
      <c r="EV3564">
        <v>8.4</v>
      </c>
      <c r="EW3564">
        <v>7.94</v>
      </c>
      <c r="EX3564">
        <v>7.49</v>
      </c>
      <c r="EY3564">
        <v>7.05</v>
      </c>
      <c r="EZ3564">
        <v>6.64</v>
      </c>
      <c r="FA3564">
        <v>6.24</v>
      </c>
      <c r="FB3564">
        <v>5.86</v>
      </c>
      <c r="FC3564">
        <v>5.5</v>
      </c>
      <c r="FD3564">
        <v>5.15</v>
      </c>
      <c r="FE3564">
        <v>4.83</v>
      </c>
      <c r="FF3564">
        <v>4.5199999999999996</v>
      </c>
      <c r="FG3564">
        <v>4.2300000000000004</v>
      </c>
      <c r="FH3564">
        <v>3.95</v>
      </c>
      <c r="FI3564">
        <v>3.69</v>
      </c>
      <c r="FJ3564">
        <v>3.44</v>
      </c>
      <c r="FK3564">
        <v>3.21</v>
      </c>
      <c r="FL3564">
        <v>3</v>
      </c>
      <c r="FM3564">
        <v>2.81</v>
      </c>
      <c r="FN3564">
        <v>2.64</v>
      </c>
      <c r="FO3564">
        <v>2.48</v>
      </c>
      <c r="FP3564">
        <v>2.34</v>
      </c>
      <c r="FQ3564">
        <v>2.21</v>
      </c>
      <c r="FR3564">
        <v>2.1</v>
      </c>
      <c r="FS3564">
        <v>1.99</v>
      </c>
      <c r="FT3564">
        <v>1.9</v>
      </c>
      <c r="FU3564">
        <v>1.81</v>
      </c>
      <c r="FV3564">
        <v>1.73</v>
      </c>
      <c r="FW3564">
        <v>1.67</v>
      </c>
    </row>
    <row r="3565" spans="1:189" x14ac:dyDescent="0.25">
      <c r="A3565" t="s">
        <v>3352</v>
      </c>
      <c r="B3565">
        <v>72</v>
      </c>
      <c r="C3565">
        <v>72</v>
      </c>
      <c r="E3565">
        <v>100000</v>
      </c>
      <c r="F3565">
        <v>99353</v>
      </c>
      <c r="G3565">
        <v>98703</v>
      </c>
      <c r="H3565">
        <v>98048</v>
      </c>
      <c r="I3565">
        <v>97390</v>
      </c>
      <c r="J3565">
        <v>96728</v>
      </c>
      <c r="K3565">
        <v>96063</v>
      </c>
      <c r="L3565">
        <v>95395</v>
      </c>
      <c r="M3565">
        <v>94721</v>
      </c>
      <c r="N3565">
        <v>94037</v>
      </c>
      <c r="O3565">
        <v>93338</v>
      </c>
      <c r="P3565">
        <v>92621</v>
      </c>
      <c r="Q3565">
        <v>91882</v>
      </c>
      <c r="R3565">
        <v>91123</v>
      </c>
      <c r="S3565">
        <v>90343</v>
      </c>
      <c r="T3565">
        <v>89547</v>
      </c>
      <c r="U3565">
        <v>88735</v>
      </c>
      <c r="V3565">
        <v>87907</v>
      </c>
      <c r="W3565">
        <v>87058</v>
      </c>
      <c r="X3565">
        <v>86181</v>
      </c>
      <c r="Y3565">
        <v>85268</v>
      </c>
      <c r="Z3565">
        <v>84312</v>
      </c>
      <c r="AA3565">
        <v>83307</v>
      </c>
      <c r="AB3565">
        <v>82252</v>
      </c>
      <c r="AC3565">
        <v>81148</v>
      </c>
      <c r="AD3565">
        <v>80000</v>
      </c>
      <c r="AE3565">
        <v>78814</v>
      </c>
      <c r="AF3565">
        <v>77589</v>
      </c>
      <c r="AG3565">
        <v>76321</v>
      </c>
      <c r="AH3565">
        <v>75004</v>
      </c>
      <c r="AI3565">
        <v>73626</v>
      </c>
      <c r="AJ3565">
        <v>72170</v>
      </c>
      <c r="AK3565">
        <v>70626</v>
      </c>
      <c r="AL3565">
        <v>68987</v>
      </c>
      <c r="AM3565">
        <v>67250</v>
      </c>
      <c r="AN3565">
        <v>65415</v>
      </c>
      <c r="AO3565">
        <v>63484</v>
      </c>
      <c r="AP3565">
        <v>61461</v>
      </c>
      <c r="AQ3565">
        <v>59344</v>
      </c>
      <c r="AR3565">
        <v>57130</v>
      </c>
      <c r="AS3565">
        <v>54813</v>
      </c>
      <c r="AT3565">
        <v>52385</v>
      </c>
      <c r="AU3565">
        <v>49849</v>
      </c>
      <c r="AV3565">
        <v>47208</v>
      </c>
      <c r="AW3565">
        <v>44472</v>
      </c>
      <c r="AX3565">
        <v>41656</v>
      </c>
      <c r="AY3565">
        <v>38777</v>
      </c>
      <c r="AZ3565">
        <v>35856</v>
      </c>
      <c r="BA3565">
        <v>32912</v>
      </c>
      <c r="BB3565">
        <v>29965</v>
      </c>
      <c r="BC3565">
        <v>27040</v>
      </c>
      <c r="BD3565">
        <v>24158</v>
      </c>
      <c r="BE3565">
        <v>21347</v>
      </c>
      <c r="BF3565">
        <v>18639</v>
      </c>
      <c r="BG3565">
        <v>16066</v>
      </c>
      <c r="BH3565">
        <v>13656</v>
      </c>
      <c r="BI3565">
        <v>11433</v>
      </c>
      <c r="BJ3565">
        <v>9415</v>
      </c>
      <c r="BK3565">
        <v>7612</v>
      </c>
      <c r="BL3565">
        <v>6030</v>
      </c>
      <c r="BM3565">
        <v>4670</v>
      </c>
      <c r="BN3565">
        <v>3529</v>
      </c>
      <c r="BO3565">
        <v>2597</v>
      </c>
      <c r="BP3565">
        <v>1860</v>
      </c>
      <c r="BQ3565">
        <v>1296</v>
      </c>
      <c r="BR3565">
        <v>878</v>
      </c>
      <c r="BS3565">
        <v>579</v>
      </c>
      <c r="BT3565">
        <v>371</v>
      </c>
      <c r="BU3565">
        <v>231</v>
      </c>
      <c r="BV3565">
        <v>139</v>
      </c>
      <c r="BW3565">
        <v>82</v>
      </c>
      <c r="BX3565">
        <v>46</v>
      </c>
      <c r="DC3565">
        <v>38.82</v>
      </c>
      <c r="DD3565">
        <v>38.07</v>
      </c>
      <c r="DE3565">
        <v>37.32</v>
      </c>
      <c r="DF3565">
        <v>36.57</v>
      </c>
      <c r="DG3565">
        <v>35.81</v>
      </c>
      <c r="DH3565">
        <v>35.049999999999997</v>
      </c>
      <c r="DI3565">
        <v>34.29</v>
      </c>
      <c r="DJ3565">
        <v>33.53</v>
      </c>
      <c r="DK3565">
        <v>32.76</v>
      </c>
      <c r="DL3565">
        <v>32</v>
      </c>
      <c r="DM3565">
        <v>31.23</v>
      </c>
      <c r="DN3565">
        <v>30.47</v>
      </c>
      <c r="DO3565">
        <v>29.71</v>
      </c>
      <c r="DP3565">
        <v>28.96</v>
      </c>
      <c r="DQ3565">
        <v>28.2</v>
      </c>
      <c r="DR3565">
        <v>27.45</v>
      </c>
      <c r="DS3565">
        <v>26.69</v>
      </c>
      <c r="DT3565">
        <v>25.94</v>
      </c>
      <c r="DU3565">
        <v>25.19</v>
      </c>
      <c r="DV3565">
        <v>24.44</v>
      </c>
      <c r="DW3565">
        <v>23.7</v>
      </c>
      <c r="DX3565">
        <v>22.96</v>
      </c>
      <c r="DY3565">
        <v>22.23</v>
      </c>
      <c r="DZ3565">
        <v>21.51</v>
      </c>
      <c r="EA3565">
        <v>20.79</v>
      </c>
      <c r="EB3565">
        <v>20.09</v>
      </c>
      <c r="EC3565">
        <v>19.38</v>
      </c>
      <c r="ED3565">
        <v>18.68</v>
      </c>
      <c r="EE3565">
        <v>17.98</v>
      </c>
      <c r="EF3565">
        <v>17.29</v>
      </c>
      <c r="EG3565">
        <v>16.600000000000001</v>
      </c>
      <c r="EH3565">
        <v>15.93</v>
      </c>
      <c r="EI3565">
        <v>15.26</v>
      </c>
      <c r="EJ3565">
        <v>14.61</v>
      </c>
      <c r="EK3565">
        <v>13.98</v>
      </c>
      <c r="EL3565">
        <v>13.36</v>
      </c>
      <c r="EM3565">
        <v>12.75</v>
      </c>
      <c r="EN3565">
        <v>12.15</v>
      </c>
      <c r="EO3565">
        <v>11.57</v>
      </c>
      <c r="EP3565">
        <v>11</v>
      </c>
      <c r="EQ3565">
        <v>10.44</v>
      </c>
      <c r="ER3565">
        <v>9.9</v>
      </c>
      <c r="ES3565">
        <v>9.3800000000000008</v>
      </c>
      <c r="ET3565">
        <v>8.8800000000000008</v>
      </c>
      <c r="EU3565">
        <v>8.39</v>
      </c>
      <c r="EV3565">
        <v>7.92</v>
      </c>
      <c r="EW3565">
        <v>7.47</v>
      </c>
      <c r="EX3565">
        <v>7.04</v>
      </c>
      <c r="EY3565">
        <v>6.63</v>
      </c>
      <c r="EZ3565">
        <v>6.23</v>
      </c>
      <c r="FA3565">
        <v>5.85</v>
      </c>
      <c r="FB3565">
        <v>5.49</v>
      </c>
      <c r="FC3565">
        <v>5.15</v>
      </c>
      <c r="FD3565">
        <v>4.82</v>
      </c>
      <c r="FE3565">
        <v>4.51</v>
      </c>
      <c r="FF3565">
        <v>4.22</v>
      </c>
      <c r="FG3565">
        <v>3.95</v>
      </c>
      <c r="FH3565">
        <v>3.68</v>
      </c>
      <c r="FI3565">
        <v>3.44</v>
      </c>
      <c r="FJ3565">
        <v>3.21</v>
      </c>
      <c r="FK3565">
        <v>3</v>
      </c>
      <c r="FL3565">
        <v>2.81</v>
      </c>
      <c r="FM3565">
        <v>2.63</v>
      </c>
      <c r="FN3565">
        <v>2.48</v>
      </c>
      <c r="FO3565">
        <v>2.34</v>
      </c>
      <c r="FP3565">
        <v>2.21</v>
      </c>
      <c r="FQ3565">
        <v>2.1</v>
      </c>
      <c r="FR3565">
        <v>1.99</v>
      </c>
      <c r="FS3565">
        <v>1.89</v>
      </c>
      <c r="FT3565">
        <v>1.81</v>
      </c>
      <c r="FU3565">
        <v>1.73</v>
      </c>
      <c r="FV3565">
        <v>1.67</v>
      </c>
    </row>
    <row r="3566" spans="1:189" x14ac:dyDescent="0.25">
      <c r="A3566" t="s">
        <v>3353</v>
      </c>
      <c r="B3566">
        <v>71</v>
      </c>
      <c r="C3566">
        <v>71</v>
      </c>
      <c r="E3566">
        <v>100000</v>
      </c>
      <c r="F3566">
        <v>99342</v>
      </c>
      <c r="G3566">
        <v>98680</v>
      </c>
      <c r="H3566">
        <v>98013</v>
      </c>
      <c r="I3566">
        <v>97343</v>
      </c>
      <c r="J3566">
        <v>96669</v>
      </c>
      <c r="K3566">
        <v>95991</v>
      </c>
      <c r="L3566">
        <v>95308</v>
      </c>
      <c r="M3566">
        <v>94614</v>
      </c>
      <c r="N3566">
        <v>93907</v>
      </c>
      <c r="O3566">
        <v>93180</v>
      </c>
      <c r="P3566">
        <v>92432</v>
      </c>
      <c r="Q3566">
        <v>91662</v>
      </c>
      <c r="R3566">
        <v>90874</v>
      </c>
      <c r="S3566">
        <v>90067</v>
      </c>
      <c r="T3566">
        <v>89245</v>
      </c>
      <c r="U3566">
        <v>88406</v>
      </c>
      <c r="V3566">
        <v>87547</v>
      </c>
      <c r="W3566">
        <v>86661</v>
      </c>
      <c r="X3566">
        <v>85738</v>
      </c>
      <c r="Y3566">
        <v>84772</v>
      </c>
      <c r="Z3566">
        <v>83756</v>
      </c>
      <c r="AA3566">
        <v>82689</v>
      </c>
      <c r="AB3566">
        <v>81574</v>
      </c>
      <c r="AC3566">
        <v>80415</v>
      </c>
      <c r="AD3566">
        <v>79216</v>
      </c>
      <c r="AE3566">
        <v>77980</v>
      </c>
      <c r="AF3566">
        <v>76701</v>
      </c>
      <c r="AG3566">
        <v>75371</v>
      </c>
      <c r="AH3566">
        <v>73979</v>
      </c>
      <c r="AI3566">
        <v>72511</v>
      </c>
      <c r="AJ3566">
        <v>70954</v>
      </c>
      <c r="AK3566">
        <v>69300</v>
      </c>
      <c r="AL3566">
        <v>67548</v>
      </c>
      <c r="AM3566">
        <v>65699</v>
      </c>
      <c r="AN3566">
        <v>63753</v>
      </c>
      <c r="AO3566">
        <v>61714</v>
      </c>
      <c r="AP3566">
        <v>59582</v>
      </c>
      <c r="AQ3566">
        <v>57352</v>
      </c>
      <c r="AR3566">
        <v>55018</v>
      </c>
      <c r="AS3566">
        <v>52576</v>
      </c>
      <c r="AT3566">
        <v>50022</v>
      </c>
      <c r="AU3566">
        <v>47363</v>
      </c>
      <c r="AV3566">
        <v>44611</v>
      </c>
      <c r="AW3566">
        <v>41779</v>
      </c>
      <c r="AX3566">
        <v>38884</v>
      </c>
      <c r="AY3566">
        <v>35948</v>
      </c>
      <c r="AZ3566">
        <v>32990</v>
      </c>
      <c r="BA3566">
        <v>30029</v>
      </c>
      <c r="BB3566">
        <v>27088</v>
      </c>
      <c r="BC3566">
        <v>24194</v>
      </c>
      <c r="BD3566">
        <v>21373</v>
      </c>
      <c r="BE3566">
        <v>18656</v>
      </c>
      <c r="BF3566">
        <v>16075</v>
      </c>
      <c r="BG3566">
        <v>13660</v>
      </c>
      <c r="BH3566">
        <v>11433</v>
      </c>
      <c r="BI3566">
        <v>9410</v>
      </c>
      <c r="BJ3566">
        <v>7605</v>
      </c>
      <c r="BK3566">
        <v>6022</v>
      </c>
      <c r="BL3566">
        <v>4662</v>
      </c>
      <c r="BM3566">
        <v>3521</v>
      </c>
      <c r="BN3566">
        <v>2590</v>
      </c>
      <c r="BO3566">
        <v>1854</v>
      </c>
      <c r="BP3566">
        <v>1291</v>
      </c>
      <c r="BQ3566">
        <v>874</v>
      </c>
      <c r="BR3566">
        <v>576</v>
      </c>
      <c r="BS3566">
        <v>369</v>
      </c>
      <c r="BT3566">
        <v>229</v>
      </c>
      <c r="BU3566">
        <v>138</v>
      </c>
      <c r="BV3566">
        <v>81</v>
      </c>
      <c r="BW3566">
        <v>46</v>
      </c>
      <c r="DC3566">
        <v>38.020000000000003</v>
      </c>
      <c r="DD3566">
        <v>37.26</v>
      </c>
      <c r="DE3566">
        <v>36.51</v>
      </c>
      <c r="DF3566">
        <v>35.76</v>
      </c>
      <c r="DG3566">
        <v>35</v>
      </c>
      <c r="DH3566">
        <v>34.24</v>
      </c>
      <c r="DI3566">
        <v>33.479999999999997</v>
      </c>
      <c r="DJ3566">
        <v>32.71</v>
      </c>
      <c r="DK3566">
        <v>31.95</v>
      </c>
      <c r="DL3566">
        <v>31.19</v>
      </c>
      <c r="DM3566">
        <v>30.43</v>
      </c>
      <c r="DN3566">
        <v>29.67</v>
      </c>
      <c r="DO3566">
        <v>28.91</v>
      </c>
      <c r="DP3566">
        <v>28.16</v>
      </c>
      <c r="DQ3566">
        <v>27.41</v>
      </c>
      <c r="DR3566">
        <v>26.66</v>
      </c>
      <c r="DS3566">
        <v>25.9</v>
      </c>
      <c r="DT3566">
        <v>25.15</v>
      </c>
      <c r="DU3566">
        <v>24.41</v>
      </c>
      <c r="DV3566">
        <v>23.66</v>
      </c>
      <c r="DW3566">
        <v>22.93</v>
      </c>
      <c r="DX3566">
        <v>22.2</v>
      </c>
      <c r="DY3566">
        <v>21.48</v>
      </c>
      <c r="DZ3566">
        <v>20.77</v>
      </c>
      <c r="EA3566">
        <v>20.059999999999999</v>
      </c>
      <c r="EB3566">
        <v>19.350000000000001</v>
      </c>
      <c r="EC3566">
        <v>18.649999999999999</v>
      </c>
      <c r="ED3566">
        <v>17.95</v>
      </c>
      <c r="EE3566">
        <v>17.260000000000002</v>
      </c>
      <c r="EF3566">
        <v>16.579999999999998</v>
      </c>
      <c r="EG3566">
        <v>15.9</v>
      </c>
      <c r="EH3566">
        <v>15.24</v>
      </c>
      <c r="EI3566">
        <v>14.59</v>
      </c>
      <c r="EJ3566">
        <v>13.96</v>
      </c>
      <c r="EK3566">
        <v>13.34</v>
      </c>
      <c r="EL3566">
        <v>12.73</v>
      </c>
      <c r="EM3566">
        <v>12.13</v>
      </c>
      <c r="EN3566">
        <v>11.55</v>
      </c>
      <c r="EO3566">
        <v>10.98</v>
      </c>
      <c r="EP3566">
        <v>10.42</v>
      </c>
      <c r="EQ3566">
        <v>9.89</v>
      </c>
      <c r="ER3566">
        <v>9.36</v>
      </c>
      <c r="ES3566">
        <v>8.86</v>
      </c>
      <c r="ET3566">
        <v>8.3800000000000008</v>
      </c>
      <c r="EU3566">
        <v>7.91</v>
      </c>
      <c r="EV3566">
        <v>7.46</v>
      </c>
      <c r="EW3566">
        <v>7.03</v>
      </c>
      <c r="EX3566">
        <v>6.62</v>
      </c>
      <c r="EY3566">
        <v>6.22</v>
      </c>
      <c r="EZ3566">
        <v>5.84</v>
      </c>
      <c r="FA3566">
        <v>5.48</v>
      </c>
      <c r="FB3566">
        <v>5.14</v>
      </c>
      <c r="FC3566">
        <v>4.8099999999999996</v>
      </c>
      <c r="FD3566">
        <v>4.51</v>
      </c>
      <c r="FE3566">
        <v>4.22</v>
      </c>
      <c r="FF3566">
        <v>3.94</v>
      </c>
      <c r="FG3566">
        <v>3.68</v>
      </c>
      <c r="FH3566">
        <v>3.43</v>
      </c>
      <c r="FI3566">
        <v>3.2</v>
      </c>
      <c r="FJ3566">
        <v>2.99</v>
      </c>
      <c r="FK3566">
        <v>2.8</v>
      </c>
      <c r="FL3566">
        <v>2.63</v>
      </c>
      <c r="FM3566">
        <v>2.4700000000000002</v>
      </c>
      <c r="FN3566">
        <v>2.33</v>
      </c>
      <c r="FO3566">
        <v>2.21</v>
      </c>
      <c r="FP3566">
        <v>2.09</v>
      </c>
      <c r="FQ3566">
        <v>1.99</v>
      </c>
      <c r="FR3566">
        <v>1.89</v>
      </c>
      <c r="FS3566">
        <v>1.81</v>
      </c>
      <c r="FT3566">
        <v>1.73</v>
      </c>
      <c r="FU3566">
        <v>1.67</v>
      </c>
    </row>
    <row r="3567" spans="1:189" x14ac:dyDescent="0.25">
      <c r="A3567" t="s">
        <v>3354</v>
      </c>
      <c r="B3567">
        <v>70</v>
      </c>
      <c r="C3567">
        <v>70</v>
      </c>
      <c r="E3567">
        <v>100000</v>
      </c>
      <c r="F3567">
        <v>99330</v>
      </c>
      <c r="G3567">
        <v>98655</v>
      </c>
      <c r="H3567">
        <v>97976</v>
      </c>
      <c r="I3567">
        <v>97293</v>
      </c>
      <c r="J3567">
        <v>96606</v>
      </c>
      <c r="K3567">
        <v>95913</v>
      </c>
      <c r="L3567">
        <v>95210</v>
      </c>
      <c r="M3567">
        <v>94493</v>
      </c>
      <c r="N3567">
        <v>93757</v>
      </c>
      <c r="O3567">
        <v>92999</v>
      </c>
      <c r="P3567">
        <v>92220</v>
      </c>
      <c r="Q3567">
        <v>91421</v>
      </c>
      <c r="R3567">
        <v>90604</v>
      </c>
      <c r="S3567">
        <v>89772</v>
      </c>
      <c r="T3567">
        <v>88923</v>
      </c>
      <c r="U3567">
        <v>88053</v>
      </c>
      <c r="V3567">
        <v>87156</v>
      </c>
      <c r="W3567">
        <v>86223</v>
      </c>
      <c r="X3567">
        <v>85246</v>
      </c>
      <c r="Y3567">
        <v>84220</v>
      </c>
      <c r="Z3567">
        <v>83141</v>
      </c>
      <c r="AA3567">
        <v>82014</v>
      </c>
      <c r="AB3567">
        <v>80844</v>
      </c>
      <c r="AC3567">
        <v>79633</v>
      </c>
      <c r="AD3567">
        <v>78384</v>
      </c>
      <c r="AE3567">
        <v>77093</v>
      </c>
      <c r="AF3567">
        <v>75752</v>
      </c>
      <c r="AG3567">
        <v>74346</v>
      </c>
      <c r="AH3567">
        <v>72864</v>
      </c>
      <c r="AI3567">
        <v>71294</v>
      </c>
      <c r="AJ3567">
        <v>69626</v>
      </c>
      <c r="AK3567">
        <v>67859</v>
      </c>
      <c r="AL3567">
        <v>65994</v>
      </c>
      <c r="AM3567">
        <v>64033</v>
      </c>
      <c r="AN3567">
        <v>61978</v>
      </c>
      <c r="AO3567">
        <v>59830</v>
      </c>
      <c r="AP3567">
        <v>57583</v>
      </c>
      <c r="AQ3567">
        <v>55233</v>
      </c>
      <c r="AR3567">
        <v>52774</v>
      </c>
      <c r="AS3567">
        <v>50204</v>
      </c>
      <c r="AT3567">
        <v>47528</v>
      </c>
      <c r="AU3567">
        <v>44757</v>
      </c>
      <c r="AV3567">
        <v>41907</v>
      </c>
      <c r="AW3567">
        <v>38997</v>
      </c>
      <c r="AX3567">
        <v>36045</v>
      </c>
      <c r="AY3567">
        <v>33072</v>
      </c>
      <c r="AZ3567">
        <v>30098</v>
      </c>
      <c r="BA3567">
        <v>27143</v>
      </c>
      <c r="BB3567">
        <v>24234</v>
      </c>
      <c r="BC3567">
        <v>21402</v>
      </c>
      <c r="BD3567">
        <v>18677</v>
      </c>
      <c r="BE3567">
        <v>16088</v>
      </c>
      <c r="BF3567">
        <v>13665</v>
      </c>
      <c r="BG3567">
        <v>11433</v>
      </c>
      <c r="BH3567">
        <v>9407</v>
      </c>
      <c r="BI3567">
        <v>7600</v>
      </c>
      <c r="BJ3567">
        <v>6015</v>
      </c>
      <c r="BK3567">
        <v>4655</v>
      </c>
      <c r="BL3567">
        <v>3514</v>
      </c>
      <c r="BM3567">
        <v>2584</v>
      </c>
      <c r="BN3567">
        <v>1848</v>
      </c>
      <c r="BO3567">
        <v>1286</v>
      </c>
      <c r="BP3567">
        <v>870</v>
      </c>
      <c r="BQ3567">
        <v>572</v>
      </c>
      <c r="BR3567">
        <v>366</v>
      </c>
      <c r="BS3567">
        <v>228</v>
      </c>
      <c r="BT3567">
        <v>137</v>
      </c>
      <c r="BU3567">
        <v>80</v>
      </c>
      <c r="BV3567">
        <v>46</v>
      </c>
      <c r="DC3567">
        <v>37.21</v>
      </c>
      <c r="DD3567">
        <v>36.46</v>
      </c>
      <c r="DE3567">
        <v>35.700000000000003</v>
      </c>
      <c r="DF3567">
        <v>34.950000000000003</v>
      </c>
      <c r="DG3567">
        <v>34.19</v>
      </c>
      <c r="DH3567">
        <v>33.43</v>
      </c>
      <c r="DI3567">
        <v>32.67</v>
      </c>
      <c r="DJ3567">
        <v>31.9</v>
      </c>
      <c r="DK3567">
        <v>31.14</v>
      </c>
      <c r="DL3567">
        <v>30.38</v>
      </c>
      <c r="DM3567">
        <v>29.63</v>
      </c>
      <c r="DN3567">
        <v>28.87</v>
      </c>
      <c r="DO3567">
        <v>28.12</v>
      </c>
      <c r="DP3567">
        <v>27.37</v>
      </c>
      <c r="DQ3567">
        <v>26.62</v>
      </c>
      <c r="DR3567">
        <v>25.87</v>
      </c>
      <c r="DS3567">
        <v>25.12</v>
      </c>
      <c r="DT3567">
        <v>24.37</v>
      </c>
      <c r="DU3567">
        <v>23.63</v>
      </c>
      <c r="DV3567">
        <v>22.89</v>
      </c>
      <c r="DW3567">
        <v>22.17</v>
      </c>
      <c r="DX3567">
        <v>21.45</v>
      </c>
      <c r="DY3567">
        <v>20.74</v>
      </c>
      <c r="DZ3567">
        <v>20.03</v>
      </c>
      <c r="EA3567">
        <v>19.329999999999998</v>
      </c>
      <c r="EB3567">
        <v>18.63</v>
      </c>
      <c r="EC3567">
        <v>17.93</v>
      </c>
      <c r="ED3567">
        <v>17.239999999999998</v>
      </c>
      <c r="EE3567">
        <v>16.55</v>
      </c>
      <c r="EF3567">
        <v>15.88</v>
      </c>
      <c r="EG3567">
        <v>15.22</v>
      </c>
      <c r="EH3567">
        <v>14.57</v>
      </c>
      <c r="EI3567">
        <v>13.94</v>
      </c>
      <c r="EJ3567">
        <v>13.32</v>
      </c>
      <c r="EK3567">
        <v>12.71</v>
      </c>
      <c r="EL3567">
        <v>12.12</v>
      </c>
      <c r="EM3567">
        <v>11.53</v>
      </c>
      <c r="EN3567">
        <v>10.96</v>
      </c>
      <c r="EO3567">
        <v>10.41</v>
      </c>
      <c r="EP3567">
        <v>9.8699999999999992</v>
      </c>
      <c r="EQ3567">
        <v>9.35</v>
      </c>
      <c r="ER3567">
        <v>8.85</v>
      </c>
      <c r="ES3567">
        <v>8.3699999999999992</v>
      </c>
      <c r="ET3567">
        <v>7.9</v>
      </c>
      <c r="EU3567">
        <v>7.45</v>
      </c>
      <c r="EV3567">
        <v>7.02</v>
      </c>
      <c r="EW3567">
        <v>6.61</v>
      </c>
      <c r="EX3567">
        <v>6.21</v>
      </c>
      <c r="EY3567">
        <v>5.83</v>
      </c>
      <c r="EZ3567">
        <v>5.47</v>
      </c>
      <c r="FA3567">
        <v>5.13</v>
      </c>
      <c r="FB3567">
        <v>4.8099999999999996</v>
      </c>
      <c r="FC3567">
        <v>4.5</v>
      </c>
      <c r="FD3567">
        <v>4.21</v>
      </c>
      <c r="FE3567">
        <v>3.93</v>
      </c>
      <c r="FF3567">
        <v>3.67</v>
      </c>
      <c r="FG3567">
        <v>3.43</v>
      </c>
      <c r="FH3567">
        <v>3.2</v>
      </c>
      <c r="FI3567">
        <v>2.99</v>
      </c>
      <c r="FJ3567">
        <v>2.8</v>
      </c>
      <c r="FK3567">
        <v>2.62</v>
      </c>
      <c r="FL3567">
        <v>2.4700000000000002</v>
      </c>
      <c r="FM3567">
        <v>2.33</v>
      </c>
      <c r="FN3567">
        <v>2.2000000000000002</v>
      </c>
      <c r="FO3567">
        <v>2.09</v>
      </c>
      <c r="FP3567">
        <v>1.99</v>
      </c>
      <c r="FQ3567">
        <v>1.89</v>
      </c>
      <c r="FR3567">
        <v>1.8</v>
      </c>
      <c r="FS3567">
        <v>1.73</v>
      </c>
      <c r="FT3567">
        <v>1.67</v>
      </c>
    </row>
    <row r="3568" spans="1:189" x14ac:dyDescent="0.25">
      <c r="A3568" t="s">
        <v>3355</v>
      </c>
      <c r="B3568">
        <v>69</v>
      </c>
      <c r="C3568">
        <v>69</v>
      </c>
      <c r="E3568">
        <v>100000</v>
      </c>
      <c r="F3568">
        <v>99317</v>
      </c>
      <c r="G3568">
        <v>98630</v>
      </c>
      <c r="H3568">
        <v>97939</v>
      </c>
      <c r="I3568">
        <v>97242</v>
      </c>
      <c r="J3568">
        <v>96539</v>
      </c>
      <c r="K3568">
        <v>95826</v>
      </c>
      <c r="L3568">
        <v>95099</v>
      </c>
      <c r="M3568">
        <v>94353</v>
      </c>
      <c r="N3568">
        <v>93586</v>
      </c>
      <c r="O3568">
        <v>92796</v>
      </c>
      <c r="P3568">
        <v>91987</v>
      </c>
      <c r="Q3568">
        <v>91160</v>
      </c>
      <c r="R3568">
        <v>90318</v>
      </c>
      <c r="S3568">
        <v>89458</v>
      </c>
      <c r="T3568">
        <v>88578</v>
      </c>
      <c r="U3568">
        <v>87670</v>
      </c>
      <c r="V3568">
        <v>86726</v>
      </c>
      <c r="W3568">
        <v>85738</v>
      </c>
      <c r="X3568">
        <v>84700</v>
      </c>
      <c r="Y3568">
        <v>83611</v>
      </c>
      <c r="Z3568">
        <v>82472</v>
      </c>
      <c r="AA3568">
        <v>81288</v>
      </c>
      <c r="AB3568">
        <v>80066</v>
      </c>
      <c r="AC3568">
        <v>78805</v>
      </c>
      <c r="AD3568">
        <v>77501</v>
      </c>
      <c r="AE3568">
        <v>76146</v>
      </c>
      <c r="AF3568">
        <v>74728</v>
      </c>
      <c r="AG3568">
        <v>73232</v>
      </c>
      <c r="AH3568">
        <v>71646</v>
      </c>
      <c r="AI3568">
        <v>69965</v>
      </c>
      <c r="AJ3568">
        <v>68183</v>
      </c>
      <c r="AK3568">
        <v>66301</v>
      </c>
      <c r="AL3568">
        <v>64325</v>
      </c>
      <c r="AM3568">
        <v>62254</v>
      </c>
      <c r="AN3568">
        <v>60089</v>
      </c>
      <c r="AO3568">
        <v>57826</v>
      </c>
      <c r="AP3568">
        <v>55458</v>
      </c>
      <c r="AQ3568">
        <v>52981</v>
      </c>
      <c r="AR3568">
        <v>50394</v>
      </c>
      <c r="AS3568">
        <v>47701</v>
      </c>
      <c r="AT3568">
        <v>44912</v>
      </c>
      <c r="AU3568">
        <v>42044</v>
      </c>
      <c r="AV3568">
        <v>39117</v>
      </c>
      <c r="AW3568">
        <v>36149</v>
      </c>
      <c r="AX3568">
        <v>33160</v>
      </c>
      <c r="AY3568">
        <v>30171</v>
      </c>
      <c r="AZ3568">
        <v>27204</v>
      </c>
      <c r="BA3568">
        <v>24281</v>
      </c>
      <c r="BB3568">
        <v>21435</v>
      </c>
      <c r="BC3568">
        <v>18699</v>
      </c>
      <c r="BD3568">
        <v>16103</v>
      </c>
      <c r="BE3568">
        <v>13673</v>
      </c>
      <c r="BF3568">
        <v>11435</v>
      </c>
      <c r="BG3568">
        <v>9406</v>
      </c>
      <c r="BH3568">
        <v>7596</v>
      </c>
      <c r="BI3568">
        <v>6009</v>
      </c>
      <c r="BJ3568">
        <v>4648</v>
      </c>
      <c r="BK3568">
        <v>3507</v>
      </c>
      <c r="BL3568">
        <v>2577</v>
      </c>
      <c r="BM3568">
        <v>1843</v>
      </c>
      <c r="BN3568">
        <v>1281</v>
      </c>
      <c r="BO3568">
        <v>866</v>
      </c>
      <c r="BP3568">
        <v>570</v>
      </c>
      <c r="BQ3568">
        <v>364</v>
      </c>
      <c r="BR3568">
        <v>226</v>
      </c>
      <c r="BS3568">
        <v>136</v>
      </c>
      <c r="BT3568">
        <v>80</v>
      </c>
      <c r="BU3568">
        <v>45</v>
      </c>
      <c r="DC3568">
        <v>36.4</v>
      </c>
      <c r="DD3568">
        <v>35.65</v>
      </c>
      <c r="DE3568">
        <v>34.89</v>
      </c>
      <c r="DF3568">
        <v>34.14</v>
      </c>
      <c r="DG3568">
        <v>33.380000000000003</v>
      </c>
      <c r="DH3568">
        <v>32.619999999999997</v>
      </c>
      <c r="DI3568">
        <v>31.86</v>
      </c>
      <c r="DJ3568">
        <v>31.1</v>
      </c>
      <c r="DK3568">
        <v>30.34</v>
      </c>
      <c r="DL3568">
        <v>29.58</v>
      </c>
      <c r="DM3568">
        <v>28.83</v>
      </c>
      <c r="DN3568">
        <v>28.08</v>
      </c>
      <c r="DO3568">
        <v>27.33</v>
      </c>
      <c r="DP3568">
        <v>26.58</v>
      </c>
      <c r="DQ3568">
        <v>25.83</v>
      </c>
      <c r="DR3568">
        <v>25.08</v>
      </c>
      <c r="DS3568">
        <v>24.34</v>
      </c>
      <c r="DT3568">
        <v>23.6</v>
      </c>
      <c r="DU3568">
        <v>22.86</v>
      </c>
      <c r="DV3568">
        <v>22.14</v>
      </c>
      <c r="DW3568">
        <v>21.42</v>
      </c>
      <c r="DX3568">
        <v>20.71</v>
      </c>
      <c r="DY3568">
        <v>20</v>
      </c>
      <c r="DZ3568">
        <v>19.3</v>
      </c>
      <c r="EA3568">
        <v>18.600000000000001</v>
      </c>
      <c r="EB3568">
        <v>17.899999999999999</v>
      </c>
      <c r="EC3568">
        <v>17.21</v>
      </c>
      <c r="ED3568">
        <v>16.53</v>
      </c>
      <c r="EE3568">
        <v>15.86</v>
      </c>
      <c r="EF3568">
        <v>15.2</v>
      </c>
      <c r="EG3568">
        <v>14.55</v>
      </c>
      <c r="EH3568">
        <v>13.92</v>
      </c>
      <c r="EI3568">
        <v>13.3</v>
      </c>
      <c r="EJ3568">
        <v>12.69</v>
      </c>
      <c r="EK3568">
        <v>12.1</v>
      </c>
      <c r="EL3568">
        <v>11.52</v>
      </c>
      <c r="EM3568">
        <v>10.95</v>
      </c>
      <c r="EN3568">
        <v>10.39</v>
      </c>
      <c r="EO3568">
        <v>9.86</v>
      </c>
      <c r="EP3568">
        <v>9.34</v>
      </c>
      <c r="EQ3568">
        <v>8.83</v>
      </c>
      <c r="ER3568">
        <v>8.35</v>
      </c>
      <c r="ES3568">
        <v>7.89</v>
      </c>
      <c r="ET3568">
        <v>7.44</v>
      </c>
      <c r="EU3568">
        <v>7.01</v>
      </c>
      <c r="EV3568">
        <v>6.6</v>
      </c>
      <c r="EW3568">
        <v>6.2</v>
      </c>
      <c r="EX3568">
        <v>5.82</v>
      </c>
      <c r="EY3568">
        <v>5.46</v>
      </c>
      <c r="EZ3568">
        <v>5.12</v>
      </c>
      <c r="FA3568">
        <v>4.8</v>
      </c>
      <c r="FB3568">
        <v>4.49</v>
      </c>
      <c r="FC3568">
        <v>4.2</v>
      </c>
      <c r="FD3568">
        <v>3.93</v>
      </c>
      <c r="FE3568">
        <v>3.67</v>
      </c>
      <c r="FF3568">
        <v>3.42</v>
      </c>
      <c r="FG3568">
        <v>3.2</v>
      </c>
      <c r="FH3568">
        <v>2.98</v>
      </c>
      <c r="FI3568">
        <v>2.79</v>
      </c>
      <c r="FJ3568">
        <v>2.62</v>
      </c>
      <c r="FK3568">
        <v>2.46</v>
      </c>
      <c r="FL3568">
        <v>2.33</v>
      </c>
      <c r="FM3568">
        <v>2.2000000000000002</v>
      </c>
      <c r="FN3568">
        <v>2.09</v>
      </c>
      <c r="FO3568">
        <v>1.98</v>
      </c>
      <c r="FP3568">
        <v>1.89</v>
      </c>
      <c r="FQ3568">
        <v>1.8</v>
      </c>
      <c r="FR3568">
        <v>1.73</v>
      </c>
      <c r="FS3568">
        <v>1.66</v>
      </c>
    </row>
    <row r="3569" spans="1:174" x14ac:dyDescent="0.25">
      <c r="A3569" t="s">
        <v>3356</v>
      </c>
      <c r="B3569">
        <v>68</v>
      </c>
      <c r="C3569">
        <v>68</v>
      </c>
      <c r="E3569">
        <v>100000</v>
      </c>
      <c r="F3569">
        <v>99304</v>
      </c>
      <c r="G3569">
        <v>98605</v>
      </c>
      <c r="H3569">
        <v>97900</v>
      </c>
      <c r="I3569">
        <v>97188</v>
      </c>
      <c r="J3569">
        <v>96464</v>
      </c>
      <c r="K3569">
        <v>95727</v>
      </c>
      <c r="L3569">
        <v>94970</v>
      </c>
      <c r="M3569">
        <v>94192</v>
      </c>
      <c r="N3569">
        <v>93393</v>
      </c>
      <c r="O3569">
        <v>92574</v>
      </c>
      <c r="P3569">
        <v>91736</v>
      </c>
      <c r="Q3569">
        <v>90883</v>
      </c>
      <c r="R3569">
        <v>90013</v>
      </c>
      <c r="S3569">
        <v>89122</v>
      </c>
      <c r="T3569">
        <v>88203</v>
      </c>
      <c r="U3569">
        <v>87247</v>
      </c>
      <c r="V3569">
        <v>86248</v>
      </c>
      <c r="W3569">
        <v>85199</v>
      </c>
      <c r="X3569">
        <v>84097</v>
      </c>
      <c r="Y3569">
        <v>82947</v>
      </c>
      <c r="Z3569">
        <v>81751</v>
      </c>
      <c r="AA3569">
        <v>80515</v>
      </c>
      <c r="AB3569">
        <v>79241</v>
      </c>
      <c r="AC3569">
        <v>77925</v>
      </c>
      <c r="AD3569">
        <v>76557</v>
      </c>
      <c r="AE3569">
        <v>75125</v>
      </c>
      <c r="AF3569">
        <v>73615</v>
      </c>
      <c r="AG3569">
        <v>72015</v>
      </c>
      <c r="AH3569">
        <v>70317</v>
      </c>
      <c r="AI3569">
        <v>68521</v>
      </c>
      <c r="AJ3569">
        <v>66624</v>
      </c>
      <c r="AK3569">
        <v>64630</v>
      </c>
      <c r="AL3569">
        <v>62542</v>
      </c>
      <c r="AM3569">
        <v>60360</v>
      </c>
      <c r="AN3569">
        <v>58080</v>
      </c>
      <c r="AO3569">
        <v>55694</v>
      </c>
      <c r="AP3569">
        <v>53199</v>
      </c>
      <c r="AQ3569">
        <v>50594</v>
      </c>
      <c r="AR3569">
        <v>47882</v>
      </c>
      <c r="AS3569">
        <v>45076</v>
      </c>
      <c r="AT3569">
        <v>42190</v>
      </c>
      <c r="AU3569">
        <v>39244</v>
      </c>
      <c r="AV3569">
        <v>36258</v>
      </c>
      <c r="AW3569">
        <v>33254</v>
      </c>
      <c r="AX3569">
        <v>30249</v>
      </c>
      <c r="AY3569">
        <v>27268</v>
      </c>
      <c r="AZ3569">
        <v>24334</v>
      </c>
      <c r="BA3569">
        <v>21474</v>
      </c>
      <c r="BB3569">
        <v>18725</v>
      </c>
      <c r="BC3569">
        <v>16119</v>
      </c>
      <c r="BD3569">
        <v>13684</v>
      </c>
      <c r="BE3569">
        <v>11440</v>
      </c>
      <c r="BF3569">
        <v>9406</v>
      </c>
      <c r="BG3569">
        <v>7593</v>
      </c>
      <c r="BH3569">
        <v>6004</v>
      </c>
      <c r="BI3569">
        <v>4642</v>
      </c>
      <c r="BJ3569">
        <v>3501</v>
      </c>
      <c r="BK3569">
        <v>2571</v>
      </c>
      <c r="BL3569">
        <v>1837</v>
      </c>
      <c r="BM3569">
        <v>1277</v>
      </c>
      <c r="BN3569">
        <v>863</v>
      </c>
      <c r="BO3569">
        <v>567</v>
      </c>
      <c r="BP3569">
        <v>362</v>
      </c>
      <c r="BQ3569">
        <v>225</v>
      </c>
      <c r="BR3569">
        <v>135</v>
      </c>
      <c r="BS3569">
        <v>79</v>
      </c>
      <c r="BT3569">
        <v>45</v>
      </c>
      <c r="DC3569">
        <v>35.6</v>
      </c>
      <c r="DD3569">
        <v>34.840000000000003</v>
      </c>
      <c r="DE3569">
        <v>34.090000000000003</v>
      </c>
      <c r="DF3569">
        <v>33.33</v>
      </c>
      <c r="DG3569">
        <v>32.57</v>
      </c>
      <c r="DH3569">
        <v>31.81</v>
      </c>
      <c r="DI3569">
        <v>31.05</v>
      </c>
      <c r="DJ3569">
        <v>30.29</v>
      </c>
      <c r="DK3569">
        <v>29.54</v>
      </c>
      <c r="DL3569">
        <v>28.79</v>
      </c>
      <c r="DM3569">
        <v>28.04</v>
      </c>
      <c r="DN3569">
        <v>27.29</v>
      </c>
      <c r="DO3569">
        <v>26.54</v>
      </c>
      <c r="DP3569">
        <v>25.79</v>
      </c>
      <c r="DQ3569">
        <v>25.05</v>
      </c>
      <c r="DR3569">
        <v>24.3</v>
      </c>
      <c r="DS3569">
        <v>23.56</v>
      </c>
      <c r="DT3569">
        <v>22.83</v>
      </c>
      <c r="DU3569">
        <v>22.1</v>
      </c>
      <c r="DV3569">
        <v>21.39</v>
      </c>
      <c r="DW3569">
        <v>20.68</v>
      </c>
      <c r="DX3569">
        <v>19.97</v>
      </c>
      <c r="DY3569">
        <v>19.27</v>
      </c>
      <c r="DZ3569">
        <v>18.57</v>
      </c>
      <c r="EA3569">
        <v>17.88</v>
      </c>
      <c r="EB3569">
        <v>17.190000000000001</v>
      </c>
      <c r="EC3569">
        <v>16.510000000000002</v>
      </c>
      <c r="ED3569">
        <v>15.84</v>
      </c>
      <c r="EE3569">
        <v>15.18</v>
      </c>
      <c r="EF3569">
        <v>14.53</v>
      </c>
      <c r="EG3569">
        <v>13.9</v>
      </c>
      <c r="EH3569">
        <v>13.28</v>
      </c>
      <c r="EI3569">
        <v>12.67</v>
      </c>
      <c r="EJ3569">
        <v>12.08</v>
      </c>
      <c r="EK3569">
        <v>11.5</v>
      </c>
      <c r="EL3569">
        <v>10.93</v>
      </c>
      <c r="EM3569">
        <v>10.38</v>
      </c>
      <c r="EN3569">
        <v>9.84</v>
      </c>
      <c r="EO3569">
        <v>9.32</v>
      </c>
      <c r="EP3569">
        <v>8.82</v>
      </c>
      <c r="EQ3569">
        <v>8.34</v>
      </c>
      <c r="ER3569">
        <v>7.88</v>
      </c>
      <c r="ES3569">
        <v>7.43</v>
      </c>
      <c r="ET3569">
        <v>7</v>
      </c>
      <c r="EU3569">
        <v>6.59</v>
      </c>
      <c r="EV3569">
        <v>6.19</v>
      </c>
      <c r="EW3569">
        <v>5.82</v>
      </c>
      <c r="EX3569">
        <v>5.46</v>
      </c>
      <c r="EY3569">
        <v>5.12</v>
      </c>
      <c r="EZ3569">
        <v>4.79</v>
      </c>
      <c r="FA3569">
        <v>4.49</v>
      </c>
      <c r="FB3569">
        <v>4.2</v>
      </c>
      <c r="FC3569">
        <v>3.92</v>
      </c>
      <c r="FD3569">
        <v>3.66</v>
      </c>
      <c r="FE3569">
        <v>3.42</v>
      </c>
      <c r="FF3569">
        <v>3.19</v>
      </c>
      <c r="FG3569">
        <v>2.98</v>
      </c>
      <c r="FH3569">
        <v>2.79</v>
      </c>
      <c r="FI3569">
        <v>2.62</v>
      </c>
      <c r="FJ3569">
        <v>2.46</v>
      </c>
      <c r="FK3569">
        <v>2.3199999999999998</v>
      </c>
      <c r="FL3569">
        <v>2.2000000000000002</v>
      </c>
      <c r="FM3569">
        <v>2.08</v>
      </c>
      <c r="FN3569">
        <v>1.98</v>
      </c>
      <c r="FO3569">
        <v>1.89</v>
      </c>
      <c r="FP3569">
        <v>1.8</v>
      </c>
      <c r="FQ3569">
        <v>1.72</v>
      </c>
      <c r="FR3569">
        <v>1.66</v>
      </c>
    </row>
    <row r="3570" spans="1:174" x14ac:dyDescent="0.25">
      <c r="A3570" t="s">
        <v>3357</v>
      </c>
      <c r="B3570">
        <v>67</v>
      </c>
      <c r="C3570">
        <v>67</v>
      </c>
      <c r="E3570">
        <v>100000</v>
      </c>
      <c r="F3570">
        <v>99292</v>
      </c>
      <c r="G3570">
        <v>98578</v>
      </c>
      <c r="H3570">
        <v>97857</v>
      </c>
      <c r="I3570">
        <v>97124</v>
      </c>
      <c r="J3570">
        <v>96376</v>
      </c>
      <c r="K3570">
        <v>95609</v>
      </c>
      <c r="L3570">
        <v>94820</v>
      </c>
      <c r="M3570">
        <v>94010</v>
      </c>
      <c r="N3570">
        <v>93180</v>
      </c>
      <c r="O3570">
        <v>92332</v>
      </c>
      <c r="P3570">
        <v>91468</v>
      </c>
      <c r="Q3570">
        <v>90587</v>
      </c>
      <c r="R3570">
        <v>89685</v>
      </c>
      <c r="S3570">
        <v>88754</v>
      </c>
      <c r="T3570">
        <v>87788</v>
      </c>
      <c r="U3570">
        <v>86776</v>
      </c>
      <c r="V3570">
        <v>85715</v>
      </c>
      <c r="W3570">
        <v>84602</v>
      </c>
      <c r="X3570">
        <v>83438</v>
      </c>
      <c r="Y3570">
        <v>82230</v>
      </c>
      <c r="Z3570">
        <v>80982</v>
      </c>
      <c r="AA3570">
        <v>79694</v>
      </c>
      <c r="AB3570">
        <v>78364</v>
      </c>
      <c r="AC3570">
        <v>76983</v>
      </c>
      <c r="AD3570">
        <v>75537</v>
      </c>
      <c r="AE3570">
        <v>74013</v>
      </c>
      <c r="AF3570">
        <v>72398</v>
      </c>
      <c r="AG3570">
        <v>70685</v>
      </c>
      <c r="AH3570">
        <v>68871</v>
      </c>
      <c r="AI3570">
        <v>66959</v>
      </c>
      <c r="AJ3570">
        <v>64949</v>
      </c>
      <c r="AK3570">
        <v>62843</v>
      </c>
      <c r="AL3570">
        <v>60643</v>
      </c>
      <c r="AM3570">
        <v>58345</v>
      </c>
      <c r="AN3570">
        <v>55941</v>
      </c>
      <c r="AO3570">
        <v>53428</v>
      </c>
      <c r="AP3570">
        <v>50803</v>
      </c>
      <c r="AQ3570">
        <v>48073</v>
      </c>
      <c r="AR3570">
        <v>45248</v>
      </c>
      <c r="AS3570">
        <v>42344</v>
      </c>
      <c r="AT3570">
        <v>39379</v>
      </c>
      <c r="AU3570">
        <v>36375</v>
      </c>
      <c r="AV3570">
        <v>33353</v>
      </c>
      <c r="AW3570">
        <v>30334</v>
      </c>
      <c r="AX3570">
        <v>27337</v>
      </c>
      <c r="AY3570">
        <v>24389</v>
      </c>
      <c r="AZ3570">
        <v>21518</v>
      </c>
      <c r="BA3570">
        <v>18757</v>
      </c>
      <c r="BB3570">
        <v>16140</v>
      </c>
      <c r="BC3570">
        <v>13696</v>
      </c>
      <c r="BD3570">
        <v>11447</v>
      </c>
      <c r="BE3570">
        <v>9408</v>
      </c>
      <c r="BF3570">
        <v>7591</v>
      </c>
      <c r="BG3570">
        <v>6001</v>
      </c>
      <c r="BH3570">
        <v>4637</v>
      </c>
      <c r="BI3570">
        <v>3495</v>
      </c>
      <c r="BJ3570">
        <v>2565</v>
      </c>
      <c r="BK3570">
        <v>1832</v>
      </c>
      <c r="BL3570">
        <v>1273</v>
      </c>
      <c r="BM3570">
        <v>859</v>
      </c>
      <c r="BN3570">
        <v>564</v>
      </c>
      <c r="BO3570">
        <v>360</v>
      </c>
      <c r="BP3570">
        <v>223</v>
      </c>
      <c r="BQ3570">
        <v>134</v>
      </c>
      <c r="BR3570">
        <v>78</v>
      </c>
      <c r="BS3570">
        <v>44</v>
      </c>
      <c r="DC3570">
        <v>34.79</v>
      </c>
      <c r="DD3570">
        <v>34.04</v>
      </c>
      <c r="DE3570">
        <v>33.28</v>
      </c>
      <c r="DF3570">
        <v>32.520000000000003</v>
      </c>
      <c r="DG3570">
        <v>31.76</v>
      </c>
      <c r="DH3570">
        <v>31</v>
      </c>
      <c r="DI3570">
        <v>30.25</v>
      </c>
      <c r="DJ3570">
        <v>29.5</v>
      </c>
      <c r="DK3570">
        <v>28.75</v>
      </c>
      <c r="DL3570">
        <v>28</v>
      </c>
      <c r="DM3570">
        <v>27.25</v>
      </c>
      <c r="DN3570">
        <v>26.5</v>
      </c>
      <c r="DO3570">
        <v>25.76</v>
      </c>
      <c r="DP3570">
        <v>25.01</v>
      </c>
      <c r="DQ3570">
        <v>24.27</v>
      </c>
      <c r="DR3570">
        <v>23.53</v>
      </c>
      <c r="DS3570">
        <v>22.8</v>
      </c>
      <c r="DT3570">
        <v>22.07</v>
      </c>
      <c r="DU3570">
        <v>21.36</v>
      </c>
      <c r="DV3570">
        <v>20.65</v>
      </c>
      <c r="DW3570">
        <v>19.940000000000001</v>
      </c>
      <c r="DX3570">
        <v>19.239999999999998</v>
      </c>
      <c r="DY3570">
        <v>18.55</v>
      </c>
      <c r="DZ3570">
        <v>17.850000000000001</v>
      </c>
      <c r="EA3570">
        <v>17.16</v>
      </c>
      <c r="EB3570">
        <v>16.48</v>
      </c>
      <c r="EC3570">
        <v>15.81</v>
      </c>
      <c r="ED3570">
        <v>15.15</v>
      </c>
      <c r="EE3570">
        <v>14.51</v>
      </c>
      <c r="EF3570">
        <v>13.88</v>
      </c>
      <c r="EG3570">
        <v>13.26</v>
      </c>
      <c r="EH3570">
        <v>12.66</v>
      </c>
      <c r="EI3570">
        <v>12.06</v>
      </c>
      <c r="EJ3570">
        <v>11.48</v>
      </c>
      <c r="EK3570">
        <v>10.92</v>
      </c>
      <c r="EL3570">
        <v>10.36</v>
      </c>
      <c r="EM3570">
        <v>9.83</v>
      </c>
      <c r="EN3570">
        <v>9.31</v>
      </c>
      <c r="EO3570">
        <v>8.81</v>
      </c>
      <c r="EP3570">
        <v>8.33</v>
      </c>
      <c r="EQ3570">
        <v>7.86</v>
      </c>
      <c r="ER3570">
        <v>7.42</v>
      </c>
      <c r="ES3570">
        <v>6.99</v>
      </c>
      <c r="ET3570">
        <v>6.58</v>
      </c>
      <c r="EU3570">
        <v>6.18</v>
      </c>
      <c r="EV3570">
        <v>5.81</v>
      </c>
      <c r="EW3570">
        <v>5.45</v>
      </c>
      <c r="EX3570">
        <v>5.1100000000000003</v>
      </c>
      <c r="EY3570">
        <v>4.79</v>
      </c>
      <c r="EZ3570">
        <v>4.4800000000000004</v>
      </c>
      <c r="FA3570">
        <v>4.1900000000000004</v>
      </c>
      <c r="FB3570">
        <v>3.92</v>
      </c>
      <c r="FC3570">
        <v>3.66</v>
      </c>
      <c r="FD3570">
        <v>3.41</v>
      </c>
      <c r="FE3570">
        <v>3.19</v>
      </c>
      <c r="FF3570">
        <v>2.98</v>
      </c>
      <c r="FG3570">
        <v>2.78</v>
      </c>
      <c r="FH3570">
        <v>2.61</v>
      </c>
      <c r="FI3570">
        <v>2.46</v>
      </c>
      <c r="FJ3570">
        <v>2.3199999999999998</v>
      </c>
      <c r="FK3570">
        <v>2.19</v>
      </c>
      <c r="FL3570">
        <v>2.08</v>
      </c>
      <c r="FM3570">
        <v>1.98</v>
      </c>
      <c r="FN3570">
        <v>1.88</v>
      </c>
      <c r="FO3570">
        <v>1.8</v>
      </c>
      <c r="FP3570">
        <v>1.72</v>
      </c>
      <c r="FQ3570">
        <v>1.66</v>
      </c>
    </row>
    <row r="3571" spans="1:174" x14ac:dyDescent="0.25">
      <c r="A3571" t="s">
        <v>3358</v>
      </c>
      <c r="B3571">
        <v>66</v>
      </c>
      <c r="C3571">
        <v>66</v>
      </c>
      <c r="E3571">
        <v>100000</v>
      </c>
      <c r="F3571">
        <v>99278</v>
      </c>
      <c r="G3571">
        <v>98547</v>
      </c>
      <c r="H3571">
        <v>97805</v>
      </c>
      <c r="I3571">
        <v>97047</v>
      </c>
      <c r="J3571">
        <v>96269</v>
      </c>
      <c r="K3571">
        <v>95469</v>
      </c>
      <c r="L3571">
        <v>94648</v>
      </c>
      <c r="M3571">
        <v>93807</v>
      </c>
      <c r="N3571">
        <v>92948</v>
      </c>
      <c r="O3571">
        <v>92073</v>
      </c>
      <c r="P3571">
        <v>91181</v>
      </c>
      <c r="Q3571">
        <v>90267</v>
      </c>
      <c r="R3571">
        <v>89326</v>
      </c>
      <c r="S3571">
        <v>88347</v>
      </c>
      <c r="T3571">
        <v>87324</v>
      </c>
      <c r="U3571">
        <v>86250</v>
      </c>
      <c r="V3571">
        <v>85124</v>
      </c>
      <c r="W3571">
        <v>83948</v>
      </c>
      <c r="X3571">
        <v>82727</v>
      </c>
      <c r="Y3571">
        <v>81465</v>
      </c>
      <c r="Z3571">
        <v>80164</v>
      </c>
      <c r="AA3571">
        <v>78820</v>
      </c>
      <c r="AB3571">
        <v>77425</v>
      </c>
      <c r="AC3571">
        <v>75965</v>
      </c>
      <c r="AD3571">
        <v>74426</v>
      </c>
      <c r="AE3571">
        <v>72796</v>
      </c>
      <c r="AF3571">
        <v>71067</v>
      </c>
      <c r="AG3571">
        <v>69237</v>
      </c>
      <c r="AH3571">
        <v>67306</v>
      </c>
      <c r="AI3571">
        <v>65280</v>
      </c>
      <c r="AJ3571">
        <v>63157</v>
      </c>
      <c r="AK3571">
        <v>60938</v>
      </c>
      <c r="AL3571">
        <v>58621</v>
      </c>
      <c r="AM3571">
        <v>56199</v>
      </c>
      <c r="AN3571">
        <v>53667</v>
      </c>
      <c r="AO3571">
        <v>51023</v>
      </c>
      <c r="AP3571">
        <v>48272</v>
      </c>
      <c r="AQ3571">
        <v>45428</v>
      </c>
      <c r="AR3571">
        <v>42505</v>
      </c>
      <c r="AS3571">
        <v>39522</v>
      </c>
      <c r="AT3571">
        <v>36500</v>
      </c>
      <c r="AU3571">
        <v>33459</v>
      </c>
      <c r="AV3571">
        <v>30423</v>
      </c>
      <c r="AW3571">
        <v>27411</v>
      </c>
      <c r="AX3571">
        <v>24448</v>
      </c>
      <c r="AY3571">
        <v>21565</v>
      </c>
      <c r="AZ3571">
        <v>18794</v>
      </c>
      <c r="BA3571">
        <v>16165</v>
      </c>
      <c r="BB3571">
        <v>13711</v>
      </c>
      <c r="BC3571">
        <v>11454</v>
      </c>
      <c r="BD3571">
        <v>9411</v>
      </c>
      <c r="BE3571">
        <v>7591</v>
      </c>
      <c r="BF3571">
        <v>5998</v>
      </c>
      <c r="BG3571">
        <v>4633</v>
      </c>
      <c r="BH3571">
        <v>3490</v>
      </c>
      <c r="BI3571">
        <v>2560</v>
      </c>
      <c r="BJ3571">
        <v>1827</v>
      </c>
      <c r="BK3571">
        <v>1268</v>
      </c>
      <c r="BL3571">
        <v>856</v>
      </c>
      <c r="BM3571">
        <v>562</v>
      </c>
      <c r="BN3571">
        <v>358</v>
      </c>
      <c r="BO3571">
        <v>222</v>
      </c>
      <c r="BP3571">
        <v>133</v>
      </c>
      <c r="BQ3571">
        <v>78</v>
      </c>
      <c r="BR3571">
        <v>44</v>
      </c>
      <c r="DC3571">
        <v>33.99</v>
      </c>
      <c r="DD3571">
        <v>33.229999999999997</v>
      </c>
      <c r="DE3571">
        <v>32.47</v>
      </c>
      <c r="DF3571">
        <v>31.72</v>
      </c>
      <c r="DG3571">
        <v>30.96</v>
      </c>
      <c r="DH3571">
        <v>30.21</v>
      </c>
      <c r="DI3571">
        <v>29.45</v>
      </c>
      <c r="DJ3571">
        <v>28.71</v>
      </c>
      <c r="DK3571">
        <v>27.96</v>
      </c>
      <c r="DL3571">
        <v>27.21</v>
      </c>
      <c r="DM3571">
        <v>26.47</v>
      </c>
      <c r="DN3571">
        <v>25.72</v>
      </c>
      <c r="DO3571">
        <v>24.98</v>
      </c>
      <c r="DP3571">
        <v>24.23</v>
      </c>
      <c r="DQ3571">
        <v>23.5</v>
      </c>
      <c r="DR3571">
        <v>22.77</v>
      </c>
      <c r="DS3571">
        <v>22.04</v>
      </c>
      <c r="DT3571">
        <v>21.33</v>
      </c>
      <c r="DU3571">
        <v>20.62</v>
      </c>
      <c r="DV3571">
        <v>19.920000000000002</v>
      </c>
      <c r="DW3571">
        <v>19.22</v>
      </c>
      <c r="DX3571">
        <v>18.52</v>
      </c>
      <c r="DY3571">
        <v>17.829999999999998</v>
      </c>
      <c r="DZ3571">
        <v>17.14</v>
      </c>
      <c r="EA3571">
        <v>16.46</v>
      </c>
      <c r="EB3571">
        <v>15.79</v>
      </c>
      <c r="EC3571">
        <v>15.13</v>
      </c>
      <c r="ED3571">
        <v>14.49</v>
      </c>
      <c r="EE3571">
        <v>13.86</v>
      </c>
      <c r="EF3571">
        <v>13.24</v>
      </c>
      <c r="EG3571">
        <v>12.64</v>
      </c>
      <c r="EH3571">
        <v>12.05</v>
      </c>
      <c r="EI3571">
        <v>11.47</v>
      </c>
      <c r="EJ3571">
        <v>10.9</v>
      </c>
      <c r="EK3571">
        <v>10.35</v>
      </c>
      <c r="EL3571">
        <v>9.81</v>
      </c>
      <c r="EM3571">
        <v>9.2899999999999991</v>
      </c>
      <c r="EN3571">
        <v>8.8000000000000007</v>
      </c>
      <c r="EO3571">
        <v>8.32</v>
      </c>
      <c r="EP3571">
        <v>7.85</v>
      </c>
      <c r="EQ3571">
        <v>7.41</v>
      </c>
      <c r="ER3571">
        <v>6.98</v>
      </c>
      <c r="ES3571">
        <v>6.57</v>
      </c>
      <c r="ET3571">
        <v>6.17</v>
      </c>
      <c r="EU3571">
        <v>5.8</v>
      </c>
      <c r="EV3571">
        <v>5.44</v>
      </c>
      <c r="EW3571">
        <v>5.0999999999999996</v>
      </c>
      <c r="EX3571">
        <v>4.78</v>
      </c>
      <c r="EY3571">
        <v>4.47</v>
      </c>
      <c r="EZ3571">
        <v>4.1900000000000004</v>
      </c>
      <c r="FA3571">
        <v>3.91</v>
      </c>
      <c r="FB3571">
        <v>3.65</v>
      </c>
      <c r="FC3571">
        <v>3.41</v>
      </c>
      <c r="FD3571">
        <v>3.18</v>
      </c>
      <c r="FE3571">
        <v>2.97</v>
      </c>
      <c r="FF3571">
        <v>2.78</v>
      </c>
      <c r="FG3571">
        <v>2.61</v>
      </c>
      <c r="FH3571">
        <v>2.4500000000000002</v>
      </c>
      <c r="FI3571">
        <v>2.3199999999999998</v>
      </c>
      <c r="FJ3571">
        <v>2.19</v>
      </c>
      <c r="FK3571">
        <v>2.08</v>
      </c>
      <c r="FL3571">
        <v>1.97</v>
      </c>
      <c r="FM3571">
        <v>1.88</v>
      </c>
      <c r="FN3571">
        <v>1.8</v>
      </c>
      <c r="FO3571">
        <v>1.72</v>
      </c>
      <c r="FP3571">
        <v>1.66</v>
      </c>
    </row>
    <row r="3572" spans="1:174" x14ac:dyDescent="0.25">
      <c r="A3572" t="s">
        <v>3359</v>
      </c>
      <c r="B3572">
        <v>65</v>
      </c>
      <c r="C3572">
        <v>65</v>
      </c>
      <c r="E3572">
        <v>100000</v>
      </c>
      <c r="F3572">
        <v>99261</v>
      </c>
      <c r="G3572">
        <v>98509</v>
      </c>
      <c r="H3572">
        <v>97741</v>
      </c>
      <c r="I3572">
        <v>96953</v>
      </c>
      <c r="J3572">
        <v>96142</v>
      </c>
      <c r="K3572">
        <v>95309</v>
      </c>
      <c r="L3572">
        <v>94456</v>
      </c>
      <c r="M3572">
        <v>93586</v>
      </c>
      <c r="N3572">
        <v>92700</v>
      </c>
      <c r="O3572">
        <v>91796</v>
      </c>
      <c r="P3572">
        <v>90871</v>
      </c>
      <c r="Q3572">
        <v>89918</v>
      </c>
      <c r="R3572">
        <v>88927</v>
      </c>
      <c r="S3572">
        <v>87891</v>
      </c>
      <c r="T3572">
        <v>86805</v>
      </c>
      <c r="U3572">
        <v>85665</v>
      </c>
      <c r="V3572">
        <v>84477</v>
      </c>
      <c r="W3572">
        <v>83242</v>
      </c>
      <c r="X3572">
        <v>81967</v>
      </c>
      <c r="Y3572">
        <v>80653</v>
      </c>
      <c r="Z3572">
        <v>79294</v>
      </c>
      <c r="AA3572">
        <v>77884</v>
      </c>
      <c r="AB3572">
        <v>76409</v>
      </c>
      <c r="AC3572">
        <v>74855</v>
      </c>
      <c r="AD3572">
        <v>73209</v>
      </c>
      <c r="AE3572">
        <v>71465</v>
      </c>
      <c r="AF3572">
        <v>69618</v>
      </c>
      <c r="AG3572">
        <v>67670</v>
      </c>
      <c r="AH3572">
        <v>65624</v>
      </c>
      <c r="AI3572">
        <v>63485</v>
      </c>
      <c r="AJ3572">
        <v>61248</v>
      </c>
      <c r="AK3572">
        <v>58911</v>
      </c>
      <c r="AL3572">
        <v>56469</v>
      </c>
      <c r="AM3572">
        <v>53917</v>
      </c>
      <c r="AN3572">
        <v>51253</v>
      </c>
      <c r="AO3572">
        <v>48483</v>
      </c>
      <c r="AP3572">
        <v>45617</v>
      </c>
      <c r="AQ3572">
        <v>42674</v>
      </c>
      <c r="AR3572">
        <v>39672</v>
      </c>
      <c r="AS3572">
        <v>36632</v>
      </c>
      <c r="AT3572">
        <v>33573</v>
      </c>
      <c r="AU3572">
        <v>30518</v>
      </c>
      <c r="AV3572">
        <v>27490</v>
      </c>
      <c r="AW3572">
        <v>24513</v>
      </c>
      <c r="AX3572">
        <v>21616</v>
      </c>
      <c r="AY3572">
        <v>18832</v>
      </c>
      <c r="AZ3572">
        <v>16195</v>
      </c>
      <c r="BA3572">
        <v>13730</v>
      </c>
      <c r="BB3572">
        <v>11465</v>
      </c>
      <c r="BC3572">
        <v>9416</v>
      </c>
      <c r="BD3572">
        <v>7592</v>
      </c>
      <c r="BE3572">
        <v>5996</v>
      </c>
      <c r="BF3572">
        <v>4629</v>
      </c>
      <c r="BG3572">
        <v>3486</v>
      </c>
      <c r="BH3572">
        <v>2556</v>
      </c>
      <c r="BI3572">
        <v>1823</v>
      </c>
      <c r="BJ3572">
        <v>1264</v>
      </c>
      <c r="BK3572">
        <v>853</v>
      </c>
      <c r="BL3572">
        <v>559</v>
      </c>
      <c r="BM3572">
        <v>356</v>
      </c>
      <c r="BN3572">
        <v>221</v>
      </c>
      <c r="BO3572">
        <v>133</v>
      </c>
      <c r="BP3572">
        <v>77</v>
      </c>
      <c r="BQ3572">
        <v>44</v>
      </c>
      <c r="DC3572">
        <v>33.18</v>
      </c>
      <c r="DD3572">
        <v>32.43</v>
      </c>
      <c r="DE3572">
        <v>31.67</v>
      </c>
      <c r="DF3572">
        <v>30.91</v>
      </c>
      <c r="DG3572">
        <v>30.16</v>
      </c>
      <c r="DH3572">
        <v>29.41</v>
      </c>
      <c r="DI3572">
        <v>28.66</v>
      </c>
      <c r="DJ3572">
        <v>27.92</v>
      </c>
      <c r="DK3572">
        <v>27.17</v>
      </c>
      <c r="DL3572">
        <v>26.43</v>
      </c>
      <c r="DM3572">
        <v>25.68</v>
      </c>
      <c r="DN3572">
        <v>24.94</v>
      </c>
      <c r="DO3572">
        <v>24.2</v>
      </c>
      <c r="DP3572">
        <v>23.46</v>
      </c>
      <c r="DQ3572">
        <v>22.73</v>
      </c>
      <c r="DR3572">
        <v>22.01</v>
      </c>
      <c r="DS3572">
        <v>21.3</v>
      </c>
      <c r="DT3572">
        <v>20.59</v>
      </c>
      <c r="DU3572">
        <v>19.89</v>
      </c>
      <c r="DV3572">
        <v>19.190000000000001</v>
      </c>
      <c r="DW3572">
        <v>18.5</v>
      </c>
      <c r="DX3572">
        <v>17.8</v>
      </c>
      <c r="DY3572">
        <v>17.12</v>
      </c>
      <c r="DZ3572">
        <v>16.440000000000001</v>
      </c>
      <c r="EA3572">
        <v>15.77</v>
      </c>
      <c r="EB3572">
        <v>15.11</v>
      </c>
      <c r="EC3572">
        <v>14.47</v>
      </c>
      <c r="ED3572">
        <v>13.84</v>
      </c>
      <c r="EE3572">
        <v>13.22</v>
      </c>
      <c r="EF3572">
        <v>12.62</v>
      </c>
      <c r="EG3572">
        <v>12.03</v>
      </c>
      <c r="EH3572">
        <v>11.45</v>
      </c>
      <c r="EI3572">
        <v>10.88</v>
      </c>
      <c r="EJ3572">
        <v>10.33</v>
      </c>
      <c r="EK3572">
        <v>9.8000000000000007</v>
      </c>
      <c r="EL3572">
        <v>9.2799999999999994</v>
      </c>
      <c r="EM3572">
        <v>8.7799999999999994</v>
      </c>
      <c r="EN3572">
        <v>8.3000000000000007</v>
      </c>
      <c r="EO3572">
        <v>7.84</v>
      </c>
      <c r="EP3572">
        <v>7.4</v>
      </c>
      <c r="EQ3572">
        <v>6.97</v>
      </c>
      <c r="ER3572">
        <v>6.56</v>
      </c>
      <c r="ES3572">
        <v>6.17</v>
      </c>
      <c r="ET3572">
        <v>5.79</v>
      </c>
      <c r="EU3572">
        <v>5.43</v>
      </c>
      <c r="EV3572">
        <v>5.09</v>
      </c>
      <c r="EW3572">
        <v>4.7699999999999996</v>
      </c>
      <c r="EX3572">
        <v>4.47</v>
      </c>
      <c r="EY3572">
        <v>4.18</v>
      </c>
      <c r="EZ3572">
        <v>3.91</v>
      </c>
      <c r="FA3572">
        <v>3.65</v>
      </c>
      <c r="FB3572">
        <v>3.4</v>
      </c>
      <c r="FC3572">
        <v>3.18</v>
      </c>
      <c r="FD3572">
        <v>2.97</v>
      </c>
      <c r="FE3572">
        <v>2.78</v>
      </c>
      <c r="FF3572">
        <v>2.61</v>
      </c>
      <c r="FG3572">
        <v>2.4500000000000002</v>
      </c>
      <c r="FH3572">
        <v>2.31</v>
      </c>
      <c r="FI3572">
        <v>2.19</v>
      </c>
      <c r="FJ3572">
        <v>2.08</v>
      </c>
      <c r="FK3572">
        <v>1.97</v>
      </c>
      <c r="FL3572">
        <v>1.88</v>
      </c>
      <c r="FM3572">
        <v>1.79</v>
      </c>
      <c r="FN3572">
        <v>1.72</v>
      </c>
      <c r="FO3572">
        <v>1.66</v>
      </c>
    </row>
    <row r="3573" spans="1:174" x14ac:dyDescent="0.25">
      <c r="A3573" t="s">
        <v>3360</v>
      </c>
      <c r="B3573">
        <v>64</v>
      </c>
      <c r="C3573">
        <v>64</v>
      </c>
      <c r="E3573">
        <v>100000</v>
      </c>
      <c r="F3573">
        <v>99239</v>
      </c>
      <c r="G3573">
        <v>98461</v>
      </c>
      <c r="H3573">
        <v>97663</v>
      </c>
      <c r="I3573">
        <v>96841</v>
      </c>
      <c r="J3573">
        <v>95996</v>
      </c>
      <c r="K3573">
        <v>95132</v>
      </c>
      <c r="L3573">
        <v>94249</v>
      </c>
      <c r="M3573">
        <v>93351</v>
      </c>
      <c r="N3573">
        <v>92436</v>
      </c>
      <c r="O3573">
        <v>91499</v>
      </c>
      <c r="P3573">
        <v>90534</v>
      </c>
      <c r="Q3573">
        <v>89531</v>
      </c>
      <c r="R3573">
        <v>88483</v>
      </c>
      <c r="S3573">
        <v>87383</v>
      </c>
      <c r="T3573">
        <v>86230</v>
      </c>
      <c r="U3573">
        <v>85027</v>
      </c>
      <c r="V3573">
        <v>83779</v>
      </c>
      <c r="W3573">
        <v>82490</v>
      </c>
      <c r="X3573">
        <v>81161</v>
      </c>
      <c r="Y3573">
        <v>79789</v>
      </c>
      <c r="Z3573">
        <v>78364</v>
      </c>
      <c r="AA3573">
        <v>76873</v>
      </c>
      <c r="AB3573">
        <v>75303</v>
      </c>
      <c r="AC3573">
        <v>73642</v>
      </c>
      <c r="AD3573">
        <v>71880</v>
      </c>
      <c r="AE3573">
        <v>70016</v>
      </c>
      <c r="AF3573">
        <v>68051</v>
      </c>
      <c r="AG3573">
        <v>65987</v>
      </c>
      <c r="AH3573">
        <v>63827</v>
      </c>
      <c r="AI3573">
        <v>61572</v>
      </c>
      <c r="AJ3573">
        <v>59217</v>
      </c>
      <c r="AK3573">
        <v>56753</v>
      </c>
      <c r="AL3573">
        <v>54181</v>
      </c>
      <c r="AM3573">
        <v>51496</v>
      </c>
      <c r="AN3573">
        <v>48705</v>
      </c>
      <c r="AO3573">
        <v>45818</v>
      </c>
      <c r="AP3573">
        <v>42854</v>
      </c>
      <c r="AQ3573">
        <v>39832</v>
      </c>
      <c r="AR3573">
        <v>36772</v>
      </c>
      <c r="AS3573">
        <v>33696</v>
      </c>
      <c r="AT3573">
        <v>30622</v>
      </c>
      <c r="AU3573">
        <v>27576</v>
      </c>
      <c r="AV3573">
        <v>24583</v>
      </c>
      <c r="AW3573">
        <v>21672</v>
      </c>
      <c r="AX3573">
        <v>18875</v>
      </c>
      <c r="AY3573">
        <v>16226</v>
      </c>
      <c r="AZ3573">
        <v>13754</v>
      </c>
      <c r="BA3573">
        <v>11480</v>
      </c>
      <c r="BB3573">
        <v>9423</v>
      </c>
      <c r="BC3573">
        <v>7594</v>
      </c>
      <c r="BD3573">
        <v>5996</v>
      </c>
      <c r="BE3573">
        <v>4627</v>
      </c>
      <c r="BF3573">
        <v>3482</v>
      </c>
      <c r="BG3573">
        <v>2552</v>
      </c>
      <c r="BH3573">
        <v>1819</v>
      </c>
      <c r="BI3573">
        <v>1261</v>
      </c>
      <c r="BJ3573">
        <v>850</v>
      </c>
      <c r="BK3573">
        <v>557</v>
      </c>
      <c r="BL3573">
        <v>355</v>
      </c>
      <c r="BM3573">
        <v>219</v>
      </c>
      <c r="BN3573">
        <v>132</v>
      </c>
      <c r="BO3573">
        <v>77</v>
      </c>
      <c r="BP3573">
        <v>43</v>
      </c>
      <c r="DC3573">
        <v>32.380000000000003</v>
      </c>
      <c r="DD3573">
        <v>31.62</v>
      </c>
      <c r="DE3573">
        <v>30.87</v>
      </c>
      <c r="DF3573">
        <v>30.12</v>
      </c>
      <c r="DG3573">
        <v>29.37</v>
      </c>
      <c r="DH3573">
        <v>28.62</v>
      </c>
      <c r="DI3573">
        <v>27.88</v>
      </c>
      <c r="DJ3573">
        <v>27.14</v>
      </c>
      <c r="DK3573">
        <v>26.39</v>
      </c>
      <c r="DL3573">
        <v>25.65</v>
      </c>
      <c r="DM3573">
        <v>24.91</v>
      </c>
      <c r="DN3573">
        <v>24.17</v>
      </c>
      <c r="DO3573">
        <v>23.43</v>
      </c>
      <c r="DP3573">
        <v>22.7</v>
      </c>
      <c r="DQ3573">
        <v>21.98</v>
      </c>
      <c r="DR3573">
        <v>21.27</v>
      </c>
      <c r="DS3573">
        <v>20.56</v>
      </c>
      <c r="DT3573">
        <v>19.86</v>
      </c>
      <c r="DU3573">
        <v>19.16</v>
      </c>
      <c r="DV3573">
        <v>18.47</v>
      </c>
      <c r="DW3573">
        <v>17.78</v>
      </c>
      <c r="DX3573">
        <v>17.09</v>
      </c>
      <c r="DY3573">
        <v>16.41</v>
      </c>
      <c r="DZ3573">
        <v>15.75</v>
      </c>
      <c r="EA3573">
        <v>15.09</v>
      </c>
      <c r="EB3573">
        <v>14.45</v>
      </c>
      <c r="EC3573">
        <v>13.82</v>
      </c>
      <c r="ED3573">
        <v>13.2</v>
      </c>
      <c r="EE3573">
        <v>12.6</v>
      </c>
      <c r="EF3573">
        <v>12.01</v>
      </c>
      <c r="EG3573">
        <v>11.43</v>
      </c>
      <c r="EH3573">
        <v>10.87</v>
      </c>
      <c r="EI3573">
        <v>10.32</v>
      </c>
      <c r="EJ3573">
        <v>9.7799999999999994</v>
      </c>
      <c r="EK3573">
        <v>9.27</v>
      </c>
      <c r="EL3573">
        <v>8.77</v>
      </c>
      <c r="EM3573">
        <v>8.2899999999999991</v>
      </c>
      <c r="EN3573">
        <v>7.83</v>
      </c>
      <c r="EO3573">
        <v>7.39</v>
      </c>
      <c r="EP3573">
        <v>6.96</v>
      </c>
      <c r="EQ3573">
        <v>6.55</v>
      </c>
      <c r="ER3573">
        <v>6.16</v>
      </c>
      <c r="ES3573">
        <v>5.78</v>
      </c>
      <c r="ET3573">
        <v>5.42</v>
      </c>
      <c r="EU3573">
        <v>5.09</v>
      </c>
      <c r="EV3573">
        <v>4.76</v>
      </c>
      <c r="EW3573">
        <v>4.46</v>
      </c>
      <c r="EX3573">
        <v>4.17</v>
      </c>
      <c r="EY3573">
        <v>3.9</v>
      </c>
      <c r="EZ3573">
        <v>3.64</v>
      </c>
      <c r="FA3573">
        <v>3.4</v>
      </c>
      <c r="FB3573">
        <v>3.17</v>
      </c>
      <c r="FC3573">
        <v>2.96</v>
      </c>
      <c r="FD3573">
        <v>2.77</v>
      </c>
      <c r="FE3573">
        <v>2.6</v>
      </c>
      <c r="FF3573">
        <v>2.4500000000000002</v>
      </c>
      <c r="FG3573">
        <v>2.31</v>
      </c>
      <c r="FH3573">
        <v>2.19</v>
      </c>
      <c r="FI3573">
        <v>2.0699999999999998</v>
      </c>
      <c r="FJ3573">
        <v>1.97</v>
      </c>
      <c r="FK3573">
        <v>1.87</v>
      </c>
      <c r="FL3573">
        <v>1.79</v>
      </c>
      <c r="FM3573">
        <v>1.72</v>
      </c>
      <c r="FN3573">
        <v>1.66</v>
      </c>
    </row>
    <row r="3574" spans="1:174" x14ac:dyDescent="0.25">
      <c r="A3574" t="s">
        <v>3361</v>
      </c>
      <c r="B3574">
        <v>63</v>
      </c>
      <c r="C3574">
        <v>63</v>
      </c>
      <c r="E3574">
        <v>100000</v>
      </c>
      <c r="F3574">
        <v>99212</v>
      </c>
      <c r="G3574">
        <v>98403</v>
      </c>
      <c r="H3574">
        <v>97571</v>
      </c>
      <c r="I3574">
        <v>96715</v>
      </c>
      <c r="J3574">
        <v>95838</v>
      </c>
      <c r="K3574">
        <v>94943</v>
      </c>
      <c r="L3574">
        <v>94033</v>
      </c>
      <c r="M3574">
        <v>93105</v>
      </c>
      <c r="N3574">
        <v>92156</v>
      </c>
      <c r="O3574">
        <v>91179</v>
      </c>
      <c r="P3574">
        <v>90163</v>
      </c>
      <c r="Q3574">
        <v>89102</v>
      </c>
      <c r="R3574">
        <v>87988</v>
      </c>
      <c r="S3574">
        <v>86822</v>
      </c>
      <c r="T3574">
        <v>85605</v>
      </c>
      <c r="U3574">
        <v>84342</v>
      </c>
      <c r="V3574">
        <v>83039</v>
      </c>
      <c r="W3574">
        <v>81695</v>
      </c>
      <c r="X3574">
        <v>80308</v>
      </c>
      <c r="Y3574">
        <v>78868</v>
      </c>
      <c r="Z3574">
        <v>77361</v>
      </c>
      <c r="AA3574">
        <v>75775</v>
      </c>
      <c r="AB3574">
        <v>74096</v>
      </c>
      <c r="AC3574">
        <v>72318</v>
      </c>
      <c r="AD3574">
        <v>70436</v>
      </c>
      <c r="AE3574">
        <v>68452</v>
      </c>
      <c r="AF3574">
        <v>66370</v>
      </c>
      <c r="AG3574">
        <v>64190</v>
      </c>
      <c r="AH3574">
        <v>61914</v>
      </c>
      <c r="AI3574">
        <v>59539</v>
      </c>
      <c r="AJ3574">
        <v>57056</v>
      </c>
      <c r="AK3574">
        <v>54461</v>
      </c>
      <c r="AL3574">
        <v>51754</v>
      </c>
      <c r="AM3574">
        <v>48941</v>
      </c>
      <c r="AN3574">
        <v>46033</v>
      </c>
      <c r="AO3574">
        <v>43047</v>
      </c>
      <c r="AP3574">
        <v>40003</v>
      </c>
      <c r="AQ3574">
        <v>36922</v>
      </c>
      <c r="AR3574">
        <v>33826</v>
      </c>
      <c r="AS3574">
        <v>30736</v>
      </c>
      <c r="AT3574">
        <v>27671</v>
      </c>
      <c r="AU3574">
        <v>24660</v>
      </c>
      <c r="AV3574">
        <v>21733</v>
      </c>
      <c r="AW3574">
        <v>18924</v>
      </c>
      <c r="AX3574">
        <v>16263</v>
      </c>
      <c r="AY3574">
        <v>13780</v>
      </c>
      <c r="AZ3574">
        <v>11499</v>
      </c>
      <c r="BA3574">
        <v>9435</v>
      </c>
      <c r="BB3574">
        <v>7599</v>
      </c>
      <c r="BC3574">
        <v>5997</v>
      </c>
      <c r="BD3574">
        <v>4626</v>
      </c>
      <c r="BE3574">
        <v>3479</v>
      </c>
      <c r="BF3574">
        <v>2548</v>
      </c>
      <c r="BG3574">
        <v>1816</v>
      </c>
      <c r="BH3574">
        <v>1258</v>
      </c>
      <c r="BI3574">
        <v>847</v>
      </c>
      <c r="BJ3574">
        <v>554</v>
      </c>
      <c r="BK3574">
        <v>353</v>
      </c>
      <c r="BL3574">
        <v>218</v>
      </c>
      <c r="BM3574">
        <v>131</v>
      </c>
      <c r="BN3574">
        <v>76</v>
      </c>
      <c r="BO3574">
        <v>43</v>
      </c>
      <c r="DC3574">
        <v>31.58</v>
      </c>
      <c r="DD3574">
        <v>30.83</v>
      </c>
      <c r="DE3574">
        <v>30.07</v>
      </c>
      <c r="DF3574">
        <v>29.33</v>
      </c>
      <c r="DG3574">
        <v>28.58</v>
      </c>
      <c r="DH3574">
        <v>27.84</v>
      </c>
      <c r="DI3574">
        <v>27.1</v>
      </c>
      <c r="DJ3574">
        <v>26.35</v>
      </c>
      <c r="DK3574">
        <v>25.61</v>
      </c>
      <c r="DL3574">
        <v>24.87</v>
      </c>
      <c r="DM3574">
        <v>24.13</v>
      </c>
      <c r="DN3574">
        <v>23.4</v>
      </c>
      <c r="DO3574">
        <v>22.67</v>
      </c>
      <c r="DP3574">
        <v>21.95</v>
      </c>
      <c r="DQ3574">
        <v>21.24</v>
      </c>
      <c r="DR3574">
        <v>20.53</v>
      </c>
      <c r="DS3574">
        <v>19.829999999999998</v>
      </c>
      <c r="DT3574">
        <v>19.14</v>
      </c>
      <c r="DU3574">
        <v>18.440000000000001</v>
      </c>
      <c r="DV3574">
        <v>17.75</v>
      </c>
      <c r="DW3574">
        <v>17.07</v>
      </c>
      <c r="DX3574">
        <v>16.39</v>
      </c>
      <c r="DY3574">
        <v>15.72</v>
      </c>
      <c r="DZ3574">
        <v>15.07</v>
      </c>
      <c r="EA3574">
        <v>14.43</v>
      </c>
      <c r="EB3574">
        <v>13.8</v>
      </c>
      <c r="EC3574">
        <v>13.19</v>
      </c>
      <c r="ED3574">
        <v>12.58</v>
      </c>
      <c r="EE3574">
        <v>11.99</v>
      </c>
      <c r="EF3574">
        <v>11.42</v>
      </c>
      <c r="EG3574">
        <v>10.85</v>
      </c>
      <c r="EH3574">
        <v>10.3</v>
      </c>
      <c r="EI3574">
        <v>9.77</v>
      </c>
      <c r="EJ3574">
        <v>9.25</v>
      </c>
      <c r="EK3574">
        <v>8.76</v>
      </c>
      <c r="EL3574">
        <v>8.2799999999999994</v>
      </c>
      <c r="EM3574">
        <v>7.82</v>
      </c>
      <c r="EN3574">
        <v>7.38</v>
      </c>
      <c r="EO3574">
        <v>6.95</v>
      </c>
      <c r="EP3574">
        <v>6.54</v>
      </c>
      <c r="EQ3574">
        <v>6.15</v>
      </c>
      <c r="ER3574">
        <v>5.77</v>
      </c>
      <c r="ES3574">
        <v>5.42</v>
      </c>
      <c r="ET3574">
        <v>5.08</v>
      </c>
      <c r="EU3574">
        <v>4.76</v>
      </c>
      <c r="EV3574">
        <v>4.45</v>
      </c>
      <c r="EW3574">
        <v>4.17</v>
      </c>
      <c r="EX3574">
        <v>3.89</v>
      </c>
      <c r="EY3574">
        <v>3.64</v>
      </c>
      <c r="EZ3574">
        <v>3.39</v>
      </c>
      <c r="FA3574">
        <v>3.17</v>
      </c>
      <c r="FB3574">
        <v>2.96</v>
      </c>
      <c r="FC3574">
        <v>2.77</v>
      </c>
      <c r="FD3574">
        <v>2.6</v>
      </c>
      <c r="FE3574">
        <v>2.44</v>
      </c>
      <c r="FF3574">
        <v>2.31</v>
      </c>
      <c r="FG3574">
        <v>2.1800000000000002</v>
      </c>
      <c r="FH3574">
        <v>2.0699999999999998</v>
      </c>
      <c r="FI3574">
        <v>1.97</v>
      </c>
      <c r="FJ3574">
        <v>1.87</v>
      </c>
      <c r="FK3574">
        <v>1.79</v>
      </c>
      <c r="FL3574">
        <v>1.71</v>
      </c>
      <c r="FM3574">
        <v>1.66</v>
      </c>
    </row>
    <row r="3575" spans="1:174" x14ac:dyDescent="0.25">
      <c r="A3575" t="s">
        <v>3362</v>
      </c>
      <c r="B3575">
        <v>62</v>
      </c>
      <c r="C3575">
        <v>62</v>
      </c>
      <c r="E3575">
        <v>100000</v>
      </c>
      <c r="F3575">
        <v>99180</v>
      </c>
      <c r="G3575">
        <v>98337</v>
      </c>
      <c r="H3575">
        <v>97470</v>
      </c>
      <c r="I3575">
        <v>96581</v>
      </c>
      <c r="J3575">
        <v>95673</v>
      </c>
      <c r="K3575">
        <v>94750</v>
      </c>
      <c r="L3575">
        <v>93809</v>
      </c>
      <c r="M3575">
        <v>92847</v>
      </c>
      <c r="N3575">
        <v>91857</v>
      </c>
      <c r="O3575">
        <v>90829</v>
      </c>
      <c r="P3575">
        <v>89754</v>
      </c>
      <c r="Q3575">
        <v>88627</v>
      </c>
      <c r="R3575">
        <v>87446</v>
      </c>
      <c r="S3575">
        <v>86214</v>
      </c>
      <c r="T3575">
        <v>84937</v>
      </c>
      <c r="U3575">
        <v>83618</v>
      </c>
      <c r="V3575">
        <v>82259</v>
      </c>
      <c r="W3575">
        <v>80856</v>
      </c>
      <c r="X3575">
        <v>79400</v>
      </c>
      <c r="Y3575">
        <v>77878</v>
      </c>
      <c r="Z3575">
        <v>76274</v>
      </c>
      <c r="AA3575">
        <v>74577</v>
      </c>
      <c r="AB3575">
        <v>72781</v>
      </c>
      <c r="AC3575">
        <v>70880</v>
      </c>
      <c r="AD3575">
        <v>68877</v>
      </c>
      <c r="AE3575">
        <v>66775</v>
      </c>
      <c r="AF3575">
        <v>64576</v>
      </c>
      <c r="AG3575">
        <v>62279</v>
      </c>
      <c r="AH3575">
        <v>59881</v>
      </c>
      <c r="AI3575">
        <v>57378</v>
      </c>
      <c r="AJ3575">
        <v>54761</v>
      </c>
      <c r="AK3575">
        <v>52030</v>
      </c>
      <c r="AL3575">
        <v>49194</v>
      </c>
      <c r="AM3575">
        <v>46263</v>
      </c>
      <c r="AN3575">
        <v>43255</v>
      </c>
      <c r="AO3575">
        <v>40188</v>
      </c>
      <c r="AP3575">
        <v>37085</v>
      </c>
      <c r="AQ3575">
        <v>33969</v>
      </c>
      <c r="AR3575">
        <v>30858</v>
      </c>
      <c r="AS3575">
        <v>27776</v>
      </c>
      <c r="AT3575">
        <v>24747</v>
      </c>
      <c r="AU3575">
        <v>21803</v>
      </c>
      <c r="AV3575">
        <v>18978</v>
      </c>
      <c r="AW3575">
        <v>16305</v>
      </c>
      <c r="AX3575">
        <v>13811</v>
      </c>
      <c r="AY3575">
        <v>11521</v>
      </c>
      <c r="AZ3575">
        <v>9450</v>
      </c>
      <c r="BA3575">
        <v>7608</v>
      </c>
      <c r="BB3575">
        <v>6000</v>
      </c>
      <c r="BC3575">
        <v>4625</v>
      </c>
      <c r="BD3575">
        <v>3478</v>
      </c>
      <c r="BE3575">
        <v>2546</v>
      </c>
      <c r="BF3575">
        <v>1812</v>
      </c>
      <c r="BG3575">
        <v>1255</v>
      </c>
      <c r="BH3575">
        <v>844</v>
      </c>
      <c r="BI3575">
        <v>552</v>
      </c>
      <c r="BJ3575">
        <v>351</v>
      </c>
      <c r="BK3575">
        <v>217</v>
      </c>
      <c r="BL3575">
        <v>130</v>
      </c>
      <c r="BM3575">
        <v>76</v>
      </c>
      <c r="BN3575">
        <v>43</v>
      </c>
      <c r="DC3575">
        <v>30.78</v>
      </c>
      <c r="DD3575">
        <v>30.03</v>
      </c>
      <c r="DE3575">
        <v>29.29</v>
      </c>
      <c r="DF3575">
        <v>28.54</v>
      </c>
      <c r="DG3575">
        <v>27.8</v>
      </c>
      <c r="DH3575">
        <v>27.06</v>
      </c>
      <c r="DI3575">
        <v>26.32</v>
      </c>
      <c r="DJ3575">
        <v>25.58</v>
      </c>
      <c r="DK3575">
        <v>24.84</v>
      </c>
      <c r="DL3575">
        <v>24.1</v>
      </c>
      <c r="DM3575">
        <v>23.37</v>
      </c>
      <c r="DN3575">
        <v>22.64</v>
      </c>
      <c r="DO3575">
        <v>21.92</v>
      </c>
      <c r="DP3575">
        <v>21.21</v>
      </c>
      <c r="DQ3575">
        <v>20.51</v>
      </c>
      <c r="DR3575">
        <v>19.809999999999999</v>
      </c>
      <c r="DS3575">
        <v>19.11</v>
      </c>
      <c r="DT3575">
        <v>18.420000000000002</v>
      </c>
      <c r="DU3575">
        <v>17.73</v>
      </c>
      <c r="DV3575">
        <v>17.05</v>
      </c>
      <c r="DW3575">
        <v>16.37</v>
      </c>
      <c r="DX3575">
        <v>15.7</v>
      </c>
      <c r="DY3575">
        <v>15.05</v>
      </c>
      <c r="DZ3575">
        <v>14.41</v>
      </c>
      <c r="EA3575">
        <v>13.78</v>
      </c>
      <c r="EB3575">
        <v>13.17</v>
      </c>
      <c r="EC3575">
        <v>12.57</v>
      </c>
      <c r="ED3575">
        <v>11.98</v>
      </c>
      <c r="EE3575">
        <v>11.4</v>
      </c>
      <c r="EF3575">
        <v>10.84</v>
      </c>
      <c r="EG3575">
        <v>10.29</v>
      </c>
      <c r="EH3575">
        <v>9.76</v>
      </c>
      <c r="EI3575">
        <v>9.24</v>
      </c>
      <c r="EJ3575">
        <v>8.74</v>
      </c>
      <c r="EK3575">
        <v>8.27</v>
      </c>
      <c r="EL3575">
        <v>7.81</v>
      </c>
      <c r="EM3575">
        <v>7.36</v>
      </c>
      <c r="EN3575">
        <v>6.94</v>
      </c>
      <c r="EO3575">
        <v>6.53</v>
      </c>
      <c r="EP3575">
        <v>6.14</v>
      </c>
      <c r="EQ3575">
        <v>5.76</v>
      </c>
      <c r="ER3575">
        <v>5.41</v>
      </c>
      <c r="ES3575">
        <v>5.07</v>
      </c>
      <c r="ET3575">
        <v>4.75</v>
      </c>
      <c r="EU3575">
        <v>4.45</v>
      </c>
      <c r="EV3575">
        <v>4.16</v>
      </c>
      <c r="EW3575">
        <v>3.89</v>
      </c>
      <c r="EX3575">
        <v>3.63</v>
      </c>
      <c r="EY3575">
        <v>3.39</v>
      </c>
      <c r="EZ3575">
        <v>3.16</v>
      </c>
      <c r="FA3575">
        <v>2.95</v>
      </c>
      <c r="FB3575">
        <v>2.76</v>
      </c>
      <c r="FC3575">
        <v>2.59</v>
      </c>
      <c r="FD3575">
        <v>2.44</v>
      </c>
      <c r="FE3575">
        <v>2.2999999999999998</v>
      </c>
      <c r="FF3575">
        <v>2.1800000000000002</v>
      </c>
      <c r="FG3575">
        <v>2.0699999999999998</v>
      </c>
      <c r="FH3575">
        <v>1.96</v>
      </c>
      <c r="FI3575">
        <v>1.87</v>
      </c>
      <c r="FJ3575">
        <v>1.79</v>
      </c>
      <c r="FK3575">
        <v>1.71</v>
      </c>
      <c r="FL3575">
        <v>1.65</v>
      </c>
    </row>
    <row r="3576" spans="1:174" x14ac:dyDescent="0.25">
      <c r="A3576" t="s">
        <v>3363</v>
      </c>
      <c r="B3576">
        <v>61</v>
      </c>
      <c r="C3576">
        <v>61</v>
      </c>
      <c r="E3576">
        <v>100000</v>
      </c>
      <c r="F3576">
        <v>99145</v>
      </c>
      <c r="G3576">
        <v>98266</v>
      </c>
      <c r="H3576">
        <v>97365</v>
      </c>
      <c r="I3576">
        <v>96445</v>
      </c>
      <c r="J3576">
        <v>95508</v>
      </c>
      <c r="K3576">
        <v>94554</v>
      </c>
      <c r="L3576">
        <v>93579</v>
      </c>
      <c r="M3576">
        <v>92575</v>
      </c>
      <c r="N3576">
        <v>91533</v>
      </c>
      <c r="O3576">
        <v>90445</v>
      </c>
      <c r="P3576">
        <v>89303</v>
      </c>
      <c r="Q3576">
        <v>88108</v>
      </c>
      <c r="R3576">
        <v>86861</v>
      </c>
      <c r="S3576">
        <v>85567</v>
      </c>
      <c r="T3576">
        <v>84233</v>
      </c>
      <c r="U3576">
        <v>82857</v>
      </c>
      <c r="V3576">
        <v>81439</v>
      </c>
      <c r="W3576">
        <v>79966</v>
      </c>
      <c r="X3576">
        <v>78426</v>
      </c>
      <c r="Y3576">
        <v>76806</v>
      </c>
      <c r="Z3576">
        <v>75091</v>
      </c>
      <c r="AA3576">
        <v>73274</v>
      </c>
      <c r="AB3576">
        <v>71354</v>
      </c>
      <c r="AC3576">
        <v>69331</v>
      </c>
      <c r="AD3576">
        <v>67209</v>
      </c>
      <c r="AE3576">
        <v>64988</v>
      </c>
      <c r="AF3576">
        <v>62671</v>
      </c>
      <c r="AG3576">
        <v>60250</v>
      </c>
      <c r="AH3576">
        <v>57722</v>
      </c>
      <c r="AI3576">
        <v>55083</v>
      </c>
      <c r="AJ3576">
        <v>52329</v>
      </c>
      <c r="AK3576">
        <v>49468</v>
      </c>
      <c r="AL3576">
        <v>46512</v>
      </c>
      <c r="AM3576">
        <v>43480</v>
      </c>
      <c r="AN3576">
        <v>40390</v>
      </c>
      <c r="AO3576">
        <v>37264</v>
      </c>
      <c r="AP3576">
        <v>34124</v>
      </c>
      <c r="AQ3576">
        <v>30992</v>
      </c>
      <c r="AR3576">
        <v>27890</v>
      </c>
      <c r="AS3576">
        <v>24844</v>
      </c>
      <c r="AT3576">
        <v>21882</v>
      </c>
      <c r="AU3576">
        <v>19040</v>
      </c>
      <c r="AV3576">
        <v>16353</v>
      </c>
      <c r="AW3576">
        <v>13848</v>
      </c>
      <c r="AX3576">
        <v>11547</v>
      </c>
      <c r="AY3576">
        <v>9468</v>
      </c>
      <c r="AZ3576">
        <v>7621</v>
      </c>
      <c r="BA3576">
        <v>6007</v>
      </c>
      <c r="BB3576">
        <v>4628</v>
      </c>
      <c r="BC3576">
        <v>3477</v>
      </c>
      <c r="BD3576">
        <v>2544</v>
      </c>
      <c r="BE3576">
        <v>1810</v>
      </c>
      <c r="BF3576">
        <v>1252</v>
      </c>
      <c r="BG3576">
        <v>842</v>
      </c>
      <c r="BH3576">
        <v>551</v>
      </c>
      <c r="BI3576">
        <v>350</v>
      </c>
      <c r="BJ3576">
        <v>216</v>
      </c>
      <c r="BK3576">
        <v>129</v>
      </c>
      <c r="BL3576">
        <v>75</v>
      </c>
      <c r="BM3576">
        <v>42</v>
      </c>
      <c r="DC3576">
        <v>29.99</v>
      </c>
      <c r="DD3576">
        <v>29.24</v>
      </c>
      <c r="DE3576">
        <v>28.5</v>
      </c>
      <c r="DF3576">
        <v>27.76</v>
      </c>
      <c r="DG3576">
        <v>27.02</v>
      </c>
      <c r="DH3576">
        <v>26.28</v>
      </c>
      <c r="DI3576">
        <v>25.54</v>
      </c>
      <c r="DJ3576">
        <v>24.8</v>
      </c>
      <c r="DK3576">
        <v>24.07</v>
      </c>
      <c r="DL3576">
        <v>23.33</v>
      </c>
      <c r="DM3576">
        <v>22.61</v>
      </c>
      <c r="DN3576">
        <v>21.89</v>
      </c>
      <c r="DO3576">
        <v>21.18</v>
      </c>
      <c r="DP3576">
        <v>20.48</v>
      </c>
      <c r="DQ3576">
        <v>19.78</v>
      </c>
      <c r="DR3576">
        <v>19.09</v>
      </c>
      <c r="DS3576">
        <v>18.39</v>
      </c>
      <c r="DT3576">
        <v>17.71</v>
      </c>
      <c r="DU3576">
        <v>17.02</v>
      </c>
      <c r="DV3576">
        <v>16.350000000000001</v>
      </c>
      <c r="DW3576">
        <v>15.68</v>
      </c>
      <c r="DX3576">
        <v>15.03</v>
      </c>
      <c r="DY3576">
        <v>14.39</v>
      </c>
      <c r="DZ3576">
        <v>13.76</v>
      </c>
      <c r="EA3576">
        <v>13.15</v>
      </c>
      <c r="EB3576">
        <v>12.55</v>
      </c>
      <c r="EC3576">
        <v>11.96</v>
      </c>
      <c r="ED3576">
        <v>11.38</v>
      </c>
      <c r="EE3576">
        <v>10.82</v>
      </c>
      <c r="EF3576">
        <v>10.27</v>
      </c>
      <c r="EG3576">
        <v>9.74</v>
      </c>
      <c r="EH3576">
        <v>9.23</v>
      </c>
      <c r="EI3576">
        <v>8.73</v>
      </c>
      <c r="EJ3576">
        <v>8.26</v>
      </c>
      <c r="EK3576">
        <v>7.8</v>
      </c>
      <c r="EL3576">
        <v>7.35</v>
      </c>
      <c r="EM3576">
        <v>6.93</v>
      </c>
      <c r="EN3576">
        <v>6.52</v>
      </c>
      <c r="EO3576">
        <v>6.13</v>
      </c>
      <c r="EP3576">
        <v>5.76</v>
      </c>
      <c r="EQ3576">
        <v>5.4</v>
      </c>
      <c r="ER3576">
        <v>5.0599999999999996</v>
      </c>
      <c r="ES3576">
        <v>4.74</v>
      </c>
      <c r="ET3576">
        <v>4.4400000000000004</v>
      </c>
      <c r="EU3576">
        <v>4.1500000000000004</v>
      </c>
      <c r="EV3576">
        <v>3.88</v>
      </c>
      <c r="EW3576">
        <v>3.63</v>
      </c>
      <c r="EX3576">
        <v>3.38</v>
      </c>
      <c r="EY3576">
        <v>3.16</v>
      </c>
      <c r="EZ3576">
        <v>2.95</v>
      </c>
      <c r="FA3576">
        <v>2.76</v>
      </c>
      <c r="FB3576">
        <v>2.59</v>
      </c>
      <c r="FC3576">
        <v>2.44</v>
      </c>
      <c r="FD3576">
        <v>2.2999999999999998</v>
      </c>
      <c r="FE3576">
        <v>2.1800000000000002</v>
      </c>
      <c r="FF3576">
        <v>2.06</v>
      </c>
      <c r="FG3576">
        <v>1.96</v>
      </c>
      <c r="FH3576">
        <v>1.87</v>
      </c>
      <c r="FI3576">
        <v>1.78</v>
      </c>
      <c r="FJ3576">
        <v>1.71</v>
      </c>
      <c r="FK3576">
        <v>1.65</v>
      </c>
    </row>
    <row r="3577" spans="1:174" x14ac:dyDescent="0.25">
      <c r="A3577" t="s">
        <v>3364</v>
      </c>
      <c r="B3577">
        <v>60</v>
      </c>
      <c r="C3577">
        <v>60</v>
      </c>
      <c r="E3577">
        <v>100000</v>
      </c>
      <c r="F3577">
        <v>99109</v>
      </c>
      <c r="G3577">
        <v>98195</v>
      </c>
      <c r="H3577">
        <v>97263</v>
      </c>
      <c r="I3577">
        <v>96313</v>
      </c>
      <c r="J3577">
        <v>95345</v>
      </c>
      <c r="K3577">
        <v>94355</v>
      </c>
      <c r="L3577">
        <v>93337</v>
      </c>
      <c r="M3577">
        <v>92281</v>
      </c>
      <c r="N3577">
        <v>91178</v>
      </c>
      <c r="O3577">
        <v>90022</v>
      </c>
      <c r="P3577">
        <v>88810</v>
      </c>
      <c r="Q3577">
        <v>87548</v>
      </c>
      <c r="R3577">
        <v>86238</v>
      </c>
      <c r="S3577">
        <v>84887</v>
      </c>
      <c r="T3577">
        <v>83495</v>
      </c>
      <c r="U3577">
        <v>82058</v>
      </c>
      <c r="V3577">
        <v>80569</v>
      </c>
      <c r="W3577">
        <v>79011</v>
      </c>
      <c r="X3577">
        <v>77372</v>
      </c>
      <c r="Y3577">
        <v>75639</v>
      </c>
      <c r="Z3577">
        <v>73802</v>
      </c>
      <c r="AA3577">
        <v>71860</v>
      </c>
      <c r="AB3577">
        <v>69816</v>
      </c>
      <c r="AC3577">
        <v>67672</v>
      </c>
      <c r="AD3577">
        <v>65430</v>
      </c>
      <c r="AE3577">
        <v>63089</v>
      </c>
      <c r="AF3577">
        <v>60646</v>
      </c>
      <c r="AG3577">
        <v>58093</v>
      </c>
      <c r="AH3577">
        <v>55428</v>
      </c>
      <c r="AI3577">
        <v>52651</v>
      </c>
      <c r="AJ3577">
        <v>49765</v>
      </c>
      <c r="AK3577">
        <v>46782</v>
      </c>
      <c r="AL3577">
        <v>43724</v>
      </c>
      <c r="AM3577">
        <v>40609</v>
      </c>
      <c r="AN3577">
        <v>37459</v>
      </c>
      <c r="AO3577">
        <v>34295</v>
      </c>
      <c r="AP3577">
        <v>31140</v>
      </c>
      <c r="AQ3577">
        <v>28017</v>
      </c>
      <c r="AR3577">
        <v>24950</v>
      </c>
      <c r="AS3577">
        <v>21970</v>
      </c>
      <c r="AT3577">
        <v>19112</v>
      </c>
      <c r="AU3577">
        <v>16408</v>
      </c>
      <c r="AV3577">
        <v>13890</v>
      </c>
      <c r="AW3577">
        <v>11579</v>
      </c>
      <c r="AX3577">
        <v>9491</v>
      </c>
      <c r="AY3577">
        <v>7636</v>
      </c>
      <c r="AZ3577">
        <v>6017</v>
      </c>
      <c r="BA3577">
        <v>4633</v>
      </c>
      <c r="BB3577">
        <v>3479</v>
      </c>
      <c r="BC3577">
        <v>2543</v>
      </c>
      <c r="BD3577">
        <v>1809</v>
      </c>
      <c r="BE3577">
        <v>1250</v>
      </c>
      <c r="BF3577">
        <v>840</v>
      </c>
      <c r="BG3577">
        <v>549</v>
      </c>
      <c r="BH3577">
        <v>349</v>
      </c>
      <c r="BI3577">
        <v>215</v>
      </c>
      <c r="BJ3577">
        <v>129</v>
      </c>
      <c r="BK3577">
        <v>75</v>
      </c>
      <c r="BL3577">
        <v>42</v>
      </c>
      <c r="DC3577">
        <v>29.2</v>
      </c>
      <c r="DD3577">
        <v>28.46</v>
      </c>
      <c r="DE3577">
        <v>27.72</v>
      </c>
      <c r="DF3577">
        <v>26.98</v>
      </c>
      <c r="DG3577">
        <v>26.24</v>
      </c>
      <c r="DH3577">
        <v>25.5</v>
      </c>
      <c r="DI3577">
        <v>24.77</v>
      </c>
      <c r="DJ3577">
        <v>24.03</v>
      </c>
      <c r="DK3577">
        <v>23.3</v>
      </c>
      <c r="DL3577">
        <v>22.58</v>
      </c>
      <c r="DM3577">
        <v>21.86</v>
      </c>
      <c r="DN3577">
        <v>21.15</v>
      </c>
      <c r="DO3577">
        <v>20.45</v>
      </c>
      <c r="DP3577">
        <v>19.75</v>
      </c>
      <c r="DQ3577">
        <v>19.059999999999999</v>
      </c>
      <c r="DR3577">
        <v>18.37</v>
      </c>
      <c r="DS3577">
        <v>17.68</v>
      </c>
      <c r="DT3577">
        <v>17</v>
      </c>
      <c r="DU3577">
        <v>16.32</v>
      </c>
      <c r="DV3577">
        <v>15.66</v>
      </c>
      <c r="DW3577">
        <v>15.01</v>
      </c>
      <c r="DX3577">
        <v>14.37</v>
      </c>
      <c r="DY3577">
        <v>13.74</v>
      </c>
      <c r="DZ3577">
        <v>13.13</v>
      </c>
      <c r="EA3577">
        <v>12.53</v>
      </c>
      <c r="EB3577">
        <v>11.94</v>
      </c>
      <c r="EC3577">
        <v>11.37</v>
      </c>
      <c r="ED3577">
        <v>10.81</v>
      </c>
      <c r="EE3577">
        <v>10.26</v>
      </c>
      <c r="EF3577">
        <v>9.73</v>
      </c>
      <c r="EG3577">
        <v>9.2100000000000009</v>
      </c>
      <c r="EH3577">
        <v>8.7200000000000006</v>
      </c>
      <c r="EI3577">
        <v>8.24</v>
      </c>
      <c r="EJ3577">
        <v>7.79</v>
      </c>
      <c r="EK3577">
        <v>7.34</v>
      </c>
      <c r="EL3577">
        <v>6.92</v>
      </c>
      <c r="EM3577">
        <v>6.51</v>
      </c>
      <c r="EN3577">
        <v>6.12</v>
      </c>
      <c r="EO3577">
        <v>5.75</v>
      </c>
      <c r="EP3577">
        <v>5.39</v>
      </c>
      <c r="EQ3577">
        <v>5.0599999999999996</v>
      </c>
      <c r="ER3577">
        <v>4.74</v>
      </c>
      <c r="ES3577">
        <v>4.4400000000000004</v>
      </c>
      <c r="ET3577">
        <v>4.1500000000000004</v>
      </c>
      <c r="EU3577">
        <v>3.88</v>
      </c>
      <c r="EV3577">
        <v>3.62</v>
      </c>
      <c r="EW3577">
        <v>3.38</v>
      </c>
      <c r="EX3577">
        <v>3.15</v>
      </c>
      <c r="EY3577">
        <v>2.95</v>
      </c>
      <c r="EZ3577">
        <v>2.76</v>
      </c>
      <c r="FA3577">
        <v>2.59</v>
      </c>
      <c r="FB3577">
        <v>2.4300000000000002</v>
      </c>
      <c r="FC3577">
        <v>2.2999999999999998</v>
      </c>
      <c r="FD3577">
        <v>2.17</v>
      </c>
      <c r="FE3577">
        <v>2.06</v>
      </c>
      <c r="FF3577">
        <v>1.96</v>
      </c>
      <c r="FG3577">
        <v>1.87</v>
      </c>
      <c r="FH3577">
        <v>1.78</v>
      </c>
      <c r="FI3577">
        <v>1.71</v>
      </c>
      <c r="FJ3577">
        <v>1.65</v>
      </c>
    </row>
    <row r="3578" spans="1:174" x14ac:dyDescent="0.25">
      <c r="A3578" t="s">
        <v>3365</v>
      </c>
      <c r="B3578">
        <v>59</v>
      </c>
      <c r="C3578">
        <v>59</v>
      </c>
      <c r="E3578">
        <v>100000</v>
      </c>
      <c r="F3578">
        <v>99074</v>
      </c>
      <c r="G3578">
        <v>98127</v>
      </c>
      <c r="H3578">
        <v>97164</v>
      </c>
      <c r="I3578">
        <v>96183</v>
      </c>
      <c r="J3578">
        <v>95179</v>
      </c>
      <c r="K3578">
        <v>94145</v>
      </c>
      <c r="L3578">
        <v>93074</v>
      </c>
      <c r="M3578">
        <v>91955</v>
      </c>
      <c r="N3578">
        <v>90783</v>
      </c>
      <c r="O3578">
        <v>89557</v>
      </c>
      <c r="P3578">
        <v>88277</v>
      </c>
      <c r="Q3578">
        <v>86951</v>
      </c>
      <c r="R3578">
        <v>85582</v>
      </c>
      <c r="S3578">
        <v>84173</v>
      </c>
      <c r="T3578">
        <v>82719</v>
      </c>
      <c r="U3578">
        <v>81210</v>
      </c>
      <c r="V3578">
        <v>79634</v>
      </c>
      <c r="W3578">
        <v>77976</v>
      </c>
      <c r="X3578">
        <v>76221</v>
      </c>
      <c r="Y3578">
        <v>74365</v>
      </c>
      <c r="Z3578">
        <v>72402</v>
      </c>
      <c r="AA3578">
        <v>70334</v>
      </c>
      <c r="AB3578">
        <v>68168</v>
      </c>
      <c r="AC3578">
        <v>65902</v>
      </c>
      <c r="AD3578">
        <v>63537</v>
      </c>
      <c r="AE3578">
        <v>61070</v>
      </c>
      <c r="AF3578">
        <v>58493</v>
      </c>
      <c r="AG3578">
        <v>55801</v>
      </c>
      <c r="AH3578">
        <v>52996</v>
      </c>
      <c r="AI3578">
        <v>50084</v>
      </c>
      <c r="AJ3578">
        <v>47075</v>
      </c>
      <c r="AK3578">
        <v>43988</v>
      </c>
      <c r="AL3578">
        <v>40846</v>
      </c>
      <c r="AM3578">
        <v>37670</v>
      </c>
      <c r="AN3578">
        <v>34482</v>
      </c>
      <c r="AO3578">
        <v>31303</v>
      </c>
      <c r="AP3578">
        <v>28155</v>
      </c>
      <c r="AQ3578">
        <v>25067</v>
      </c>
      <c r="AR3578">
        <v>22068</v>
      </c>
      <c r="AS3578">
        <v>19192</v>
      </c>
      <c r="AT3578">
        <v>16472</v>
      </c>
      <c r="AU3578">
        <v>13938</v>
      </c>
      <c r="AV3578">
        <v>11615</v>
      </c>
      <c r="AW3578">
        <v>9518</v>
      </c>
      <c r="AX3578">
        <v>7654</v>
      </c>
      <c r="AY3578">
        <v>6029</v>
      </c>
      <c r="AZ3578">
        <v>4641</v>
      </c>
      <c r="BA3578">
        <v>3483</v>
      </c>
      <c r="BB3578">
        <v>2544</v>
      </c>
      <c r="BC3578">
        <v>1808</v>
      </c>
      <c r="BD3578">
        <v>1249</v>
      </c>
      <c r="BE3578">
        <v>839</v>
      </c>
      <c r="BF3578">
        <v>548</v>
      </c>
      <c r="BG3578">
        <v>348</v>
      </c>
      <c r="BH3578">
        <v>214</v>
      </c>
      <c r="BI3578">
        <v>128</v>
      </c>
      <c r="BJ3578">
        <v>74</v>
      </c>
      <c r="BK3578">
        <v>42</v>
      </c>
      <c r="DC3578">
        <v>28.42</v>
      </c>
      <c r="DD3578">
        <v>27.68</v>
      </c>
      <c r="DE3578">
        <v>26.94</v>
      </c>
      <c r="DF3578">
        <v>26.21</v>
      </c>
      <c r="DG3578">
        <v>25.47</v>
      </c>
      <c r="DH3578">
        <v>24.73</v>
      </c>
      <c r="DI3578">
        <v>24</v>
      </c>
      <c r="DJ3578">
        <v>23.27</v>
      </c>
      <c r="DK3578">
        <v>22.55</v>
      </c>
      <c r="DL3578">
        <v>21.83</v>
      </c>
      <c r="DM3578">
        <v>21.12</v>
      </c>
      <c r="DN3578">
        <v>20.420000000000002</v>
      </c>
      <c r="DO3578">
        <v>19.73</v>
      </c>
      <c r="DP3578">
        <v>19.03</v>
      </c>
      <c r="DQ3578">
        <v>18.34</v>
      </c>
      <c r="DR3578">
        <v>17.66</v>
      </c>
      <c r="DS3578">
        <v>16.98</v>
      </c>
      <c r="DT3578">
        <v>16.3</v>
      </c>
      <c r="DU3578">
        <v>15.64</v>
      </c>
      <c r="DV3578">
        <v>14.99</v>
      </c>
      <c r="DW3578">
        <v>14.35</v>
      </c>
      <c r="DX3578">
        <v>13.72</v>
      </c>
      <c r="DY3578">
        <v>13.11</v>
      </c>
      <c r="DZ3578">
        <v>12.51</v>
      </c>
      <c r="EA3578">
        <v>11.93</v>
      </c>
      <c r="EB3578">
        <v>11.35</v>
      </c>
      <c r="EC3578">
        <v>10.79</v>
      </c>
      <c r="ED3578">
        <v>10.24</v>
      </c>
      <c r="EE3578">
        <v>9.7100000000000009</v>
      </c>
      <c r="EF3578">
        <v>9.1999999999999993</v>
      </c>
      <c r="EG3578">
        <v>8.7100000000000009</v>
      </c>
      <c r="EH3578">
        <v>8.23</v>
      </c>
      <c r="EI3578">
        <v>7.77</v>
      </c>
      <c r="EJ3578">
        <v>7.33</v>
      </c>
      <c r="EK3578">
        <v>6.91</v>
      </c>
      <c r="EL3578">
        <v>6.5</v>
      </c>
      <c r="EM3578">
        <v>6.11</v>
      </c>
      <c r="EN3578">
        <v>5.74</v>
      </c>
      <c r="EO3578">
        <v>5.38</v>
      </c>
      <c r="EP3578">
        <v>5.05</v>
      </c>
      <c r="EQ3578">
        <v>4.7300000000000004</v>
      </c>
      <c r="ER3578">
        <v>4.43</v>
      </c>
      <c r="ES3578">
        <v>4.1399999999999997</v>
      </c>
      <c r="ET3578">
        <v>3.87</v>
      </c>
      <c r="EU3578">
        <v>3.62</v>
      </c>
      <c r="EV3578">
        <v>3.37</v>
      </c>
      <c r="EW3578">
        <v>3.15</v>
      </c>
      <c r="EX3578">
        <v>2.94</v>
      </c>
      <c r="EY3578">
        <v>2.75</v>
      </c>
      <c r="EZ3578">
        <v>2.58</v>
      </c>
      <c r="FA3578">
        <v>2.4300000000000002</v>
      </c>
      <c r="FB3578">
        <v>2.29</v>
      </c>
      <c r="FC3578">
        <v>2.17</v>
      </c>
      <c r="FD3578">
        <v>2.06</v>
      </c>
      <c r="FE3578">
        <v>1.96</v>
      </c>
      <c r="FF3578">
        <v>1.86</v>
      </c>
      <c r="FG3578">
        <v>1.78</v>
      </c>
      <c r="FH3578">
        <v>1.71</v>
      </c>
      <c r="FI3578">
        <v>1.65</v>
      </c>
    </row>
    <row r="3579" spans="1:174" x14ac:dyDescent="0.25">
      <c r="A3579" t="s">
        <v>3366</v>
      </c>
      <c r="B3579">
        <v>58</v>
      </c>
      <c r="C3579">
        <v>58</v>
      </c>
      <c r="E3579">
        <v>100000</v>
      </c>
      <c r="F3579">
        <v>99040</v>
      </c>
      <c r="G3579">
        <v>98063</v>
      </c>
      <c r="H3579">
        <v>97067</v>
      </c>
      <c r="I3579">
        <v>96048</v>
      </c>
      <c r="J3579">
        <v>95000</v>
      </c>
      <c r="K3579">
        <v>93912</v>
      </c>
      <c r="L3579">
        <v>92777</v>
      </c>
      <c r="M3579">
        <v>91589</v>
      </c>
      <c r="N3579">
        <v>90346</v>
      </c>
      <c r="O3579">
        <v>89049</v>
      </c>
      <c r="P3579">
        <v>87705</v>
      </c>
      <c r="Q3579">
        <v>86319</v>
      </c>
      <c r="R3579">
        <v>84891</v>
      </c>
      <c r="S3579">
        <v>83418</v>
      </c>
      <c r="T3579">
        <v>81891</v>
      </c>
      <c r="U3579">
        <v>80294</v>
      </c>
      <c r="V3579">
        <v>78616</v>
      </c>
      <c r="W3579">
        <v>76841</v>
      </c>
      <c r="X3579">
        <v>74962</v>
      </c>
      <c r="Y3579">
        <v>72978</v>
      </c>
      <c r="Z3579">
        <v>70887</v>
      </c>
      <c r="AA3579">
        <v>68695</v>
      </c>
      <c r="AB3579">
        <v>66405</v>
      </c>
      <c r="AC3579">
        <v>64015</v>
      </c>
      <c r="AD3579">
        <v>61522</v>
      </c>
      <c r="AE3579">
        <v>58918</v>
      </c>
      <c r="AF3579">
        <v>56201</v>
      </c>
      <c r="AG3579">
        <v>53367</v>
      </c>
      <c r="AH3579">
        <v>50425</v>
      </c>
      <c r="AI3579">
        <v>47389</v>
      </c>
      <c r="AJ3579">
        <v>44274</v>
      </c>
      <c r="AK3579">
        <v>41103</v>
      </c>
      <c r="AL3579">
        <v>37899</v>
      </c>
      <c r="AM3579">
        <v>34684</v>
      </c>
      <c r="AN3579">
        <v>31480</v>
      </c>
      <c r="AO3579">
        <v>28307</v>
      </c>
      <c r="AP3579">
        <v>25196</v>
      </c>
      <c r="AQ3579">
        <v>22175</v>
      </c>
      <c r="AR3579">
        <v>19279</v>
      </c>
      <c r="AS3579">
        <v>16543</v>
      </c>
      <c r="AT3579">
        <v>13994</v>
      </c>
      <c r="AU3579">
        <v>11656</v>
      </c>
      <c r="AV3579">
        <v>9548</v>
      </c>
      <c r="AW3579">
        <v>7676</v>
      </c>
      <c r="AX3579">
        <v>6044</v>
      </c>
      <c r="AY3579">
        <v>4650</v>
      </c>
      <c r="AZ3579">
        <v>3488</v>
      </c>
      <c r="BA3579">
        <v>2547</v>
      </c>
      <c r="BB3579">
        <v>1808</v>
      </c>
      <c r="BC3579">
        <v>1248</v>
      </c>
      <c r="BD3579">
        <v>838</v>
      </c>
      <c r="BE3579">
        <v>547</v>
      </c>
      <c r="BF3579">
        <v>347</v>
      </c>
      <c r="BG3579">
        <v>214</v>
      </c>
      <c r="BH3579">
        <v>128</v>
      </c>
      <c r="BI3579">
        <v>74</v>
      </c>
      <c r="BJ3579">
        <v>42</v>
      </c>
      <c r="DC3579">
        <v>27.64</v>
      </c>
      <c r="DD3579">
        <v>26.91</v>
      </c>
      <c r="DE3579">
        <v>26.17</v>
      </c>
      <c r="DF3579">
        <v>25.43</v>
      </c>
      <c r="DG3579">
        <v>24.7</v>
      </c>
      <c r="DH3579">
        <v>23.97</v>
      </c>
      <c r="DI3579">
        <v>23.24</v>
      </c>
      <c r="DJ3579">
        <v>22.52</v>
      </c>
      <c r="DK3579">
        <v>21.8</v>
      </c>
      <c r="DL3579">
        <v>21.09</v>
      </c>
      <c r="DM3579">
        <v>20.39</v>
      </c>
      <c r="DN3579">
        <v>19.7</v>
      </c>
      <c r="DO3579">
        <v>19.010000000000002</v>
      </c>
      <c r="DP3579">
        <v>18.32</v>
      </c>
      <c r="DQ3579">
        <v>17.63</v>
      </c>
      <c r="DR3579">
        <v>16.95</v>
      </c>
      <c r="DS3579">
        <v>16.28</v>
      </c>
      <c r="DT3579">
        <v>15.62</v>
      </c>
      <c r="DU3579">
        <v>14.97</v>
      </c>
      <c r="DV3579">
        <v>14.33</v>
      </c>
      <c r="DW3579">
        <v>13.7</v>
      </c>
      <c r="DX3579">
        <v>13.09</v>
      </c>
      <c r="DY3579">
        <v>12.5</v>
      </c>
      <c r="DZ3579">
        <v>11.91</v>
      </c>
      <c r="EA3579">
        <v>11.34</v>
      </c>
      <c r="EB3579">
        <v>10.78</v>
      </c>
      <c r="EC3579">
        <v>10.23</v>
      </c>
      <c r="ED3579">
        <v>9.6999999999999993</v>
      </c>
      <c r="EE3579">
        <v>9.19</v>
      </c>
      <c r="EF3579">
        <v>8.69</v>
      </c>
      <c r="EG3579">
        <v>8.2200000000000006</v>
      </c>
      <c r="EH3579">
        <v>7.76</v>
      </c>
      <c r="EI3579">
        <v>7.32</v>
      </c>
      <c r="EJ3579">
        <v>6.9</v>
      </c>
      <c r="EK3579">
        <v>6.49</v>
      </c>
      <c r="EL3579">
        <v>6.1</v>
      </c>
      <c r="EM3579">
        <v>5.73</v>
      </c>
      <c r="EN3579">
        <v>5.38</v>
      </c>
      <c r="EO3579">
        <v>5.04</v>
      </c>
      <c r="EP3579">
        <v>4.72</v>
      </c>
      <c r="EQ3579">
        <v>4.42</v>
      </c>
      <c r="ER3579">
        <v>4.1399999999999997</v>
      </c>
      <c r="ES3579">
        <v>3.87</v>
      </c>
      <c r="ET3579">
        <v>3.61</v>
      </c>
      <c r="EU3579">
        <v>3.37</v>
      </c>
      <c r="EV3579">
        <v>3.14</v>
      </c>
      <c r="EW3579">
        <v>2.94</v>
      </c>
      <c r="EX3579">
        <v>2.75</v>
      </c>
      <c r="EY3579">
        <v>2.58</v>
      </c>
      <c r="EZ3579">
        <v>2.4300000000000002</v>
      </c>
      <c r="FA3579">
        <v>2.29</v>
      </c>
      <c r="FB3579">
        <v>2.17</v>
      </c>
      <c r="FC3579">
        <v>2.06</v>
      </c>
      <c r="FD3579">
        <v>1.96</v>
      </c>
      <c r="FE3579">
        <v>1.86</v>
      </c>
      <c r="FF3579">
        <v>1.78</v>
      </c>
      <c r="FG3579">
        <v>1.71</v>
      </c>
      <c r="FH3579">
        <v>1.65</v>
      </c>
    </row>
    <row r="3580" spans="1:174" x14ac:dyDescent="0.25">
      <c r="A3580" t="s">
        <v>3367</v>
      </c>
      <c r="B3580">
        <v>57</v>
      </c>
      <c r="C3580">
        <v>57</v>
      </c>
      <c r="E3580">
        <v>100000</v>
      </c>
      <c r="F3580">
        <v>99008</v>
      </c>
      <c r="G3580">
        <v>97997</v>
      </c>
      <c r="H3580">
        <v>96964</v>
      </c>
      <c r="I3580">
        <v>95900</v>
      </c>
      <c r="J3580">
        <v>94796</v>
      </c>
      <c r="K3580">
        <v>93644</v>
      </c>
      <c r="L3580">
        <v>92438</v>
      </c>
      <c r="M3580">
        <v>91177</v>
      </c>
      <c r="N3580">
        <v>89863</v>
      </c>
      <c r="O3580">
        <v>88501</v>
      </c>
      <c r="P3580">
        <v>87095</v>
      </c>
      <c r="Q3580">
        <v>85649</v>
      </c>
      <c r="R3580">
        <v>84157</v>
      </c>
      <c r="S3580">
        <v>82609</v>
      </c>
      <c r="T3580">
        <v>80993</v>
      </c>
      <c r="U3580">
        <v>79292</v>
      </c>
      <c r="V3580">
        <v>77496</v>
      </c>
      <c r="W3580">
        <v>75595</v>
      </c>
      <c r="X3580">
        <v>73585</v>
      </c>
      <c r="Y3580">
        <v>71472</v>
      </c>
      <c r="Z3580">
        <v>69255</v>
      </c>
      <c r="AA3580">
        <v>66937</v>
      </c>
      <c r="AB3580">
        <v>64521</v>
      </c>
      <c r="AC3580">
        <v>62001</v>
      </c>
      <c r="AD3580">
        <v>59370</v>
      </c>
      <c r="AE3580">
        <v>56624</v>
      </c>
      <c r="AF3580">
        <v>53762</v>
      </c>
      <c r="AG3580">
        <v>50790</v>
      </c>
      <c r="AH3580">
        <v>47722</v>
      </c>
      <c r="AI3580">
        <v>44579</v>
      </c>
      <c r="AJ3580">
        <v>41379</v>
      </c>
      <c r="AK3580">
        <v>38145</v>
      </c>
      <c r="AL3580">
        <v>34901</v>
      </c>
      <c r="AM3580">
        <v>31670</v>
      </c>
      <c r="AN3580">
        <v>28472</v>
      </c>
      <c r="AO3580">
        <v>25335</v>
      </c>
      <c r="AP3580">
        <v>22291</v>
      </c>
      <c r="AQ3580">
        <v>19375</v>
      </c>
      <c r="AR3580">
        <v>16620</v>
      </c>
      <c r="AS3580">
        <v>14055</v>
      </c>
      <c r="AT3580">
        <v>11704</v>
      </c>
      <c r="AU3580">
        <v>9582</v>
      </c>
      <c r="AV3580">
        <v>7701</v>
      </c>
      <c r="AW3580">
        <v>6061</v>
      </c>
      <c r="AX3580">
        <v>4661</v>
      </c>
      <c r="AY3580">
        <v>3495</v>
      </c>
      <c r="AZ3580">
        <v>2551</v>
      </c>
      <c r="BA3580">
        <v>1810</v>
      </c>
      <c r="BB3580">
        <v>1248</v>
      </c>
      <c r="BC3580">
        <v>837</v>
      </c>
      <c r="BD3580">
        <v>546</v>
      </c>
      <c r="BE3580">
        <v>346</v>
      </c>
      <c r="BF3580">
        <v>213</v>
      </c>
      <c r="BG3580">
        <v>127</v>
      </c>
      <c r="BH3580">
        <v>74</v>
      </c>
      <c r="BI3580">
        <v>41</v>
      </c>
      <c r="DC3580">
        <v>26.87</v>
      </c>
      <c r="DD3580">
        <v>26.14</v>
      </c>
      <c r="DE3580">
        <v>25.4</v>
      </c>
      <c r="DF3580">
        <v>24.66</v>
      </c>
      <c r="DG3580">
        <v>23.93</v>
      </c>
      <c r="DH3580">
        <v>23.21</v>
      </c>
      <c r="DI3580">
        <v>22.49</v>
      </c>
      <c r="DJ3580">
        <v>21.77</v>
      </c>
      <c r="DK3580">
        <v>21.07</v>
      </c>
      <c r="DL3580">
        <v>20.37</v>
      </c>
      <c r="DM3580">
        <v>19.670000000000002</v>
      </c>
      <c r="DN3580">
        <v>18.98</v>
      </c>
      <c r="DO3580">
        <v>18.29</v>
      </c>
      <c r="DP3580">
        <v>17.61</v>
      </c>
      <c r="DQ3580">
        <v>16.93</v>
      </c>
      <c r="DR3580">
        <v>16.260000000000002</v>
      </c>
      <c r="DS3580">
        <v>15.6</v>
      </c>
      <c r="DT3580">
        <v>14.95</v>
      </c>
      <c r="DU3580">
        <v>14.31</v>
      </c>
      <c r="DV3580">
        <v>13.69</v>
      </c>
      <c r="DW3580">
        <v>13.08</v>
      </c>
      <c r="DX3580">
        <v>12.48</v>
      </c>
      <c r="DY3580">
        <v>11.89</v>
      </c>
      <c r="DZ3580">
        <v>11.32</v>
      </c>
      <c r="EA3580">
        <v>10.76</v>
      </c>
      <c r="EB3580">
        <v>10.210000000000001</v>
      </c>
      <c r="EC3580">
        <v>9.69</v>
      </c>
      <c r="ED3580">
        <v>9.17</v>
      </c>
      <c r="EE3580">
        <v>8.68</v>
      </c>
      <c r="EF3580">
        <v>8.2100000000000009</v>
      </c>
      <c r="EG3580">
        <v>7.75</v>
      </c>
      <c r="EH3580">
        <v>7.31</v>
      </c>
      <c r="EI3580">
        <v>6.89</v>
      </c>
      <c r="EJ3580">
        <v>6.48</v>
      </c>
      <c r="EK3580">
        <v>6.1</v>
      </c>
      <c r="EL3580">
        <v>5.72</v>
      </c>
      <c r="EM3580">
        <v>5.37</v>
      </c>
      <c r="EN3580">
        <v>5.04</v>
      </c>
      <c r="EO3580">
        <v>4.72</v>
      </c>
      <c r="EP3580">
        <v>4.42</v>
      </c>
      <c r="EQ3580">
        <v>4.13</v>
      </c>
      <c r="ER3580">
        <v>3.86</v>
      </c>
      <c r="ES3580">
        <v>3.61</v>
      </c>
      <c r="ET3580">
        <v>3.36</v>
      </c>
      <c r="EU3580">
        <v>3.14</v>
      </c>
      <c r="EV3580">
        <v>2.93</v>
      </c>
      <c r="EW3580">
        <v>2.74</v>
      </c>
      <c r="EX3580">
        <v>2.57</v>
      </c>
      <c r="EY3580">
        <v>2.42</v>
      </c>
      <c r="EZ3580">
        <v>2.29</v>
      </c>
      <c r="FA3580">
        <v>2.17</v>
      </c>
      <c r="FB3580">
        <v>2.0499999999999998</v>
      </c>
      <c r="FC3580">
        <v>1.95</v>
      </c>
      <c r="FD3580">
        <v>1.86</v>
      </c>
      <c r="FE3580">
        <v>1.78</v>
      </c>
      <c r="FF3580">
        <v>1.7</v>
      </c>
      <c r="FG3580">
        <v>1.65</v>
      </c>
    </row>
    <row r="3581" spans="1:174" x14ac:dyDescent="0.25">
      <c r="A3581" t="s">
        <v>3368</v>
      </c>
      <c r="B3581">
        <v>56</v>
      </c>
      <c r="C3581">
        <v>56</v>
      </c>
      <c r="E3581">
        <v>100000</v>
      </c>
      <c r="F3581">
        <v>98974</v>
      </c>
      <c r="G3581">
        <v>97925</v>
      </c>
      <c r="H3581">
        <v>96845</v>
      </c>
      <c r="I3581">
        <v>95724</v>
      </c>
      <c r="J3581">
        <v>94555</v>
      </c>
      <c r="K3581">
        <v>93332</v>
      </c>
      <c r="L3581">
        <v>92051</v>
      </c>
      <c r="M3581">
        <v>90718</v>
      </c>
      <c r="N3581">
        <v>89337</v>
      </c>
      <c r="O3581">
        <v>87913</v>
      </c>
      <c r="P3581">
        <v>86446</v>
      </c>
      <c r="Q3581">
        <v>84934</v>
      </c>
      <c r="R3581">
        <v>83366</v>
      </c>
      <c r="S3581">
        <v>81728</v>
      </c>
      <c r="T3581">
        <v>80006</v>
      </c>
      <c r="U3581">
        <v>78186</v>
      </c>
      <c r="V3581">
        <v>76261</v>
      </c>
      <c r="W3581">
        <v>74228</v>
      </c>
      <c r="X3581">
        <v>72087</v>
      </c>
      <c r="Y3581">
        <v>69845</v>
      </c>
      <c r="Z3581">
        <v>67502</v>
      </c>
      <c r="AA3581">
        <v>65057</v>
      </c>
      <c r="AB3581">
        <v>62508</v>
      </c>
      <c r="AC3581">
        <v>59849</v>
      </c>
      <c r="AD3581">
        <v>57073</v>
      </c>
      <c r="AE3581">
        <v>54180</v>
      </c>
      <c r="AF3581">
        <v>51178</v>
      </c>
      <c r="AG3581">
        <v>48078</v>
      </c>
      <c r="AH3581">
        <v>44902</v>
      </c>
      <c r="AI3581">
        <v>41673</v>
      </c>
      <c r="AJ3581">
        <v>38409</v>
      </c>
      <c r="AK3581">
        <v>35134</v>
      </c>
      <c r="AL3581">
        <v>31873</v>
      </c>
      <c r="AM3581">
        <v>28649</v>
      </c>
      <c r="AN3581">
        <v>25487</v>
      </c>
      <c r="AO3581">
        <v>22418</v>
      </c>
      <c r="AP3581">
        <v>19479</v>
      </c>
      <c r="AQ3581">
        <v>16704</v>
      </c>
      <c r="AR3581">
        <v>14122</v>
      </c>
      <c r="AS3581">
        <v>11756</v>
      </c>
      <c r="AT3581">
        <v>9622</v>
      </c>
      <c r="AU3581">
        <v>7729</v>
      </c>
      <c r="AV3581">
        <v>6081</v>
      </c>
      <c r="AW3581">
        <v>4675</v>
      </c>
      <c r="AX3581">
        <v>3503</v>
      </c>
      <c r="AY3581">
        <v>2555</v>
      </c>
      <c r="AZ3581">
        <v>1812</v>
      </c>
      <c r="BA3581">
        <v>1249</v>
      </c>
      <c r="BB3581">
        <v>837</v>
      </c>
      <c r="BC3581">
        <v>545</v>
      </c>
      <c r="BD3581">
        <v>345</v>
      </c>
      <c r="BE3581">
        <v>212</v>
      </c>
      <c r="BF3581">
        <v>127</v>
      </c>
      <c r="BG3581">
        <v>73</v>
      </c>
      <c r="BH3581">
        <v>41</v>
      </c>
      <c r="DC3581">
        <v>26.1</v>
      </c>
      <c r="DD3581">
        <v>25.36</v>
      </c>
      <c r="DE3581">
        <v>24.63</v>
      </c>
      <c r="DF3581">
        <v>23.9</v>
      </c>
      <c r="DG3581">
        <v>23.17</v>
      </c>
      <c r="DH3581">
        <v>22.45</v>
      </c>
      <c r="DI3581">
        <v>21.74</v>
      </c>
      <c r="DJ3581">
        <v>21.04</v>
      </c>
      <c r="DK3581">
        <v>20.34</v>
      </c>
      <c r="DL3581">
        <v>19.649999999999999</v>
      </c>
      <c r="DM3581">
        <v>18.96</v>
      </c>
      <c r="DN3581">
        <v>18.27</v>
      </c>
      <c r="DO3581">
        <v>17.59</v>
      </c>
      <c r="DP3581">
        <v>16.91</v>
      </c>
      <c r="DQ3581">
        <v>16.239999999999998</v>
      </c>
      <c r="DR3581">
        <v>15.58</v>
      </c>
      <c r="DS3581">
        <v>14.93</v>
      </c>
      <c r="DT3581">
        <v>14.29</v>
      </c>
      <c r="DU3581">
        <v>13.67</v>
      </c>
      <c r="DV3581">
        <v>13.06</v>
      </c>
      <c r="DW3581">
        <v>12.46</v>
      </c>
      <c r="DX3581">
        <v>11.88</v>
      </c>
      <c r="DY3581">
        <v>11.3</v>
      </c>
      <c r="DZ3581">
        <v>10.75</v>
      </c>
      <c r="EA3581">
        <v>10.199999999999999</v>
      </c>
      <c r="EB3581">
        <v>9.67</v>
      </c>
      <c r="EC3581">
        <v>9.16</v>
      </c>
      <c r="ED3581">
        <v>8.67</v>
      </c>
      <c r="EE3581">
        <v>8.1999999999999993</v>
      </c>
      <c r="EF3581">
        <v>7.74</v>
      </c>
      <c r="EG3581">
        <v>7.3</v>
      </c>
      <c r="EH3581">
        <v>6.88</v>
      </c>
      <c r="EI3581">
        <v>6.48</v>
      </c>
      <c r="EJ3581">
        <v>6.09</v>
      </c>
      <c r="EK3581">
        <v>5.72</v>
      </c>
      <c r="EL3581">
        <v>5.36</v>
      </c>
      <c r="EM3581">
        <v>5.03</v>
      </c>
      <c r="EN3581">
        <v>4.71</v>
      </c>
      <c r="EO3581">
        <v>4.41</v>
      </c>
      <c r="EP3581">
        <v>4.13</v>
      </c>
      <c r="EQ3581">
        <v>3.86</v>
      </c>
      <c r="ER3581">
        <v>3.6</v>
      </c>
      <c r="ES3581">
        <v>3.36</v>
      </c>
      <c r="ET3581">
        <v>3.13</v>
      </c>
      <c r="EU3581">
        <v>2.93</v>
      </c>
      <c r="EV3581">
        <v>2.74</v>
      </c>
      <c r="EW3581">
        <v>2.57</v>
      </c>
      <c r="EX3581">
        <v>2.42</v>
      </c>
      <c r="EY3581">
        <v>2.2799999999999998</v>
      </c>
      <c r="EZ3581">
        <v>2.16</v>
      </c>
      <c r="FA3581">
        <v>2.0499999999999998</v>
      </c>
      <c r="FB3581">
        <v>1.95</v>
      </c>
      <c r="FC3581">
        <v>1.86</v>
      </c>
      <c r="FD3581">
        <v>1.77</v>
      </c>
      <c r="FE3581">
        <v>1.7</v>
      </c>
      <c r="FF3581">
        <v>1.65</v>
      </c>
    </row>
    <row r="3582" spans="1:174" x14ac:dyDescent="0.25">
      <c r="A3582" t="s">
        <v>3369</v>
      </c>
      <c r="B3582">
        <v>55</v>
      </c>
      <c r="C3582">
        <v>55</v>
      </c>
      <c r="E3582">
        <v>100000</v>
      </c>
      <c r="F3582">
        <v>98934</v>
      </c>
      <c r="G3582">
        <v>97838</v>
      </c>
      <c r="H3582">
        <v>96701</v>
      </c>
      <c r="I3582">
        <v>95514</v>
      </c>
      <c r="J3582">
        <v>94271</v>
      </c>
      <c r="K3582">
        <v>92972</v>
      </c>
      <c r="L3582">
        <v>91619</v>
      </c>
      <c r="M3582">
        <v>90217</v>
      </c>
      <c r="N3582">
        <v>88773</v>
      </c>
      <c r="O3582">
        <v>87287</v>
      </c>
      <c r="P3582">
        <v>85753</v>
      </c>
      <c r="Q3582">
        <v>84163</v>
      </c>
      <c r="R3582">
        <v>82503</v>
      </c>
      <c r="S3582">
        <v>80757</v>
      </c>
      <c r="T3582">
        <v>78914</v>
      </c>
      <c r="U3582">
        <v>76964</v>
      </c>
      <c r="V3582">
        <v>74905</v>
      </c>
      <c r="W3582">
        <v>72739</v>
      </c>
      <c r="X3582">
        <v>70468</v>
      </c>
      <c r="Y3582">
        <v>68098</v>
      </c>
      <c r="Z3582">
        <v>65624</v>
      </c>
      <c r="AA3582">
        <v>63045</v>
      </c>
      <c r="AB3582">
        <v>60355</v>
      </c>
      <c r="AC3582">
        <v>57548</v>
      </c>
      <c r="AD3582">
        <v>54624</v>
      </c>
      <c r="AE3582">
        <v>51589</v>
      </c>
      <c r="AF3582">
        <v>48458</v>
      </c>
      <c r="AG3582">
        <v>45248</v>
      </c>
      <c r="AH3582">
        <v>41984</v>
      </c>
      <c r="AI3582">
        <v>38689</v>
      </c>
      <c r="AJ3582">
        <v>35384</v>
      </c>
      <c r="AK3582">
        <v>32092</v>
      </c>
      <c r="AL3582">
        <v>28838</v>
      </c>
      <c r="AM3582">
        <v>25648</v>
      </c>
      <c r="AN3582">
        <v>22555</v>
      </c>
      <c r="AO3582">
        <v>19592</v>
      </c>
      <c r="AP3582">
        <v>16795</v>
      </c>
      <c r="AQ3582">
        <v>14195</v>
      </c>
      <c r="AR3582">
        <v>11813</v>
      </c>
      <c r="AS3582">
        <v>9666</v>
      </c>
      <c r="AT3582">
        <v>7762</v>
      </c>
      <c r="AU3582">
        <v>6103</v>
      </c>
      <c r="AV3582">
        <v>4690</v>
      </c>
      <c r="AW3582">
        <v>3513</v>
      </c>
      <c r="AX3582">
        <v>2561</v>
      </c>
      <c r="AY3582">
        <v>1815</v>
      </c>
      <c r="AZ3582">
        <v>1250</v>
      </c>
      <c r="BA3582">
        <v>837</v>
      </c>
      <c r="BB3582">
        <v>545</v>
      </c>
      <c r="BC3582">
        <v>345</v>
      </c>
      <c r="BD3582">
        <v>212</v>
      </c>
      <c r="BE3582">
        <v>126</v>
      </c>
      <c r="BF3582">
        <v>73</v>
      </c>
      <c r="BG3582">
        <v>41</v>
      </c>
      <c r="DC3582">
        <v>25.33</v>
      </c>
      <c r="DD3582">
        <v>24.6</v>
      </c>
      <c r="DE3582">
        <v>23.87</v>
      </c>
      <c r="DF3582">
        <v>23.14</v>
      </c>
      <c r="DG3582">
        <v>22.42</v>
      </c>
      <c r="DH3582">
        <v>21.71</v>
      </c>
      <c r="DI3582">
        <v>21.01</v>
      </c>
      <c r="DJ3582">
        <v>20.309999999999999</v>
      </c>
      <c r="DK3582">
        <v>19.62</v>
      </c>
      <c r="DL3582">
        <v>18.93</v>
      </c>
      <c r="DM3582">
        <v>18.25</v>
      </c>
      <c r="DN3582">
        <v>17.559999999999999</v>
      </c>
      <c r="DO3582">
        <v>16.88</v>
      </c>
      <c r="DP3582">
        <v>16.21</v>
      </c>
      <c r="DQ3582">
        <v>15.55</v>
      </c>
      <c r="DR3582">
        <v>14.91</v>
      </c>
      <c r="DS3582">
        <v>14.27</v>
      </c>
      <c r="DT3582">
        <v>13.65</v>
      </c>
      <c r="DU3582">
        <v>13.04</v>
      </c>
      <c r="DV3582">
        <v>12.45</v>
      </c>
      <c r="DW3582">
        <v>11.86</v>
      </c>
      <c r="DX3582">
        <v>11.29</v>
      </c>
      <c r="DY3582">
        <v>10.73</v>
      </c>
      <c r="DZ3582">
        <v>10.19</v>
      </c>
      <c r="EA3582">
        <v>9.66</v>
      </c>
      <c r="EB3582">
        <v>9.15</v>
      </c>
      <c r="EC3582">
        <v>8.66</v>
      </c>
      <c r="ED3582">
        <v>8.19</v>
      </c>
      <c r="EE3582">
        <v>7.73</v>
      </c>
      <c r="EF3582">
        <v>7.29</v>
      </c>
      <c r="EG3582">
        <v>6.87</v>
      </c>
      <c r="EH3582">
        <v>6.47</v>
      </c>
      <c r="EI3582">
        <v>6.08</v>
      </c>
      <c r="EJ3582">
        <v>5.71</v>
      </c>
      <c r="EK3582">
        <v>5.36</v>
      </c>
      <c r="EL3582">
        <v>5.0199999999999996</v>
      </c>
      <c r="EM3582">
        <v>4.71</v>
      </c>
      <c r="EN3582">
        <v>4.41</v>
      </c>
      <c r="EO3582">
        <v>4.12</v>
      </c>
      <c r="EP3582">
        <v>3.85</v>
      </c>
      <c r="EQ3582">
        <v>3.6</v>
      </c>
      <c r="ER3582">
        <v>3.35</v>
      </c>
      <c r="ES3582">
        <v>3.13</v>
      </c>
      <c r="ET3582">
        <v>2.92</v>
      </c>
      <c r="EU3582">
        <v>2.74</v>
      </c>
      <c r="EV3582">
        <v>2.57</v>
      </c>
      <c r="EW3582">
        <v>2.41</v>
      </c>
      <c r="EX3582">
        <v>2.2799999999999998</v>
      </c>
      <c r="EY3582">
        <v>2.16</v>
      </c>
      <c r="EZ3582">
        <v>2.0499999999999998</v>
      </c>
      <c r="FA3582">
        <v>1.95</v>
      </c>
      <c r="FB3582">
        <v>1.86</v>
      </c>
      <c r="FC3582">
        <v>1.77</v>
      </c>
      <c r="FD3582">
        <v>1.7</v>
      </c>
      <c r="FE3582">
        <v>1.65</v>
      </c>
    </row>
    <row r="3583" spans="1:174" x14ac:dyDescent="0.25">
      <c r="A3583" t="s">
        <v>3370</v>
      </c>
      <c r="B3583">
        <v>54</v>
      </c>
      <c r="C3583">
        <v>54</v>
      </c>
      <c r="E3583">
        <v>100000</v>
      </c>
      <c r="F3583">
        <v>98886</v>
      </c>
      <c r="G3583">
        <v>97731</v>
      </c>
      <c r="H3583">
        <v>96526</v>
      </c>
      <c r="I3583">
        <v>95264</v>
      </c>
      <c r="J3583">
        <v>93945</v>
      </c>
      <c r="K3583">
        <v>92571</v>
      </c>
      <c r="L3583">
        <v>91148</v>
      </c>
      <c r="M3583">
        <v>89682</v>
      </c>
      <c r="N3583">
        <v>88175</v>
      </c>
      <c r="O3583">
        <v>86620</v>
      </c>
      <c r="P3583">
        <v>85007</v>
      </c>
      <c r="Q3583">
        <v>83324</v>
      </c>
      <c r="R3583">
        <v>81554</v>
      </c>
      <c r="S3583">
        <v>79685</v>
      </c>
      <c r="T3583">
        <v>77710</v>
      </c>
      <c r="U3583">
        <v>75623</v>
      </c>
      <c r="V3583">
        <v>73429</v>
      </c>
      <c r="W3583">
        <v>71131</v>
      </c>
      <c r="X3583">
        <v>68729</v>
      </c>
      <c r="Y3583">
        <v>66227</v>
      </c>
      <c r="Z3583">
        <v>63617</v>
      </c>
      <c r="AA3583">
        <v>60893</v>
      </c>
      <c r="AB3583">
        <v>58054</v>
      </c>
      <c r="AC3583">
        <v>55096</v>
      </c>
      <c r="AD3583">
        <v>52027</v>
      </c>
      <c r="AE3583">
        <v>48861</v>
      </c>
      <c r="AF3583">
        <v>45618</v>
      </c>
      <c r="AG3583">
        <v>42319</v>
      </c>
      <c r="AH3583">
        <v>38988</v>
      </c>
      <c r="AI3583">
        <v>35652</v>
      </c>
      <c r="AJ3583">
        <v>32329</v>
      </c>
      <c r="AK3583">
        <v>29042</v>
      </c>
      <c r="AL3583">
        <v>25823</v>
      </c>
      <c r="AM3583">
        <v>22703</v>
      </c>
      <c r="AN3583">
        <v>19715</v>
      </c>
      <c r="AO3583">
        <v>16895</v>
      </c>
      <c r="AP3583">
        <v>14274</v>
      </c>
      <c r="AQ3583">
        <v>11876</v>
      </c>
      <c r="AR3583">
        <v>9714</v>
      </c>
      <c r="AS3583">
        <v>7798</v>
      </c>
      <c r="AT3583">
        <v>6130</v>
      </c>
      <c r="AU3583">
        <v>4707</v>
      </c>
      <c r="AV3583">
        <v>3524</v>
      </c>
      <c r="AW3583">
        <v>2568</v>
      </c>
      <c r="AX3583">
        <v>1819</v>
      </c>
      <c r="AY3583">
        <v>1252</v>
      </c>
      <c r="AZ3583">
        <v>838</v>
      </c>
      <c r="BA3583">
        <v>545</v>
      </c>
      <c r="BB3583">
        <v>344</v>
      </c>
      <c r="BC3583">
        <v>211</v>
      </c>
      <c r="BD3583">
        <v>126</v>
      </c>
      <c r="BE3583">
        <v>73</v>
      </c>
      <c r="BF3583">
        <v>41</v>
      </c>
      <c r="DC3583">
        <v>24.56</v>
      </c>
      <c r="DD3583">
        <v>23.84</v>
      </c>
      <c r="DE3583">
        <v>23.11</v>
      </c>
      <c r="DF3583">
        <v>22.39</v>
      </c>
      <c r="DG3583">
        <v>21.68</v>
      </c>
      <c r="DH3583">
        <v>20.98</v>
      </c>
      <c r="DI3583">
        <v>20.29</v>
      </c>
      <c r="DJ3583">
        <v>19.59</v>
      </c>
      <c r="DK3583">
        <v>18.91</v>
      </c>
      <c r="DL3583">
        <v>18.22</v>
      </c>
      <c r="DM3583">
        <v>17.54</v>
      </c>
      <c r="DN3583">
        <v>16.86</v>
      </c>
      <c r="DO3583">
        <v>16.190000000000001</v>
      </c>
      <c r="DP3583">
        <v>15.53</v>
      </c>
      <c r="DQ3583">
        <v>14.89</v>
      </c>
      <c r="DR3583">
        <v>14.25</v>
      </c>
      <c r="DS3583">
        <v>13.63</v>
      </c>
      <c r="DT3583">
        <v>13.02</v>
      </c>
      <c r="DU3583">
        <v>12.43</v>
      </c>
      <c r="DV3583">
        <v>11.85</v>
      </c>
      <c r="DW3583">
        <v>11.27</v>
      </c>
      <c r="DX3583">
        <v>10.72</v>
      </c>
      <c r="DY3583">
        <v>10.17</v>
      </c>
      <c r="DZ3583">
        <v>9.65</v>
      </c>
      <c r="EA3583">
        <v>9.14</v>
      </c>
      <c r="EB3583">
        <v>8.65</v>
      </c>
      <c r="EC3583">
        <v>8.17</v>
      </c>
      <c r="ED3583">
        <v>7.72</v>
      </c>
      <c r="EE3583">
        <v>7.28</v>
      </c>
      <c r="EF3583">
        <v>6.86</v>
      </c>
      <c r="EG3583">
        <v>6.46</v>
      </c>
      <c r="EH3583">
        <v>6.07</v>
      </c>
      <c r="EI3583">
        <v>5.7</v>
      </c>
      <c r="EJ3583">
        <v>5.35</v>
      </c>
      <c r="EK3583">
        <v>5.01</v>
      </c>
      <c r="EL3583">
        <v>4.7</v>
      </c>
      <c r="EM3583">
        <v>4.4000000000000004</v>
      </c>
      <c r="EN3583">
        <v>4.12</v>
      </c>
      <c r="EO3583">
        <v>3.85</v>
      </c>
      <c r="EP3583">
        <v>3.59</v>
      </c>
      <c r="EQ3583">
        <v>3.35</v>
      </c>
      <c r="ER3583">
        <v>3.13</v>
      </c>
      <c r="ES3583">
        <v>2.92</v>
      </c>
      <c r="ET3583">
        <v>2.73</v>
      </c>
      <c r="EU3583">
        <v>2.56</v>
      </c>
      <c r="EV3583">
        <v>2.41</v>
      </c>
      <c r="EW3583">
        <v>2.2799999999999998</v>
      </c>
      <c r="EX3583">
        <v>2.15</v>
      </c>
      <c r="EY3583">
        <v>2.0499999999999998</v>
      </c>
      <c r="EZ3583">
        <v>1.95</v>
      </c>
      <c r="FA3583">
        <v>1.85</v>
      </c>
      <c r="FB3583">
        <v>1.77</v>
      </c>
      <c r="FC3583">
        <v>1.7</v>
      </c>
      <c r="FD3583">
        <v>1.64</v>
      </c>
    </row>
    <row r="3584" spans="1:174" x14ac:dyDescent="0.25">
      <c r="A3584" t="s">
        <v>3371</v>
      </c>
      <c r="B3584">
        <v>53</v>
      </c>
      <c r="C3584">
        <v>53</v>
      </c>
      <c r="E3584">
        <v>100000</v>
      </c>
      <c r="F3584">
        <v>98826</v>
      </c>
      <c r="G3584">
        <v>97601</v>
      </c>
      <c r="H3584">
        <v>96320</v>
      </c>
      <c r="I3584">
        <v>94980</v>
      </c>
      <c r="J3584">
        <v>93585</v>
      </c>
      <c r="K3584">
        <v>92140</v>
      </c>
      <c r="L3584">
        <v>90651</v>
      </c>
      <c r="M3584">
        <v>89120</v>
      </c>
      <c r="N3584">
        <v>87542</v>
      </c>
      <c r="O3584">
        <v>85907</v>
      </c>
      <c r="P3584">
        <v>84199</v>
      </c>
      <c r="Q3584">
        <v>82404</v>
      </c>
      <c r="R3584">
        <v>80509</v>
      </c>
      <c r="S3584">
        <v>78505</v>
      </c>
      <c r="T3584">
        <v>76391</v>
      </c>
      <c r="U3584">
        <v>74166</v>
      </c>
      <c r="V3584">
        <v>71838</v>
      </c>
      <c r="W3584">
        <v>69406</v>
      </c>
      <c r="X3584">
        <v>66870</v>
      </c>
      <c r="Y3584">
        <v>64229</v>
      </c>
      <c r="Z3584">
        <v>61472</v>
      </c>
      <c r="AA3584">
        <v>58596</v>
      </c>
      <c r="AB3584">
        <v>55603</v>
      </c>
      <c r="AC3584">
        <v>52498</v>
      </c>
      <c r="AD3584">
        <v>49296</v>
      </c>
      <c r="AE3584">
        <v>46016</v>
      </c>
      <c r="AF3584">
        <v>42681</v>
      </c>
      <c r="AG3584">
        <v>39314</v>
      </c>
      <c r="AH3584">
        <v>35940</v>
      </c>
      <c r="AI3584">
        <v>32584</v>
      </c>
      <c r="AJ3584">
        <v>29266</v>
      </c>
      <c r="AK3584">
        <v>26014</v>
      </c>
      <c r="AL3584">
        <v>22864</v>
      </c>
      <c r="AM3584">
        <v>19850</v>
      </c>
      <c r="AN3584">
        <v>17006</v>
      </c>
      <c r="AO3584">
        <v>14363</v>
      </c>
      <c r="AP3584">
        <v>11945</v>
      </c>
      <c r="AQ3584">
        <v>9768</v>
      </c>
      <c r="AR3584">
        <v>7838</v>
      </c>
      <c r="AS3584">
        <v>6160</v>
      </c>
      <c r="AT3584">
        <v>4728</v>
      </c>
      <c r="AU3584">
        <v>3538</v>
      </c>
      <c r="AV3584">
        <v>2576</v>
      </c>
      <c r="AW3584">
        <v>1824</v>
      </c>
      <c r="AX3584">
        <v>1255</v>
      </c>
      <c r="AY3584">
        <v>839</v>
      </c>
      <c r="AZ3584">
        <v>545</v>
      </c>
      <c r="BA3584">
        <v>344</v>
      </c>
      <c r="BB3584">
        <v>211</v>
      </c>
      <c r="BC3584">
        <v>126</v>
      </c>
      <c r="BD3584">
        <v>73</v>
      </c>
      <c r="BE3584">
        <v>41</v>
      </c>
      <c r="DC3584">
        <v>23.8</v>
      </c>
      <c r="DD3584">
        <v>23.08</v>
      </c>
      <c r="DE3584">
        <v>22.36</v>
      </c>
      <c r="DF3584">
        <v>21.66</v>
      </c>
      <c r="DG3584">
        <v>20.95</v>
      </c>
      <c r="DH3584">
        <v>20.260000000000002</v>
      </c>
      <c r="DI3584">
        <v>19.57</v>
      </c>
      <c r="DJ3584">
        <v>18.88</v>
      </c>
      <c r="DK3584">
        <v>18.2</v>
      </c>
      <c r="DL3584">
        <v>17.52</v>
      </c>
      <c r="DM3584">
        <v>16.84</v>
      </c>
      <c r="DN3584">
        <v>16.170000000000002</v>
      </c>
      <c r="DO3584">
        <v>15.51</v>
      </c>
      <c r="DP3584">
        <v>14.87</v>
      </c>
      <c r="DQ3584">
        <v>14.23</v>
      </c>
      <c r="DR3584">
        <v>13.61</v>
      </c>
      <c r="DS3584">
        <v>13.01</v>
      </c>
      <c r="DT3584">
        <v>12.41</v>
      </c>
      <c r="DU3584">
        <v>11.83</v>
      </c>
      <c r="DV3584">
        <v>11.26</v>
      </c>
      <c r="DW3584">
        <v>10.7</v>
      </c>
      <c r="DX3584">
        <v>10.16</v>
      </c>
      <c r="DY3584">
        <v>9.6300000000000008</v>
      </c>
      <c r="DZ3584">
        <v>9.1199999999999992</v>
      </c>
      <c r="EA3584">
        <v>8.6300000000000008</v>
      </c>
      <c r="EB3584">
        <v>8.16</v>
      </c>
      <c r="EC3584">
        <v>7.71</v>
      </c>
      <c r="ED3584">
        <v>7.27</v>
      </c>
      <c r="EE3584">
        <v>6.85</v>
      </c>
      <c r="EF3584">
        <v>6.45</v>
      </c>
      <c r="EG3584">
        <v>6.06</v>
      </c>
      <c r="EH3584">
        <v>5.69</v>
      </c>
      <c r="EI3584">
        <v>5.34</v>
      </c>
      <c r="EJ3584">
        <v>5.01</v>
      </c>
      <c r="EK3584">
        <v>4.6900000000000004</v>
      </c>
      <c r="EL3584">
        <v>4.3899999999999997</v>
      </c>
      <c r="EM3584">
        <v>4.1100000000000003</v>
      </c>
      <c r="EN3584">
        <v>3.84</v>
      </c>
      <c r="EO3584">
        <v>3.59</v>
      </c>
      <c r="EP3584">
        <v>3.35</v>
      </c>
      <c r="EQ3584">
        <v>3.12</v>
      </c>
      <c r="ER3584">
        <v>2.91</v>
      </c>
      <c r="ES3584">
        <v>2.73</v>
      </c>
      <c r="ET3584">
        <v>2.56</v>
      </c>
      <c r="EU3584">
        <v>2.41</v>
      </c>
      <c r="EV3584">
        <v>2.27</v>
      </c>
      <c r="EW3584">
        <v>2.15</v>
      </c>
      <c r="EX3584">
        <v>2.04</v>
      </c>
      <c r="EY3584">
        <v>1.94</v>
      </c>
      <c r="EZ3584">
        <v>1.85</v>
      </c>
      <c r="FA3584">
        <v>1.77</v>
      </c>
      <c r="FB3584">
        <v>1.7</v>
      </c>
      <c r="FC3584">
        <v>1.64</v>
      </c>
    </row>
    <row r="3585" spans="1:158" x14ac:dyDescent="0.25">
      <c r="A3585" t="s">
        <v>3372</v>
      </c>
      <c r="B3585">
        <v>52</v>
      </c>
      <c r="C3585">
        <v>52</v>
      </c>
      <c r="E3585">
        <v>100000</v>
      </c>
      <c r="F3585">
        <v>98755</v>
      </c>
      <c r="G3585">
        <v>97452</v>
      </c>
      <c r="H3585">
        <v>96090</v>
      </c>
      <c r="I3585">
        <v>94672</v>
      </c>
      <c r="J3585">
        <v>93204</v>
      </c>
      <c r="K3585">
        <v>91692</v>
      </c>
      <c r="L3585">
        <v>90136</v>
      </c>
      <c r="M3585">
        <v>88533</v>
      </c>
      <c r="N3585">
        <v>86873</v>
      </c>
      <c r="O3585">
        <v>85140</v>
      </c>
      <c r="P3585">
        <v>83318</v>
      </c>
      <c r="Q3585">
        <v>81395</v>
      </c>
      <c r="R3585">
        <v>79362</v>
      </c>
      <c r="S3585">
        <v>77217</v>
      </c>
      <c r="T3585">
        <v>74962</v>
      </c>
      <c r="U3585">
        <v>72600</v>
      </c>
      <c r="V3585">
        <v>70136</v>
      </c>
      <c r="W3585">
        <v>67567</v>
      </c>
      <c r="X3585">
        <v>64888</v>
      </c>
      <c r="Y3585">
        <v>62097</v>
      </c>
      <c r="Z3585">
        <v>59185</v>
      </c>
      <c r="AA3585">
        <v>56152</v>
      </c>
      <c r="AB3585">
        <v>53008</v>
      </c>
      <c r="AC3585">
        <v>49767</v>
      </c>
      <c r="AD3585">
        <v>46448</v>
      </c>
      <c r="AE3585">
        <v>43074</v>
      </c>
      <c r="AF3585">
        <v>39670</v>
      </c>
      <c r="AG3585">
        <v>36258</v>
      </c>
      <c r="AH3585">
        <v>32863</v>
      </c>
      <c r="AI3585">
        <v>29511</v>
      </c>
      <c r="AJ3585">
        <v>26227</v>
      </c>
      <c r="AK3585">
        <v>23043</v>
      </c>
      <c r="AL3585">
        <v>19999</v>
      </c>
      <c r="AM3585">
        <v>17129</v>
      </c>
      <c r="AN3585">
        <v>14463</v>
      </c>
      <c r="AO3585">
        <v>12024</v>
      </c>
      <c r="AP3585">
        <v>9828</v>
      </c>
      <c r="AQ3585">
        <v>7885</v>
      </c>
      <c r="AR3585">
        <v>6193</v>
      </c>
      <c r="AS3585">
        <v>4753</v>
      </c>
      <c r="AT3585">
        <v>3554</v>
      </c>
      <c r="AU3585">
        <v>2587</v>
      </c>
      <c r="AV3585">
        <v>1830</v>
      </c>
      <c r="AW3585">
        <v>1258</v>
      </c>
      <c r="AX3585">
        <v>841</v>
      </c>
      <c r="AY3585">
        <v>546</v>
      </c>
      <c r="AZ3585">
        <v>345</v>
      </c>
      <c r="BA3585">
        <v>211</v>
      </c>
      <c r="BB3585">
        <v>126</v>
      </c>
      <c r="BC3585">
        <v>72</v>
      </c>
      <c r="BD3585">
        <v>40</v>
      </c>
      <c r="DC3585">
        <v>23.05</v>
      </c>
      <c r="DD3585">
        <v>22.33</v>
      </c>
      <c r="DE3585">
        <v>21.63</v>
      </c>
      <c r="DF3585">
        <v>20.93</v>
      </c>
      <c r="DG3585">
        <v>20.23</v>
      </c>
      <c r="DH3585">
        <v>19.54</v>
      </c>
      <c r="DI3585">
        <v>18.86</v>
      </c>
      <c r="DJ3585">
        <v>18.170000000000002</v>
      </c>
      <c r="DK3585">
        <v>17.489999999999998</v>
      </c>
      <c r="DL3585">
        <v>16.82</v>
      </c>
      <c r="DM3585">
        <v>16.149999999999999</v>
      </c>
      <c r="DN3585">
        <v>15.49</v>
      </c>
      <c r="DO3585">
        <v>14.85</v>
      </c>
      <c r="DP3585">
        <v>14.21</v>
      </c>
      <c r="DQ3585">
        <v>13.6</v>
      </c>
      <c r="DR3585">
        <v>12.99</v>
      </c>
      <c r="DS3585">
        <v>12.4</v>
      </c>
      <c r="DT3585">
        <v>11.81</v>
      </c>
      <c r="DU3585">
        <v>11.24</v>
      </c>
      <c r="DV3585">
        <v>10.69</v>
      </c>
      <c r="DW3585">
        <v>10.15</v>
      </c>
      <c r="DX3585">
        <v>9.6199999999999992</v>
      </c>
      <c r="DY3585">
        <v>9.11</v>
      </c>
      <c r="DZ3585">
        <v>8.6199999999999992</v>
      </c>
      <c r="EA3585">
        <v>8.15</v>
      </c>
      <c r="EB3585">
        <v>7.7</v>
      </c>
      <c r="EC3585">
        <v>7.26</v>
      </c>
      <c r="ED3585">
        <v>6.84</v>
      </c>
      <c r="EE3585">
        <v>6.44</v>
      </c>
      <c r="EF3585">
        <v>6.05</v>
      </c>
      <c r="EG3585">
        <v>5.68</v>
      </c>
      <c r="EH3585">
        <v>5.33</v>
      </c>
      <c r="EI3585">
        <v>5</v>
      </c>
      <c r="EJ3585">
        <v>4.6900000000000004</v>
      </c>
      <c r="EK3585">
        <v>4.3899999999999997</v>
      </c>
      <c r="EL3585">
        <v>4.1100000000000003</v>
      </c>
      <c r="EM3585">
        <v>3.84</v>
      </c>
      <c r="EN3585">
        <v>3.58</v>
      </c>
      <c r="EO3585">
        <v>3.34</v>
      </c>
      <c r="EP3585">
        <v>3.12</v>
      </c>
      <c r="EQ3585">
        <v>2.91</v>
      </c>
      <c r="ER3585">
        <v>2.72</v>
      </c>
      <c r="ES3585">
        <v>2.56</v>
      </c>
      <c r="ET3585">
        <v>2.4</v>
      </c>
      <c r="EU3585">
        <v>2.27</v>
      </c>
      <c r="EV3585">
        <v>2.15</v>
      </c>
      <c r="EW3585">
        <v>2.04</v>
      </c>
      <c r="EX3585">
        <v>1.94</v>
      </c>
      <c r="EY3585">
        <v>1.85</v>
      </c>
      <c r="EZ3585">
        <v>1.77</v>
      </c>
      <c r="FA3585">
        <v>1.7</v>
      </c>
      <c r="FB3585">
        <v>1.64</v>
      </c>
    </row>
    <row r="3586" spans="1:158" x14ac:dyDescent="0.25">
      <c r="A3586" t="s">
        <v>3373</v>
      </c>
      <c r="B3586">
        <v>51</v>
      </c>
      <c r="C3586">
        <v>51</v>
      </c>
      <c r="E3586">
        <v>100000</v>
      </c>
      <c r="F3586">
        <v>98674</v>
      </c>
      <c r="G3586">
        <v>97289</v>
      </c>
      <c r="H3586">
        <v>95847</v>
      </c>
      <c r="I3586">
        <v>94354</v>
      </c>
      <c r="J3586">
        <v>92817</v>
      </c>
      <c r="K3586">
        <v>91236</v>
      </c>
      <c r="L3586">
        <v>89606</v>
      </c>
      <c r="M3586">
        <v>87918</v>
      </c>
      <c r="N3586">
        <v>86158</v>
      </c>
      <c r="O3586">
        <v>84308</v>
      </c>
      <c r="P3586">
        <v>82355</v>
      </c>
      <c r="Q3586">
        <v>80292</v>
      </c>
      <c r="R3586">
        <v>78114</v>
      </c>
      <c r="S3586">
        <v>75825</v>
      </c>
      <c r="T3586">
        <v>73429</v>
      </c>
      <c r="U3586">
        <v>70928</v>
      </c>
      <c r="V3586">
        <v>68323</v>
      </c>
      <c r="W3586">
        <v>65608</v>
      </c>
      <c r="X3586">
        <v>62776</v>
      </c>
      <c r="Y3586">
        <v>59826</v>
      </c>
      <c r="Z3586">
        <v>56753</v>
      </c>
      <c r="AA3586">
        <v>53565</v>
      </c>
      <c r="AB3586">
        <v>50282</v>
      </c>
      <c r="AC3586">
        <v>46921</v>
      </c>
      <c r="AD3586">
        <v>43505</v>
      </c>
      <c r="AE3586">
        <v>40059</v>
      </c>
      <c r="AF3586">
        <v>36608</v>
      </c>
      <c r="AG3586">
        <v>33172</v>
      </c>
      <c r="AH3586">
        <v>29780</v>
      </c>
      <c r="AI3586">
        <v>26460</v>
      </c>
      <c r="AJ3586">
        <v>23243</v>
      </c>
      <c r="AK3586">
        <v>20166</v>
      </c>
      <c r="AL3586">
        <v>17266</v>
      </c>
      <c r="AM3586">
        <v>14575</v>
      </c>
      <c r="AN3586">
        <v>12113</v>
      </c>
      <c r="AO3586">
        <v>9898</v>
      </c>
      <c r="AP3586">
        <v>7937</v>
      </c>
      <c r="AQ3586">
        <v>6233</v>
      </c>
      <c r="AR3586">
        <v>4780</v>
      </c>
      <c r="AS3586">
        <v>3574</v>
      </c>
      <c r="AT3586">
        <v>2599</v>
      </c>
      <c r="AU3586">
        <v>1838</v>
      </c>
      <c r="AV3586">
        <v>1263</v>
      </c>
      <c r="AW3586">
        <v>843</v>
      </c>
      <c r="AX3586">
        <v>547</v>
      </c>
      <c r="AY3586">
        <v>345</v>
      </c>
      <c r="AZ3586">
        <v>211</v>
      </c>
      <c r="BA3586">
        <v>126</v>
      </c>
      <c r="BB3586">
        <v>72</v>
      </c>
      <c r="BC3586">
        <v>40</v>
      </c>
      <c r="DC3586">
        <v>22.31</v>
      </c>
      <c r="DD3586">
        <v>21.6</v>
      </c>
      <c r="DE3586">
        <v>20.9</v>
      </c>
      <c r="DF3586">
        <v>20.21</v>
      </c>
      <c r="DG3586">
        <v>19.52</v>
      </c>
      <c r="DH3586">
        <v>18.829999999999998</v>
      </c>
      <c r="DI3586">
        <v>18.149999999999999</v>
      </c>
      <c r="DJ3586">
        <v>17.47</v>
      </c>
      <c r="DK3586">
        <v>16.8</v>
      </c>
      <c r="DL3586">
        <v>16.13</v>
      </c>
      <c r="DM3586">
        <v>15.47</v>
      </c>
      <c r="DN3586">
        <v>14.83</v>
      </c>
      <c r="DO3586">
        <v>14.2</v>
      </c>
      <c r="DP3586">
        <v>13.58</v>
      </c>
      <c r="DQ3586">
        <v>12.97</v>
      </c>
      <c r="DR3586">
        <v>12.38</v>
      </c>
      <c r="DS3586">
        <v>11.8</v>
      </c>
      <c r="DT3586">
        <v>11.23</v>
      </c>
      <c r="DU3586">
        <v>10.67</v>
      </c>
      <c r="DV3586">
        <v>10.130000000000001</v>
      </c>
      <c r="DW3586">
        <v>9.61</v>
      </c>
      <c r="DX3586">
        <v>9.1</v>
      </c>
      <c r="DY3586">
        <v>8.61</v>
      </c>
      <c r="DZ3586">
        <v>8.14</v>
      </c>
      <c r="EA3586">
        <v>7.69</v>
      </c>
      <c r="EB3586">
        <v>7.25</v>
      </c>
      <c r="EC3586">
        <v>6.83</v>
      </c>
      <c r="ED3586">
        <v>6.43</v>
      </c>
      <c r="EE3586">
        <v>6.05</v>
      </c>
      <c r="EF3586">
        <v>5.68</v>
      </c>
      <c r="EG3586">
        <v>5.33</v>
      </c>
      <c r="EH3586">
        <v>4.99</v>
      </c>
      <c r="EI3586">
        <v>4.68</v>
      </c>
      <c r="EJ3586">
        <v>4.38</v>
      </c>
      <c r="EK3586">
        <v>4.0999999999999996</v>
      </c>
      <c r="EL3586">
        <v>3.83</v>
      </c>
      <c r="EM3586">
        <v>3.58</v>
      </c>
      <c r="EN3586">
        <v>3.34</v>
      </c>
      <c r="EO3586">
        <v>3.11</v>
      </c>
      <c r="EP3586">
        <v>2.91</v>
      </c>
      <c r="EQ3586">
        <v>2.72</v>
      </c>
      <c r="ER3586">
        <v>2.5499999999999998</v>
      </c>
      <c r="ES3586">
        <v>2.4</v>
      </c>
      <c r="ET3586">
        <v>2.27</v>
      </c>
      <c r="EU3586">
        <v>2.15</v>
      </c>
      <c r="EV3586">
        <v>2.04</v>
      </c>
      <c r="EW3586">
        <v>1.94</v>
      </c>
      <c r="EX3586">
        <v>1.85</v>
      </c>
      <c r="EY3586">
        <v>1.76</v>
      </c>
      <c r="EZ3586">
        <v>1.69</v>
      </c>
      <c r="FA3586">
        <v>1.64</v>
      </c>
    </row>
    <row r="3587" spans="1:158" x14ac:dyDescent="0.25">
      <c r="A3587" t="s">
        <v>3374</v>
      </c>
      <c r="B3587">
        <v>50</v>
      </c>
      <c r="C3587">
        <v>50</v>
      </c>
      <c r="E3587">
        <v>100000</v>
      </c>
      <c r="F3587">
        <v>98589</v>
      </c>
      <c r="G3587">
        <v>97121</v>
      </c>
      <c r="H3587">
        <v>95603</v>
      </c>
      <c r="I3587">
        <v>94038</v>
      </c>
      <c r="J3587">
        <v>92429</v>
      </c>
      <c r="K3587">
        <v>90772</v>
      </c>
      <c r="L3587">
        <v>89055</v>
      </c>
      <c r="M3587">
        <v>87264</v>
      </c>
      <c r="N3587">
        <v>85385</v>
      </c>
      <c r="O3587">
        <v>83400</v>
      </c>
      <c r="P3587">
        <v>81303</v>
      </c>
      <c r="Q3587">
        <v>79091</v>
      </c>
      <c r="R3587">
        <v>76766</v>
      </c>
      <c r="S3587">
        <v>74332</v>
      </c>
      <c r="T3587">
        <v>71794</v>
      </c>
      <c r="U3587">
        <v>69148</v>
      </c>
      <c r="V3587">
        <v>66393</v>
      </c>
      <c r="W3587">
        <v>63521</v>
      </c>
      <c r="X3587">
        <v>60525</v>
      </c>
      <c r="Y3587">
        <v>57410</v>
      </c>
      <c r="Z3587">
        <v>54178</v>
      </c>
      <c r="AA3587">
        <v>50847</v>
      </c>
      <c r="AB3587">
        <v>47440</v>
      </c>
      <c r="AC3587">
        <v>43979</v>
      </c>
      <c r="AD3587">
        <v>40488</v>
      </c>
      <c r="AE3587">
        <v>36992</v>
      </c>
      <c r="AF3587">
        <v>33515</v>
      </c>
      <c r="AG3587">
        <v>30080</v>
      </c>
      <c r="AH3587">
        <v>26718</v>
      </c>
      <c r="AI3587">
        <v>23465</v>
      </c>
      <c r="AJ3587">
        <v>20354</v>
      </c>
      <c r="AK3587">
        <v>17421</v>
      </c>
      <c r="AL3587">
        <v>14700</v>
      </c>
      <c r="AM3587">
        <v>12214</v>
      </c>
      <c r="AN3587">
        <v>9977</v>
      </c>
      <c r="AO3587">
        <v>7997</v>
      </c>
      <c r="AP3587">
        <v>6277</v>
      </c>
      <c r="AQ3587">
        <v>4813</v>
      </c>
      <c r="AR3587">
        <v>3597</v>
      </c>
      <c r="AS3587">
        <v>2615</v>
      </c>
      <c r="AT3587">
        <v>1848</v>
      </c>
      <c r="AU3587">
        <v>1269</v>
      </c>
      <c r="AV3587">
        <v>846</v>
      </c>
      <c r="AW3587">
        <v>549</v>
      </c>
      <c r="AX3587">
        <v>346</v>
      </c>
      <c r="AY3587">
        <v>212</v>
      </c>
      <c r="AZ3587">
        <v>126</v>
      </c>
      <c r="BA3587">
        <v>72</v>
      </c>
      <c r="BB3587">
        <v>40</v>
      </c>
      <c r="DC3587">
        <v>21.57</v>
      </c>
      <c r="DD3587">
        <v>20.87</v>
      </c>
      <c r="DE3587">
        <v>20.18</v>
      </c>
      <c r="DF3587">
        <v>19.489999999999998</v>
      </c>
      <c r="DG3587">
        <v>18.809999999999999</v>
      </c>
      <c r="DH3587">
        <v>18.13</v>
      </c>
      <c r="DI3587">
        <v>17.45</v>
      </c>
      <c r="DJ3587">
        <v>16.77</v>
      </c>
      <c r="DK3587">
        <v>16.11</v>
      </c>
      <c r="DL3587">
        <v>15.45</v>
      </c>
      <c r="DM3587">
        <v>14.81</v>
      </c>
      <c r="DN3587">
        <v>14.18</v>
      </c>
      <c r="DO3587">
        <v>13.56</v>
      </c>
      <c r="DP3587">
        <v>12.96</v>
      </c>
      <c r="DQ3587">
        <v>12.36</v>
      </c>
      <c r="DR3587">
        <v>11.78</v>
      </c>
      <c r="DS3587">
        <v>11.21</v>
      </c>
      <c r="DT3587">
        <v>10.66</v>
      </c>
      <c r="DU3587">
        <v>10.119999999999999</v>
      </c>
      <c r="DV3587">
        <v>9.59</v>
      </c>
      <c r="DW3587">
        <v>9.09</v>
      </c>
      <c r="DX3587">
        <v>8.6</v>
      </c>
      <c r="DY3587">
        <v>8.1300000000000008</v>
      </c>
      <c r="DZ3587">
        <v>7.68</v>
      </c>
      <c r="EA3587">
        <v>7.24</v>
      </c>
      <c r="EB3587">
        <v>6.83</v>
      </c>
      <c r="EC3587">
        <v>6.42</v>
      </c>
      <c r="ED3587">
        <v>6.04</v>
      </c>
      <c r="EE3587">
        <v>5.67</v>
      </c>
      <c r="EF3587">
        <v>5.32</v>
      </c>
      <c r="EG3587">
        <v>4.99</v>
      </c>
      <c r="EH3587">
        <v>4.67</v>
      </c>
      <c r="EI3587">
        <v>4.38</v>
      </c>
      <c r="EJ3587">
        <v>4.09</v>
      </c>
      <c r="EK3587">
        <v>3.83</v>
      </c>
      <c r="EL3587">
        <v>3.57</v>
      </c>
      <c r="EM3587">
        <v>3.33</v>
      </c>
      <c r="EN3587">
        <v>3.11</v>
      </c>
      <c r="EO3587">
        <v>2.9</v>
      </c>
      <c r="EP3587">
        <v>2.72</v>
      </c>
      <c r="EQ3587">
        <v>2.5499999999999998</v>
      </c>
      <c r="ER3587">
        <v>2.4</v>
      </c>
      <c r="ES3587">
        <v>2.2599999999999998</v>
      </c>
      <c r="ET3587">
        <v>2.14</v>
      </c>
      <c r="EU3587">
        <v>2.0299999999999998</v>
      </c>
      <c r="EV3587">
        <v>1.93</v>
      </c>
      <c r="EW3587">
        <v>1.84</v>
      </c>
      <c r="EX3587">
        <v>1.76</v>
      </c>
      <c r="EY3587">
        <v>1.69</v>
      </c>
      <c r="EZ3587">
        <v>1.64</v>
      </c>
    </row>
    <row r="3588" spans="1:158" x14ac:dyDescent="0.25">
      <c r="A3588" t="s">
        <v>3375</v>
      </c>
      <c r="B3588">
        <v>49</v>
      </c>
      <c r="C3588">
        <v>49</v>
      </c>
      <c r="E3588">
        <v>100000</v>
      </c>
      <c r="F3588">
        <v>98504</v>
      </c>
      <c r="G3588">
        <v>96957</v>
      </c>
      <c r="H3588">
        <v>95364</v>
      </c>
      <c r="I3588">
        <v>93726</v>
      </c>
      <c r="J3588">
        <v>92038</v>
      </c>
      <c r="K3588">
        <v>90290</v>
      </c>
      <c r="L3588">
        <v>88467</v>
      </c>
      <c r="M3588">
        <v>86554</v>
      </c>
      <c r="N3588">
        <v>84536</v>
      </c>
      <c r="O3588">
        <v>82404</v>
      </c>
      <c r="P3588">
        <v>80154</v>
      </c>
      <c r="Q3588">
        <v>77791</v>
      </c>
      <c r="R3588">
        <v>75317</v>
      </c>
      <c r="S3588">
        <v>72736</v>
      </c>
      <c r="T3588">
        <v>70050</v>
      </c>
      <c r="U3588">
        <v>67250</v>
      </c>
      <c r="V3588">
        <v>64333</v>
      </c>
      <c r="W3588">
        <v>61292</v>
      </c>
      <c r="X3588">
        <v>58127</v>
      </c>
      <c r="Y3588">
        <v>54849</v>
      </c>
      <c r="Z3588">
        <v>51469</v>
      </c>
      <c r="AA3588">
        <v>48010</v>
      </c>
      <c r="AB3588">
        <v>44499</v>
      </c>
      <c r="AC3588">
        <v>40959</v>
      </c>
      <c r="AD3588">
        <v>37416</v>
      </c>
      <c r="AE3588">
        <v>33891</v>
      </c>
      <c r="AF3588">
        <v>30413</v>
      </c>
      <c r="AG3588">
        <v>27007</v>
      </c>
      <c r="AH3588">
        <v>23710</v>
      </c>
      <c r="AI3588">
        <v>20562</v>
      </c>
      <c r="AJ3588">
        <v>17595</v>
      </c>
      <c r="AK3588">
        <v>14841</v>
      </c>
      <c r="AL3588">
        <v>12327</v>
      </c>
      <c r="AM3588">
        <v>10066</v>
      </c>
      <c r="AN3588">
        <v>8066</v>
      </c>
      <c r="AO3588">
        <v>6329</v>
      </c>
      <c r="AP3588">
        <v>4850</v>
      </c>
      <c r="AQ3588">
        <v>3623</v>
      </c>
      <c r="AR3588">
        <v>2632</v>
      </c>
      <c r="AS3588">
        <v>1859</v>
      </c>
      <c r="AT3588">
        <v>1276</v>
      </c>
      <c r="AU3588">
        <v>851</v>
      </c>
      <c r="AV3588">
        <v>551</v>
      </c>
      <c r="AW3588">
        <v>347</v>
      </c>
      <c r="AX3588">
        <v>212</v>
      </c>
      <c r="AY3588">
        <v>126</v>
      </c>
      <c r="AZ3588">
        <v>72</v>
      </c>
      <c r="BA3588">
        <v>40</v>
      </c>
      <c r="DC3588">
        <v>20.84</v>
      </c>
      <c r="DD3588">
        <v>20.149999999999999</v>
      </c>
      <c r="DE3588">
        <v>19.47</v>
      </c>
      <c r="DF3588">
        <v>18.78</v>
      </c>
      <c r="DG3588">
        <v>18.100000000000001</v>
      </c>
      <c r="DH3588">
        <v>17.43</v>
      </c>
      <c r="DI3588">
        <v>16.75</v>
      </c>
      <c r="DJ3588">
        <v>16.09</v>
      </c>
      <c r="DK3588">
        <v>15.43</v>
      </c>
      <c r="DL3588">
        <v>14.79</v>
      </c>
      <c r="DM3588">
        <v>14.16</v>
      </c>
      <c r="DN3588">
        <v>13.54</v>
      </c>
      <c r="DO3588">
        <v>12.94</v>
      </c>
      <c r="DP3588">
        <v>12.35</v>
      </c>
      <c r="DQ3588">
        <v>11.77</v>
      </c>
      <c r="DR3588">
        <v>11.2</v>
      </c>
      <c r="DS3588">
        <v>10.64</v>
      </c>
      <c r="DT3588">
        <v>10.1</v>
      </c>
      <c r="DU3588">
        <v>9.58</v>
      </c>
      <c r="DV3588">
        <v>9.08</v>
      </c>
      <c r="DW3588">
        <v>8.59</v>
      </c>
      <c r="DX3588">
        <v>8.1199999999999992</v>
      </c>
      <c r="DY3588">
        <v>7.67</v>
      </c>
      <c r="DZ3588">
        <v>7.23</v>
      </c>
      <c r="EA3588">
        <v>6.82</v>
      </c>
      <c r="EB3588">
        <v>6.41</v>
      </c>
      <c r="EC3588">
        <v>6.03</v>
      </c>
      <c r="ED3588">
        <v>5.66</v>
      </c>
      <c r="EE3588">
        <v>5.31</v>
      </c>
      <c r="EF3588">
        <v>4.9800000000000004</v>
      </c>
      <c r="EG3588">
        <v>4.67</v>
      </c>
      <c r="EH3588">
        <v>4.37</v>
      </c>
      <c r="EI3588">
        <v>4.09</v>
      </c>
      <c r="EJ3588">
        <v>3.82</v>
      </c>
      <c r="EK3588">
        <v>3.57</v>
      </c>
      <c r="EL3588">
        <v>3.33</v>
      </c>
      <c r="EM3588">
        <v>3.11</v>
      </c>
      <c r="EN3588">
        <v>2.9</v>
      </c>
      <c r="EO3588">
        <v>2.71</v>
      </c>
      <c r="EP3588">
        <v>2.54</v>
      </c>
      <c r="EQ3588">
        <v>2.39</v>
      </c>
      <c r="ER3588">
        <v>2.2599999999999998</v>
      </c>
      <c r="ES3588">
        <v>2.14</v>
      </c>
      <c r="ET3588">
        <v>2.0299999999999998</v>
      </c>
      <c r="EU3588">
        <v>1.93</v>
      </c>
      <c r="EV3588">
        <v>1.84</v>
      </c>
      <c r="EW3588">
        <v>1.76</v>
      </c>
      <c r="EX3588">
        <v>1.69</v>
      </c>
      <c r="EY3588">
        <v>1.64</v>
      </c>
    </row>
    <row r="3589" spans="1:158" x14ac:dyDescent="0.25">
      <c r="A3589" t="s">
        <v>3376</v>
      </c>
      <c r="B3589">
        <v>48</v>
      </c>
      <c r="C3589">
        <v>48</v>
      </c>
      <c r="E3589">
        <v>100000</v>
      </c>
      <c r="F3589">
        <v>98422</v>
      </c>
      <c r="G3589">
        <v>96797</v>
      </c>
      <c r="H3589">
        <v>95128</v>
      </c>
      <c r="I3589">
        <v>93408</v>
      </c>
      <c r="J3589">
        <v>91628</v>
      </c>
      <c r="K3589">
        <v>89771</v>
      </c>
      <c r="L3589">
        <v>87822</v>
      </c>
      <c r="M3589">
        <v>85766</v>
      </c>
      <c r="N3589">
        <v>83596</v>
      </c>
      <c r="O3589">
        <v>81307</v>
      </c>
      <c r="P3589">
        <v>78902</v>
      </c>
      <c r="Q3589">
        <v>76386</v>
      </c>
      <c r="R3589">
        <v>73762</v>
      </c>
      <c r="S3589">
        <v>71027</v>
      </c>
      <c r="T3589">
        <v>68182</v>
      </c>
      <c r="U3589">
        <v>65215</v>
      </c>
      <c r="V3589">
        <v>62125</v>
      </c>
      <c r="W3589">
        <v>58910</v>
      </c>
      <c r="X3589">
        <v>55577</v>
      </c>
      <c r="Y3589">
        <v>52146</v>
      </c>
      <c r="Z3589">
        <v>48634</v>
      </c>
      <c r="AA3589">
        <v>45067</v>
      </c>
      <c r="AB3589">
        <v>41475</v>
      </c>
      <c r="AC3589">
        <v>37879</v>
      </c>
      <c r="AD3589">
        <v>34304</v>
      </c>
      <c r="AE3589">
        <v>30776</v>
      </c>
      <c r="AF3589">
        <v>27325</v>
      </c>
      <c r="AG3589">
        <v>23982</v>
      </c>
      <c r="AH3589">
        <v>20790</v>
      </c>
      <c r="AI3589">
        <v>17786</v>
      </c>
      <c r="AJ3589">
        <v>14999</v>
      </c>
      <c r="AK3589">
        <v>12453</v>
      </c>
      <c r="AL3589">
        <v>10165</v>
      </c>
      <c r="AM3589">
        <v>8143</v>
      </c>
      <c r="AN3589">
        <v>6387</v>
      </c>
      <c r="AO3589">
        <v>4893</v>
      </c>
      <c r="AP3589">
        <v>3653</v>
      </c>
      <c r="AQ3589">
        <v>2653</v>
      </c>
      <c r="AR3589">
        <v>1873</v>
      </c>
      <c r="AS3589">
        <v>1284</v>
      </c>
      <c r="AT3589">
        <v>856</v>
      </c>
      <c r="AU3589">
        <v>554</v>
      </c>
      <c r="AV3589">
        <v>349</v>
      </c>
      <c r="AW3589">
        <v>213</v>
      </c>
      <c r="AX3589">
        <v>126</v>
      </c>
      <c r="AY3589">
        <v>73</v>
      </c>
      <c r="AZ3589">
        <v>40</v>
      </c>
      <c r="DC3589">
        <v>20.13</v>
      </c>
      <c r="DD3589">
        <v>19.440000000000001</v>
      </c>
      <c r="DE3589">
        <v>18.760000000000002</v>
      </c>
      <c r="DF3589">
        <v>18.079999999999998</v>
      </c>
      <c r="DG3589">
        <v>17.399999999999999</v>
      </c>
      <c r="DH3589">
        <v>16.73</v>
      </c>
      <c r="DI3589">
        <v>16.07</v>
      </c>
      <c r="DJ3589">
        <v>15.41</v>
      </c>
      <c r="DK3589">
        <v>14.77</v>
      </c>
      <c r="DL3589">
        <v>14.14</v>
      </c>
      <c r="DM3589">
        <v>13.52</v>
      </c>
      <c r="DN3589">
        <v>12.92</v>
      </c>
      <c r="DO3589">
        <v>12.33</v>
      </c>
      <c r="DP3589">
        <v>11.75</v>
      </c>
      <c r="DQ3589">
        <v>11.19</v>
      </c>
      <c r="DR3589">
        <v>10.63</v>
      </c>
      <c r="DS3589">
        <v>10.09</v>
      </c>
      <c r="DT3589">
        <v>9.57</v>
      </c>
      <c r="DU3589">
        <v>9.06</v>
      </c>
      <c r="DV3589">
        <v>8.58</v>
      </c>
      <c r="DW3589">
        <v>8.11</v>
      </c>
      <c r="DX3589">
        <v>7.66</v>
      </c>
      <c r="DY3589">
        <v>7.22</v>
      </c>
      <c r="DZ3589">
        <v>6.81</v>
      </c>
      <c r="EA3589">
        <v>6.41</v>
      </c>
      <c r="EB3589">
        <v>6.02</v>
      </c>
      <c r="EC3589">
        <v>5.65</v>
      </c>
      <c r="ED3589">
        <v>5.31</v>
      </c>
      <c r="EE3589">
        <v>4.9800000000000004</v>
      </c>
      <c r="EF3589">
        <v>4.66</v>
      </c>
      <c r="EG3589">
        <v>4.37</v>
      </c>
      <c r="EH3589">
        <v>4.08</v>
      </c>
      <c r="EI3589">
        <v>3.82</v>
      </c>
      <c r="EJ3589">
        <v>3.56</v>
      </c>
      <c r="EK3589">
        <v>3.32</v>
      </c>
      <c r="EL3589">
        <v>3.1</v>
      </c>
      <c r="EM3589">
        <v>2.9</v>
      </c>
      <c r="EN3589">
        <v>2.71</v>
      </c>
      <c r="EO3589">
        <v>2.54</v>
      </c>
      <c r="EP3589">
        <v>2.39</v>
      </c>
      <c r="EQ3589">
        <v>2.2599999999999998</v>
      </c>
      <c r="ER3589">
        <v>2.14</v>
      </c>
      <c r="ES3589">
        <v>2.0299999999999998</v>
      </c>
      <c r="ET3589">
        <v>1.93</v>
      </c>
      <c r="EU3589">
        <v>1.84</v>
      </c>
      <c r="EV3589">
        <v>1.76</v>
      </c>
      <c r="EW3589">
        <v>1.69</v>
      </c>
      <c r="EX3589">
        <v>1.63</v>
      </c>
    </row>
    <row r="3590" spans="1:158" x14ac:dyDescent="0.25">
      <c r="A3590" t="s">
        <v>3377</v>
      </c>
      <c r="B3590">
        <v>47</v>
      </c>
      <c r="C3590">
        <v>47</v>
      </c>
      <c r="E3590">
        <v>100000</v>
      </c>
      <c r="F3590">
        <v>98342</v>
      </c>
      <c r="G3590">
        <v>96638</v>
      </c>
      <c r="H3590">
        <v>94885</v>
      </c>
      <c r="I3590">
        <v>93069</v>
      </c>
      <c r="J3590">
        <v>91176</v>
      </c>
      <c r="K3590">
        <v>89189</v>
      </c>
      <c r="L3590">
        <v>87093</v>
      </c>
      <c r="M3590">
        <v>84881</v>
      </c>
      <c r="N3590">
        <v>82551</v>
      </c>
      <c r="O3590">
        <v>80102</v>
      </c>
      <c r="P3590">
        <v>77539</v>
      </c>
      <c r="Q3590">
        <v>74868</v>
      </c>
      <c r="R3590">
        <v>72086</v>
      </c>
      <c r="S3590">
        <v>69189</v>
      </c>
      <c r="T3590">
        <v>66171</v>
      </c>
      <c r="U3590">
        <v>63027</v>
      </c>
      <c r="V3590">
        <v>59757</v>
      </c>
      <c r="W3590">
        <v>56369</v>
      </c>
      <c r="X3590">
        <v>52878</v>
      </c>
      <c r="Y3590">
        <v>49311</v>
      </c>
      <c r="Z3590">
        <v>45687</v>
      </c>
      <c r="AA3590">
        <v>42035</v>
      </c>
      <c r="AB3590">
        <v>38383</v>
      </c>
      <c r="AC3590">
        <v>34754</v>
      </c>
      <c r="AD3590">
        <v>31173</v>
      </c>
      <c r="AE3590">
        <v>27670</v>
      </c>
      <c r="AF3590">
        <v>24281</v>
      </c>
      <c r="AG3590">
        <v>21043</v>
      </c>
      <c r="AH3590">
        <v>17995</v>
      </c>
      <c r="AI3590">
        <v>15171</v>
      </c>
      <c r="AJ3590">
        <v>12593</v>
      </c>
      <c r="AK3590">
        <v>10275</v>
      </c>
      <c r="AL3590">
        <v>8228</v>
      </c>
      <c r="AM3590">
        <v>6452</v>
      </c>
      <c r="AN3590">
        <v>4940</v>
      </c>
      <c r="AO3590">
        <v>3686</v>
      </c>
      <c r="AP3590">
        <v>2676</v>
      </c>
      <c r="AQ3590">
        <v>1888</v>
      </c>
      <c r="AR3590">
        <v>1294</v>
      </c>
      <c r="AS3590">
        <v>862</v>
      </c>
      <c r="AT3590">
        <v>557</v>
      </c>
      <c r="AU3590">
        <v>351</v>
      </c>
      <c r="AV3590">
        <v>214</v>
      </c>
      <c r="AW3590">
        <v>127</v>
      </c>
      <c r="AX3590">
        <v>73</v>
      </c>
      <c r="AY3590">
        <v>41</v>
      </c>
      <c r="DC3590">
        <v>19.420000000000002</v>
      </c>
      <c r="DD3590">
        <v>18.739999999999998</v>
      </c>
      <c r="DE3590">
        <v>18.059999999999999</v>
      </c>
      <c r="DF3590">
        <v>17.38</v>
      </c>
      <c r="DG3590">
        <v>16.71</v>
      </c>
      <c r="DH3590">
        <v>16.05</v>
      </c>
      <c r="DI3590">
        <v>15.39</v>
      </c>
      <c r="DJ3590">
        <v>14.75</v>
      </c>
      <c r="DK3590">
        <v>14.12</v>
      </c>
      <c r="DL3590">
        <v>13.51</v>
      </c>
      <c r="DM3590">
        <v>12.91</v>
      </c>
      <c r="DN3590">
        <v>12.32</v>
      </c>
      <c r="DO3590">
        <v>11.74</v>
      </c>
      <c r="DP3590">
        <v>11.17</v>
      </c>
      <c r="DQ3590">
        <v>10.62</v>
      </c>
      <c r="DR3590">
        <v>10.08</v>
      </c>
      <c r="DS3590">
        <v>9.56</v>
      </c>
      <c r="DT3590">
        <v>9.0500000000000007</v>
      </c>
      <c r="DU3590">
        <v>8.57</v>
      </c>
      <c r="DV3590">
        <v>8.1</v>
      </c>
      <c r="DW3590">
        <v>7.65</v>
      </c>
      <c r="DX3590">
        <v>7.22</v>
      </c>
      <c r="DY3590">
        <v>6.8</v>
      </c>
      <c r="DZ3590">
        <v>6.4</v>
      </c>
      <c r="EA3590">
        <v>6.01</v>
      </c>
      <c r="EB3590">
        <v>5.65</v>
      </c>
      <c r="EC3590">
        <v>5.3</v>
      </c>
      <c r="ED3590">
        <v>4.97</v>
      </c>
      <c r="EE3590">
        <v>4.66</v>
      </c>
      <c r="EF3590">
        <v>4.3600000000000003</v>
      </c>
      <c r="EG3590">
        <v>4.08</v>
      </c>
      <c r="EH3590">
        <v>3.81</v>
      </c>
      <c r="EI3590">
        <v>3.56</v>
      </c>
      <c r="EJ3590">
        <v>3.32</v>
      </c>
      <c r="EK3590">
        <v>3.1</v>
      </c>
      <c r="EL3590">
        <v>2.89</v>
      </c>
      <c r="EM3590">
        <v>2.7</v>
      </c>
      <c r="EN3590">
        <v>2.54</v>
      </c>
      <c r="EO3590">
        <v>2.39</v>
      </c>
      <c r="EP3590">
        <v>2.25</v>
      </c>
      <c r="EQ3590">
        <v>2.13</v>
      </c>
      <c r="ER3590">
        <v>2.0299999999999998</v>
      </c>
      <c r="ES3590">
        <v>1.93</v>
      </c>
      <c r="ET3590">
        <v>1.84</v>
      </c>
      <c r="EU3590">
        <v>1.76</v>
      </c>
      <c r="EV3590">
        <v>1.69</v>
      </c>
      <c r="EW3590">
        <v>1.63</v>
      </c>
    </row>
    <row r="3591" spans="1:158" x14ac:dyDescent="0.25">
      <c r="A3591" t="s">
        <v>3378</v>
      </c>
      <c r="B3591">
        <v>46</v>
      </c>
      <c r="C3591">
        <v>46</v>
      </c>
      <c r="E3591">
        <v>100000</v>
      </c>
      <c r="F3591">
        <v>98260</v>
      </c>
      <c r="G3591">
        <v>96469</v>
      </c>
      <c r="H3591">
        <v>94616</v>
      </c>
      <c r="I3591">
        <v>92684</v>
      </c>
      <c r="J3591">
        <v>90657</v>
      </c>
      <c r="K3591">
        <v>88520</v>
      </c>
      <c r="L3591">
        <v>86263</v>
      </c>
      <c r="M3591">
        <v>83886</v>
      </c>
      <c r="N3591">
        <v>81391</v>
      </c>
      <c r="O3591">
        <v>78781</v>
      </c>
      <c r="P3591">
        <v>76058</v>
      </c>
      <c r="Q3591">
        <v>73224</v>
      </c>
      <c r="R3591">
        <v>70274</v>
      </c>
      <c r="S3591">
        <v>67199</v>
      </c>
      <c r="T3591">
        <v>63999</v>
      </c>
      <c r="U3591">
        <v>60669</v>
      </c>
      <c r="V3591">
        <v>57222</v>
      </c>
      <c r="W3591">
        <v>53671</v>
      </c>
      <c r="X3591">
        <v>50039</v>
      </c>
      <c r="Y3591">
        <v>46356</v>
      </c>
      <c r="Z3591">
        <v>42643</v>
      </c>
      <c r="AA3591">
        <v>38929</v>
      </c>
      <c r="AB3591">
        <v>35240</v>
      </c>
      <c r="AC3591">
        <v>31602</v>
      </c>
      <c r="AD3591">
        <v>28045</v>
      </c>
      <c r="AE3591">
        <v>24603</v>
      </c>
      <c r="AF3591">
        <v>21318</v>
      </c>
      <c r="AG3591">
        <v>18225</v>
      </c>
      <c r="AH3591">
        <v>15359</v>
      </c>
      <c r="AI3591">
        <v>12745</v>
      </c>
      <c r="AJ3591">
        <v>10397</v>
      </c>
      <c r="AK3591">
        <v>8322</v>
      </c>
      <c r="AL3591">
        <v>6522</v>
      </c>
      <c r="AM3591">
        <v>4993</v>
      </c>
      <c r="AN3591">
        <v>3724</v>
      </c>
      <c r="AO3591">
        <v>2702</v>
      </c>
      <c r="AP3591">
        <v>1905</v>
      </c>
      <c r="AQ3591">
        <v>1305</v>
      </c>
      <c r="AR3591">
        <v>868</v>
      </c>
      <c r="AS3591">
        <v>562</v>
      </c>
      <c r="AT3591">
        <v>353</v>
      </c>
      <c r="AU3591">
        <v>215</v>
      </c>
      <c r="AV3591">
        <v>127</v>
      </c>
      <c r="AW3591">
        <v>73</v>
      </c>
      <c r="AX3591">
        <v>41</v>
      </c>
      <c r="DC3591">
        <v>18.71</v>
      </c>
      <c r="DD3591">
        <v>18.03</v>
      </c>
      <c r="DE3591">
        <v>17.36</v>
      </c>
      <c r="DF3591">
        <v>16.690000000000001</v>
      </c>
      <c r="DG3591">
        <v>16.03</v>
      </c>
      <c r="DH3591">
        <v>15.37</v>
      </c>
      <c r="DI3591">
        <v>14.73</v>
      </c>
      <c r="DJ3591">
        <v>14.11</v>
      </c>
      <c r="DK3591">
        <v>13.49</v>
      </c>
      <c r="DL3591">
        <v>12.89</v>
      </c>
      <c r="DM3591">
        <v>12.3</v>
      </c>
      <c r="DN3591">
        <v>11.72</v>
      </c>
      <c r="DO3591">
        <v>11.16</v>
      </c>
      <c r="DP3591">
        <v>10.6</v>
      </c>
      <c r="DQ3591">
        <v>10.07</v>
      </c>
      <c r="DR3591">
        <v>9.5399999999999991</v>
      </c>
      <c r="DS3591">
        <v>9.0399999999999991</v>
      </c>
      <c r="DT3591">
        <v>8.56</v>
      </c>
      <c r="DU3591">
        <v>8.09</v>
      </c>
      <c r="DV3591">
        <v>7.64</v>
      </c>
      <c r="DW3591">
        <v>7.21</v>
      </c>
      <c r="DX3591">
        <v>6.79</v>
      </c>
      <c r="DY3591">
        <v>6.39</v>
      </c>
      <c r="DZ3591">
        <v>6.01</v>
      </c>
      <c r="EA3591">
        <v>5.64</v>
      </c>
      <c r="EB3591">
        <v>5.29</v>
      </c>
      <c r="EC3591">
        <v>4.96</v>
      </c>
      <c r="ED3591">
        <v>4.6500000000000004</v>
      </c>
      <c r="EE3591">
        <v>4.3600000000000003</v>
      </c>
      <c r="EF3591">
        <v>4.07</v>
      </c>
      <c r="EG3591">
        <v>3.81</v>
      </c>
      <c r="EH3591">
        <v>3.55</v>
      </c>
      <c r="EI3591">
        <v>3.32</v>
      </c>
      <c r="EJ3591">
        <v>3.09</v>
      </c>
      <c r="EK3591">
        <v>2.89</v>
      </c>
      <c r="EL3591">
        <v>2.7</v>
      </c>
      <c r="EM3591">
        <v>2.5299999999999998</v>
      </c>
      <c r="EN3591">
        <v>2.38</v>
      </c>
      <c r="EO3591">
        <v>2.25</v>
      </c>
      <c r="EP3591">
        <v>2.13</v>
      </c>
      <c r="EQ3591">
        <v>2.02</v>
      </c>
      <c r="ER3591">
        <v>1.92</v>
      </c>
      <c r="ES3591">
        <v>1.83</v>
      </c>
      <c r="ET3591">
        <v>1.75</v>
      </c>
      <c r="EU3591">
        <v>1.69</v>
      </c>
      <c r="EV3591">
        <v>1.63</v>
      </c>
    </row>
    <row r="3592" spans="1:158" x14ac:dyDescent="0.25">
      <c r="A3592" t="s">
        <v>3379</v>
      </c>
      <c r="B3592">
        <v>45</v>
      </c>
      <c r="C3592">
        <v>45</v>
      </c>
      <c r="E3592">
        <v>100000</v>
      </c>
      <c r="F3592">
        <v>98169</v>
      </c>
      <c r="G3592">
        <v>96275</v>
      </c>
      <c r="H3592">
        <v>94303</v>
      </c>
      <c r="I3592">
        <v>92233</v>
      </c>
      <c r="J3592">
        <v>90051</v>
      </c>
      <c r="K3592">
        <v>87748</v>
      </c>
      <c r="L3592">
        <v>85321</v>
      </c>
      <c r="M3592">
        <v>82774</v>
      </c>
      <c r="N3592">
        <v>80112</v>
      </c>
      <c r="O3592">
        <v>77337</v>
      </c>
      <c r="P3592">
        <v>74447</v>
      </c>
      <c r="Q3592">
        <v>71440</v>
      </c>
      <c r="R3592">
        <v>68307</v>
      </c>
      <c r="S3592">
        <v>65043</v>
      </c>
      <c r="T3592">
        <v>61652</v>
      </c>
      <c r="U3592">
        <v>58139</v>
      </c>
      <c r="V3592">
        <v>54523</v>
      </c>
      <c r="W3592">
        <v>50827</v>
      </c>
      <c r="X3592">
        <v>47075</v>
      </c>
      <c r="Y3592">
        <v>43299</v>
      </c>
      <c r="Z3592">
        <v>39521</v>
      </c>
      <c r="AA3592">
        <v>35766</v>
      </c>
      <c r="AB3592">
        <v>32067</v>
      </c>
      <c r="AC3592">
        <v>28450</v>
      </c>
      <c r="AD3592">
        <v>24953</v>
      </c>
      <c r="AE3592">
        <v>21615</v>
      </c>
      <c r="AF3592">
        <v>18475</v>
      </c>
      <c r="AG3592">
        <v>15564</v>
      </c>
      <c r="AH3592">
        <v>12910</v>
      </c>
      <c r="AI3592">
        <v>10530</v>
      </c>
      <c r="AJ3592">
        <v>8426</v>
      </c>
      <c r="AK3592">
        <v>6600</v>
      </c>
      <c r="AL3592">
        <v>5050</v>
      </c>
      <c r="AM3592">
        <v>3765</v>
      </c>
      <c r="AN3592">
        <v>2730</v>
      </c>
      <c r="AO3592">
        <v>1924</v>
      </c>
      <c r="AP3592">
        <v>1317</v>
      </c>
      <c r="AQ3592">
        <v>876</v>
      </c>
      <c r="AR3592">
        <v>566</v>
      </c>
      <c r="AS3592">
        <v>355</v>
      </c>
      <c r="AT3592">
        <v>217</v>
      </c>
      <c r="AU3592">
        <v>128</v>
      </c>
      <c r="AV3592">
        <v>74</v>
      </c>
      <c r="AW3592">
        <v>41</v>
      </c>
      <c r="DC3592">
        <v>18.010000000000002</v>
      </c>
      <c r="DD3592">
        <v>17.34</v>
      </c>
      <c r="DE3592">
        <v>16.670000000000002</v>
      </c>
      <c r="DF3592">
        <v>16.010000000000002</v>
      </c>
      <c r="DG3592">
        <v>15.35</v>
      </c>
      <c r="DH3592">
        <v>14.71</v>
      </c>
      <c r="DI3592">
        <v>14.09</v>
      </c>
      <c r="DJ3592">
        <v>13.47</v>
      </c>
      <c r="DK3592">
        <v>12.87</v>
      </c>
      <c r="DL3592">
        <v>12.28</v>
      </c>
      <c r="DM3592">
        <v>11.71</v>
      </c>
      <c r="DN3592">
        <v>11.14</v>
      </c>
      <c r="DO3592">
        <v>10.59</v>
      </c>
      <c r="DP3592">
        <v>10.050000000000001</v>
      </c>
      <c r="DQ3592">
        <v>9.5299999999999994</v>
      </c>
      <c r="DR3592">
        <v>9.0299999999999994</v>
      </c>
      <c r="DS3592">
        <v>8.5399999999999991</v>
      </c>
      <c r="DT3592">
        <v>8.08</v>
      </c>
      <c r="DU3592">
        <v>7.63</v>
      </c>
      <c r="DV3592">
        <v>7.2</v>
      </c>
      <c r="DW3592">
        <v>6.78</v>
      </c>
      <c r="DX3592">
        <v>6.38</v>
      </c>
      <c r="DY3592">
        <v>6</v>
      </c>
      <c r="DZ3592">
        <v>5.63</v>
      </c>
      <c r="EA3592">
        <v>5.29</v>
      </c>
      <c r="EB3592">
        <v>4.96</v>
      </c>
      <c r="EC3592">
        <v>4.6500000000000004</v>
      </c>
      <c r="ED3592">
        <v>4.3499999999999996</v>
      </c>
      <c r="EE3592">
        <v>4.07</v>
      </c>
      <c r="EF3592">
        <v>3.8</v>
      </c>
      <c r="EG3592">
        <v>3.55</v>
      </c>
      <c r="EH3592">
        <v>3.31</v>
      </c>
      <c r="EI3592">
        <v>3.09</v>
      </c>
      <c r="EJ3592">
        <v>2.88</v>
      </c>
      <c r="EK3592">
        <v>2.7</v>
      </c>
      <c r="EL3592">
        <v>2.5299999999999998</v>
      </c>
      <c r="EM3592">
        <v>2.38</v>
      </c>
      <c r="EN3592">
        <v>2.25</v>
      </c>
      <c r="EO3592">
        <v>2.13</v>
      </c>
      <c r="EP3592">
        <v>2.02</v>
      </c>
      <c r="EQ3592">
        <v>1.92</v>
      </c>
      <c r="ER3592">
        <v>1.83</v>
      </c>
      <c r="ES3592">
        <v>1.75</v>
      </c>
      <c r="ET3592">
        <v>1.68</v>
      </c>
      <c r="EU3592">
        <v>1.63</v>
      </c>
    </row>
    <row r="3593" spans="1:158" x14ac:dyDescent="0.25">
      <c r="A3593" t="s">
        <v>3380</v>
      </c>
      <c r="B3593">
        <v>44</v>
      </c>
      <c r="C3593">
        <v>44</v>
      </c>
      <c r="E3593">
        <v>100000</v>
      </c>
      <c r="F3593">
        <v>98063</v>
      </c>
      <c r="G3593">
        <v>96045</v>
      </c>
      <c r="H3593">
        <v>93929</v>
      </c>
      <c r="I3593">
        <v>91699</v>
      </c>
      <c r="J3593">
        <v>89346</v>
      </c>
      <c r="K3593">
        <v>86868</v>
      </c>
      <c r="L3593">
        <v>84266</v>
      </c>
      <c r="M3593">
        <v>81547</v>
      </c>
      <c r="N3593">
        <v>78715</v>
      </c>
      <c r="O3593">
        <v>75767</v>
      </c>
      <c r="P3593">
        <v>72697</v>
      </c>
      <c r="Q3593">
        <v>69501</v>
      </c>
      <c r="R3593">
        <v>66173</v>
      </c>
      <c r="S3593">
        <v>62713</v>
      </c>
      <c r="T3593">
        <v>59132</v>
      </c>
      <c r="U3593">
        <v>55445</v>
      </c>
      <c r="V3593">
        <v>51677</v>
      </c>
      <c r="W3593">
        <v>47856</v>
      </c>
      <c r="X3593">
        <v>44006</v>
      </c>
      <c r="Y3593">
        <v>40161</v>
      </c>
      <c r="Z3593">
        <v>36339</v>
      </c>
      <c r="AA3593">
        <v>32571</v>
      </c>
      <c r="AB3593">
        <v>28891</v>
      </c>
      <c r="AC3593">
        <v>25333</v>
      </c>
      <c r="AD3593">
        <v>21938</v>
      </c>
      <c r="AE3593">
        <v>18745</v>
      </c>
      <c r="AF3593">
        <v>15789</v>
      </c>
      <c r="AG3593">
        <v>13093</v>
      </c>
      <c r="AH3593">
        <v>10673</v>
      </c>
      <c r="AI3593">
        <v>8539</v>
      </c>
      <c r="AJ3593">
        <v>6687</v>
      </c>
      <c r="AK3593">
        <v>5114</v>
      </c>
      <c r="AL3593">
        <v>3811</v>
      </c>
      <c r="AM3593">
        <v>2762</v>
      </c>
      <c r="AN3593">
        <v>1945</v>
      </c>
      <c r="AO3593">
        <v>1331</v>
      </c>
      <c r="AP3593">
        <v>884</v>
      </c>
      <c r="AQ3593">
        <v>571</v>
      </c>
      <c r="AR3593">
        <v>358</v>
      </c>
      <c r="AS3593">
        <v>218</v>
      </c>
      <c r="AT3593">
        <v>129</v>
      </c>
      <c r="AU3593">
        <v>74</v>
      </c>
      <c r="AV3593">
        <v>41</v>
      </c>
      <c r="DC3593">
        <v>17.309999999999999</v>
      </c>
      <c r="DD3593">
        <v>16.649999999999999</v>
      </c>
      <c r="DE3593">
        <v>15.99</v>
      </c>
      <c r="DF3593">
        <v>15.34</v>
      </c>
      <c r="DG3593">
        <v>14.7</v>
      </c>
      <c r="DH3593">
        <v>14.07</v>
      </c>
      <c r="DI3593">
        <v>13.46</v>
      </c>
      <c r="DJ3593">
        <v>12.86</v>
      </c>
      <c r="DK3593">
        <v>12.27</v>
      </c>
      <c r="DL3593">
        <v>11.69</v>
      </c>
      <c r="DM3593">
        <v>11.13</v>
      </c>
      <c r="DN3593">
        <v>10.58</v>
      </c>
      <c r="DO3593">
        <v>10.039999999999999</v>
      </c>
      <c r="DP3593">
        <v>9.52</v>
      </c>
      <c r="DQ3593">
        <v>9.02</v>
      </c>
      <c r="DR3593">
        <v>8.5299999999999994</v>
      </c>
      <c r="DS3593">
        <v>8.07</v>
      </c>
      <c r="DT3593">
        <v>7.62</v>
      </c>
      <c r="DU3593">
        <v>7.19</v>
      </c>
      <c r="DV3593">
        <v>6.77</v>
      </c>
      <c r="DW3593">
        <v>6.37</v>
      </c>
      <c r="DX3593">
        <v>5.99</v>
      </c>
      <c r="DY3593">
        <v>5.63</v>
      </c>
      <c r="DZ3593">
        <v>5.28</v>
      </c>
      <c r="EA3593">
        <v>4.95</v>
      </c>
      <c r="EB3593">
        <v>4.6399999999999997</v>
      </c>
      <c r="EC3593">
        <v>4.34</v>
      </c>
      <c r="ED3593">
        <v>4.0599999999999996</v>
      </c>
      <c r="EE3593">
        <v>3.8</v>
      </c>
      <c r="EF3593">
        <v>3.55</v>
      </c>
      <c r="EG3593">
        <v>3.31</v>
      </c>
      <c r="EH3593">
        <v>3.08</v>
      </c>
      <c r="EI3593">
        <v>2.88</v>
      </c>
      <c r="EJ3593">
        <v>2.69</v>
      </c>
      <c r="EK3593">
        <v>2.5299999999999998</v>
      </c>
      <c r="EL3593">
        <v>2.38</v>
      </c>
      <c r="EM3593">
        <v>2.25</v>
      </c>
      <c r="EN3593">
        <v>2.13</v>
      </c>
      <c r="EO3593">
        <v>2.02</v>
      </c>
      <c r="EP3593">
        <v>1.92</v>
      </c>
      <c r="EQ3593">
        <v>1.83</v>
      </c>
      <c r="ER3593">
        <v>1.75</v>
      </c>
      <c r="ES3593">
        <v>1.68</v>
      </c>
      <c r="ET3593">
        <v>1.63</v>
      </c>
    </row>
    <row r="3594" spans="1:158" x14ac:dyDescent="0.25">
      <c r="A3594" t="s">
        <v>3381</v>
      </c>
      <c r="B3594">
        <v>43</v>
      </c>
      <c r="C3594">
        <v>43</v>
      </c>
      <c r="E3594">
        <v>100000</v>
      </c>
      <c r="F3594">
        <v>97934</v>
      </c>
      <c r="G3594">
        <v>95767</v>
      </c>
      <c r="H3594">
        <v>93486</v>
      </c>
      <c r="I3594">
        <v>91079</v>
      </c>
      <c r="J3594">
        <v>88545</v>
      </c>
      <c r="K3594">
        <v>85885</v>
      </c>
      <c r="L3594">
        <v>83105</v>
      </c>
      <c r="M3594">
        <v>80209</v>
      </c>
      <c r="N3594">
        <v>77197</v>
      </c>
      <c r="O3594">
        <v>74063</v>
      </c>
      <c r="P3594">
        <v>70798</v>
      </c>
      <c r="Q3594">
        <v>67400</v>
      </c>
      <c r="R3594">
        <v>63868</v>
      </c>
      <c r="S3594">
        <v>60210</v>
      </c>
      <c r="T3594">
        <v>56448</v>
      </c>
      <c r="U3594">
        <v>52603</v>
      </c>
      <c r="V3594">
        <v>48705</v>
      </c>
      <c r="W3594">
        <v>44781</v>
      </c>
      <c r="X3594">
        <v>40856</v>
      </c>
      <c r="Y3594">
        <v>36964</v>
      </c>
      <c r="Z3594">
        <v>33124</v>
      </c>
      <c r="AA3594">
        <v>29372</v>
      </c>
      <c r="AB3594">
        <v>25749</v>
      </c>
      <c r="AC3594">
        <v>22292</v>
      </c>
      <c r="AD3594">
        <v>19043</v>
      </c>
      <c r="AE3594">
        <v>16035</v>
      </c>
      <c r="AF3594">
        <v>13294</v>
      </c>
      <c r="AG3594">
        <v>10834</v>
      </c>
      <c r="AH3594">
        <v>8663</v>
      </c>
      <c r="AI3594">
        <v>6783</v>
      </c>
      <c r="AJ3594">
        <v>5185</v>
      </c>
      <c r="AK3594">
        <v>3862</v>
      </c>
      <c r="AL3594">
        <v>2797</v>
      </c>
      <c r="AM3594">
        <v>1969</v>
      </c>
      <c r="AN3594">
        <v>1346</v>
      </c>
      <c r="AO3594">
        <v>894</v>
      </c>
      <c r="AP3594">
        <v>577</v>
      </c>
      <c r="AQ3594">
        <v>362</v>
      </c>
      <c r="AR3594">
        <v>220</v>
      </c>
      <c r="AS3594">
        <v>130</v>
      </c>
      <c r="AT3594">
        <v>75</v>
      </c>
      <c r="AU3594">
        <v>41</v>
      </c>
      <c r="DC3594">
        <v>16.63</v>
      </c>
      <c r="DD3594">
        <v>15.97</v>
      </c>
      <c r="DE3594">
        <v>15.32</v>
      </c>
      <c r="DF3594">
        <v>14.68</v>
      </c>
      <c r="DG3594">
        <v>14.05</v>
      </c>
      <c r="DH3594">
        <v>13.44</v>
      </c>
      <c r="DI3594">
        <v>12.84</v>
      </c>
      <c r="DJ3594">
        <v>12.25</v>
      </c>
      <c r="DK3594">
        <v>11.68</v>
      </c>
      <c r="DL3594">
        <v>11.11</v>
      </c>
      <c r="DM3594">
        <v>10.56</v>
      </c>
      <c r="DN3594">
        <v>10.029999999999999</v>
      </c>
      <c r="DO3594">
        <v>9.51</v>
      </c>
      <c r="DP3594">
        <v>9.01</v>
      </c>
      <c r="DQ3594">
        <v>8.52</v>
      </c>
      <c r="DR3594">
        <v>8.06</v>
      </c>
      <c r="DS3594">
        <v>7.61</v>
      </c>
      <c r="DT3594">
        <v>7.18</v>
      </c>
      <c r="DU3594">
        <v>6.76</v>
      </c>
      <c r="DV3594">
        <v>6.37</v>
      </c>
      <c r="DW3594">
        <v>5.98</v>
      </c>
      <c r="DX3594">
        <v>5.62</v>
      </c>
      <c r="DY3594">
        <v>5.27</v>
      </c>
      <c r="DZ3594">
        <v>4.9400000000000004</v>
      </c>
      <c r="EA3594">
        <v>4.63</v>
      </c>
      <c r="EB3594">
        <v>4.34</v>
      </c>
      <c r="EC3594">
        <v>4.0599999999999996</v>
      </c>
      <c r="ED3594">
        <v>3.79</v>
      </c>
      <c r="EE3594">
        <v>3.54</v>
      </c>
      <c r="EF3594">
        <v>3.3</v>
      </c>
      <c r="EG3594">
        <v>3.08</v>
      </c>
      <c r="EH3594">
        <v>2.88</v>
      </c>
      <c r="EI3594">
        <v>2.69</v>
      </c>
      <c r="EJ3594">
        <v>2.52</v>
      </c>
      <c r="EK3594">
        <v>2.38</v>
      </c>
      <c r="EL3594">
        <v>2.2400000000000002</v>
      </c>
      <c r="EM3594">
        <v>2.12</v>
      </c>
      <c r="EN3594">
        <v>2.02</v>
      </c>
      <c r="EO3594">
        <v>1.92</v>
      </c>
      <c r="EP3594">
        <v>1.83</v>
      </c>
      <c r="EQ3594">
        <v>1.75</v>
      </c>
      <c r="ER3594">
        <v>1.68</v>
      </c>
      <c r="ES3594">
        <v>1.63</v>
      </c>
    </row>
    <row r="3595" spans="1:158" x14ac:dyDescent="0.25">
      <c r="A3595" t="s">
        <v>3382</v>
      </c>
      <c r="B3595">
        <v>42</v>
      </c>
      <c r="C3595">
        <v>42</v>
      </c>
      <c r="E3595">
        <v>100000</v>
      </c>
      <c r="F3595">
        <v>97779</v>
      </c>
      <c r="G3595">
        <v>95441</v>
      </c>
      <c r="H3595">
        <v>92975</v>
      </c>
      <c r="I3595">
        <v>90380</v>
      </c>
      <c r="J3595">
        <v>87657</v>
      </c>
      <c r="K3595">
        <v>84812</v>
      </c>
      <c r="L3595">
        <v>81847</v>
      </c>
      <c r="M3595">
        <v>78764</v>
      </c>
      <c r="N3595">
        <v>75559</v>
      </c>
      <c r="O3595">
        <v>72221</v>
      </c>
      <c r="P3595">
        <v>68744</v>
      </c>
      <c r="Q3595">
        <v>65134</v>
      </c>
      <c r="R3595">
        <v>61396</v>
      </c>
      <c r="S3595">
        <v>57549</v>
      </c>
      <c r="T3595">
        <v>53622</v>
      </c>
      <c r="U3595">
        <v>49638</v>
      </c>
      <c r="V3595">
        <v>45631</v>
      </c>
      <c r="W3595">
        <v>41626</v>
      </c>
      <c r="X3595">
        <v>37649</v>
      </c>
      <c r="Y3595">
        <v>33734</v>
      </c>
      <c r="Z3595">
        <v>29907</v>
      </c>
      <c r="AA3595">
        <v>26208</v>
      </c>
      <c r="AB3595">
        <v>22684</v>
      </c>
      <c r="AC3595">
        <v>19372</v>
      </c>
      <c r="AD3595">
        <v>16308</v>
      </c>
      <c r="AE3595">
        <v>13515</v>
      </c>
      <c r="AF3595">
        <v>11012</v>
      </c>
      <c r="AG3595">
        <v>8803</v>
      </c>
      <c r="AH3595">
        <v>6888</v>
      </c>
      <c r="AI3595">
        <v>5265</v>
      </c>
      <c r="AJ3595">
        <v>3919</v>
      </c>
      <c r="AK3595">
        <v>2837</v>
      </c>
      <c r="AL3595">
        <v>1996</v>
      </c>
      <c r="AM3595">
        <v>1364</v>
      </c>
      <c r="AN3595">
        <v>905</v>
      </c>
      <c r="AO3595">
        <v>584</v>
      </c>
      <c r="AP3595">
        <v>366</v>
      </c>
      <c r="AQ3595">
        <v>223</v>
      </c>
      <c r="AR3595">
        <v>131</v>
      </c>
      <c r="AS3595">
        <v>75</v>
      </c>
      <c r="AT3595">
        <v>42</v>
      </c>
      <c r="DC3595">
        <v>15.95</v>
      </c>
      <c r="DD3595">
        <v>15.3</v>
      </c>
      <c r="DE3595">
        <v>14.66</v>
      </c>
      <c r="DF3595">
        <v>14.03</v>
      </c>
      <c r="DG3595">
        <v>13.42</v>
      </c>
      <c r="DH3595">
        <v>12.83</v>
      </c>
      <c r="DI3595">
        <v>12.24</v>
      </c>
      <c r="DJ3595">
        <v>11.66</v>
      </c>
      <c r="DK3595">
        <v>11.1</v>
      </c>
      <c r="DL3595">
        <v>10.55</v>
      </c>
      <c r="DM3595">
        <v>10.01</v>
      </c>
      <c r="DN3595">
        <v>9.5</v>
      </c>
      <c r="DO3595">
        <v>8.99</v>
      </c>
      <c r="DP3595">
        <v>8.51</v>
      </c>
      <c r="DQ3595">
        <v>8.0500000000000007</v>
      </c>
      <c r="DR3595">
        <v>7.6</v>
      </c>
      <c r="DS3595">
        <v>7.17</v>
      </c>
      <c r="DT3595">
        <v>6.76</v>
      </c>
      <c r="DU3595">
        <v>6.36</v>
      </c>
      <c r="DV3595">
        <v>5.98</v>
      </c>
      <c r="DW3595">
        <v>5.61</v>
      </c>
      <c r="DX3595">
        <v>5.27</v>
      </c>
      <c r="DY3595">
        <v>4.9400000000000004</v>
      </c>
      <c r="DZ3595">
        <v>4.63</v>
      </c>
      <c r="EA3595">
        <v>4.33</v>
      </c>
      <c r="EB3595">
        <v>4.05</v>
      </c>
      <c r="EC3595">
        <v>3.79</v>
      </c>
      <c r="ED3595">
        <v>3.54</v>
      </c>
      <c r="EE3595">
        <v>3.3</v>
      </c>
      <c r="EF3595">
        <v>3.08</v>
      </c>
      <c r="EG3595">
        <v>2.87</v>
      </c>
      <c r="EH3595">
        <v>2.69</v>
      </c>
      <c r="EI3595">
        <v>2.52</v>
      </c>
      <c r="EJ3595">
        <v>2.37</v>
      </c>
      <c r="EK3595">
        <v>2.2400000000000002</v>
      </c>
      <c r="EL3595">
        <v>2.12</v>
      </c>
      <c r="EM3595">
        <v>2.0099999999999998</v>
      </c>
      <c r="EN3595">
        <v>1.92</v>
      </c>
      <c r="EO3595">
        <v>1.83</v>
      </c>
      <c r="EP3595">
        <v>1.75</v>
      </c>
      <c r="EQ3595">
        <v>1.68</v>
      </c>
      <c r="ER3595">
        <v>1.63</v>
      </c>
    </row>
    <row r="3596" spans="1:158" x14ac:dyDescent="0.25">
      <c r="A3596" t="s">
        <v>3383</v>
      </c>
      <c r="B3596">
        <v>41</v>
      </c>
      <c r="C3596">
        <v>41</v>
      </c>
      <c r="E3596">
        <v>100000</v>
      </c>
      <c r="F3596">
        <v>97599</v>
      </c>
      <c r="G3596">
        <v>95068</v>
      </c>
      <c r="H3596">
        <v>92406</v>
      </c>
      <c r="I3596">
        <v>89614</v>
      </c>
      <c r="J3596">
        <v>86697</v>
      </c>
      <c r="K3596">
        <v>83658</v>
      </c>
      <c r="L3596">
        <v>80497</v>
      </c>
      <c r="M3596">
        <v>77211</v>
      </c>
      <c r="N3596">
        <v>73792</v>
      </c>
      <c r="O3596">
        <v>70234</v>
      </c>
      <c r="P3596">
        <v>66534</v>
      </c>
      <c r="Q3596">
        <v>62708</v>
      </c>
      <c r="R3596">
        <v>58771</v>
      </c>
      <c r="S3596">
        <v>54749</v>
      </c>
      <c r="T3596">
        <v>50676</v>
      </c>
      <c r="U3596">
        <v>46575</v>
      </c>
      <c r="V3596">
        <v>42479</v>
      </c>
      <c r="W3596">
        <v>38415</v>
      </c>
      <c r="X3596">
        <v>34409</v>
      </c>
      <c r="Y3596">
        <v>30501</v>
      </c>
      <c r="Z3596">
        <v>26723</v>
      </c>
      <c r="AA3596">
        <v>23122</v>
      </c>
      <c r="AB3596">
        <v>19741</v>
      </c>
      <c r="AC3596">
        <v>16613</v>
      </c>
      <c r="AD3596">
        <v>13765</v>
      </c>
      <c r="AE3596">
        <v>11211</v>
      </c>
      <c r="AF3596">
        <v>8960</v>
      </c>
      <c r="AG3596">
        <v>7009</v>
      </c>
      <c r="AH3596">
        <v>5353</v>
      </c>
      <c r="AI3596">
        <v>3984</v>
      </c>
      <c r="AJ3596">
        <v>2883</v>
      </c>
      <c r="AK3596">
        <v>2027</v>
      </c>
      <c r="AL3596">
        <v>1384</v>
      </c>
      <c r="AM3596">
        <v>918</v>
      </c>
      <c r="AN3596">
        <v>592</v>
      </c>
      <c r="AO3596">
        <v>371</v>
      </c>
      <c r="AP3596">
        <v>225</v>
      </c>
      <c r="AQ3596">
        <v>133</v>
      </c>
      <c r="AR3596">
        <v>76</v>
      </c>
      <c r="AS3596">
        <v>42</v>
      </c>
      <c r="DC3596">
        <v>15.28</v>
      </c>
      <c r="DD3596">
        <v>14.64</v>
      </c>
      <c r="DE3596">
        <v>14.02</v>
      </c>
      <c r="DF3596">
        <v>13.41</v>
      </c>
      <c r="DG3596">
        <v>12.81</v>
      </c>
      <c r="DH3596">
        <v>12.22</v>
      </c>
      <c r="DI3596">
        <v>11.65</v>
      </c>
      <c r="DJ3596">
        <v>11.09</v>
      </c>
      <c r="DK3596">
        <v>10.54</v>
      </c>
      <c r="DL3596">
        <v>10</v>
      </c>
      <c r="DM3596">
        <v>9.48</v>
      </c>
      <c r="DN3596">
        <v>8.98</v>
      </c>
      <c r="DO3596">
        <v>8.5</v>
      </c>
      <c r="DP3596">
        <v>8.0399999999999991</v>
      </c>
      <c r="DQ3596">
        <v>7.59</v>
      </c>
      <c r="DR3596">
        <v>7.16</v>
      </c>
      <c r="DS3596">
        <v>6.75</v>
      </c>
      <c r="DT3596">
        <v>6.35</v>
      </c>
      <c r="DU3596">
        <v>5.97</v>
      </c>
      <c r="DV3596">
        <v>5.61</v>
      </c>
      <c r="DW3596">
        <v>5.26</v>
      </c>
      <c r="DX3596">
        <v>4.93</v>
      </c>
      <c r="DY3596">
        <v>4.62</v>
      </c>
      <c r="DZ3596">
        <v>4.33</v>
      </c>
      <c r="EA3596">
        <v>4.05</v>
      </c>
      <c r="EB3596">
        <v>3.78</v>
      </c>
      <c r="EC3596">
        <v>3.53</v>
      </c>
      <c r="ED3596">
        <v>3.3</v>
      </c>
      <c r="EE3596">
        <v>3.07</v>
      </c>
      <c r="EF3596">
        <v>2.87</v>
      </c>
      <c r="EG3596">
        <v>2.68</v>
      </c>
      <c r="EH3596">
        <v>2.52</v>
      </c>
      <c r="EI3596">
        <v>2.37</v>
      </c>
      <c r="EJ3596">
        <v>2.2400000000000002</v>
      </c>
      <c r="EK3596">
        <v>2.12</v>
      </c>
      <c r="EL3596">
        <v>2.0099999999999998</v>
      </c>
      <c r="EM3596">
        <v>1.91</v>
      </c>
      <c r="EN3596">
        <v>1.82</v>
      </c>
      <c r="EO3596">
        <v>1.74</v>
      </c>
      <c r="EP3596">
        <v>1.68</v>
      </c>
      <c r="EQ3596">
        <v>1.63</v>
      </c>
    </row>
    <row r="3597" spans="1:158" x14ac:dyDescent="0.25">
      <c r="A3597" t="s">
        <v>3384</v>
      </c>
      <c r="B3597">
        <v>40</v>
      </c>
      <c r="C3597">
        <v>40</v>
      </c>
      <c r="E3597">
        <v>100000</v>
      </c>
      <c r="F3597">
        <v>97397</v>
      </c>
      <c r="G3597">
        <v>94659</v>
      </c>
      <c r="H3597">
        <v>91790</v>
      </c>
      <c r="I3597">
        <v>88793</v>
      </c>
      <c r="J3597">
        <v>85673</v>
      </c>
      <c r="K3597">
        <v>82428</v>
      </c>
      <c r="L3597">
        <v>79053</v>
      </c>
      <c r="M3597">
        <v>75542</v>
      </c>
      <c r="N3597">
        <v>71891</v>
      </c>
      <c r="O3597">
        <v>68098</v>
      </c>
      <c r="P3597">
        <v>64171</v>
      </c>
      <c r="Q3597">
        <v>60134</v>
      </c>
      <c r="R3597">
        <v>56011</v>
      </c>
      <c r="S3597">
        <v>51832</v>
      </c>
      <c r="T3597">
        <v>47631</v>
      </c>
      <c r="U3597">
        <v>43434</v>
      </c>
      <c r="V3597">
        <v>39270</v>
      </c>
      <c r="W3597">
        <v>35169</v>
      </c>
      <c r="X3597">
        <v>31164</v>
      </c>
      <c r="Y3597">
        <v>27301</v>
      </c>
      <c r="Z3597">
        <v>23616</v>
      </c>
      <c r="AA3597">
        <v>20155</v>
      </c>
      <c r="AB3597">
        <v>16956</v>
      </c>
      <c r="AC3597">
        <v>14045</v>
      </c>
      <c r="AD3597">
        <v>11436</v>
      </c>
      <c r="AE3597">
        <v>9136</v>
      </c>
      <c r="AF3597">
        <v>7145</v>
      </c>
      <c r="AG3597">
        <v>5455</v>
      </c>
      <c r="AH3597">
        <v>4058</v>
      </c>
      <c r="AI3597">
        <v>2935</v>
      </c>
      <c r="AJ3597">
        <v>2062</v>
      </c>
      <c r="AK3597">
        <v>1407</v>
      </c>
      <c r="AL3597">
        <v>933</v>
      </c>
      <c r="AM3597">
        <v>601</v>
      </c>
      <c r="AN3597">
        <v>376</v>
      </c>
      <c r="AO3597">
        <v>229</v>
      </c>
      <c r="AP3597">
        <v>135</v>
      </c>
      <c r="AQ3597">
        <v>77</v>
      </c>
      <c r="AR3597">
        <v>43</v>
      </c>
      <c r="DC3597">
        <v>14.62</v>
      </c>
      <c r="DD3597">
        <v>14</v>
      </c>
      <c r="DE3597">
        <v>13.39</v>
      </c>
      <c r="DF3597">
        <v>12.79</v>
      </c>
      <c r="DG3597">
        <v>12.21</v>
      </c>
      <c r="DH3597">
        <v>11.64</v>
      </c>
      <c r="DI3597">
        <v>11.07</v>
      </c>
      <c r="DJ3597">
        <v>10.52</v>
      </c>
      <c r="DK3597">
        <v>9.99</v>
      </c>
      <c r="DL3597">
        <v>9.4700000000000006</v>
      </c>
      <c r="DM3597">
        <v>8.9700000000000006</v>
      </c>
      <c r="DN3597">
        <v>8.49</v>
      </c>
      <c r="DO3597">
        <v>8.0299999999999994</v>
      </c>
      <c r="DP3597">
        <v>7.58</v>
      </c>
      <c r="DQ3597">
        <v>7.15</v>
      </c>
      <c r="DR3597">
        <v>6.74</v>
      </c>
      <c r="DS3597">
        <v>6.34</v>
      </c>
      <c r="DT3597">
        <v>5.96</v>
      </c>
      <c r="DU3597">
        <v>5.6</v>
      </c>
      <c r="DV3597">
        <v>5.25</v>
      </c>
      <c r="DW3597">
        <v>4.93</v>
      </c>
      <c r="DX3597">
        <v>4.62</v>
      </c>
      <c r="DY3597">
        <v>4.32</v>
      </c>
      <c r="DZ3597">
        <v>4.05</v>
      </c>
      <c r="EA3597">
        <v>3.78</v>
      </c>
      <c r="EB3597">
        <v>3.53</v>
      </c>
      <c r="EC3597">
        <v>3.29</v>
      </c>
      <c r="ED3597">
        <v>3.07</v>
      </c>
      <c r="EE3597">
        <v>2.87</v>
      </c>
      <c r="EF3597">
        <v>2.68</v>
      </c>
      <c r="EG3597">
        <v>2.5099999999999998</v>
      </c>
      <c r="EH3597">
        <v>2.37</v>
      </c>
      <c r="EI3597">
        <v>2.23</v>
      </c>
      <c r="EJ3597">
        <v>2.12</v>
      </c>
      <c r="EK3597">
        <v>2.0099999999999998</v>
      </c>
      <c r="EL3597">
        <v>1.91</v>
      </c>
      <c r="EM3597">
        <v>1.82</v>
      </c>
      <c r="EN3597">
        <v>1.74</v>
      </c>
      <c r="EO3597">
        <v>1.68</v>
      </c>
      <c r="EP3597">
        <v>1.62</v>
      </c>
    </row>
    <row r="3598" spans="1:158" x14ac:dyDescent="0.25">
      <c r="A3598" t="s">
        <v>3385</v>
      </c>
      <c r="B3598">
        <v>39</v>
      </c>
      <c r="C3598">
        <v>39</v>
      </c>
      <c r="E3598">
        <v>100000</v>
      </c>
      <c r="F3598">
        <v>97179</v>
      </c>
      <c r="G3598">
        <v>94222</v>
      </c>
      <c r="H3598">
        <v>91137</v>
      </c>
      <c r="I3598">
        <v>87926</v>
      </c>
      <c r="J3598">
        <v>84587</v>
      </c>
      <c r="K3598">
        <v>81115</v>
      </c>
      <c r="L3598">
        <v>77503</v>
      </c>
      <c r="M3598">
        <v>73746</v>
      </c>
      <c r="N3598">
        <v>69846</v>
      </c>
      <c r="O3598">
        <v>65811</v>
      </c>
      <c r="P3598">
        <v>61660</v>
      </c>
      <c r="Q3598">
        <v>57425</v>
      </c>
      <c r="R3598">
        <v>53133</v>
      </c>
      <c r="S3598">
        <v>48815</v>
      </c>
      <c r="T3598">
        <v>44507</v>
      </c>
      <c r="U3598">
        <v>40231</v>
      </c>
      <c r="V3598">
        <v>36023</v>
      </c>
      <c r="W3598">
        <v>31915</v>
      </c>
      <c r="X3598">
        <v>27948</v>
      </c>
      <c r="Y3598">
        <v>24172</v>
      </c>
      <c r="Z3598">
        <v>20625</v>
      </c>
      <c r="AA3598">
        <v>17345</v>
      </c>
      <c r="AB3598">
        <v>14363</v>
      </c>
      <c r="AC3598">
        <v>11691</v>
      </c>
      <c r="AD3598">
        <v>9337</v>
      </c>
      <c r="AE3598">
        <v>7299</v>
      </c>
      <c r="AF3598">
        <v>5572</v>
      </c>
      <c r="AG3598">
        <v>4142</v>
      </c>
      <c r="AH3598">
        <v>2994</v>
      </c>
      <c r="AI3598">
        <v>2103</v>
      </c>
      <c r="AJ3598">
        <v>1434</v>
      </c>
      <c r="AK3598">
        <v>950</v>
      </c>
      <c r="AL3598">
        <v>611</v>
      </c>
      <c r="AM3598">
        <v>382</v>
      </c>
      <c r="AN3598">
        <v>232</v>
      </c>
      <c r="AO3598">
        <v>137</v>
      </c>
      <c r="AP3598">
        <v>78</v>
      </c>
      <c r="AQ3598">
        <v>43</v>
      </c>
      <c r="DC3598">
        <v>13.98</v>
      </c>
      <c r="DD3598">
        <v>13.37</v>
      </c>
      <c r="DE3598">
        <v>12.78</v>
      </c>
      <c r="DF3598">
        <v>12.19</v>
      </c>
      <c r="DG3598">
        <v>11.62</v>
      </c>
      <c r="DH3598">
        <v>11.06</v>
      </c>
      <c r="DI3598">
        <v>10.51</v>
      </c>
      <c r="DJ3598">
        <v>9.98</v>
      </c>
      <c r="DK3598">
        <v>9.4600000000000009</v>
      </c>
      <c r="DL3598">
        <v>8.9600000000000009</v>
      </c>
      <c r="DM3598">
        <v>8.48</v>
      </c>
      <c r="DN3598">
        <v>8.02</v>
      </c>
      <c r="DO3598">
        <v>7.57</v>
      </c>
      <c r="DP3598">
        <v>7.14</v>
      </c>
      <c r="DQ3598">
        <v>6.73</v>
      </c>
      <c r="DR3598">
        <v>6.33</v>
      </c>
      <c r="DS3598">
        <v>5.95</v>
      </c>
      <c r="DT3598">
        <v>5.59</v>
      </c>
      <c r="DU3598">
        <v>5.25</v>
      </c>
      <c r="DV3598">
        <v>4.92</v>
      </c>
      <c r="DW3598">
        <v>4.6100000000000003</v>
      </c>
      <c r="DX3598">
        <v>4.32</v>
      </c>
      <c r="DY3598">
        <v>4.04</v>
      </c>
      <c r="DZ3598">
        <v>3.78</v>
      </c>
      <c r="EA3598">
        <v>3.53</v>
      </c>
      <c r="EB3598">
        <v>3.29</v>
      </c>
      <c r="EC3598">
        <v>3.07</v>
      </c>
      <c r="ED3598">
        <v>2.86</v>
      </c>
      <c r="EE3598">
        <v>2.68</v>
      </c>
      <c r="EF3598">
        <v>2.5099999999999998</v>
      </c>
      <c r="EG3598">
        <v>2.36</v>
      </c>
      <c r="EH3598">
        <v>2.23</v>
      </c>
      <c r="EI3598">
        <v>2.11</v>
      </c>
      <c r="EJ3598">
        <v>2.0099999999999998</v>
      </c>
      <c r="EK3598">
        <v>1.91</v>
      </c>
      <c r="EL3598">
        <v>1.82</v>
      </c>
      <c r="EM3598">
        <v>1.74</v>
      </c>
      <c r="EN3598">
        <v>1.67</v>
      </c>
      <c r="EO3598">
        <v>1.62</v>
      </c>
    </row>
    <row r="3599" spans="1:158" x14ac:dyDescent="0.25">
      <c r="A3599" t="s">
        <v>3386</v>
      </c>
      <c r="B3599">
        <v>38</v>
      </c>
      <c r="C3599">
        <v>38</v>
      </c>
      <c r="E3599">
        <v>100000</v>
      </c>
      <c r="F3599">
        <v>96947</v>
      </c>
      <c r="G3599">
        <v>93761</v>
      </c>
      <c r="H3599">
        <v>90448</v>
      </c>
      <c r="I3599">
        <v>87004</v>
      </c>
      <c r="J3599">
        <v>83425</v>
      </c>
      <c r="K3599">
        <v>79701</v>
      </c>
      <c r="L3599">
        <v>75827</v>
      </c>
      <c r="M3599">
        <v>71806</v>
      </c>
      <c r="N3599">
        <v>67649</v>
      </c>
      <c r="O3599">
        <v>63375</v>
      </c>
      <c r="P3599">
        <v>59011</v>
      </c>
      <c r="Q3599">
        <v>54592</v>
      </c>
      <c r="R3599">
        <v>50149</v>
      </c>
      <c r="S3599">
        <v>45711</v>
      </c>
      <c r="T3599">
        <v>41314</v>
      </c>
      <c r="U3599">
        <v>36983</v>
      </c>
      <c r="V3599">
        <v>32759</v>
      </c>
      <c r="W3599">
        <v>28682</v>
      </c>
      <c r="X3599">
        <v>24797</v>
      </c>
      <c r="Y3599">
        <v>21155</v>
      </c>
      <c r="Z3599">
        <v>17786</v>
      </c>
      <c r="AA3599">
        <v>14722</v>
      </c>
      <c r="AB3599">
        <v>11980</v>
      </c>
      <c r="AC3599">
        <v>9565</v>
      </c>
      <c r="AD3599">
        <v>7475</v>
      </c>
      <c r="AE3599">
        <v>5703</v>
      </c>
      <c r="AF3599">
        <v>4239</v>
      </c>
      <c r="AG3599">
        <v>3063</v>
      </c>
      <c r="AH3599">
        <v>2149</v>
      </c>
      <c r="AI3599">
        <v>1465</v>
      </c>
      <c r="AJ3599">
        <v>970</v>
      </c>
      <c r="AK3599">
        <v>624</v>
      </c>
      <c r="AL3599">
        <v>390</v>
      </c>
      <c r="AM3599">
        <v>237</v>
      </c>
      <c r="AN3599">
        <v>139</v>
      </c>
      <c r="AO3599">
        <v>80</v>
      </c>
      <c r="AP3599">
        <v>44</v>
      </c>
      <c r="DC3599">
        <v>13.36</v>
      </c>
      <c r="DD3599">
        <v>12.76</v>
      </c>
      <c r="DE3599">
        <v>12.18</v>
      </c>
      <c r="DF3599">
        <v>11.61</v>
      </c>
      <c r="DG3599">
        <v>11.05</v>
      </c>
      <c r="DH3599">
        <v>10.5</v>
      </c>
      <c r="DI3599">
        <v>9.9700000000000006</v>
      </c>
      <c r="DJ3599">
        <v>9.4499999999999993</v>
      </c>
      <c r="DK3599">
        <v>8.9499999999999993</v>
      </c>
      <c r="DL3599">
        <v>8.4700000000000006</v>
      </c>
      <c r="DM3599">
        <v>8.01</v>
      </c>
      <c r="DN3599">
        <v>7.56</v>
      </c>
      <c r="DO3599">
        <v>7.14</v>
      </c>
      <c r="DP3599">
        <v>6.72</v>
      </c>
      <c r="DQ3599">
        <v>6.33</v>
      </c>
      <c r="DR3599">
        <v>5.95</v>
      </c>
      <c r="DS3599">
        <v>5.59</v>
      </c>
      <c r="DT3599">
        <v>5.24</v>
      </c>
      <c r="DU3599">
        <v>4.92</v>
      </c>
      <c r="DV3599">
        <v>4.6100000000000003</v>
      </c>
      <c r="DW3599">
        <v>4.3099999999999996</v>
      </c>
      <c r="DX3599">
        <v>4.04</v>
      </c>
      <c r="DY3599">
        <v>3.77</v>
      </c>
      <c r="DZ3599">
        <v>3.52</v>
      </c>
      <c r="EA3599">
        <v>3.28</v>
      </c>
      <c r="EB3599">
        <v>3.06</v>
      </c>
      <c r="EC3599">
        <v>2.86</v>
      </c>
      <c r="ED3599">
        <v>2.67</v>
      </c>
      <c r="EE3599">
        <v>2.5099999999999998</v>
      </c>
      <c r="EF3599">
        <v>2.36</v>
      </c>
      <c r="EG3599">
        <v>2.23</v>
      </c>
      <c r="EH3599">
        <v>2.11</v>
      </c>
      <c r="EI3599">
        <v>2</v>
      </c>
      <c r="EJ3599">
        <v>1.91</v>
      </c>
      <c r="EK3599">
        <v>1.82</v>
      </c>
      <c r="EL3599">
        <v>1.74</v>
      </c>
      <c r="EM3599">
        <v>1.67</v>
      </c>
      <c r="EN3599">
        <v>1.62</v>
      </c>
    </row>
    <row r="3600" spans="1:158" x14ac:dyDescent="0.25">
      <c r="A3600" t="s">
        <v>3387</v>
      </c>
      <c r="B3600">
        <v>37</v>
      </c>
      <c r="C3600">
        <v>37</v>
      </c>
      <c r="E3600">
        <v>100000</v>
      </c>
      <c r="F3600">
        <v>96703</v>
      </c>
      <c r="G3600">
        <v>93274</v>
      </c>
      <c r="H3600">
        <v>89713</v>
      </c>
      <c r="I3600">
        <v>86012</v>
      </c>
      <c r="J3600">
        <v>82164</v>
      </c>
      <c r="K3600">
        <v>78162</v>
      </c>
      <c r="L3600">
        <v>74006</v>
      </c>
      <c r="M3600">
        <v>69710</v>
      </c>
      <c r="N3600">
        <v>65297</v>
      </c>
      <c r="O3600">
        <v>60793</v>
      </c>
      <c r="P3600">
        <v>56230</v>
      </c>
      <c r="Q3600">
        <v>51646</v>
      </c>
      <c r="R3600">
        <v>47069</v>
      </c>
      <c r="S3600">
        <v>42529</v>
      </c>
      <c r="T3600">
        <v>38066</v>
      </c>
      <c r="U3600">
        <v>33709</v>
      </c>
      <c r="V3600">
        <v>29507</v>
      </c>
      <c r="W3600">
        <v>25505</v>
      </c>
      <c r="X3600">
        <v>21750</v>
      </c>
      <c r="Y3600">
        <v>18284</v>
      </c>
      <c r="Z3600">
        <v>15130</v>
      </c>
      <c r="AA3600">
        <v>12306</v>
      </c>
      <c r="AB3600">
        <v>9822</v>
      </c>
      <c r="AC3600">
        <v>7673</v>
      </c>
      <c r="AD3600">
        <v>5853</v>
      </c>
      <c r="AE3600">
        <v>4348</v>
      </c>
      <c r="AF3600">
        <v>3140</v>
      </c>
      <c r="AG3600">
        <v>2203</v>
      </c>
      <c r="AH3600">
        <v>1500</v>
      </c>
      <c r="AI3600">
        <v>993</v>
      </c>
      <c r="AJ3600">
        <v>638</v>
      </c>
      <c r="AK3600">
        <v>398</v>
      </c>
      <c r="AL3600">
        <v>242</v>
      </c>
      <c r="AM3600">
        <v>142</v>
      </c>
      <c r="AN3600">
        <v>81</v>
      </c>
      <c r="AO3600">
        <v>45</v>
      </c>
      <c r="DC3600">
        <v>12.75</v>
      </c>
      <c r="DD3600">
        <v>12.16</v>
      </c>
      <c r="DE3600">
        <v>11.59</v>
      </c>
      <c r="DF3600">
        <v>11.03</v>
      </c>
      <c r="DG3600">
        <v>10.49</v>
      </c>
      <c r="DH3600">
        <v>9.9499999999999993</v>
      </c>
      <c r="DI3600">
        <v>9.44</v>
      </c>
      <c r="DJ3600">
        <v>8.94</v>
      </c>
      <c r="DK3600">
        <v>8.4600000000000009</v>
      </c>
      <c r="DL3600">
        <v>8</v>
      </c>
      <c r="DM3600">
        <v>7.55</v>
      </c>
      <c r="DN3600">
        <v>7.13</v>
      </c>
      <c r="DO3600">
        <v>6.72</v>
      </c>
      <c r="DP3600">
        <v>6.32</v>
      </c>
      <c r="DQ3600">
        <v>5.94</v>
      </c>
      <c r="DR3600">
        <v>5.58</v>
      </c>
      <c r="DS3600">
        <v>5.23</v>
      </c>
      <c r="DT3600">
        <v>4.91</v>
      </c>
      <c r="DU3600">
        <v>4.5999999999999996</v>
      </c>
      <c r="DV3600">
        <v>4.3099999999999996</v>
      </c>
      <c r="DW3600">
        <v>4.03</v>
      </c>
      <c r="DX3600">
        <v>3.77</v>
      </c>
      <c r="DY3600">
        <v>3.52</v>
      </c>
      <c r="DZ3600">
        <v>3.28</v>
      </c>
      <c r="EA3600">
        <v>3.06</v>
      </c>
      <c r="EB3600">
        <v>2.85</v>
      </c>
      <c r="EC3600">
        <v>2.67</v>
      </c>
      <c r="ED3600">
        <v>2.5</v>
      </c>
      <c r="EE3600">
        <v>2.36</v>
      </c>
      <c r="EF3600">
        <v>2.23</v>
      </c>
      <c r="EG3600">
        <v>2.11</v>
      </c>
      <c r="EH3600">
        <v>2</v>
      </c>
      <c r="EI3600">
        <v>1.91</v>
      </c>
      <c r="EJ3600">
        <v>1.82</v>
      </c>
      <c r="EK3600">
        <v>1.74</v>
      </c>
      <c r="EL3600">
        <v>1.67</v>
      </c>
      <c r="EM3600">
        <v>1.62</v>
      </c>
    </row>
    <row r="3601" spans="1:142" x14ac:dyDescent="0.25">
      <c r="A3601" t="s">
        <v>3388</v>
      </c>
      <c r="B3601">
        <v>36</v>
      </c>
      <c r="C3601">
        <v>36</v>
      </c>
      <c r="E3601">
        <v>100000</v>
      </c>
      <c r="F3601">
        <v>96443</v>
      </c>
      <c r="G3601">
        <v>92748</v>
      </c>
      <c r="H3601">
        <v>88912</v>
      </c>
      <c r="I3601">
        <v>84924</v>
      </c>
      <c r="J3601">
        <v>80778</v>
      </c>
      <c r="K3601">
        <v>76474</v>
      </c>
      <c r="L3601">
        <v>72024</v>
      </c>
      <c r="M3601">
        <v>67452</v>
      </c>
      <c r="N3601">
        <v>62791</v>
      </c>
      <c r="O3601">
        <v>58071</v>
      </c>
      <c r="P3601">
        <v>53325</v>
      </c>
      <c r="Q3601">
        <v>48592</v>
      </c>
      <c r="R3601">
        <v>43899</v>
      </c>
      <c r="S3601">
        <v>39280</v>
      </c>
      <c r="T3601">
        <v>34779</v>
      </c>
      <c r="U3601">
        <v>30435</v>
      </c>
      <c r="V3601">
        <v>26302</v>
      </c>
      <c r="W3601">
        <v>22424</v>
      </c>
      <c r="X3601">
        <v>18842</v>
      </c>
      <c r="Y3601">
        <v>15590</v>
      </c>
      <c r="Z3601">
        <v>12678</v>
      </c>
      <c r="AA3601">
        <v>10114</v>
      </c>
      <c r="AB3601">
        <v>7898</v>
      </c>
      <c r="AC3601">
        <v>6022</v>
      </c>
      <c r="AD3601">
        <v>4472</v>
      </c>
      <c r="AE3601">
        <v>3228</v>
      </c>
      <c r="AF3601">
        <v>2263</v>
      </c>
      <c r="AG3601">
        <v>1541</v>
      </c>
      <c r="AH3601">
        <v>1019</v>
      </c>
      <c r="AI3601">
        <v>654</v>
      </c>
      <c r="AJ3601">
        <v>408</v>
      </c>
      <c r="AK3601">
        <v>247</v>
      </c>
      <c r="AL3601">
        <v>146</v>
      </c>
      <c r="AM3601">
        <v>83</v>
      </c>
      <c r="AN3601">
        <v>46</v>
      </c>
      <c r="DC3601">
        <v>12.15</v>
      </c>
      <c r="DD3601">
        <v>11.58</v>
      </c>
      <c r="DE3601">
        <v>11.02</v>
      </c>
      <c r="DF3601">
        <v>10.47</v>
      </c>
      <c r="DG3601">
        <v>9.94</v>
      </c>
      <c r="DH3601">
        <v>9.43</v>
      </c>
      <c r="DI3601">
        <v>8.93</v>
      </c>
      <c r="DJ3601">
        <v>8.4499999999999993</v>
      </c>
      <c r="DK3601">
        <v>7.99</v>
      </c>
      <c r="DL3601">
        <v>7.55</v>
      </c>
      <c r="DM3601">
        <v>7.12</v>
      </c>
      <c r="DN3601">
        <v>6.71</v>
      </c>
      <c r="DO3601">
        <v>6.31</v>
      </c>
      <c r="DP3601">
        <v>5.93</v>
      </c>
      <c r="DQ3601">
        <v>5.57</v>
      </c>
      <c r="DR3601">
        <v>5.23</v>
      </c>
      <c r="DS3601">
        <v>4.9000000000000004</v>
      </c>
      <c r="DT3601">
        <v>4.5999999999999996</v>
      </c>
      <c r="DU3601">
        <v>4.3</v>
      </c>
      <c r="DV3601">
        <v>4.03</v>
      </c>
      <c r="DW3601">
        <v>3.76</v>
      </c>
      <c r="DX3601">
        <v>3.51</v>
      </c>
      <c r="DY3601">
        <v>3.28</v>
      </c>
      <c r="DZ3601">
        <v>3.05</v>
      </c>
      <c r="EA3601">
        <v>2.85</v>
      </c>
      <c r="EB3601">
        <v>2.67</v>
      </c>
      <c r="EC3601">
        <v>2.5</v>
      </c>
      <c r="ED3601">
        <v>2.35</v>
      </c>
      <c r="EE3601">
        <v>2.2200000000000002</v>
      </c>
      <c r="EF3601">
        <v>2.11</v>
      </c>
      <c r="EG3601">
        <v>2</v>
      </c>
      <c r="EH3601">
        <v>1.9</v>
      </c>
      <c r="EI3601">
        <v>1.82</v>
      </c>
      <c r="EJ3601">
        <v>1.74</v>
      </c>
      <c r="EK3601">
        <v>1.67</v>
      </c>
      <c r="EL3601">
        <v>1.62</v>
      </c>
    </row>
    <row r="3602" spans="1:142" x14ac:dyDescent="0.25">
      <c r="A3602" t="s">
        <v>3389</v>
      </c>
      <c r="B3602">
        <v>35</v>
      </c>
      <c r="C3602">
        <v>35</v>
      </c>
      <c r="E3602">
        <v>100000</v>
      </c>
      <c r="F3602">
        <v>96158</v>
      </c>
      <c r="G3602">
        <v>92168</v>
      </c>
      <c r="H3602">
        <v>88023</v>
      </c>
      <c r="I3602">
        <v>83715</v>
      </c>
      <c r="J3602">
        <v>79245</v>
      </c>
      <c r="K3602">
        <v>74625</v>
      </c>
      <c r="L3602">
        <v>69876</v>
      </c>
      <c r="M3602">
        <v>65035</v>
      </c>
      <c r="N3602">
        <v>60138</v>
      </c>
      <c r="O3602">
        <v>55217</v>
      </c>
      <c r="P3602">
        <v>50304</v>
      </c>
      <c r="Q3602">
        <v>45438</v>
      </c>
      <c r="R3602">
        <v>40651</v>
      </c>
      <c r="S3602">
        <v>35981</v>
      </c>
      <c r="T3602">
        <v>31482</v>
      </c>
      <c r="U3602">
        <v>27198</v>
      </c>
      <c r="V3602">
        <v>23183</v>
      </c>
      <c r="W3602">
        <v>19476</v>
      </c>
      <c r="X3602">
        <v>16107</v>
      </c>
      <c r="Y3602">
        <v>13096</v>
      </c>
      <c r="Z3602">
        <v>10445</v>
      </c>
      <c r="AA3602">
        <v>8153</v>
      </c>
      <c r="AB3602">
        <v>6213</v>
      </c>
      <c r="AC3602">
        <v>4612</v>
      </c>
      <c r="AD3602">
        <v>3328</v>
      </c>
      <c r="AE3602">
        <v>2332</v>
      </c>
      <c r="AF3602">
        <v>1587</v>
      </c>
      <c r="AG3602">
        <v>1048</v>
      </c>
      <c r="AH3602">
        <v>673</v>
      </c>
      <c r="AI3602">
        <v>420</v>
      </c>
      <c r="AJ3602">
        <v>254</v>
      </c>
      <c r="AK3602">
        <v>149</v>
      </c>
      <c r="AL3602">
        <v>85</v>
      </c>
      <c r="AM3602">
        <v>47</v>
      </c>
      <c r="DC3602">
        <v>11.57</v>
      </c>
      <c r="DD3602">
        <v>11.01</v>
      </c>
      <c r="DE3602">
        <v>10.46</v>
      </c>
      <c r="DF3602">
        <v>9.93</v>
      </c>
      <c r="DG3602">
        <v>9.42</v>
      </c>
      <c r="DH3602">
        <v>8.92</v>
      </c>
      <c r="DI3602">
        <v>8.44</v>
      </c>
      <c r="DJ3602">
        <v>7.98</v>
      </c>
      <c r="DK3602">
        <v>7.54</v>
      </c>
      <c r="DL3602">
        <v>7.11</v>
      </c>
      <c r="DM3602">
        <v>6.7</v>
      </c>
      <c r="DN3602">
        <v>6.3</v>
      </c>
      <c r="DO3602">
        <v>5.93</v>
      </c>
      <c r="DP3602">
        <v>5.57</v>
      </c>
      <c r="DQ3602">
        <v>5.22</v>
      </c>
      <c r="DR3602">
        <v>4.9000000000000004</v>
      </c>
      <c r="DS3602">
        <v>4.59</v>
      </c>
      <c r="DT3602">
        <v>4.3</v>
      </c>
      <c r="DU3602">
        <v>4.0199999999999996</v>
      </c>
      <c r="DV3602">
        <v>3.76</v>
      </c>
      <c r="DW3602">
        <v>3.51</v>
      </c>
      <c r="DX3602">
        <v>3.27</v>
      </c>
      <c r="DY3602">
        <v>3.05</v>
      </c>
      <c r="DZ3602">
        <v>2.85</v>
      </c>
      <c r="EA3602">
        <v>2.66</v>
      </c>
      <c r="EB3602">
        <v>2.5</v>
      </c>
      <c r="EC3602">
        <v>2.35</v>
      </c>
      <c r="ED3602">
        <v>2.2200000000000002</v>
      </c>
      <c r="EE3602">
        <v>2.1</v>
      </c>
      <c r="EF3602">
        <v>2</v>
      </c>
      <c r="EG3602">
        <v>1.9</v>
      </c>
      <c r="EH3602">
        <v>1.81</v>
      </c>
      <c r="EI3602">
        <v>1.73</v>
      </c>
      <c r="EJ3602">
        <v>1.67</v>
      </c>
      <c r="EK3602">
        <v>1.62</v>
      </c>
    </row>
    <row r="3603" spans="1:142" x14ac:dyDescent="0.25">
      <c r="A3603" t="s">
        <v>3390</v>
      </c>
      <c r="B3603">
        <v>34</v>
      </c>
      <c r="C3603">
        <v>34</v>
      </c>
      <c r="E3603">
        <v>100000</v>
      </c>
      <c r="F3603">
        <v>95839</v>
      </c>
      <c r="G3603">
        <v>91515</v>
      </c>
      <c r="H3603">
        <v>87026</v>
      </c>
      <c r="I3603">
        <v>82368</v>
      </c>
      <c r="J3603">
        <v>77555</v>
      </c>
      <c r="K3603">
        <v>72611</v>
      </c>
      <c r="L3603">
        <v>67569</v>
      </c>
      <c r="M3603">
        <v>62468</v>
      </c>
      <c r="N3603">
        <v>57348</v>
      </c>
      <c r="O3603">
        <v>52239</v>
      </c>
      <c r="P3603">
        <v>47175</v>
      </c>
      <c r="Q3603">
        <v>42197</v>
      </c>
      <c r="R3603">
        <v>37344</v>
      </c>
      <c r="S3603">
        <v>32663</v>
      </c>
      <c r="T3603">
        <v>28214</v>
      </c>
      <c r="U3603">
        <v>24041</v>
      </c>
      <c r="V3603">
        <v>20192</v>
      </c>
      <c r="W3603">
        <v>16695</v>
      </c>
      <c r="X3603">
        <v>13568</v>
      </c>
      <c r="Y3603">
        <v>10820</v>
      </c>
      <c r="Z3603">
        <v>8443</v>
      </c>
      <c r="AA3603">
        <v>6431</v>
      </c>
      <c r="AB3603">
        <v>4771</v>
      </c>
      <c r="AC3603">
        <v>3441</v>
      </c>
      <c r="AD3603">
        <v>2410</v>
      </c>
      <c r="AE3603">
        <v>1639</v>
      </c>
      <c r="AF3603">
        <v>1082</v>
      </c>
      <c r="AG3603">
        <v>694</v>
      </c>
      <c r="AH3603">
        <v>433</v>
      </c>
      <c r="AI3603">
        <v>262</v>
      </c>
      <c r="AJ3603">
        <v>154</v>
      </c>
      <c r="AK3603">
        <v>87</v>
      </c>
      <c r="AL3603">
        <v>48</v>
      </c>
      <c r="DC3603">
        <v>10.99</v>
      </c>
      <c r="DD3603">
        <v>10.45</v>
      </c>
      <c r="DE3603">
        <v>9.92</v>
      </c>
      <c r="DF3603">
        <v>9.41</v>
      </c>
      <c r="DG3603">
        <v>8.91</v>
      </c>
      <c r="DH3603">
        <v>8.43</v>
      </c>
      <c r="DI3603">
        <v>7.97</v>
      </c>
      <c r="DJ3603">
        <v>7.53</v>
      </c>
      <c r="DK3603">
        <v>7.1</v>
      </c>
      <c r="DL3603">
        <v>6.69</v>
      </c>
      <c r="DM3603">
        <v>6.3</v>
      </c>
      <c r="DN3603">
        <v>5.92</v>
      </c>
      <c r="DO3603">
        <v>5.56</v>
      </c>
      <c r="DP3603">
        <v>5.22</v>
      </c>
      <c r="DQ3603">
        <v>4.8899999999999997</v>
      </c>
      <c r="DR3603">
        <v>4.59</v>
      </c>
      <c r="DS3603">
        <v>4.29</v>
      </c>
      <c r="DT3603">
        <v>4.0199999999999996</v>
      </c>
      <c r="DU3603">
        <v>3.75</v>
      </c>
      <c r="DV3603">
        <v>3.5</v>
      </c>
      <c r="DW3603">
        <v>3.27</v>
      </c>
      <c r="DX3603">
        <v>3.05</v>
      </c>
      <c r="DY3603">
        <v>2.84</v>
      </c>
      <c r="DZ3603">
        <v>2.66</v>
      </c>
      <c r="EA3603">
        <v>2.4900000000000002</v>
      </c>
      <c r="EB3603">
        <v>2.35</v>
      </c>
      <c r="EC3603">
        <v>2.2200000000000002</v>
      </c>
      <c r="ED3603">
        <v>2.1</v>
      </c>
      <c r="EE3603">
        <v>2</v>
      </c>
      <c r="EF3603">
        <v>1.9</v>
      </c>
      <c r="EG3603">
        <v>1.81</v>
      </c>
      <c r="EH3603">
        <v>1.73</v>
      </c>
      <c r="EI3603">
        <v>1.67</v>
      </c>
      <c r="EJ3603">
        <v>1.62</v>
      </c>
    </row>
    <row r="3604" spans="1:142" x14ac:dyDescent="0.25">
      <c r="A3604" t="s">
        <v>3391</v>
      </c>
      <c r="B3604">
        <v>33</v>
      </c>
      <c r="C3604">
        <v>33</v>
      </c>
      <c r="E3604">
        <v>100000</v>
      </c>
      <c r="F3604">
        <v>95476</v>
      </c>
      <c r="G3604">
        <v>90778</v>
      </c>
      <c r="H3604">
        <v>85908</v>
      </c>
      <c r="I3604">
        <v>80877</v>
      </c>
      <c r="J3604">
        <v>75712</v>
      </c>
      <c r="K3604">
        <v>70445</v>
      </c>
      <c r="L3604">
        <v>65115</v>
      </c>
      <c r="M3604">
        <v>59764</v>
      </c>
      <c r="N3604">
        <v>54432</v>
      </c>
      <c r="O3604">
        <v>49149</v>
      </c>
      <c r="P3604">
        <v>43952</v>
      </c>
      <c r="Q3604">
        <v>38890</v>
      </c>
      <c r="R3604">
        <v>34009</v>
      </c>
      <c r="S3604">
        <v>29366</v>
      </c>
      <c r="T3604">
        <v>25019</v>
      </c>
      <c r="U3604">
        <v>21006</v>
      </c>
      <c r="V3604">
        <v>17364</v>
      </c>
      <c r="W3604">
        <v>14108</v>
      </c>
      <c r="X3604">
        <v>11245</v>
      </c>
      <c r="Y3604">
        <v>8773</v>
      </c>
      <c r="Z3604">
        <v>6681</v>
      </c>
      <c r="AA3604">
        <v>4953</v>
      </c>
      <c r="AB3604">
        <v>3571</v>
      </c>
      <c r="AC3604">
        <v>2499</v>
      </c>
      <c r="AD3604">
        <v>1699</v>
      </c>
      <c r="AE3604">
        <v>1121</v>
      </c>
      <c r="AF3604">
        <v>719</v>
      </c>
      <c r="AG3604">
        <v>448</v>
      </c>
      <c r="AH3604">
        <v>271</v>
      </c>
      <c r="AI3604">
        <v>159</v>
      </c>
      <c r="AJ3604">
        <v>90</v>
      </c>
      <c r="AK3604">
        <v>50</v>
      </c>
      <c r="DC3604">
        <v>10.44</v>
      </c>
      <c r="DD3604">
        <v>9.91</v>
      </c>
      <c r="DE3604">
        <v>9.39</v>
      </c>
      <c r="DF3604">
        <v>8.9</v>
      </c>
      <c r="DG3604">
        <v>8.42</v>
      </c>
      <c r="DH3604">
        <v>7.96</v>
      </c>
      <c r="DI3604">
        <v>7.52</v>
      </c>
      <c r="DJ3604">
        <v>7.09</v>
      </c>
      <c r="DK3604">
        <v>6.68</v>
      </c>
      <c r="DL3604">
        <v>6.29</v>
      </c>
      <c r="DM3604">
        <v>5.91</v>
      </c>
      <c r="DN3604">
        <v>5.55</v>
      </c>
      <c r="DO3604">
        <v>5.21</v>
      </c>
      <c r="DP3604">
        <v>4.8899999999999997</v>
      </c>
      <c r="DQ3604">
        <v>4.58</v>
      </c>
      <c r="DR3604">
        <v>4.29</v>
      </c>
      <c r="DS3604">
        <v>4.01</v>
      </c>
      <c r="DT3604">
        <v>3.75</v>
      </c>
      <c r="DU3604">
        <v>3.5</v>
      </c>
      <c r="DV3604">
        <v>3.26</v>
      </c>
      <c r="DW3604">
        <v>3.04</v>
      </c>
      <c r="DX3604">
        <v>2.84</v>
      </c>
      <c r="DY3604">
        <v>2.66</v>
      </c>
      <c r="DZ3604">
        <v>2.4900000000000002</v>
      </c>
      <c r="EA3604">
        <v>2.35</v>
      </c>
      <c r="EB3604">
        <v>2.21</v>
      </c>
      <c r="EC3604">
        <v>2.1</v>
      </c>
      <c r="ED3604">
        <v>1.99</v>
      </c>
      <c r="EE3604">
        <v>1.9</v>
      </c>
      <c r="EF3604">
        <v>1.81</v>
      </c>
      <c r="EG3604">
        <v>1.73</v>
      </c>
      <c r="EH3604">
        <v>1.67</v>
      </c>
      <c r="EI3604">
        <v>1.62</v>
      </c>
    </row>
    <row r="3605" spans="1:142" x14ac:dyDescent="0.25">
      <c r="A3605" t="s">
        <v>3392</v>
      </c>
      <c r="B3605">
        <v>32</v>
      </c>
      <c r="C3605">
        <v>32</v>
      </c>
      <c r="E3605">
        <v>100000</v>
      </c>
      <c r="F3605">
        <v>95066</v>
      </c>
      <c r="G3605">
        <v>89951</v>
      </c>
      <c r="H3605">
        <v>84672</v>
      </c>
      <c r="I3605">
        <v>79252</v>
      </c>
      <c r="J3605">
        <v>73728</v>
      </c>
      <c r="K3605">
        <v>68141</v>
      </c>
      <c r="L3605">
        <v>62530</v>
      </c>
      <c r="M3605">
        <v>56938</v>
      </c>
      <c r="N3605">
        <v>51404</v>
      </c>
      <c r="O3605">
        <v>45962</v>
      </c>
      <c r="P3605">
        <v>40657</v>
      </c>
      <c r="Q3605">
        <v>35548</v>
      </c>
      <c r="R3605">
        <v>30689</v>
      </c>
      <c r="S3605">
        <v>26136</v>
      </c>
      <c r="T3605">
        <v>21940</v>
      </c>
      <c r="U3605">
        <v>18130</v>
      </c>
      <c r="V3605">
        <v>14727</v>
      </c>
      <c r="W3605">
        <v>11735</v>
      </c>
      <c r="X3605">
        <v>9151</v>
      </c>
      <c r="Y3605">
        <v>6967</v>
      </c>
      <c r="Z3605">
        <v>5164</v>
      </c>
      <c r="AA3605">
        <v>3720</v>
      </c>
      <c r="AB3605">
        <v>2602</v>
      </c>
      <c r="AC3605">
        <v>1767</v>
      </c>
      <c r="AD3605">
        <v>1166</v>
      </c>
      <c r="AE3605">
        <v>747</v>
      </c>
      <c r="AF3605">
        <v>465</v>
      </c>
      <c r="AG3605">
        <v>281</v>
      </c>
      <c r="AH3605">
        <v>165</v>
      </c>
      <c r="AI3605">
        <v>94</v>
      </c>
      <c r="AJ3605">
        <v>52</v>
      </c>
      <c r="DC3605">
        <v>9.9</v>
      </c>
      <c r="DD3605">
        <v>9.3800000000000008</v>
      </c>
      <c r="DE3605">
        <v>8.89</v>
      </c>
      <c r="DF3605">
        <v>8.41</v>
      </c>
      <c r="DG3605">
        <v>7.95</v>
      </c>
      <c r="DH3605">
        <v>7.51</v>
      </c>
      <c r="DI3605">
        <v>7.09</v>
      </c>
      <c r="DJ3605">
        <v>6.68</v>
      </c>
      <c r="DK3605">
        <v>6.28</v>
      </c>
      <c r="DL3605">
        <v>5.91</v>
      </c>
      <c r="DM3605">
        <v>5.55</v>
      </c>
      <c r="DN3605">
        <v>5.21</v>
      </c>
      <c r="DO3605">
        <v>4.88</v>
      </c>
      <c r="DP3605">
        <v>4.58</v>
      </c>
      <c r="DQ3605">
        <v>4.29</v>
      </c>
      <c r="DR3605">
        <v>4.01</v>
      </c>
      <c r="DS3605">
        <v>3.75</v>
      </c>
      <c r="DT3605">
        <v>3.5</v>
      </c>
      <c r="DU3605">
        <v>3.26</v>
      </c>
      <c r="DV3605">
        <v>3.04</v>
      </c>
      <c r="DW3605">
        <v>2.84</v>
      </c>
      <c r="DX3605">
        <v>2.65</v>
      </c>
      <c r="DY3605">
        <v>2.4900000000000002</v>
      </c>
      <c r="DZ3605">
        <v>2.34</v>
      </c>
      <c r="EA3605">
        <v>2.21</v>
      </c>
      <c r="EB3605">
        <v>2.1</v>
      </c>
      <c r="EC3605">
        <v>1.99</v>
      </c>
      <c r="ED3605">
        <v>1.89</v>
      </c>
      <c r="EE3605">
        <v>1.81</v>
      </c>
      <c r="EF3605">
        <v>1.73</v>
      </c>
      <c r="EG3605">
        <v>1.66</v>
      </c>
      <c r="EH3605">
        <v>1.61</v>
      </c>
    </row>
    <row r="3606" spans="1:142" x14ac:dyDescent="0.25">
      <c r="A3606" t="s">
        <v>3393</v>
      </c>
      <c r="B3606">
        <v>31</v>
      </c>
      <c r="C3606">
        <v>31</v>
      </c>
      <c r="E3606">
        <v>100000</v>
      </c>
      <c r="F3606">
        <v>94606</v>
      </c>
      <c r="G3606">
        <v>89038</v>
      </c>
      <c r="H3606">
        <v>83327</v>
      </c>
      <c r="I3606">
        <v>77507</v>
      </c>
      <c r="J3606">
        <v>71623</v>
      </c>
      <c r="K3606">
        <v>65716</v>
      </c>
      <c r="L3606">
        <v>59827</v>
      </c>
      <c r="M3606">
        <v>53998</v>
      </c>
      <c r="N3606">
        <v>48274</v>
      </c>
      <c r="O3606">
        <v>42696</v>
      </c>
      <c r="P3606">
        <v>37320</v>
      </c>
      <c r="Q3606">
        <v>32213</v>
      </c>
      <c r="R3606">
        <v>27428</v>
      </c>
      <c r="S3606">
        <v>23016</v>
      </c>
      <c r="T3606">
        <v>19016</v>
      </c>
      <c r="U3606">
        <v>15441</v>
      </c>
      <c r="V3606">
        <v>12301</v>
      </c>
      <c r="W3606">
        <v>9589</v>
      </c>
      <c r="X3606">
        <v>7296</v>
      </c>
      <c r="Y3606">
        <v>5407</v>
      </c>
      <c r="Z3606">
        <v>3893</v>
      </c>
      <c r="AA3606">
        <v>2722</v>
      </c>
      <c r="AB3606">
        <v>1847</v>
      </c>
      <c r="AC3606">
        <v>1218</v>
      </c>
      <c r="AD3606">
        <v>780</v>
      </c>
      <c r="AE3606">
        <v>485</v>
      </c>
      <c r="AF3606">
        <v>293</v>
      </c>
      <c r="AG3606">
        <v>172</v>
      </c>
      <c r="AH3606">
        <v>97</v>
      </c>
      <c r="AI3606">
        <v>54</v>
      </c>
      <c r="DC3606">
        <v>9.3699999999999992</v>
      </c>
      <c r="DD3606">
        <v>8.8800000000000008</v>
      </c>
      <c r="DE3606">
        <v>8.4</v>
      </c>
      <c r="DF3606">
        <v>7.94</v>
      </c>
      <c r="DG3606">
        <v>7.5</v>
      </c>
      <c r="DH3606">
        <v>7.08</v>
      </c>
      <c r="DI3606">
        <v>6.67</v>
      </c>
      <c r="DJ3606">
        <v>6.28</v>
      </c>
      <c r="DK3606">
        <v>5.9</v>
      </c>
      <c r="DL3606">
        <v>5.54</v>
      </c>
      <c r="DM3606">
        <v>5.2</v>
      </c>
      <c r="DN3606">
        <v>4.88</v>
      </c>
      <c r="DO3606">
        <v>4.57</v>
      </c>
      <c r="DP3606">
        <v>4.28</v>
      </c>
      <c r="DQ3606">
        <v>4.01</v>
      </c>
      <c r="DR3606">
        <v>3.74</v>
      </c>
      <c r="DS3606">
        <v>3.49</v>
      </c>
      <c r="DT3606">
        <v>3.26</v>
      </c>
      <c r="DU3606">
        <v>3.04</v>
      </c>
      <c r="DV3606">
        <v>2.83</v>
      </c>
      <c r="DW3606">
        <v>2.65</v>
      </c>
      <c r="DX3606">
        <v>2.48</v>
      </c>
      <c r="DY3606">
        <v>2.34</v>
      </c>
      <c r="DZ3606">
        <v>2.21</v>
      </c>
      <c r="EA3606">
        <v>2.09</v>
      </c>
      <c r="EB3606">
        <v>1.99</v>
      </c>
      <c r="EC3606">
        <v>1.89</v>
      </c>
      <c r="ED3606">
        <v>1.81</v>
      </c>
      <c r="EE3606">
        <v>1.73</v>
      </c>
      <c r="EF3606">
        <v>1.66</v>
      </c>
      <c r="EG3606">
        <v>1.61</v>
      </c>
    </row>
    <row r="3607" spans="1:142" x14ac:dyDescent="0.25">
      <c r="A3607" t="s">
        <v>3394</v>
      </c>
      <c r="B3607">
        <v>30</v>
      </c>
      <c r="C3607">
        <v>30</v>
      </c>
      <c r="E3607">
        <v>100000</v>
      </c>
      <c r="F3607">
        <v>94100</v>
      </c>
      <c r="G3607">
        <v>88047</v>
      </c>
      <c r="H3607">
        <v>81886</v>
      </c>
      <c r="I3607">
        <v>75657</v>
      </c>
      <c r="J3607">
        <v>69407</v>
      </c>
      <c r="K3607">
        <v>63178</v>
      </c>
      <c r="L3607">
        <v>57011</v>
      </c>
      <c r="M3607">
        <v>50954</v>
      </c>
      <c r="N3607">
        <v>45059</v>
      </c>
      <c r="O3607">
        <v>39380</v>
      </c>
      <c r="P3607">
        <v>33980</v>
      </c>
      <c r="Q3607">
        <v>28927</v>
      </c>
      <c r="R3607">
        <v>24269</v>
      </c>
      <c r="S3607">
        <v>20042</v>
      </c>
      <c r="T3607">
        <v>16272</v>
      </c>
      <c r="U3607">
        <v>12958</v>
      </c>
      <c r="V3607">
        <v>10099</v>
      </c>
      <c r="W3607">
        <v>7682</v>
      </c>
      <c r="X3607">
        <v>5688</v>
      </c>
      <c r="Y3607">
        <v>4095</v>
      </c>
      <c r="Z3607">
        <v>2861</v>
      </c>
      <c r="AA3607">
        <v>1941</v>
      </c>
      <c r="AB3607">
        <v>1278</v>
      </c>
      <c r="AC3607">
        <v>818</v>
      </c>
      <c r="AD3607">
        <v>509</v>
      </c>
      <c r="AE3607">
        <v>307</v>
      </c>
      <c r="AF3607">
        <v>180</v>
      </c>
      <c r="AG3607">
        <v>102</v>
      </c>
      <c r="AH3607">
        <v>56</v>
      </c>
      <c r="DC3607">
        <v>8.8699999999999992</v>
      </c>
      <c r="DD3607">
        <v>8.39</v>
      </c>
      <c r="DE3607">
        <v>7.94</v>
      </c>
      <c r="DF3607">
        <v>7.49</v>
      </c>
      <c r="DG3607">
        <v>7.07</v>
      </c>
      <c r="DH3607">
        <v>6.66</v>
      </c>
      <c r="DI3607">
        <v>6.27</v>
      </c>
      <c r="DJ3607">
        <v>5.89</v>
      </c>
      <c r="DK3607">
        <v>5.54</v>
      </c>
      <c r="DL3607">
        <v>5.19</v>
      </c>
      <c r="DM3607">
        <v>4.87</v>
      </c>
      <c r="DN3607">
        <v>4.57</v>
      </c>
      <c r="DO3607">
        <v>4.28</v>
      </c>
      <c r="DP3607">
        <v>4</v>
      </c>
      <c r="DQ3607">
        <v>3.74</v>
      </c>
      <c r="DR3607">
        <v>3.49</v>
      </c>
      <c r="DS3607">
        <v>3.25</v>
      </c>
      <c r="DT3607">
        <v>3.03</v>
      </c>
      <c r="DU3607">
        <v>2.83</v>
      </c>
      <c r="DV3607">
        <v>2.65</v>
      </c>
      <c r="DW3607">
        <v>2.48</v>
      </c>
      <c r="DX3607">
        <v>2.34</v>
      </c>
      <c r="DY3607">
        <v>2.21</v>
      </c>
      <c r="DZ3607">
        <v>2.09</v>
      </c>
      <c r="EA3607">
        <v>1.99</v>
      </c>
      <c r="EB3607">
        <v>1.89</v>
      </c>
      <c r="EC3607">
        <v>1.8</v>
      </c>
      <c r="ED3607">
        <v>1.73</v>
      </c>
      <c r="EE3607">
        <v>1.66</v>
      </c>
      <c r="EF3607">
        <v>1.61</v>
      </c>
    </row>
    <row r="3608" spans="1:142" x14ac:dyDescent="0.25">
      <c r="A3608" t="s">
        <v>3395</v>
      </c>
      <c r="B3608">
        <v>29</v>
      </c>
      <c r="C3608">
        <v>29</v>
      </c>
      <c r="E3608">
        <v>100000</v>
      </c>
      <c r="F3608">
        <v>93553</v>
      </c>
      <c r="G3608">
        <v>86989</v>
      </c>
      <c r="H3608">
        <v>80360</v>
      </c>
      <c r="I3608">
        <v>73709</v>
      </c>
      <c r="J3608">
        <v>67084</v>
      </c>
      <c r="K3608">
        <v>60527</v>
      </c>
      <c r="L3608">
        <v>54083</v>
      </c>
      <c r="M3608">
        <v>47812</v>
      </c>
      <c r="N3608">
        <v>41778</v>
      </c>
      <c r="O3608">
        <v>36044</v>
      </c>
      <c r="P3608">
        <v>30674</v>
      </c>
      <c r="Q3608">
        <v>25730</v>
      </c>
      <c r="R3608">
        <v>21245</v>
      </c>
      <c r="S3608">
        <v>17241</v>
      </c>
      <c r="T3608">
        <v>13727</v>
      </c>
      <c r="U3608">
        <v>10694</v>
      </c>
      <c r="V3608">
        <v>8132</v>
      </c>
      <c r="W3608">
        <v>6020</v>
      </c>
      <c r="X3608">
        <v>4330</v>
      </c>
      <c r="Y3608">
        <v>3025</v>
      </c>
      <c r="Z3608">
        <v>2051</v>
      </c>
      <c r="AA3608">
        <v>1350</v>
      </c>
      <c r="AB3608">
        <v>863</v>
      </c>
      <c r="AC3608">
        <v>536</v>
      </c>
      <c r="AD3608">
        <v>324</v>
      </c>
      <c r="AE3608">
        <v>189</v>
      </c>
      <c r="AF3608">
        <v>107</v>
      </c>
      <c r="AG3608">
        <v>59</v>
      </c>
      <c r="DC3608">
        <v>8.3800000000000008</v>
      </c>
      <c r="DD3608">
        <v>7.93</v>
      </c>
      <c r="DE3608">
        <v>7.49</v>
      </c>
      <c r="DF3608">
        <v>7.06</v>
      </c>
      <c r="DG3608">
        <v>6.66</v>
      </c>
      <c r="DH3608">
        <v>6.26</v>
      </c>
      <c r="DI3608">
        <v>5.89</v>
      </c>
      <c r="DJ3608">
        <v>5.53</v>
      </c>
      <c r="DK3608">
        <v>5.19</v>
      </c>
      <c r="DL3608">
        <v>4.87</v>
      </c>
      <c r="DM3608">
        <v>4.5599999999999996</v>
      </c>
      <c r="DN3608">
        <v>4.2699999999999996</v>
      </c>
      <c r="DO3608">
        <v>4</v>
      </c>
      <c r="DP3608">
        <v>3.73</v>
      </c>
      <c r="DQ3608">
        <v>3.49</v>
      </c>
      <c r="DR3608">
        <v>3.25</v>
      </c>
      <c r="DS3608">
        <v>3.03</v>
      </c>
      <c r="DT3608">
        <v>2.83</v>
      </c>
      <c r="DU3608">
        <v>2.64</v>
      </c>
      <c r="DV3608">
        <v>2.48</v>
      </c>
      <c r="DW3608">
        <v>2.33</v>
      </c>
      <c r="DX3608">
        <v>2.2000000000000002</v>
      </c>
      <c r="DY3608">
        <v>2.09</v>
      </c>
      <c r="DZ3608">
        <v>1.98</v>
      </c>
      <c r="EA3608">
        <v>1.89</v>
      </c>
      <c r="EB3608">
        <v>1.8</v>
      </c>
      <c r="EC3608">
        <v>1.72</v>
      </c>
      <c r="ED3608">
        <v>1.66</v>
      </c>
      <c r="EE3608">
        <v>1.61</v>
      </c>
    </row>
    <row r="3609" spans="1:142" x14ac:dyDescent="0.25">
      <c r="A3609" t="s">
        <v>3396</v>
      </c>
      <c r="B3609">
        <v>28</v>
      </c>
      <c r="C3609">
        <v>28</v>
      </c>
      <c r="E3609">
        <v>100000</v>
      </c>
      <c r="F3609">
        <v>92968</v>
      </c>
      <c r="G3609">
        <v>85866</v>
      </c>
      <c r="H3609">
        <v>78747</v>
      </c>
      <c r="I3609">
        <v>71656</v>
      </c>
      <c r="J3609">
        <v>64641</v>
      </c>
      <c r="K3609">
        <v>57751</v>
      </c>
      <c r="L3609">
        <v>51043</v>
      </c>
      <c r="M3609">
        <v>44588</v>
      </c>
      <c r="N3609">
        <v>38460</v>
      </c>
      <c r="O3609">
        <v>32725</v>
      </c>
      <c r="P3609">
        <v>27441</v>
      </c>
      <c r="Q3609">
        <v>22653</v>
      </c>
      <c r="R3609">
        <v>18380</v>
      </c>
      <c r="S3609">
        <v>14627</v>
      </c>
      <c r="T3609">
        <v>11393</v>
      </c>
      <c r="U3609">
        <v>8660</v>
      </c>
      <c r="V3609">
        <v>6408</v>
      </c>
      <c r="W3609">
        <v>4608</v>
      </c>
      <c r="X3609">
        <v>3216</v>
      </c>
      <c r="Y3609">
        <v>2180</v>
      </c>
      <c r="Z3609">
        <v>1434</v>
      </c>
      <c r="AA3609">
        <v>916</v>
      </c>
      <c r="AB3609">
        <v>569</v>
      </c>
      <c r="AC3609">
        <v>343</v>
      </c>
      <c r="AD3609">
        <v>201</v>
      </c>
      <c r="AE3609">
        <v>114</v>
      </c>
      <c r="AF3609">
        <v>62</v>
      </c>
      <c r="DC3609">
        <v>7.92</v>
      </c>
      <c r="DD3609">
        <v>7.48</v>
      </c>
      <c r="DE3609">
        <v>7.06</v>
      </c>
      <c r="DF3609">
        <v>6.65</v>
      </c>
      <c r="DG3609">
        <v>6.26</v>
      </c>
      <c r="DH3609">
        <v>5.88</v>
      </c>
      <c r="DI3609">
        <v>5.52</v>
      </c>
      <c r="DJ3609">
        <v>5.18</v>
      </c>
      <c r="DK3609">
        <v>4.8600000000000003</v>
      </c>
      <c r="DL3609">
        <v>4.5599999999999996</v>
      </c>
      <c r="DM3609">
        <v>4.2699999999999996</v>
      </c>
      <c r="DN3609">
        <v>3.99</v>
      </c>
      <c r="DO3609">
        <v>3.73</v>
      </c>
      <c r="DP3609">
        <v>3.48</v>
      </c>
      <c r="DQ3609">
        <v>3.25</v>
      </c>
      <c r="DR3609">
        <v>3.03</v>
      </c>
      <c r="DS3609">
        <v>2.82</v>
      </c>
      <c r="DT3609">
        <v>2.64</v>
      </c>
      <c r="DU3609">
        <v>2.48</v>
      </c>
      <c r="DV3609">
        <v>2.33</v>
      </c>
      <c r="DW3609">
        <v>2.2000000000000002</v>
      </c>
      <c r="DX3609">
        <v>2.09</v>
      </c>
      <c r="DY3609">
        <v>1.98</v>
      </c>
      <c r="DZ3609">
        <v>1.89</v>
      </c>
      <c r="EA3609">
        <v>1.8</v>
      </c>
      <c r="EB3609">
        <v>1.72</v>
      </c>
      <c r="EC3609">
        <v>1.66</v>
      </c>
      <c r="ED3609">
        <v>1.61</v>
      </c>
    </row>
    <row r="3610" spans="1:142" x14ac:dyDescent="0.25">
      <c r="A3610" t="s">
        <v>3397</v>
      </c>
      <c r="B3610">
        <v>27</v>
      </c>
      <c r="C3610">
        <v>27</v>
      </c>
      <c r="E3610">
        <v>100000</v>
      </c>
      <c r="F3610">
        <v>92345</v>
      </c>
      <c r="G3610">
        <v>84671</v>
      </c>
      <c r="H3610">
        <v>77034</v>
      </c>
      <c r="I3610">
        <v>69479</v>
      </c>
      <c r="J3610">
        <v>62063</v>
      </c>
      <c r="K3610">
        <v>54845</v>
      </c>
      <c r="L3610">
        <v>47897</v>
      </c>
      <c r="M3610">
        <v>41301</v>
      </c>
      <c r="N3610">
        <v>35136</v>
      </c>
      <c r="O3610">
        <v>29457</v>
      </c>
      <c r="P3610">
        <v>24309</v>
      </c>
      <c r="Q3610">
        <v>19720</v>
      </c>
      <c r="R3610">
        <v>15690</v>
      </c>
      <c r="S3610">
        <v>12215</v>
      </c>
      <c r="T3610">
        <v>9282</v>
      </c>
      <c r="U3610">
        <v>6866</v>
      </c>
      <c r="V3610">
        <v>4935</v>
      </c>
      <c r="W3610">
        <v>3443</v>
      </c>
      <c r="X3610">
        <v>2331</v>
      </c>
      <c r="Y3610">
        <v>1533</v>
      </c>
      <c r="Z3610">
        <v>979</v>
      </c>
      <c r="AA3610">
        <v>607</v>
      </c>
      <c r="AB3610">
        <v>366</v>
      </c>
      <c r="AC3610">
        <v>214</v>
      </c>
      <c r="AD3610">
        <v>121</v>
      </c>
      <c r="AE3610">
        <v>66</v>
      </c>
      <c r="DC3610">
        <v>7.47</v>
      </c>
      <c r="DD3610">
        <v>7.05</v>
      </c>
      <c r="DE3610">
        <v>6.64</v>
      </c>
      <c r="DF3610">
        <v>6.25</v>
      </c>
      <c r="DG3610">
        <v>5.87</v>
      </c>
      <c r="DH3610">
        <v>5.52</v>
      </c>
      <c r="DI3610">
        <v>5.18</v>
      </c>
      <c r="DJ3610">
        <v>4.8600000000000003</v>
      </c>
      <c r="DK3610">
        <v>4.55</v>
      </c>
      <c r="DL3610">
        <v>4.26</v>
      </c>
      <c r="DM3610">
        <v>3.99</v>
      </c>
      <c r="DN3610">
        <v>3.73</v>
      </c>
      <c r="DO3610">
        <v>3.48</v>
      </c>
      <c r="DP3610">
        <v>3.24</v>
      </c>
      <c r="DQ3610">
        <v>3.02</v>
      </c>
      <c r="DR3610">
        <v>2.82</v>
      </c>
      <c r="DS3610">
        <v>2.64</v>
      </c>
      <c r="DT3610">
        <v>2.4700000000000002</v>
      </c>
      <c r="DU3610">
        <v>2.33</v>
      </c>
      <c r="DV3610">
        <v>2.2000000000000002</v>
      </c>
      <c r="DW3610">
        <v>2.08</v>
      </c>
      <c r="DX3610">
        <v>1.98</v>
      </c>
      <c r="DY3610">
        <v>1.88</v>
      </c>
      <c r="DZ3610">
        <v>1.8</v>
      </c>
      <c r="EA3610">
        <v>1.72</v>
      </c>
      <c r="EB3610">
        <v>1.66</v>
      </c>
      <c r="EC3610">
        <v>1.61</v>
      </c>
    </row>
    <row r="3611" spans="1:142" x14ac:dyDescent="0.25">
      <c r="A3611" t="s">
        <v>3398</v>
      </c>
      <c r="B3611">
        <v>26</v>
      </c>
      <c r="C3611">
        <v>26</v>
      </c>
      <c r="E3611">
        <v>100000</v>
      </c>
      <c r="F3611">
        <v>91674</v>
      </c>
      <c r="G3611">
        <v>83387</v>
      </c>
      <c r="H3611">
        <v>75197</v>
      </c>
      <c r="I3611">
        <v>67157</v>
      </c>
      <c r="J3611">
        <v>59336</v>
      </c>
      <c r="K3611">
        <v>51810</v>
      </c>
      <c r="L3611">
        <v>44663</v>
      </c>
      <c r="M3611">
        <v>37983</v>
      </c>
      <c r="N3611">
        <v>31838</v>
      </c>
      <c r="O3611">
        <v>26270</v>
      </c>
      <c r="P3611">
        <v>21302</v>
      </c>
      <c r="Q3611">
        <v>16946</v>
      </c>
      <c r="R3611">
        <v>13189</v>
      </c>
      <c r="S3611">
        <v>10017</v>
      </c>
      <c r="T3611">
        <v>7408</v>
      </c>
      <c r="U3611">
        <v>5321</v>
      </c>
      <c r="V3611">
        <v>3711</v>
      </c>
      <c r="W3611">
        <v>2511</v>
      </c>
      <c r="X3611">
        <v>1650</v>
      </c>
      <c r="Y3611">
        <v>1053</v>
      </c>
      <c r="Z3611">
        <v>653</v>
      </c>
      <c r="AA3611">
        <v>393</v>
      </c>
      <c r="AB3611">
        <v>230</v>
      </c>
      <c r="AC3611">
        <v>130</v>
      </c>
      <c r="AD3611">
        <v>71</v>
      </c>
      <c r="DC3611">
        <v>7.04</v>
      </c>
      <c r="DD3611">
        <v>6.63</v>
      </c>
      <c r="DE3611">
        <v>6.24</v>
      </c>
      <c r="DF3611">
        <v>5.87</v>
      </c>
      <c r="DG3611">
        <v>5.51</v>
      </c>
      <c r="DH3611">
        <v>5.17</v>
      </c>
      <c r="DI3611">
        <v>4.8499999999999996</v>
      </c>
      <c r="DJ3611">
        <v>4.55</v>
      </c>
      <c r="DK3611">
        <v>4.26</v>
      </c>
      <c r="DL3611">
        <v>3.98</v>
      </c>
      <c r="DM3611">
        <v>3.72</v>
      </c>
      <c r="DN3611">
        <v>3.47</v>
      </c>
      <c r="DO3611">
        <v>3.24</v>
      </c>
      <c r="DP3611">
        <v>3.02</v>
      </c>
      <c r="DQ3611">
        <v>2.82</v>
      </c>
      <c r="DR3611">
        <v>2.63</v>
      </c>
      <c r="DS3611">
        <v>2.4700000000000002</v>
      </c>
      <c r="DT3611">
        <v>2.3199999999999998</v>
      </c>
      <c r="DU3611">
        <v>2.2000000000000002</v>
      </c>
      <c r="DV3611">
        <v>2.08</v>
      </c>
      <c r="DW3611">
        <v>1.98</v>
      </c>
      <c r="DX3611">
        <v>1.88</v>
      </c>
      <c r="DY3611">
        <v>1.8</v>
      </c>
      <c r="DZ3611">
        <v>1.72</v>
      </c>
      <c r="EA3611">
        <v>1.66</v>
      </c>
      <c r="EB3611">
        <v>1.61</v>
      </c>
    </row>
    <row r="3612" spans="1:142" x14ac:dyDescent="0.25">
      <c r="A3612" t="s">
        <v>3399</v>
      </c>
      <c r="B3612">
        <v>25</v>
      </c>
      <c r="C3612">
        <v>25</v>
      </c>
      <c r="E3612">
        <v>100000</v>
      </c>
      <c r="F3612">
        <v>90944</v>
      </c>
      <c r="G3612">
        <v>81993</v>
      </c>
      <c r="H3612">
        <v>73214</v>
      </c>
      <c r="I3612">
        <v>64673</v>
      </c>
      <c r="J3612">
        <v>56459</v>
      </c>
      <c r="K3612">
        <v>48663</v>
      </c>
      <c r="L3612">
        <v>41372</v>
      </c>
      <c r="M3612">
        <v>34667</v>
      </c>
      <c r="N3612">
        <v>28598</v>
      </c>
      <c r="O3612">
        <v>23187</v>
      </c>
      <c r="P3612">
        <v>18438</v>
      </c>
      <c r="Q3612">
        <v>14347</v>
      </c>
      <c r="R3612">
        <v>10894</v>
      </c>
      <c r="S3612">
        <v>8051</v>
      </c>
      <c r="T3612">
        <v>5782</v>
      </c>
      <c r="U3612">
        <v>4030</v>
      </c>
      <c r="V3612">
        <v>2726</v>
      </c>
      <c r="W3612">
        <v>1790</v>
      </c>
      <c r="X3612">
        <v>1141</v>
      </c>
      <c r="Y3612">
        <v>707</v>
      </c>
      <c r="Z3612">
        <v>426</v>
      </c>
      <c r="AA3612">
        <v>248</v>
      </c>
      <c r="AB3612">
        <v>140</v>
      </c>
      <c r="AC3612">
        <v>77</v>
      </c>
      <c r="DC3612">
        <v>6.63</v>
      </c>
      <c r="DD3612">
        <v>6.24</v>
      </c>
      <c r="DE3612">
        <v>5.86</v>
      </c>
      <c r="DF3612">
        <v>5.51</v>
      </c>
      <c r="DG3612">
        <v>5.17</v>
      </c>
      <c r="DH3612">
        <v>4.8499999999999996</v>
      </c>
      <c r="DI3612">
        <v>4.54</v>
      </c>
      <c r="DJ3612">
        <v>4.25</v>
      </c>
      <c r="DK3612">
        <v>3.98</v>
      </c>
      <c r="DL3612">
        <v>3.72</v>
      </c>
      <c r="DM3612">
        <v>3.47</v>
      </c>
      <c r="DN3612">
        <v>3.24</v>
      </c>
      <c r="DO3612">
        <v>3.02</v>
      </c>
      <c r="DP3612">
        <v>2.81</v>
      </c>
      <c r="DQ3612">
        <v>2.63</v>
      </c>
      <c r="DR3612">
        <v>2.4700000000000002</v>
      </c>
      <c r="DS3612">
        <v>2.3199999999999998</v>
      </c>
      <c r="DT3612">
        <v>2.19</v>
      </c>
      <c r="DU3612">
        <v>2.08</v>
      </c>
      <c r="DV3612">
        <v>1.98</v>
      </c>
      <c r="DW3612">
        <v>1.88</v>
      </c>
      <c r="DX3612">
        <v>1.79</v>
      </c>
      <c r="DY3612">
        <v>1.72</v>
      </c>
      <c r="DZ3612">
        <v>1.65</v>
      </c>
      <c r="EA3612">
        <v>1.61</v>
      </c>
    </row>
    <row r="3613" spans="1:142" x14ac:dyDescent="0.25">
      <c r="A3613" t="s">
        <v>3400</v>
      </c>
      <c r="B3613">
        <v>24</v>
      </c>
      <c r="C3613">
        <v>24</v>
      </c>
      <c r="E3613">
        <v>100000</v>
      </c>
      <c r="F3613">
        <v>90141</v>
      </c>
      <c r="G3613">
        <v>80469</v>
      </c>
      <c r="H3613">
        <v>71070</v>
      </c>
      <c r="I3613">
        <v>62030</v>
      </c>
      <c r="J3613">
        <v>53454</v>
      </c>
      <c r="K3613">
        <v>45438</v>
      </c>
      <c r="L3613">
        <v>38061</v>
      </c>
      <c r="M3613">
        <v>31387</v>
      </c>
      <c r="N3613">
        <v>25442</v>
      </c>
      <c r="O3613">
        <v>20229</v>
      </c>
      <c r="P3613">
        <v>15734</v>
      </c>
      <c r="Q3613">
        <v>11944</v>
      </c>
      <c r="R3613">
        <v>8824</v>
      </c>
      <c r="S3613">
        <v>6333</v>
      </c>
      <c r="T3613">
        <v>4412</v>
      </c>
      <c r="U3613">
        <v>2982</v>
      </c>
      <c r="V3613">
        <v>1957</v>
      </c>
      <c r="W3613">
        <v>1248</v>
      </c>
      <c r="X3613">
        <v>772</v>
      </c>
      <c r="Y3613">
        <v>465</v>
      </c>
      <c r="Z3613">
        <v>271</v>
      </c>
      <c r="AA3613">
        <v>153</v>
      </c>
      <c r="AB3613">
        <v>84</v>
      </c>
      <c r="DC3613">
        <v>6.23</v>
      </c>
      <c r="DD3613">
        <v>5.86</v>
      </c>
      <c r="DE3613">
        <v>5.5</v>
      </c>
      <c r="DF3613">
        <v>5.16</v>
      </c>
      <c r="DG3613">
        <v>4.84</v>
      </c>
      <c r="DH3613">
        <v>4.54</v>
      </c>
      <c r="DI3613">
        <v>4.25</v>
      </c>
      <c r="DJ3613">
        <v>3.98</v>
      </c>
      <c r="DK3613">
        <v>3.72</v>
      </c>
      <c r="DL3613">
        <v>3.47</v>
      </c>
      <c r="DM3613">
        <v>3.23</v>
      </c>
      <c r="DN3613">
        <v>3.01</v>
      </c>
      <c r="DO3613">
        <v>2.81</v>
      </c>
      <c r="DP3613">
        <v>2.63</v>
      </c>
      <c r="DQ3613">
        <v>2.46</v>
      </c>
      <c r="DR3613">
        <v>2.3199999999999998</v>
      </c>
      <c r="DS3613">
        <v>2.19</v>
      </c>
      <c r="DT3613">
        <v>2.08</v>
      </c>
      <c r="DU3613">
        <v>1.97</v>
      </c>
      <c r="DV3613">
        <v>1.88</v>
      </c>
      <c r="DW3613">
        <v>1.79</v>
      </c>
      <c r="DX3613">
        <v>1.72</v>
      </c>
      <c r="DY3613">
        <v>1.65</v>
      </c>
      <c r="DZ3613">
        <v>1.61</v>
      </c>
    </row>
    <row r="3614" spans="1:142" x14ac:dyDescent="0.25">
      <c r="A3614" t="s">
        <v>3401</v>
      </c>
      <c r="B3614">
        <v>23</v>
      </c>
      <c r="C3614">
        <v>23</v>
      </c>
      <c r="E3614">
        <v>100000</v>
      </c>
      <c r="F3614">
        <v>89254</v>
      </c>
      <c r="G3614">
        <v>78808</v>
      </c>
      <c r="H3614">
        <v>68771</v>
      </c>
      <c r="I3614">
        <v>59248</v>
      </c>
      <c r="J3614">
        <v>50353</v>
      </c>
      <c r="K3614">
        <v>42172</v>
      </c>
      <c r="L3614">
        <v>34765</v>
      </c>
      <c r="M3614">
        <v>28170</v>
      </c>
      <c r="N3614">
        <v>22392</v>
      </c>
      <c r="O3614">
        <v>17415</v>
      </c>
      <c r="P3614">
        <v>13213</v>
      </c>
      <c r="Q3614">
        <v>9759</v>
      </c>
      <c r="R3614">
        <v>7001</v>
      </c>
      <c r="S3614">
        <v>4874</v>
      </c>
      <c r="T3614">
        <v>3294</v>
      </c>
      <c r="U3614">
        <v>2160</v>
      </c>
      <c r="V3614">
        <v>1376</v>
      </c>
      <c r="W3614">
        <v>851</v>
      </c>
      <c r="X3614">
        <v>511</v>
      </c>
      <c r="Y3614">
        <v>298</v>
      </c>
      <c r="Z3614">
        <v>168</v>
      </c>
      <c r="AA3614">
        <v>92</v>
      </c>
      <c r="DC3614">
        <v>5.85</v>
      </c>
      <c r="DD3614">
        <v>5.49</v>
      </c>
      <c r="DE3614">
        <v>5.16</v>
      </c>
      <c r="DF3614">
        <v>4.84</v>
      </c>
      <c r="DG3614">
        <v>4.53</v>
      </c>
      <c r="DH3614">
        <v>4.25</v>
      </c>
      <c r="DI3614">
        <v>3.97</v>
      </c>
      <c r="DJ3614">
        <v>3.71</v>
      </c>
      <c r="DK3614">
        <v>3.46</v>
      </c>
      <c r="DL3614">
        <v>3.23</v>
      </c>
      <c r="DM3614">
        <v>3.01</v>
      </c>
      <c r="DN3614">
        <v>2.81</v>
      </c>
      <c r="DO3614">
        <v>2.62</v>
      </c>
      <c r="DP3614">
        <v>2.46</v>
      </c>
      <c r="DQ3614">
        <v>2.3199999999999998</v>
      </c>
      <c r="DR3614">
        <v>2.19</v>
      </c>
      <c r="DS3614">
        <v>2.0699999999999998</v>
      </c>
      <c r="DT3614">
        <v>1.97</v>
      </c>
      <c r="DU3614">
        <v>1.88</v>
      </c>
      <c r="DV3614">
        <v>1.79</v>
      </c>
      <c r="DW3614">
        <v>1.71</v>
      </c>
      <c r="DX3614">
        <v>1.65</v>
      </c>
      <c r="DY3614">
        <v>1.61</v>
      </c>
    </row>
    <row r="3615" spans="1:142" x14ac:dyDescent="0.25">
      <c r="A3615" t="s">
        <v>3402</v>
      </c>
      <c r="B3615">
        <v>22</v>
      </c>
      <c r="C3615">
        <v>22</v>
      </c>
      <c r="E3615">
        <v>100000</v>
      </c>
      <c r="F3615">
        <v>88279</v>
      </c>
      <c r="G3615">
        <v>77015</v>
      </c>
      <c r="H3615">
        <v>66339</v>
      </c>
      <c r="I3615">
        <v>56364</v>
      </c>
      <c r="J3615">
        <v>47197</v>
      </c>
      <c r="K3615">
        <v>38902</v>
      </c>
      <c r="L3615">
        <v>31511</v>
      </c>
      <c r="M3615">
        <v>25038</v>
      </c>
      <c r="N3615">
        <v>19467</v>
      </c>
      <c r="O3615">
        <v>14768</v>
      </c>
      <c r="P3615">
        <v>10902</v>
      </c>
      <c r="Q3615">
        <v>7818</v>
      </c>
      <c r="R3615">
        <v>5441</v>
      </c>
      <c r="S3615">
        <v>3673</v>
      </c>
      <c r="T3615">
        <v>2408</v>
      </c>
      <c r="U3615">
        <v>1533</v>
      </c>
      <c r="V3615">
        <v>948</v>
      </c>
      <c r="W3615">
        <v>569</v>
      </c>
      <c r="X3615">
        <v>332</v>
      </c>
      <c r="Y3615">
        <v>187</v>
      </c>
      <c r="Z3615">
        <v>102</v>
      </c>
      <c r="DC3615">
        <v>5.49</v>
      </c>
      <c r="DD3615">
        <v>5.15</v>
      </c>
      <c r="DE3615">
        <v>4.83</v>
      </c>
      <c r="DF3615">
        <v>4.53</v>
      </c>
      <c r="DG3615">
        <v>4.24</v>
      </c>
      <c r="DH3615">
        <v>3.97</v>
      </c>
      <c r="DI3615">
        <v>3.71</v>
      </c>
      <c r="DJ3615">
        <v>3.46</v>
      </c>
      <c r="DK3615">
        <v>3.23</v>
      </c>
      <c r="DL3615">
        <v>3.01</v>
      </c>
      <c r="DM3615">
        <v>2.8</v>
      </c>
      <c r="DN3615">
        <v>2.62</v>
      </c>
      <c r="DO3615">
        <v>2.46</v>
      </c>
      <c r="DP3615">
        <v>2.31</v>
      </c>
      <c r="DQ3615">
        <v>2.19</v>
      </c>
      <c r="DR3615">
        <v>2.0699999999999998</v>
      </c>
      <c r="DS3615">
        <v>1.97</v>
      </c>
      <c r="DT3615">
        <v>1.87</v>
      </c>
      <c r="DU3615">
        <v>1.79</v>
      </c>
      <c r="DV3615">
        <v>1.71</v>
      </c>
      <c r="DW3615">
        <v>1.65</v>
      </c>
      <c r="DX3615">
        <v>1.6</v>
      </c>
    </row>
    <row r="3616" spans="1:142" x14ac:dyDescent="0.25">
      <c r="A3616" t="s">
        <v>3403</v>
      </c>
      <c r="B3616">
        <v>21</v>
      </c>
      <c r="C3616">
        <v>21</v>
      </c>
      <c r="E3616">
        <v>100000</v>
      </c>
      <c r="F3616">
        <v>87223</v>
      </c>
      <c r="G3616">
        <v>75111</v>
      </c>
      <c r="H3616">
        <v>63806</v>
      </c>
      <c r="I3616">
        <v>53413</v>
      </c>
      <c r="J3616">
        <v>44016</v>
      </c>
      <c r="K3616">
        <v>35649</v>
      </c>
      <c r="L3616">
        <v>28316</v>
      </c>
      <c r="M3616">
        <v>22006</v>
      </c>
      <c r="N3616">
        <v>16689</v>
      </c>
      <c r="O3616">
        <v>12317</v>
      </c>
      <c r="P3616">
        <v>8828</v>
      </c>
      <c r="Q3616">
        <v>6142</v>
      </c>
      <c r="R3616">
        <v>4145</v>
      </c>
      <c r="S3616">
        <v>2715</v>
      </c>
      <c r="T3616">
        <v>1727</v>
      </c>
      <c r="U3616">
        <v>1068</v>
      </c>
      <c r="V3616">
        <v>641</v>
      </c>
      <c r="W3616">
        <v>373</v>
      </c>
      <c r="X3616">
        <v>210</v>
      </c>
      <c r="Y3616">
        <v>115</v>
      </c>
      <c r="DC3616">
        <v>5.15</v>
      </c>
      <c r="DD3616">
        <v>4.83</v>
      </c>
      <c r="DE3616">
        <v>4.5199999999999996</v>
      </c>
      <c r="DF3616">
        <v>4.24</v>
      </c>
      <c r="DG3616">
        <v>3.97</v>
      </c>
      <c r="DH3616">
        <v>3.7</v>
      </c>
      <c r="DI3616">
        <v>3.46</v>
      </c>
      <c r="DJ3616">
        <v>3.22</v>
      </c>
      <c r="DK3616">
        <v>3</v>
      </c>
      <c r="DL3616">
        <v>2.8</v>
      </c>
      <c r="DM3616">
        <v>2.62</v>
      </c>
      <c r="DN3616">
        <v>2.46</v>
      </c>
      <c r="DO3616">
        <v>2.31</v>
      </c>
      <c r="DP3616">
        <v>2.1800000000000002</v>
      </c>
      <c r="DQ3616">
        <v>2.0699999999999998</v>
      </c>
      <c r="DR3616">
        <v>1.97</v>
      </c>
      <c r="DS3616">
        <v>1.87</v>
      </c>
      <c r="DT3616">
        <v>1.79</v>
      </c>
      <c r="DU3616">
        <v>1.71</v>
      </c>
      <c r="DV3616">
        <v>1.65</v>
      </c>
      <c r="DW3616">
        <v>1.6</v>
      </c>
    </row>
    <row r="3617" spans="1:126" x14ac:dyDescent="0.25">
      <c r="A3617" t="s">
        <v>3404</v>
      </c>
      <c r="B3617">
        <v>20</v>
      </c>
      <c r="C3617">
        <v>20</v>
      </c>
      <c r="E3617">
        <v>100000</v>
      </c>
      <c r="F3617">
        <v>86095</v>
      </c>
      <c r="G3617">
        <v>73116</v>
      </c>
      <c r="H3617">
        <v>61197</v>
      </c>
      <c r="I3617">
        <v>50416</v>
      </c>
      <c r="J3617">
        <v>40824</v>
      </c>
      <c r="K3617">
        <v>32421</v>
      </c>
      <c r="L3617">
        <v>25186</v>
      </c>
      <c r="M3617">
        <v>19092</v>
      </c>
      <c r="N3617">
        <v>14086</v>
      </c>
      <c r="O3617">
        <v>10094</v>
      </c>
      <c r="P3617">
        <v>7017</v>
      </c>
      <c r="Q3617">
        <v>4734</v>
      </c>
      <c r="R3617">
        <v>3099</v>
      </c>
      <c r="S3617">
        <v>1970</v>
      </c>
      <c r="T3617">
        <v>1217</v>
      </c>
      <c r="U3617">
        <v>730</v>
      </c>
      <c r="V3617">
        <v>425</v>
      </c>
      <c r="W3617">
        <v>239</v>
      </c>
      <c r="X3617">
        <v>131</v>
      </c>
      <c r="DC3617">
        <v>4.82</v>
      </c>
      <c r="DD3617">
        <v>4.5199999999999996</v>
      </c>
      <c r="DE3617">
        <v>4.2300000000000004</v>
      </c>
      <c r="DF3617">
        <v>3.96</v>
      </c>
      <c r="DG3617">
        <v>3.7</v>
      </c>
      <c r="DH3617">
        <v>3.45</v>
      </c>
      <c r="DI3617">
        <v>3.22</v>
      </c>
      <c r="DJ3617">
        <v>3</v>
      </c>
      <c r="DK3617">
        <v>2.8</v>
      </c>
      <c r="DL3617">
        <v>2.62</v>
      </c>
      <c r="DM3617">
        <v>2.4500000000000002</v>
      </c>
      <c r="DN3617">
        <v>2.31</v>
      </c>
      <c r="DO3617">
        <v>2.1800000000000002</v>
      </c>
      <c r="DP3617">
        <v>2.0699999999999998</v>
      </c>
      <c r="DQ3617">
        <v>1.96</v>
      </c>
      <c r="DR3617">
        <v>1.87</v>
      </c>
      <c r="DS3617">
        <v>1.79</v>
      </c>
      <c r="DT3617">
        <v>1.71</v>
      </c>
      <c r="DU3617">
        <v>1.65</v>
      </c>
      <c r="DV3617">
        <v>1.6</v>
      </c>
    </row>
    <row r="3618" spans="1:126" x14ac:dyDescent="0.25">
      <c r="A3618" t="s">
        <v>3405</v>
      </c>
      <c r="B3618">
        <v>19</v>
      </c>
      <c r="C3618">
        <v>19</v>
      </c>
      <c r="E3618">
        <v>100000</v>
      </c>
      <c r="F3618">
        <v>84906</v>
      </c>
      <c r="G3618">
        <v>71045</v>
      </c>
      <c r="H3618">
        <v>58520</v>
      </c>
      <c r="I3618">
        <v>47372</v>
      </c>
      <c r="J3618">
        <v>37613</v>
      </c>
      <c r="K3618">
        <v>29215</v>
      </c>
      <c r="L3618">
        <v>22136</v>
      </c>
      <c r="M3618">
        <v>16323</v>
      </c>
      <c r="N3618">
        <v>11692</v>
      </c>
      <c r="O3618">
        <v>8126</v>
      </c>
      <c r="P3618">
        <v>5478</v>
      </c>
      <c r="Q3618">
        <v>3585</v>
      </c>
      <c r="R3618">
        <v>2278</v>
      </c>
      <c r="S3618">
        <v>1406</v>
      </c>
      <c r="T3618">
        <v>843</v>
      </c>
      <c r="U3618">
        <v>490</v>
      </c>
      <c r="V3618">
        <v>276</v>
      </c>
      <c r="W3618">
        <v>150</v>
      </c>
      <c r="DC3618">
        <v>4.5199999999999996</v>
      </c>
      <c r="DD3618">
        <v>4.2300000000000004</v>
      </c>
      <c r="DE3618">
        <v>3.96</v>
      </c>
      <c r="DF3618">
        <v>3.7</v>
      </c>
      <c r="DG3618">
        <v>3.45</v>
      </c>
      <c r="DH3618">
        <v>3.22</v>
      </c>
      <c r="DI3618">
        <v>3</v>
      </c>
      <c r="DJ3618">
        <v>2.8</v>
      </c>
      <c r="DK3618">
        <v>2.61</v>
      </c>
      <c r="DL3618">
        <v>2.4500000000000002</v>
      </c>
      <c r="DM3618">
        <v>2.31</v>
      </c>
      <c r="DN3618">
        <v>2.1800000000000002</v>
      </c>
      <c r="DO3618">
        <v>2.06</v>
      </c>
      <c r="DP3618">
        <v>1.96</v>
      </c>
      <c r="DQ3618">
        <v>1.87</v>
      </c>
      <c r="DR3618">
        <v>1.78</v>
      </c>
      <c r="DS3618">
        <v>1.71</v>
      </c>
      <c r="DT3618">
        <v>1.65</v>
      </c>
      <c r="DU3618">
        <v>1.6</v>
      </c>
    </row>
    <row r="3619" spans="1:126" x14ac:dyDescent="0.25">
      <c r="A3619" t="s">
        <v>3406</v>
      </c>
      <c r="B3619">
        <v>18</v>
      </c>
      <c r="C3619">
        <v>18</v>
      </c>
      <c r="E3619">
        <v>100000</v>
      </c>
      <c r="F3619">
        <v>83656</v>
      </c>
      <c r="G3619">
        <v>68888</v>
      </c>
      <c r="H3619">
        <v>55757</v>
      </c>
      <c r="I3619">
        <v>44256</v>
      </c>
      <c r="J3619">
        <v>34367</v>
      </c>
      <c r="K3619">
        <v>26035</v>
      </c>
      <c r="L3619">
        <v>19189</v>
      </c>
      <c r="M3619">
        <v>13736</v>
      </c>
      <c r="N3619">
        <v>9543</v>
      </c>
      <c r="O3619">
        <v>6431</v>
      </c>
      <c r="P3619">
        <v>4205</v>
      </c>
      <c r="Q3619">
        <v>2671</v>
      </c>
      <c r="R3619">
        <v>1648</v>
      </c>
      <c r="S3619">
        <v>987</v>
      </c>
      <c r="T3619">
        <v>573</v>
      </c>
      <c r="U3619">
        <v>323</v>
      </c>
      <c r="V3619">
        <v>176</v>
      </c>
      <c r="DC3619">
        <v>4.2300000000000004</v>
      </c>
      <c r="DD3619">
        <v>3.95</v>
      </c>
      <c r="DE3619">
        <v>3.69</v>
      </c>
      <c r="DF3619">
        <v>3.45</v>
      </c>
      <c r="DG3619">
        <v>3.21</v>
      </c>
      <c r="DH3619">
        <v>2.99</v>
      </c>
      <c r="DI3619">
        <v>2.79</v>
      </c>
      <c r="DJ3619">
        <v>2.61</v>
      </c>
      <c r="DK3619">
        <v>2.4500000000000002</v>
      </c>
      <c r="DL3619">
        <v>2.2999999999999998</v>
      </c>
      <c r="DM3619">
        <v>2.1800000000000002</v>
      </c>
      <c r="DN3619">
        <v>2.06</v>
      </c>
      <c r="DO3619">
        <v>1.96</v>
      </c>
      <c r="DP3619">
        <v>1.87</v>
      </c>
      <c r="DQ3619">
        <v>1.78</v>
      </c>
      <c r="DR3619">
        <v>1.71</v>
      </c>
      <c r="DS3619">
        <v>1.64</v>
      </c>
      <c r="DT3619">
        <v>1.6</v>
      </c>
    </row>
    <row r="3620" spans="1:126" x14ac:dyDescent="0.25">
      <c r="A3620" t="s">
        <v>3407</v>
      </c>
      <c r="B3620">
        <v>17</v>
      </c>
      <c r="C3620">
        <v>17</v>
      </c>
      <c r="E3620">
        <v>100000</v>
      </c>
      <c r="F3620">
        <v>82329</v>
      </c>
      <c r="G3620">
        <v>66616</v>
      </c>
      <c r="H3620">
        <v>52869</v>
      </c>
      <c r="I3620">
        <v>41041</v>
      </c>
      <c r="J3620">
        <v>31083</v>
      </c>
      <c r="K3620">
        <v>22904</v>
      </c>
      <c r="L3620">
        <v>16387</v>
      </c>
      <c r="M3620">
        <v>11376</v>
      </c>
      <c r="N3620">
        <v>7663</v>
      </c>
      <c r="O3620">
        <v>5009</v>
      </c>
      <c r="P3620">
        <v>3179</v>
      </c>
      <c r="Q3620">
        <v>1960</v>
      </c>
      <c r="R3620">
        <v>1173</v>
      </c>
      <c r="S3620">
        <v>681</v>
      </c>
      <c r="T3620">
        <v>383</v>
      </c>
      <c r="U3620">
        <v>209</v>
      </c>
      <c r="DC3620">
        <v>3.95</v>
      </c>
      <c r="DD3620">
        <v>3.69</v>
      </c>
      <c r="DE3620">
        <v>3.44</v>
      </c>
      <c r="DF3620">
        <v>3.21</v>
      </c>
      <c r="DG3620">
        <v>2.99</v>
      </c>
      <c r="DH3620">
        <v>2.79</v>
      </c>
      <c r="DI3620">
        <v>2.61</v>
      </c>
      <c r="DJ3620">
        <v>2.44</v>
      </c>
      <c r="DK3620">
        <v>2.2999999999999998</v>
      </c>
      <c r="DL3620">
        <v>2.17</v>
      </c>
      <c r="DM3620">
        <v>2.06</v>
      </c>
      <c r="DN3620">
        <v>1.96</v>
      </c>
      <c r="DO3620">
        <v>1.87</v>
      </c>
      <c r="DP3620">
        <v>1.78</v>
      </c>
      <c r="DQ3620">
        <v>1.71</v>
      </c>
      <c r="DR3620">
        <v>1.64</v>
      </c>
      <c r="DS3620">
        <v>1.6</v>
      </c>
    </row>
    <row r="3621" spans="1:126" x14ac:dyDescent="0.25">
      <c r="A3621" t="s">
        <v>3408</v>
      </c>
      <c r="B3621">
        <v>16</v>
      </c>
      <c r="C3621">
        <v>16</v>
      </c>
      <c r="E3621">
        <v>100000</v>
      </c>
      <c r="F3621">
        <v>80898</v>
      </c>
      <c r="G3621">
        <v>64184</v>
      </c>
      <c r="H3621">
        <v>49817</v>
      </c>
      <c r="I3621">
        <v>37715</v>
      </c>
      <c r="J3621">
        <v>27782</v>
      </c>
      <c r="K3621">
        <v>19872</v>
      </c>
      <c r="L3621">
        <v>13787</v>
      </c>
      <c r="M3621">
        <v>9280</v>
      </c>
      <c r="N3621">
        <v>6063</v>
      </c>
      <c r="O3621">
        <v>3847</v>
      </c>
      <c r="P3621">
        <v>2370</v>
      </c>
      <c r="Q3621">
        <v>1418</v>
      </c>
      <c r="R3621">
        <v>823</v>
      </c>
      <c r="S3621">
        <v>462</v>
      </c>
      <c r="T3621">
        <v>252</v>
      </c>
      <c r="DC3621">
        <v>3.69</v>
      </c>
      <c r="DD3621">
        <v>3.44</v>
      </c>
      <c r="DE3621">
        <v>3.21</v>
      </c>
      <c r="DF3621">
        <v>2.99</v>
      </c>
      <c r="DG3621">
        <v>2.79</v>
      </c>
      <c r="DH3621">
        <v>2.6</v>
      </c>
      <c r="DI3621">
        <v>2.44</v>
      </c>
      <c r="DJ3621">
        <v>2.2999999999999998</v>
      </c>
      <c r="DK3621">
        <v>2.17</v>
      </c>
      <c r="DL3621">
        <v>2.06</v>
      </c>
      <c r="DM3621">
        <v>1.96</v>
      </c>
      <c r="DN3621">
        <v>1.86</v>
      </c>
      <c r="DO3621">
        <v>1.78</v>
      </c>
      <c r="DP3621">
        <v>1.7</v>
      </c>
      <c r="DQ3621">
        <v>1.64</v>
      </c>
      <c r="DR3621">
        <v>1.6</v>
      </c>
    </row>
    <row r="3622" spans="1:126" x14ac:dyDescent="0.25">
      <c r="A3622" t="s">
        <v>3409</v>
      </c>
      <c r="B3622">
        <v>15</v>
      </c>
      <c r="C3622">
        <v>15</v>
      </c>
      <c r="E3622">
        <v>100000</v>
      </c>
      <c r="F3622">
        <v>79323</v>
      </c>
      <c r="G3622">
        <v>61548</v>
      </c>
      <c r="H3622">
        <v>46589</v>
      </c>
      <c r="I3622">
        <v>34304</v>
      </c>
      <c r="J3622">
        <v>24528</v>
      </c>
      <c r="K3622">
        <v>17013</v>
      </c>
      <c r="L3622">
        <v>11443</v>
      </c>
      <c r="M3622">
        <v>7470</v>
      </c>
      <c r="N3622">
        <v>4737</v>
      </c>
      <c r="O3622">
        <v>2917</v>
      </c>
      <c r="P3622">
        <v>1744</v>
      </c>
      <c r="Q3622">
        <v>1011</v>
      </c>
      <c r="R3622">
        <v>568</v>
      </c>
      <c r="S3622">
        <v>309</v>
      </c>
      <c r="DC3622">
        <v>3.44</v>
      </c>
      <c r="DD3622">
        <v>3.2</v>
      </c>
      <c r="DE3622">
        <v>2.99</v>
      </c>
      <c r="DF3622">
        <v>2.78</v>
      </c>
      <c r="DG3622">
        <v>2.6</v>
      </c>
      <c r="DH3622">
        <v>2.44</v>
      </c>
      <c r="DI3622">
        <v>2.2999999999999998</v>
      </c>
      <c r="DJ3622">
        <v>2.17</v>
      </c>
      <c r="DK3622">
        <v>2.06</v>
      </c>
      <c r="DL3622">
        <v>1.95</v>
      </c>
      <c r="DM3622">
        <v>1.86</v>
      </c>
      <c r="DN3622">
        <v>1.78</v>
      </c>
      <c r="DO3622">
        <v>1.7</v>
      </c>
      <c r="DP3622">
        <v>1.64</v>
      </c>
      <c r="DQ3622">
        <v>1.6</v>
      </c>
    </row>
    <row r="3623" spans="1:126" x14ac:dyDescent="0.25">
      <c r="A3623" t="s">
        <v>3410</v>
      </c>
      <c r="B3623">
        <v>14</v>
      </c>
      <c r="C3623">
        <v>14</v>
      </c>
      <c r="E3623">
        <v>100000</v>
      </c>
      <c r="F3623">
        <v>77576</v>
      </c>
      <c r="G3623">
        <v>58701</v>
      </c>
      <c r="H3623">
        <v>43215</v>
      </c>
      <c r="I3623">
        <v>30884</v>
      </c>
      <c r="J3623">
        <v>21412</v>
      </c>
      <c r="K3623">
        <v>14398</v>
      </c>
      <c r="L3623">
        <v>9392</v>
      </c>
      <c r="M3623">
        <v>5951</v>
      </c>
      <c r="N3623">
        <v>3663</v>
      </c>
      <c r="O3623">
        <v>2189</v>
      </c>
      <c r="P3623">
        <v>1268</v>
      </c>
      <c r="Q3623">
        <v>712</v>
      </c>
      <c r="R3623">
        <v>387</v>
      </c>
      <c r="DC3623">
        <v>3.2</v>
      </c>
      <c r="DD3623">
        <v>2.98</v>
      </c>
      <c r="DE3623">
        <v>2.78</v>
      </c>
      <c r="DF3623">
        <v>2.6</v>
      </c>
      <c r="DG3623">
        <v>2.44</v>
      </c>
      <c r="DH3623">
        <v>2.29</v>
      </c>
      <c r="DI3623">
        <v>2.17</v>
      </c>
      <c r="DJ3623">
        <v>2.0499999999999998</v>
      </c>
      <c r="DK3623">
        <v>1.95</v>
      </c>
      <c r="DL3623">
        <v>1.86</v>
      </c>
      <c r="DM3623">
        <v>1.78</v>
      </c>
      <c r="DN3623">
        <v>1.7</v>
      </c>
      <c r="DO3623">
        <v>1.64</v>
      </c>
      <c r="DP3623">
        <v>1.6</v>
      </c>
    </row>
    <row r="3624" spans="1:126" x14ac:dyDescent="0.25">
      <c r="A3624" t="s">
        <v>3411</v>
      </c>
      <c r="B3624">
        <v>13</v>
      </c>
      <c r="C3624">
        <v>13</v>
      </c>
      <c r="E3624">
        <v>100000</v>
      </c>
      <c r="F3624">
        <v>75652</v>
      </c>
      <c r="G3624">
        <v>55672</v>
      </c>
      <c r="H3624">
        <v>39780</v>
      </c>
      <c r="I3624">
        <v>27564</v>
      </c>
      <c r="J3624">
        <v>18526</v>
      </c>
      <c r="K3624">
        <v>12082</v>
      </c>
      <c r="L3624">
        <v>7648</v>
      </c>
      <c r="M3624">
        <v>4704</v>
      </c>
      <c r="N3624">
        <v>2809</v>
      </c>
      <c r="O3624">
        <v>1628</v>
      </c>
      <c r="P3624">
        <v>913</v>
      </c>
      <c r="Q3624">
        <v>496</v>
      </c>
      <c r="DC3624">
        <v>2.98</v>
      </c>
      <c r="DD3624">
        <v>2.78</v>
      </c>
      <c r="DE3624">
        <v>2.6</v>
      </c>
      <c r="DF3624">
        <v>2.4300000000000002</v>
      </c>
      <c r="DG3624">
        <v>2.29</v>
      </c>
      <c r="DH3624">
        <v>2.16</v>
      </c>
      <c r="DI3624">
        <v>2.0499999999999998</v>
      </c>
      <c r="DJ3624">
        <v>1.95</v>
      </c>
      <c r="DK3624">
        <v>1.86</v>
      </c>
      <c r="DL3624">
        <v>1.77</v>
      </c>
      <c r="DM3624">
        <v>1.7</v>
      </c>
      <c r="DN3624">
        <v>1.64</v>
      </c>
      <c r="DO3624">
        <v>1.59</v>
      </c>
    </row>
    <row r="3625" spans="1:126" x14ac:dyDescent="0.25">
      <c r="A3625" t="s">
        <v>3412</v>
      </c>
      <c r="B3625">
        <v>12</v>
      </c>
      <c r="C3625">
        <v>12</v>
      </c>
      <c r="E3625">
        <v>100000</v>
      </c>
      <c r="F3625">
        <v>73572</v>
      </c>
      <c r="G3625">
        <v>52547</v>
      </c>
      <c r="H3625">
        <v>36403</v>
      </c>
      <c r="I3625">
        <v>24451</v>
      </c>
      <c r="J3625">
        <v>15938</v>
      </c>
      <c r="K3625">
        <v>10087</v>
      </c>
      <c r="L3625">
        <v>6198</v>
      </c>
      <c r="M3625">
        <v>3699</v>
      </c>
      <c r="N3625">
        <v>2142</v>
      </c>
      <c r="O3625">
        <v>1201</v>
      </c>
      <c r="P3625">
        <v>652</v>
      </c>
      <c r="DC3625">
        <v>2.78</v>
      </c>
      <c r="DD3625">
        <v>2.59</v>
      </c>
      <c r="DE3625">
        <v>2.4300000000000002</v>
      </c>
      <c r="DF3625">
        <v>2.29</v>
      </c>
      <c r="DG3625">
        <v>2.16</v>
      </c>
      <c r="DH3625">
        <v>2.0499999999999998</v>
      </c>
      <c r="DI3625">
        <v>1.95</v>
      </c>
      <c r="DJ3625">
        <v>1.86</v>
      </c>
      <c r="DK3625">
        <v>1.77</v>
      </c>
      <c r="DL3625">
        <v>1.7</v>
      </c>
      <c r="DM3625">
        <v>1.64</v>
      </c>
      <c r="DN3625">
        <v>1.59</v>
      </c>
    </row>
    <row r="3626" spans="1:126" x14ac:dyDescent="0.25">
      <c r="A3626" t="s">
        <v>3413</v>
      </c>
      <c r="B3626">
        <v>11</v>
      </c>
      <c r="C3626">
        <v>11</v>
      </c>
      <c r="E3626">
        <v>100000</v>
      </c>
      <c r="F3626">
        <v>71403</v>
      </c>
      <c r="G3626">
        <v>49442</v>
      </c>
      <c r="H3626">
        <v>33201</v>
      </c>
      <c r="I3626">
        <v>21627</v>
      </c>
      <c r="J3626">
        <v>13680</v>
      </c>
      <c r="K3626">
        <v>8404</v>
      </c>
      <c r="L3626">
        <v>5011</v>
      </c>
      <c r="M3626">
        <v>2899</v>
      </c>
      <c r="N3626">
        <v>1625</v>
      </c>
      <c r="O3626">
        <v>882</v>
      </c>
      <c r="DC3626">
        <v>2.59</v>
      </c>
      <c r="DD3626">
        <v>2.4300000000000002</v>
      </c>
      <c r="DE3626">
        <v>2.29</v>
      </c>
      <c r="DF3626">
        <v>2.16</v>
      </c>
      <c r="DG3626">
        <v>2.0499999999999998</v>
      </c>
      <c r="DH3626">
        <v>1.95</v>
      </c>
      <c r="DI3626">
        <v>1.85</v>
      </c>
      <c r="DJ3626">
        <v>1.77</v>
      </c>
      <c r="DK3626">
        <v>1.7</v>
      </c>
      <c r="DL3626">
        <v>1.64</v>
      </c>
      <c r="DM3626">
        <v>1.59</v>
      </c>
    </row>
    <row r="3627" spans="1:126" x14ac:dyDescent="0.25">
      <c r="A3627" t="s">
        <v>3414</v>
      </c>
      <c r="B3627">
        <v>10</v>
      </c>
      <c r="C3627">
        <v>10</v>
      </c>
      <c r="E3627">
        <v>100000</v>
      </c>
      <c r="F3627">
        <v>69221</v>
      </c>
      <c r="G3627">
        <v>46458</v>
      </c>
      <c r="H3627">
        <v>30255</v>
      </c>
      <c r="I3627">
        <v>19124</v>
      </c>
      <c r="J3627">
        <v>11742</v>
      </c>
      <c r="K3627">
        <v>6999</v>
      </c>
      <c r="L3627">
        <v>4046</v>
      </c>
      <c r="M3627">
        <v>2266</v>
      </c>
      <c r="N3627">
        <v>1229</v>
      </c>
      <c r="DC3627">
        <v>2.4300000000000002</v>
      </c>
      <c r="DD3627">
        <v>2.2799999999999998</v>
      </c>
      <c r="DE3627">
        <v>2.16</v>
      </c>
      <c r="DF3627">
        <v>2.0499999999999998</v>
      </c>
      <c r="DG3627">
        <v>1.94</v>
      </c>
      <c r="DH3627">
        <v>1.85</v>
      </c>
      <c r="DI3627">
        <v>1.77</v>
      </c>
      <c r="DJ3627">
        <v>1.7</v>
      </c>
      <c r="DK3627">
        <v>1.63</v>
      </c>
      <c r="DL3627">
        <v>1.59</v>
      </c>
    </row>
    <row r="3628" spans="1:126" x14ac:dyDescent="0.25">
      <c r="A3628" t="s">
        <v>3415</v>
      </c>
      <c r="B3628">
        <v>9</v>
      </c>
      <c r="C3628">
        <v>9</v>
      </c>
      <c r="E3628">
        <v>100000</v>
      </c>
      <c r="F3628">
        <v>67091</v>
      </c>
      <c r="G3628">
        <v>43667</v>
      </c>
      <c r="H3628">
        <v>27595</v>
      </c>
      <c r="I3628">
        <v>16930</v>
      </c>
      <c r="J3628">
        <v>10087</v>
      </c>
      <c r="K3628">
        <v>5829</v>
      </c>
      <c r="L3628">
        <v>3262</v>
      </c>
      <c r="M3628">
        <v>1768</v>
      </c>
      <c r="DC3628">
        <v>2.2799999999999998</v>
      </c>
      <c r="DD3628">
        <v>2.16</v>
      </c>
      <c r="DE3628">
        <v>2.04</v>
      </c>
      <c r="DF3628">
        <v>1.94</v>
      </c>
      <c r="DG3628">
        <v>1.85</v>
      </c>
      <c r="DH3628">
        <v>1.77</v>
      </c>
      <c r="DI3628">
        <v>1.69</v>
      </c>
      <c r="DJ3628">
        <v>1.63</v>
      </c>
      <c r="DK3628">
        <v>1.59</v>
      </c>
    </row>
    <row r="3629" spans="1:126" x14ac:dyDescent="0.25">
      <c r="A3629" t="s">
        <v>3416</v>
      </c>
      <c r="B3629">
        <v>8</v>
      </c>
      <c r="C3629">
        <v>8</v>
      </c>
      <c r="E3629">
        <v>100000</v>
      </c>
      <c r="F3629">
        <v>65062</v>
      </c>
      <c r="G3629">
        <v>41090</v>
      </c>
      <c r="H3629">
        <v>25204</v>
      </c>
      <c r="I3629">
        <v>15005</v>
      </c>
      <c r="J3629">
        <v>8666</v>
      </c>
      <c r="K3629">
        <v>4849</v>
      </c>
      <c r="L3629">
        <v>2625</v>
      </c>
      <c r="DC3629">
        <v>2.15</v>
      </c>
      <c r="DD3629">
        <v>2.04</v>
      </c>
      <c r="DE3629">
        <v>1.94</v>
      </c>
      <c r="DF3629">
        <v>1.85</v>
      </c>
      <c r="DG3629">
        <v>1.77</v>
      </c>
      <c r="DH3629">
        <v>1.69</v>
      </c>
      <c r="DI3629">
        <v>1.63</v>
      </c>
      <c r="DJ3629">
        <v>1.59</v>
      </c>
    </row>
    <row r="3630" spans="1:126" x14ac:dyDescent="0.25">
      <c r="A3630" t="s">
        <v>3417</v>
      </c>
      <c r="B3630">
        <v>7</v>
      </c>
      <c r="C3630">
        <v>7</v>
      </c>
      <c r="E3630">
        <v>100000</v>
      </c>
      <c r="F3630">
        <v>63130</v>
      </c>
      <c r="G3630">
        <v>38700</v>
      </c>
      <c r="H3630">
        <v>23034</v>
      </c>
      <c r="I3630">
        <v>13293</v>
      </c>
      <c r="J3630">
        <v>7435</v>
      </c>
      <c r="K3630">
        <v>4024</v>
      </c>
      <c r="DC3630">
        <v>2.04</v>
      </c>
      <c r="DD3630">
        <v>1.94</v>
      </c>
      <c r="DE3630">
        <v>1.85</v>
      </c>
      <c r="DF3630">
        <v>1.76</v>
      </c>
      <c r="DG3630">
        <v>1.69</v>
      </c>
      <c r="DH3630">
        <v>1.63</v>
      </c>
      <c r="DI3630">
        <v>1.59</v>
      </c>
    </row>
    <row r="3631" spans="1:126" x14ac:dyDescent="0.25">
      <c r="A3631" t="s">
        <v>3418</v>
      </c>
      <c r="B3631">
        <v>6</v>
      </c>
      <c r="C3631">
        <v>6</v>
      </c>
      <c r="E3631">
        <v>100000</v>
      </c>
      <c r="F3631">
        <v>61277</v>
      </c>
      <c r="G3631">
        <v>36449</v>
      </c>
      <c r="H3631">
        <v>21031</v>
      </c>
      <c r="I3631">
        <v>11753</v>
      </c>
      <c r="J3631">
        <v>6359</v>
      </c>
      <c r="DC3631">
        <v>1.94</v>
      </c>
      <c r="DD3631">
        <v>1.85</v>
      </c>
      <c r="DE3631">
        <v>1.76</v>
      </c>
      <c r="DF3631">
        <v>1.69</v>
      </c>
      <c r="DG3631">
        <v>1.63</v>
      </c>
      <c r="DH3631">
        <v>1.59</v>
      </c>
    </row>
    <row r="3632" spans="1:126" x14ac:dyDescent="0.25">
      <c r="A3632" t="s">
        <v>3419</v>
      </c>
      <c r="B3632">
        <v>5</v>
      </c>
      <c r="C3632">
        <v>5</v>
      </c>
      <c r="E3632">
        <v>100000</v>
      </c>
      <c r="F3632">
        <v>59460</v>
      </c>
      <c r="G3632">
        <v>34287</v>
      </c>
      <c r="H3632">
        <v>19158</v>
      </c>
      <c r="I3632">
        <v>10356</v>
      </c>
      <c r="DC3632">
        <v>1.85</v>
      </c>
      <c r="DD3632">
        <v>1.76</v>
      </c>
      <c r="DE3632">
        <v>1.69</v>
      </c>
      <c r="DF3632">
        <v>1.63</v>
      </c>
      <c r="DG3632">
        <v>1.59</v>
      </c>
    </row>
    <row r="3633" spans="1:189" x14ac:dyDescent="0.25">
      <c r="A3633" t="s">
        <v>3420</v>
      </c>
      <c r="B3633">
        <v>4</v>
      </c>
      <c r="C3633">
        <v>4</v>
      </c>
      <c r="E3633">
        <v>100000</v>
      </c>
      <c r="F3633">
        <v>57643</v>
      </c>
      <c r="G3633">
        <v>32188</v>
      </c>
      <c r="H3633">
        <v>17397</v>
      </c>
      <c r="DC3633">
        <v>1.76</v>
      </c>
      <c r="DD3633">
        <v>1.69</v>
      </c>
      <c r="DE3633">
        <v>1.63</v>
      </c>
      <c r="DF3633">
        <v>1.59</v>
      </c>
    </row>
    <row r="3634" spans="1:189" x14ac:dyDescent="0.25">
      <c r="A3634" t="s">
        <v>3421</v>
      </c>
      <c r="B3634">
        <v>3</v>
      </c>
      <c r="C3634">
        <v>3</v>
      </c>
      <c r="E3634">
        <v>100000</v>
      </c>
      <c r="F3634">
        <v>55820</v>
      </c>
      <c r="G3634">
        <v>30149</v>
      </c>
      <c r="DC3634">
        <v>1.69</v>
      </c>
      <c r="DD3634">
        <v>1.63</v>
      </c>
      <c r="DE3634">
        <v>1.59</v>
      </c>
    </row>
    <row r="3635" spans="1:189" x14ac:dyDescent="0.25">
      <c r="A3635" t="s">
        <v>3422</v>
      </c>
      <c r="B3635">
        <v>2</v>
      </c>
      <c r="C3635">
        <v>2</v>
      </c>
      <c r="E3635">
        <v>100000</v>
      </c>
      <c r="F3635">
        <v>53993</v>
      </c>
      <c r="DC3635">
        <v>1.63</v>
      </c>
      <c r="DD3635">
        <v>1.59</v>
      </c>
    </row>
    <row r="3636" spans="1:189" x14ac:dyDescent="0.25">
      <c r="A3636" t="s">
        <v>3423</v>
      </c>
      <c r="B3636">
        <v>1</v>
      </c>
      <c r="C3636">
        <v>1</v>
      </c>
      <c r="E3636">
        <v>100000</v>
      </c>
      <c r="DC3636">
        <v>1.59</v>
      </c>
    </row>
    <row r="3637" spans="1:189" x14ac:dyDescent="0.25">
      <c r="A3637" t="s">
        <v>3424</v>
      </c>
      <c r="B3637">
        <v>83</v>
      </c>
      <c r="C3637">
        <v>83</v>
      </c>
      <c r="E3637">
        <v>100000</v>
      </c>
      <c r="F3637">
        <v>99512</v>
      </c>
      <c r="G3637">
        <v>99010</v>
      </c>
      <c r="H3637">
        <v>98505</v>
      </c>
      <c r="I3637">
        <v>98000</v>
      </c>
      <c r="J3637">
        <v>97497</v>
      </c>
      <c r="K3637">
        <v>96993</v>
      </c>
      <c r="L3637">
        <v>96483</v>
      </c>
      <c r="M3637">
        <v>95963</v>
      </c>
      <c r="N3637">
        <v>95431</v>
      </c>
      <c r="O3637">
        <v>94886</v>
      </c>
      <c r="P3637">
        <v>94331</v>
      </c>
      <c r="Q3637">
        <v>93768</v>
      </c>
      <c r="R3637">
        <v>93199</v>
      </c>
      <c r="S3637">
        <v>92627</v>
      </c>
      <c r="T3637">
        <v>92051</v>
      </c>
      <c r="U3637">
        <v>91471</v>
      </c>
      <c r="V3637">
        <v>90887</v>
      </c>
      <c r="W3637">
        <v>90296</v>
      </c>
      <c r="X3637">
        <v>89696</v>
      </c>
      <c r="Y3637">
        <v>89086</v>
      </c>
      <c r="Z3637">
        <v>88466</v>
      </c>
      <c r="AA3637">
        <v>87834</v>
      </c>
      <c r="AB3637">
        <v>87194</v>
      </c>
      <c r="AC3637">
        <v>86545</v>
      </c>
      <c r="AD3637">
        <v>85892</v>
      </c>
      <c r="AE3637">
        <v>85237</v>
      </c>
      <c r="AF3637">
        <v>84581</v>
      </c>
      <c r="AG3637">
        <v>83923</v>
      </c>
      <c r="AH3637">
        <v>83261</v>
      </c>
      <c r="AI3637">
        <v>82587</v>
      </c>
      <c r="AJ3637">
        <v>81895</v>
      </c>
      <c r="AK3637">
        <v>81176</v>
      </c>
      <c r="AL3637">
        <v>80425</v>
      </c>
      <c r="AM3637">
        <v>79638</v>
      </c>
      <c r="AN3637">
        <v>78812</v>
      </c>
      <c r="AO3637">
        <v>77949</v>
      </c>
      <c r="AP3637">
        <v>77048</v>
      </c>
      <c r="AQ3637">
        <v>76106</v>
      </c>
      <c r="AR3637">
        <v>75121</v>
      </c>
      <c r="AS3637">
        <v>74087</v>
      </c>
      <c r="AT3637">
        <v>72991</v>
      </c>
      <c r="AU3637">
        <v>71826</v>
      </c>
      <c r="AV3637">
        <v>70581</v>
      </c>
      <c r="AW3637">
        <v>69246</v>
      </c>
      <c r="AX3637">
        <v>67816</v>
      </c>
      <c r="AY3637">
        <v>66286</v>
      </c>
      <c r="AZ3637">
        <v>64653</v>
      </c>
      <c r="BA3637">
        <v>62915</v>
      </c>
      <c r="BB3637">
        <v>61067</v>
      </c>
      <c r="BC3637">
        <v>59106</v>
      </c>
      <c r="BD3637">
        <v>57023</v>
      </c>
      <c r="BE3637">
        <v>54812</v>
      </c>
      <c r="BF3637">
        <v>52478</v>
      </c>
      <c r="BG3637">
        <v>50023</v>
      </c>
      <c r="BH3637">
        <v>47457</v>
      </c>
      <c r="BI3637">
        <v>44797</v>
      </c>
      <c r="BJ3637">
        <v>42057</v>
      </c>
      <c r="BK3637">
        <v>39253</v>
      </c>
      <c r="BL3637">
        <v>36395</v>
      </c>
      <c r="BM3637">
        <v>33497</v>
      </c>
      <c r="BN3637">
        <v>30572</v>
      </c>
      <c r="BO3637">
        <v>27640</v>
      </c>
      <c r="BP3637">
        <v>24732</v>
      </c>
      <c r="BQ3637">
        <v>21887</v>
      </c>
      <c r="BR3637">
        <v>19142</v>
      </c>
      <c r="BS3637">
        <v>16541</v>
      </c>
      <c r="BT3637">
        <v>14113</v>
      </c>
      <c r="BU3637">
        <v>11878</v>
      </c>
      <c r="BV3637">
        <v>9853</v>
      </c>
      <c r="BW3637">
        <v>8041</v>
      </c>
      <c r="BX3637">
        <v>6443</v>
      </c>
      <c r="BY3637">
        <v>5060</v>
      </c>
      <c r="BZ3637">
        <v>3889</v>
      </c>
      <c r="CA3637">
        <v>2921</v>
      </c>
      <c r="CB3637">
        <v>2144</v>
      </c>
      <c r="CC3637">
        <v>1537</v>
      </c>
      <c r="CD3637">
        <v>1075</v>
      </c>
      <c r="CE3637">
        <v>734</v>
      </c>
      <c r="CF3637">
        <v>488</v>
      </c>
      <c r="CG3637">
        <v>316</v>
      </c>
      <c r="CH3637">
        <v>199</v>
      </c>
      <c r="CI3637">
        <v>122</v>
      </c>
      <c r="DC3637">
        <v>49.11</v>
      </c>
      <c r="DD3637">
        <v>48.35</v>
      </c>
      <c r="DE3637">
        <v>47.59</v>
      </c>
      <c r="DF3637">
        <v>46.83</v>
      </c>
      <c r="DG3637">
        <v>46.07</v>
      </c>
      <c r="DH3637">
        <v>45.31</v>
      </c>
      <c r="DI3637">
        <v>44.54</v>
      </c>
      <c r="DJ3637">
        <v>43.77</v>
      </c>
      <c r="DK3637">
        <v>43.01</v>
      </c>
      <c r="DL3637">
        <v>42.25</v>
      </c>
      <c r="DM3637">
        <v>41.49</v>
      </c>
      <c r="DN3637">
        <v>40.729999999999997</v>
      </c>
      <c r="DO3637">
        <v>39.97</v>
      </c>
      <c r="DP3637">
        <v>39.21</v>
      </c>
      <c r="DQ3637">
        <v>38.450000000000003</v>
      </c>
      <c r="DR3637">
        <v>37.69</v>
      </c>
      <c r="DS3637">
        <v>36.92</v>
      </c>
      <c r="DT3637">
        <v>36.159999999999997</v>
      </c>
      <c r="DU3637">
        <v>35.39</v>
      </c>
      <c r="DV3637">
        <v>34.619999999999997</v>
      </c>
      <c r="DW3637">
        <v>33.86</v>
      </c>
      <c r="DX3637">
        <v>33.090000000000003</v>
      </c>
      <c r="DY3637">
        <v>32.32</v>
      </c>
      <c r="DZ3637">
        <v>31.56</v>
      </c>
      <c r="EA3637">
        <v>30.79</v>
      </c>
      <c r="EB3637">
        <v>30.02</v>
      </c>
      <c r="EC3637">
        <v>29.25</v>
      </c>
      <c r="ED3637">
        <v>28.47</v>
      </c>
      <c r="EE3637">
        <v>27.69</v>
      </c>
      <c r="EF3637">
        <v>26.91</v>
      </c>
      <c r="EG3637">
        <v>26.12</v>
      </c>
      <c r="EH3637">
        <v>25.34</v>
      </c>
      <c r="EI3637">
        <v>24.56</v>
      </c>
      <c r="EJ3637">
        <v>23.78</v>
      </c>
      <c r="EK3637">
        <v>23.01</v>
      </c>
      <c r="EL3637">
        <v>22.25</v>
      </c>
      <c r="EM3637">
        <v>21.49</v>
      </c>
      <c r="EN3637">
        <v>20.74</v>
      </c>
      <c r="EO3637">
        <v>19.989999999999998</v>
      </c>
      <c r="EP3637">
        <v>19.239999999999998</v>
      </c>
      <c r="EQ3637">
        <v>18.5</v>
      </c>
      <c r="ER3637">
        <v>17.77</v>
      </c>
      <c r="ES3637">
        <v>17.05</v>
      </c>
      <c r="ET3637">
        <v>16.350000000000001</v>
      </c>
      <c r="EU3637">
        <v>15.65</v>
      </c>
      <c r="EV3637">
        <v>14.97</v>
      </c>
      <c r="EW3637">
        <v>14.3</v>
      </c>
      <c r="EX3637">
        <v>13.65</v>
      </c>
      <c r="EY3637">
        <v>13.02</v>
      </c>
      <c r="EZ3637">
        <v>12.39</v>
      </c>
      <c r="FA3637">
        <v>11.79</v>
      </c>
      <c r="FB3637">
        <v>11.2</v>
      </c>
      <c r="FC3637">
        <v>10.63</v>
      </c>
      <c r="FD3637">
        <v>10.08</v>
      </c>
      <c r="FE3637">
        <v>9.5500000000000007</v>
      </c>
      <c r="FF3637">
        <v>9.0399999999999991</v>
      </c>
      <c r="FG3637">
        <v>8.5500000000000007</v>
      </c>
      <c r="FH3637">
        <v>8.08</v>
      </c>
      <c r="FI3637">
        <v>7.62</v>
      </c>
      <c r="FJ3637">
        <v>7.18</v>
      </c>
      <c r="FK3637">
        <v>6.75</v>
      </c>
      <c r="FL3637">
        <v>6.35</v>
      </c>
      <c r="FM3637">
        <v>5.97</v>
      </c>
      <c r="FN3637">
        <v>5.62</v>
      </c>
      <c r="FO3637">
        <v>5.28</v>
      </c>
      <c r="FP3637">
        <v>4.97</v>
      </c>
      <c r="FQ3637">
        <v>4.67</v>
      </c>
      <c r="FR3637">
        <v>4.3899999999999997</v>
      </c>
      <c r="FS3637">
        <v>4.12</v>
      </c>
      <c r="FT3637">
        <v>3.86</v>
      </c>
      <c r="FU3637">
        <v>3.62</v>
      </c>
      <c r="FV3637">
        <v>3.39</v>
      </c>
      <c r="FW3637">
        <v>3.18</v>
      </c>
      <c r="FX3637">
        <v>2.99</v>
      </c>
      <c r="FY3637">
        <v>2.82</v>
      </c>
      <c r="FZ3637">
        <v>2.66</v>
      </c>
      <c r="GA3637">
        <v>2.5099999999999998</v>
      </c>
      <c r="GB3637">
        <v>2.38</v>
      </c>
      <c r="GC3637">
        <v>2.25</v>
      </c>
      <c r="GD3637">
        <v>2.13</v>
      </c>
      <c r="GE3637">
        <v>2.02</v>
      </c>
      <c r="GF3637">
        <v>1.92</v>
      </c>
      <c r="GG3637">
        <v>1.82</v>
      </c>
    </row>
    <row r="3638" spans="1:189" x14ac:dyDescent="0.25">
      <c r="A3638" t="s">
        <v>3425</v>
      </c>
      <c r="B3638">
        <v>82</v>
      </c>
      <c r="C3638">
        <v>82</v>
      </c>
      <c r="E3638">
        <v>100000</v>
      </c>
      <c r="F3638">
        <v>99491</v>
      </c>
      <c r="G3638">
        <v>98979</v>
      </c>
      <c r="H3638">
        <v>98467</v>
      </c>
      <c r="I3638">
        <v>97956</v>
      </c>
      <c r="J3638">
        <v>97443</v>
      </c>
      <c r="K3638">
        <v>96925</v>
      </c>
      <c r="L3638">
        <v>96396</v>
      </c>
      <c r="M3638">
        <v>95855</v>
      </c>
      <c r="N3638">
        <v>95302</v>
      </c>
      <c r="O3638">
        <v>94738</v>
      </c>
      <c r="P3638">
        <v>94167</v>
      </c>
      <c r="Q3638">
        <v>93589</v>
      </c>
      <c r="R3638">
        <v>93007</v>
      </c>
      <c r="S3638">
        <v>92423</v>
      </c>
      <c r="T3638">
        <v>91834</v>
      </c>
      <c r="U3638">
        <v>91240</v>
      </c>
      <c r="V3638">
        <v>90640</v>
      </c>
      <c r="W3638">
        <v>90032</v>
      </c>
      <c r="X3638">
        <v>89414</v>
      </c>
      <c r="Y3638">
        <v>88785</v>
      </c>
      <c r="Z3638">
        <v>88145</v>
      </c>
      <c r="AA3638">
        <v>87495</v>
      </c>
      <c r="AB3638">
        <v>86838</v>
      </c>
      <c r="AC3638">
        <v>86176</v>
      </c>
      <c r="AD3638">
        <v>85513</v>
      </c>
      <c r="AE3638">
        <v>84850</v>
      </c>
      <c r="AF3638">
        <v>84184</v>
      </c>
      <c r="AG3638">
        <v>83513</v>
      </c>
      <c r="AH3638">
        <v>82832</v>
      </c>
      <c r="AI3638">
        <v>82132</v>
      </c>
      <c r="AJ3638">
        <v>81406</v>
      </c>
      <c r="AK3638">
        <v>80646</v>
      </c>
      <c r="AL3638">
        <v>79851</v>
      </c>
      <c r="AM3638">
        <v>79018</v>
      </c>
      <c r="AN3638">
        <v>78146</v>
      </c>
      <c r="AO3638">
        <v>77236</v>
      </c>
      <c r="AP3638">
        <v>76286</v>
      </c>
      <c r="AQ3638">
        <v>75292</v>
      </c>
      <c r="AR3638">
        <v>74248</v>
      </c>
      <c r="AS3638">
        <v>73145</v>
      </c>
      <c r="AT3638">
        <v>71970</v>
      </c>
      <c r="AU3638">
        <v>70714</v>
      </c>
      <c r="AV3638">
        <v>69369</v>
      </c>
      <c r="AW3638">
        <v>67929</v>
      </c>
      <c r="AX3638">
        <v>66388</v>
      </c>
      <c r="AY3638">
        <v>64745</v>
      </c>
      <c r="AZ3638">
        <v>62995</v>
      </c>
      <c r="BA3638">
        <v>61137</v>
      </c>
      <c r="BB3638">
        <v>59162</v>
      </c>
      <c r="BC3638">
        <v>57068</v>
      </c>
      <c r="BD3638">
        <v>54847</v>
      </c>
      <c r="BE3638">
        <v>52499</v>
      </c>
      <c r="BF3638">
        <v>50033</v>
      </c>
      <c r="BG3638">
        <v>47458</v>
      </c>
      <c r="BH3638">
        <v>44787</v>
      </c>
      <c r="BI3638">
        <v>42036</v>
      </c>
      <c r="BJ3638">
        <v>39222</v>
      </c>
      <c r="BK3638">
        <v>36358</v>
      </c>
      <c r="BL3638">
        <v>33453</v>
      </c>
      <c r="BM3638">
        <v>30523</v>
      </c>
      <c r="BN3638">
        <v>27587</v>
      </c>
      <c r="BO3638">
        <v>24675</v>
      </c>
      <c r="BP3638">
        <v>21827</v>
      </c>
      <c r="BQ3638">
        <v>19085</v>
      </c>
      <c r="BR3638">
        <v>16483</v>
      </c>
      <c r="BS3638">
        <v>14058</v>
      </c>
      <c r="BT3638">
        <v>11827</v>
      </c>
      <c r="BU3638">
        <v>9805</v>
      </c>
      <c r="BV3638">
        <v>7997</v>
      </c>
      <c r="BW3638">
        <v>6405</v>
      </c>
      <c r="BX3638">
        <v>5027</v>
      </c>
      <c r="BY3638">
        <v>3861</v>
      </c>
      <c r="BZ3638">
        <v>2899</v>
      </c>
      <c r="CA3638">
        <v>2126</v>
      </c>
      <c r="CB3638">
        <v>1524</v>
      </c>
      <c r="CC3638">
        <v>1066</v>
      </c>
      <c r="CD3638">
        <v>728</v>
      </c>
      <c r="CE3638">
        <v>484</v>
      </c>
      <c r="CF3638">
        <v>314</v>
      </c>
      <c r="CG3638">
        <v>198</v>
      </c>
      <c r="CH3638">
        <v>121</v>
      </c>
      <c r="DC3638">
        <v>48.25</v>
      </c>
      <c r="DD3638">
        <v>47.49</v>
      </c>
      <c r="DE3638">
        <v>46.73</v>
      </c>
      <c r="DF3638">
        <v>45.97</v>
      </c>
      <c r="DG3638">
        <v>45.21</v>
      </c>
      <c r="DH3638">
        <v>44.45</v>
      </c>
      <c r="DI3638">
        <v>43.68</v>
      </c>
      <c r="DJ3638">
        <v>42.92</v>
      </c>
      <c r="DK3638">
        <v>42.16</v>
      </c>
      <c r="DL3638">
        <v>41.4</v>
      </c>
      <c r="DM3638">
        <v>40.64</v>
      </c>
      <c r="DN3638">
        <v>39.89</v>
      </c>
      <c r="DO3638">
        <v>39.130000000000003</v>
      </c>
      <c r="DP3638">
        <v>38.369999999999997</v>
      </c>
      <c r="DQ3638">
        <v>37.61</v>
      </c>
      <c r="DR3638">
        <v>36.85</v>
      </c>
      <c r="DS3638">
        <v>36.08</v>
      </c>
      <c r="DT3638">
        <v>35.32</v>
      </c>
      <c r="DU3638">
        <v>34.56</v>
      </c>
      <c r="DV3638">
        <v>33.79</v>
      </c>
      <c r="DW3638">
        <v>33.03</v>
      </c>
      <c r="DX3638">
        <v>32.26</v>
      </c>
      <c r="DY3638">
        <v>31.5</v>
      </c>
      <c r="DZ3638">
        <v>30.73</v>
      </c>
      <c r="EA3638">
        <v>29.97</v>
      </c>
      <c r="EB3638">
        <v>29.19</v>
      </c>
      <c r="EC3638">
        <v>28.42</v>
      </c>
      <c r="ED3638">
        <v>27.64</v>
      </c>
      <c r="EE3638">
        <v>26.86</v>
      </c>
      <c r="EF3638">
        <v>26.07</v>
      </c>
      <c r="EG3638">
        <v>25.29</v>
      </c>
      <c r="EH3638">
        <v>24.51</v>
      </c>
      <c r="EI3638">
        <v>23.74</v>
      </c>
      <c r="EJ3638">
        <v>22.97</v>
      </c>
      <c r="EK3638">
        <v>22.21</v>
      </c>
      <c r="EL3638">
        <v>21.45</v>
      </c>
      <c r="EM3638">
        <v>20.7</v>
      </c>
      <c r="EN3638">
        <v>19.95</v>
      </c>
      <c r="EO3638">
        <v>19.2</v>
      </c>
      <c r="EP3638">
        <v>18.47</v>
      </c>
      <c r="EQ3638">
        <v>17.739999999999998</v>
      </c>
      <c r="ER3638">
        <v>17.02</v>
      </c>
      <c r="ES3638">
        <v>16.309999999999999</v>
      </c>
      <c r="ET3638">
        <v>15.62</v>
      </c>
      <c r="EU3638">
        <v>14.94</v>
      </c>
      <c r="EV3638">
        <v>14.28</v>
      </c>
      <c r="EW3638">
        <v>13.63</v>
      </c>
      <c r="EX3638">
        <v>12.99</v>
      </c>
      <c r="EY3638">
        <v>12.37</v>
      </c>
      <c r="EZ3638">
        <v>11.77</v>
      </c>
      <c r="FA3638">
        <v>11.18</v>
      </c>
      <c r="FB3638">
        <v>10.61</v>
      </c>
      <c r="FC3638">
        <v>10.06</v>
      </c>
      <c r="FD3638">
        <v>9.5399999999999991</v>
      </c>
      <c r="FE3638">
        <v>9.0299999999999994</v>
      </c>
      <c r="FF3638">
        <v>8.5299999999999994</v>
      </c>
      <c r="FG3638">
        <v>8.06</v>
      </c>
      <c r="FH3638">
        <v>7.6</v>
      </c>
      <c r="FI3638">
        <v>7.16</v>
      </c>
      <c r="FJ3638">
        <v>6.74</v>
      </c>
      <c r="FK3638">
        <v>6.34</v>
      </c>
      <c r="FL3638">
        <v>5.96</v>
      </c>
      <c r="FM3638">
        <v>5.61</v>
      </c>
      <c r="FN3638">
        <v>5.27</v>
      </c>
      <c r="FO3638">
        <v>4.96</v>
      </c>
      <c r="FP3638">
        <v>4.66</v>
      </c>
      <c r="FQ3638">
        <v>4.38</v>
      </c>
      <c r="FR3638">
        <v>4.1100000000000003</v>
      </c>
      <c r="FS3638">
        <v>3.86</v>
      </c>
      <c r="FT3638">
        <v>3.61</v>
      </c>
      <c r="FU3638">
        <v>3.39</v>
      </c>
      <c r="FV3638">
        <v>3.18</v>
      </c>
      <c r="FW3638">
        <v>2.99</v>
      </c>
      <c r="FX3638">
        <v>2.82</v>
      </c>
      <c r="FY3638">
        <v>2.66</v>
      </c>
      <c r="FZ3638">
        <v>2.5099999999999998</v>
      </c>
      <c r="GA3638">
        <v>2.38</v>
      </c>
      <c r="GB3638">
        <v>2.25</v>
      </c>
      <c r="GC3638">
        <v>2.13</v>
      </c>
      <c r="GD3638">
        <v>2.02</v>
      </c>
      <c r="GE3638">
        <v>1.92</v>
      </c>
      <c r="GF3638">
        <v>1.82</v>
      </c>
    </row>
    <row r="3639" spans="1:189" x14ac:dyDescent="0.25">
      <c r="A3639" t="s">
        <v>3426</v>
      </c>
      <c r="B3639">
        <v>81</v>
      </c>
      <c r="C3639">
        <v>81</v>
      </c>
      <c r="E3639">
        <v>100000</v>
      </c>
      <c r="F3639">
        <v>99480</v>
      </c>
      <c r="G3639">
        <v>98961</v>
      </c>
      <c r="H3639">
        <v>98443</v>
      </c>
      <c r="I3639">
        <v>97922</v>
      </c>
      <c r="J3639">
        <v>97395</v>
      </c>
      <c r="K3639">
        <v>96857</v>
      </c>
      <c r="L3639">
        <v>96307</v>
      </c>
      <c r="M3639">
        <v>95745</v>
      </c>
      <c r="N3639">
        <v>95172</v>
      </c>
      <c r="O3639">
        <v>94591</v>
      </c>
      <c r="P3639">
        <v>94005</v>
      </c>
      <c r="Q3639">
        <v>93414</v>
      </c>
      <c r="R3639">
        <v>92820</v>
      </c>
      <c r="S3639">
        <v>92222</v>
      </c>
      <c r="T3639">
        <v>91619</v>
      </c>
      <c r="U3639">
        <v>91010</v>
      </c>
      <c r="V3639">
        <v>90393</v>
      </c>
      <c r="W3639">
        <v>89766</v>
      </c>
      <c r="X3639">
        <v>89127</v>
      </c>
      <c r="Y3639">
        <v>88478</v>
      </c>
      <c r="Z3639">
        <v>87820</v>
      </c>
      <c r="AA3639">
        <v>87154</v>
      </c>
      <c r="AB3639">
        <v>86484</v>
      </c>
      <c r="AC3639">
        <v>85812</v>
      </c>
      <c r="AD3639">
        <v>85140</v>
      </c>
      <c r="AE3639">
        <v>84467</v>
      </c>
      <c r="AF3639">
        <v>83789</v>
      </c>
      <c r="AG3639">
        <v>83099</v>
      </c>
      <c r="AH3639">
        <v>82390</v>
      </c>
      <c r="AI3639">
        <v>81656</v>
      </c>
      <c r="AJ3639">
        <v>80889</v>
      </c>
      <c r="AK3639">
        <v>80086</v>
      </c>
      <c r="AL3639">
        <v>79243</v>
      </c>
      <c r="AM3639">
        <v>78363</v>
      </c>
      <c r="AN3639">
        <v>77444</v>
      </c>
      <c r="AO3639">
        <v>76485</v>
      </c>
      <c r="AP3639">
        <v>75483</v>
      </c>
      <c r="AQ3639">
        <v>74429</v>
      </c>
      <c r="AR3639">
        <v>73316</v>
      </c>
      <c r="AS3639">
        <v>72131</v>
      </c>
      <c r="AT3639">
        <v>70865</v>
      </c>
      <c r="AU3639">
        <v>69509</v>
      </c>
      <c r="AV3639">
        <v>68059</v>
      </c>
      <c r="AW3639">
        <v>66508</v>
      </c>
      <c r="AX3639">
        <v>64853</v>
      </c>
      <c r="AY3639">
        <v>63092</v>
      </c>
      <c r="AZ3639">
        <v>61221</v>
      </c>
      <c r="BA3639">
        <v>59235</v>
      </c>
      <c r="BB3639">
        <v>57127</v>
      </c>
      <c r="BC3639">
        <v>54894</v>
      </c>
      <c r="BD3639">
        <v>52535</v>
      </c>
      <c r="BE3639">
        <v>50055</v>
      </c>
      <c r="BF3639">
        <v>47468</v>
      </c>
      <c r="BG3639">
        <v>44787</v>
      </c>
      <c r="BH3639">
        <v>42026</v>
      </c>
      <c r="BI3639">
        <v>39201</v>
      </c>
      <c r="BJ3639">
        <v>36327</v>
      </c>
      <c r="BK3639">
        <v>33417</v>
      </c>
      <c r="BL3639">
        <v>30480</v>
      </c>
      <c r="BM3639">
        <v>27539</v>
      </c>
      <c r="BN3639">
        <v>24624</v>
      </c>
      <c r="BO3639">
        <v>21773</v>
      </c>
      <c r="BP3639">
        <v>19028</v>
      </c>
      <c r="BQ3639">
        <v>16430</v>
      </c>
      <c r="BR3639">
        <v>14005</v>
      </c>
      <c r="BS3639">
        <v>11779</v>
      </c>
      <c r="BT3639">
        <v>9760</v>
      </c>
      <c r="BU3639">
        <v>7956</v>
      </c>
      <c r="BV3639">
        <v>6368</v>
      </c>
      <c r="BW3639">
        <v>4996</v>
      </c>
      <c r="BX3639">
        <v>3834</v>
      </c>
      <c r="BY3639">
        <v>2877</v>
      </c>
      <c r="BZ3639">
        <v>2109</v>
      </c>
      <c r="CA3639">
        <v>1510</v>
      </c>
      <c r="CB3639">
        <v>1057</v>
      </c>
      <c r="CC3639">
        <v>721</v>
      </c>
      <c r="CD3639">
        <v>480</v>
      </c>
      <c r="CE3639">
        <v>311</v>
      </c>
      <c r="CF3639">
        <v>196</v>
      </c>
      <c r="CG3639">
        <v>120</v>
      </c>
      <c r="DC3639">
        <v>47.39</v>
      </c>
      <c r="DD3639">
        <v>46.63</v>
      </c>
      <c r="DE3639">
        <v>45.87</v>
      </c>
      <c r="DF3639">
        <v>45.11</v>
      </c>
      <c r="DG3639">
        <v>44.35</v>
      </c>
      <c r="DH3639">
        <v>43.59</v>
      </c>
      <c r="DI3639">
        <v>42.83</v>
      </c>
      <c r="DJ3639">
        <v>42.07</v>
      </c>
      <c r="DK3639">
        <v>41.31</v>
      </c>
      <c r="DL3639">
        <v>40.56</v>
      </c>
      <c r="DM3639">
        <v>39.799999999999997</v>
      </c>
      <c r="DN3639">
        <v>39.049999999999997</v>
      </c>
      <c r="DO3639">
        <v>38.29</v>
      </c>
      <c r="DP3639">
        <v>37.53</v>
      </c>
      <c r="DQ3639">
        <v>36.78</v>
      </c>
      <c r="DR3639">
        <v>36.01</v>
      </c>
      <c r="DS3639">
        <v>35.25</v>
      </c>
      <c r="DT3639">
        <v>34.49</v>
      </c>
      <c r="DU3639">
        <v>33.729999999999997</v>
      </c>
      <c r="DV3639">
        <v>32.96</v>
      </c>
      <c r="DW3639">
        <v>32.200000000000003</v>
      </c>
      <c r="DX3639">
        <v>31.44</v>
      </c>
      <c r="DY3639">
        <v>30.68</v>
      </c>
      <c r="DZ3639">
        <v>29.91</v>
      </c>
      <c r="EA3639">
        <v>29.14</v>
      </c>
      <c r="EB3639">
        <v>28.37</v>
      </c>
      <c r="EC3639">
        <v>27.59</v>
      </c>
      <c r="ED3639">
        <v>26.81</v>
      </c>
      <c r="EE3639">
        <v>26.03</v>
      </c>
      <c r="EF3639">
        <v>25.25</v>
      </c>
      <c r="EG3639">
        <v>24.47</v>
      </c>
      <c r="EH3639">
        <v>23.7</v>
      </c>
      <c r="EI3639">
        <v>22.93</v>
      </c>
      <c r="EJ3639">
        <v>22.17</v>
      </c>
      <c r="EK3639">
        <v>21.41</v>
      </c>
      <c r="EL3639">
        <v>20.66</v>
      </c>
      <c r="EM3639">
        <v>19.91</v>
      </c>
      <c r="EN3639">
        <v>19.170000000000002</v>
      </c>
      <c r="EO3639">
        <v>18.43</v>
      </c>
      <c r="EP3639">
        <v>17.71</v>
      </c>
      <c r="EQ3639">
        <v>16.989999999999998</v>
      </c>
      <c r="ER3639">
        <v>16.28</v>
      </c>
      <c r="ES3639">
        <v>15.59</v>
      </c>
      <c r="ET3639">
        <v>14.91</v>
      </c>
      <c r="EU3639">
        <v>14.25</v>
      </c>
      <c r="EV3639">
        <v>13.6</v>
      </c>
      <c r="EW3639">
        <v>12.96</v>
      </c>
      <c r="EX3639">
        <v>12.35</v>
      </c>
      <c r="EY3639">
        <v>11.74</v>
      </c>
      <c r="EZ3639">
        <v>11.16</v>
      </c>
      <c r="FA3639">
        <v>10.59</v>
      </c>
      <c r="FB3639">
        <v>10.039999999999999</v>
      </c>
      <c r="FC3639">
        <v>9.52</v>
      </c>
      <c r="FD3639">
        <v>9.01</v>
      </c>
      <c r="FE3639">
        <v>8.52</v>
      </c>
      <c r="FF3639">
        <v>8.0399999999999991</v>
      </c>
      <c r="FG3639">
        <v>7.59</v>
      </c>
      <c r="FH3639">
        <v>7.15</v>
      </c>
      <c r="FI3639">
        <v>6.73</v>
      </c>
      <c r="FJ3639">
        <v>6.33</v>
      </c>
      <c r="FK3639">
        <v>5.95</v>
      </c>
      <c r="FL3639">
        <v>5.6</v>
      </c>
      <c r="FM3639">
        <v>5.26</v>
      </c>
      <c r="FN3639">
        <v>4.95</v>
      </c>
      <c r="FO3639">
        <v>4.6500000000000004</v>
      </c>
      <c r="FP3639">
        <v>4.37</v>
      </c>
      <c r="FQ3639">
        <v>4.0999999999999996</v>
      </c>
      <c r="FR3639">
        <v>3.85</v>
      </c>
      <c r="FS3639">
        <v>3.61</v>
      </c>
      <c r="FT3639">
        <v>3.38</v>
      </c>
      <c r="FU3639">
        <v>3.18</v>
      </c>
      <c r="FV3639">
        <v>2.99</v>
      </c>
      <c r="FW3639">
        <v>2.82</v>
      </c>
      <c r="FX3639">
        <v>2.66</v>
      </c>
      <c r="FY3639">
        <v>2.5099999999999998</v>
      </c>
      <c r="FZ3639">
        <v>2.38</v>
      </c>
      <c r="GA3639">
        <v>2.25</v>
      </c>
      <c r="GB3639">
        <v>2.13</v>
      </c>
      <c r="GC3639">
        <v>2.02</v>
      </c>
      <c r="GD3639">
        <v>1.92</v>
      </c>
      <c r="GE3639">
        <v>1.82</v>
      </c>
    </row>
    <row r="3640" spans="1:189" x14ac:dyDescent="0.25">
      <c r="A3640" t="s">
        <v>3427</v>
      </c>
      <c r="B3640">
        <v>80</v>
      </c>
      <c r="C3640">
        <v>80</v>
      </c>
      <c r="E3640">
        <v>100000</v>
      </c>
      <c r="F3640">
        <v>99473</v>
      </c>
      <c r="G3640">
        <v>98948</v>
      </c>
      <c r="H3640">
        <v>98420</v>
      </c>
      <c r="I3640">
        <v>97885</v>
      </c>
      <c r="J3640">
        <v>97338</v>
      </c>
      <c r="K3640">
        <v>96778</v>
      </c>
      <c r="L3640">
        <v>96207</v>
      </c>
      <c r="M3640">
        <v>95625</v>
      </c>
      <c r="N3640">
        <v>95035</v>
      </c>
      <c r="O3640">
        <v>94439</v>
      </c>
      <c r="P3640">
        <v>93839</v>
      </c>
      <c r="Q3640">
        <v>93235</v>
      </c>
      <c r="R3640">
        <v>92628</v>
      </c>
      <c r="S3640">
        <v>92016</v>
      </c>
      <c r="T3640">
        <v>91398</v>
      </c>
      <c r="U3640">
        <v>90771</v>
      </c>
      <c r="V3640">
        <v>90134</v>
      </c>
      <c r="W3640">
        <v>89487</v>
      </c>
      <c r="X3640">
        <v>88829</v>
      </c>
      <c r="Y3640">
        <v>88161</v>
      </c>
      <c r="Z3640">
        <v>87486</v>
      </c>
      <c r="AA3640">
        <v>86807</v>
      </c>
      <c r="AB3640">
        <v>86126</v>
      </c>
      <c r="AC3640">
        <v>85446</v>
      </c>
      <c r="AD3640">
        <v>84765</v>
      </c>
      <c r="AE3640">
        <v>84079</v>
      </c>
      <c r="AF3640">
        <v>83381</v>
      </c>
      <c r="AG3640">
        <v>82664</v>
      </c>
      <c r="AH3640">
        <v>81921</v>
      </c>
      <c r="AI3640">
        <v>81146</v>
      </c>
      <c r="AJ3640">
        <v>80334</v>
      </c>
      <c r="AK3640">
        <v>79483</v>
      </c>
      <c r="AL3640">
        <v>78594</v>
      </c>
      <c r="AM3640">
        <v>77666</v>
      </c>
      <c r="AN3640">
        <v>76697</v>
      </c>
      <c r="AO3640">
        <v>75686</v>
      </c>
      <c r="AP3640">
        <v>74623</v>
      </c>
      <c r="AQ3640">
        <v>73499</v>
      </c>
      <c r="AR3640">
        <v>72304</v>
      </c>
      <c r="AS3640">
        <v>71028</v>
      </c>
      <c r="AT3640">
        <v>69661</v>
      </c>
      <c r="AU3640">
        <v>68199</v>
      </c>
      <c r="AV3640">
        <v>66637</v>
      </c>
      <c r="AW3640">
        <v>64971</v>
      </c>
      <c r="AX3640">
        <v>63198</v>
      </c>
      <c r="AY3640">
        <v>61315</v>
      </c>
      <c r="AZ3640">
        <v>59316</v>
      </c>
      <c r="BA3640">
        <v>57196</v>
      </c>
      <c r="BB3640">
        <v>54949</v>
      </c>
      <c r="BC3640">
        <v>52577</v>
      </c>
      <c r="BD3640">
        <v>50086</v>
      </c>
      <c r="BE3640">
        <v>47485</v>
      </c>
      <c r="BF3640">
        <v>44793</v>
      </c>
      <c r="BG3640">
        <v>42022</v>
      </c>
      <c r="BH3640">
        <v>39188</v>
      </c>
      <c r="BI3640">
        <v>36304</v>
      </c>
      <c r="BJ3640">
        <v>33383</v>
      </c>
      <c r="BK3640">
        <v>30441</v>
      </c>
      <c r="BL3640">
        <v>27496</v>
      </c>
      <c r="BM3640">
        <v>24576</v>
      </c>
      <c r="BN3640">
        <v>21723</v>
      </c>
      <c r="BO3640">
        <v>18977</v>
      </c>
      <c r="BP3640">
        <v>16377</v>
      </c>
      <c r="BQ3640">
        <v>13957</v>
      </c>
      <c r="BR3640">
        <v>11731</v>
      </c>
      <c r="BS3640">
        <v>9717</v>
      </c>
      <c r="BT3640">
        <v>7917</v>
      </c>
      <c r="BU3640">
        <v>6333</v>
      </c>
      <c r="BV3640">
        <v>4965</v>
      </c>
      <c r="BW3640">
        <v>3808</v>
      </c>
      <c r="BX3640">
        <v>2855</v>
      </c>
      <c r="BY3640">
        <v>2092</v>
      </c>
      <c r="BZ3640">
        <v>1497</v>
      </c>
      <c r="CA3640">
        <v>1047</v>
      </c>
      <c r="CB3640">
        <v>714</v>
      </c>
      <c r="CC3640">
        <v>475</v>
      </c>
      <c r="CD3640">
        <v>308</v>
      </c>
      <c r="CE3640">
        <v>194</v>
      </c>
      <c r="CF3640">
        <v>119</v>
      </c>
      <c r="DC3640">
        <v>46.53</v>
      </c>
      <c r="DD3640">
        <v>45.78</v>
      </c>
      <c r="DE3640">
        <v>45.02</v>
      </c>
      <c r="DF3640">
        <v>44.25</v>
      </c>
      <c r="DG3640">
        <v>43.49</v>
      </c>
      <c r="DH3640">
        <v>42.74</v>
      </c>
      <c r="DI3640">
        <v>41.98</v>
      </c>
      <c r="DJ3640">
        <v>41.23</v>
      </c>
      <c r="DK3640">
        <v>40.47</v>
      </c>
      <c r="DL3640">
        <v>39.72</v>
      </c>
      <c r="DM3640">
        <v>38.97</v>
      </c>
      <c r="DN3640">
        <v>38.22</v>
      </c>
      <c r="DO3640">
        <v>37.46</v>
      </c>
      <c r="DP3640">
        <v>36.700000000000003</v>
      </c>
      <c r="DQ3640">
        <v>35.94</v>
      </c>
      <c r="DR3640">
        <v>35.18</v>
      </c>
      <c r="DS3640">
        <v>34.42</v>
      </c>
      <c r="DT3640">
        <v>33.659999999999997</v>
      </c>
      <c r="DU3640">
        <v>32.9</v>
      </c>
      <c r="DV3640">
        <v>32.14</v>
      </c>
      <c r="DW3640">
        <v>31.38</v>
      </c>
      <c r="DX3640">
        <v>30.62</v>
      </c>
      <c r="DY3640">
        <v>29.85</v>
      </c>
      <c r="DZ3640">
        <v>29.09</v>
      </c>
      <c r="EA3640">
        <v>28.31</v>
      </c>
      <c r="EB3640">
        <v>27.54</v>
      </c>
      <c r="EC3640">
        <v>26.76</v>
      </c>
      <c r="ED3640">
        <v>25.98</v>
      </c>
      <c r="EE3640">
        <v>25.2</v>
      </c>
      <c r="EF3640">
        <v>24.42</v>
      </c>
      <c r="EG3640">
        <v>23.65</v>
      </c>
      <c r="EH3640">
        <v>22.89</v>
      </c>
      <c r="EI3640">
        <v>22.13</v>
      </c>
      <c r="EJ3640">
        <v>21.37</v>
      </c>
      <c r="EK3640">
        <v>20.62</v>
      </c>
      <c r="EL3640">
        <v>19.87</v>
      </c>
      <c r="EM3640">
        <v>19.13</v>
      </c>
      <c r="EN3640">
        <v>18.399999999999999</v>
      </c>
      <c r="EO3640">
        <v>17.670000000000002</v>
      </c>
      <c r="EP3640">
        <v>16.96</v>
      </c>
      <c r="EQ3640">
        <v>16.25</v>
      </c>
      <c r="ER3640">
        <v>15.56</v>
      </c>
      <c r="ES3640">
        <v>14.88</v>
      </c>
      <c r="ET3640">
        <v>14.22</v>
      </c>
      <c r="EU3640">
        <v>13.57</v>
      </c>
      <c r="EV3640">
        <v>12.94</v>
      </c>
      <c r="EW3640">
        <v>12.32</v>
      </c>
      <c r="EX3640">
        <v>11.72</v>
      </c>
      <c r="EY3640">
        <v>11.13</v>
      </c>
      <c r="EZ3640">
        <v>10.57</v>
      </c>
      <c r="FA3640">
        <v>10.02</v>
      </c>
      <c r="FB3640">
        <v>9.5</v>
      </c>
      <c r="FC3640">
        <v>8.99</v>
      </c>
      <c r="FD3640">
        <v>8.5</v>
      </c>
      <c r="FE3640">
        <v>8.0299999999999994</v>
      </c>
      <c r="FF3640">
        <v>7.57</v>
      </c>
      <c r="FG3640">
        <v>7.13</v>
      </c>
      <c r="FH3640">
        <v>6.71</v>
      </c>
      <c r="FI3640">
        <v>6.32</v>
      </c>
      <c r="FJ3640">
        <v>5.94</v>
      </c>
      <c r="FK3640">
        <v>5.58</v>
      </c>
      <c r="FL3640">
        <v>5.25</v>
      </c>
      <c r="FM3640">
        <v>4.9400000000000004</v>
      </c>
      <c r="FN3640">
        <v>4.6500000000000004</v>
      </c>
      <c r="FO3640">
        <v>4.3600000000000003</v>
      </c>
      <c r="FP3640">
        <v>4.0999999999999996</v>
      </c>
      <c r="FQ3640">
        <v>3.84</v>
      </c>
      <c r="FR3640">
        <v>3.6</v>
      </c>
      <c r="FS3640">
        <v>3.38</v>
      </c>
      <c r="FT3640">
        <v>3.17</v>
      </c>
      <c r="FU3640">
        <v>2.98</v>
      </c>
      <c r="FV3640">
        <v>2.81</v>
      </c>
      <c r="FW3640">
        <v>2.66</v>
      </c>
      <c r="FX3640">
        <v>2.5099999999999998</v>
      </c>
      <c r="FY3640">
        <v>2.38</v>
      </c>
      <c r="FZ3640">
        <v>2.25</v>
      </c>
      <c r="GA3640">
        <v>2.13</v>
      </c>
      <c r="GB3640">
        <v>2.02</v>
      </c>
      <c r="GC3640">
        <v>1.92</v>
      </c>
      <c r="GD3640">
        <v>1.82</v>
      </c>
    </row>
    <row r="3641" spans="1:189" x14ac:dyDescent="0.25">
      <c r="A3641" t="s">
        <v>3428</v>
      </c>
      <c r="B3641">
        <v>79</v>
      </c>
      <c r="C3641">
        <v>79</v>
      </c>
      <c r="E3641">
        <v>100000</v>
      </c>
      <c r="F3641">
        <v>99467</v>
      </c>
      <c r="G3641">
        <v>98932</v>
      </c>
      <c r="H3641">
        <v>98389</v>
      </c>
      <c r="I3641">
        <v>97834</v>
      </c>
      <c r="J3641">
        <v>97265</v>
      </c>
      <c r="K3641">
        <v>96683</v>
      </c>
      <c r="L3641">
        <v>96092</v>
      </c>
      <c r="M3641">
        <v>95492</v>
      </c>
      <c r="N3641">
        <v>94886</v>
      </c>
      <c r="O3641">
        <v>94277</v>
      </c>
      <c r="P3641">
        <v>93664</v>
      </c>
      <c r="Q3641">
        <v>93048</v>
      </c>
      <c r="R3641">
        <v>92426</v>
      </c>
      <c r="S3641">
        <v>91798</v>
      </c>
      <c r="T3641">
        <v>91161</v>
      </c>
      <c r="U3641">
        <v>90515</v>
      </c>
      <c r="V3641">
        <v>89858</v>
      </c>
      <c r="W3641">
        <v>89191</v>
      </c>
      <c r="X3641">
        <v>88514</v>
      </c>
      <c r="Y3641">
        <v>87830</v>
      </c>
      <c r="Z3641">
        <v>87142</v>
      </c>
      <c r="AA3641">
        <v>86452</v>
      </c>
      <c r="AB3641">
        <v>85763</v>
      </c>
      <c r="AC3641">
        <v>85074</v>
      </c>
      <c r="AD3641">
        <v>84379</v>
      </c>
      <c r="AE3641">
        <v>83673</v>
      </c>
      <c r="AF3641">
        <v>82948</v>
      </c>
      <c r="AG3641">
        <v>82197</v>
      </c>
      <c r="AH3641">
        <v>81413</v>
      </c>
      <c r="AI3641">
        <v>80593</v>
      </c>
      <c r="AJ3641">
        <v>79734</v>
      </c>
      <c r="AK3641">
        <v>78835</v>
      </c>
      <c r="AL3641">
        <v>77897</v>
      </c>
      <c r="AM3641">
        <v>76919</v>
      </c>
      <c r="AN3641">
        <v>75897</v>
      </c>
      <c r="AO3641">
        <v>74825</v>
      </c>
      <c r="AP3641">
        <v>73691</v>
      </c>
      <c r="AQ3641">
        <v>72486</v>
      </c>
      <c r="AR3641">
        <v>71199</v>
      </c>
      <c r="AS3641">
        <v>69822</v>
      </c>
      <c r="AT3641">
        <v>68347</v>
      </c>
      <c r="AU3641">
        <v>66773</v>
      </c>
      <c r="AV3641">
        <v>65096</v>
      </c>
      <c r="AW3641">
        <v>63311</v>
      </c>
      <c r="AX3641">
        <v>61415</v>
      </c>
      <c r="AY3641">
        <v>59404</v>
      </c>
      <c r="AZ3641">
        <v>57270</v>
      </c>
      <c r="BA3641">
        <v>55011</v>
      </c>
      <c r="BB3641">
        <v>52625</v>
      </c>
      <c r="BC3641">
        <v>50121</v>
      </c>
      <c r="BD3641">
        <v>47509</v>
      </c>
      <c r="BE3641">
        <v>44802</v>
      </c>
      <c r="BF3641">
        <v>42022</v>
      </c>
      <c r="BG3641">
        <v>39177</v>
      </c>
      <c r="BH3641">
        <v>36284</v>
      </c>
      <c r="BI3641">
        <v>33355</v>
      </c>
      <c r="BJ3641">
        <v>30404</v>
      </c>
      <c r="BK3641">
        <v>27454</v>
      </c>
      <c r="BL3641">
        <v>24531</v>
      </c>
      <c r="BM3641">
        <v>21675</v>
      </c>
      <c r="BN3641">
        <v>18928</v>
      </c>
      <c r="BO3641">
        <v>16328</v>
      </c>
      <c r="BP3641">
        <v>13907</v>
      </c>
      <c r="BQ3641">
        <v>11686</v>
      </c>
      <c r="BR3641">
        <v>9674</v>
      </c>
      <c r="BS3641">
        <v>7879</v>
      </c>
      <c r="BT3641">
        <v>6299</v>
      </c>
      <c r="BU3641">
        <v>4935</v>
      </c>
      <c r="BV3641">
        <v>3783</v>
      </c>
      <c r="BW3641">
        <v>2834</v>
      </c>
      <c r="BX3641">
        <v>2075</v>
      </c>
      <c r="BY3641">
        <v>1484</v>
      </c>
      <c r="BZ3641">
        <v>1037</v>
      </c>
      <c r="CA3641">
        <v>707</v>
      </c>
      <c r="CB3641">
        <v>471</v>
      </c>
      <c r="CC3641">
        <v>305</v>
      </c>
      <c r="CD3641">
        <v>192</v>
      </c>
      <c r="CE3641">
        <v>117</v>
      </c>
      <c r="DC3641">
        <v>45.68</v>
      </c>
      <c r="DD3641">
        <v>44.92</v>
      </c>
      <c r="DE3641">
        <v>44.16</v>
      </c>
      <c r="DF3641">
        <v>43.4</v>
      </c>
      <c r="DG3641">
        <v>42.64</v>
      </c>
      <c r="DH3641">
        <v>41.89</v>
      </c>
      <c r="DI3641">
        <v>41.14</v>
      </c>
      <c r="DJ3641">
        <v>40.39</v>
      </c>
      <c r="DK3641">
        <v>39.64</v>
      </c>
      <c r="DL3641">
        <v>38.89</v>
      </c>
      <c r="DM3641">
        <v>38.14</v>
      </c>
      <c r="DN3641">
        <v>37.380000000000003</v>
      </c>
      <c r="DO3641">
        <v>36.630000000000003</v>
      </c>
      <c r="DP3641">
        <v>35.869999999999997</v>
      </c>
      <c r="DQ3641">
        <v>35.11</v>
      </c>
      <c r="DR3641">
        <v>34.35</v>
      </c>
      <c r="DS3641">
        <v>33.6</v>
      </c>
      <c r="DT3641">
        <v>32.840000000000003</v>
      </c>
      <c r="DU3641">
        <v>32.08</v>
      </c>
      <c r="DV3641">
        <v>31.32</v>
      </c>
      <c r="DW3641">
        <v>30.56</v>
      </c>
      <c r="DX3641">
        <v>29.8</v>
      </c>
      <c r="DY3641">
        <v>29.03</v>
      </c>
      <c r="DZ3641">
        <v>28.26</v>
      </c>
      <c r="EA3641">
        <v>27.49</v>
      </c>
      <c r="EB3641">
        <v>26.71</v>
      </c>
      <c r="EC3641">
        <v>25.93</v>
      </c>
      <c r="ED3641">
        <v>25.15</v>
      </c>
      <c r="EE3641">
        <v>24.38</v>
      </c>
      <c r="EF3641">
        <v>23.61</v>
      </c>
      <c r="EG3641">
        <v>22.84</v>
      </c>
      <c r="EH3641">
        <v>22.08</v>
      </c>
      <c r="EI3641">
        <v>21.33</v>
      </c>
      <c r="EJ3641">
        <v>20.58</v>
      </c>
      <c r="EK3641">
        <v>19.84</v>
      </c>
      <c r="EL3641">
        <v>19.100000000000001</v>
      </c>
      <c r="EM3641">
        <v>18.36</v>
      </c>
      <c r="EN3641">
        <v>17.64</v>
      </c>
      <c r="EO3641">
        <v>16.920000000000002</v>
      </c>
      <c r="EP3641">
        <v>16.22</v>
      </c>
      <c r="EQ3641">
        <v>15.53</v>
      </c>
      <c r="ER3641">
        <v>14.85</v>
      </c>
      <c r="ES3641">
        <v>14.19</v>
      </c>
      <c r="ET3641">
        <v>13.54</v>
      </c>
      <c r="EU3641">
        <v>12.91</v>
      </c>
      <c r="EV3641">
        <v>12.3</v>
      </c>
      <c r="EW3641">
        <v>11.7</v>
      </c>
      <c r="EX3641">
        <v>11.11</v>
      </c>
      <c r="EY3641">
        <v>10.55</v>
      </c>
      <c r="EZ3641">
        <v>10</v>
      </c>
      <c r="FA3641">
        <v>9.48</v>
      </c>
      <c r="FB3641">
        <v>8.9700000000000006</v>
      </c>
      <c r="FC3641">
        <v>8.48</v>
      </c>
      <c r="FD3641">
        <v>8.01</v>
      </c>
      <c r="FE3641">
        <v>7.56</v>
      </c>
      <c r="FF3641">
        <v>7.12</v>
      </c>
      <c r="FG3641">
        <v>6.7</v>
      </c>
      <c r="FH3641">
        <v>6.3</v>
      </c>
      <c r="FI3641">
        <v>5.93</v>
      </c>
      <c r="FJ3641">
        <v>5.57</v>
      </c>
      <c r="FK3641">
        <v>5.24</v>
      </c>
      <c r="FL3641">
        <v>4.93</v>
      </c>
      <c r="FM3641">
        <v>4.6399999999999997</v>
      </c>
      <c r="FN3641">
        <v>4.3600000000000003</v>
      </c>
      <c r="FO3641">
        <v>4.09</v>
      </c>
      <c r="FP3641">
        <v>3.84</v>
      </c>
      <c r="FQ3641">
        <v>3.6</v>
      </c>
      <c r="FR3641">
        <v>3.37</v>
      </c>
      <c r="FS3641">
        <v>3.17</v>
      </c>
      <c r="FT3641">
        <v>2.98</v>
      </c>
      <c r="FU3641">
        <v>2.81</v>
      </c>
      <c r="FV3641">
        <v>2.65</v>
      </c>
      <c r="FW3641">
        <v>2.5099999999999998</v>
      </c>
      <c r="FX3641">
        <v>2.38</v>
      </c>
      <c r="FY3641">
        <v>2.25</v>
      </c>
      <c r="FZ3641">
        <v>2.13</v>
      </c>
      <c r="GA3641">
        <v>2.02</v>
      </c>
      <c r="GB3641">
        <v>1.92</v>
      </c>
      <c r="GC3641">
        <v>1.82</v>
      </c>
    </row>
    <row r="3642" spans="1:189" x14ac:dyDescent="0.25">
      <c r="A3642" t="s">
        <v>3429</v>
      </c>
      <c r="B3642">
        <v>78</v>
      </c>
      <c r="C3642">
        <v>78</v>
      </c>
      <c r="E3642">
        <v>100000</v>
      </c>
      <c r="F3642">
        <v>99457</v>
      </c>
      <c r="G3642">
        <v>98907</v>
      </c>
      <c r="H3642">
        <v>98344</v>
      </c>
      <c r="I3642">
        <v>97766</v>
      </c>
      <c r="J3642">
        <v>97175</v>
      </c>
      <c r="K3642">
        <v>96573</v>
      </c>
      <c r="L3642">
        <v>95963</v>
      </c>
      <c r="M3642">
        <v>95348</v>
      </c>
      <c r="N3642">
        <v>94729</v>
      </c>
      <c r="O3642">
        <v>94107</v>
      </c>
      <c r="P3642">
        <v>93480</v>
      </c>
      <c r="Q3642">
        <v>92849</v>
      </c>
      <c r="R3642">
        <v>92211</v>
      </c>
      <c r="S3642">
        <v>91565</v>
      </c>
      <c r="T3642">
        <v>90909</v>
      </c>
      <c r="U3642">
        <v>90242</v>
      </c>
      <c r="V3642">
        <v>89565</v>
      </c>
      <c r="W3642">
        <v>88879</v>
      </c>
      <c r="X3642">
        <v>88185</v>
      </c>
      <c r="Y3642">
        <v>87488</v>
      </c>
      <c r="Z3642">
        <v>86790</v>
      </c>
      <c r="AA3642">
        <v>86092</v>
      </c>
      <c r="AB3642">
        <v>85393</v>
      </c>
      <c r="AC3642">
        <v>84690</v>
      </c>
      <c r="AD3642">
        <v>83976</v>
      </c>
      <c r="AE3642">
        <v>83243</v>
      </c>
      <c r="AF3642">
        <v>82484</v>
      </c>
      <c r="AG3642">
        <v>81691</v>
      </c>
      <c r="AH3642">
        <v>80861</v>
      </c>
      <c r="AI3642">
        <v>79993</v>
      </c>
      <c r="AJ3642">
        <v>79086</v>
      </c>
      <c r="AK3642">
        <v>78139</v>
      </c>
      <c r="AL3642">
        <v>77151</v>
      </c>
      <c r="AM3642">
        <v>76119</v>
      </c>
      <c r="AN3642">
        <v>75036</v>
      </c>
      <c r="AO3642">
        <v>73892</v>
      </c>
      <c r="AP3642">
        <v>72676</v>
      </c>
      <c r="AQ3642">
        <v>71378</v>
      </c>
      <c r="AR3642">
        <v>69989</v>
      </c>
      <c r="AS3642">
        <v>68504</v>
      </c>
      <c r="AT3642">
        <v>66917</v>
      </c>
      <c r="AU3642">
        <v>65228</v>
      </c>
      <c r="AV3642">
        <v>63431</v>
      </c>
      <c r="AW3642">
        <v>61523</v>
      </c>
      <c r="AX3642">
        <v>59498</v>
      </c>
      <c r="AY3642">
        <v>57352</v>
      </c>
      <c r="AZ3642">
        <v>55078</v>
      </c>
      <c r="BA3642">
        <v>52679</v>
      </c>
      <c r="BB3642">
        <v>50161</v>
      </c>
      <c r="BC3642">
        <v>47536</v>
      </c>
      <c r="BD3642">
        <v>44819</v>
      </c>
      <c r="BE3642">
        <v>42024</v>
      </c>
      <c r="BF3642">
        <v>39170</v>
      </c>
      <c r="BG3642">
        <v>36268</v>
      </c>
      <c r="BH3642">
        <v>33331</v>
      </c>
      <c r="BI3642">
        <v>30372</v>
      </c>
      <c r="BJ3642">
        <v>27414</v>
      </c>
      <c r="BK3642">
        <v>24488</v>
      </c>
      <c r="BL3642">
        <v>21629</v>
      </c>
      <c r="BM3642">
        <v>18880</v>
      </c>
      <c r="BN3642">
        <v>16281</v>
      </c>
      <c r="BO3642">
        <v>13860</v>
      </c>
      <c r="BP3642">
        <v>11641</v>
      </c>
      <c r="BQ3642">
        <v>9634</v>
      </c>
      <c r="BR3642">
        <v>7841</v>
      </c>
      <c r="BS3642">
        <v>6267</v>
      </c>
      <c r="BT3642">
        <v>4907</v>
      </c>
      <c r="BU3642">
        <v>3758</v>
      </c>
      <c r="BV3642">
        <v>2814</v>
      </c>
      <c r="BW3642">
        <v>2059</v>
      </c>
      <c r="BX3642">
        <v>1471</v>
      </c>
      <c r="BY3642">
        <v>1027</v>
      </c>
      <c r="BZ3642">
        <v>700</v>
      </c>
      <c r="CA3642">
        <v>466</v>
      </c>
      <c r="CB3642">
        <v>302</v>
      </c>
      <c r="CC3642">
        <v>190</v>
      </c>
      <c r="CD3642">
        <v>116</v>
      </c>
      <c r="DC3642">
        <v>44.82</v>
      </c>
      <c r="DD3642">
        <v>44.06</v>
      </c>
      <c r="DE3642">
        <v>43.31</v>
      </c>
      <c r="DF3642">
        <v>42.55</v>
      </c>
      <c r="DG3642">
        <v>41.8</v>
      </c>
      <c r="DH3642">
        <v>41.05</v>
      </c>
      <c r="DI3642">
        <v>40.299999999999997</v>
      </c>
      <c r="DJ3642">
        <v>39.56</v>
      </c>
      <c r="DK3642">
        <v>38.81</v>
      </c>
      <c r="DL3642">
        <v>38.06</v>
      </c>
      <c r="DM3642">
        <v>37.31</v>
      </c>
      <c r="DN3642">
        <v>36.549999999999997</v>
      </c>
      <c r="DO3642">
        <v>35.799999999999997</v>
      </c>
      <c r="DP3642">
        <v>35.04</v>
      </c>
      <c r="DQ3642">
        <v>34.29</v>
      </c>
      <c r="DR3642">
        <v>33.53</v>
      </c>
      <c r="DS3642">
        <v>32.78</v>
      </c>
      <c r="DT3642">
        <v>32.020000000000003</v>
      </c>
      <c r="DU3642">
        <v>31.26</v>
      </c>
      <c r="DV3642">
        <v>30.5</v>
      </c>
      <c r="DW3642">
        <v>29.74</v>
      </c>
      <c r="DX3642">
        <v>28.98</v>
      </c>
      <c r="DY3642">
        <v>28.21</v>
      </c>
      <c r="DZ3642">
        <v>27.44</v>
      </c>
      <c r="EA3642">
        <v>26.66</v>
      </c>
      <c r="EB3642">
        <v>25.88</v>
      </c>
      <c r="EC3642">
        <v>25.11</v>
      </c>
      <c r="ED3642">
        <v>24.33</v>
      </c>
      <c r="EE3642">
        <v>23.56</v>
      </c>
      <c r="EF3642">
        <v>22.8</v>
      </c>
      <c r="EG3642">
        <v>22.04</v>
      </c>
      <c r="EH3642">
        <v>21.29</v>
      </c>
      <c r="EI3642">
        <v>20.54</v>
      </c>
      <c r="EJ3642">
        <v>19.8</v>
      </c>
      <c r="EK3642">
        <v>19.059999999999999</v>
      </c>
      <c r="EL3642">
        <v>18.329999999999998</v>
      </c>
      <c r="EM3642">
        <v>17.600000000000001</v>
      </c>
      <c r="EN3642">
        <v>16.89</v>
      </c>
      <c r="EO3642">
        <v>16.190000000000001</v>
      </c>
      <c r="EP3642">
        <v>15.5</v>
      </c>
      <c r="EQ3642">
        <v>14.82</v>
      </c>
      <c r="ER3642">
        <v>14.16</v>
      </c>
      <c r="ES3642">
        <v>13.52</v>
      </c>
      <c r="ET3642">
        <v>12.89</v>
      </c>
      <c r="EU3642">
        <v>12.27</v>
      </c>
      <c r="EV3642">
        <v>11.67</v>
      </c>
      <c r="EW3642">
        <v>11.09</v>
      </c>
      <c r="EX3642">
        <v>10.53</v>
      </c>
      <c r="EY3642">
        <v>9.98</v>
      </c>
      <c r="EZ3642">
        <v>9.4600000000000009</v>
      </c>
      <c r="FA3642">
        <v>8.9499999999999993</v>
      </c>
      <c r="FB3642">
        <v>8.4700000000000006</v>
      </c>
      <c r="FC3642">
        <v>8</v>
      </c>
      <c r="FD3642">
        <v>7.54</v>
      </c>
      <c r="FE3642">
        <v>7.11</v>
      </c>
      <c r="FF3642">
        <v>6.69</v>
      </c>
      <c r="FG3642">
        <v>6.29</v>
      </c>
      <c r="FH3642">
        <v>5.92</v>
      </c>
      <c r="FI3642">
        <v>5.56</v>
      </c>
      <c r="FJ3642">
        <v>5.23</v>
      </c>
      <c r="FK3642">
        <v>4.92</v>
      </c>
      <c r="FL3642">
        <v>4.63</v>
      </c>
      <c r="FM3642">
        <v>4.3499999999999996</v>
      </c>
      <c r="FN3642">
        <v>4.08</v>
      </c>
      <c r="FO3642">
        <v>3.83</v>
      </c>
      <c r="FP3642">
        <v>3.59</v>
      </c>
      <c r="FQ3642">
        <v>3.37</v>
      </c>
      <c r="FR3642">
        <v>3.16</v>
      </c>
      <c r="FS3642">
        <v>2.97</v>
      </c>
      <c r="FT3642">
        <v>2.8</v>
      </c>
      <c r="FU3642">
        <v>2.65</v>
      </c>
      <c r="FV3642">
        <v>2.5099999999999998</v>
      </c>
      <c r="FW3642">
        <v>2.38</v>
      </c>
      <c r="FX3642">
        <v>2.25</v>
      </c>
      <c r="FY3642">
        <v>2.13</v>
      </c>
      <c r="FZ3642">
        <v>2.02</v>
      </c>
      <c r="GA3642">
        <v>1.92</v>
      </c>
      <c r="GB3642">
        <v>1.82</v>
      </c>
    </row>
    <row r="3643" spans="1:189" x14ac:dyDescent="0.25">
      <c r="A3643" t="s">
        <v>3430</v>
      </c>
      <c r="B3643">
        <v>77</v>
      </c>
      <c r="C3643">
        <v>77</v>
      </c>
      <c r="E3643">
        <v>100000</v>
      </c>
      <c r="F3643">
        <v>99442</v>
      </c>
      <c r="G3643">
        <v>98871</v>
      </c>
      <c r="H3643">
        <v>98285</v>
      </c>
      <c r="I3643">
        <v>97685</v>
      </c>
      <c r="J3643">
        <v>97073</v>
      </c>
      <c r="K3643">
        <v>96453</v>
      </c>
      <c r="L3643">
        <v>95827</v>
      </c>
      <c r="M3643">
        <v>95198</v>
      </c>
      <c r="N3643">
        <v>94566</v>
      </c>
      <c r="O3643">
        <v>93930</v>
      </c>
      <c r="P3643">
        <v>93289</v>
      </c>
      <c r="Q3643">
        <v>92641</v>
      </c>
      <c r="R3643">
        <v>91985</v>
      </c>
      <c r="S3643">
        <v>91319</v>
      </c>
      <c r="T3643">
        <v>90642</v>
      </c>
      <c r="U3643">
        <v>89955</v>
      </c>
      <c r="V3643">
        <v>89259</v>
      </c>
      <c r="W3643">
        <v>88556</v>
      </c>
      <c r="X3643">
        <v>87850</v>
      </c>
      <c r="Y3643">
        <v>87142</v>
      </c>
      <c r="Z3643">
        <v>86435</v>
      </c>
      <c r="AA3643">
        <v>85728</v>
      </c>
      <c r="AB3643">
        <v>85016</v>
      </c>
      <c r="AC3643">
        <v>84293</v>
      </c>
      <c r="AD3643">
        <v>83552</v>
      </c>
      <c r="AE3643">
        <v>82784</v>
      </c>
      <c r="AF3643">
        <v>81983</v>
      </c>
      <c r="AG3643">
        <v>81144</v>
      </c>
      <c r="AH3643">
        <v>80266</v>
      </c>
      <c r="AI3643">
        <v>79349</v>
      </c>
      <c r="AJ3643">
        <v>78393</v>
      </c>
      <c r="AK3643">
        <v>77396</v>
      </c>
      <c r="AL3643">
        <v>76353</v>
      </c>
      <c r="AM3643">
        <v>75259</v>
      </c>
      <c r="AN3643">
        <v>74104</v>
      </c>
      <c r="AO3643">
        <v>72878</v>
      </c>
      <c r="AP3643">
        <v>71568</v>
      </c>
      <c r="AQ3643">
        <v>70168</v>
      </c>
      <c r="AR3643">
        <v>68671</v>
      </c>
      <c r="AS3643">
        <v>67073</v>
      </c>
      <c r="AT3643">
        <v>65370</v>
      </c>
      <c r="AU3643">
        <v>63559</v>
      </c>
      <c r="AV3643">
        <v>61640</v>
      </c>
      <c r="AW3643">
        <v>59602</v>
      </c>
      <c r="AX3643">
        <v>57441</v>
      </c>
      <c r="AY3643">
        <v>55155</v>
      </c>
      <c r="AZ3643">
        <v>52740</v>
      </c>
      <c r="BA3643">
        <v>50209</v>
      </c>
      <c r="BB3643">
        <v>47570</v>
      </c>
      <c r="BC3643">
        <v>44840</v>
      </c>
      <c r="BD3643">
        <v>42035</v>
      </c>
      <c r="BE3643">
        <v>39167</v>
      </c>
      <c r="BF3643">
        <v>36257</v>
      </c>
      <c r="BG3643">
        <v>33311</v>
      </c>
      <c r="BH3643">
        <v>30344</v>
      </c>
      <c r="BI3643">
        <v>27379</v>
      </c>
      <c r="BJ3643">
        <v>24446</v>
      </c>
      <c r="BK3643">
        <v>21585</v>
      </c>
      <c r="BL3643">
        <v>18835</v>
      </c>
      <c r="BM3643">
        <v>16235</v>
      </c>
      <c r="BN3643">
        <v>13817</v>
      </c>
      <c r="BO3643">
        <v>11598</v>
      </c>
      <c r="BP3643">
        <v>9593</v>
      </c>
      <c r="BQ3643">
        <v>7806</v>
      </c>
      <c r="BR3643">
        <v>6234</v>
      </c>
      <c r="BS3643">
        <v>4879</v>
      </c>
      <c r="BT3643">
        <v>3735</v>
      </c>
      <c r="BU3643">
        <v>2794</v>
      </c>
      <c r="BV3643">
        <v>2043</v>
      </c>
      <c r="BW3643">
        <v>1459</v>
      </c>
      <c r="BX3643">
        <v>1018</v>
      </c>
      <c r="BY3643">
        <v>693</v>
      </c>
      <c r="BZ3643">
        <v>461</v>
      </c>
      <c r="CA3643">
        <v>298</v>
      </c>
      <c r="CB3643">
        <v>188</v>
      </c>
      <c r="CC3643">
        <v>115</v>
      </c>
      <c r="DC3643">
        <v>43.97</v>
      </c>
      <c r="DD3643">
        <v>43.21</v>
      </c>
      <c r="DE3643">
        <v>42.46</v>
      </c>
      <c r="DF3643">
        <v>41.71</v>
      </c>
      <c r="DG3643">
        <v>40.96</v>
      </c>
      <c r="DH3643">
        <v>40.22</v>
      </c>
      <c r="DI3643">
        <v>39.47</v>
      </c>
      <c r="DJ3643">
        <v>38.729999999999997</v>
      </c>
      <c r="DK3643">
        <v>37.979999999999997</v>
      </c>
      <c r="DL3643">
        <v>37.229999999999997</v>
      </c>
      <c r="DM3643">
        <v>36.479999999999997</v>
      </c>
      <c r="DN3643">
        <v>35.729999999999997</v>
      </c>
      <c r="DO3643">
        <v>34.97</v>
      </c>
      <c r="DP3643">
        <v>34.22</v>
      </c>
      <c r="DQ3643">
        <v>33.47</v>
      </c>
      <c r="DR3643">
        <v>32.71</v>
      </c>
      <c r="DS3643">
        <v>31.96</v>
      </c>
      <c r="DT3643">
        <v>31.2</v>
      </c>
      <c r="DU3643">
        <v>30.45</v>
      </c>
      <c r="DV3643">
        <v>29.69</v>
      </c>
      <c r="DW3643">
        <v>28.93</v>
      </c>
      <c r="DX3643">
        <v>28.16</v>
      </c>
      <c r="DY3643">
        <v>27.39</v>
      </c>
      <c r="DZ3643">
        <v>26.61</v>
      </c>
      <c r="EA3643">
        <v>25.83</v>
      </c>
      <c r="EB3643">
        <v>25.06</v>
      </c>
      <c r="EC3643">
        <v>24.29</v>
      </c>
      <c r="ED3643">
        <v>23.52</v>
      </c>
      <c r="EE3643">
        <v>22.76</v>
      </c>
      <c r="EF3643">
        <v>22</v>
      </c>
      <c r="EG3643">
        <v>21.25</v>
      </c>
      <c r="EH3643">
        <v>20.5</v>
      </c>
      <c r="EI3643">
        <v>19.760000000000002</v>
      </c>
      <c r="EJ3643">
        <v>19.02</v>
      </c>
      <c r="EK3643">
        <v>18.29</v>
      </c>
      <c r="EL3643">
        <v>17.57</v>
      </c>
      <c r="EM3643">
        <v>16.86</v>
      </c>
      <c r="EN3643">
        <v>16.16</v>
      </c>
      <c r="EO3643">
        <v>15.47</v>
      </c>
      <c r="EP3643">
        <v>14.8</v>
      </c>
      <c r="EQ3643">
        <v>14.14</v>
      </c>
      <c r="ER3643">
        <v>13.49</v>
      </c>
      <c r="ES3643">
        <v>12.86</v>
      </c>
      <c r="ET3643">
        <v>12.25</v>
      </c>
      <c r="EU3643">
        <v>11.65</v>
      </c>
      <c r="EV3643">
        <v>11.07</v>
      </c>
      <c r="EW3643">
        <v>10.51</v>
      </c>
      <c r="EX3643">
        <v>9.9600000000000009</v>
      </c>
      <c r="EY3643">
        <v>9.44</v>
      </c>
      <c r="EZ3643">
        <v>8.94</v>
      </c>
      <c r="FA3643">
        <v>8.4499999999999993</v>
      </c>
      <c r="FB3643">
        <v>7.98</v>
      </c>
      <c r="FC3643">
        <v>7.53</v>
      </c>
      <c r="FD3643">
        <v>7.09</v>
      </c>
      <c r="FE3643">
        <v>6.68</v>
      </c>
      <c r="FF3643">
        <v>6.28</v>
      </c>
      <c r="FG3643">
        <v>5.9</v>
      </c>
      <c r="FH3643">
        <v>5.55</v>
      </c>
      <c r="FI3643">
        <v>5.22</v>
      </c>
      <c r="FJ3643">
        <v>4.91</v>
      </c>
      <c r="FK3643">
        <v>4.62</v>
      </c>
      <c r="FL3643">
        <v>4.34</v>
      </c>
      <c r="FM3643">
        <v>4.08</v>
      </c>
      <c r="FN3643">
        <v>3.82</v>
      </c>
      <c r="FO3643">
        <v>3.58</v>
      </c>
      <c r="FP3643">
        <v>3.36</v>
      </c>
      <c r="FQ3643">
        <v>3.16</v>
      </c>
      <c r="FR3643">
        <v>2.97</v>
      </c>
      <c r="FS3643">
        <v>2.8</v>
      </c>
      <c r="FT3643">
        <v>2.65</v>
      </c>
      <c r="FU3643">
        <v>2.5</v>
      </c>
      <c r="FV3643">
        <v>2.37</v>
      </c>
      <c r="FW3643">
        <v>2.25</v>
      </c>
      <c r="FX3643">
        <v>2.13</v>
      </c>
      <c r="FY3643">
        <v>2.02</v>
      </c>
      <c r="FZ3643">
        <v>1.92</v>
      </c>
      <c r="GA3643">
        <v>1.82</v>
      </c>
    </row>
    <row r="3644" spans="1:189" x14ac:dyDescent="0.25">
      <c r="A3644" t="s">
        <v>3431</v>
      </c>
      <c r="B3644">
        <v>76</v>
      </c>
      <c r="C3644">
        <v>76</v>
      </c>
      <c r="E3644">
        <v>100000</v>
      </c>
      <c r="F3644">
        <v>99421</v>
      </c>
      <c r="G3644">
        <v>98828</v>
      </c>
      <c r="H3644">
        <v>98219</v>
      </c>
      <c r="I3644">
        <v>97597</v>
      </c>
      <c r="J3644">
        <v>96966</v>
      </c>
      <c r="K3644">
        <v>96330</v>
      </c>
      <c r="L3644">
        <v>95691</v>
      </c>
      <c r="M3644">
        <v>95048</v>
      </c>
      <c r="N3644">
        <v>94402</v>
      </c>
      <c r="O3644">
        <v>93751</v>
      </c>
      <c r="P3644">
        <v>93093</v>
      </c>
      <c r="Q3644">
        <v>92427</v>
      </c>
      <c r="R3644">
        <v>91751</v>
      </c>
      <c r="S3644">
        <v>91064</v>
      </c>
      <c r="T3644">
        <v>90367</v>
      </c>
      <c r="U3644">
        <v>89660</v>
      </c>
      <c r="V3644">
        <v>88948</v>
      </c>
      <c r="W3644">
        <v>88231</v>
      </c>
      <c r="X3644">
        <v>87514</v>
      </c>
      <c r="Y3644">
        <v>86798</v>
      </c>
      <c r="Z3644">
        <v>86082</v>
      </c>
      <c r="AA3644">
        <v>85361</v>
      </c>
      <c r="AB3644">
        <v>84629</v>
      </c>
      <c r="AC3644">
        <v>83879</v>
      </c>
      <c r="AD3644">
        <v>83103</v>
      </c>
      <c r="AE3644">
        <v>82293</v>
      </c>
      <c r="AF3644">
        <v>81445</v>
      </c>
      <c r="AG3644">
        <v>80558</v>
      </c>
      <c r="AH3644">
        <v>79631</v>
      </c>
      <c r="AI3644">
        <v>78665</v>
      </c>
      <c r="AJ3644">
        <v>77658</v>
      </c>
      <c r="AK3644">
        <v>76605</v>
      </c>
      <c r="AL3644">
        <v>75500</v>
      </c>
      <c r="AM3644">
        <v>74333</v>
      </c>
      <c r="AN3644">
        <v>73094</v>
      </c>
      <c r="AO3644">
        <v>71773</v>
      </c>
      <c r="AP3644">
        <v>70361</v>
      </c>
      <c r="AQ3644">
        <v>68852</v>
      </c>
      <c r="AR3644">
        <v>67241</v>
      </c>
      <c r="AS3644">
        <v>65526</v>
      </c>
      <c r="AT3644">
        <v>63702</v>
      </c>
      <c r="AU3644">
        <v>61767</v>
      </c>
      <c r="AV3644">
        <v>59717</v>
      </c>
      <c r="AW3644">
        <v>57543</v>
      </c>
      <c r="AX3644">
        <v>55241</v>
      </c>
      <c r="AY3644">
        <v>52814</v>
      </c>
      <c r="AZ3644">
        <v>50267</v>
      </c>
      <c r="BA3644">
        <v>47615</v>
      </c>
      <c r="BB3644">
        <v>44870</v>
      </c>
      <c r="BC3644">
        <v>42053</v>
      </c>
      <c r="BD3644">
        <v>39175</v>
      </c>
      <c r="BE3644">
        <v>36251</v>
      </c>
      <c r="BF3644">
        <v>33296</v>
      </c>
      <c r="BG3644">
        <v>30323</v>
      </c>
      <c r="BH3644">
        <v>27351</v>
      </c>
      <c r="BI3644">
        <v>24411</v>
      </c>
      <c r="BJ3644">
        <v>21545</v>
      </c>
      <c r="BK3644">
        <v>18794</v>
      </c>
      <c r="BL3644">
        <v>16193</v>
      </c>
      <c r="BM3644">
        <v>13775</v>
      </c>
      <c r="BN3644">
        <v>11559</v>
      </c>
      <c r="BO3644">
        <v>9556</v>
      </c>
      <c r="BP3644">
        <v>7771</v>
      </c>
      <c r="BQ3644">
        <v>6204</v>
      </c>
      <c r="BR3644">
        <v>4852</v>
      </c>
      <c r="BS3644">
        <v>3712</v>
      </c>
      <c r="BT3644">
        <v>2775</v>
      </c>
      <c r="BU3644">
        <v>2027</v>
      </c>
      <c r="BV3644">
        <v>1447</v>
      </c>
      <c r="BW3644">
        <v>1009</v>
      </c>
      <c r="BX3644">
        <v>686</v>
      </c>
      <c r="BY3644">
        <v>456</v>
      </c>
      <c r="BZ3644">
        <v>295</v>
      </c>
      <c r="CA3644">
        <v>186</v>
      </c>
      <c r="CB3644">
        <v>113</v>
      </c>
      <c r="DC3644">
        <v>43.12</v>
      </c>
      <c r="DD3644">
        <v>42.37</v>
      </c>
      <c r="DE3644">
        <v>41.62</v>
      </c>
      <c r="DF3644">
        <v>40.880000000000003</v>
      </c>
      <c r="DG3644">
        <v>40.130000000000003</v>
      </c>
      <c r="DH3644">
        <v>39.39</v>
      </c>
      <c r="DI3644">
        <v>38.65</v>
      </c>
      <c r="DJ3644">
        <v>37.9</v>
      </c>
      <c r="DK3644">
        <v>37.159999999999997</v>
      </c>
      <c r="DL3644">
        <v>36.409999999999997</v>
      </c>
      <c r="DM3644">
        <v>35.659999999999997</v>
      </c>
      <c r="DN3644">
        <v>34.9</v>
      </c>
      <c r="DO3644">
        <v>34.15</v>
      </c>
      <c r="DP3644">
        <v>33.4</v>
      </c>
      <c r="DQ3644">
        <v>32.65</v>
      </c>
      <c r="DR3644">
        <v>31.9</v>
      </c>
      <c r="DS3644">
        <v>31.14</v>
      </c>
      <c r="DT3644">
        <v>30.39</v>
      </c>
      <c r="DU3644">
        <v>29.63</v>
      </c>
      <c r="DV3644">
        <v>28.87</v>
      </c>
      <c r="DW3644">
        <v>28.11</v>
      </c>
      <c r="DX3644">
        <v>27.33</v>
      </c>
      <c r="DY3644">
        <v>26.56</v>
      </c>
      <c r="DZ3644">
        <v>25.79</v>
      </c>
      <c r="EA3644">
        <v>25.01</v>
      </c>
      <c r="EB3644">
        <v>24.24</v>
      </c>
      <c r="EC3644">
        <v>23.48</v>
      </c>
      <c r="ED3644">
        <v>22.71</v>
      </c>
      <c r="EE3644">
        <v>21.96</v>
      </c>
      <c r="EF3644">
        <v>21.21</v>
      </c>
      <c r="EG3644">
        <v>20.46</v>
      </c>
      <c r="EH3644">
        <v>19.72</v>
      </c>
      <c r="EI3644">
        <v>18.989999999999998</v>
      </c>
      <c r="EJ3644">
        <v>18.260000000000002</v>
      </c>
      <c r="EK3644">
        <v>17.54</v>
      </c>
      <c r="EL3644">
        <v>16.82</v>
      </c>
      <c r="EM3644">
        <v>16.13</v>
      </c>
      <c r="EN3644">
        <v>15.44</v>
      </c>
      <c r="EO3644">
        <v>14.77</v>
      </c>
      <c r="EP3644">
        <v>14.11</v>
      </c>
      <c r="EQ3644">
        <v>13.46</v>
      </c>
      <c r="ER3644">
        <v>12.84</v>
      </c>
      <c r="ES3644">
        <v>12.22</v>
      </c>
      <c r="ET3644">
        <v>11.62</v>
      </c>
      <c r="EU3644">
        <v>11.04</v>
      </c>
      <c r="EV3644">
        <v>10.48</v>
      </c>
      <c r="EW3644">
        <v>9.94</v>
      </c>
      <c r="EX3644">
        <v>9.42</v>
      </c>
      <c r="EY3644">
        <v>8.92</v>
      </c>
      <c r="EZ3644">
        <v>8.43</v>
      </c>
      <c r="FA3644">
        <v>7.96</v>
      </c>
      <c r="FB3644">
        <v>7.51</v>
      </c>
      <c r="FC3644">
        <v>7.08</v>
      </c>
      <c r="FD3644">
        <v>6.66</v>
      </c>
      <c r="FE3644">
        <v>6.27</v>
      </c>
      <c r="FF3644">
        <v>5.89</v>
      </c>
      <c r="FG3644">
        <v>5.54</v>
      </c>
      <c r="FH3644">
        <v>5.21</v>
      </c>
      <c r="FI3644">
        <v>4.9000000000000004</v>
      </c>
      <c r="FJ3644">
        <v>4.6100000000000003</v>
      </c>
      <c r="FK3644">
        <v>4.33</v>
      </c>
      <c r="FL3644">
        <v>4.07</v>
      </c>
      <c r="FM3644">
        <v>3.82</v>
      </c>
      <c r="FN3644">
        <v>3.58</v>
      </c>
      <c r="FO3644">
        <v>3.35</v>
      </c>
      <c r="FP3644">
        <v>3.15</v>
      </c>
      <c r="FQ3644">
        <v>2.96</v>
      </c>
      <c r="FR3644">
        <v>2.79</v>
      </c>
      <c r="FS3644">
        <v>2.64</v>
      </c>
      <c r="FT3644">
        <v>2.5</v>
      </c>
      <c r="FU3644">
        <v>2.37</v>
      </c>
      <c r="FV3644">
        <v>2.25</v>
      </c>
      <c r="FW3644">
        <v>2.13</v>
      </c>
      <c r="FX3644">
        <v>2.02</v>
      </c>
      <c r="FY3644">
        <v>1.92</v>
      </c>
      <c r="FZ3644">
        <v>1.82</v>
      </c>
    </row>
    <row r="3645" spans="1:189" x14ac:dyDescent="0.25">
      <c r="A3645" t="s">
        <v>3432</v>
      </c>
      <c r="B3645">
        <v>75</v>
      </c>
      <c r="C3645">
        <v>75</v>
      </c>
      <c r="E3645">
        <v>100000</v>
      </c>
      <c r="F3645">
        <v>99398</v>
      </c>
      <c r="G3645">
        <v>98781</v>
      </c>
      <c r="H3645">
        <v>98150</v>
      </c>
      <c r="I3645">
        <v>97509</v>
      </c>
      <c r="J3645">
        <v>96862</v>
      </c>
      <c r="K3645">
        <v>96212</v>
      </c>
      <c r="L3645">
        <v>95559</v>
      </c>
      <c r="M3645">
        <v>94902</v>
      </c>
      <c r="N3645">
        <v>94241</v>
      </c>
      <c r="O3645">
        <v>93573</v>
      </c>
      <c r="P3645">
        <v>92896</v>
      </c>
      <c r="Q3645">
        <v>92209</v>
      </c>
      <c r="R3645">
        <v>91512</v>
      </c>
      <c r="S3645">
        <v>90804</v>
      </c>
      <c r="T3645">
        <v>90087</v>
      </c>
      <c r="U3645">
        <v>89364</v>
      </c>
      <c r="V3645">
        <v>88638</v>
      </c>
      <c r="W3645">
        <v>87912</v>
      </c>
      <c r="X3645">
        <v>87186</v>
      </c>
      <c r="Y3645">
        <v>86460</v>
      </c>
      <c r="Z3645">
        <v>85730</v>
      </c>
      <c r="AA3645">
        <v>84989</v>
      </c>
      <c r="AB3645">
        <v>84230</v>
      </c>
      <c r="AC3645">
        <v>83444</v>
      </c>
      <c r="AD3645">
        <v>82625</v>
      </c>
      <c r="AE3645">
        <v>81768</v>
      </c>
      <c r="AF3645">
        <v>80871</v>
      </c>
      <c r="AG3645">
        <v>79935</v>
      </c>
      <c r="AH3645">
        <v>78958</v>
      </c>
      <c r="AI3645">
        <v>77940</v>
      </c>
      <c r="AJ3645">
        <v>76877</v>
      </c>
      <c r="AK3645">
        <v>75761</v>
      </c>
      <c r="AL3645">
        <v>74583</v>
      </c>
      <c r="AM3645">
        <v>73332</v>
      </c>
      <c r="AN3645">
        <v>71998</v>
      </c>
      <c r="AO3645">
        <v>70573</v>
      </c>
      <c r="AP3645">
        <v>69051</v>
      </c>
      <c r="AQ3645">
        <v>67427</v>
      </c>
      <c r="AR3645">
        <v>65698</v>
      </c>
      <c r="AS3645">
        <v>63861</v>
      </c>
      <c r="AT3645">
        <v>61912</v>
      </c>
      <c r="AU3645">
        <v>59847</v>
      </c>
      <c r="AV3645">
        <v>57659</v>
      </c>
      <c r="AW3645">
        <v>55343</v>
      </c>
      <c r="AX3645">
        <v>52900</v>
      </c>
      <c r="AY3645">
        <v>50339</v>
      </c>
      <c r="AZ3645">
        <v>47671</v>
      </c>
      <c r="BA3645">
        <v>44913</v>
      </c>
      <c r="BB3645">
        <v>42080</v>
      </c>
      <c r="BC3645">
        <v>39191</v>
      </c>
      <c r="BD3645">
        <v>36257</v>
      </c>
      <c r="BE3645">
        <v>33289</v>
      </c>
      <c r="BF3645">
        <v>30307</v>
      </c>
      <c r="BG3645">
        <v>27329</v>
      </c>
      <c r="BH3645">
        <v>24383</v>
      </c>
      <c r="BI3645">
        <v>21511</v>
      </c>
      <c r="BJ3645">
        <v>18755</v>
      </c>
      <c r="BK3645">
        <v>16155</v>
      </c>
      <c r="BL3645">
        <v>13737</v>
      </c>
      <c r="BM3645">
        <v>11522</v>
      </c>
      <c r="BN3645">
        <v>9522</v>
      </c>
      <c r="BO3645">
        <v>7739</v>
      </c>
      <c r="BP3645">
        <v>6174</v>
      </c>
      <c r="BQ3645">
        <v>4827</v>
      </c>
      <c r="BR3645">
        <v>3690</v>
      </c>
      <c r="BS3645">
        <v>2757</v>
      </c>
      <c r="BT3645">
        <v>2013</v>
      </c>
      <c r="BU3645">
        <v>1435</v>
      </c>
      <c r="BV3645">
        <v>1000</v>
      </c>
      <c r="BW3645">
        <v>680</v>
      </c>
      <c r="BX3645">
        <v>451</v>
      </c>
      <c r="BY3645">
        <v>292</v>
      </c>
      <c r="BZ3645">
        <v>183</v>
      </c>
      <c r="CA3645">
        <v>112</v>
      </c>
      <c r="DC3645">
        <v>42.28</v>
      </c>
      <c r="DD3645">
        <v>41.53</v>
      </c>
      <c r="DE3645">
        <v>40.79</v>
      </c>
      <c r="DF3645">
        <v>40.049999999999997</v>
      </c>
      <c r="DG3645">
        <v>39.31</v>
      </c>
      <c r="DH3645">
        <v>38.57</v>
      </c>
      <c r="DI3645">
        <v>37.83</v>
      </c>
      <c r="DJ3645">
        <v>37.08</v>
      </c>
      <c r="DK3645">
        <v>36.33</v>
      </c>
      <c r="DL3645">
        <v>35.58</v>
      </c>
      <c r="DM3645">
        <v>34.840000000000003</v>
      </c>
      <c r="DN3645">
        <v>34.090000000000003</v>
      </c>
      <c r="DO3645">
        <v>33.340000000000003</v>
      </c>
      <c r="DP3645">
        <v>32.590000000000003</v>
      </c>
      <c r="DQ3645">
        <v>31.84</v>
      </c>
      <c r="DR3645">
        <v>31.09</v>
      </c>
      <c r="DS3645">
        <v>30.33</v>
      </c>
      <c r="DT3645">
        <v>29.58</v>
      </c>
      <c r="DU3645">
        <v>28.82</v>
      </c>
      <c r="DV3645">
        <v>28.05</v>
      </c>
      <c r="DW3645">
        <v>27.28</v>
      </c>
      <c r="DX3645">
        <v>26.51</v>
      </c>
      <c r="DY3645">
        <v>25.74</v>
      </c>
      <c r="DZ3645">
        <v>24.97</v>
      </c>
      <c r="EA3645">
        <v>24.2</v>
      </c>
      <c r="EB3645">
        <v>23.43</v>
      </c>
      <c r="EC3645">
        <v>22.67</v>
      </c>
      <c r="ED3645">
        <v>21.92</v>
      </c>
      <c r="EE3645">
        <v>21.17</v>
      </c>
      <c r="EF3645">
        <v>20.420000000000002</v>
      </c>
      <c r="EG3645">
        <v>19.690000000000001</v>
      </c>
      <c r="EH3645">
        <v>18.95</v>
      </c>
      <c r="EI3645">
        <v>18.22</v>
      </c>
      <c r="EJ3645">
        <v>17.5</v>
      </c>
      <c r="EK3645">
        <v>16.79</v>
      </c>
      <c r="EL3645">
        <v>16.09</v>
      </c>
      <c r="EM3645">
        <v>15.41</v>
      </c>
      <c r="EN3645">
        <v>14.74</v>
      </c>
      <c r="EO3645">
        <v>14.08</v>
      </c>
      <c r="EP3645">
        <v>13.44</v>
      </c>
      <c r="EQ3645">
        <v>12.81</v>
      </c>
      <c r="ER3645">
        <v>12.2</v>
      </c>
      <c r="ES3645">
        <v>11.6</v>
      </c>
      <c r="ET3645">
        <v>11.02</v>
      </c>
      <c r="EU3645">
        <v>10.46</v>
      </c>
      <c r="EV3645">
        <v>9.92</v>
      </c>
      <c r="EW3645">
        <v>9.4</v>
      </c>
      <c r="EX3645">
        <v>8.9</v>
      </c>
      <c r="EY3645">
        <v>8.42</v>
      </c>
      <c r="EZ3645">
        <v>7.95</v>
      </c>
      <c r="FA3645">
        <v>7.5</v>
      </c>
      <c r="FB3645">
        <v>7.06</v>
      </c>
      <c r="FC3645">
        <v>6.65</v>
      </c>
      <c r="FD3645">
        <v>6.25</v>
      </c>
      <c r="FE3645">
        <v>5.88</v>
      </c>
      <c r="FF3645">
        <v>5.53</v>
      </c>
      <c r="FG3645">
        <v>5.2</v>
      </c>
      <c r="FH3645">
        <v>4.9000000000000004</v>
      </c>
      <c r="FI3645">
        <v>4.5999999999999996</v>
      </c>
      <c r="FJ3645">
        <v>4.33</v>
      </c>
      <c r="FK3645">
        <v>4.0599999999999996</v>
      </c>
      <c r="FL3645">
        <v>3.81</v>
      </c>
      <c r="FM3645">
        <v>3.57</v>
      </c>
      <c r="FN3645">
        <v>3.35</v>
      </c>
      <c r="FO3645">
        <v>3.14</v>
      </c>
      <c r="FP3645">
        <v>2.96</v>
      </c>
      <c r="FQ3645">
        <v>2.79</v>
      </c>
      <c r="FR3645">
        <v>2.64</v>
      </c>
      <c r="FS3645">
        <v>2.5</v>
      </c>
      <c r="FT3645">
        <v>2.37</v>
      </c>
      <c r="FU3645">
        <v>2.2400000000000002</v>
      </c>
      <c r="FV3645">
        <v>2.13</v>
      </c>
      <c r="FW3645">
        <v>2.02</v>
      </c>
      <c r="FX3645">
        <v>1.91</v>
      </c>
      <c r="FY3645">
        <v>1.82</v>
      </c>
    </row>
    <row r="3646" spans="1:189" x14ac:dyDescent="0.25">
      <c r="A3646" t="s">
        <v>3433</v>
      </c>
      <c r="B3646">
        <v>74</v>
      </c>
      <c r="C3646">
        <v>74</v>
      </c>
      <c r="E3646">
        <v>100000</v>
      </c>
      <c r="F3646">
        <v>99374</v>
      </c>
      <c r="G3646">
        <v>98734</v>
      </c>
      <c r="H3646">
        <v>98084</v>
      </c>
      <c r="I3646">
        <v>97427</v>
      </c>
      <c r="J3646">
        <v>96765</v>
      </c>
      <c r="K3646">
        <v>96101</v>
      </c>
      <c r="L3646">
        <v>95434</v>
      </c>
      <c r="M3646">
        <v>94761</v>
      </c>
      <c r="N3646">
        <v>94083</v>
      </c>
      <c r="O3646">
        <v>93395</v>
      </c>
      <c r="P3646">
        <v>92698</v>
      </c>
      <c r="Q3646">
        <v>91990</v>
      </c>
      <c r="R3646">
        <v>91271</v>
      </c>
      <c r="S3646">
        <v>90544</v>
      </c>
      <c r="T3646">
        <v>89810</v>
      </c>
      <c r="U3646">
        <v>89073</v>
      </c>
      <c r="V3646">
        <v>88337</v>
      </c>
      <c r="W3646">
        <v>87601</v>
      </c>
      <c r="X3646">
        <v>86866</v>
      </c>
      <c r="Y3646">
        <v>86126</v>
      </c>
      <c r="Z3646">
        <v>85376</v>
      </c>
      <c r="AA3646">
        <v>84607</v>
      </c>
      <c r="AB3646">
        <v>83811</v>
      </c>
      <c r="AC3646">
        <v>82983</v>
      </c>
      <c r="AD3646">
        <v>82117</v>
      </c>
      <c r="AE3646">
        <v>81210</v>
      </c>
      <c r="AF3646">
        <v>80263</v>
      </c>
      <c r="AG3646">
        <v>79276</v>
      </c>
      <c r="AH3646">
        <v>78247</v>
      </c>
      <c r="AI3646">
        <v>77173</v>
      </c>
      <c r="AJ3646">
        <v>76046</v>
      </c>
      <c r="AK3646">
        <v>74855</v>
      </c>
      <c r="AL3646">
        <v>73592</v>
      </c>
      <c r="AM3646">
        <v>72245</v>
      </c>
      <c r="AN3646">
        <v>70806</v>
      </c>
      <c r="AO3646">
        <v>69271</v>
      </c>
      <c r="AP3646">
        <v>67633</v>
      </c>
      <c r="AQ3646">
        <v>65890</v>
      </c>
      <c r="AR3646">
        <v>64039</v>
      </c>
      <c r="AS3646">
        <v>62076</v>
      </c>
      <c r="AT3646">
        <v>59995</v>
      </c>
      <c r="AU3646">
        <v>57791</v>
      </c>
      <c r="AV3646">
        <v>55461</v>
      </c>
      <c r="AW3646">
        <v>53003</v>
      </c>
      <c r="AX3646">
        <v>50425</v>
      </c>
      <c r="AY3646">
        <v>47743</v>
      </c>
      <c r="AZ3646">
        <v>44968</v>
      </c>
      <c r="BA3646">
        <v>42122</v>
      </c>
      <c r="BB3646">
        <v>39217</v>
      </c>
      <c r="BC3646">
        <v>36271</v>
      </c>
      <c r="BD3646">
        <v>33294</v>
      </c>
      <c r="BE3646">
        <v>30299</v>
      </c>
      <c r="BF3646">
        <v>27313</v>
      </c>
      <c r="BG3646">
        <v>24361</v>
      </c>
      <c r="BH3646">
        <v>21484</v>
      </c>
      <c r="BI3646">
        <v>18724</v>
      </c>
      <c r="BJ3646">
        <v>16120</v>
      </c>
      <c r="BK3646">
        <v>13702</v>
      </c>
      <c r="BL3646">
        <v>11488</v>
      </c>
      <c r="BM3646">
        <v>9490</v>
      </c>
      <c r="BN3646">
        <v>7710</v>
      </c>
      <c r="BO3646">
        <v>6147</v>
      </c>
      <c r="BP3646">
        <v>4802</v>
      </c>
      <c r="BQ3646">
        <v>3670</v>
      </c>
      <c r="BR3646">
        <v>2740</v>
      </c>
      <c r="BS3646">
        <v>1999</v>
      </c>
      <c r="BT3646">
        <v>1424</v>
      </c>
      <c r="BU3646">
        <v>991</v>
      </c>
      <c r="BV3646">
        <v>674</v>
      </c>
      <c r="BW3646">
        <v>447</v>
      </c>
      <c r="BX3646">
        <v>288</v>
      </c>
      <c r="BY3646">
        <v>181</v>
      </c>
      <c r="BZ3646">
        <v>111</v>
      </c>
      <c r="DC3646">
        <v>41.45</v>
      </c>
      <c r="DD3646">
        <v>40.700000000000003</v>
      </c>
      <c r="DE3646">
        <v>39.96</v>
      </c>
      <c r="DF3646">
        <v>39.229999999999997</v>
      </c>
      <c r="DG3646">
        <v>38.49</v>
      </c>
      <c r="DH3646">
        <v>37.75</v>
      </c>
      <c r="DI3646">
        <v>37</v>
      </c>
      <c r="DJ3646">
        <v>36.26</v>
      </c>
      <c r="DK3646">
        <v>35.51</v>
      </c>
      <c r="DL3646">
        <v>34.770000000000003</v>
      </c>
      <c r="DM3646">
        <v>34.020000000000003</v>
      </c>
      <c r="DN3646">
        <v>33.270000000000003</v>
      </c>
      <c r="DO3646">
        <v>32.520000000000003</v>
      </c>
      <c r="DP3646">
        <v>31.77</v>
      </c>
      <c r="DQ3646">
        <v>31.03</v>
      </c>
      <c r="DR3646">
        <v>30.28</v>
      </c>
      <c r="DS3646">
        <v>29.52</v>
      </c>
      <c r="DT3646">
        <v>28.76</v>
      </c>
      <c r="DU3646">
        <v>28</v>
      </c>
      <c r="DV3646">
        <v>27.23</v>
      </c>
      <c r="DW3646">
        <v>26.46</v>
      </c>
      <c r="DX3646">
        <v>25.69</v>
      </c>
      <c r="DY3646">
        <v>24.92</v>
      </c>
      <c r="DZ3646">
        <v>24.15</v>
      </c>
      <c r="EA3646">
        <v>23.39</v>
      </c>
      <c r="EB3646">
        <v>22.63</v>
      </c>
      <c r="EC3646">
        <v>21.88</v>
      </c>
      <c r="ED3646">
        <v>21.13</v>
      </c>
      <c r="EE3646">
        <v>20.39</v>
      </c>
      <c r="EF3646">
        <v>19.649999999999999</v>
      </c>
      <c r="EG3646">
        <v>18.91</v>
      </c>
      <c r="EH3646">
        <v>18.190000000000001</v>
      </c>
      <c r="EI3646">
        <v>17.47</v>
      </c>
      <c r="EJ3646">
        <v>16.760000000000002</v>
      </c>
      <c r="EK3646">
        <v>16.059999999999999</v>
      </c>
      <c r="EL3646">
        <v>15.38</v>
      </c>
      <c r="EM3646">
        <v>14.71</v>
      </c>
      <c r="EN3646">
        <v>14.05</v>
      </c>
      <c r="EO3646">
        <v>13.41</v>
      </c>
      <c r="EP3646">
        <v>12.78</v>
      </c>
      <c r="EQ3646">
        <v>12.17</v>
      </c>
      <c r="ER3646">
        <v>11.58</v>
      </c>
      <c r="ES3646">
        <v>11</v>
      </c>
      <c r="ET3646">
        <v>10.44</v>
      </c>
      <c r="EU3646">
        <v>9.9</v>
      </c>
      <c r="EV3646">
        <v>9.3800000000000008</v>
      </c>
      <c r="EW3646">
        <v>8.8800000000000008</v>
      </c>
      <c r="EX3646">
        <v>8.4</v>
      </c>
      <c r="EY3646">
        <v>7.93</v>
      </c>
      <c r="EZ3646">
        <v>7.48</v>
      </c>
      <c r="FA3646">
        <v>7.05</v>
      </c>
      <c r="FB3646">
        <v>6.64</v>
      </c>
      <c r="FC3646">
        <v>6.24</v>
      </c>
      <c r="FD3646">
        <v>5.87</v>
      </c>
      <c r="FE3646">
        <v>5.52</v>
      </c>
      <c r="FF3646">
        <v>5.19</v>
      </c>
      <c r="FG3646">
        <v>4.8899999999999997</v>
      </c>
      <c r="FH3646">
        <v>4.5999999999999996</v>
      </c>
      <c r="FI3646">
        <v>4.32</v>
      </c>
      <c r="FJ3646">
        <v>4.05</v>
      </c>
      <c r="FK3646">
        <v>3.8</v>
      </c>
      <c r="FL3646">
        <v>3.56</v>
      </c>
      <c r="FM3646">
        <v>3.34</v>
      </c>
      <c r="FN3646">
        <v>3.14</v>
      </c>
      <c r="FO3646">
        <v>2.95</v>
      </c>
      <c r="FP3646">
        <v>2.78</v>
      </c>
      <c r="FQ3646">
        <v>2.63</v>
      </c>
      <c r="FR3646">
        <v>2.4900000000000002</v>
      </c>
      <c r="FS3646">
        <v>2.36</v>
      </c>
      <c r="FT3646">
        <v>2.2400000000000002</v>
      </c>
      <c r="FU3646">
        <v>2.12</v>
      </c>
      <c r="FV3646">
        <v>2.02</v>
      </c>
      <c r="FW3646">
        <v>1.91</v>
      </c>
      <c r="FX3646">
        <v>1.81</v>
      </c>
    </row>
    <row r="3647" spans="1:189" x14ac:dyDescent="0.25">
      <c r="A3647" t="s">
        <v>3434</v>
      </c>
      <c r="B3647">
        <v>73</v>
      </c>
      <c r="C3647">
        <v>73</v>
      </c>
      <c r="E3647">
        <v>100000</v>
      </c>
      <c r="F3647">
        <v>99351</v>
      </c>
      <c r="G3647">
        <v>98692</v>
      </c>
      <c r="H3647">
        <v>98025</v>
      </c>
      <c r="I3647">
        <v>97353</v>
      </c>
      <c r="J3647">
        <v>96677</v>
      </c>
      <c r="K3647">
        <v>95998</v>
      </c>
      <c r="L3647">
        <v>95314</v>
      </c>
      <c r="M3647">
        <v>94624</v>
      </c>
      <c r="N3647">
        <v>93926</v>
      </c>
      <c r="O3647">
        <v>93218</v>
      </c>
      <c r="P3647">
        <v>92499</v>
      </c>
      <c r="Q3647">
        <v>91769</v>
      </c>
      <c r="R3647">
        <v>91030</v>
      </c>
      <c r="S3647">
        <v>90286</v>
      </c>
      <c r="T3647">
        <v>89538</v>
      </c>
      <c r="U3647">
        <v>88791</v>
      </c>
      <c r="V3647">
        <v>88045</v>
      </c>
      <c r="W3647">
        <v>87300</v>
      </c>
      <c r="X3647">
        <v>86550</v>
      </c>
      <c r="Y3647">
        <v>85790</v>
      </c>
      <c r="Z3647">
        <v>85012</v>
      </c>
      <c r="AA3647">
        <v>84206</v>
      </c>
      <c r="AB3647">
        <v>83367</v>
      </c>
      <c r="AC3647">
        <v>82491</v>
      </c>
      <c r="AD3647">
        <v>81575</v>
      </c>
      <c r="AE3647">
        <v>80618</v>
      </c>
      <c r="AF3647">
        <v>79620</v>
      </c>
      <c r="AG3647">
        <v>78580</v>
      </c>
      <c r="AH3647">
        <v>77493</v>
      </c>
      <c r="AI3647">
        <v>76354</v>
      </c>
      <c r="AJ3647">
        <v>75152</v>
      </c>
      <c r="AK3647">
        <v>73876</v>
      </c>
      <c r="AL3647">
        <v>72515</v>
      </c>
      <c r="AM3647">
        <v>71063</v>
      </c>
      <c r="AN3647">
        <v>69512</v>
      </c>
      <c r="AO3647">
        <v>67860</v>
      </c>
      <c r="AP3647">
        <v>66103</v>
      </c>
      <c r="AQ3647">
        <v>64236</v>
      </c>
      <c r="AR3647">
        <v>62258</v>
      </c>
      <c r="AS3647">
        <v>60162</v>
      </c>
      <c r="AT3647">
        <v>57941</v>
      </c>
      <c r="AU3647">
        <v>55594</v>
      </c>
      <c r="AV3647">
        <v>53121</v>
      </c>
      <c r="AW3647">
        <v>50528</v>
      </c>
      <c r="AX3647">
        <v>47828</v>
      </c>
      <c r="AY3647">
        <v>45039</v>
      </c>
      <c r="AZ3647">
        <v>42175</v>
      </c>
      <c r="BA3647">
        <v>39257</v>
      </c>
      <c r="BB3647">
        <v>36296</v>
      </c>
      <c r="BC3647">
        <v>33307</v>
      </c>
      <c r="BD3647">
        <v>30304</v>
      </c>
      <c r="BE3647">
        <v>27305</v>
      </c>
      <c r="BF3647">
        <v>24346</v>
      </c>
      <c r="BG3647">
        <v>21463</v>
      </c>
      <c r="BH3647">
        <v>18699</v>
      </c>
      <c r="BI3647">
        <v>16091</v>
      </c>
      <c r="BJ3647">
        <v>13671</v>
      </c>
      <c r="BK3647">
        <v>11458</v>
      </c>
      <c r="BL3647">
        <v>9460</v>
      </c>
      <c r="BM3647">
        <v>7682</v>
      </c>
      <c r="BN3647">
        <v>6123</v>
      </c>
      <c r="BO3647">
        <v>4780</v>
      </c>
      <c r="BP3647">
        <v>3650</v>
      </c>
      <c r="BQ3647">
        <v>2724</v>
      </c>
      <c r="BR3647">
        <v>1986</v>
      </c>
      <c r="BS3647">
        <v>1414</v>
      </c>
      <c r="BT3647">
        <v>983</v>
      </c>
      <c r="BU3647">
        <v>668</v>
      </c>
      <c r="BV3647">
        <v>442</v>
      </c>
      <c r="BW3647">
        <v>286</v>
      </c>
      <c r="BX3647">
        <v>179</v>
      </c>
      <c r="BY3647">
        <v>109</v>
      </c>
      <c r="DC3647">
        <v>40.619999999999997</v>
      </c>
      <c r="DD3647">
        <v>39.880000000000003</v>
      </c>
      <c r="DE3647">
        <v>39.14</v>
      </c>
      <c r="DF3647">
        <v>38.409999999999997</v>
      </c>
      <c r="DG3647">
        <v>37.67</v>
      </c>
      <c r="DH3647">
        <v>36.93</v>
      </c>
      <c r="DI3647">
        <v>36.19</v>
      </c>
      <c r="DJ3647">
        <v>35.44</v>
      </c>
      <c r="DK3647">
        <v>34.700000000000003</v>
      </c>
      <c r="DL3647">
        <v>33.950000000000003</v>
      </c>
      <c r="DM3647">
        <v>33.21</v>
      </c>
      <c r="DN3647">
        <v>32.46</v>
      </c>
      <c r="DO3647">
        <v>31.71</v>
      </c>
      <c r="DP3647">
        <v>30.97</v>
      </c>
      <c r="DQ3647">
        <v>30.22</v>
      </c>
      <c r="DR3647">
        <v>29.47</v>
      </c>
      <c r="DS3647">
        <v>28.71</v>
      </c>
      <c r="DT3647">
        <v>27.95</v>
      </c>
      <c r="DU3647">
        <v>27.18</v>
      </c>
      <c r="DV3647">
        <v>26.41</v>
      </c>
      <c r="DW3647">
        <v>25.64</v>
      </c>
      <c r="DX3647">
        <v>24.87</v>
      </c>
      <c r="DY3647">
        <v>24.11</v>
      </c>
      <c r="DZ3647">
        <v>23.34</v>
      </c>
      <c r="EA3647">
        <v>22.59</v>
      </c>
      <c r="EB3647">
        <v>21.84</v>
      </c>
      <c r="EC3647">
        <v>21.09</v>
      </c>
      <c r="ED3647">
        <v>20.350000000000001</v>
      </c>
      <c r="EE3647">
        <v>19.61</v>
      </c>
      <c r="EF3647">
        <v>18.88</v>
      </c>
      <c r="EG3647">
        <v>18.149999999999999</v>
      </c>
      <c r="EH3647">
        <v>17.43</v>
      </c>
      <c r="EI3647">
        <v>16.73</v>
      </c>
      <c r="EJ3647">
        <v>16.03</v>
      </c>
      <c r="EK3647">
        <v>15.35</v>
      </c>
      <c r="EL3647">
        <v>14.68</v>
      </c>
      <c r="EM3647">
        <v>14.02</v>
      </c>
      <c r="EN3647">
        <v>13.38</v>
      </c>
      <c r="EO3647">
        <v>12.76</v>
      </c>
      <c r="EP3647">
        <v>12.15</v>
      </c>
      <c r="EQ3647">
        <v>11.55</v>
      </c>
      <c r="ER3647">
        <v>10.98</v>
      </c>
      <c r="ES3647">
        <v>10.42</v>
      </c>
      <c r="ET3647">
        <v>9.8800000000000008</v>
      </c>
      <c r="EU3647">
        <v>9.36</v>
      </c>
      <c r="EV3647">
        <v>8.86</v>
      </c>
      <c r="EW3647">
        <v>8.3800000000000008</v>
      </c>
      <c r="EX3647">
        <v>7.92</v>
      </c>
      <c r="EY3647">
        <v>7.47</v>
      </c>
      <c r="EZ3647">
        <v>7.04</v>
      </c>
      <c r="FA3647">
        <v>6.62</v>
      </c>
      <c r="FB3647">
        <v>6.23</v>
      </c>
      <c r="FC3647">
        <v>5.86</v>
      </c>
      <c r="FD3647">
        <v>5.51</v>
      </c>
      <c r="FE3647">
        <v>5.18</v>
      </c>
      <c r="FF3647">
        <v>4.88</v>
      </c>
      <c r="FG3647">
        <v>4.59</v>
      </c>
      <c r="FH3647">
        <v>4.3099999999999996</v>
      </c>
      <c r="FI3647">
        <v>4.05</v>
      </c>
      <c r="FJ3647">
        <v>3.79</v>
      </c>
      <c r="FK3647">
        <v>3.56</v>
      </c>
      <c r="FL3647">
        <v>3.34</v>
      </c>
      <c r="FM3647">
        <v>3.13</v>
      </c>
      <c r="FN3647">
        <v>2.95</v>
      </c>
      <c r="FO3647">
        <v>2.78</v>
      </c>
      <c r="FP3647">
        <v>2.63</v>
      </c>
      <c r="FQ3647">
        <v>2.4900000000000002</v>
      </c>
      <c r="FR3647">
        <v>2.36</v>
      </c>
      <c r="FS3647">
        <v>2.2400000000000002</v>
      </c>
      <c r="FT3647">
        <v>2.12</v>
      </c>
      <c r="FU3647">
        <v>2.0099999999999998</v>
      </c>
      <c r="FV3647">
        <v>1.91</v>
      </c>
      <c r="FW3647">
        <v>1.81</v>
      </c>
    </row>
    <row r="3648" spans="1:189" x14ac:dyDescent="0.25">
      <c r="A3648" t="s">
        <v>3435</v>
      </c>
      <c r="B3648">
        <v>72</v>
      </c>
      <c r="C3648">
        <v>72</v>
      </c>
      <c r="E3648">
        <v>100000</v>
      </c>
      <c r="F3648">
        <v>99331</v>
      </c>
      <c r="G3648">
        <v>98655</v>
      </c>
      <c r="H3648">
        <v>97973</v>
      </c>
      <c r="I3648">
        <v>97286</v>
      </c>
      <c r="J3648">
        <v>96595</v>
      </c>
      <c r="K3648">
        <v>95899</v>
      </c>
      <c r="L3648">
        <v>95198</v>
      </c>
      <c r="M3648">
        <v>94488</v>
      </c>
      <c r="N3648">
        <v>93768</v>
      </c>
      <c r="O3648">
        <v>93038</v>
      </c>
      <c r="P3648">
        <v>92297</v>
      </c>
      <c r="Q3648">
        <v>91547</v>
      </c>
      <c r="R3648">
        <v>90791</v>
      </c>
      <c r="S3648">
        <v>90032</v>
      </c>
      <c r="T3648">
        <v>89274</v>
      </c>
      <c r="U3648">
        <v>88518</v>
      </c>
      <c r="V3648">
        <v>87762</v>
      </c>
      <c r="W3648">
        <v>87003</v>
      </c>
      <c r="X3648">
        <v>86232</v>
      </c>
      <c r="Y3648">
        <v>85443</v>
      </c>
      <c r="Z3648">
        <v>84628</v>
      </c>
      <c r="AA3648">
        <v>83779</v>
      </c>
      <c r="AB3648">
        <v>82892</v>
      </c>
      <c r="AC3648">
        <v>81965</v>
      </c>
      <c r="AD3648">
        <v>80997</v>
      </c>
      <c r="AE3648">
        <v>79989</v>
      </c>
      <c r="AF3648">
        <v>78937</v>
      </c>
      <c r="AG3648">
        <v>77838</v>
      </c>
      <c r="AH3648">
        <v>76687</v>
      </c>
      <c r="AI3648">
        <v>75471</v>
      </c>
      <c r="AJ3648">
        <v>74183</v>
      </c>
      <c r="AK3648">
        <v>72808</v>
      </c>
      <c r="AL3648">
        <v>71341</v>
      </c>
      <c r="AM3648">
        <v>69776</v>
      </c>
      <c r="AN3648">
        <v>68108</v>
      </c>
      <c r="AO3648">
        <v>66335</v>
      </c>
      <c r="AP3648">
        <v>64452</v>
      </c>
      <c r="AQ3648">
        <v>62458</v>
      </c>
      <c r="AR3648">
        <v>60345</v>
      </c>
      <c r="AS3648">
        <v>58109</v>
      </c>
      <c r="AT3648">
        <v>55744</v>
      </c>
      <c r="AU3648">
        <v>53253</v>
      </c>
      <c r="AV3648">
        <v>50644</v>
      </c>
      <c r="AW3648">
        <v>47928</v>
      </c>
      <c r="AX3648">
        <v>45121</v>
      </c>
      <c r="AY3648">
        <v>42243</v>
      </c>
      <c r="AZ3648">
        <v>39307</v>
      </c>
      <c r="BA3648">
        <v>36333</v>
      </c>
      <c r="BB3648">
        <v>33330</v>
      </c>
      <c r="BC3648">
        <v>30314</v>
      </c>
      <c r="BD3648">
        <v>27307</v>
      </c>
      <c r="BE3648">
        <v>24336</v>
      </c>
      <c r="BF3648">
        <v>21448</v>
      </c>
      <c r="BG3648">
        <v>18678</v>
      </c>
      <c r="BH3648">
        <v>16067</v>
      </c>
      <c r="BI3648">
        <v>13644</v>
      </c>
      <c r="BJ3648">
        <v>11430</v>
      </c>
      <c r="BK3648">
        <v>9434</v>
      </c>
      <c r="BL3648">
        <v>7657</v>
      </c>
      <c r="BM3648">
        <v>6100</v>
      </c>
      <c r="BN3648">
        <v>4760</v>
      </c>
      <c r="BO3648">
        <v>3632</v>
      </c>
      <c r="BP3648">
        <v>2709</v>
      </c>
      <c r="BQ3648">
        <v>1974</v>
      </c>
      <c r="BR3648">
        <v>1404</v>
      </c>
      <c r="BS3648">
        <v>976</v>
      </c>
      <c r="BT3648">
        <v>662</v>
      </c>
      <c r="BU3648">
        <v>438</v>
      </c>
      <c r="BV3648">
        <v>283</v>
      </c>
      <c r="BW3648">
        <v>177</v>
      </c>
      <c r="BX3648">
        <v>108</v>
      </c>
      <c r="DC3648">
        <v>39.799999999999997</v>
      </c>
      <c r="DD3648">
        <v>39.06</v>
      </c>
      <c r="DE3648">
        <v>38.33</v>
      </c>
      <c r="DF3648">
        <v>37.590000000000003</v>
      </c>
      <c r="DG3648">
        <v>36.85</v>
      </c>
      <c r="DH3648">
        <v>36.11</v>
      </c>
      <c r="DI3648">
        <v>35.369999999999997</v>
      </c>
      <c r="DJ3648">
        <v>34.630000000000003</v>
      </c>
      <c r="DK3648">
        <v>33.880000000000003</v>
      </c>
      <c r="DL3648">
        <v>33.14</v>
      </c>
      <c r="DM3648">
        <v>32.4</v>
      </c>
      <c r="DN3648">
        <v>31.65</v>
      </c>
      <c r="DO3648">
        <v>30.91</v>
      </c>
      <c r="DP3648">
        <v>30.16</v>
      </c>
      <c r="DQ3648">
        <v>29.41</v>
      </c>
      <c r="DR3648">
        <v>28.66</v>
      </c>
      <c r="DS3648">
        <v>27.9</v>
      </c>
      <c r="DT3648">
        <v>27.13</v>
      </c>
      <c r="DU3648">
        <v>26.37</v>
      </c>
      <c r="DV3648">
        <v>25.6</v>
      </c>
      <c r="DW3648">
        <v>24.83</v>
      </c>
      <c r="DX3648">
        <v>24.06</v>
      </c>
      <c r="DY3648">
        <v>23.3</v>
      </c>
      <c r="DZ3648">
        <v>22.55</v>
      </c>
      <c r="EA3648">
        <v>21.79</v>
      </c>
      <c r="EB3648">
        <v>21.05</v>
      </c>
      <c r="EC3648">
        <v>20.309999999999999</v>
      </c>
      <c r="ED3648">
        <v>19.57</v>
      </c>
      <c r="EE3648">
        <v>18.84</v>
      </c>
      <c r="EF3648">
        <v>18.12</v>
      </c>
      <c r="EG3648">
        <v>17.399999999999999</v>
      </c>
      <c r="EH3648">
        <v>16.690000000000001</v>
      </c>
      <c r="EI3648">
        <v>16</v>
      </c>
      <c r="EJ3648">
        <v>15.32</v>
      </c>
      <c r="EK3648">
        <v>14.65</v>
      </c>
      <c r="EL3648">
        <v>14</v>
      </c>
      <c r="EM3648">
        <v>13.36</v>
      </c>
      <c r="EN3648">
        <v>12.73</v>
      </c>
      <c r="EO3648">
        <v>12.12</v>
      </c>
      <c r="EP3648">
        <v>11.53</v>
      </c>
      <c r="EQ3648">
        <v>10.96</v>
      </c>
      <c r="ER3648">
        <v>10.4</v>
      </c>
      <c r="ES3648">
        <v>9.86</v>
      </c>
      <c r="ET3648">
        <v>9.34</v>
      </c>
      <c r="EU3648">
        <v>8.85</v>
      </c>
      <c r="EV3648">
        <v>8.3699999999999992</v>
      </c>
      <c r="EW3648">
        <v>7.9</v>
      </c>
      <c r="EX3648">
        <v>7.45</v>
      </c>
      <c r="EY3648">
        <v>7.02</v>
      </c>
      <c r="EZ3648">
        <v>6.61</v>
      </c>
      <c r="FA3648">
        <v>6.22</v>
      </c>
      <c r="FB3648">
        <v>5.85</v>
      </c>
      <c r="FC3648">
        <v>5.5</v>
      </c>
      <c r="FD3648">
        <v>5.18</v>
      </c>
      <c r="FE3648">
        <v>4.87</v>
      </c>
      <c r="FF3648">
        <v>4.58</v>
      </c>
      <c r="FG3648">
        <v>4.3</v>
      </c>
      <c r="FH3648">
        <v>4.04</v>
      </c>
      <c r="FI3648">
        <v>3.79</v>
      </c>
      <c r="FJ3648">
        <v>3.55</v>
      </c>
      <c r="FK3648">
        <v>3.33</v>
      </c>
      <c r="FL3648">
        <v>3.13</v>
      </c>
      <c r="FM3648">
        <v>2.94</v>
      </c>
      <c r="FN3648">
        <v>2.78</v>
      </c>
      <c r="FO3648">
        <v>2.62</v>
      </c>
      <c r="FP3648">
        <v>2.48</v>
      </c>
      <c r="FQ3648">
        <v>2.35</v>
      </c>
      <c r="FR3648">
        <v>2.23</v>
      </c>
      <c r="FS3648">
        <v>2.12</v>
      </c>
      <c r="FT3648">
        <v>2.0099999999999998</v>
      </c>
      <c r="FU3648">
        <v>1.91</v>
      </c>
      <c r="FV3648">
        <v>1.81</v>
      </c>
    </row>
    <row r="3649" spans="1:177" x14ac:dyDescent="0.25">
      <c r="A3649" t="s">
        <v>3436</v>
      </c>
      <c r="B3649">
        <v>71</v>
      </c>
      <c r="C3649">
        <v>71</v>
      </c>
      <c r="E3649">
        <v>100000</v>
      </c>
      <c r="F3649">
        <v>99313</v>
      </c>
      <c r="G3649">
        <v>98621</v>
      </c>
      <c r="H3649">
        <v>97925</v>
      </c>
      <c r="I3649">
        <v>97222</v>
      </c>
      <c r="J3649">
        <v>96515</v>
      </c>
      <c r="K3649">
        <v>95801</v>
      </c>
      <c r="L3649">
        <v>95079</v>
      </c>
      <c r="M3649">
        <v>94348</v>
      </c>
      <c r="N3649">
        <v>93605</v>
      </c>
      <c r="O3649">
        <v>92853</v>
      </c>
      <c r="P3649">
        <v>92091</v>
      </c>
      <c r="Q3649">
        <v>91324</v>
      </c>
      <c r="R3649">
        <v>90554</v>
      </c>
      <c r="S3649">
        <v>89784</v>
      </c>
      <c r="T3649">
        <v>89017</v>
      </c>
      <c r="U3649">
        <v>88250</v>
      </c>
      <c r="V3649">
        <v>87480</v>
      </c>
      <c r="W3649">
        <v>86700</v>
      </c>
      <c r="X3649">
        <v>85900</v>
      </c>
      <c r="Y3649">
        <v>85074</v>
      </c>
      <c r="Z3649">
        <v>84215</v>
      </c>
      <c r="AA3649">
        <v>83316</v>
      </c>
      <c r="AB3649">
        <v>82378</v>
      </c>
      <c r="AC3649">
        <v>81400</v>
      </c>
      <c r="AD3649">
        <v>80380</v>
      </c>
      <c r="AE3649">
        <v>79317</v>
      </c>
      <c r="AF3649">
        <v>78206</v>
      </c>
      <c r="AG3649">
        <v>77041</v>
      </c>
      <c r="AH3649">
        <v>75813</v>
      </c>
      <c r="AI3649">
        <v>74510</v>
      </c>
      <c r="AJ3649">
        <v>73122</v>
      </c>
      <c r="AK3649">
        <v>71640</v>
      </c>
      <c r="AL3649">
        <v>70059</v>
      </c>
      <c r="AM3649">
        <v>68375</v>
      </c>
      <c r="AN3649">
        <v>66585</v>
      </c>
      <c r="AO3649">
        <v>64687</v>
      </c>
      <c r="AP3649">
        <v>62675</v>
      </c>
      <c r="AQ3649">
        <v>60545</v>
      </c>
      <c r="AR3649">
        <v>58291</v>
      </c>
      <c r="AS3649">
        <v>55910</v>
      </c>
      <c r="AT3649">
        <v>53400</v>
      </c>
      <c r="AU3649">
        <v>50772</v>
      </c>
      <c r="AV3649">
        <v>48040</v>
      </c>
      <c r="AW3649">
        <v>45217</v>
      </c>
      <c r="AX3649">
        <v>42321</v>
      </c>
      <c r="AY3649">
        <v>39371</v>
      </c>
      <c r="AZ3649">
        <v>36379</v>
      </c>
      <c r="BA3649">
        <v>33363</v>
      </c>
      <c r="BB3649">
        <v>30333</v>
      </c>
      <c r="BC3649">
        <v>27315</v>
      </c>
      <c r="BD3649">
        <v>24336</v>
      </c>
      <c r="BE3649">
        <v>21436</v>
      </c>
      <c r="BF3649">
        <v>18662</v>
      </c>
      <c r="BG3649">
        <v>16047</v>
      </c>
      <c r="BH3649">
        <v>13622</v>
      </c>
      <c r="BI3649">
        <v>11406</v>
      </c>
      <c r="BJ3649">
        <v>9409</v>
      </c>
      <c r="BK3649">
        <v>7634</v>
      </c>
      <c r="BL3649">
        <v>6078</v>
      </c>
      <c r="BM3649">
        <v>4741</v>
      </c>
      <c r="BN3649">
        <v>3616</v>
      </c>
      <c r="BO3649">
        <v>2695</v>
      </c>
      <c r="BP3649">
        <v>1962</v>
      </c>
      <c r="BQ3649">
        <v>1395</v>
      </c>
      <c r="BR3649">
        <v>969</v>
      </c>
      <c r="BS3649">
        <v>657</v>
      </c>
      <c r="BT3649">
        <v>434</v>
      </c>
      <c r="BU3649">
        <v>280</v>
      </c>
      <c r="BV3649">
        <v>175</v>
      </c>
      <c r="BW3649">
        <v>107</v>
      </c>
      <c r="DC3649">
        <v>38.979999999999997</v>
      </c>
      <c r="DD3649">
        <v>38.25</v>
      </c>
      <c r="DE3649">
        <v>37.51</v>
      </c>
      <c r="DF3649">
        <v>36.78</v>
      </c>
      <c r="DG3649">
        <v>36.04</v>
      </c>
      <c r="DH3649">
        <v>35.299999999999997</v>
      </c>
      <c r="DI3649">
        <v>34.56</v>
      </c>
      <c r="DJ3649">
        <v>33.82</v>
      </c>
      <c r="DK3649">
        <v>33.08</v>
      </c>
      <c r="DL3649">
        <v>32.33</v>
      </c>
      <c r="DM3649">
        <v>31.59</v>
      </c>
      <c r="DN3649">
        <v>30.85</v>
      </c>
      <c r="DO3649">
        <v>30.1</v>
      </c>
      <c r="DP3649">
        <v>29.36</v>
      </c>
      <c r="DQ3649">
        <v>28.6</v>
      </c>
      <c r="DR3649">
        <v>27.85</v>
      </c>
      <c r="DS3649">
        <v>27.08</v>
      </c>
      <c r="DT3649">
        <v>26.32</v>
      </c>
      <c r="DU3649">
        <v>25.55</v>
      </c>
      <c r="DV3649">
        <v>24.78</v>
      </c>
      <c r="DW3649">
        <v>24.02</v>
      </c>
      <c r="DX3649">
        <v>23.26</v>
      </c>
      <c r="DY3649">
        <v>22.5</v>
      </c>
      <c r="DZ3649">
        <v>21.75</v>
      </c>
      <c r="EA3649">
        <v>21.01</v>
      </c>
      <c r="EB3649">
        <v>20.27</v>
      </c>
      <c r="EC3649">
        <v>19.53</v>
      </c>
      <c r="ED3649">
        <v>18.8</v>
      </c>
      <c r="EE3649">
        <v>18.079999999999998</v>
      </c>
      <c r="EF3649">
        <v>17.37</v>
      </c>
      <c r="EG3649">
        <v>16.66</v>
      </c>
      <c r="EH3649">
        <v>15.97</v>
      </c>
      <c r="EI3649">
        <v>15.29</v>
      </c>
      <c r="EJ3649">
        <v>14.62</v>
      </c>
      <c r="EK3649">
        <v>13.97</v>
      </c>
      <c r="EL3649">
        <v>13.33</v>
      </c>
      <c r="EM3649">
        <v>12.71</v>
      </c>
      <c r="EN3649">
        <v>12.1</v>
      </c>
      <c r="EO3649">
        <v>11.51</v>
      </c>
      <c r="EP3649">
        <v>10.93</v>
      </c>
      <c r="EQ3649">
        <v>10.38</v>
      </c>
      <c r="ER3649">
        <v>9.84</v>
      </c>
      <c r="ES3649">
        <v>9.33</v>
      </c>
      <c r="ET3649">
        <v>8.83</v>
      </c>
      <c r="EU3649">
        <v>8.35</v>
      </c>
      <c r="EV3649">
        <v>7.89</v>
      </c>
      <c r="EW3649">
        <v>7.44</v>
      </c>
      <c r="EX3649">
        <v>7.01</v>
      </c>
      <c r="EY3649">
        <v>6.6</v>
      </c>
      <c r="EZ3649">
        <v>6.21</v>
      </c>
      <c r="FA3649">
        <v>5.84</v>
      </c>
      <c r="FB3649">
        <v>5.49</v>
      </c>
      <c r="FC3649">
        <v>5.17</v>
      </c>
      <c r="FD3649">
        <v>4.8600000000000003</v>
      </c>
      <c r="FE3649">
        <v>4.57</v>
      </c>
      <c r="FF3649">
        <v>4.29</v>
      </c>
      <c r="FG3649">
        <v>4.03</v>
      </c>
      <c r="FH3649">
        <v>3.78</v>
      </c>
      <c r="FI3649">
        <v>3.55</v>
      </c>
      <c r="FJ3649">
        <v>3.32</v>
      </c>
      <c r="FK3649">
        <v>3.12</v>
      </c>
      <c r="FL3649">
        <v>2.94</v>
      </c>
      <c r="FM3649">
        <v>2.77</v>
      </c>
      <c r="FN3649">
        <v>2.62</v>
      </c>
      <c r="FO3649">
        <v>2.48</v>
      </c>
      <c r="FP3649">
        <v>2.35</v>
      </c>
      <c r="FQ3649">
        <v>2.23</v>
      </c>
      <c r="FR3649">
        <v>2.12</v>
      </c>
      <c r="FS3649">
        <v>2.0099999999999998</v>
      </c>
      <c r="FT3649">
        <v>1.9</v>
      </c>
      <c r="FU3649">
        <v>1.8</v>
      </c>
    </row>
    <row r="3650" spans="1:177" x14ac:dyDescent="0.25">
      <c r="A3650" t="s">
        <v>3437</v>
      </c>
      <c r="B3650">
        <v>70</v>
      </c>
      <c r="C3650">
        <v>70</v>
      </c>
      <c r="E3650">
        <v>100000</v>
      </c>
      <c r="F3650">
        <v>99297</v>
      </c>
      <c r="G3650">
        <v>98590</v>
      </c>
      <c r="H3650">
        <v>97878</v>
      </c>
      <c r="I3650">
        <v>97159</v>
      </c>
      <c r="J3650">
        <v>96432</v>
      </c>
      <c r="K3650">
        <v>95698</v>
      </c>
      <c r="L3650">
        <v>94954</v>
      </c>
      <c r="M3650">
        <v>94200</v>
      </c>
      <c r="N3650">
        <v>93435</v>
      </c>
      <c r="O3650">
        <v>92662</v>
      </c>
      <c r="P3650">
        <v>91882</v>
      </c>
      <c r="Q3650">
        <v>91100</v>
      </c>
      <c r="R3650">
        <v>90320</v>
      </c>
      <c r="S3650">
        <v>89541</v>
      </c>
      <c r="T3650">
        <v>88763</v>
      </c>
      <c r="U3650">
        <v>87982</v>
      </c>
      <c r="V3650">
        <v>87191</v>
      </c>
      <c r="W3650">
        <v>86381</v>
      </c>
      <c r="X3650">
        <v>85544</v>
      </c>
      <c r="Y3650">
        <v>84673</v>
      </c>
      <c r="Z3650">
        <v>83764</v>
      </c>
      <c r="AA3650">
        <v>82814</v>
      </c>
      <c r="AB3650">
        <v>81824</v>
      </c>
      <c r="AC3650">
        <v>80792</v>
      </c>
      <c r="AD3650">
        <v>79717</v>
      </c>
      <c r="AE3650">
        <v>78595</v>
      </c>
      <c r="AF3650">
        <v>77417</v>
      </c>
      <c r="AG3650">
        <v>76175</v>
      </c>
      <c r="AH3650">
        <v>74857</v>
      </c>
      <c r="AI3650">
        <v>73454</v>
      </c>
      <c r="AJ3650">
        <v>71958</v>
      </c>
      <c r="AK3650">
        <v>70361</v>
      </c>
      <c r="AL3650">
        <v>68661</v>
      </c>
      <c r="AM3650">
        <v>66854</v>
      </c>
      <c r="AN3650">
        <v>64937</v>
      </c>
      <c r="AO3650">
        <v>62908</v>
      </c>
      <c r="AP3650">
        <v>60760</v>
      </c>
      <c r="AQ3650">
        <v>58488</v>
      </c>
      <c r="AR3650">
        <v>56088</v>
      </c>
      <c r="AS3650">
        <v>53561</v>
      </c>
      <c r="AT3650">
        <v>50914</v>
      </c>
      <c r="AU3650">
        <v>48162</v>
      </c>
      <c r="AV3650">
        <v>45323</v>
      </c>
      <c r="AW3650">
        <v>42411</v>
      </c>
      <c r="AX3650">
        <v>39442</v>
      </c>
      <c r="AY3650">
        <v>36436</v>
      </c>
      <c r="AZ3650">
        <v>33402</v>
      </c>
      <c r="BA3650">
        <v>30360</v>
      </c>
      <c r="BB3650">
        <v>27328</v>
      </c>
      <c r="BC3650">
        <v>24340</v>
      </c>
      <c r="BD3650">
        <v>21433</v>
      </c>
      <c r="BE3650">
        <v>18649</v>
      </c>
      <c r="BF3650">
        <v>16031</v>
      </c>
      <c r="BG3650">
        <v>13603</v>
      </c>
      <c r="BH3650">
        <v>11385</v>
      </c>
      <c r="BI3650">
        <v>9387</v>
      </c>
      <c r="BJ3650">
        <v>7612</v>
      </c>
      <c r="BK3650">
        <v>6058</v>
      </c>
      <c r="BL3650">
        <v>4723</v>
      </c>
      <c r="BM3650">
        <v>3600</v>
      </c>
      <c r="BN3650">
        <v>2681</v>
      </c>
      <c r="BO3650">
        <v>1950</v>
      </c>
      <c r="BP3650">
        <v>1386</v>
      </c>
      <c r="BQ3650">
        <v>962</v>
      </c>
      <c r="BR3650">
        <v>652</v>
      </c>
      <c r="BS3650">
        <v>431</v>
      </c>
      <c r="BT3650">
        <v>277</v>
      </c>
      <c r="BU3650">
        <v>174</v>
      </c>
      <c r="BV3650">
        <v>106</v>
      </c>
      <c r="DC3650">
        <v>38.17</v>
      </c>
      <c r="DD3650">
        <v>37.44</v>
      </c>
      <c r="DE3650">
        <v>36.700000000000003</v>
      </c>
      <c r="DF3650">
        <v>35.97</v>
      </c>
      <c r="DG3650">
        <v>35.229999999999997</v>
      </c>
      <c r="DH3650">
        <v>34.49</v>
      </c>
      <c r="DI3650">
        <v>33.75</v>
      </c>
      <c r="DJ3650">
        <v>33.01</v>
      </c>
      <c r="DK3650">
        <v>32.270000000000003</v>
      </c>
      <c r="DL3650">
        <v>31.53</v>
      </c>
      <c r="DM3650">
        <v>30.79</v>
      </c>
      <c r="DN3650">
        <v>30.05</v>
      </c>
      <c r="DO3650">
        <v>29.3</v>
      </c>
      <c r="DP3650">
        <v>28.55</v>
      </c>
      <c r="DQ3650">
        <v>27.79</v>
      </c>
      <c r="DR3650">
        <v>27.03</v>
      </c>
      <c r="DS3650">
        <v>26.27</v>
      </c>
      <c r="DT3650">
        <v>25.5</v>
      </c>
      <c r="DU3650">
        <v>24.74</v>
      </c>
      <c r="DV3650">
        <v>23.97</v>
      </c>
      <c r="DW3650">
        <v>23.21</v>
      </c>
      <c r="DX3650">
        <v>22.46</v>
      </c>
      <c r="DY3650">
        <v>21.71</v>
      </c>
      <c r="DZ3650">
        <v>20.97</v>
      </c>
      <c r="EA3650">
        <v>20.23</v>
      </c>
      <c r="EB3650">
        <v>19.5</v>
      </c>
      <c r="EC3650">
        <v>18.77</v>
      </c>
      <c r="ED3650">
        <v>18.05</v>
      </c>
      <c r="EE3650">
        <v>17.329999999999998</v>
      </c>
      <c r="EF3650">
        <v>16.63</v>
      </c>
      <c r="EG3650">
        <v>15.94</v>
      </c>
      <c r="EH3650">
        <v>15.26</v>
      </c>
      <c r="EI3650">
        <v>14.59</v>
      </c>
      <c r="EJ3650">
        <v>13.94</v>
      </c>
      <c r="EK3650">
        <v>13.31</v>
      </c>
      <c r="EL3650">
        <v>12.68</v>
      </c>
      <c r="EM3650">
        <v>12.08</v>
      </c>
      <c r="EN3650">
        <v>11.49</v>
      </c>
      <c r="EO3650">
        <v>10.91</v>
      </c>
      <c r="EP3650">
        <v>10.36</v>
      </c>
      <c r="EQ3650">
        <v>9.82</v>
      </c>
      <c r="ER3650">
        <v>9.31</v>
      </c>
      <c r="ES3650">
        <v>8.81</v>
      </c>
      <c r="ET3650">
        <v>8.33</v>
      </c>
      <c r="EU3650">
        <v>7.87</v>
      </c>
      <c r="EV3650">
        <v>7.42</v>
      </c>
      <c r="EW3650">
        <v>7</v>
      </c>
      <c r="EX3650">
        <v>6.59</v>
      </c>
      <c r="EY3650">
        <v>6.2</v>
      </c>
      <c r="EZ3650">
        <v>5.83</v>
      </c>
      <c r="FA3650">
        <v>5.48</v>
      </c>
      <c r="FB3650">
        <v>5.16</v>
      </c>
      <c r="FC3650">
        <v>4.8499999999999996</v>
      </c>
      <c r="FD3650">
        <v>4.5599999999999996</v>
      </c>
      <c r="FE3650">
        <v>4.29</v>
      </c>
      <c r="FF3650">
        <v>4.03</v>
      </c>
      <c r="FG3650">
        <v>3.78</v>
      </c>
      <c r="FH3650">
        <v>3.54</v>
      </c>
      <c r="FI3650">
        <v>3.32</v>
      </c>
      <c r="FJ3650">
        <v>3.12</v>
      </c>
      <c r="FK3650">
        <v>2.93</v>
      </c>
      <c r="FL3650">
        <v>2.77</v>
      </c>
      <c r="FM3650">
        <v>2.61</v>
      </c>
      <c r="FN3650">
        <v>2.48</v>
      </c>
      <c r="FO3650">
        <v>2.35</v>
      </c>
      <c r="FP3650">
        <v>2.23</v>
      </c>
      <c r="FQ3650">
        <v>2.11</v>
      </c>
      <c r="FR3650">
        <v>2</v>
      </c>
      <c r="FS3650">
        <v>1.9</v>
      </c>
      <c r="FT3650">
        <v>1.8</v>
      </c>
    </row>
    <row r="3651" spans="1:177" x14ac:dyDescent="0.25">
      <c r="A3651" t="s">
        <v>3438</v>
      </c>
      <c r="B3651">
        <v>69</v>
      </c>
      <c r="C3651">
        <v>69</v>
      </c>
      <c r="E3651">
        <v>100000</v>
      </c>
      <c r="F3651">
        <v>99282</v>
      </c>
      <c r="G3651">
        <v>98559</v>
      </c>
      <c r="H3651">
        <v>97829</v>
      </c>
      <c r="I3651">
        <v>97091</v>
      </c>
      <c r="J3651">
        <v>96343</v>
      </c>
      <c r="K3651">
        <v>95587</v>
      </c>
      <c r="L3651">
        <v>94820</v>
      </c>
      <c r="M3651">
        <v>94043</v>
      </c>
      <c r="N3651">
        <v>93257</v>
      </c>
      <c r="O3651">
        <v>92465</v>
      </c>
      <c r="P3651">
        <v>91672</v>
      </c>
      <c r="Q3651">
        <v>90879</v>
      </c>
      <c r="R3651">
        <v>90089</v>
      </c>
      <c r="S3651">
        <v>89300</v>
      </c>
      <c r="T3651">
        <v>88507</v>
      </c>
      <c r="U3651">
        <v>87705</v>
      </c>
      <c r="V3651">
        <v>86884</v>
      </c>
      <c r="W3651">
        <v>86036</v>
      </c>
      <c r="X3651">
        <v>85154</v>
      </c>
      <c r="Y3651">
        <v>84233</v>
      </c>
      <c r="Z3651">
        <v>83272</v>
      </c>
      <c r="AA3651">
        <v>82269</v>
      </c>
      <c r="AB3651">
        <v>81225</v>
      </c>
      <c r="AC3651">
        <v>80138</v>
      </c>
      <c r="AD3651">
        <v>79003</v>
      </c>
      <c r="AE3651">
        <v>77812</v>
      </c>
      <c r="AF3651">
        <v>76556</v>
      </c>
      <c r="AG3651">
        <v>75224</v>
      </c>
      <c r="AH3651">
        <v>73806</v>
      </c>
      <c r="AI3651">
        <v>72293</v>
      </c>
      <c r="AJ3651">
        <v>70681</v>
      </c>
      <c r="AK3651">
        <v>68963</v>
      </c>
      <c r="AL3651">
        <v>67139</v>
      </c>
      <c r="AM3651">
        <v>65204</v>
      </c>
      <c r="AN3651">
        <v>63156</v>
      </c>
      <c r="AO3651">
        <v>60990</v>
      </c>
      <c r="AP3651">
        <v>58699</v>
      </c>
      <c r="AQ3651">
        <v>56280</v>
      </c>
      <c r="AR3651">
        <v>53733</v>
      </c>
      <c r="AS3651">
        <v>51068</v>
      </c>
      <c r="AT3651">
        <v>48297</v>
      </c>
      <c r="AU3651">
        <v>45437</v>
      </c>
      <c r="AV3651">
        <v>42509</v>
      </c>
      <c r="AW3651">
        <v>39525</v>
      </c>
      <c r="AX3651">
        <v>36500</v>
      </c>
      <c r="AY3651">
        <v>33453</v>
      </c>
      <c r="AZ3651">
        <v>30394</v>
      </c>
      <c r="BA3651">
        <v>27350</v>
      </c>
      <c r="BB3651">
        <v>24348</v>
      </c>
      <c r="BC3651">
        <v>21433</v>
      </c>
      <c r="BD3651">
        <v>18643</v>
      </c>
      <c r="BE3651">
        <v>16016</v>
      </c>
      <c r="BF3651">
        <v>13586</v>
      </c>
      <c r="BG3651">
        <v>11366</v>
      </c>
      <c r="BH3651">
        <v>9368</v>
      </c>
      <c r="BI3651">
        <v>7592</v>
      </c>
      <c r="BJ3651">
        <v>6039</v>
      </c>
      <c r="BK3651">
        <v>4706</v>
      </c>
      <c r="BL3651">
        <v>3585</v>
      </c>
      <c r="BM3651">
        <v>2668</v>
      </c>
      <c r="BN3651">
        <v>1940</v>
      </c>
      <c r="BO3651">
        <v>1377</v>
      </c>
      <c r="BP3651">
        <v>955</v>
      </c>
      <c r="BQ3651">
        <v>647</v>
      </c>
      <c r="BR3651">
        <v>427</v>
      </c>
      <c r="BS3651">
        <v>275</v>
      </c>
      <c r="BT3651">
        <v>172</v>
      </c>
      <c r="BU3651">
        <v>105</v>
      </c>
      <c r="DC3651">
        <v>37.36</v>
      </c>
      <c r="DD3651">
        <v>36.630000000000003</v>
      </c>
      <c r="DE3651">
        <v>35.89</v>
      </c>
      <c r="DF3651">
        <v>35.159999999999997</v>
      </c>
      <c r="DG3651">
        <v>34.42</v>
      </c>
      <c r="DH3651">
        <v>33.68</v>
      </c>
      <c r="DI3651">
        <v>32.950000000000003</v>
      </c>
      <c r="DJ3651">
        <v>32.21</v>
      </c>
      <c r="DK3651">
        <v>31.47</v>
      </c>
      <c r="DL3651">
        <v>30.73</v>
      </c>
      <c r="DM3651">
        <v>29.99</v>
      </c>
      <c r="DN3651">
        <v>29.25</v>
      </c>
      <c r="DO3651">
        <v>28.5</v>
      </c>
      <c r="DP3651">
        <v>27.74</v>
      </c>
      <c r="DQ3651">
        <v>26.98</v>
      </c>
      <c r="DR3651">
        <v>26.22</v>
      </c>
      <c r="DS3651">
        <v>25.45</v>
      </c>
      <c r="DT3651">
        <v>24.69</v>
      </c>
      <c r="DU3651">
        <v>23.93</v>
      </c>
      <c r="DV3651">
        <v>23.17</v>
      </c>
      <c r="DW3651">
        <v>22.42</v>
      </c>
      <c r="DX3651">
        <v>21.67</v>
      </c>
      <c r="DY3651">
        <v>20.93</v>
      </c>
      <c r="DZ3651">
        <v>20.190000000000001</v>
      </c>
      <c r="EA3651">
        <v>19.46</v>
      </c>
      <c r="EB3651">
        <v>18.73</v>
      </c>
      <c r="EC3651">
        <v>18.010000000000002</v>
      </c>
      <c r="ED3651">
        <v>17.3</v>
      </c>
      <c r="EE3651">
        <v>16.600000000000001</v>
      </c>
      <c r="EF3651">
        <v>15.91</v>
      </c>
      <c r="EG3651">
        <v>15.23</v>
      </c>
      <c r="EH3651">
        <v>14.56</v>
      </c>
      <c r="EI3651">
        <v>13.91</v>
      </c>
      <c r="EJ3651">
        <v>13.28</v>
      </c>
      <c r="EK3651">
        <v>12.66</v>
      </c>
      <c r="EL3651">
        <v>12.05</v>
      </c>
      <c r="EM3651">
        <v>11.46</v>
      </c>
      <c r="EN3651">
        <v>10.89</v>
      </c>
      <c r="EO3651">
        <v>10.34</v>
      </c>
      <c r="EP3651">
        <v>9.8000000000000007</v>
      </c>
      <c r="EQ3651">
        <v>9.2899999999999991</v>
      </c>
      <c r="ER3651">
        <v>8.7899999999999991</v>
      </c>
      <c r="ES3651">
        <v>8.32</v>
      </c>
      <c r="ET3651">
        <v>7.85</v>
      </c>
      <c r="EU3651">
        <v>7.41</v>
      </c>
      <c r="EV3651">
        <v>6.98</v>
      </c>
      <c r="EW3651">
        <v>6.57</v>
      </c>
      <c r="EX3651">
        <v>6.18</v>
      </c>
      <c r="EY3651">
        <v>5.82</v>
      </c>
      <c r="EZ3651">
        <v>5.47</v>
      </c>
      <c r="FA3651">
        <v>5.15</v>
      </c>
      <c r="FB3651">
        <v>4.84</v>
      </c>
      <c r="FC3651">
        <v>4.55</v>
      </c>
      <c r="FD3651">
        <v>4.28</v>
      </c>
      <c r="FE3651">
        <v>4.0199999999999996</v>
      </c>
      <c r="FF3651">
        <v>3.77</v>
      </c>
      <c r="FG3651">
        <v>3.53</v>
      </c>
      <c r="FH3651">
        <v>3.31</v>
      </c>
      <c r="FI3651">
        <v>3.11</v>
      </c>
      <c r="FJ3651">
        <v>2.93</v>
      </c>
      <c r="FK3651">
        <v>2.76</v>
      </c>
      <c r="FL3651">
        <v>2.61</v>
      </c>
      <c r="FM3651">
        <v>2.4700000000000002</v>
      </c>
      <c r="FN3651">
        <v>2.34</v>
      </c>
      <c r="FO3651">
        <v>2.2200000000000002</v>
      </c>
      <c r="FP3651">
        <v>2.11</v>
      </c>
      <c r="FQ3651">
        <v>2</v>
      </c>
      <c r="FR3651">
        <v>1.9</v>
      </c>
      <c r="FS3651">
        <v>1.8</v>
      </c>
    </row>
    <row r="3652" spans="1:177" x14ac:dyDescent="0.25">
      <c r="A3652" t="s">
        <v>3439</v>
      </c>
      <c r="B3652">
        <v>68</v>
      </c>
      <c r="C3652">
        <v>68</v>
      </c>
      <c r="E3652">
        <v>100000</v>
      </c>
      <c r="F3652">
        <v>99266</v>
      </c>
      <c r="G3652">
        <v>98525</v>
      </c>
      <c r="H3652">
        <v>97775</v>
      </c>
      <c r="I3652">
        <v>97016</v>
      </c>
      <c r="J3652">
        <v>96246</v>
      </c>
      <c r="K3652">
        <v>95466</v>
      </c>
      <c r="L3652">
        <v>94676</v>
      </c>
      <c r="M3652">
        <v>93877</v>
      </c>
      <c r="N3652">
        <v>93073</v>
      </c>
      <c r="O3652">
        <v>92268</v>
      </c>
      <c r="P3652">
        <v>91463</v>
      </c>
      <c r="Q3652">
        <v>90661</v>
      </c>
      <c r="R3652">
        <v>89860</v>
      </c>
      <c r="S3652">
        <v>89056</v>
      </c>
      <c r="T3652">
        <v>88242</v>
      </c>
      <c r="U3652">
        <v>87409</v>
      </c>
      <c r="V3652">
        <v>86550</v>
      </c>
      <c r="W3652">
        <v>85656</v>
      </c>
      <c r="X3652">
        <v>84724</v>
      </c>
      <c r="Y3652">
        <v>83750</v>
      </c>
      <c r="Z3652">
        <v>82736</v>
      </c>
      <c r="AA3652">
        <v>81678</v>
      </c>
      <c r="AB3652">
        <v>80578</v>
      </c>
      <c r="AC3652">
        <v>79430</v>
      </c>
      <c r="AD3652">
        <v>78226</v>
      </c>
      <c r="AE3652">
        <v>76957</v>
      </c>
      <c r="AF3652">
        <v>75610</v>
      </c>
      <c r="AG3652">
        <v>74176</v>
      </c>
      <c r="AH3652">
        <v>72647</v>
      </c>
      <c r="AI3652">
        <v>71018</v>
      </c>
      <c r="AJ3652">
        <v>69284</v>
      </c>
      <c r="AK3652">
        <v>67441</v>
      </c>
      <c r="AL3652">
        <v>65487</v>
      </c>
      <c r="AM3652">
        <v>63420</v>
      </c>
      <c r="AN3652">
        <v>61234</v>
      </c>
      <c r="AO3652">
        <v>58923</v>
      </c>
      <c r="AP3652">
        <v>56484</v>
      </c>
      <c r="AQ3652">
        <v>53918</v>
      </c>
      <c r="AR3652">
        <v>51233</v>
      </c>
      <c r="AS3652">
        <v>48443</v>
      </c>
      <c r="AT3652">
        <v>45563</v>
      </c>
      <c r="AU3652">
        <v>42615</v>
      </c>
      <c r="AV3652">
        <v>39615</v>
      </c>
      <c r="AW3652">
        <v>36575</v>
      </c>
      <c r="AX3652">
        <v>33509</v>
      </c>
      <c r="AY3652">
        <v>30437</v>
      </c>
      <c r="AZ3652">
        <v>27377</v>
      </c>
      <c r="BA3652">
        <v>24365</v>
      </c>
      <c r="BB3652">
        <v>21437</v>
      </c>
      <c r="BC3652">
        <v>18640</v>
      </c>
      <c r="BD3652">
        <v>16008</v>
      </c>
      <c r="BE3652">
        <v>13571</v>
      </c>
      <c r="BF3652">
        <v>11350</v>
      </c>
      <c r="BG3652">
        <v>9350</v>
      </c>
      <c r="BH3652">
        <v>7575</v>
      </c>
      <c r="BI3652">
        <v>6022</v>
      </c>
      <c r="BJ3652">
        <v>4689</v>
      </c>
      <c r="BK3652">
        <v>3571</v>
      </c>
      <c r="BL3652">
        <v>2656</v>
      </c>
      <c r="BM3652">
        <v>1930</v>
      </c>
      <c r="BN3652">
        <v>1369</v>
      </c>
      <c r="BO3652">
        <v>949</v>
      </c>
      <c r="BP3652">
        <v>642</v>
      </c>
      <c r="BQ3652">
        <v>424</v>
      </c>
      <c r="BR3652">
        <v>272</v>
      </c>
      <c r="BS3652">
        <v>170</v>
      </c>
      <c r="BT3652">
        <v>104</v>
      </c>
      <c r="DC3652">
        <v>36.549999999999997</v>
      </c>
      <c r="DD3652">
        <v>35.82</v>
      </c>
      <c r="DE3652">
        <v>35.090000000000003</v>
      </c>
      <c r="DF3652">
        <v>34.35</v>
      </c>
      <c r="DG3652">
        <v>33.619999999999997</v>
      </c>
      <c r="DH3652">
        <v>32.880000000000003</v>
      </c>
      <c r="DI3652">
        <v>32.15</v>
      </c>
      <c r="DJ3652">
        <v>31.41</v>
      </c>
      <c r="DK3652">
        <v>30.67</v>
      </c>
      <c r="DL3652">
        <v>29.93</v>
      </c>
      <c r="DM3652">
        <v>29.19</v>
      </c>
      <c r="DN3652">
        <v>28.44</v>
      </c>
      <c r="DO3652">
        <v>27.69</v>
      </c>
      <c r="DP3652">
        <v>26.93</v>
      </c>
      <c r="DQ3652">
        <v>26.17</v>
      </c>
      <c r="DR3652">
        <v>25.41</v>
      </c>
      <c r="DS3652">
        <v>24.65</v>
      </c>
      <c r="DT3652">
        <v>23.89</v>
      </c>
      <c r="DU3652">
        <v>23.13</v>
      </c>
      <c r="DV3652">
        <v>22.38</v>
      </c>
      <c r="DW3652">
        <v>21.63</v>
      </c>
      <c r="DX3652">
        <v>20.89</v>
      </c>
      <c r="DY3652">
        <v>20.16</v>
      </c>
      <c r="DZ3652">
        <v>19.420000000000002</v>
      </c>
      <c r="EA3652">
        <v>18.7</v>
      </c>
      <c r="EB3652">
        <v>17.98</v>
      </c>
      <c r="EC3652">
        <v>17.27</v>
      </c>
      <c r="ED3652">
        <v>16.559999999999999</v>
      </c>
      <c r="EE3652">
        <v>15.87</v>
      </c>
      <c r="EF3652">
        <v>15.2</v>
      </c>
      <c r="EG3652">
        <v>14.54</v>
      </c>
      <c r="EH3652">
        <v>13.89</v>
      </c>
      <c r="EI3652">
        <v>13.25</v>
      </c>
      <c r="EJ3652">
        <v>12.63</v>
      </c>
      <c r="EK3652">
        <v>12.03</v>
      </c>
      <c r="EL3652">
        <v>11.44</v>
      </c>
      <c r="EM3652">
        <v>10.87</v>
      </c>
      <c r="EN3652">
        <v>10.32</v>
      </c>
      <c r="EO3652">
        <v>9.7799999999999994</v>
      </c>
      <c r="EP3652">
        <v>9.27</v>
      </c>
      <c r="EQ3652">
        <v>8.7799999999999994</v>
      </c>
      <c r="ER3652">
        <v>8.3000000000000007</v>
      </c>
      <c r="ES3652">
        <v>7.84</v>
      </c>
      <c r="ET3652">
        <v>7.39</v>
      </c>
      <c r="EU3652">
        <v>6.97</v>
      </c>
      <c r="EV3652">
        <v>6.56</v>
      </c>
      <c r="EW3652">
        <v>6.17</v>
      </c>
      <c r="EX3652">
        <v>5.8</v>
      </c>
      <c r="EY3652">
        <v>5.46</v>
      </c>
      <c r="EZ3652">
        <v>5.14</v>
      </c>
      <c r="FA3652">
        <v>4.83</v>
      </c>
      <c r="FB3652">
        <v>4.55</v>
      </c>
      <c r="FC3652">
        <v>4.2699999999999996</v>
      </c>
      <c r="FD3652">
        <v>4.01</v>
      </c>
      <c r="FE3652">
        <v>3.76</v>
      </c>
      <c r="FF3652">
        <v>3.53</v>
      </c>
      <c r="FG3652">
        <v>3.31</v>
      </c>
      <c r="FH3652">
        <v>3.11</v>
      </c>
      <c r="FI3652">
        <v>2.92</v>
      </c>
      <c r="FJ3652">
        <v>2.76</v>
      </c>
      <c r="FK3652">
        <v>2.61</v>
      </c>
      <c r="FL3652">
        <v>2.4700000000000002</v>
      </c>
      <c r="FM3652">
        <v>2.34</v>
      </c>
      <c r="FN3652">
        <v>2.2200000000000002</v>
      </c>
      <c r="FO3652">
        <v>2.11</v>
      </c>
      <c r="FP3652">
        <v>2</v>
      </c>
      <c r="FQ3652">
        <v>1.9</v>
      </c>
      <c r="FR3652">
        <v>1.8</v>
      </c>
    </row>
    <row r="3653" spans="1:177" x14ac:dyDescent="0.25">
      <c r="A3653" t="s">
        <v>3440</v>
      </c>
      <c r="B3653">
        <v>67</v>
      </c>
      <c r="C3653">
        <v>67</v>
      </c>
      <c r="E3653">
        <v>100000</v>
      </c>
      <c r="F3653">
        <v>99248</v>
      </c>
      <c r="G3653">
        <v>98487</v>
      </c>
      <c r="H3653">
        <v>97716</v>
      </c>
      <c r="I3653">
        <v>96933</v>
      </c>
      <c r="J3653">
        <v>96140</v>
      </c>
      <c r="K3653">
        <v>95336</v>
      </c>
      <c r="L3653">
        <v>94524</v>
      </c>
      <c r="M3653">
        <v>93707</v>
      </c>
      <c r="N3653">
        <v>92889</v>
      </c>
      <c r="O3653">
        <v>92072</v>
      </c>
      <c r="P3653">
        <v>91258</v>
      </c>
      <c r="Q3653">
        <v>90445</v>
      </c>
      <c r="R3653">
        <v>89629</v>
      </c>
      <c r="S3653">
        <v>88803</v>
      </c>
      <c r="T3653">
        <v>87959</v>
      </c>
      <c r="U3653">
        <v>87088</v>
      </c>
      <c r="V3653">
        <v>86182</v>
      </c>
      <c r="W3653">
        <v>85238</v>
      </c>
      <c r="X3653">
        <v>84252</v>
      </c>
      <c r="Y3653">
        <v>83224</v>
      </c>
      <c r="Z3653">
        <v>82154</v>
      </c>
      <c r="AA3653">
        <v>81040</v>
      </c>
      <c r="AB3653">
        <v>79878</v>
      </c>
      <c r="AC3653">
        <v>78661</v>
      </c>
      <c r="AD3653">
        <v>77377</v>
      </c>
      <c r="AE3653">
        <v>76016</v>
      </c>
      <c r="AF3653">
        <v>74566</v>
      </c>
      <c r="AG3653">
        <v>73020</v>
      </c>
      <c r="AH3653">
        <v>71373</v>
      </c>
      <c r="AI3653">
        <v>69621</v>
      </c>
      <c r="AJ3653">
        <v>67761</v>
      </c>
      <c r="AK3653">
        <v>65788</v>
      </c>
      <c r="AL3653">
        <v>63701</v>
      </c>
      <c r="AM3653">
        <v>61494</v>
      </c>
      <c r="AN3653">
        <v>59162</v>
      </c>
      <c r="AO3653">
        <v>56703</v>
      </c>
      <c r="AP3653">
        <v>54115</v>
      </c>
      <c r="AQ3653">
        <v>51410</v>
      </c>
      <c r="AR3653">
        <v>48599</v>
      </c>
      <c r="AS3653">
        <v>45701</v>
      </c>
      <c r="AT3653">
        <v>42733</v>
      </c>
      <c r="AU3653">
        <v>39712</v>
      </c>
      <c r="AV3653">
        <v>36657</v>
      </c>
      <c r="AW3653">
        <v>33576</v>
      </c>
      <c r="AX3653">
        <v>30486</v>
      </c>
      <c r="AY3653">
        <v>27413</v>
      </c>
      <c r="AZ3653">
        <v>24385</v>
      </c>
      <c r="BA3653">
        <v>21449</v>
      </c>
      <c r="BB3653">
        <v>18641</v>
      </c>
      <c r="BC3653">
        <v>16003</v>
      </c>
      <c r="BD3653">
        <v>13562</v>
      </c>
      <c r="BE3653">
        <v>11335</v>
      </c>
      <c r="BF3653">
        <v>9335</v>
      </c>
      <c r="BG3653">
        <v>7559</v>
      </c>
      <c r="BH3653">
        <v>6007</v>
      </c>
      <c r="BI3653">
        <v>4674</v>
      </c>
      <c r="BJ3653">
        <v>3557</v>
      </c>
      <c r="BK3653">
        <v>2645</v>
      </c>
      <c r="BL3653">
        <v>1920</v>
      </c>
      <c r="BM3653">
        <v>1362</v>
      </c>
      <c r="BN3653">
        <v>943</v>
      </c>
      <c r="BO3653">
        <v>637</v>
      </c>
      <c r="BP3653">
        <v>420</v>
      </c>
      <c r="BQ3653">
        <v>270</v>
      </c>
      <c r="BR3653">
        <v>169</v>
      </c>
      <c r="BS3653">
        <v>103</v>
      </c>
      <c r="DC3653">
        <v>35.75</v>
      </c>
      <c r="DD3653">
        <v>35.020000000000003</v>
      </c>
      <c r="DE3653">
        <v>34.28</v>
      </c>
      <c r="DF3653">
        <v>33.549999999999997</v>
      </c>
      <c r="DG3653">
        <v>32.82</v>
      </c>
      <c r="DH3653">
        <v>32.08</v>
      </c>
      <c r="DI3653">
        <v>31.35</v>
      </c>
      <c r="DJ3653">
        <v>30.61</v>
      </c>
      <c r="DK3653">
        <v>29.88</v>
      </c>
      <c r="DL3653">
        <v>29.14</v>
      </c>
      <c r="DM3653">
        <v>28.39</v>
      </c>
      <c r="DN3653">
        <v>27.64</v>
      </c>
      <c r="DO3653">
        <v>26.88</v>
      </c>
      <c r="DP3653">
        <v>26.12</v>
      </c>
      <c r="DQ3653">
        <v>25.36</v>
      </c>
      <c r="DR3653">
        <v>24.6</v>
      </c>
      <c r="DS3653">
        <v>23.84</v>
      </c>
      <c r="DT3653">
        <v>23.09</v>
      </c>
      <c r="DU3653">
        <v>22.34</v>
      </c>
      <c r="DV3653">
        <v>21.59</v>
      </c>
      <c r="DW3653">
        <v>20.85</v>
      </c>
      <c r="DX3653">
        <v>20.12</v>
      </c>
      <c r="DY3653">
        <v>19.39</v>
      </c>
      <c r="DZ3653">
        <v>18.66</v>
      </c>
      <c r="EA3653">
        <v>17.940000000000001</v>
      </c>
      <c r="EB3653">
        <v>17.23</v>
      </c>
      <c r="EC3653">
        <v>16.53</v>
      </c>
      <c r="ED3653">
        <v>15.84</v>
      </c>
      <c r="EE3653">
        <v>15.17</v>
      </c>
      <c r="EF3653">
        <v>14.51</v>
      </c>
      <c r="EG3653">
        <v>13.86</v>
      </c>
      <c r="EH3653">
        <v>13.23</v>
      </c>
      <c r="EI3653">
        <v>12.61</v>
      </c>
      <c r="EJ3653">
        <v>12</v>
      </c>
      <c r="EK3653">
        <v>11.42</v>
      </c>
      <c r="EL3653">
        <v>10.85</v>
      </c>
      <c r="EM3653">
        <v>10.3</v>
      </c>
      <c r="EN3653">
        <v>9.77</v>
      </c>
      <c r="EO3653">
        <v>9.25</v>
      </c>
      <c r="EP3653">
        <v>8.76</v>
      </c>
      <c r="EQ3653">
        <v>8.2799999999999994</v>
      </c>
      <c r="ER3653">
        <v>7.82</v>
      </c>
      <c r="ES3653">
        <v>7.38</v>
      </c>
      <c r="ET3653">
        <v>6.95</v>
      </c>
      <c r="EU3653">
        <v>6.55</v>
      </c>
      <c r="EV3653">
        <v>6.16</v>
      </c>
      <c r="EW3653">
        <v>5.79</v>
      </c>
      <c r="EX3653">
        <v>5.45</v>
      </c>
      <c r="EY3653">
        <v>5.13</v>
      </c>
      <c r="EZ3653">
        <v>4.83</v>
      </c>
      <c r="FA3653">
        <v>4.54</v>
      </c>
      <c r="FB3653">
        <v>4.2699999999999996</v>
      </c>
      <c r="FC3653">
        <v>4.01</v>
      </c>
      <c r="FD3653">
        <v>3.76</v>
      </c>
      <c r="FE3653">
        <v>3.52</v>
      </c>
      <c r="FF3653">
        <v>3.3</v>
      </c>
      <c r="FG3653">
        <v>3.1</v>
      </c>
      <c r="FH3653">
        <v>2.92</v>
      </c>
      <c r="FI3653">
        <v>2.75</v>
      </c>
      <c r="FJ3653">
        <v>2.6</v>
      </c>
      <c r="FK3653">
        <v>2.46</v>
      </c>
      <c r="FL3653">
        <v>2.34</v>
      </c>
      <c r="FM3653">
        <v>2.2200000000000002</v>
      </c>
      <c r="FN3653">
        <v>2.1</v>
      </c>
      <c r="FO3653">
        <v>2</v>
      </c>
      <c r="FP3653">
        <v>1.89</v>
      </c>
      <c r="FQ3653">
        <v>1.79</v>
      </c>
    </row>
    <row r="3654" spans="1:177" x14ac:dyDescent="0.25">
      <c r="A3654" t="s">
        <v>3441</v>
      </c>
      <c r="B3654">
        <v>66</v>
      </c>
      <c r="C3654">
        <v>66</v>
      </c>
      <c r="E3654">
        <v>100000</v>
      </c>
      <c r="F3654">
        <v>99227</v>
      </c>
      <c r="G3654">
        <v>98444</v>
      </c>
      <c r="H3654">
        <v>97650</v>
      </c>
      <c r="I3654">
        <v>96843</v>
      </c>
      <c r="J3654">
        <v>96026</v>
      </c>
      <c r="K3654">
        <v>95200</v>
      </c>
      <c r="L3654">
        <v>94370</v>
      </c>
      <c r="M3654">
        <v>93538</v>
      </c>
      <c r="N3654">
        <v>92709</v>
      </c>
      <c r="O3654">
        <v>91882</v>
      </c>
      <c r="P3654">
        <v>91057</v>
      </c>
      <c r="Q3654">
        <v>90229</v>
      </c>
      <c r="R3654">
        <v>89391</v>
      </c>
      <c r="S3654">
        <v>88535</v>
      </c>
      <c r="T3654">
        <v>87651</v>
      </c>
      <c r="U3654">
        <v>86733</v>
      </c>
      <c r="V3654">
        <v>85776</v>
      </c>
      <c r="W3654">
        <v>84777</v>
      </c>
      <c r="X3654">
        <v>83736</v>
      </c>
      <c r="Y3654">
        <v>82653</v>
      </c>
      <c r="Z3654">
        <v>81526</v>
      </c>
      <c r="AA3654">
        <v>80349</v>
      </c>
      <c r="AB3654">
        <v>79117</v>
      </c>
      <c r="AC3654">
        <v>77818</v>
      </c>
      <c r="AD3654">
        <v>76442</v>
      </c>
      <c r="AE3654">
        <v>74977</v>
      </c>
      <c r="AF3654">
        <v>73414</v>
      </c>
      <c r="AG3654">
        <v>71749</v>
      </c>
      <c r="AH3654">
        <v>69978</v>
      </c>
      <c r="AI3654">
        <v>68098</v>
      </c>
      <c r="AJ3654">
        <v>66107</v>
      </c>
      <c r="AK3654">
        <v>64000</v>
      </c>
      <c r="AL3654">
        <v>61772</v>
      </c>
      <c r="AM3654">
        <v>59418</v>
      </c>
      <c r="AN3654">
        <v>56936</v>
      </c>
      <c r="AO3654">
        <v>54328</v>
      </c>
      <c r="AP3654">
        <v>51600</v>
      </c>
      <c r="AQ3654">
        <v>48769</v>
      </c>
      <c r="AR3654">
        <v>45849</v>
      </c>
      <c r="AS3654">
        <v>42862</v>
      </c>
      <c r="AT3654">
        <v>39822</v>
      </c>
      <c r="AU3654">
        <v>36746</v>
      </c>
      <c r="AV3654">
        <v>33650</v>
      </c>
      <c r="AW3654">
        <v>30545</v>
      </c>
      <c r="AX3654">
        <v>27456</v>
      </c>
      <c r="AY3654">
        <v>24416</v>
      </c>
      <c r="AZ3654">
        <v>21464</v>
      </c>
      <c r="BA3654">
        <v>18648</v>
      </c>
      <c r="BB3654">
        <v>16001</v>
      </c>
      <c r="BC3654">
        <v>13555</v>
      </c>
      <c r="BD3654">
        <v>11325</v>
      </c>
      <c r="BE3654">
        <v>9321</v>
      </c>
      <c r="BF3654">
        <v>7545</v>
      </c>
      <c r="BG3654">
        <v>5993</v>
      </c>
      <c r="BH3654">
        <v>4661</v>
      </c>
      <c r="BI3654">
        <v>3545</v>
      </c>
      <c r="BJ3654">
        <v>2634</v>
      </c>
      <c r="BK3654">
        <v>1911</v>
      </c>
      <c r="BL3654">
        <v>1354</v>
      </c>
      <c r="BM3654">
        <v>937</v>
      </c>
      <c r="BN3654">
        <v>633</v>
      </c>
      <c r="BO3654">
        <v>417</v>
      </c>
      <c r="BP3654">
        <v>268</v>
      </c>
      <c r="BQ3654">
        <v>167</v>
      </c>
      <c r="BR3654">
        <v>101</v>
      </c>
      <c r="DC3654">
        <v>34.950000000000003</v>
      </c>
      <c r="DD3654">
        <v>34.22</v>
      </c>
      <c r="DE3654">
        <v>33.479999999999997</v>
      </c>
      <c r="DF3654">
        <v>32.75</v>
      </c>
      <c r="DG3654">
        <v>32.020000000000003</v>
      </c>
      <c r="DH3654">
        <v>31.29</v>
      </c>
      <c r="DI3654">
        <v>30.56</v>
      </c>
      <c r="DJ3654">
        <v>29.82</v>
      </c>
      <c r="DK3654">
        <v>29.08</v>
      </c>
      <c r="DL3654">
        <v>28.34</v>
      </c>
      <c r="DM3654">
        <v>27.59</v>
      </c>
      <c r="DN3654">
        <v>26.83</v>
      </c>
      <c r="DO3654">
        <v>26.07</v>
      </c>
      <c r="DP3654">
        <v>25.31</v>
      </c>
      <c r="DQ3654">
        <v>24.55</v>
      </c>
      <c r="DR3654">
        <v>23.8</v>
      </c>
      <c r="DS3654">
        <v>23.04</v>
      </c>
      <c r="DT3654">
        <v>22.3</v>
      </c>
      <c r="DU3654">
        <v>21.55</v>
      </c>
      <c r="DV3654">
        <v>20.81</v>
      </c>
      <c r="DW3654">
        <v>20.079999999999998</v>
      </c>
      <c r="DX3654">
        <v>19.350000000000001</v>
      </c>
      <c r="DY3654">
        <v>18.63</v>
      </c>
      <c r="DZ3654">
        <v>17.91</v>
      </c>
      <c r="EA3654">
        <v>17.2</v>
      </c>
      <c r="EB3654">
        <v>16.5</v>
      </c>
      <c r="EC3654">
        <v>15.81</v>
      </c>
      <c r="ED3654">
        <v>15.14</v>
      </c>
      <c r="EE3654">
        <v>14.48</v>
      </c>
      <c r="EF3654">
        <v>13.83</v>
      </c>
      <c r="EG3654">
        <v>13.2</v>
      </c>
      <c r="EH3654">
        <v>12.58</v>
      </c>
      <c r="EI3654">
        <v>11.98</v>
      </c>
      <c r="EJ3654">
        <v>11.4</v>
      </c>
      <c r="EK3654">
        <v>10.83</v>
      </c>
      <c r="EL3654">
        <v>10.28</v>
      </c>
      <c r="EM3654">
        <v>9.75</v>
      </c>
      <c r="EN3654">
        <v>9.24</v>
      </c>
      <c r="EO3654">
        <v>8.74</v>
      </c>
      <c r="EP3654">
        <v>8.27</v>
      </c>
      <c r="EQ3654">
        <v>7.81</v>
      </c>
      <c r="ER3654">
        <v>7.37</v>
      </c>
      <c r="ES3654">
        <v>6.94</v>
      </c>
      <c r="ET3654">
        <v>6.53</v>
      </c>
      <c r="EU3654">
        <v>6.15</v>
      </c>
      <c r="EV3654">
        <v>5.78</v>
      </c>
      <c r="EW3654">
        <v>5.44</v>
      </c>
      <c r="EX3654">
        <v>5.12</v>
      </c>
      <c r="EY3654">
        <v>4.82</v>
      </c>
      <c r="EZ3654">
        <v>4.53</v>
      </c>
      <c r="FA3654">
        <v>4.26</v>
      </c>
      <c r="FB3654">
        <v>4</v>
      </c>
      <c r="FC3654">
        <v>3.75</v>
      </c>
      <c r="FD3654">
        <v>3.52</v>
      </c>
      <c r="FE3654">
        <v>3.3</v>
      </c>
      <c r="FF3654">
        <v>3.1</v>
      </c>
      <c r="FG3654">
        <v>2.91</v>
      </c>
      <c r="FH3654">
        <v>2.75</v>
      </c>
      <c r="FI3654">
        <v>2.6</v>
      </c>
      <c r="FJ3654">
        <v>2.46</v>
      </c>
      <c r="FK3654">
        <v>2.33</v>
      </c>
      <c r="FL3654">
        <v>2.21</v>
      </c>
      <c r="FM3654">
        <v>2.1</v>
      </c>
      <c r="FN3654">
        <v>1.99</v>
      </c>
      <c r="FO3654">
        <v>1.89</v>
      </c>
      <c r="FP3654">
        <v>1.79</v>
      </c>
    </row>
    <row r="3655" spans="1:177" x14ac:dyDescent="0.25">
      <c r="A3655" t="s">
        <v>3442</v>
      </c>
      <c r="B3655">
        <v>65</v>
      </c>
      <c r="C3655">
        <v>65</v>
      </c>
      <c r="E3655">
        <v>100000</v>
      </c>
      <c r="F3655">
        <v>99205</v>
      </c>
      <c r="G3655">
        <v>98398</v>
      </c>
      <c r="H3655">
        <v>97579</v>
      </c>
      <c r="I3655">
        <v>96748</v>
      </c>
      <c r="J3655">
        <v>95908</v>
      </c>
      <c r="K3655">
        <v>95064</v>
      </c>
      <c r="L3655">
        <v>94219</v>
      </c>
      <c r="M3655">
        <v>93376</v>
      </c>
      <c r="N3655">
        <v>92536</v>
      </c>
      <c r="O3655">
        <v>91699</v>
      </c>
      <c r="P3655">
        <v>90858</v>
      </c>
      <c r="Q3655">
        <v>90008</v>
      </c>
      <c r="R3655">
        <v>89139</v>
      </c>
      <c r="S3655">
        <v>88242</v>
      </c>
      <c r="T3655">
        <v>87312</v>
      </c>
      <c r="U3655">
        <v>86341</v>
      </c>
      <c r="V3655">
        <v>85329</v>
      </c>
      <c r="W3655">
        <v>84275</v>
      </c>
      <c r="X3655">
        <v>83178</v>
      </c>
      <c r="Y3655">
        <v>82036</v>
      </c>
      <c r="Z3655">
        <v>80846</v>
      </c>
      <c r="AA3655">
        <v>79598</v>
      </c>
      <c r="AB3655">
        <v>78283</v>
      </c>
      <c r="AC3655">
        <v>76891</v>
      </c>
      <c r="AD3655">
        <v>75410</v>
      </c>
      <c r="AE3655">
        <v>73831</v>
      </c>
      <c r="AF3655">
        <v>72148</v>
      </c>
      <c r="AG3655">
        <v>70358</v>
      </c>
      <c r="AH3655">
        <v>68458</v>
      </c>
      <c r="AI3655">
        <v>66445</v>
      </c>
      <c r="AJ3655">
        <v>64318</v>
      </c>
      <c r="AK3655">
        <v>62069</v>
      </c>
      <c r="AL3655">
        <v>59693</v>
      </c>
      <c r="AM3655">
        <v>57188</v>
      </c>
      <c r="AN3655">
        <v>54555</v>
      </c>
      <c r="AO3655">
        <v>51806</v>
      </c>
      <c r="AP3655">
        <v>48951</v>
      </c>
      <c r="AQ3655">
        <v>46011</v>
      </c>
      <c r="AR3655">
        <v>43002</v>
      </c>
      <c r="AS3655">
        <v>39943</v>
      </c>
      <c r="AT3655">
        <v>36847</v>
      </c>
      <c r="AU3655">
        <v>33731</v>
      </c>
      <c r="AV3655">
        <v>30612</v>
      </c>
      <c r="AW3655">
        <v>27508</v>
      </c>
      <c r="AX3655">
        <v>24452</v>
      </c>
      <c r="AY3655">
        <v>21489</v>
      </c>
      <c r="AZ3655">
        <v>18659</v>
      </c>
      <c r="BA3655">
        <v>16005</v>
      </c>
      <c r="BB3655">
        <v>13551</v>
      </c>
      <c r="BC3655">
        <v>11318</v>
      </c>
      <c r="BD3655">
        <v>9311</v>
      </c>
      <c r="BE3655">
        <v>7532</v>
      </c>
      <c r="BF3655">
        <v>5980</v>
      </c>
      <c r="BG3655">
        <v>4649</v>
      </c>
      <c r="BH3655">
        <v>3534</v>
      </c>
      <c r="BI3655">
        <v>2624</v>
      </c>
      <c r="BJ3655">
        <v>1902</v>
      </c>
      <c r="BK3655">
        <v>1347</v>
      </c>
      <c r="BL3655">
        <v>932</v>
      </c>
      <c r="BM3655">
        <v>629</v>
      </c>
      <c r="BN3655">
        <v>414</v>
      </c>
      <c r="BO3655">
        <v>266</v>
      </c>
      <c r="BP3655">
        <v>166</v>
      </c>
      <c r="BQ3655">
        <v>101</v>
      </c>
      <c r="DC3655">
        <v>34.15</v>
      </c>
      <c r="DD3655">
        <v>33.42</v>
      </c>
      <c r="DE3655">
        <v>32.69</v>
      </c>
      <c r="DF3655">
        <v>31.96</v>
      </c>
      <c r="DG3655">
        <v>31.23</v>
      </c>
      <c r="DH3655">
        <v>30.5</v>
      </c>
      <c r="DI3655">
        <v>29.77</v>
      </c>
      <c r="DJ3655">
        <v>29.03</v>
      </c>
      <c r="DK3655">
        <v>28.29</v>
      </c>
      <c r="DL3655">
        <v>27.54</v>
      </c>
      <c r="DM3655">
        <v>26.78</v>
      </c>
      <c r="DN3655">
        <v>26.03</v>
      </c>
      <c r="DO3655">
        <v>25.27</v>
      </c>
      <c r="DP3655">
        <v>24.51</v>
      </c>
      <c r="DQ3655">
        <v>23.75</v>
      </c>
      <c r="DR3655">
        <v>23</v>
      </c>
      <c r="DS3655">
        <v>22.25</v>
      </c>
      <c r="DT3655">
        <v>21.51</v>
      </c>
      <c r="DU3655">
        <v>20.78</v>
      </c>
      <c r="DV3655">
        <v>20.04</v>
      </c>
      <c r="DW3655">
        <v>19.309999999999999</v>
      </c>
      <c r="DX3655">
        <v>18.59</v>
      </c>
      <c r="DY3655">
        <v>17.88</v>
      </c>
      <c r="DZ3655">
        <v>17.170000000000002</v>
      </c>
      <c r="EA3655">
        <v>16.47</v>
      </c>
      <c r="EB3655">
        <v>15.78</v>
      </c>
      <c r="EC3655">
        <v>15.11</v>
      </c>
      <c r="ED3655">
        <v>14.45</v>
      </c>
      <c r="EE3655">
        <v>13.81</v>
      </c>
      <c r="EF3655">
        <v>13.17</v>
      </c>
      <c r="EG3655">
        <v>12.56</v>
      </c>
      <c r="EH3655">
        <v>11.96</v>
      </c>
      <c r="EI3655">
        <v>11.37</v>
      </c>
      <c r="EJ3655">
        <v>10.81</v>
      </c>
      <c r="EK3655">
        <v>10.26</v>
      </c>
      <c r="EL3655">
        <v>9.73</v>
      </c>
      <c r="EM3655">
        <v>9.2200000000000006</v>
      </c>
      <c r="EN3655">
        <v>8.73</v>
      </c>
      <c r="EO3655">
        <v>8.25</v>
      </c>
      <c r="EP3655">
        <v>7.79</v>
      </c>
      <c r="EQ3655">
        <v>7.35</v>
      </c>
      <c r="ER3655">
        <v>6.93</v>
      </c>
      <c r="ES3655">
        <v>6.52</v>
      </c>
      <c r="ET3655">
        <v>6.14</v>
      </c>
      <c r="EU3655">
        <v>5.77</v>
      </c>
      <c r="EV3655">
        <v>5.43</v>
      </c>
      <c r="EW3655">
        <v>5.1100000000000003</v>
      </c>
      <c r="EX3655">
        <v>4.8099999999999996</v>
      </c>
      <c r="EY3655">
        <v>4.5199999999999996</v>
      </c>
      <c r="EZ3655">
        <v>4.25</v>
      </c>
      <c r="FA3655">
        <v>3.99</v>
      </c>
      <c r="FB3655">
        <v>3.74</v>
      </c>
      <c r="FC3655">
        <v>3.51</v>
      </c>
      <c r="FD3655">
        <v>3.29</v>
      </c>
      <c r="FE3655">
        <v>3.09</v>
      </c>
      <c r="FF3655">
        <v>2.91</v>
      </c>
      <c r="FG3655">
        <v>2.74</v>
      </c>
      <c r="FH3655">
        <v>2.59</v>
      </c>
      <c r="FI3655">
        <v>2.46</v>
      </c>
      <c r="FJ3655">
        <v>2.33</v>
      </c>
      <c r="FK3655">
        <v>2.21</v>
      </c>
      <c r="FL3655">
        <v>2.1</v>
      </c>
      <c r="FM3655">
        <v>1.99</v>
      </c>
      <c r="FN3655">
        <v>1.89</v>
      </c>
      <c r="FO3655">
        <v>1.79</v>
      </c>
    </row>
    <row r="3656" spans="1:177" x14ac:dyDescent="0.25">
      <c r="A3656" t="s">
        <v>3443</v>
      </c>
      <c r="B3656">
        <v>64</v>
      </c>
      <c r="C3656">
        <v>64</v>
      </c>
      <c r="E3656">
        <v>100000</v>
      </c>
      <c r="F3656">
        <v>99180</v>
      </c>
      <c r="G3656">
        <v>98348</v>
      </c>
      <c r="H3656">
        <v>97504</v>
      </c>
      <c r="I3656">
        <v>96651</v>
      </c>
      <c r="J3656">
        <v>95792</v>
      </c>
      <c r="K3656">
        <v>94932</v>
      </c>
      <c r="L3656">
        <v>94076</v>
      </c>
      <c r="M3656">
        <v>93223</v>
      </c>
      <c r="N3656">
        <v>92372</v>
      </c>
      <c r="O3656">
        <v>91519</v>
      </c>
      <c r="P3656">
        <v>90656</v>
      </c>
      <c r="Q3656">
        <v>89774</v>
      </c>
      <c r="R3656">
        <v>88865</v>
      </c>
      <c r="S3656">
        <v>87920</v>
      </c>
      <c r="T3656">
        <v>86937</v>
      </c>
      <c r="U3656">
        <v>85911</v>
      </c>
      <c r="V3656">
        <v>84843</v>
      </c>
      <c r="W3656">
        <v>83732</v>
      </c>
      <c r="X3656">
        <v>82575</v>
      </c>
      <c r="Y3656">
        <v>81369</v>
      </c>
      <c r="Z3656">
        <v>80106</v>
      </c>
      <c r="AA3656">
        <v>78775</v>
      </c>
      <c r="AB3656">
        <v>77366</v>
      </c>
      <c r="AC3656">
        <v>75868</v>
      </c>
      <c r="AD3656">
        <v>74271</v>
      </c>
      <c r="AE3656">
        <v>72570</v>
      </c>
      <c r="AF3656">
        <v>70760</v>
      </c>
      <c r="AG3656">
        <v>68840</v>
      </c>
      <c r="AH3656">
        <v>66806</v>
      </c>
      <c r="AI3656">
        <v>64657</v>
      </c>
      <c r="AJ3656">
        <v>62386</v>
      </c>
      <c r="AK3656">
        <v>59987</v>
      </c>
      <c r="AL3656">
        <v>57458</v>
      </c>
      <c r="AM3656">
        <v>54802</v>
      </c>
      <c r="AN3656">
        <v>52027</v>
      </c>
      <c r="AO3656">
        <v>49150</v>
      </c>
      <c r="AP3656">
        <v>46186</v>
      </c>
      <c r="AQ3656">
        <v>43156</v>
      </c>
      <c r="AR3656">
        <v>40075</v>
      </c>
      <c r="AS3656">
        <v>36961</v>
      </c>
      <c r="AT3656">
        <v>33825</v>
      </c>
      <c r="AU3656">
        <v>30685</v>
      </c>
      <c r="AV3656">
        <v>27567</v>
      </c>
      <c r="AW3656">
        <v>24497</v>
      </c>
      <c r="AX3656">
        <v>21520</v>
      </c>
      <c r="AY3656">
        <v>18680</v>
      </c>
      <c r="AZ3656">
        <v>16013</v>
      </c>
      <c r="BA3656">
        <v>13554</v>
      </c>
      <c r="BB3656">
        <v>11313</v>
      </c>
      <c r="BC3656">
        <v>9304</v>
      </c>
      <c r="BD3656">
        <v>7523</v>
      </c>
      <c r="BE3656">
        <v>5969</v>
      </c>
      <c r="BF3656">
        <v>4638</v>
      </c>
      <c r="BG3656">
        <v>3524</v>
      </c>
      <c r="BH3656">
        <v>2615</v>
      </c>
      <c r="BI3656">
        <v>1895</v>
      </c>
      <c r="BJ3656">
        <v>1341</v>
      </c>
      <c r="BK3656">
        <v>927</v>
      </c>
      <c r="BL3656">
        <v>625</v>
      </c>
      <c r="BM3656">
        <v>412</v>
      </c>
      <c r="BN3656">
        <v>264</v>
      </c>
      <c r="BO3656">
        <v>164</v>
      </c>
      <c r="BP3656">
        <v>100</v>
      </c>
      <c r="DC3656">
        <v>33.35</v>
      </c>
      <c r="DD3656">
        <v>32.630000000000003</v>
      </c>
      <c r="DE3656">
        <v>31.9</v>
      </c>
      <c r="DF3656">
        <v>31.17</v>
      </c>
      <c r="DG3656">
        <v>30.44</v>
      </c>
      <c r="DH3656">
        <v>29.71</v>
      </c>
      <c r="DI3656">
        <v>28.97</v>
      </c>
      <c r="DJ3656">
        <v>28.23</v>
      </c>
      <c r="DK3656">
        <v>27.49</v>
      </c>
      <c r="DL3656">
        <v>26.73</v>
      </c>
      <c r="DM3656">
        <v>25.98</v>
      </c>
      <c r="DN3656">
        <v>25.22</v>
      </c>
      <c r="DO3656">
        <v>24.47</v>
      </c>
      <c r="DP3656">
        <v>23.71</v>
      </c>
      <c r="DQ3656">
        <v>22.96</v>
      </c>
      <c r="DR3656">
        <v>22.21</v>
      </c>
      <c r="DS3656">
        <v>21.47</v>
      </c>
      <c r="DT3656">
        <v>20.74</v>
      </c>
      <c r="DU3656">
        <v>20.010000000000002</v>
      </c>
      <c r="DV3656">
        <v>19.28</v>
      </c>
      <c r="DW3656">
        <v>18.559999999999999</v>
      </c>
      <c r="DX3656">
        <v>17.84</v>
      </c>
      <c r="DY3656">
        <v>17.13</v>
      </c>
      <c r="DZ3656">
        <v>16.440000000000001</v>
      </c>
      <c r="EA3656">
        <v>15.75</v>
      </c>
      <c r="EB3656">
        <v>15.08</v>
      </c>
      <c r="EC3656">
        <v>14.42</v>
      </c>
      <c r="ED3656">
        <v>13.78</v>
      </c>
      <c r="EE3656">
        <v>13.15</v>
      </c>
      <c r="EF3656">
        <v>12.53</v>
      </c>
      <c r="EG3656">
        <v>11.93</v>
      </c>
      <c r="EH3656">
        <v>11.35</v>
      </c>
      <c r="EI3656">
        <v>10.78</v>
      </c>
      <c r="EJ3656">
        <v>10.24</v>
      </c>
      <c r="EK3656">
        <v>9.7100000000000009</v>
      </c>
      <c r="EL3656">
        <v>9.1999999999999993</v>
      </c>
      <c r="EM3656">
        <v>8.7100000000000009</v>
      </c>
      <c r="EN3656">
        <v>8.24</v>
      </c>
      <c r="EO3656">
        <v>7.78</v>
      </c>
      <c r="EP3656">
        <v>7.34</v>
      </c>
      <c r="EQ3656">
        <v>6.91</v>
      </c>
      <c r="ER3656">
        <v>6.51</v>
      </c>
      <c r="ES3656">
        <v>6.12</v>
      </c>
      <c r="ET3656">
        <v>5.76</v>
      </c>
      <c r="EU3656">
        <v>5.42</v>
      </c>
      <c r="EV3656">
        <v>5.0999999999999996</v>
      </c>
      <c r="EW3656">
        <v>4.8</v>
      </c>
      <c r="EX3656">
        <v>4.5199999999999996</v>
      </c>
      <c r="EY3656">
        <v>4.24</v>
      </c>
      <c r="EZ3656">
        <v>3.99</v>
      </c>
      <c r="FA3656">
        <v>3.74</v>
      </c>
      <c r="FB3656">
        <v>3.5</v>
      </c>
      <c r="FC3656">
        <v>3.29</v>
      </c>
      <c r="FD3656">
        <v>3.09</v>
      </c>
      <c r="FE3656">
        <v>2.9</v>
      </c>
      <c r="FF3656">
        <v>2.74</v>
      </c>
      <c r="FG3656">
        <v>2.59</v>
      </c>
      <c r="FH3656">
        <v>2.4500000000000002</v>
      </c>
      <c r="FI3656">
        <v>2.33</v>
      </c>
      <c r="FJ3656">
        <v>2.21</v>
      </c>
      <c r="FK3656">
        <v>2.09</v>
      </c>
      <c r="FL3656">
        <v>1.99</v>
      </c>
      <c r="FM3656">
        <v>1.89</v>
      </c>
      <c r="FN3656">
        <v>1.79</v>
      </c>
    </row>
    <row r="3657" spans="1:177" x14ac:dyDescent="0.25">
      <c r="A3657" t="s">
        <v>3444</v>
      </c>
      <c r="B3657">
        <v>63</v>
      </c>
      <c r="C3657">
        <v>63</v>
      </c>
      <c r="E3657">
        <v>100000</v>
      </c>
      <c r="F3657">
        <v>99154</v>
      </c>
      <c r="G3657">
        <v>98297</v>
      </c>
      <c r="H3657">
        <v>97430</v>
      </c>
      <c r="I3657">
        <v>96557</v>
      </c>
      <c r="J3657">
        <v>95683</v>
      </c>
      <c r="K3657">
        <v>94812</v>
      </c>
      <c r="L3657">
        <v>93945</v>
      </c>
      <c r="M3657">
        <v>93081</v>
      </c>
      <c r="N3657">
        <v>92215</v>
      </c>
      <c r="O3657">
        <v>91338</v>
      </c>
      <c r="P3657">
        <v>90443</v>
      </c>
      <c r="Q3657">
        <v>89520</v>
      </c>
      <c r="R3657">
        <v>88562</v>
      </c>
      <c r="S3657">
        <v>87565</v>
      </c>
      <c r="T3657">
        <v>86525</v>
      </c>
      <c r="U3657">
        <v>85442</v>
      </c>
      <c r="V3657">
        <v>84316</v>
      </c>
      <c r="W3657">
        <v>83144</v>
      </c>
      <c r="X3657">
        <v>81923</v>
      </c>
      <c r="Y3657">
        <v>80643</v>
      </c>
      <c r="Z3657">
        <v>79296</v>
      </c>
      <c r="AA3657">
        <v>77869</v>
      </c>
      <c r="AB3657">
        <v>76352</v>
      </c>
      <c r="AC3657">
        <v>74738</v>
      </c>
      <c r="AD3657">
        <v>73018</v>
      </c>
      <c r="AE3657">
        <v>71189</v>
      </c>
      <c r="AF3657">
        <v>69248</v>
      </c>
      <c r="AG3657">
        <v>67192</v>
      </c>
      <c r="AH3657">
        <v>65019</v>
      </c>
      <c r="AI3657">
        <v>62724</v>
      </c>
      <c r="AJ3657">
        <v>60303</v>
      </c>
      <c r="AK3657">
        <v>57750</v>
      </c>
      <c r="AL3657">
        <v>55068</v>
      </c>
      <c r="AM3657">
        <v>52268</v>
      </c>
      <c r="AN3657">
        <v>49364</v>
      </c>
      <c r="AO3657">
        <v>46377</v>
      </c>
      <c r="AP3657">
        <v>43323</v>
      </c>
      <c r="AQ3657">
        <v>40220</v>
      </c>
      <c r="AR3657">
        <v>37084</v>
      </c>
      <c r="AS3657">
        <v>33930</v>
      </c>
      <c r="AT3657">
        <v>30771</v>
      </c>
      <c r="AU3657">
        <v>27633</v>
      </c>
      <c r="AV3657">
        <v>24550</v>
      </c>
      <c r="AW3657">
        <v>21559</v>
      </c>
      <c r="AX3657">
        <v>18705</v>
      </c>
      <c r="AY3657">
        <v>16030</v>
      </c>
      <c r="AZ3657">
        <v>13559</v>
      </c>
      <c r="BA3657">
        <v>11314</v>
      </c>
      <c r="BB3657">
        <v>9299</v>
      </c>
      <c r="BC3657">
        <v>7516</v>
      </c>
      <c r="BD3657">
        <v>5961</v>
      </c>
      <c r="BE3657">
        <v>4629</v>
      </c>
      <c r="BF3657">
        <v>3515</v>
      </c>
      <c r="BG3657">
        <v>2606</v>
      </c>
      <c r="BH3657">
        <v>1888</v>
      </c>
      <c r="BI3657">
        <v>1335</v>
      </c>
      <c r="BJ3657">
        <v>922</v>
      </c>
      <c r="BK3657">
        <v>622</v>
      </c>
      <c r="BL3657">
        <v>409</v>
      </c>
      <c r="BM3657">
        <v>262</v>
      </c>
      <c r="BN3657">
        <v>163</v>
      </c>
      <c r="BO3657">
        <v>99</v>
      </c>
      <c r="DC3657">
        <v>32.56</v>
      </c>
      <c r="DD3657">
        <v>31.84</v>
      </c>
      <c r="DE3657">
        <v>31.11</v>
      </c>
      <c r="DF3657">
        <v>30.38</v>
      </c>
      <c r="DG3657">
        <v>29.65</v>
      </c>
      <c r="DH3657">
        <v>28.92</v>
      </c>
      <c r="DI3657">
        <v>28.18</v>
      </c>
      <c r="DJ3657">
        <v>27.44</v>
      </c>
      <c r="DK3657">
        <v>26.69</v>
      </c>
      <c r="DL3657">
        <v>25.93</v>
      </c>
      <c r="DM3657">
        <v>25.18</v>
      </c>
      <c r="DN3657">
        <v>24.42</v>
      </c>
      <c r="DO3657">
        <v>23.67</v>
      </c>
      <c r="DP3657">
        <v>22.92</v>
      </c>
      <c r="DQ3657">
        <v>22.17</v>
      </c>
      <c r="DR3657">
        <v>21.43</v>
      </c>
      <c r="DS3657">
        <v>20.7</v>
      </c>
      <c r="DT3657">
        <v>19.97</v>
      </c>
      <c r="DU3657">
        <v>19.239999999999998</v>
      </c>
      <c r="DV3657">
        <v>18.52</v>
      </c>
      <c r="DW3657">
        <v>17.809999999999999</v>
      </c>
      <c r="DX3657">
        <v>17.100000000000001</v>
      </c>
      <c r="DY3657">
        <v>16.41</v>
      </c>
      <c r="DZ3657">
        <v>15.72</v>
      </c>
      <c r="EA3657">
        <v>15.05</v>
      </c>
      <c r="EB3657">
        <v>14.39</v>
      </c>
      <c r="EC3657">
        <v>13.75</v>
      </c>
      <c r="ED3657">
        <v>13.12</v>
      </c>
      <c r="EE3657">
        <v>12.51</v>
      </c>
      <c r="EF3657">
        <v>11.91</v>
      </c>
      <c r="EG3657">
        <v>11.33</v>
      </c>
      <c r="EH3657">
        <v>10.76</v>
      </c>
      <c r="EI3657">
        <v>10.220000000000001</v>
      </c>
      <c r="EJ3657">
        <v>9.69</v>
      </c>
      <c r="EK3657">
        <v>9.18</v>
      </c>
      <c r="EL3657">
        <v>8.69</v>
      </c>
      <c r="EM3657">
        <v>8.2200000000000006</v>
      </c>
      <c r="EN3657">
        <v>7.76</v>
      </c>
      <c r="EO3657">
        <v>7.32</v>
      </c>
      <c r="EP3657">
        <v>6.9</v>
      </c>
      <c r="EQ3657">
        <v>6.5</v>
      </c>
      <c r="ER3657">
        <v>6.11</v>
      </c>
      <c r="ES3657">
        <v>5.75</v>
      </c>
      <c r="ET3657">
        <v>5.41</v>
      </c>
      <c r="EU3657">
        <v>5.09</v>
      </c>
      <c r="EV3657">
        <v>4.79</v>
      </c>
      <c r="EW3657">
        <v>4.51</v>
      </c>
      <c r="EX3657">
        <v>4.24</v>
      </c>
      <c r="EY3657">
        <v>3.98</v>
      </c>
      <c r="EZ3657">
        <v>3.73</v>
      </c>
      <c r="FA3657">
        <v>3.5</v>
      </c>
      <c r="FB3657">
        <v>3.28</v>
      </c>
      <c r="FC3657">
        <v>3.08</v>
      </c>
      <c r="FD3657">
        <v>2.9</v>
      </c>
      <c r="FE3657">
        <v>2.74</v>
      </c>
      <c r="FF3657">
        <v>2.59</v>
      </c>
      <c r="FG3657">
        <v>2.4500000000000002</v>
      </c>
      <c r="FH3657">
        <v>2.3199999999999998</v>
      </c>
      <c r="FI3657">
        <v>2.2000000000000002</v>
      </c>
      <c r="FJ3657">
        <v>2.09</v>
      </c>
      <c r="FK3657">
        <v>1.98</v>
      </c>
      <c r="FL3657">
        <v>1.88</v>
      </c>
      <c r="FM3657">
        <v>1.78</v>
      </c>
    </row>
    <row r="3658" spans="1:177" x14ac:dyDescent="0.25">
      <c r="A3658" t="s">
        <v>3445</v>
      </c>
      <c r="B3658">
        <v>62</v>
      </c>
      <c r="C3658">
        <v>62</v>
      </c>
      <c r="E3658">
        <v>100000</v>
      </c>
      <c r="F3658">
        <v>99129</v>
      </c>
      <c r="G3658">
        <v>98248</v>
      </c>
      <c r="H3658">
        <v>97361</v>
      </c>
      <c r="I3658">
        <v>96472</v>
      </c>
      <c r="J3658">
        <v>95586</v>
      </c>
      <c r="K3658">
        <v>94705</v>
      </c>
      <c r="L3658">
        <v>93827</v>
      </c>
      <c r="M3658">
        <v>92946</v>
      </c>
      <c r="N3658">
        <v>92056</v>
      </c>
      <c r="O3658">
        <v>91148</v>
      </c>
      <c r="P3658">
        <v>90211</v>
      </c>
      <c r="Q3658">
        <v>89239</v>
      </c>
      <c r="R3658">
        <v>88227</v>
      </c>
      <c r="S3658">
        <v>87172</v>
      </c>
      <c r="T3658">
        <v>86074</v>
      </c>
      <c r="U3658">
        <v>84932</v>
      </c>
      <c r="V3658">
        <v>83745</v>
      </c>
      <c r="W3658">
        <v>82507</v>
      </c>
      <c r="X3658">
        <v>81211</v>
      </c>
      <c r="Y3658">
        <v>79847</v>
      </c>
      <c r="Z3658">
        <v>78402</v>
      </c>
      <c r="AA3658">
        <v>76866</v>
      </c>
      <c r="AB3658">
        <v>75232</v>
      </c>
      <c r="AC3658">
        <v>73492</v>
      </c>
      <c r="AD3658">
        <v>71643</v>
      </c>
      <c r="AE3658">
        <v>69681</v>
      </c>
      <c r="AF3658">
        <v>67603</v>
      </c>
      <c r="AG3658">
        <v>65407</v>
      </c>
      <c r="AH3658">
        <v>63087</v>
      </c>
      <c r="AI3658">
        <v>60640</v>
      </c>
      <c r="AJ3658">
        <v>58063</v>
      </c>
      <c r="AK3658">
        <v>55355</v>
      </c>
      <c r="AL3658">
        <v>52528</v>
      </c>
      <c r="AM3658">
        <v>49599</v>
      </c>
      <c r="AN3658">
        <v>46584</v>
      </c>
      <c r="AO3658">
        <v>43506</v>
      </c>
      <c r="AP3658">
        <v>40379</v>
      </c>
      <c r="AQ3658">
        <v>37221</v>
      </c>
      <c r="AR3658">
        <v>34045</v>
      </c>
      <c r="AS3658">
        <v>30867</v>
      </c>
      <c r="AT3658">
        <v>27710</v>
      </c>
      <c r="AU3658">
        <v>24608</v>
      </c>
      <c r="AV3658">
        <v>21605</v>
      </c>
      <c r="AW3658">
        <v>18739</v>
      </c>
      <c r="AX3658">
        <v>16051</v>
      </c>
      <c r="AY3658">
        <v>13573</v>
      </c>
      <c r="AZ3658">
        <v>11318</v>
      </c>
      <c r="BA3658">
        <v>9299</v>
      </c>
      <c r="BB3658">
        <v>7512</v>
      </c>
      <c r="BC3658">
        <v>5954</v>
      </c>
      <c r="BD3658">
        <v>4622</v>
      </c>
      <c r="BE3658">
        <v>3506</v>
      </c>
      <c r="BF3658">
        <v>2599</v>
      </c>
      <c r="BG3658">
        <v>1881</v>
      </c>
      <c r="BH3658">
        <v>1329</v>
      </c>
      <c r="BI3658">
        <v>917</v>
      </c>
      <c r="BJ3658">
        <v>618</v>
      </c>
      <c r="BK3658">
        <v>406</v>
      </c>
      <c r="BL3658">
        <v>260</v>
      </c>
      <c r="BM3658">
        <v>162</v>
      </c>
      <c r="BN3658">
        <v>98</v>
      </c>
      <c r="DC3658">
        <v>31.78</v>
      </c>
      <c r="DD3658">
        <v>31.05</v>
      </c>
      <c r="DE3658">
        <v>30.33</v>
      </c>
      <c r="DF3658">
        <v>29.6</v>
      </c>
      <c r="DG3658">
        <v>28.87</v>
      </c>
      <c r="DH3658">
        <v>28.13</v>
      </c>
      <c r="DI3658">
        <v>27.39</v>
      </c>
      <c r="DJ3658">
        <v>26.64</v>
      </c>
      <c r="DK3658">
        <v>25.89</v>
      </c>
      <c r="DL3658">
        <v>25.13</v>
      </c>
      <c r="DM3658">
        <v>24.38</v>
      </c>
      <c r="DN3658">
        <v>23.62</v>
      </c>
      <c r="DO3658">
        <v>22.88</v>
      </c>
      <c r="DP3658">
        <v>22.13</v>
      </c>
      <c r="DQ3658">
        <v>21.39</v>
      </c>
      <c r="DR3658">
        <v>20.66</v>
      </c>
      <c r="DS3658">
        <v>19.93</v>
      </c>
      <c r="DT3658">
        <v>19.21</v>
      </c>
      <c r="DU3658">
        <v>18.489999999999998</v>
      </c>
      <c r="DV3658">
        <v>17.78</v>
      </c>
      <c r="DW3658">
        <v>17.07</v>
      </c>
      <c r="DX3658">
        <v>16.38</v>
      </c>
      <c r="DY3658">
        <v>15.69</v>
      </c>
      <c r="DZ3658">
        <v>15.02</v>
      </c>
      <c r="EA3658">
        <v>14.37</v>
      </c>
      <c r="EB3658">
        <v>13.72</v>
      </c>
      <c r="EC3658">
        <v>13.1</v>
      </c>
      <c r="ED3658">
        <v>12.48</v>
      </c>
      <c r="EE3658">
        <v>11.89</v>
      </c>
      <c r="EF3658">
        <v>11.31</v>
      </c>
      <c r="EG3658">
        <v>10.74</v>
      </c>
      <c r="EH3658">
        <v>10.199999999999999</v>
      </c>
      <c r="EI3658">
        <v>9.67</v>
      </c>
      <c r="EJ3658">
        <v>9.16</v>
      </c>
      <c r="EK3658">
        <v>8.68</v>
      </c>
      <c r="EL3658">
        <v>8.1999999999999993</v>
      </c>
      <c r="EM3658">
        <v>7.75</v>
      </c>
      <c r="EN3658">
        <v>7.31</v>
      </c>
      <c r="EO3658">
        <v>6.89</v>
      </c>
      <c r="EP3658">
        <v>6.49</v>
      </c>
      <c r="EQ3658">
        <v>6.1</v>
      </c>
      <c r="ER3658">
        <v>5.74</v>
      </c>
      <c r="ES3658">
        <v>5.4</v>
      </c>
      <c r="ET3658">
        <v>5.08</v>
      </c>
      <c r="EU3658">
        <v>4.78</v>
      </c>
      <c r="EV3658">
        <v>4.5</v>
      </c>
      <c r="EW3658">
        <v>4.2300000000000004</v>
      </c>
      <c r="EX3658">
        <v>3.97</v>
      </c>
      <c r="EY3658">
        <v>3.73</v>
      </c>
      <c r="EZ3658">
        <v>3.49</v>
      </c>
      <c r="FA3658">
        <v>3.28</v>
      </c>
      <c r="FB3658">
        <v>3.08</v>
      </c>
      <c r="FC3658">
        <v>2.9</v>
      </c>
      <c r="FD3658">
        <v>2.73</v>
      </c>
      <c r="FE3658">
        <v>2.58</v>
      </c>
      <c r="FF3658">
        <v>2.4500000000000002</v>
      </c>
      <c r="FG3658">
        <v>2.3199999999999998</v>
      </c>
      <c r="FH3658">
        <v>2.2000000000000002</v>
      </c>
      <c r="FI3658">
        <v>2.09</v>
      </c>
      <c r="FJ3658">
        <v>1.98</v>
      </c>
      <c r="FK3658">
        <v>1.88</v>
      </c>
      <c r="FL3658">
        <v>1.78</v>
      </c>
    </row>
    <row r="3659" spans="1:177" x14ac:dyDescent="0.25">
      <c r="A3659" t="s">
        <v>3446</v>
      </c>
      <c r="B3659">
        <v>61</v>
      </c>
      <c r="C3659">
        <v>61</v>
      </c>
      <c r="E3659">
        <v>100000</v>
      </c>
      <c r="F3659">
        <v>99104</v>
      </c>
      <c r="G3659">
        <v>98203</v>
      </c>
      <c r="H3659">
        <v>97300</v>
      </c>
      <c r="I3659">
        <v>96400</v>
      </c>
      <c r="J3659">
        <v>95503</v>
      </c>
      <c r="K3659">
        <v>94610</v>
      </c>
      <c r="L3659">
        <v>93715</v>
      </c>
      <c r="M3659">
        <v>92811</v>
      </c>
      <c r="N3659">
        <v>91888</v>
      </c>
      <c r="O3659">
        <v>90937</v>
      </c>
      <c r="P3659">
        <v>89951</v>
      </c>
      <c r="Q3659">
        <v>88924</v>
      </c>
      <c r="R3659">
        <v>87853</v>
      </c>
      <c r="S3659">
        <v>86739</v>
      </c>
      <c r="T3659">
        <v>85582</v>
      </c>
      <c r="U3659">
        <v>84378</v>
      </c>
      <c r="V3659">
        <v>83124</v>
      </c>
      <c r="W3659">
        <v>81811</v>
      </c>
      <c r="X3659">
        <v>80428</v>
      </c>
      <c r="Y3659">
        <v>78965</v>
      </c>
      <c r="Z3659">
        <v>77410</v>
      </c>
      <c r="AA3659">
        <v>75755</v>
      </c>
      <c r="AB3659">
        <v>73994</v>
      </c>
      <c r="AC3659">
        <v>72123</v>
      </c>
      <c r="AD3659">
        <v>70140</v>
      </c>
      <c r="AE3659">
        <v>68039</v>
      </c>
      <c r="AF3659">
        <v>65819</v>
      </c>
      <c r="AG3659">
        <v>63474</v>
      </c>
      <c r="AH3659">
        <v>61000</v>
      </c>
      <c r="AI3659">
        <v>58395</v>
      </c>
      <c r="AJ3659">
        <v>55662</v>
      </c>
      <c r="AK3659">
        <v>52809</v>
      </c>
      <c r="AL3659">
        <v>49852</v>
      </c>
      <c r="AM3659">
        <v>46810</v>
      </c>
      <c r="AN3659">
        <v>43704</v>
      </c>
      <c r="AO3659">
        <v>40553</v>
      </c>
      <c r="AP3659">
        <v>37371</v>
      </c>
      <c r="AQ3659">
        <v>34173</v>
      </c>
      <c r="AR3659">
        <v>30973</v>
      </c>
      <c r="AS3659">
        <v>27798</v>
      </c>
      <c r="AT3659">
        <v>24677</v>
      </c>
      <c r="AU3659">
        <v>21656</v>
      </c>
      <c r="AV3659">
        <v>18778</v>
      </c>
      <c r="AW3659">
        <v>16079</v>
      </c>
      <c r="AX3659">
        <v>13590</v>
      </c>
      <c r="AY3659">
        <v>11329</v>
      </c>
      <c r="AZ3659">
        <v>9302</v>
      </c>
      <c r="BA3659">
        <v>7511</v>
      </c>
      <c r="BB3659">
        <v>5950</v>
      </c>
      <c r="BC3659">
        <v>4616</v>
      </c>
      <c r="BD3659">
        <v>3500</v>
      </c>
      <c r="BE3659">
        <v>2592</v>
      </c>
      <c r="BF3659">
        <v>1875</v>
      </c>
      <c r="BG3659">
        <v>1325</v>
      </c>
      <c r="BH3659">
        <v>914</v>
      </c>
      <c r="BI3659">
        <v>615</v>
      </c>
      <c r="BJ3659">
        <v>404</v>
      </c>
      <c r="BK3659">
        <v>259</v>
      </c>
      <c r="BL3659">
        <v>161</v>
      </c>
      <c r="BM3659">
        <v>97</v>
      </c>
      <c r="DC3659">
        <v>30.99</v>
      </c>
      <c r="DD3659">
        <v>30.27</v>
      </c>
      <c r="DE3659">
        <v>29.54</v>
      </c>
      <c r="DF3659">
        <v>28.81</v>
      </c>
      <c r="DG3659">
        <v>28.08</v>
      </c>
      <c r="DH3659">
        <v>27.34</v>
      </c>
      <c r="DI3659">
        <v>26.59</v>
      </c>
      <c r="DJ3659">
        <v>25.84</v>
      </c>
      <c r="DK3659">
        <v>25.09</v>
      </c>
      <c r="DL3659">
        <v>24.33</v>
      </c>
      <c r="DM3659">
        <v>23.58</v>
      </c>
      <c r="DN3659">
        <v>22.83</v>
      </c>
      <c r="DO3659">
        <v>22.09</v>
      </c>
      <c r="DP3659">
        <v>21.36</v>
      </c>
      <c r="DQ3659">
        <v>20.62</v>
      </c>
      <c r="DR3659">
        <v>19.899999999999999</v>
      </c>
      <c r="DS3659">
        <v>19.170000000000002</v>
      </c>
      <c r="DT3659">
        <v>18.45</v>
      </c>
      <c r="DU3659">
        <v>17.739999999999998</v>
      </c>
      <c r="DV3659">
        <v>17.04</v>
      </c>
      <c r="DW3659">
        <v>16.350000000000001</v>
      </c>
      <c r="DX3659">
        <v>15.66</v>
      </c>
      <c r="DY3659">
        <v>14.99</v>
      </c>
      <c r="DZ3659">
        <v>14.34</v>
      </c>
      <c r="EA3659">
        <v>13.7</v>
      </c>
      <c r="EB3659">
        <v>13.07</v>
      </c>
      <c r="EC3659">
        <v>12.46</v>
      </c>
      <c r="ED3659">
        <v>11.86</v>
      </c>
      <c r="EE3659">
        <v>11.28</v>
      </c>
      <c r="EF3659">
        <v>10.72</v>
      </c>
      <c r="EG3659">
        <v>10.18</v>
      </c>
      <c r="EH3659">
        <v>9.65</v>
      </c>
      <c r="EI3659">
        <v>9.15</v>
      </c>
      <c r="EJ3659">
        <v>8.66</v>
      </c>
      <c r="EK3659">
        <v>8.19</v>
      </c>
      <c r="EL3659">
        <v>7.74</v>
      </c>
      <c r="EM3659">
        <v>7.3</v>
      </c>
      <c r="EN3659">
        <v>6.88</v>
      </c>
      <c r="EO3659">
        <v>6.47</v>
      </c>
      <c r="EP3659">
        <v>6.09</v>
      </c>
      <c r="EQ3659">
        <v>5.73</v>
      </c>
      <c r="ER3659">
        <v>5.39</v>
      </c>
      <c r="ES3659">
        <v>5.07</v>
      </c>
      <c r="ET3659">
        <v>4.7699999999999996</v>
      </c>
      <c r="EU3659">
        <v>4.49</v>
      </c>
      <c r="EV3659">
        <v>4.22</v>
      </c>
      <c r="EW3659">
        <v>3.96</v>
      </c>
      <c r="EX3659">
        <v>3.72</v>
      </c>
      <c r="EY3659">
        <v>3.49</v>
      </c>
      <c r="EZ3659">
        <v>3.27</v>
      </c>
      <c r="FA3659">
        <v>3.07</v>
      </c>
      <c r="FB3659">
        <v>2.89</v>
      </c>
      <c r="FC3659">
        <v>2.73</v>
      </c>
      <c r="FD3659">
        <v>2.58</v>
      </c>
      <c r="FE3659">
        <v>2.44</v>
      </c>
      <c r="FF3659">
        <v>2.3199999999999998</v>
      </c>
      <c r="FG3659">
        <v>2.2000000000000002</v>
      </c>
      <c r="FH3659">
        <v>2.09</v>
      </c>
      <c r="FI3659">
        <v>1.98</v>
      </c>
      <c r="FJ3659">
        <v>1.88</v>
      </c>
      <c r="FK3659">
        <v>1.78</v>
      </c>
    </row>
    <row r="3660" spans="1:177" x14ac:dyDescent="0.25">
      <c r="A3660" t="s">
        <v>3447</v>
      </c>
      <c r="B3660">
        <v>60</v>
      </c>
      <c r="C3660">
        <v>60</v>
      </c>
      <c r="E3660">
        <v>100000</v>
      </c>
      <c r="F3660">
        <v>99084</v>
      </c>
      <c r="G3660">
        <v>98166</v>
      </c>
      <c r="H3660">
        <v>97251</v>
      </c>
      <c r="I3660">
        <v>96339</v>
      </c>
      <c r="J3660">
        <v>95431</v>
      </c>
      <c r="K3660">
        <v>94521</v>
      </c>
      <c r="L3660">
        <v>93602</v>
      </c>
      <c r="M3660">
        <v>92664</v>
      </c>
      <c r="N3660">
        <v>91699</v>
      </c>
      <c r="O3660">
        <v>90697</v>
      </c>
      <c r="P3660">
        <v>89655</v>
      </c>
      <c r="Q3660">
        <v>88568</v>
      </c>
      <c r="R3660">
        <v>87438</v>
      </c>
      <c r="S3660">
        <v>86264</v>
      </c>
      <c r="T3660">
        <v>85044</v>
      </c>
      <c r="U3660">
        <v>83772</v>
      </c>
      <c r="V3660">
        <v>82440</v>
      </c>
      <c r="W3660">
        <v>81039</v>
      </c>
      <c r="X3660">
        <v>79557</v>
      </c>
      <c r="Y3660">
        <v>77982</v>
      </c>
      <c r="Z3660">
        <v>76306</v>
      </c>
      <c r="AA3660">
        <v>74523</v>
      </c>
      <c r="AB3660">
        <v>72629</v>
      </c>
      <c r="AC3660">
        <v>70623</v>
      </c>
      <c r="AD3660">
        <v>68499</v>
      </c>
      <c r="AE3660">
        <v>66255</v>
      </c>
      <c r="AF3660">
        <v>63884</v>
      </c>
      <c r="AG3660">
        <v>61384</v>
      </c>
      <c r="AH3660">
        <v>58751</v>
      </c>
      <c r="AI3660">
        <v>55988</v>
      </c>
      <c r="AJ3660">
        <v>53108</v>
      </c>
      <c r="AK3660">
        <v>50123</v>
      </c>
      <c r="AL3660">
        <v>47053</v>
      </c>
      <c r="AM3660">
        <v>43920</v>
      </c>
      <c r="AN3660">
        <v>40740</v>
      </c>
      <c r="AO3660">
        <v>37533</v>
      </c>
      <c r="AP3660">
        <v>34311</v>
      </c>
      <c r="AQ3660">
        <v>31090</v>
      </c>
      <c r="AR3660">
        <v>27893</v>
      </c>
      <c r="AS3660">
        <v>24755</v>
      </c>
      <c r="AT3660">
        <v>21716</v>
      </c>
      <c r="AU3660">
        <v>18822</v>
      </c>
      <c r="AV3660">
        <v>16112</v>
      </c>
      <c r="AW3660">
        <v>13613</v>
      </c>
      <c r="AX3660">
        <v>11343</v>
      </c>
      <c r="AY3660">
        <v>9310</v>
      </c>
      <c r="AZ3660">
        <v>7512</v>
      </c>
      <c r="BA3660">
        <v>5948</v>
      </c>
      <c r="BB3660">
        <v>4611</v>
      </c>
      <c r="BC3660">
        <v>3495</v>
      </c>
      <c r="BD3660">
        <v>2587</v>
      </c>
      <c r="BE3660">
        <v>1870</v>
      </c>
      <c r="BF3660">
        <v>1320</v>
      </c>
      <c r="BG3660">
        <v>910</v>
      </c>
      <c r="BH3660">
        <v>612</v>
      </c>
      <c r="BI3660">
        <v>402</v>
      </c>
      <c r="BJ3660">
        <v>257</v>
      </c>
      <c r="BK3660">
        <v>160</v>
      </c>
      <c r="BL3660">
        <v>97</v>
      </c>
      <c r="DC3660">
        <v>30.21</v>
      </c>
      <c r="DD3660">
        <v>29.49</v>
      </c>
      <c r="DE3660">
        <v>28.76</v>
      </c>
      <c r="DF3660">
        <v>28.03</v>
      </c>
      <c r="DG3660">
        <v>27.29</v>
      </c>
      <c r="DH3660">
        <v>26.54</v>
      </c>
      <c r="DI3660">
        <v>25.79</v>
      </c>
      <c r="DJ3660">
        <v>25.04</v>
      </c>
      <c r="DK3660">
        <v>24.29</v>
      </c>
      <c r="DL3660">
        <v>23.54</v>
      </c>
      <c r="DM3660">
        <v>22.79</v>
      </c>
      <c r="DN3660">
        <v>22.05</v>
      </c>
      <c r="DO3660">
        <v>21.32</v>
      </c>
      <c r="DP3660">
        <v>20.59</v>
      </c>
      <c r="DQ3660">
        <v>19.86</v>
      </c>
      <c r="DR3660">
        <v>19.14</v>
      </c>
      <c r="DS3660">
        <v>18.420000000000002</v>
      </c>
      <c r="DT3660">
        <v>17.71</v>
      </c>
      <c r="DU3660">
        <v>17.010000000000002</v>
      </c>
      <c r="DV3660">
        <v>16.309999999999999</v>
      </c>
      <c r="DW3660">
        <v>15.63</v>
      </c>
      <c r="DX3660">
        <v>14.97</v>
      </c>
      <c r="DY3660">
        <v>14.31</v>
      </c>
      <c r="DZ3660">
        <v>13.67</v>
      </c>
      <c r="EA3660">
        <v>13.05</v>
      </c>
      <c r="EB3660">
        <v>12.44</v>
      </c>
      <c r="EC3660">
        <v>11.84</v>
      </c>
      <c r="ED3660">
        <v>11.26</v>
      </c>
      <c r="EE3660">
        <v>10.7</v>
      </c>
      <c r="EF3660">
        <v>10.16</v>
      </c>
      <c r="EG3660">
        <v>9.6300000000000008</v>
      </c>
      <c r="EH3660">
        <v>9.1300000000000008</v>
      </c>
      <c r="EI3660">
        <v>8.64</v>
      </c>
      <c r="EJ3660">
        <v>8.17</v>
      </c>
      <c r="EK3660">
        <v>7.72</v>
      </c>
      <c r="EL3660">
        <v>7.28</v>
      </c>
      <c r="EM3660">
        <v>6.86</v>
      </c>
      <c r="EN3660">
        <v>6.46</v>
      </c>
      <c r="EO3660">
        <v>6.08</v>
      </c>
      <c r="EP3660">
        <v>5.72</v>
      </c>
      <c r="EQ3660">
        <v>5.38</v>
      </c>
      <c r="ER3660">
        <v>5.0599999999999996</v>
      </c>
      <c r="ES3660">
        <v>4.7699999999999996</v>
      </c>
      <c r="ET3660">
        <v>4.4800000000000004</v>
      </c>
      <c r="EU3660">
        <v>4.21</v>
      </c>
      <c r="EV3660">
        <v>3.96</v>
      </c>
      <c r="EW3660">
        <v>3.71</v>
      </c>
      <c r="EX3660">
        <v>3.48</v>
      </c>
      <c r="EY3660">
        <v>3.26</v>
      </c>
      <c r="EZ3660">
        <v>3.07</v>
      </c>
      <c r="FA3660">
        <v>2.89</v>
      </c>
      <c r="FB3660">
        <v>2.72</v>
      </c>
      <c r="FC3660">
        <v>2.58</v>
      </c>
      <c r="FD3660">
        <v>2.44</v>
      </c>
      <c r="FE3660">
        <v>2.31</v>
      </c>
      <c r="FF3660">
        <v>2.2000000000000002</v>
      </c>
      <c r="FG3660">
        <v>2.08</v>
      </c>
      <c r="FH3660">
        <v>1.98</v>
      </c>
      <c r="FI3660">
        <v>1.88</v>
      </c>
      <c r="FJ3660">
        <v>1.78</v>
      </c>
    </row>
    <row r="3661" spans="1:177" x14ac:dyDescent="0.25">
      <c r="A3661" t="s">
        <v>3448</v>
      </c>
      <c r="B3661">
        <v>59</v>
      </c>
      <c r="C3661">
        <v>59</v>
      </c>
      <c r="E3661">
        <v>100000</v>
      </c>
      <c r="F3661">
        <v>99067</v>
      </c>
      <c r="G3661">
        <v>98136</v>
      </c>
      <c r="H3661">
        <v>97210</v>
      </c>
      <c r="I3661">
        <v>96287</v>
      </c>
      <c r="J3661">
        <v>95361</v>
      </c>
      <c r="K3661">
        <v>94427</v>
      </c>
      <c r="L3661">
        <v>93474</v>
      </c>
      <c r="M3661">
        <v>92492</v>
      </c>
      <c r="N3661">
        <v>91475</v>
      </c>
      <c r="O3661">
        <v>90417</v>
      </c>
      <c r="P3661">
        <v>89315</v>
      </c>
      <c r="Q3661">
        <v>88168</v>
      </c>
      <c r="R3661">
        <v>86977</v>
      </c>
      <c r="S3661">
        <v>85738</v>
      </c>
      <c r="T3661">
        <v>84449</v>
      </c>
      <c r="U3661">
        <v>83099</v>
      </c>
      <c r="V3661">
        <v>81679</v>
      </c>
      <c r="W3661">
        <v>80176</v>
      </c>
      <c r="X3661">
        <v>78581</v>
      </c>
      <c r="Y3661">
        <v>76883</v>
      </c>
      <c r="Z3661">
        <v>75078</v>
      </c>
      <c r="AA3661">
        <v>73160</v>
      </c>
      <c r="AB3661">
        <v>71129</v>
      </c>
      <c r="AC3661">
        <v>68981</v>
      </c>
      <c r="AD3661">
        <v>66712</v>
      </c>
      <c r="AE3661">
        <v>64316</v>
      </c>
      <c r="AF3661">
        <v>61788</v>
      </c>
      <c r="AG3661">
        <v>59127</v>
      </c>
      <c r="AH3661">
        <v>56334</v>
      </c>
      <c r="AI3661">
        <v>53424</v>
      </c>
      <c r="AJ3661">
        <v>50410</v>
      </c>
      <c r="AK3661">
        <v>47311</v>
      </c>
      <c r="AL3661">
        <v>44149</v>
      </c>
      <c r="AM3661">
        <v>40942</v>
      </c>
      <c r="AN3661">
        <v>37707</v>
      </c>
      <c r="AO3661">
        <v>34460</v>
      </c>
      <c r="AP3661">
        <v>31215</v>
      </c>
      <c r="AQ3661">
        <v>27997</v>
      </c>
      <c r="AR3661">
        <v>24838</v>
      </c>
      <c r="AS3661">
        <v>21783</v>
      </c>
      <c r="AT3661">
        <v>18872</v>
      </c>
      <c r="AU3661">
        <v>16148</v>
      </c>
      <c r="AV3661">
        <v>13640</v>
      </c>
      <c r="AW3661">
        <v>11361</v>
      </c>
      <c r="AX3661">
        <v>9320</v>
      </c>
      <c r="AY3661">
        <v>7517</v>
      </c>
      <c r="AZ3661">
        <v>5948</v>
      </c>
      <c r="BA3661">
        <v>4609</v>
      </c>
      <c r="BB3661">
        <v>3491</v>
      </c>
      <c r="BC3661">
        <v>2583</v>
      </c>
      <c r="BD3661">
        <v>1865</v>
      </c>
      <c r="BE3661">
        <v>1316</v>
      </c>
      <c r="BF3661">
        <v>906</v>
      </c>
      <c r="BG3661">
        <v>610</v>
      </c>
      <c r="BH3661">
        <v>400</v>
      </c>
      <c r="BI3661">
        <v>255</v>
      </c>
      <c r="BJ3661">
        <v>159</v>
      </c>
      <c r="BK3661">
        <v>96</v>
      </c>
      <c r="DC3661">
        <v>29.43</v>
      </c>
      <c r="DD3661">
        <v>28.71</v>
      </c>
      <c r="DE3661">
        <v>27.97</v>
      </c>
      <c r="DF3661">
        <v>27.24</v>
      </c>
      <c r="DG3661">
        <v>26.49</v>
      </c>
      <c r="DH3661">
        <v>25.75</v>
      </c>
      <c r="DI3661">
        <v>25</v>
      </c>
      <c r="DJ3661">
        <v>24.25</v>
      </c>
      <c r="DK3661">
        <v>23.5</v>
      </c>
      <c r="DL3661">
        <v>22.75</v>
      </c>
      <c r="DM3661">
        <v>22.01</v>
      </c>
      <c r="DN3661">
        <v>21.28</v>
      </c>
      <c r="DO3661">
        <v>20.55</v>
      </c>
      <c r="DP3661">
        <v>19.82</v>
      </c>
      <c r="DQ3661">
        <v>19.100000000000001</v>
      </c>
      <c r="DR3661">
        <v>18.39</v>
      </c>
      <c r="DS3661">
        <v>17.68</v>
      </c>
      <c r="DT3661">
        <v>16.98</v>
      </c>
      <c r="DU3661">
        <v>16.28</v>
      </c>
      <c r="DV3661">
        <v>15.61</v>
      </c>
      <c r="DW3661">
        <v>14.94</v>
      </c>
      <c r="DX3661">
        <v>14.29</v>
      </c>
      <c r="DY3661">
        <v>13.65</v>
      </c>
      <c r="DZ3661">
        <v>13.02</v>
      </c>
      <c r="EA3661">
        <v>12.41</v>
      </c>
      <c r="EB3661">
        <v>11.82</v>
      </c>
      <c r="EC3661">
        <v>11.24</v>
      </c>
      <c r="ED3661">
        <v>10.68</v>
      </c>
      <c r="EE3661">
        <v>10.14</v>
      </c>
      <c r="EF3661">
        <v>9.61</v>
      </c>
      <c r="EG3661">
        <v>9.11</v>
      </c>
      <c r="EH3661">
        <v>8.6300000000000008</v>
      </c>
      <c r="EI3661">
        <v>8.16</v>
      </c>
      <c r="EJ3661">
        <v>7.71</v>
      </c>
      <c r="EK3661">
        <v>7.27</v>
      </c>
      <c r="EL3661">
        <v>6.85</v>
      </c>
      <c r="EM3661">
        <v>6.45</v>
      </c>
      <c r="EN3661">
        <v>6.07</v>
      </c>
      <c r="EO3661">
        <v>5.71</v>
      </c>
      <c r="EP3661">
        <v>5.37</v>
      </c>
      <c r="EQ3661">
        <v>5.05</v>
      </c>
      <c r="ER3661">
        <v>4.76</v>
      </c>
      <c r="ES3661">
        <v>4.4800000000000004</v>
      </c>
      <c r="ET3661">
        <v>4.21</v>
      </c>
      <c r="EU3661">
        <v>3.95</v>
      </c>
      <c r="EV3661">
        <v>3.71</v>
      </c>
      <c r="EW3661">
        <v>3.47</v>
      </c>
      <c r="EX3661">
        <v>3.26</v>
      </c>
      <c r="EY3661">
        <v>3.06</v>
      </c>
      <c r="EZ3661">
        <v>2.88</v>
      </c>
      <c r="FA3661">
        <v>2.72</v>
      </c>
      <c r="FB3661">
        <v>2.57</v>
      </c>
      <c r="FC3661">
        <v>2.44</v>
      </c>
      <c r="FD3661">
        <v>2.31</v>
      </c>
      <c r="FE3661">
        <v>2.19</v>
      </c>
      <c r="FF3661">
        <v>2.08</v>
      </c>
      <c r="FG3661">
        <v>1.98</v>
      </c>
      <c r="FH3661">
        <v>1.87</v>
      </c>
      <c r="FI3661">
        <v>1.77</v>
      </c>
    </row>
    <row r="3662" spans="1:177" x14ac:dyDescent="0.25">
      <c r="A3662" t="s">
        <v>3449</v>
      </c>
      <c r="B3662">
        <v>58</v>
      </c>
      <c r="C3662">
        <v>58</v>
      </c>
      <c r="E3662">
        <v>100000</v>
      </c>
      <c r="F3662">
        <v>99054</v>
      </c>
      <c r="G3662">
        <v>98112</v>
      </c>
      <c r="H3662">
        <v>97173</v>
      </c>
      <c r="I3662">
        <v>96233</v>
      </c>
      <c r="J3662">
        <v>95282</v>
      </c>
      <c r="K3662">
        <v>94313</v>
      </c>
      <c r="L3662">
        <v>93316</v>
      </c>
      <c r="M3662">
        <v>92283</v>
      </c>
      <c r="N3662">
        <v>91208</v>
      </c>
      <c r="O3662">
        <v>90089</v>
      </c>
      <c r="P3662">
        <v>88926</v>
      </c>
      <c r="Q3662">
        <v>87717</v>
      </c>
      <c r="R3662">
        <v>86460</v>
      </c>
      <c r="S3662">
        <v>85152</v>
      </c>
      <c r="T3662">
        <v>83783</v>
      </c>
      <c r="U3662">
        <v>82343</v>
      </c>
      <c r="V3662">
        <v>80820</v>
      </c>
      <c r="W3662">
        <v>79203</v>
      </c>
      <c r="X3662">
        <v>77483</v>
      </c>
      <c r="Y3662">
        <v>75655</v>
      </c>
      <c r="Z3662">
        <v>73714</v>
      </c>
      <c r="AA3662">
        <v>71657</v>
      </c>
      <c r="AB3662">
        <v>69483</v>
      </c>
      <c r="AC3662">
        <v>67188</v>
      </c>
      <c r="AD3662">
        <v>64766</v>
      </c>
      <c r="AE3662">
        <v>62210</v>
      </c>
      <c r="AF3662">
        <v>59520</v>
      </c>
      <c r="AG3662">
        <v>56698</v>
      </c>
      <c r="AH3662">
        <v>53756</v>
      </c>
      <c r="AI3662">
        <v>50711</v>
      </c>
      <c r="AJ3662">
        <v>47584</v>
      </c>
      <c r="AK3662">
        <v>44392</v>
      </c>
      <c r="AL3662">
        <v>41156</v>
      </c>
      <c r="AM3662">
        <v>37893</v>
      </c>
      <c r="AN3662">
        <v>34617</v>
      </c>
      <c r="AO3662">
        <v>31349</v>
      </c>
      <c r="AP3662">
        <v>28108</v>
      </c>
      <c r="AQ3662">
        <v>24929</v>
      </c>
      <c r="AR3662">
        <v>21854</v>
      </c>
      <c r="AS3662">
        <v>18928</v>
      </c>
      <c r="AT3662">
        <v>16190</v>
      </c>
      <c r="AU3662">
        <v>13668</v>
      </c>
      <c r="AV3662">
        <v>11382</v>
      </c>
      <c r="AW3662">
        <v>9333</v>
      </c>
      <c r="AX3662">
        <v>7524</v>
      </c>
      <c r="AY3662">
        <v>5951</v>
      </c>
      <c r="AZ3662">
        <v>4608</v>
      </c>
      <c r="BA3662">
        <v>3488</v>
      </c>
      <c r="BB3662">
        <v>2578</v>
      </c>
      <c r="BC3662">
        <v>1861</v>
      </c>
      <c r="BD3662">
        <v>1312</v>
      </c>
      <c r="BE3662">
        <v>903</v>
      </c>
      <c r="BF3662">
        <v>607</v>
      </c>
      <c r="BG3662">
        <v>398</v>
      </c>
      <c r="BH3662">
        <v>254</v>
      </c>
      <c r="BI3662">
        <v>158</v>
      </c>
      <c r="BJ3662">
        <v>95</v>
      </c>
      <c r="DC3662">
        <v>28.66</v>
      </c>
      <c r="DD3662">
        <v>27.92</v>
      </c>
      <c r="DE3662">
        <v>27.19</v>
      </c>
      <c r="DF3662">
        <v>26.45</v>
      </c>
      <c r="DG3662">
        <v>25.7</v>
      </c>
      <c r="DH3662">
        <v>24.95</v>
      </c>
      <c r="DI3662">
        <v>24.2</v>
      </c>
      <c r="DJ3662">
        <v>23.45</v>
      </c>
      <c r="DK3662">
        <v>22.71</v>
      </c>
      <c r="DL3662">
        <v>21.97</v>
      </c>
      <c r="DM3662">
        <v>21.24</v>
      </c>
      <c r="DN3662">
        <v>20.51</v>
      </c>
      <c r="DO3662">
        <v>19.79</v>
      </c>
      <c r="DP3662">
        <v>19.07</v>
      </c>
      <c r="DQ3662">
        <v>18.350000000000001</v>
      </c>
      <c r="DR3662">
        <v>17.64</v>
      </c>
      <c r="DS3662">
        <v>16.940000000000001</v>
      </c>
      <c r="DT3662">
        <v>16.25</v>
      </c>
      <c r="DU3662">
        <v>15.58</v>
      </c>
      <c r="DV3662">
        <v>14.91</v>
      </c>
      <c r="DW3662">
        <v>14.26</v>
      </c>
      <c r="DX3662">
        <v>13.62</v>
      </c>
      <c r="DY3662">
        <v>13</v>
      </c>
      <c r="DZ3662">
        <v>12.39</v>
      </c>
      <c r="EA3662">
        <v>11.8</v>
      </c>
      <c r="EB3662">
        <v>11.22</v>
      </c>
      <c r="EC3662">
        <v>10.66</v>
      </c>
      <c r="ED3662">
        <v>10.119999999999999</v>
      </c>
      <c r="EE3662">
        <v>9.6</v>
      </c>
      <c r="EF3662">
        <v>9.09</v>
      </c>
      <c r="EG3662">
        <v>8.61</v>
      </c>
      <c r="EH3662">
        <v>8.14</v>
      </c>
      <c r="EI3662">
        <v>7.69</v>
      </c>
      <c r="EJ3662">
        <v>7.26</v>
      </c>
      <c r="EK3662">
        <v>6.84</v>
      </c>
      <c r="EL3662">
        <v>6.44</v>
      </c>
      <c r="EM3662">
        <v>6.06</v>
      </c>
      <c r="EN3662">
        <v>5.7</v>
      </c>
      <c r="EO3662">
        <v>5.36</v>
      </c>
      <c r="EP3662">
        <v>5.05</v>
      </c>
      <c r="EQ3662">
        <v>4.75</v>
      </c>
      <c r="ER3662">
        <v>4.47</v>
      </c>
      <c r="ES3662">
        <v>4.2</v>
      </c>
      <c r="ET3662">
        <v>3.94</v>
      </c>
      <c r="EU3662">
        <v>3.7</v>
      </c>
      <c r="EV3662">
        <v>3.47</v>
      </c>
      <c r="EW3662">
        <v>3.25</v>
      </c>
      <c r="EX3662">
        <v>3.06</v>
      </c>
      <c r="EY3662">
        <v>2.88</v>
      </c>
      <c r="EZ3662">
        <v>2.71</v>
      </c>
      <c r="FA3662">
        <v>2.57</v>
      </c>
      <c r="FB3662">
        <v>2.4300000000000002</v>
      </c>
      <c r="FC3662">
        <v>2.31</v>
      </c>
      <c r="FD3662">
        <v>2.19</v>
      </c>
      <c r="FE3662">
        <v>2.08</v>
      </c>
      <c r="FF3662">
        <v>1.97</v>
      </c>
      <c r="FG3662">
        <v>1.87</v>
      </c>
      <c r="FH3662">
        <v>1.77</v>
      </c>
    </row>
    <row r="3663" spans="1:177" x14ac:dyDescent="0.25">
      <c r="A3663" t="s">
        <v>3450</v>
      </c>
      <c r="B3663">
        <v>57</v>
      </c>
      <c r="C3663">
        <v>57</v>
      </c>
      <c r="E3663">
        <v>100000</v>
      </c>
      <c r="F3663">
        <v>99042</v>
      </c>
      <c r="G3663">
        <v>98088</v>
      </c>
      <c r="H3663">
        <v>97131</v>
      </c>
      <c r="I3663">
        <v>96165</v>
      </c>
      <c r="J3663">
        <v>95180</v>
      </c>
      <c r="K3663">
        <v>94166</v>
      </c>
      <c r="L3663">
        <v>93117</v>
      </c>
      <c r="M3663">
        <v>92025</v>
      </c>
      <c r="N3663">
        <v>90889</v>
      </c>
      <c r="O3663">
        <v>89708</v>
      </c>
      <c r="P3663">
        <v>88481</v>
      </c>
      <c r="Q3663">
        <v>87206</v>
      </c>
      <c r="R3663">
        <v>85879</v>
      </c>
      <c r="S3663">
        <v>84490</v>
      </c>
      <c r="T3663">
        <v>83030</v>
      </c>
      <c r="U3663">
        <v>81486</v>
      </c>
      <c r="V3663">
        <v>79847</v>
      </c>
      <c r="W3663">
        <v>78104</v>
      </c>
      <c r="X3663">
        <v>76252</v>
      </c>
      <c r="Y3663">
        <v>74287</v>
      </c>
      <c r="Z3663">
        <v>72205</v>
      </c>
      <c r="AA3663">
        <v>70004</v>
      </c>
      <c r="AB3663">
        <v>67680</v>
      </c>
      <c r="AC3663">
        <v>65231</v>
      </c>
      <c r="AD3663">
        <v>62648</v>
      </c>
      <c r="AE3663">
        <v>59928</v>
      </c>
      <c r="AF3663">
        <v>57076</v>
      </c>
      <c r="AG3663">
        <v>54103</v>
      </c>
      <c r="AH3663">
        <v>51026</v>
      </c>
      <c r="AI3663">
        <v>47866</v>
      </c>
      <c r="AJ3663">
        <v>44646</v>
      </c>
      <c r="AK3663">
        <v>41380</v>
      </c>
      <c r="AL3663">
        <v>38089</v>
      </c>
      <c r="AM3663">
        <v>34786</v>
      </c>
      <c r="AN3663">
        <v>31489</v>
      </c>
      <c r="AO3663">
        <v>28225</v>
      </c>
      <c r="AP3663">
        <v>25024</v>
      </c>
      <c r="AQ3663">
        <v>21930</v>
      </c>
      <c r="AR3663">
        <v>18987</v>
      </c>
      <c r="AS3663">
        <v>16235</v>
      </c>
      <c r="AT3663">
        <v>13701</v>
      </c>
      <c r="AU3663">
        <v>11403</v>
      </c>
      <c r="AV3663">
        <v>9349</v>
      </c>
      <c r="AW3663">
        <v>7534</v>
      </c>
      <c r="AX3663">
        <v>5955</v>
      </c>
      <c r="AY3663">
        <v>4609</v>
      </c>
      <c r="AZ3663">
        <v>3486</v>
      </c>
      <c r="BA3663">
        <v>2576</v>
      </c>
      <c r="BB3663">
        <v>1858</v>
      </c>
      <c r="BC3663">
        <v>1309</v>
      </c>
      <c r="BD3663">
        <v>900</v>
      </c>
      <c r="BE3663">
        <v>605</v>
      </c>
      <c r="BF3663">
        <v>396</v>
      </c>
      <c r="BG3663">
        <v>253</v>
      </c>
      <c r="BH3663">
        <v>157</v>
      </c>
      <c r="BI3663">
        <v>95</v>
      </c>
      <c r="DC3663">
        <v>27.87</v>
      </c>
      <c r="DD3663">
        <v>27.14</v>
      </c>
      <c r="DE3663">
        <v>26.4</v>
      </c>
      <c r="DF3663">
        <v>25.65</v>
      </c>
      <c r="DG3663">
        <v>24.91</v>
      </c>
      <c r="DH3663">
        <v>24.16</v>
      </c>
      <c r="DI3663">
        <v>23.41</v>
      </c>
      <c r="DJ3663">
        <v>22.67</v>
      </c>
      <c r="DK3663">
        <v>21.93</v>
      </c>
      <c r="DL3663">
        <v>21.2</v>
      </c>
      <c r="DM3663">
        <v>20.48</v>
      </c>
      <c r="DN3663">
        <v>19.75</v>
      </c>
      <c r="DO3663">
        <v>19.03</v>
      </c>
      <c r="DP3663">
        <v>18.32</v>
      </c>
      <c r="DQ3663">
        <v>17.61</v>
      </c>
      <c r="DR3663">
        <v>16.91</v>
      </c>
      <c r="DS3663">
        <v>16.22</v>
      </c>
      <c r="DT3663">
        <v>15.55</v>
      </c>
      <c r="DU3663">
        <v>14.88</v>
      </c>
      <c r="DV3663">
        <v>14.23</v>
      </c>
      <c r="DW3663">
        <v>13.6</v>
      </c>
      <c r="DX3663">
        <v>12.97</v>
      </c>
      <c r="DY3663">
        <v>12.37</v>
      </c>
      <c r="DZ3663">
        <v>11.77</v>
      </c>
      <c r="EA3663">
        <v>11.2</v>
      </c>
      <c r="EB3663">
        <v>10.64</v>
      </c>
      <c r="EC3663">
        <v>10.1</v>
      </c>
      <c r="ED3663">
        <v>9.58</v>
      </c>
      <c r="EE3663">
        <v>9.08</v>
      </c>
      <c r="EF3663">
        <v>8.59</v>
      </c>
      <c r="EG3663">
        <v>8.1300000000000008</v>
      </c>
      <c r="EH3663">
        <v>7.68</v>
      </c>
      <c r="EI3663">
        <v>7.24</v>
      </c>
      <c r="EJ3663">
        <v>6.83</v>
      </c>
      <c r="EK3663">
        <v>6.43</v>
      </c>
      <c r="EL3663">
        <v>6.05</v>
      </c>
      <c r="EM3663">
        <v>5.69</v>
      </c>
      <c r="EN3663">
        <v>5.35</v>
      </c>
      <c r="EO3663">
        <v>5.04</v>
      </c>
      <c r="EP3663">
        <v>4.74</v>
      </c>
      <c r="EQ3663">
        <v>4.46</v>
      </c>
      <c r="ER3663">
        <v>4.1900000000000004</v>
      </c>
      <c r="ES3663">
        <v>3.94</v>
      </c>
      <c r="ET3663">
        <v>3.69</v>
      </c>
      <c r="EU3663">
        <v>3.46</v>
      </c>
      <c r="EV3663">
        <v>3.25</v>
      </c>
      <c r="EW3663">
        <v>3.05</v>
      </c>
      <c r="EX3663">
        <v>2.87</v>
      </c>
      <c r="EY3663">
        <v>2.71</v>
      </c>
      <c r="EZ3663">
        <v>2.56</v>
      </c>
      <c r="FA3663">
        <v>2.4300000000000002</v>
      </c>
      <c r="FB3663">
        <v>2.2999999999999998</v>
      </c>
      <c r="FC3663">
        <v>2.19</v>
      </c>
      <c r="FD3663">
        <v>2.08</v>
      </c>
      <c r="FE3663">
        <v>1.97</v>
      </c>
      <c r="FF3663">
        <v>1.87</v>
      </c>
      <c r="FG3663">
        <v>1.77</v>
      </c>
    </row>
    <row r="3664" spans="1:177" x14ac:dyDescent="0.25">
      <c r="A3664" t="s">
        <v>3451</v>
      </c>
      <c r="B3664">
        <v>56</v>
      </c>
      <c r="C3664">
        <v>56</v>
      </c>
      <c r="E3664">
        <v>100000</v>
      </c>
      <c r="F3664">
        <v>99029</v>
      </c>
      <c r="G3664">
        <v>98057</v>
      </c>
      <c r="H3664">
        <v>97075</v>
      </c>
      <c r="I3664">
        <v>96073</v>
      </c>
      <c r="J3664">
        <v>95043</v>
      </c>
      <c r="K3664">
        <v>93976</v>
      </c>
      <c r="L3664">
        <v>92867</v>
      </c>
      <c r="M3664">
        <v>91713</v>
      </c>
      <c r="N3664">
        <v>90514</v>
      </c>
      <c r="O3664">
        <v>89269</v>
      </c>
      <c r="P3664">
        <v>87976</v>
      </c>
      <c r="Q3664">
        <v>86628</v>
      </c>
      <c r="R3664">
        <v>85220</v>
      </c>
      <c r="S3664">
        <v>83738</v>
      </c>
      <c r="T3664">
        <v>82173</v>
      </c>
      <c r="U3664">
        <v>80511</v>
      </c>
      <c r="V3664">
        <v>78745</v>
      </c>
      <c r="W3664">
        <v>76869</v>
      </c>
      <c r="X3664">
        <v>74878</v>
      </c>
      <c r="Y3664">
        <v>72770</v>
      </c>
      <c r="Z3664">
        <v>70542</v>
      </c>
      <c r="AA3664">
        <v>68190</v>
      </c>
      <c r="AB3664">
        <v>65711</v>
      </c>
      <c r="AC3664">
        <v>63099</v>
      </c>
      <c r="AD3664">
        <v>60350</v>
      </c>
      <c r="AE3664">
        <v>57468</v>
      </c>
      <c r="AF3664">
        <v>54463</v>
      </c>
      <c r="AG3664">
        <v>51355</v>
      </c>
      <c r="AH3664">
        <v>48162</v>
      </c>
      <c r="AI3664">
        <v>44909</v>
      </c>
      <c r="AJ3664">
        <v>41615</v>
      </c>
      <c r="AK3664">
        <v>38294</v>
      </c>
      <c r="AL3664">
        <v>34963</v>
      </c>
      <c r="AM3664">
        <v>31639</v>
      </c>
      <c r="AN3664">
        <v>28348</v>
      </c>
      <c r="AO3664">
        <v>25125</v>
      </c>
      <c r="AP3664">
        <v>22010</v>
      </c>
      <c r="AQ3664">
        <v>19051</v>
      </c>
      <c r="AR3664">
        <v>16282</v>
      </c>
      <c r="AS3664">
        <v>13737</v>
      </c>
      <c r="AT3664">
        <v>11428</v>
      </c>
      <c r="AU3664">
        <v>9364</v>
      </c>
      <c r="AV3664">
        <v>7545</v>
      </c>
      <c r="AW3664">
        <v>5961</v>
      </c>
      <c r="AX3664">
        <v>4611</v>
      </c>
      <c r="AY3664">
        <v>3486</v>
      </c>
      <c r="AZ3664">
        <v>2573</v>
      </c>
      <c r="BA3664">
        <v>1855</v>
      </c>
      <c r="BB3664">
        <v>1306</v>
      </c>
      <c r="BC3664">
        <v>898</v>
      </c>
      <c r="BD3664">
        <v>602</v>
      </c>
      <c r="BE3664">
        <v>394</v>
      </c>
      <c r="BF3664">
        <v>252</v>
      </c>
      <c r="BG3664">
        <v>156</v>
      </c>
      <c r="BH3664">
        <v>94</v>
      </c>
      <c r="DC3664">
        <v>27.09</v>
      </c>
      <c r="DD3664">
        <v>26.35</v>
      </c>
      <c r="DE3664">
        <v>25.61</v>
      </c>
      <c r="DF3664">
        <v>24.86</v>
      </c>
      <c r="DG3664">
        <v>24.12</v>
      </c>
      <c r="DH3664">
        <v>23.37</v>
      </c>
      <c r="DI3664">
        <v>22.63</v>
      </c>
      <c r="DJ3664">
        <v>21.9</v>
      </c>
      <c r="DK3664">
        <v>21.16</v>
      </c>
      <c r="DL3664">
        <v>20.440000000000001</v>
      </c>
      <c r="DM3664">
        <v>19.72</v>
      </c>
      <c r="DN3664">
        <v>19</v>
      </c>
      <c r="DO3664">
        <v>18.29</v>
      </c>
      <c r="DP3664">
        <v>17.579999999999998</v>
      </c>
      <c r="DQ3664">
        <v>16.88</v>
      </c>
      <c r="DR3664">
        <v>16.2</v>
      </c>
      <c r="DS3664">
        <v>15.52</v>
      </c>
      <c r="DT3664">
        <v>14.86</v>
      </c>
      <c r="DU3664">
        <v>14.21</v>
      </c>
      <c r="DV3664">
        <v>13.57</v>
      </c>
      <c r="DW3664">
        <v>12.95</v>
      </c>
      <c r="DX3664">
        <v>12.34</v>
      </c>
      <c r="DY3664">
        <v>11.75</v>
      </c>
      <c r="DZ3664">
        <v>11.18</v>
      </c>
      <c r="EA3664">
        <v>10.62</v>
      </c>
      <c r="EB3664">
        <v>10.08</v>
      </c>
      <c r="EC3664">
        <v>9.56</v>
      </c>
      <c r="ED3664">
        <v>9.06</v>
      </c>
      <c r="EE3664">
        <v>8.58</v>
      </c>
      <c r="EF3664">
        <v>8.11</v>
      </c>
      <c r="EG3664">
        <v>7.66</v>
      </c>
      <c r="EH3664">
        <v>7.23</v>
      </c>
      <c r="EI3664">
        <v>6.81</v>
      </c>
      <c r="EJ3664">
        <v>6.42</v>
      </c>
      <c r="EK3664">
        <v>6.04</v>
      </c>
      <c r="EL3664">
        <v>5.68</v>
      </c>
      <c r="EM3664">
        <v>5.34</v>
      </c>
      <c r="EN3664">
        <v>5.03</v>
      </c>
      <c r="EO3664">
        <v>4.7300000000000004</v>
      </c>
      <c r="EP3664">
        <v>4.45</v>
      </c>
      <c r="EQ3664">
        <v>4.1900000000000004</v>
      </c>
      <c r="ER3664">
        <v>3.93</v>
      </c>
      <c r="ES3664">
        <v>3.69</v>
      </c>
      <c r="ET3664">
        <v>3.46</v>
      </c>
      <c r="EU3664">
        <v>3.24</v>
      </c>
      <c r="EV3664">
        <v>3.04</v>
      </c>
      <c r="EW3664">
        <v>2.87</v>
      </c>
      <c r="EX3664">
        <v>2.71</v>
      </c>
      <c r="EY3664">
        <v>2.56</v>
      </c>
      <c r="EZ3664">
        <v>2.4300000000000002</v>
      </c>
      <c r="FA3664">
        <v>2.2999999999999998</v>
      </c>
      <c r="FB3664">
        <v>2.1800000000000002</v>
      </c>
      <c r="FC3664">
        <v>2.0699999999999998</v>
      </c>
      <c r="FD3664">
        <v>1.97</v>
      </c>
      <c r="FE3664">
        <v>1.87</v>
      </c>
      <c r="FF3664">
        <v>1.77</v>
      </c>
    </row>
    <row r="3665" spans="1:161" x14ac:dyDescent="0.25">
      <c r="A3665" t="s">
        <v>3452</v>
      </c>
      <c r="B3665">
        <v>55</v>
      </c>
      <c r="C3665">
        <v>55</v>
      </c>
      <c r="E3665">
        <v>100000</v>
      </c>
      <c r="F3665">
        <v>99011</v>
      </c>
      <c r="G3665">
        <v>98012</v>
      </c>
      <c r="H3665">
        <v>96994</v>
      </c>
      <c r="I3665">
        <v>95947</v>
      </c>
      <c r="J3665">
        <v>94862</v>
      </c>
      <c r="K3665">
        <v>93735</v>
      </c>
      <c r="L3665">
        <v>92563</v>
      </c>
      <c r="M3665">
        <v>91346</v>
      </c>
      <c r="N3665">
        <v>90082</v>
      </c>
      <c r="O3665">
        <v>88769</v>
      </c>
      <c r="P3665">
        <v>87402</v>
      </c>
      <c r="Q3665">
        <v>85973</v>
      </c>
      <c r="R3665">
        <v>84470</v>
      </c>
      <c r="S3665">
        <v>82882</v>
      </c>
      <c r="T3665">
        <v>81198</v>
      </c>
      <c r="U3665">
        <v>79408</v>
      </c>
      <c r="V3665">
        <v>77506</v>
      </c>
      <c r="W3665">
        <v>75489</v>
      </c>
      <c r="X3665">
        <v>73354</v>
      </c>
      <c r="Y3665">
        <v>71099</v>
      </c>
      <c r="Z3665">
        <v>68719</v>
      </c>
      <c r="AA3665">
        <v>66209</v>
      </c>
      <c r="AB3665">
        <v>63565</v>
      </c>
      <c r="AC3665">
        <v>60786</v>
      </c>
      <c r="AD3665">
        <v>57874</v>
      </c>
      <c r="AE3665">
        <v>54838</v>
      </c>
      <c r="AF3665">
        <v>51696</v>
      </c>
      <c r="AG3665">
        <v>48472</v>
      </c>
      <c r="AH3665">
        <v>45185</v>
      </c>
      <c r="AI3665">
        <v>41858</v>
      </c>
      <c r="AJ3665">
        <v>38509</v>
      </c>
      <c r="AK3665">
        <v>35148</v>
      </c>
      <c r="AL3665">
        <v>31797</v>
      </c>
      <c r="AM3665">
        <v>28480</v>
      </c>
      <c r="AN3665">
        <v>25231</v>
      </c>
      <c r="AO3665">
        <v>22096</v>
      </c>
      <c r="AP3665">
        <v>19117</v>
      </c>
      <c r="AQ3665">
        <v>16334</v>
      </c>
      <c r="AR3665">
        <v>13775</v>
      </c>
      <c r="AS3665">
        <v>11456</v>
      </c>
      <c r="AT3665">
        <v>9383</v>
      </c>
      <c r="AU3665">
        <v>7556</v>
      </c>
      <c r="AV3665">
        <v>5969</v>
      </c>
      <c r="AW3665">
        <v>4615</v>
      </c>
      <c r="AX3665">
        <v>3486</v>
      </c>
      <c r="AY3665">
        <v>2572</v>
      </c>
      <c r="AZ3665">
        <v>1852</v>
      </c>
      <c r="BA3665">
        <v>1303</v>
      </c>
      <c r="BB3665">
        <v>895</v>
      </c>
      <c r="BC3665">
        <v>600</v>
      </c>
      <c r="BD3665">
        <v>393</v>
      </c>
      <c r="BE3665">
        <v>250</v>
      </c>
      <c r="BF3665">
        <v>155</v>
      </c>
      <c r="BG3665">
        <v>93</v>
      </c>
      <c r="DC3665">
        <v>26.3</v>
      </c>
      <c r="DD3665">
        <v>25.56</v>
      </c>
      <c r="DE3665">
        <v>24.82</v>
      </c>
      <c r="DF3665">
        <v>24.07</v>
      </c>
      <c r="DG3665">
        <v>23.33</v>
      </c>
      <c r="DH3665">
        <v>22.59</v>
      </c>
      <c r="DI3665">
        <v>21.86</v>
      </c>
      <c r="DJ3665">
        <v>21.13</v>
      </c>
      <c r="DK3665">
        <v>20.399999999999999</v>
      </c>
      <c r="DL3665">
        <v>19.68</v>
      </c>
      <c r="DM3665">
        <v>18.97</v>
      </c>
      <c r="DN3665">
        <v>18.25</v>
      </c>
      <c r="DO3665">
        <v>17.55</v>
      </c>
      <c r="DP3665">
        <v>16.850000000000001</v>
      </c>
      <c r="DQ3665">
        <v>16.170000000000002</v>
      </c>
      <c r="DR3665">
        <v>15.49</v>
      </c>
      <c r="DS3665">
        <v>14.83</v>
      </c>
      <c r="DT3665">
        <v>14.18</v>
      </c>
      <c r="DU3665">
        <v>13.55</v>
      </c>
      <c r="DV3665">
        <v>12.93</v>
      </c>
      <c r="DW3665">
        <v>12.32</v>
      </c>
      <c r="DX3665">
        <v>11.73</v>
      </c>
      <c r="DY3665">
        <v>11.16</v>
      </c>
      <c r="DZ3665">
        <v>10.6</v>
      </c>
      <c r="EA3665">
        <v>10.06</v>
      </c>
      <c r="EB3665">
        <v>9.5399999999999991</v>
      </c>
      <c r="EC3665">
        <v>9.0399999999999991</v>
      </c>
      <c r="ED3665">
        <v>8.56</v>
      </c>
      <c r="EE3665">
        <v>8.1</v>
      </c>
      <c r="EF3665">
        <v>7.65</v>
      </c>
      <c r="EG3665">
        <v>7.22</v>
      </c>
      <c r="EH3665">
        <v>6.8</v>
      </c>
      <c r="EI3665">
        <v>6.4</v>
      </c>
      <c r="EJ3665">
        <v>6.03</v>
      </c>
      <c r="EK3665">
        <v>5.67</v>
      </c>
      <c r="EL3665">
        <v>5.34</v>
      </c>
      <c r="EM3665">
        <v>5.0199999999999996</v>
      </c>
      <c r="EN3665">
        <v>4.7300000000000004</v>
      </c>
      <c r="EO3665">
        <v>4.45</v>
      </c>
      <c r="EP3665">
        <v>4.18</v>
      </c>
      <c r="EQ3665">
        <v>3.93</v>
      </c>
      <c r="ER3665">
        <v>3.68</v>
      </c>
      <c r="ES3665">
        <v>3.45</v>
      </c>
      <c r="ET3665">
        <v>3.24</v>
      </c>
      <c r="EU3665">
        <v>3.04</v>
      </c>
      <c r="EV3665">
        <v>2.86</v>
      </c>
      <c r="EW3665">
        <v>2.7</v>
      </c>
      <c r="EX3665">
        <v>2.56</v>
      </c>
      <c r="EY3665">
        <v>2.42</v>
      </c>
      <c r="EZ3665">
        <v>2.2999999999999998</v>
      </c>
      <c r="FA3665">
        <v>2.1800000000000002</v>
      </c>
      <c r="FB3665">
        <v>2.0699999999999998</v>
      </c>
      <c r="FC3665">
        <v>1.97</v>
      </c>
      <c r="FD3665">
        <v>1.86</v>
      </c>
      <c r="FE3665">
        <v>1.77</v>
      </c>
    </row>
    <row r="3666" spans="1:161" x14ac:dyDescent="0.25">
      <c r="A3666" t="s">
        <v>3453</v>
      </c>
      <c r="B3666">
        <v>54</v>
      </c>
      <c r="C3666">
        <v>54</v>
      </c>
      <c r="E3666">
        <v>100000</v>
      </c>
      <c r="F3666">
        <v>98984</v>
      </c>
      <c r="G3666">
        <v>97949</v>
      </c>
      <c r="H3666">
        <v>96884</v>
      </c>
      <c r="I3666">
        <v>95782</v>
      </c>
      <c r="J3666">
        <v>94636</v>
      </c>
      <c r="K3666">
        <v>93446</v>
      </c>
      <c r="L3666">
        <v>92209</v>
      </c>
      <c r="M3666">
        <v>90925</v>
      </c>
      <c r="N3666">
        <v>89592</v>
      </c>
      <c r="O3666">
        <v>88205</v>
      </c>
      <c r="P3666">
        <v>86755</v>
      </c>
      <c r="Q3666">
        <v>85230</v>
      </c>
      <c r="R3666">
        <v>83619</v>
      </c>
      <c r="S3666">
        <v>81911</v>
      </c>
      <c r="T3666">
        <v>80096</v>
      </c>
      <c r="U3666">
        <v>78169</v>
      </c>
      <c r="V3666">
        <v>76125</v>
      </c>
      <c r="W3666">
        <v>73962</v>
      </c>
      <c r="X3666">
        <v>71678</v>
      </c>
      <c r="Y3666">
        <v>69268</v>
      </c>
      <c r="Z3666">
        <v>66729</v>
      </c>
      <c r="AA3666">
        <v>64053</v>
      </c>
      <c r="AB3666">
        <v>61240</v>
      </c>
      <c r="AC3666">
        <v>58295</v>
      </c>
      <c r="AD3666">
        <v>55228</v>
      </c>
      <c r="AE3666">
        <v>52054</v>
      </c>
      <c r="AF3666">
        <v>48795</v>
      </c>
      <c r="AG3666">
        <v>45477</v>
      </c>
      <c r="AH3666">
        <v>42116</v>
      </c>
      <c r="AI3666">
        <v>38734</v>
      </c>
      <c r="AJ3666">
        <v>35345</v>
      </c>
      <c r="AK3666">
        <v>31965</v>
      </c>
      <c r="AL3666">
        <v>28621</v>
      </c>
      <c r="AM3666">
        <v>25347</v>
      </c>
      <c r="AN3666">
        <v>22187</v>
      </c>
      <c r="AO3666">
        <v>19190</v>
      </c>
      <c r="AP3666">
        <v>16389</v>
      </c>
      <c r="AQ3666">
        <v>13817</v>
      </c>
      <c r="AR3666">
        <v>11486</v>
      </c>
      <c r="AS3666">
        <v>9405</v>
      </c>
      <c r="AT3666">
        <v>7570</v>
      </c>
      <c r="AU3666">
        <v>5976</v>
      </c>
      <c r="AV3666">
        <v>4619</v>
      </c>
      <c r="AW3666">
        <v>3488</v>
      </c>
      <c r="AX3666">
        <v>2571</v>
      </c>
      <c r="AY3666">
        <v>1851</v>
      </c>
      <c r="AZ3666">
        <v>1301</v>
      </c>
      <c r="BA3666">
        <v>893</v>
      </c>
      <c r="BB3666">
        <v>598</v>
      </c>
      <c r="BC3666">
        <v>391</v>
      </c>
      <c r="BD3666">
        <v>249</v>
      </c>
      <c r="BE3666">
        <v>154</v>
      </c>
      <c r="BF3666">
        <v>93</v>
      </c>
      <c r="DC3666">
        <v>25.52</v>
      </c>
      <c r="DD3666">
        <v>24.77</v>
      </c>
      <c r="DE3666">
        <v>24.03</v>
      </c>
      <c r="DF3666">
        <v>23.29</v>
      </c>
      <c r="DG3666">
        <v>22.55</v>
      </c>
      <c r="DH3666">
        <v>21.82</v>
      </c>
      <c r="DI3666">
        <v>21.09</v>
      </c>
      <c r="DJ3666">
        <v>20.37</v>
      </c>
      <c r="DK3666">
        <v>19.649999999999999</v>
      </c>
      <c r="DL3666">
        <v>18.93</v>
      </c>
      <c r="DM3666">
        <v>18.22</v>
      </c>
      <c r="DN3666">
        <v>17.52</v>
      </c>
      <c r="DO3666">
        <v>16.82</v>
      </c>
      <c r="DP3666">
        <v>16.14</v>
      </c>
      <c r="DQ3666">
        <v>15.46</v>
      </c>
      <c r="DR3666">
        <v>14.8</v>
      </c>
      <c r="DS3666">
        <v>14.15</v>
      </c>
      <c r="DT3666">
        <v>13.52</v>
      </c>
      <c r="DU3666">
        <v>12.9</v>
      </c>
      <c r="DV3666">
        <v>12.3</v>
      </c>
      <c r="DW3666">
        <v>11.71</v>
      </c>
      <c r="DX3666">
        <v>11.13</v>
      </c>
      <c r="DY3666">
        <v>10.58</v>
      </c>
      <c r="DZ3666">
        <v>10.039999999999999</v>
      </c>
      <c r="EA3666">
        <v>9.52</v>
      </c>
      <c r="EB3666">
        <v>9.02</v>
      </c>
      <c r="EC3666">
        <v>8.5399999999999991</v>
      </c>
      <c r="ED3666">
        <v>8.08</v>
      </c>
      <c r="EE3666">
        <v>7.63</v>
      </c>
      <c r="EF3666">
        <v>7.2</v>
      </c>
      <c r="EG3666">
        <v>6.79</v>
      </c>
      <c r="EH3666">
        <v>6.39</v>
      </c>
      <c r="EI3666">
        <v>6.02</v>
      </c>
      <c r="EJ3666">
        <v>5.66</v>
      </c>
      <c r="EK3666">
        <v>5.33</v>
      </c>
      <c r="EL3666">
        <v>5.01</v>
      </c>
      <c r="EM3666">
        <v>4.72</v>
      </c>
      <c r="EN3666">
        <v>4.4400000000000004</v>
      </c>
      <c r="EO3666">
        <v>4.17</v>
      </c>
      <c r="EP3666">
        <v>3.92</v>
      </c>
      <c r="EQ3666">
        <v>3.68</v>
      </c>
      <c r="ER3666">
        <v>3.45</v>
      </c>
      <c r="ES3666">
        <v>3.23</v>
      </c>
      <c r="ET3666">
        <v>3.03</v>
      </c>
      <c r="EU3666">
        <v>2.86</v>
      </c>
      <c r="EV3666">
        <v>2.7</v>
      </c>
      <c r="EW3666">
        <v>2.5499999999999998</v>
      </c>
      <c r="EX3666">
        <v>2.42</v>
      </c>
      <c r="EY3666">
        <v>2.2999999999999998</v>
      </c>
      <c r="EZ3666">
        <v>2.1800000000000002</v>
      </c>
      <c r="FA3666">
        <v>2.0699999999999998</v>
      </c>
      <c r="FB3666">
        <v>1.96</v>
      </c>
      <c r="FC3666">
        <v>1.86</v>
      </c>
      <c r="FD3666">
        <v>1.76</v>
      </c>
    </row>
    <row r="3667" spans="1:161" x14ac:dyDescent="0.25">
      <c r="A3667" t="s">
        <v>3454</v>
      </c>
      <c r="B3667">
        <v>53</v>
      </c>
      <c r="C3667">
        <v>53</v>
      </c>
      <c r="E3667">
        <v>100000</v>
      </c>
      <c r="F3667">
        <v>98946</v>
      </c>
      <c r="G3667">
        <v>97864</v>
      </c>
      <c r="H3667">
        <v>96743</v>
      </c>
      <c r="I3667">
        <v>95579</v>
      </c>
      <c r="J3667">
        <v>94369</v>
      </c>
      <c r="K3667">
        <v>93112</v>
      </c>
      <c r="L3667">
        <v>91808</v>
      </c>
      <c r="M3667">
        <v>90454</v>
      </c>
      <c r="N3667">
        <v>89046</v>
      </c>
      <c r="O3667">
        <v>87574</v>
      </c>
      <c r="P3667">
        <v>86027</v>
      </c>
      <c r="Q3667">
        <v>84392</v>
      </c>
      <c r="R3667">
        <v>82659</v>
      </c>
      <c r="S3667">
        <v>80818</v>
      </c>
      <c r="T3667">
        <v>78865</v>
      </c>
      <c r="U3667">
        <v>76793</v>
      </c>
      <c r="V3667">
        <v>74601</v>
      </c>
      <c r="W3667">
        <v>72287</v>
      </c>
      <c r="X3667">
        <v>69847</v>
      </c>
      <c r="Y3667">
        <v>67275</v>
      </c>
      <c r="Z3667">
        <v>64567</v>
      </c>
      <c r="AA3667">
        <v>61721</v>
      </c>
      <c r="AB3667">
        <v>58740</v>
      </c>
      <c r="AC3667">
        <v>55638</v>
      </c>
      <c r="AD3667">
        <v>52432</v>
      </c>
      <c r="AE3667">
        <v>49140</v>
      </c>
      <c r="AF3667">
        <v>45786</v>
      </c>
      <c r="AG3667">
        <v>42392</v>
      </c>
      <c r="AH3667">
        <v>38976</v>
      </c>
      <c r="AI3667">
        <v>35554</v>
      </c>
      <c r="AJ3667">
        <v>32146</v>
      </c>
      <c r="AK3667">
        <v>28773</v>
      </c>
      <c r="AL3667">
        <v>25473</v>
      </c>
      <c r="AM3667">
        <v>22289</v>
      </c>
      <c r="AN3667">
        <v>19268</v>
      </c>
      <c r="AO3667">
        <v>16451</v>
      </c>
      <c r="AP3667">
        <v>13863</v>
      </c>
      <c r="AQ3667">
        <v>11521</v>
      </c>
      <c r="AR3667">
        <v>9429</v>
      </c>
      <c r="AS3667">
        <v>7587</v>
      </c>
      <c r="AT3667">
        <v>5987</v>
      </c>
      <c r="AU3667">
        <v>4624</v>
      </c>
      <c r="AV3667">
        <v>3491</v>
      </c>
      <c r="AW3667">
        <v>2572</v>
      </c>
      <c r="AX3667">
        <v>1850</v>
      </c>
      <c r="AY3667">
        <v>1300</v>
      </c>
      <c r="AZ3667">
        <v>891</v>
      </c>
      <c r="BA3667">
        <v>597</v>
      </c>
      <c r="BB3667">
        <v>390</v>
      </c>
      <c r="BC3667">
        <v>248</v>
      </c>
      <c r="BD3667">
        <v>154</v>
      </c>
      <c r="BE3667">
        <v>92</v>
      </c>
      <c r="DC3667">
        <v>24.73</v>
      </c>
      <c r="DD3667">
        <v>23.99</v>
      </c>
      <c r="DE3667">
        <v>23.25</v>
      </c>
      <c r="DF3667">
        <v>22.51</v>
      </c>
      <c r="DG3667">
        <v>21.78</v>
      </c>
      <c r="DH3667">
        <v>21.05</v>
      </c>
      <c r="DI3667">
        <v>20.329999999999998</v>
      </c>
      <c r="DJ3667">
        <v>19.61</v>
      </c>
      <c r="DK3667">
        <v>18.899999999999999</v>
      </c>
      <c r="DL3667">
        <v>18.190000000000001</v>
      </c>
      <c r="DM3667">
        <v>17.489999999999998</v>
      </c>
      <c r="DN3667">
        <v>16.79</v>
      </c>
      <c r="DO3667">
        <v>16.11</v>
      </c>
      <c r="DP3667">
        <v>15.44</v>
      </c>
      <c r="DQ3667">
        <v>14.78</v>
      </c>
      <c r="DR3667">
        <v>14.13</v>
      </c>
      <c r="DS3667">
        <v>13.5</v>
      </c>
      <c r="DT3667">
        <v>12.88</v>
      </c>
      <c r="DU3667">
        <v>12.28</v>
      </c>
      <c r="DV3667">
        <v>11.69</v>
      </c>
      <c r="DW3667">
        <v>11.11</v>
      </c>
      <c r="DX3667">
        <v>10.56</v>
      </c>
      <c r="DY3667">
        <v>10.02</v>
      </c>
      <c r="DZ3667">
        <v>9.51</v>
      </c>
      <c r="EA3667">
        <v>9.01</v>
      </c>
      <c r="EB3667">
        <v>8.5299999999999994</v>
      </c>
      <c r="EC3667">
        <v>8.07</v>
      </c>
      <c r="ED3667">
        <v>7.62</v>
      </c>
      <c r="EE3667">
        <v>7.19</v>
      </c>
      <c r="EF3667">
        <v>6.78</v>
      </c>
      <c r="EG3667">
        <v>6.38</v>
      </c>
      <c r="EH3667">
        <v>6.01</v>
      </c>
      <c r="EI3667">
        <v>5.65</v>
      </c>
      <c r="EJ3667">
        <v>5.32</v>
      </c>
      <c r="EK3667">
        <v>5.01</v>
      </c>
      <c r="EL3667">
        <v>4.71</v>
      </c>
      <c r="EM3667">
        <v>4.43</v>
      </c>
      <c r="EN3667">
        <v>4.17</v>
      </c>
      <c r="EO3667">
        <v>3.91</v>
      </c>
      <c r="EP3667">
        <v>3.67</v>
      </c>
      <c r="EQ3667">
        <v>3.44</v>
      </c>
      <c r="ER3667">
        <v>3.23</v>
      </c>
      <c r="ES3667">
        <v>3.03</v>
      </c>
      <c r="ET3667">
        <v>2.85</v>
      </c>
      <c r="EU3667">
        <v>2.69</v>
      </c>
      <c r="EV3667">
        <v>2.5499999999999998</v>
      </c>
      <c r="EW3667">
        <v>2.42</v>
      </c>
      <c r="EX3667">
        <v>2.29</v>
      </c>
      <c r="EY3667">
        <v>2.1800000000000002</v>
      </c>
      <c r="EZ3667">
        <v>2.0699999999999998</v>
      </c>
      <c r="FA3667">
        <v>1.96</v>
      </c>
      <c r="FB3667">
        <v>1.86</v>
      </c>
      <c r="FC3667">
        <v>1.76</v>
      </c>
    </row>
    <row r="3668" spans="1:161" x14ac:dyDescent="0.25">
      <c r="A3668" t="s">
        <v>3455</v>
      </c>
      <c r="B3668">
        <v>52</v>
      </c>
      <c r="C3668">
        <v>52</v>
      </c>
      <c r="E3668">
        <v>100000</v>
      </c>
      <c r="F3668">
        <v>98898</v>
      </c>
      <c r="G3668">
        <v>97758</v>
      </c>
      <c r="H3668">
        <v>96574</v>
      </c>
      <c r="I3668">
        <v>95344</v>
      </c>
      <c r="J3668">
        <v>94066</v>
      </c>
      <c r="K3668">
        <v>92741</v>
      </c>
      <c r="L3668">
        <v>91365</v>
      </c>
      <c r="M3668">
        <v>89935</v>
      </c>
      <c r="N3668">
        <v>88440</v>
      </c>
      <c r="O3668">
        <v>86869</v>
      </c>
      <c r="P3668">
        <v>85211</v>
      </c>
      <c r="Q3668">
        <v>83452</v>
      </c>
      <c r="R3668">
        <v>81584</v>
      </c>
      <c r="S3668">
        <v>79602</v>
      </c>
      <c r="T3668">
        <v>77502</v>
      </c>
      <c r="U3668">
        <v>75280</v>
      </c>
      <c r="V3668">
        <v>72934</v>
      </c>
      <c r="W3668">
        <v>70461</v>
      </c>
      <c r="X3668">
        <v>67857</v>
      </c>
      <c r="Y3668">
        <v>65114</v>
      </c>
      <c r="Z3668">
        <v>62234</v>
      </c>
      <c r="AA3668">
        <v>59216</v>
      </c>
      <c r="AB3668">
        <v>56077</v>
      </c>
      <c r="AC3668">
        <v>52834</v>
      </c>
      <c r="AD3668">
        <v>49508</v>
      </c>
      <c r="AE3668">
        <v>46119</v>
      </c>
      <c r="AF3668">
        <v>42689</v>
      </c>
      <c r="AG3668">
        <v>39239</v>
      </c>
      <c r="AH3668">
        <v>35783</v>
      </c>
      <c r="AI3668">
        <v>32341</v>
      </c>
      <c r="AJ3668">
        <v>28940</v>
      </c>
      <c r="AK3668">
        <v>25612</v>
      </c>
      <c r="AL3668">
        <v>22402</v>
      </c>
      <c r="AM3668">
        <v>19359</v>
      </c>
      <c r="AN3668">
        <v>16520</v>
      </c>
      <c r="AO3668">
        <v>13916</v>
      </c>
      <c r="AP3668">
        <v>11560</v>
      </c>
      <c r="AQ3668">
        <v>9458</v>
      </c>
      <c r="AR3668">
        <v>7606</v>
      </c>
      <c r="AS3668">
        <v>6000</v>
      </c>
      <c r="AT3668">
        <v>4632</v>
      </c>
      <c r="AU3668">
        <v>3495</v>
      </c>
      <c r="AV3668">
        <v>2574</v>
      </c>
      <c r="AW3668">
        <v>1851</v>
      </c>
      <c r="AX3668">
        <v>1299</v>
      </c>
      <c r="AY3668">
        <v>890</v>
      </c>
      <c r="AZ3668">
        <v>596</v>
      </c>
      <c r="BA3668">
        <v>389</v>
      </c>
      <c r="BB3668">
        <v>247</v>
      </c>
      <c r="BC3668">
        <v>153</v>
      </c>
      <c r="BD3668">
        <v>92</v>
      </c>
      <c r="DC3668">
        <v>23.95</v>
      </c>
      <c r="DD3668">
        <v>23.21</v>
      </c>
      <c r="DE3668">
        <v>22.47</v>
      </c>
      <c r="DF3668">
        <v>21.74</v>
      </c>
      <c r="DG3668">
        <v>21.02</v>
      </c>
      <c r="DH3668">
        <v>20.3</v>
      </c>
      <c r="DI3668">
        <v>19.579999999999998</v>
      </c>
      <c r="DJ3668">
        <v>18.87</v>
      </c>
      <c r="DK3668">
        <v>18.16</v>
      </c>
      <c r="DL3668">
        <v>17.46</v>
      </c>
      <c r="DM3668">
        <v>16.760000000000002</v>
      </c>
      <c r="DN3668">
        <v>16.079999999999998</v>
      </c>
      <c r="DO3668">
        <v>15.41</v>
      </c>
      <c r="DP3668">
        <v>14.75</v>
      </c>
      <c r="DQ3668">
        <v>14.1</v>
      </c>
      <c r="DR3668">
        <v>13.47</v>
      </c>
      <c r="DS3668">
        <v>12.86</v>
      </c>
      <c r="DT3668">
        <v>12.25</v>
      </c>
      <c r="DU3668">
        <v>11.67</v>
      </c>
      <c r="DV3668">
        <v>11.09</v>
      </c>
      <c r="DW3668">
        <v>10.54</v>
      </c>
      <c r="DX3668">
        <v>10</v>
      </c>
      <c r="DY3668">
        <v>9.49</v>
      </c>
      <c r="DZ3668">
        <v>8.99</v>
      </c>
      <c r="EA3668">
        <v>8.51</v>
      </c>
      <c r="EB3668">
        <v>8.0500000000000007</v>
      </c>
      <c r="EC3668">
        <v>7.61</v>
      </c>
      <c r="ED3668">
        <v>7.18</v>
      </c>
      <c r="EE3668">
        <v>6.76</v>
      </c>
      <c r="EF3668">
        <v>6.37</v>
      </c>
      <c r="EG3668">
        <v>5.99</v>
      </c>
      <c r="EH3668">
        <v>5.64</v>
      </c>
      <c r="EI3668">
        <v>5.31</v>
      </c>
      <c r="EJ3668">
        <v>5</v>
      </c>
      <c r="EK3668">
        <v>4.7</v>
      </c>
      <c r="EL3668">
        <v>4.43</v>
      </c>
      <c r="EM3668">
        <v>4.16</v>
      </c>
      <c r="EN3668">
        <v>3.91</v>
      </c>
      <c r="EO3668">
        <v>3.67</v>
      </c>
      <c r="EP3668">
        <v>3.44</v>
      </c>
      <c r="EQ3668">
        <v>3.22</v>
      </c>
      <c r="ER3668">
        <v>3.03</v>
      </c>
      <c r="ES3668">
        <v>2.85</v>
      </c>
      <c r="ET3668">
        <v>2.69</v>
      </c>
      <c r="EU3668">
        <v>2.54</v>
      </c>
      <c r="EV3668">
        <v>2.41</v>
      </c>
      <c r="EW3668">
        <v>2.29</v>
      </c>
      <c r="EX3668">
        <v>2.17</v>
      </c>
      <c r="EY3668">
        <v>2.06</v>
      </c>
      <c r="EZ3668">
        <v>1.96</v>
      </c>
      <c r="FA3668">
        <v>1.86</v>
      </c>
      <c r="FB3668">
        <v>1.76</v>
      </c>
    </row>
    <row r="3669" spans="1:161" x14ac:dyDescent="0.25">
      <c r="A3669" t="s">
        <v>3456</v>
      </c>
      <c r="B3669">
        <v>51</v>
      </c>
      <c r="C3669">
        <v>51</v>
      </c>
      <c r="E3669">
        <v>100000</v>
      </c>
      <c r="F3669">
        <v>98839</v>
      </c>
      <c r="G3669">
        <v>97634</v>
      </c>
      <c r="H3669">
        <v>96382</v>
      </c>
      <c r="I3669">
        <v>95083</v>
      </c>
      <c r="J3669">
        <v>93736</v>
      </c>
      <c r="K3669">
        <v>92338</v>
      </c>
      <c r="L3669">
        <v>90884</v>
      </c>
      <c r="M3669">
        <v>89365</v>
      </c>
      <c r="N3669">
        <v>87769</v>
      </c>
      <c r="O3669">
        <v>86085</v>
      </c>
      <c r="P3669">
        <v>84300</v>
      </c>
      <c r="Q3669">
        <v>82404</v>
      </c>
      <c r="R3669">
        <v>80392</v>
      </c>
      <c r="S3669">
        <v>78261</v>
      </c>
      <c r="T3669">
        <v>76008</v>
      </c>
      <c r="U3669">
        <v>73629</v>
      </c>
      <c r="V3669">
        <v>71122</v>
      </c>
      <c r="W3669">
        <v>68482</v>
      </c>
      <c r="X3669">
        <v>65704</v>
      </c>
      <c r="Y3669">
        <v>62785</v>
      </c>
      <c r="Z3669">
        <v>59731</v>
      </c>
      <c r="AA3669">
        <v>56552</v>
      </c>
      <c r="AB3669">
        <v>53269</v>
      </c>
      <c r="AC3669">
        <v>49904</v>
      </c>
      <c r="AD3669">
        <v>46480</v>
      </c>
      <c r="AE3669">
        <v>43014</v>
      </c>
      <c r="AF3669">
        <v>39527</v>
      </c>
      <c r="AG3669">
        <v>36036</v>
      </c>
      <c r="AH3669">
        <v>32559</v>
      </c>
      <c r="AI3669">
        <v>29124</v>
      </c>
      <c r="AJ3669">
        <v>25767</v>
      </c>
      <c r="AK3669">
        <v>22530</v>
      </c>
      <c r="AL3669">
        <v>19461</v>
      </c>
      <c r="AM3669">
        <v>16601</v>
      </c>
      <c r="AN3669">
        <v>13977</v>
      </c>
      <c r="AO3669">
        <v>11607</v>
      </c>
      <c r="AP3669">
        <v>9492</v>
      </c>
      <c r="AQ3669">
        <v>7631</v>
      </c>
      <c r="AR3669">
        <v>6017</v>
      </c>
      <c r="AS3669">
        <v>4644</v>
      </c>
      <c r="AT3669">
        <v>3501</v>
      </c>
      <c r="AU3669">
        <v>2577</v>
      </c>
      <c r="AV3669">
        <v>1852</v>
      </c>
      <c r="AW3669">
        <v>1299</v>
      </c>
      <c r="AX3669">
        <v>890</v>
      </c>
      <c r="AY3669">
        <v>595</v>
      </c>
      <c r="AZ3669">
        <v>388</v>
      </c>
      <c r="BA3669">
        <v>247</v>
      </c>
      <c r="BB3669">
        <v>152</v>
      </c>
      <c r="BC3669">
        <v>92</v>
      </c>
      <c r="DC3669">
        <v>23.17</v>
      </c>
      <c r="DD3669">
        <v>22.43</v>
      </c>
      <c r="DE3669">
        <v>21.71</v>
      </c>
      <c r="DF3669">
        <v>20.98</v>
      </c>
      <c r="DG3669">
        <v>20.260000000000002</v>
      </c>
      <c r="DH3669">
        <v>19.54</v>
      </c>
      <c r="DI3669">
        <v>18.829999999999998</v>
      </c>
      <c r="DJ3669">
        <v>18.13</v>
      </c>
      <c r="DK3669">
        <v>17.43</v>
      </c>
      <c r="DL3669">
        <v>16.73</v>
      </c>
      <c r="DM3669">
        <v>16.05</v>
      </c>
      <c r="DN3669">
        <v>15.38</v>
      </c>
      <c r="DO3669">
        <v>14.72</v>
      </c>
      <c r="DP3669">
        <v>14.08</v>
      </c>
      <c r="DQ3669">
        <v>13.45</v>
      </c>
      <c r="DR3669">
        <v>12.83</v>
      </c>
      <c r="DS3669">
        <v>12.23</v>
      </c>
      <c r="DT3669">
        <v>11.64</v>
      </c>
      <c r="DU3669">
        <v>11.07</v>
      </c>
      <c r="DV3669">
        <v>10.52</v>
      </c>
      <c r="DW3669">
        <v>9.99</v>
      </c>
      <c r="DX3669">
        <v>9.4700000000000006</v>
      </c>
      <c r="DY3669">
        <v>8.98</v>
      </c>
      <c r="DZ3669">
        <v>8.5</v>
      </c>
      <c r="EA3669">
        <v>8.0399999999999991</v>
      </c>
      <c r="EB3669">
        <v>7.59</v>
      </c>
      <c r="EC3669">
        <v>7.16</v>
      </c>
      <c r="ED3669">
        <v>6.75</v>
      </c>
      <c r="EE3669">
        <v>6.36</v>
      </c>
      <c r="EF3669">
        <v>5.98</v>
      </c>
      <c r="EG3669">
        <v>5.63</v>
      </c>
      <c r="EH3669">
        <v>5.3</v>
      </c>
      <c r="EI3669">
        <v>4.99</v>
      </c>
      <c r="EJ3669">
        <v>4.7</v>
      </c>
      <c r="EK3669">
        <v>4.42</v>
      </c>
      <c r="EL3669">
        <v>4.16</v>
      </c>
      <c r="EM3669">
        <v>3.9</v>
      </c>
      <c r="EN3669">
        <v>3.66</v>
      </c>
      <c r="EO3669">
        <v>3.43</v>
      </c>
      <c r="EP3669">
        <v>3.22</v>
      </c>
      <c r="EQ3669">
        <v>3.02</v>
      </c>
      <c r="ER3669">
        <v>2.84</v>
      </c>
      <c r="ES3669">
        <v>2.68</v>
      </c>
      <c r="ET3669">
        <v>2.54</v>
      </c>
      <c r="EU3669">
        <v>2.41</v>
      </c>
      <c r="EV3669">
        <v>2.29</v>
      </c>
      <c r="EW3669">
        <v>2.17</v>
      </c>
      <c r="EX3669">
        <v>2.06</v>
      </c>
      <c r="EY3669">
        <v>1.96</v>
      </c>
      <c r="EZ3669">
        <v>1.86</v>
      </c>
      <c r="FA3669">
        <v>1.76</v>
      </c>
    </row>
    <row r="3670" spans="1:161" x14ac:dyDescent="0.25">
      <c r="A3670" t="s">
        <v>3457</v>
      </c>
      <c r="B3670">
        <v>50</v>
      </c>
      <c r="C3670">
        <v>50</v>
      </c>
      <c r="E3670">
        <v>100000</v>
      </c>
      <c r="F3670">
        <v>98772</v>
      </c>
      <c r="G3670">
        <v>97498</v>
      </c>
      <c r="H3670">
        <v>96176</v>
      </c>
      <c r="I3670">
        <v>94805</v>
      </c>
      <c r="J3670">
        <v>93383</v>
      </c>
      <c r="K3670">
        <v>91904</v>
      </c>
      <c r="L3670">
        <v>90360</v>
      </c>
      <c r="M3670">
        <v>88738</v>
      </c>
      <c r="N3670">
        <v>87026</v>
      </c>
      <c r="O3670">
        <v>85212</v>
      </c>
      <c r="P3670">
        <v>83288</v>
      </c>
      <c r="Q3670">
        <v>81245</v>
      </c>
      <c r="R3670">
        <v>79081</v>
      </c>
      <c r="S3670">
        <v>76793</v>
      </c>
      <c r="T3670">
        <v>74381</v>
      </c>
      <c r="U3670">
        <v>71838</v>
      </c>
      <c r="V3670">
        <v>69160</v>
      </c>
      <c r="W3670">
        <v>66343</v>
      </c>
      <c r="X3670">
        <v>63385</v>
      </c>
      <c r="Y3670">
        <v>60290</v>
      </c>
      <c r="Z3670">
        <v>57071</v>
      </c>
      <c r="AA3670">
        <v>53745</v>
      </c>
      <c r="AB3670">
        <v>50338</v>
      </c>
      <c r="AC3670">
        <v>46873</v>
      </c>
      <c r="AD3670">
        <v>43370</v>
      </c>
      <c r="AE3670">
        <v>39844</v>
      </c>
      <c r="AF3670">
        <v>36315</v>
      </c>
      <c r="AG3670">
        <v>32802</v>
      </c>
      <c r="AH3670">
        <v>29330</v>
      </c>
      <c r="AI3670">
        <v>25939</v>
      </c>
      <c r="AJ3670">
        <v>22674</v>
      </c>
      <c r="AK3670">
        <v>19579</v>
      </c>
      <c r="AL3670">
        <v>16694</v>
      </c>
      <c r="AM3670">
        <v>14050</v>
      </c>
      <c r="AN3670">
        <v>11661</v>
      </c>
      <c r="AO3670">
        <v>9533</v>
      </c>
      <c r="AP3670">
        <v>7660</v>
      </c>
      <c r="AQ3670">
        <v>6038</v>
      </c>
      <c r="AR3670">
        <v>4657</v>
      </c>
      <c r="AS3670">
        <v>3510</v>
      </c>
      <c r="AT3670">
        <v>2582</v>
      </c>
      <c r="AU3670">
        <v>1854</v>
      </c>
      <c r="AV3670">
        <v>1300</v>
      </c>
      <c r="AW3670">
        <v>890</v>
      </c>
      <c r="AX3670">
        <v>595</v>
      </c>
      <c r="AY3670">
        <v>388</v>
      </c>
      <c r="AZ3670">
        <v>246</v>
      </c>
      <c r="BA3670">
        <v>152</v>
      </c>
      <c r="BB3670">
        <v>91</v>
      </c>
      <c r="DC3670">
        <v>22.4</v>
      </c>
      <c r="DD3670">
        <v>21.67</v>
      </c>
      <c r="DE3670">
        <v>20.94</v>
      </c>
      <c r="DF3670">
        <v>20.23</v>
      </c>
      <c r="DG3670">
        <v>19.510000000000002</v>
      </c>
      <c r="DH3670">
        <v>18.8</v>
      </c>
      <c r="DI3670">
        <v>18.09</v>
      </c>
      <c r="DJ3670">
        <v>17.399999999999999</v>
      </c>
      <c r="DK3670">
        <v>16.7</v>
      </c>
      <c r="DL3670">
        <v>16.02</v>
      </c>
      <c r="DM3670">
        <v>15.35</v>
      </c>
      <c r="DN3670">
        <v>14.7</v>
      </c>
      <c r="DO3670">
        <v>14.05</v>
      </c>
      <c r="DP3670">
        <v>13.42</v>
      </c>
      <c r="DQ3670">
        <v>12.81</v>
      </c>
      <c r="DR3670">
        <v>12.21</v>
      </c>
      <c r="DS3670">
        <v>11.62</v>
      </c>
      <c r="DT3670">
        <v>11.05</v>
      </c>
      <c r="DU3670">
        <v>10.5</v>
      </c>
      <c r="DV3670">
        <v>9.9700000000000006</v>
      </c>
      <c r="DW3670">
        <v>9.4600000000000009</v>
      </c>
      <c r="DX3670">
        <v>8.9600000000000009</v>
      </c>
      <c r="DY3670">
        <v>8.48</v>
      </c>
      <c r="DZ3670">
        <v>8.02</v>
      </c>
      <c r="EA3670">
        <v>7.58</v>
      </c>
      <c r="EB3670">
        <v>7.15</v>
      </c>
      <c r="EC3670">
        <v>6.74</v>
      </c>
      <c r="ED3670">
        <v>6.35</v>
      </c>
      <c r="EE3670">
        <v>5.97</v>
      </c>
      <c r="EF3670">
        <v>5.62</v>
      </c>
      <c r="EG3670">
        <v>5.29</v>
      </c>
      <c r="EH3670">
        <v>4.9800000000000004</v>
      </c>
      <c r="EI3670">
        <v>4.6900000000000004</v>
      </c>
      <c r="EJ3670">
        <v>4.41</v>
      </c>
      <c r="EK3670">
        <v>4.1500000000000004</v>
      </c>
      <c r="EL3670">
        <v>3.9</v>
      </c>
      <c r="EM3670">
        <v>3.66</v>
      </c>
      <c r="EN3670">
        <v>3.43</v>
      </c>
      <c r="EO3670">
        <v>3.21</v>
      </c>
      <c r="EP3670">
        <v>3.02</v>
      </c>
      <c r="EQ3670">
        <v>2.84</v>
      </c>
      <c r="ER3670">
        <v>2.68</v>
      </c>
      <c r="ES3670">
        <v>2.54</v>
      </c>
      <c r="ET3670">
        <v>2.4</v>
      </c>
      <c r="EU3670">
        <v>2.2799999999999998</v>
      </c>
      <c r="EV3670">
        <v>2.17</v>
      </c>
      <c r="EW3670">
        <v>2.06</v>
      </c>
      <c r="EX3670">
        <v>1.95</v>
      </c>
      <c r="EY3670">
        <v>1.85</v>
      </c>
      <c r="EZ3670">
        <v>1.76</v>
      </c>
    </row>
    <row r="3671" spans="1:161" x14ac:dyDescent="0.25">
      <c r="A3671" t="s">
        <v>3458</v>
      </c>
      <c r="B3671">
        <v>49</v>
      </c>
      <c r="C3671">
        <v>49</v>
      </c>
      <c r="E3671">
        <v>100000</v>
      </c>
      <c r="F3671">
        <v>98701</v>
      </c>
      <c r="G3671">
        <v>97354</v>
      </c>
      <c r="H3671">
        <v>95958</v>
      </c>
      <c r="I3671">
        <v>94511</v>
      </c>
      <c r="J3671">
        <v>93006</v>
      </c>
      <c r="K3671">
        <v>91434</v>
      </c>
      <c r="L3671">
        <v>89784</v>
      </c>
      <c r="M3671">
        <v>88044</v>
      </c>
      <c r="N3671">
        <v>86199</v>
      </c>
      <c r="O3671">
        <v>84243</v>
      </c>
      <c r="P3671">
        <v>82168</v>
      </c>
      <c r="Q3671">
        <v>79969</v>
      </c>
      <c r="R3671">
        <v>77646</v>
      </c>
      <c r="S3671">
        <v>75196</v>
      </c>
      <c r="T3671">
        <v>72615</v>
      </c>
      <c r="U3671">
        <v>69897</v>
      </c>
      <c r="V3671">
        <v>67039</v>
      </c>
      <c r="W3671">
        <v>64038</v>
      </c>
      <c r="X3671">
        <v>60900</v>
      </c>
      <c r="Y3671">
        <v>57636</v>
      </c>
      <c r="Z3671">
        <v>54268</v>
      </c>
      <c r="AA3671">
        <v>50815</v>
      </c>
      <c r="AB3671">
        <v>47305</v>
      </c>
      <c r="AC3671">
        <v>43759</v>
      </c>
      <c r="AD3671">
        <v>40194</v>
      </c>
      <c r="AE3671">
        <v>36624</v>
      </c>
      <c r="AF3671">
        <v>33071</v>
      </c>
      <c r="AG3671">
        <v>29563</v>
      </c>
      <c r="AH3671">
        <v>26135</v>
      </c>
      <c r="AI3671">
        <v>22835</v>
      </c>
      <c r="AJ3671">
        <v>19712</v>
      </c>
      <c r="AK3671">
        <v>16801</v>
      </c>
      <c r="AL3671">
        <v>14135</v>
      </c>
      <c r="AM3671">
        <v>11727</v>
      </c>
      <c r="AN3671">
        <v>9581</v>
      </c>
      <c r="AO3671">
        <v>7696</v>
      </c>
      <c r="AP3671">
        <v>6063</v>
      </c>
      <c r="AQ3671">
        <v>4675</v>
      </c>
      <c r="AR3671">
        <v>3521</v>
      </c>
      <c r="AS3671">
        <v>2590</v>
      </c>
      <c r="AT3671">
        <v>1858</v>
      </c>
      <c r="AU3671">
        <v>1302</v>
      </c>
      <c r="AV3671">
        <v>891</v>
      </c>
      <c r="AW3671">
        <v>595</v>
      </c>
      <c r="AX3671">
        <v>388</v>
      </c>
      <c r="AY3671">
        <v>246</v>
      </c>
      <c r="AZ3671">
        <v>152</v>
      </c>
      <c r="BA3671">
        <v>91</v>
      </c>
      <c r="DC3671">
        <v>21.63</v>
      </c>
      <c r="DD3671">
        <v>20.91</v>
      </c>
      <c r="DE3671">
        <v>20.190000000000001</v>
      </c>
      <c r="DF3671">
        <v>19.48</v>
      </c>
      <c r="DG3671">
        <v>18.77</v>
      </c>
      <c r="DH3671">
        <v>18.059999999999999</v>
      </c>
      <c r="DI3671">
        <v>17.37</v>
      </c>
      <c r="DJ3671">
        <v>16.68</v>
      </c>
      <c r="DK3671">
        <v>16</v>
      </c>
      <c r="DL3671">
        <v>15.33</v>
      </c>
      <c r="DM3671">
        <v>14.67</v>
      </c>
      <c r="DN3671">
        <v>14.03</v>
      </c>
      <c r="DO3671">
        <v>13.4</v>
      </c>
      <c r="DP3671">
        <v>12.79</v>
      </c>
      <c r="DQ3671">
        <v>12.19</v>
      </c>
      <c r="DR3671">
        <v>11.6</v>
      </c>
      <c r="DS3671">
        <v>11.03</v>
      </c>
      <c r="DT3671">
        <v>10.48</v>
      </c>
      <c r="DU3671">
        <v>9.9499999999999993</v>
      </c>
      <c r="DV3671">
        <v>9.44</v>
      </c>
      <c r="DW3671">
        <v>8.94</v>
      </c>
      <c r="DX3671">
        <v>8.4700000000000006</v>
      </c>
      <c r="DY3671">
        <v>8.01</v>
      </c>
      <c r="DZ3671">
        <v>7.57</v>
      </c>
      <c r="EA3671">
        <v>7.14</v>
      </c>
      <c r="EB3671">
        <v>6.73</v>
      </c>
      <c r="EC3671">
        <v>6.34</v>
      </c>
      <c r="ED3671">
        <v>5.96</v>
      </c>
      <c r="EE3671">
        <v>5.61</v>
      </c>
      <c r="EF3671">
        <v>5.28</v>
      </c>
      <c r="EG3671">
        <v>4.97</v>
      </c>
      <c r="EH3671">
        <v>4.68</v>
      </c>
      <c r="EI3671">
        <v>4.41</v>
      </c>
      <c r="EJ3671">
        <v>4.1399999999999997</v>
      </c>
      <c r="EK3671">
        <v>3.89</v>
      </c>
      <c r="EL3671">
        <v>3.65</v>
      </c>
      <c r="EM3671">
        <v>3.42</v>
      </c>
      <c r="EN3671">
        <v>3.21</v>
      </c>
      <c r="EO3671">
        <v>3.01</v>
      </c>
      <c r="EP3671">
        <v>2.84</v>
      </c>
      <c r="EQ3671">
        <v>2.68</v>
      </c>
      <c r="ER3671">
        <v>2.5299999999999998</v>
      </c>
      <c r="ES3671">
        <v>2.4</v>
      </c>
      <c r="ET3671">
        <v>2.2799999999999998</v>
      </c>
      <c r="EU3671">
        <v>2.16</v>
      </c>
      <c r="EV3671">
        <v>2.0499999999999998</v>
      </c>
      <c r="EW3671">
        <v>1.95</v>
      </c>
      <c r="EX3671">
        <v>1.85</v>
      </c>
      <c r="EY3671">
        <v>1.75</v>
      </c>
    </row>
    <row r="3672" spans="1:161" x14ac:dyDescent="0.25">
      <c r="A3672" t="s">
        <v>3459</v>
      </c>
      <c r="B3672">
        <v>48</v>
      </c>
      <c r="C3672">
        <v>48</v>
      </c>
      <c r="E3672">
        <v>100000</v>
      </c>
      <c r="F3672">
        <v>98626</v>
      </c>
      <c r="G3672">
        <v>97203</v>
      </c>
      <c r="H3672">
        <v>95728</v>
      </c>
      <c r="I3672">
        <v>94196</v>
      </c>
      <c r="J3672">
        <v>92595</v>
      </c>
      <c r="K3672">
        <v>90916</v>
      </c>
      <c r="L3672">
        <v>89144</v>
      </c>
      <c r="M3672">
        <v>87268</v>
      </c>
      <c r="N3672">
        <v>85278</v>
      </c>
      <c r="O3672">
        <v>83167</v>
      </c>
      <c r="P3672">
        <v>80933</v>
      </c>
      <c r="Q3672">
        <v>78572</v>
      </c>
      <c r="R3672">
        <v>76081</v>
      </c>
      <c r="S3672">
        <v>73459</v>
      </c>
      <c r="T3672">
        <v>70699</v>
      </c>
      <c r="U3672">
        <v>67797</v>
      </c>
      <c r="V3672">
        <v>64751</v>
      </c>
      <c r="W3672">
        <v>61565</v>
      </c>
      <c r="X3672">
        <v>58255</v>
      </c>
      <c r="Y3672">
        <v>54838</v>
      </c>
      <c r="Z3672">
        <v>51339</v>
      </c>
      <c r="AA3672">
        <v>47781</v>
      </c>
      <c r="AB3672">
        <v>44187</v>
      </c>
      <c r="AC3672">
        <v>40577</v>
      </c>
      <c r="AD3672">
        <v>36966</v>
      </c>
      <c r="AE3672">
        <v>33371</v>
      </c>
      <c r="AF3672">
        <v>29821</v>
      </c>
      <c r="AG3672">
        <v>26355</v>
      </c>
      <c r="AH3672">
        <v>23019</v>
      </c>
      <c r="AI3672">
        <v>19861</v>
      </c>
      <c r="AJ3672">
        <v>16924</v>
      </c>
      <c r="AK3672">
        <v>14232</v>
      </c>
      <c r="AL3672">
        <v>11802</v>
      </c>
      <c r="AM3672">
        <v>9639</v>
      </c>
      <c r="AN3672">
        <v>7738</v>
      </c>
      <c r="AO3672">
        <v>6094</v>
      </c>
      <c r="AP3672">
        <v>4696</v>
      </c>
      <c r="AQ3672">
        <v>3536</v>
      </c>
      <c r="AR3672">
        <v>2598</v>
      </c>
      <c r="AS3672">
        <v>1864</v>
      </c>
      <c r="AT3672">
        <v>1305</v>
      </c>
      <c r="AU3672">
        <v>893</v>
      </c>
      <c r="AV3672">
        <v>596</v>
      </c>
      <c r="AW3672">
        <v>388</v>
      </c>
      <c r="AX3672">
        <v>246</v>
      </c>
      <c r="AY3672">
        <v>152</v>
      </c>
      <c r="AZ3672">
        <v>91</v>
      </c>
      <c r="DC3672">
        <v>20.87</v>
      </c>
      <c r="DD3672">
        <v>20.16</v>
      </c>
      <c r="DE3672">
        <v>19.440000000000001</v>
      </c>
      <c r="DF3672">
        <v>18.739999999999998</v>
      </c>
      <c r="DG3672">
        <v>18.03</v>
      </c>
      <c r="DH3672">
        <v>17.34</v>
      </c>
      <c r="DI3672">
        <v>16.649999999999999</v>
      </c>
      <c r="DJ3672">
        <v>15.97</v>
      </c>
      <c r="DK3672">
        <v>15.3</v>
      </c>
      <c r="DL3672">
        <v>14.65</v>
      </c>
      <c r="DM3672">
        <v>14</v>
      </c>
      <c r="DN3672">
        <v>13.38</v>
      </c>
      <c r="DO3672">
        <v>12.76</v>
      </c>
      <c r="DP3672">
        <v>12.17</v>
      </c>
      <c r="DQ3672">
        <v>11.58</v>
      </c>
      <c r="DR3672">
        <v>11.01</v>
      </c>
      <c r="DS3672">
        <v>10.46</v>
      </c>
      <c r="DT3672">
        <v>9.93</v>
      </c>
      <c r="DU3672">
        <v>9.42</v>
      </c>
      <c r="DV3672">
        <v>8.93</v>
      </c>
      <c r="DW3672">
        <v>8.4499999999999993</v>
      </c>
      <c r="DX3672">
        <v>8</v>
      </c>
      <c r="DY3672">
        <v>7.55</v>
      </c>
      <c r="DZ3672">
        <v>7.13</v>
      </c>
      <c r="EA3672">
        <v>6.72</v>
      </c>
      <c r="EB3672">
        <v>6.33</v>
      </c>
      <c r="EC3672">
        <v>5.95</v>
      </c>
      <c r="ED3672">
        <v>5.6</v>
      </c>
      <c r="EE3672">
        <v>5.27</v>
      </c>
      <c r="EF3672">
        <v>4.96</v>
      </c>
      <c r="EG3672">
        <v>4.67</v>
      </c>
      <c r="EH3672">
        <v>4.4000000000000004</v>
      </c>
      <c r="EI3672">
        <v>4.1399999999999997</v>
      </c>
      <c r="EJ3672">
        <v>3.88</v>
      </c>
      <c r="EK3672">
        <v>3.64</v>
      </c>
      <c r="EL3672">
        <v>3.42</v>
      </c>
      <c r="EM3672">
        <v>3.2</v>
      </c>
      <c r="EN3672">
        <v>3.01</v>
      </c>
      <c r="EO3672">
        <v>2.83</v>
      </c>
      <c r="EP3672">
        <v>2.67</v>
      </c>
      <c r="EQ3672">
        <v>2.5299999999999998</v>
      </c>
      <c r="ER3672">
        <v>2.4</v>
      </c>
      <c r="ES3672">
        <v>2.2799999999999998</v>
      </c>
      <c r="ET3672">
        <v>2.16</v>
      </c>
      <c r="EU3672">
        <v>2.0499999999999998</v>
      </c>
      <c r="EV3672">
        <v>1.95</v>
      </c>
      <c r="EW3672">
        <v>1.85</v>
      </c>
      <c r="EX3672">
        <v>1.75</v>
      </c>
    </row>
    <row r="3673" spans="1:161" x14ac:dyDescent="0.25">
      <c r="A3673" t="s">
        <v>3460</v>
      </c>
      <c r="B3673">
        <v>47</v>
      </c>
      <c r="C3673">
        <v>47</v>
      </c>
      <c r="E3673">
        <v>100000</v>
      </c>
      <c r="F3673">
        <v>98547</v>
      </c>
      <c r="G3673">
        <v>97043</v>
      </c>
      <c r="H3673">
        <v>95480</v>
      </c>
      <c r="I3673">
        <v>93850</v>
      </c>
      <c r="J3673">
        <v>92139</v>
      </c>
      <c r="K3673">
        <v>90334</v>
      </c>
      <c r="L3673">
        <v>88423</v>
      </c>
      <c r="M3673">
        <v>86397</v>
      </c>
      <c r="N3673">
        <v>84249</v>
      </c>
      <c r="O3673">
        <v>81976</v>
      </c>
      <c r="P3673">
        <v>79575</v>
      </c>
      <c r="Q3673">
        <v>77042</v>
      </c>
      <c r="R3673">
        <v>74376</v>
      </c>
      <c r="S3673">
        <v>71570</v>
      </c>
      <c r="T3673">
        <v>68621</v>
      </c>
      <c r="U3673">
        <v>65527</v>
      </c>
      <c r="V3673">
        <v>62291</v>
      </c>
      <c r="W3673">
        <v>58930</v>
      </c>
      <c r="X3673">
        <v>55462</v>
      </c>
      <c r="Y3673">
        <v>51911</v>
      </c>
      <c r="Z3673">
        <v>48304</v>
      </c>
      <c r="AA3673">
        <v>44658</v>
      </c>
      <c r="AB3673">
        <v>40997</v>
      </c>
      <c r="AC3673">
        <v>37339</v>
      </c>
      <c r="AD3673">
        <v>33701</v>
      </c>
      <c r="AE3673">
        <v>30108</v>
      </c>
      <c r="AF3673">
        <v>26599</v>
      </c>
      <c r="AG3673">
        <v>23225</v>
      </c>
      <c r="AH3673">
        <v>20031</v>
      </c>
      <c r="AI3673">
        <v>17060</v>
      </c>
      <c r="AJ3673">
        <v>14342</v>
      </c>
      <c r="AK3673">
        <v>11889</v>
      </c>
      <c r="AL3673">
        <v>9706</v>
      </c>
      <c r="AM3673">
        <v>7788</v>
      </c>
      <c r="AN3673">
        <v>6129</v>
      </c>
      <c r="AO3673">
        <v>4721</v>
      </c>
      <c r="AP3673">
        <v>3553</v>
      </c>
      <c r="AQ3673">
        <v>2610</v>
      </c>
      <c r="AR3673">
        <v>1871</v>
      </c>
      <c r="AS3673">
        <v>1310</v>
      </c>
      <c r="AT3673">
        <v>895</v>
      </c>
      <c r="AU3673">
        <v>597</v>
      </c>
      <c r="AV3673">
        <v>389</v>
      </c>
      <c r="AW3673">
        <v>246</v>
      </c>
      <c r="AX3673">
        <v>152</v>
      </c>
      <c r="AY3673">
        <v>91</v>
      </c>
      <c r="DC3673">
        <v>20.12</v>
      </c>
      <c r="DD3673">
        <v>19.41</v>
      </c>
      <c r="DE3673">
        <v>18.7</v>
      </c>
      <c r="DF3673">
        <v>18</v>
      </c>
      <c r="DG3673">
        <v>17.309999999999999</v>
      </c>
      <c r="DH3673">
        <v>16.62</v>
      </c>
      <c r="DI3673">
        <v>15.94</v>
      </c>
      <c r="DJ3673">
        <v>15.27</v>
      </c>
      <c r="DK3673">
        <v>14.62</v>
      </c>
      <c r="DL3673">
        <v>13.98</v>
      </c>
      <c r="DM3673">
        <v>13.35</v>
      </c>
      <c r="DN3673">
        <v>12.74</v>
      </c>
      <c r="DO3673">
        <v>12.14</v>
      </c>
      <c r="DP3673">
        <v>11.56</v>
      </c>
      <c r="DQ3673">
        <v>11</v>
      </c>
      <c r="DR3673">
        <v>10.45</v>
      </c>
      <c r="DS3673">
        <v>9.92</v>
      </c>
      <c r="DT3673">
        <v>9.41</v>
      </c>
      <c r="DU3673">
        <v>8.91</v>
      </c>
      <c r="DV3673">
        <v>8.44</v>
      </c>
      <c r="DW3673">
        <v>7.98</v>
      </c>
      <c r="DX3673">
        <v>7.54</v>
      </c>
      <c r="DY3673">
        <v>7.12</v>
      </c>
      <c r="DZ3673">
        <v>6.71</v>
      </c>
      <c r="EA3673">
        <v>6.31</v>
      </c>
      <c r="EB3673">
        <v>5.94</v>
      </c>
      <c r="EC3673">
        <v>5.59</v>
      </c>
      <c r="ED3673">
        <v>5.26</v>
      </c>
      <c r="EE3673">
        <v>4.96</v>
      </c>
      <c r="EF3673">
        <v>4.67</v>
      </c>
      <c r="EG3673">
        <v>4.3899999999999997</v>
      </c>
      <c r="EH3673">
        <v>4.13</v>
      </c>
      <c r="EI3673">
        <v>3.88</v>
      </c>
      <c r="EJ3673">
        <v>3.64</v>
      </c>
      <c r="EK3673">
        <v>3.41</v>
      </c>
      <c r="EL3673">
        <v>3.2</v>
      </c>
      <c r="EM3673">
        <v>3</v>
      </c>
      <c r="EN3673">
        <v>2.83</v>
      </c>
      <c r="EO3673">
        <v>2.67</v>
      </c>
      <c r="EP3673">
        <v>2.5299999999999998</v>
      </c>
      <c r="EQ3673">
        <v>2.4</v>
      </c>
      <c r="ER3673">
        <v>2.27</v>
      </c>
      <c r="ES3673">
        <v>2.16</v>
      </c>
      <c r="ET3673">
        <v>2.0499999999999998</v>
      </c>
      <c r="EU3673">
        <v>1.94</v>
      </c>
      <c r="EV3673">
        <v>1.84</v>
      </c>
      <c r="EW3673">
        <v>1.75</v>
      </c>
    </row>
    <row r="3674" spans="1:161" x14ac:dyDescent="0.25">
      <c r="A3674" t="s">
        <v>3461</v>
      </c>
      <c r="B3674">
        <v>46</v>
      </c>
      <c r="C3674">
        <v>46</v>
      </c>
      <c r="E3674">
        <v>100000</v>
      </c>
      <c r="F3674">
        <v>98463</v>
      </c>
      <c r="G3674">
        <v>96868</v>
      </c>
      <c r="H3674">
        <v>95204</v>
      </c>
      <c r="I3674">
        <v>93460</v>
      </c>
      <c r="J3674">
        <v>91620</v>
      </c>
      <c r="K3674">
        <v>89673</v>
      </c>
      <c r="L3674">
        <v>87609</v>
      </c>
      <c r="M3674">
        <v>85421</v>
      </c>
      <c r="N3674">
        <v>83105</v>
      </c>
      <c r="O3674">
        <v>80661</v>
      </c>
      <c r="P3674">
        <v>78084</v>
      </c>
      <c r="Q3674">
        <v>75371</v>
      </c>
      <c r="R3674">
        <v>72516</v>
      </c>
      <c r="S3674">
        <v>69516</v>
      </c>
      <c r="T3674">
        <v>66370</v>
      </c>
      <c r="U3674">
        <v>63082</v>
      </c>
      <c r="V3674">
        <v>59666</v>
      </c>
      <c r="W3674">
        <v>56142</v>
      </c>
      <c r="X3674">
        <v>52537</v>
      </c>
      <c r="Y3674">
        <v>48874</v>
      </c>
      <c r="Z3674">
        <v>45176</v>
      </c>
      <c r="AA3674">
        <v>41461</v>
      </c>
      <c r="AB3674">
        <v>37750</v>
      </c>
      <c r="AC3674">
        <v>34062</v>
      </c>
      <c r="AD3674">
        <v>30424</v>
      </c>
      <c r="AE3674">
        <v>26871</v>
      </c>
      <c r="AF3674">
        <v>23453</v>
      </c>
      <c r="AG3674">
        <v>20221</v>
      </c>
      <c r="AH3674">
        <v>17215</v>
      </c>
      <c r="AI3674">
        <v>14466</v>
      </c>
      <c r="AJ3674">
        <v>11988</v>
      </c>
      <c r="AK3674">
        <v>9782</v>
      </c>
      <c r="AL3674">
        <v>7846</v>
      </c>
      <c r="AM3674">
        <v>6172</v>
      </c>
      <c r="AN3674">
        <v>4751</v>
      </c>
      <c r="AO3674">
        <v>3573</v>
      </c>
      <c r="AP3674">
        <v>2623</v>
      </c>
      <c r="AQ3674">
        <v>1880</v>
      </c>
      <c r="AR3674">
        <v>1315</v>
      </c>
      <c r="AS3674">
        <v>898</v>
      </c>
      <c r="AT3674">
        <v>599</v>
      </c>
      <c r="AU3674">
        <v>389</v>
      </c>
      <c r="AV3674">
        <v>247</v>
      </c>
      <c r="AW3674">
        <v>152</v>
      </c>
      <c r="AX3674">
        <v>91</v>
      </c>
      <c r="DC3674">
        <v>19.38</v>
      </c>
      <c r="DD3674">
        <v>18.670000000000002</v>
      </c>
      <c r="DE3674">
        <v>17.97</v>
      </c>
      <c r="DF3674">
        <v>17.28</v>
      </c>
      <c r="DG3674">
        <v>16.59</v>
      </c>
      <c r="DH3674">
        <v>15.91</v>
      </c>
      <c r="DI3674">
        <v>15.25</v>
      </c>
      <c r="DJ3674">
        <v>14.6</v>
      </c>
      <c r="DK3674">
        <v>13.96</v>
      </c>
      <c r="DL3674">
        <v>13.33</v>
      </c>
      <c r="DM3674">
        <v>12.72</v>
      </c>
      <c r="DN3674">
        <v>12.12</v>
      </c>
      <c r="DO3674">
        <v>11.54</v>
      </c>
      <c r="DP3674">
        <v>10.98</v>
      </c>
      <c r="DQ3674">
        <v>10.43</v>
      </c>
      <c r="DR3674">
        <v>9.9</v>
      </c>
      <c r="DS3674">
        <v>9.39</v>
      </c>
      <c r="DT3674">
        <v>8.9</v>
      </c>
      <c r="DU3674">
        <v>8.43</v>
      </c>
      <c r="DV3674">
        <v>7.97</v>
      </c>
      <c r="DW3674">
        <v>7.53</v>
      </c>
      <c r="DX3674">
        <v>7.1</v>
      </c>
      <c r="DY3674">
        <v>6.7</v>
      </c>
      <c r="DZ3674">
        <v>6.3</v>
      </c>
      <c r="EA3674">
        <v>5.93</v>
      </c>
      <c r="EB3674">
        <v>5.58</v>
      </c>
      <c r="EC3674">
        <v>5.26</v>
      </c>
      <c r="ED3674">
        <v>4.95</v>
      </c>
      <c r="EE3674">
        <v>4.66</v>
      </c>
      <c r="EF3674">
        <v>4.3899999999999997</v>
      </c>
      <c r="EG3674">
        <v>4.12</v>
      </c>
      <c r="EH3674">
        <v>3.87</v>
      </c>
      <c r="EI3674">
        <v>3.63</v>
      </c>
      <c r="EJ3674">
        <v>3.41</v>
      </c>
      <c r="EK3674">
        <v>3.19</v>
      </c>
      <c r="EL3674">
        <v>3</v>
      </c>
      <c r="EM3674">
        <v>2.82</v>
      </c>
      <c r="EN3674">
        <v>2.67</v>
      </c>
      <c r="EO3674">
        <v>2.52</v>
      </c>
      <c r="EP3674">
        <v>2.39</v>
      </c>
      <c r="EQ3674">
        <v>2.27</v>
      </c>
      <c r="ER3674">
        <v>2.16</v>
      </c>
      <c r="ES3674">
        <v>2.0499999999999998</v>
      </c>
      <c r="ET3674">
        <v>1.94</v>
      </c>
      <c r="EU3674">
        <v>1.84</v>
      </c>
      <c r="EV3674">
        <v>1.75</v>
      </c>
    </row>
    <row r="3675" spans="1:161" x14ac:dyDescent="0.25">
      <c r="A3675" t="s">
        <v>3462</v>
      </c>
      <c r="B3675">
        <v>45</v>
      </c>
      <c r="C3675">
        <v>45</v>
      </c>
      <c r="E3675">
        <v>100000</v>
      </c>
      <c r="F3675">
        <v>98369</v>
      </c>
      <c r="G3675">
        <v>96670</v>
      </c>
      <c r="H3675">
        <v>94888</v>
      </c>
      <c r="I3675">
        <v>93011</v>
      </c>
      <c r="J3675">
        <v>91025</v>
      </c>
      <c r="K3675">
        <v>88920</v>
      </c>
      <c r="L3675">
        <v>86689</v>
      </c>
      <c r="M3675">
        <v>84330</v>
      </c>
      <c r="N3675">
        <v>81838</v>
      </c>
      <c r="O3675">
        <v>79213</v>
      </c>
      <c r="P3675">
        <v>76451</v>
      </c>
      <c r="Q3675">
        <v>73544</v>
      </c>
      <c r="R3675">
        <v>70490</v>
      </c>
      <c r="S3675">
        <v>67288</v>
      </c>
      <c r="T3675">
        <v>63943</v>
      </c>
      <c r="U3675">
        <v>60468</v>
      </c>
      <c r="V3675">
        <v>56885</v>
      </c>
      <c r="W3675">
        <v>53219</v>
      </c>
      <c r="X3675">
        <v>49498</v>
      </c>
      <c r="Y3675">
        <v>45741</v>
      </c>
      <c r="Z3675">
        <v>41971</v>
      </c>
      <c r="AA3675">
        <v>38203</v>
      </c>
      <c r="AB3675">
        <v>34459</v>
      </c>
      <c r="AC3675">
        <v>30770</v>
      </c>
      <c r="AD3675">
        <v>27170</v>
      </c>
      <c r="AE3675">
        <v>23707</v>
      </c>
      <c r="AF3675">
        <v>20432</v>
      </c>
      <c r="AG3675">
        <v>17389</v>
      </c>
      <c r="AH3675">
        <v>14606</v>
      </c>
      <c r="AI3675">
        <v>12098</v>
      </c>
      <c r="AJ3675">
        <v>9869</v>
      </c>
      <c r="AK3675">
        <v>7912</v>
      </c>
      <c r="AL3675">
        <v>6221</v>
      </c>
      <c r="AM3675">
        <v>4786</v>
      </c>
      <c r="AN3675">
        <v>3597</v>
      </c>
      <c r="AO3675">
        <v>2640</v>
      </c>
      <c r="AP3675">
        <v>1890</v>
      </c>
      <c r="AQ3675">
        <v>1322</v>
      </c>
      <c r="AR3675">
        <v>902</v>
      </c>
      <c r="AS3675">
        <v>601</v>
      </c>
      <c r="AT3675">
        <v>391</v>
      </c>
      <c r="AU3675">
        <v>247</v>
      </c>
      <c r="AV3675">
        <v>152</v>
      </c>
      <c r="AW3675">
        <v>91</v>
      </c>
      <c r="DC3675">
        <v>18.64</v>
      </c>
      <c r="DD3675">
        <v>17.940000000000001</v>
      </c>
      <c r="DE3675">
        <v>17.25</v>
      </c>
      <c r="DF3675">
        <v>16.559999999999999</v>
      </c>
      <c r="DG3675">
        <v>15.89</v>
      </c>
      <c r="DH3675">
        <v>15.22</v>
      </c>
      <c r="DI3675">
        <v>14.57</v>
      </c>
      <c r="DJ3675">
        <v>13.93</v>
      </c>
      <c r="DK3675">
        <v>13.31</v>
      </c>
      <c r="DL3675">
        <v>12.7</v>
      </c>
      <c r="DM3675">
        <v>12.1</v>
      </c>
      <c r="DN3675">
        <v>11.52</v>
      </c>
      <c r="DO3675">
        <v>10.96</v>
      </c>
      <c r="DP3675">
        <v>10.41</v>
      </c>
      <c r="DQ3675">
        <v>9.8800000000000008</v>
      </c>
      <c r="DR3675">
        <v>9.3699999999999992</v>
      </c>
      <c r="DS3675">
        <v>8.8800000000000008</v>
      </c>
      <c r="DT3675">
        <v>8.41</v>
      </c>
      <c r="DU3675">
        <v>7.96</v>
      </c>
      <c r="DV3675">
        <v>7.52</v>
      </c>
      <c r="DW3675">
        <v>7.09</v>
      </c>
      <c r="DX3675">
        <v>6.68</v>
      </c>
      <c r="DY3675">
        <v>6.29</v>
      </c>
      <c r="DZ3675">
        <v>5.92</v>
      </c>
      <c r="EA3675">
        <v>5.57</v>
      </c>
      <c r="EB3675">
        <v>5.25</v>
      </c>
      <c r="EC3675">
        <v>4.9400000000000004</v>
      </c>
      <c r="ED3675">
        <v>4.6500000000000004</v>
      </c>
      <c r="EE3675">
        <v>4.38</v>
      </c>
      <c r="EF3675">
        <v>4.12</v>
      </c>
      <c r="EG3675">
        <v>3.87</v>
      </c>
      <c r="EH3675">
        <v>3.63</v>
      </c>
      <c r="EI3675">
        <v>3.4</v>
      </c>
      <c r="EJ3675">
        <v>3.19</v>
      </c>
      <c r="EK3675">
        <v>3</v>
      </c>
      <c r="EL3675">
        <v>2.82</v>
      </c>
      <c r="EM3675">
        <v>2.66</v>
      </c>
      <c r="EN3675">
        <v>2.52</v>
      </c>
      <c r="EO3675">
        <v>2.39</v>
      </c>
      <c r="EP3675">
        <v>2.27</v>
      </c>
      <c r="EQ3675">
        <v>2.15</v>
      </c>
      <c r="ER3675">
        <v>2.0499999999999998</v>
      </c>
      <c r="ES3675">
        <v>1.94</v>
      </c>
      <c r="ET3675">
        <v>1.84</v>
      </c>
      <c r="EU3675">
        <v>1.74</v>
      </c>
    </row>
    <row r="3676" spans="1:161" x14ac:dyDescent="0.25">
      <c r="A3676" t="s">
        <v>3463</v>
      </c>
      <c r="B3676">
        <v>44</v>
      </c>
      <c r="C3676">
        <v>44</v>
      </c>
      <c r="E3676">
        <v>100000</v>
      </c>
      <c r="F3676">
        <v>98261</v>
      </c>
      <c r="G3676">
        <v>96440</v>
      </c>
      <c r="H3676">
        <v>94521</v>
      </c>
      <c r="I3676">
        <v>92494</v>
      </c>
      <c r="J3676">
        <v>90345</v>
      </c>
      <c r="K3676">
        <v>88068</v>
      </c>
      <c r="L3676">
        <v>85661</v>
      </c>
      <c r="M3676">
        <v>83120</v>
      </c>
      <c r="N3676">
        <v>80443</v>
      </c>
      <c r="O3676">
        <v>77626</v>
      </c>
      <c r="P3676">
        <v>74665</v>
      </c>
      <c r="Q3676">
        <v>71552</v>
      </c>
      <c r="R3676">
        <v>68290</v>
      </c>
      <c r="S3676">
        <v>64882</v>
      </c>
      <c r="T3676">
        <v>61345</v>
      </c>
      <c r="U3676">
        <v>57699</v>
      </c>
      <c r="V3676">
        <v>53969</v>
      </c>
      <c r="W3676">
        <v>50182</v>
      </c>
      <c r="X3676">
        <v>46363</v>
      </c>
      <c r="Y3676">
        <v>42530</v>
      </c>
      <c r="Z3676">
        <v>38703</v>
      </c>
      <c r="AA3676">
        <v>34899</v>
      </c>
      <c r="AB3676">
        <v>31151</v>
      </c>
      <c r="AC3676">
        <v>27499</v>
      </c>
      <c r="AD3676">
        <v>23989</v>
      </c>
      <c r="AE3676">
        <v>20669</v>
      </c>
      <c r="AF3676">
        <v>17583</v>
      </c>
      <c r="AG3676">
        <v>14764</v>
      </c>
      <c r="AH3676">
        <v>12223</v>
      </c>
      <c r="AI3676">
        <v>9966</v>
      </c>
      <c r="AJ3676">
        <v>7988</v>
      </c>
      <c r="AK3676">
        <v>6277</v>
      </c>
      <c r="AL3676">
        <v>4827</v>
      </c>
      <c r="AM3676">
        <v>3626</v>
      </c>
      <c r="AN3676">
        <v>2659</v>
      </c>
      <c r="AO3676">
        <v>1903</v>
      </c>
      <c r="AP3676">
        <v>1330</v>
      </c>
      <c r="AQ3676">
        <v>907</v>
      </c>
      <c r="AR3676">
        <v>604</v>
      </c>
      <c r="AS3676">
        <v>392</v>
      </c>
      <c r="AT3676">
        <v>248</v>
      </c>
      <c r="AU3676">
        <v>153</v>
      </c>
      <c r="AV3676">
        <v>91</v>
      </c>
      <c r="DC3676">
        <v>17.91</v>
      </c>
      <c r="DD3676">
        <v>17.22</v>
      </c>
      <c r="DE3676">
        <v>16.53</v>
      </c>
      <c r="DF3676">
        <v>15.86</v>
      </c>
      <c r="DG3676">
        <v>15.2</v>
      </c>
      <c r="DH3676">
        <v>14.55</v>
      </c>
      <c r="DI3676">
        <v>13.91</v>
      </c>
      <c r="DJ3676">
        <v>13.29</v>
      </c>
      <c r="DK3676">
        <v>12.68</v>
      </c>
      <c r="DL3676">
        <v>12.08</v>
      </c>
      <c r="DM3676">
        <v>11.5</v>
      </c>
      <c r="DN3676">
        <v>10.94</v>
      </c>
      <c r="DO3676">
        <v>10.39</v>
      </c>
      <c r="DP3676">
        <v>9.8699999999999992</v>
      </c>
      <c r="DQ3676">
        <v>9.36</v>
      </c>
      <c r="DR3676">
        <v>8.8699999999999992</v>
      </c>
      <c r="DS3676">
        <v>8.4</v>
      </c>
      <c r="DT3676">
        <v>7.94</v>
      </c>
      <c r="DU3676">
        <v>7.5</v>
      </c>
      <c r="DV3676">
        <v>7.08</v>
      </c>
      <c r="DW3676">
        <v>6.67</v>
      </c>
      <c r="DX3676">
        <v>6.28</v>
      </c>
      <c r="DY3676">
        <v>5.91</v>
      </c>
      <c r="DZ3676">
        <v>5.57</v>
      </c>
      <c r="EA3676">
        <v>5.24</v>
      </c>
      <c r="EB3676">
        <v>4.93</v>
      </c>
      <c r="EC3676">
        <v>4.6399999999999997</v>
      </c>
      <c r="ED3676">
        <v>4.37</v>
      </c>
      <c r="EE3676">
        <v>4.1100000000000003</v>
      </c>
      <c r="EF3676">
        <v>3.86</v>
      </c>
      <c r="EG3676">
        <v>3.62</v>
      </c>
      <c r="EH3676">
        <v>3.4</v>
      </c>
      <c r="EI3676">
        <v>3.18</v>
      </c>
      <c r="EJ3676">
        <v>2.99</v>
      </c>
      <c r="EK3676">
        <v>2.82</v>
      </c>
      <c r="EL3676">
        <v>2.66</v>
      </c>
      <c r="EM3676">
        <v>2.52</v>
      </c>
      <c r="EN3676">
        <v>2.39</v>
      </c>
      <c r="EO3676">
        <v>2.27</v>
      </c>
      <c r="EP3676">
        <v>2.15</v>
      </c>
      <c r="EQ3676">
        <v>2.04</v>
      </c>
      <c r="ER3676">
        <v>1.94</v>
      </c>
      <c r="ES3676">
        <v>1.84</v>
      </c>
      <c r="ET3676">
        <v>1.74</v>
      </c>
    </row>
    <row r="3677" spans="1:161" x14ac:dyDescent="0.25">
      <c r="A3677" t="s">
        <v>3464</v>
      </c>
      <c r="B3677">
        <v>43</v>
      </c>
      <c r="C3677">
        <v>43</v>
      </c>
      <c r="E3677">
        <v>100000</v>
      </c>
      <c r="F3677">
        <v>98135</v>
      </c>
      <c r="G3677">
        <v>96172</v>
      </c>
      <c r="H3677">
        <v>94097</v>
      </c>
      <c r="I3677">
        <v>91901</v>
      </c>
      <c r="J3677">
        <v>89575</v>
      </c>
      <c r="K3677">
        <v>87116</v>
      </c>
      <c r="L3677">
        <v>84522</v>
      </c>
      <c r="M3677">
        <v>81789</v>
      </c>
      <c r="N3677">
        <v>78913</v>
      </c>
      <c r="O3677">
        <v>75891</v>
      </c>
      <c r="P3677">
        <v>72718</v>
      </c>
      <c r="Q3677">
        <v>69390</v>
      </c>
      <c r="R3677">
        <v>65916</v>
      </c>
      <c r="S3677">
        <v>62309</v>
      </c>
      <c r="T3677">
        <v>58594</v>
      </c>
      <c r="U3677">
        <v>54795</v>
      </c>
      <c r="V3677">
        <v>50938</v>
      </c>
      <c r="W3677">
        <v>47049</v>
      </c>
      <c r="X3677">
        <v>43149</v>
      </c>
      <c r="Y3677">
        <v>39255</v>
      </c>
      <c r="Z3677">
        <v>35389</v>
      </c>
      <c r="AA3677">
        <v>31578</v>
      </c>
      <c r="AB3677">
        <v>27865</v>
      </c>
      <c r="AC3677">
        <v>24300</v>
      </c>
      <c r="AD3677">
        <v>20932</v>
      </c>
      <c r="AE3677">
        <v>17802</v>
      </c>
      <c r="AF3677">
        <v>14941</v>
      </c>
      <c r="AG3677">
        <v>12366</v>
      </c>
      <c r="AH3677">
        <v>10078</v>
      </c>
      <c r="AI3677">
        <v>8073</v>
      </c>
      <c r="AJ3677">
        <v>6342</v>
      </c>
      <c r="AK3677">
        <v>4874</v>
      </c>
      <c r="AL3677">
        <v>3660</v>
      </c>
      <c r="AM3677">
        <v>2682</v>
      </c>
      <c r="AN3677">
        <v>1918</v>
      </c>
      <c r="AO3677">
        <v>1339</v>
      </c>
      <c r="AP3677">
        <v>913</v>
      </c>
      <c r="AQ3677">
        <v>608</v>
      </c>
      <c r="AR3677">
        <v>395</v>
      </c>
      <c r="AS3677">
        <v>250</v>
      </c>
      <c r="AT3677">
        <v>153</v>
      </c>
      <c r="AU3677">
        <v>92</v>
      </c>
      <c r="DC3677">
        <v>17.190000000000001</v>
      </c>
      <c r="DD3677">
        <v>16.510000000000002</v>
      </c>
      <c r="DE3677">
        <v>15.83</v>
      </c>
      <c r="DF3677">
        <v>15.17</v>
      </c>
      <c r="DG3677">
        <v>14.52</v>
      </c>
      <c r="DH3677">
        <v>13.89</v>
      </c>
      <c r="DI3677">
        <v>13.26</v>
      </c>
      <c r="DJ3677">
        <v>12.66</v>
      </c>
      <c r="DK3677">
        <v>12.06</v>
      </c>
      <c r="DL3677">
        <v>11.48</v>
      </c>
      <c r="DM3677">
        <v>10.92</v>
      </c>
      <c r="DN3677">
        <v>10.37</v>
      </c>
      <c r="DO3677">
        <v>9.85</v>
      </c>
      <c r="DP3677">
        <v>9.34</v>
      </c>
      <c r="DQ3677">
        <v>8.85</v>
      </c>
      <c r="DR3677">
        <v>8.3800000000000008</v>
      </c>
      <c r="DS3677">
        <v>7.93</v>
      </c>
      <c r="DT3677">
        <v>7.49</v>
      </c>
      <c r="DU3677">
        <v>7.07</v>
      </c>
      <c r="DV3677">
        <v>6.66</v>
      </c>
      <c r="DW3677">
        <v>6.27</v>
      </c>
      <c r="DX3677">
        <v>5.9</v>
      </c>
      <c r="DY3677">
        <v>5.56</v>
      </c>
      <c r="DZ3677">
        <v>5.23</v>
      </c>
      <c r="EA3677">
        <v>4.93</v>
      </c>
      <c r="EB3677">
        <v>4.6399999999999997</v>
      </c>
      <c r="EC3677">
        <v>4.3600000000000003</v>
      </c>
      <c r="ED3677">
        <v>4.0999999999999996</v>
      </c>
      <c r="EE3677">
        <v>3.86</v>
      </c>
      <c r="EF3677">
        <v>3.62</v>
      </c>
      <c r="EG3677">
        <v>3.39</v>
      </c>
      <c r="EH3677">
        <v>3.18</v>
      </c>
      <c r="EI3677">
        <v>2.99</v>
      </c>
      <c r="EJ3677">
        <v>2.81</v>
      </c>
      <c r="EK3677">
        <v>2.66</v>
      </c>
      <c r="EL3677">
        <v>2.5099999999999998</v>
      </c>
      <c r="EM3677">
        <v>2.38</v>
      </c>
      <c r="EN3677">
        <v>2.2599999999999998</v>
      </c>
      <c r="EO3677">
        <v>2.15</v>
      </c>
      <c r="EP3677">
        <v>2.04</v>
      </c>
      <c r="EQ3677">
        <v>1.94</v>
      </c>
      <c r="ER3677">
        <v>1.84</v>
      </c>
      <c r="ES3677">
        <v>1.74</v>
      </c>
    </row>
    <row r="3678" spans="1:161" x14ac:dyDescent="0.25">
      <c r="A3678" t="s">
        <v>3465</v>
      </c>
      <c r="B3678">
        <v>42</v>
      </c>
      <c r="C3678">
        <v>42</v>
      </c>
      <c r="E3678">
        <v>100000</v>
      </c>
      <c r="F3678">
        <v>97987</v>
      </c>
      <c r="G3678">
        <v>95862</v>
      </c>
      <c r="H3678">
        <v>93612</v>
      </c>
      <c r="I3678">
        <v>91234</v>
      </c>
      <c r="J3678">
        <v>88718</v>
      </c>
      <c r="K3678">
        <v>86065</v>
      </c>
      <c r="L3678">
        <v>83272</v>
      </c>
      <c r="M3678">
        <v>80333</v>
      </c>
      <c r="N3678">
        <v>77245</v>
      </c>
      <c r="O3678">
        <v>74002</v>
      </c>
      <c r="P3678">
        <v>70606</v>
      </c>
      <c r="Q3678">
        <v>67058</v>
      </c>
      <c r="R3678">
        <v>63377</v>
      </c>
      <c r="S3678">
        <v>59585</v>
      </c>
      <c r="T3678">
        <v>55710</v>
      </c>
      <c r="U3678">
        <v>51778</v>
      </c>
      <c r="V3678">
        <v>47813</v>
      </c>
      <c r="W3678">
        <v>43838</v>
      </c>
      <c r="X3678">
        <v>39871</v>
      </c>
      <c r="Y3678">
        <v>35934</v>
      </c>
      <c r="Z3678">
        <v>32057</v>
      </c>
      <c r="AA3678">
        <v>28277</v>
      </c>
      <c r="AB3678">
        <v>24650</v>
      </c>
      <c r="AC3678">
        <v>21226</v>
      </c>
      <c r="AD3678">
        <v>18048</v>
      </c>
      <c r="AE3678">
        <v>15143</v>
      </c>
      <c r="AF3678">
        <v>12528</v>
      </c>
      <c r="AG3678">
        <v>10207</v>
      </c>
      <c r="AH3678">
        <v>8172</v>
      </c>
      <c r="AI3678">
        <v>6416</v>
      </c>
      <c r="AJ3678">
        <v>4929</v>
      </c>
      <c r="AK3678">
        <v>3699</v>
      </c>
      <c r="AL3678">
        <v>2709</v>
      </c>
      <c r="AM3678">
        <v>1936</v>
      </c>
      <c r="AN3678">
        <v>1351</v>
      </c>
      <c r="AO3678">
        <v>921</v>
      </c>
      <c r="AP3678">
        <v>612</v>
      </c>
      <c r="AQ3678">
        <v>397</v>
      </c>
      <c r="AR3678">
        <v>251</v>
      </c>
      <c r="AS3678">
        <v>154</v>
      </c>
      <c r="AT3678">
        <v>92</v>
      </c>
      <c r="DC3678">
        <v>16.48</v>
      </c>
      <c r="DD3678">
        <v>15.81</v>
      </c>
      <c r="DE3678">
        <v>15.15</v>
      </c>
      <c r="DF3678">
        <v>14.5</v>
      </c>
      <c r="DG3678">
        <v>13.86</v>
      </c>
      <c r="DH3678">
        <v>13.24</v>
      </c>
      <c r="DI3678">
        <v>12.63</v>
      </c>
      <c r="DJ3678">
        <v>12.04</v>
      </c>
      <c r="DK3678">
        <v>11.46</v>
      </c>
      <c r="DL3678">
        <v>10.9</v>
      </c>
      <c r="DM3678">
        <v>10.36</v>
      </c>
      <c r="DN3678">
        <v>9.83</v>
      </c>
      <c r="DO3678">
        <v>9.33</v>
      </c>
      <c r="DP3678">
        <v>8.84</v>
      </c>
      <c r="DQ3678">
        <v>8.3699999999999992</v>
      </c>
      <c r="DR3678">
        <v>7.92</v>
      </c>
      <c r="DS3678">
        <v>7.48</v>
      </c>
      <c r="DT3678">
        <v>7.06</v>
      </c>
      <c r="DU3678">
        <v>6.65</v>
      </c>
      <c r="DV3678">
        <v>6.26</v>
      </c>
      <c r="DW3678">
        <v>5.9</v>
      </c>
      <c r="DX3678">
        <v>5.55</v>
      </c>
      <c r="DY3678">
        <v>5.22</v>
      </c>
      <c r="DZ3678">
        <v>4.92</v>
      </c>
      <c r="EA3678">
        <v>4.63</v>
      </c>
      <c r="EB3678">
        <v>4.3600000000000003</v>
      </c>
      <c r="EC3678">
        <v>4.0999999999999996</v>
      </c>
      <c r="ED3678">
        <v>3.85</v>
      </c>
      <c r="EE3678">
        <v>3.61</v>
      </c>
      <c r="EF3678">
        <v>3.39</v>
      </c>
      <c r="EG3678">
        <v>3.18</v>
      </c>
      <c r="EH3678">
        <v>2.98</v>
      </c>
      <c r="EI3678">
        <v>2.81</v>
      </c>
      <c r="EJ3678">
        <v>2.65</v>
      </c>
      <c r="EK3678">
        <v>2.5099999999999998</v>
      </c>
      <c r="EL3678">
        <v>2.38</v>
      </c>
      <c r="EM3678">
        <v>2.2599999999999998</v>
      </c>
      <c r="EN3678">
        <v>2.15</v>
      </c>
      <c r="EO3678">
        <v>2.04</v>
      </c>
      <c r="EP3678">
        <v>1.94</v>
      </c>
      <c r="EQ3678">
        <v>1.83</v>
      </c>
      <c r="ER3678">
        <v>1.74</v>
      </c>
    </row>
    <row r="3679" spans="1:161" x14ac:dyDescent="0.25">
      <c r="A3679" t="s">
        <v>3466</v>
      </c>
      <c r="B3679">
        <v>41</v>
      </c>
      <c r="C3679">
        <v>41</v>
      </c>
      <c r="E3679">
        <v>100000</v>
      </c>
      <c r="F3679">
        <v>97818</v>
      </c>
      <c r="G3679">
        <v>95511</v>
      </c>
      <c r="H3679">
        <v>93070</v>
      </c>
      <c r="I3679">
        <v>90494</v>
      </c>
      <c r="J3679">
        <v>87777</v>
      </c>
      <c r="K3679">
        <v>84917</v>
      </c>
      <c r="L3679">
        <v>81909</v>
      </c>
      <c r="M3679">
        <v>78749</v>
      </c>
      <c r="N3679">
        <v>75431</v>
      </c>
      <c r="O3679">
        <v>71956</v>
      </c>
      <c r="P3679">
        <v>68330</v>
      </c>
      <c r="Q3679">
        <v>64566</v>
      </c>
      <c r="R3679">
        <v>60691</v>
      </c>
      <c r="S3679">
        <v>56731</v>
      </c>
      <c r="T3679">
        <v>52716</v>
      </c>
      <c r="U3679">
        <v>48668</v>
      </c>
      <c r="V3679">
        <v>44610</v>
      </c>
      <c r="W3679">
        <v>40562</v>
      </c>
      <c r="X3679">
        <v>36547</v>
      </c>
      <c r="Y3679">
        <v>32593</v>
      </c>
      <c r="Z3679">
        <v>28743</v>
      </c>
      <c r="AA3679">
        <v>25047</v>
      </c>
      <c r="AB3679">
        <v>21559</v>
      </c>
      <c r="AC3679">
        <v>18324</v>
      </c>
      <c r="AD3679">
        <v>15372</v>
      </c>
      <c r="AE3679">
        <v>12713</v>
      </c>
      <c r="AF3679">
        <v>10353</v>
      </c>
      <c r="AG3679">
        <v>8286</v>
      </c>
      <c r="AH3679">
        <v>6502</v>
      </c>
      <c r="AI3679">
        <v>4992</v>
      </c>
      <c r="AJ3679">
        <v>3745</v>
      </c>
      <c r="AK3679">
        <v>2741</v>
      </c>
      <c r="AL3679">
        <v>1958</v>
      </c>
      <c r="AM3679">
        <v>1365</v>
      </c>
      <c r="AN3679">
        <v>930</v>
      </c>
      <c r="AO3679">
        <v>618</v>
      </c>
      <c r="AP3679">
        <v>401</v>
      </c>
      <c r="AQ3679">
        <v>253</v>
      </c>
      <c r="AR3679">
        <v>155</v>
      </c>
      <c r="AS3679">
        <v>93</v>
      </c>
      <c r="DC3679">
        <v>15.78</v>
      </c>
      <c r="DD3679">
        <v>15.12</v>
      </c>
      <c r="DE3679">
        <v>14.47</v>
      </c>
      <c r="DF3679">
        <v>13.84</v>
      </c>
      <c r="DG3679">
        <v>13.22</v>
      </c>
      <c r="DH3679">
        <v>12.61</v>
      </c>
      <c r="DI3679">
        <v>12.02</v>
      </c>
      <c r="DJ3679">
        <v>11.44</v>
      </c>
      <c r="DK3679">
        <v>10.88</v>
      </c>
      <c r="DL3679">
        <v>10.34</v>
      </c>
      <c r="DM3679">
        <v>9.82</v>
      </c>
      <c r="DN3679">
        <v>9.31</v>
      </c>
      <c r="DO3679">
        <v>8.82</v>
      </c>
      <c r="DP3679">
        <v>8.35</v>
      </c>
      <c r="DQ3679">
        <v>7.9</v>
      </c>
      <c r="DR3679">
        <v>7.47</v>
      </c>
      <c r="DS3679">
        <v>7.05</v>
      </c>
      <c r="DT3679">
        <v>6.64</v>
      </c>
      <c r="DU3679">
        <v>6.25</v>
      </c>
      <c r="DV3679">
        <v>5.89</v>
      </c>
      <c r="DW3679">
        <v>5.54</v>
      </c>
      <c r="DX3679">
        <v>5.21</v>
      </c>
      <c r="DY3679">
        <v>4.91</v>
      </c>
      <c r="DZ3679">
        <v>4.62</v>
      </c>
      <c r="EA3679">
        <v>4.3499999999999996</v>
      </c>
      <c r="EB3679">
        <v>4.09</v>
      </c>
      <c r="EC3679">
        <v>3.84</v>
      </c>
      <c r="ED3679">
        <v>3.61</v>
      </c>
      <c r="EE3679">
        <v>3.38</v>
      </c>
      <c r="EF3679">
        <v>3.17</v>
      </c>
      <c r="EG3679">
        <v>2.98</v>
      </c>
      <c r="EH3679">
        <v>2.8</v>
      </c>
      <c r="EI3679">
        <v>2.65</v>
      </c>
      <c r="EJ3679">
        <v>2.5099999999999998</v>
      </c>
      <c r="EK3679">
        <v>2.38</v>
      </c>
      <c r="EL3679">
        <v>2.2599999999999998</v>
      </c>
      <c r="EM3679">
        <v>2.15</v>
      </c>
      <c r="EN3679">
        <v>2.04</v>
      </c>
      <c r="EO3679">
        <v>1.93</v>
      </c>
      <c r="EP3679">
        <v>1.83</v>
      </c>
      <c r="EQ3679">
        <v>1.74</v>
      </c>
    </row>
    <row r="3680" spans="1:161" x14ac:dyDescent="0.25">
      <c r="A3680" t="s">
        <v>3467</v>
      </c>
      <c r="B3680">
        <v>40</v>
      </c>
      <c r="C3680">
        <v>40</v>
      </c>
      <c r="E3680">
        <v>100000</v>
      </c>
      <c r="F3680">
        <v>97627</v>
      </c>
      <c r="G3680">
        <v>95121</v>
      </c>
      <c r="H3680">
        <v>92474</v>
      </c>
      <c r="I3680">
        <v>89687</v>
      </c>
      <c r="J3680">
        <v>86753</v>
      </c>
      <c r="K3680">
        <v>83669</v>
      </c>
      <c r="L3680">
        <v>80429</v>
      </c>
      <c r="M3680">
        <v>77028</v>
      </c>
      <c r="N3680">
        <v>73467</v>
      </c>
      <c r="O3680">
        <v>69752</v>
      </c>
      <c r="P3680">
        <v>65899</v>
      </c>
      <c r="Q3680">
        <v>61931</v>
      </c>
      <c r="R3680">
        <v>57878</v>
      </c>
      <c r="S3680">
        <v>53768</v>
      </c>
      <c r="T3680">
        <v>49629</v>
      </c>
      <c r="U3680">
        <v>45481</v>
      </c>
      <c r="V3680">
        <v>41342</v>
      </c>
      <c r="W3680">
        <v>37238</v>
      </c>
      <c r="X3680">
        <v>33200</v>
      </c>
      <c r="Y3680">
        <v>29268</v>
      </c>
      <c r="Z3680">
        <v>25498</v>
      </c>
      <c r="AA3680">
        <v>21939</v>
      </c>
      <c r="AB3680">
        <v>18639</v>
      </c>
      <c r="AC3680">
        <v>15630</v>
      </c>
      <c r="AD3680">
        <v>12924</v>
      </c>
      <c r="AE3680">
        <v>10521</v>
      </c>
      <c r="AF3680">
        <v>8417</v>
      </c>
      <c r="AG3680">
        <v>6603</v>
      </c>
      <c r="AH3680">
        <v>5067</v>
      </c>
      <c r="AI3680">
        <v>3798</v>
      </c>
      <c r="AJ3680">
        <v>2779</v>
      </c>
      <c r="AK3680">
        <v>1984</v>
      </c>
      <c r="AL3680">
        <v>1382</v>
      </c>
      <c r="AM3680">
        <v>941</v>
      </c>
      <c r="AN3680">
        <v>625</v>
      </c>
      <c r="AO3680">
        <v>405</v>
      </c>
      <c r="AP3680">
        <v>256</v>
      </c>
      <c r="AQ3680">
        <v>157</v>
      </c>
      <c r="AR3680">
        <v>94</v>
      </c>
      <c r="DC3680">
        <v>15.09</v>
      </c>
      <c r="DD3680">
        <v>14.45</v>
      </c>
      <c r="DE3680">
        <v>13.82</v>
      </c>
      <c r="DF3680">
        <v>13.2</v>
      </c>
      <c r="DG3680">
        <v>12.59</v>
      </c>
      <c r="DH3680">
        <v>12</v>
      </c>
      <c r="DI3680">
        <v>11.43</v>
      </c>
      <c r="DJ3680">
        <v>10.87</v>
      </c>
      <c r="DK3680">
        <v>10.32</v>
      </c>
      <c r="DL3680">
        <v>9.8000000000000007</v>
      </c>
      <c r="DM3680">
        <v>9.2899999999999991</v>
      </c>
      <c r="DN3680">
        <v>8.81</v>
      </c>
      <c r="DO3680">
        <v>8.34</v>
      </c>
      <c r="DP3680">
        <v>7.89</v>
      </c>
      <c r="DQ3680">
        <v>7.45</v>
      </c>
      <c r="DR3680">
        <v>7.03</v>
      </c>
      <c r="DS3680">
        <v>6.63</v>
      </c>
      <c r="DT3680">
        <v>6.24</v>
      </c>
      <c r="DU3680">
        <v>5.88</v>
      </c>
      <c r="DV3680">
        <v>5.53</v>
      </c>
      <c r="DW3680">
        <v>5.21</v>
      </c>
      <c r="DX3680">
        <v>4.9000000000000004</v>
      </c>
      <c r="DY3680">
        <v>4.62</v>
      </c>
      <c r="DZ3680">
        <v>4.3499999999999996</v>
      </c>
      <c r="EA3680">
        <v>4.09</v>
      </c>
      <c r="EB3680">
        <v>3.84</v>
      </c>
      <c r="EC3680">
        <v>3.6</v>
      </c>
      <c r="ED3680">
        <v>3.38</v>
      </c>
      <c r="EE3680">
        <v>3.17</v>
      </c>
      <c r="EF3680">
        <v>2.97</v>
      </c>
      <c r="EG3680">
        <v>2.8</v>
      </c>
      <c r="EH3680">
        <v>2.64</v>
      </c>
      <c r="EI3680">
        <v>2.5</v>
      </c>
      <c r="EJ3680">
        <v>2.38</v>
      </c>
      <c r="EK3680">
        <v>2.2599999999999998</v>
      </c>
      <c r="EL3680">
        <v>2.14</v>
      </c>
      <c r="EM3680">
        <v>2.0299999999999998</v>
      </c>
      <c r="EN3680">
        <v>1.93</v>
      </c>
      <c r="EO3680">
        <v>1.83</v>
      </c>
      <c r="EP3680">
        <v>1.73</v>
      </c>
    </row>
    <row r="3681" spans="1:145" x14ac:dyDescent="0.25">
      <c r="A3681" t="s">
        <v>3468</v>
      </c>
      <c r="B3681">
        <v>39</v>
      </c>
      <c r="C3681">
        <v>39</v>
      </c>
      <c r="E3681">
        <v>100000</v>
      </c>
      <c r="F3681">
        <v>97417</v>
      </c>
      <c r="G3681">
        <v>94694</v>
      </c>
      <c r="H3681">
        <v>91825</v>
      </c>
      <c r="I3681">
        <v>88810</v>
      </c>
      <c r="J3681">
        <v>85641</v>
      </c>
      <c r="K3681">
        <v>82313</v>
      </c>
      <c r="L3681">
        <v>78821</v>
      </c>
      <c r="M3681">
        <v>75165</v>
      </c>
      <c r="N3681">
        <v>71351</v>
      </c>
      <c r="O3681">
        <v>67396</v>
      </c>
      <c r="P3681">
        <v>63327</v>
      </c>
      <c r="Q3681">
        <v>59170</v>
      </c>
      <c r="R3681">
        <v>54957</v>
      </c>
      <c r="S3681">
        <v>50713</v>
      </c>
      <c r="T3681">
        <v>46463</v>
      </c>
      <c r="U3681">
        <v>42226</v>
      </c>
      <c r="V3681">
        <v>38022</v>
      </c>
      <c r="W3681">
        <v>33888</v>
      </c>
      <c r="X3681">
        <v>29866</v>
      </c>
      <c r="Y3681">
        <v>26009</v>
      </c>
      <c r="Z3681">
        <v>22373</v>
      </c>
      <c r="AA3681">
        <v>19000</v>
      </c>
      <c r="AB3681">
        <v>15926</v>
      </c>
      <c r="AC3681">
        <v>13164</v>
      </c>
      <c r="AD3681">
        <v>10714</v>
      </c>
      <c r="AE3681">
        <v>8568</v>
      </c>
      <c r="AF3681">
        <v>6718</v>
      </c>
      <c r="AG3681">
        <v>5153</v>
      </c>
      <c r="AH3681">
        <v>3860</v>
      </c>
      <c r="AI3681">
        <v>2822</v>
      </c>
      <c r="AJ3681">
        <v>2014</v>
      </c>
      <c r="AK3681">
        <v>1403</v>
      </c>
      <c r="AL3681">
        <v>954</v>
      </c>
      <c r="AM3681">
        <v>633</v>
      </c>
      <c r="AN3681">
        <v>410</v>
      </c>
      <c r="AO3681">
        <v>259</v>
      </c>
      <c r="AP3681">
        <v>159</v>
      </c>
      <c r="AQ3681">
        <v>95</v>
      </c>
      <c r="DC3681">
        <v>14.42</v>
      </c>
      <c r="DD3681">
        <v>13.79</v>
      </c>
      <c r="DE3681">
        <v>13.18</v>
      </c>
      <c r="DF3681">
        <v>12.57</v>
      </c>
      <c r="DG3681">
        <v>11.98</v>
      </c>
      <c r="DH3681">
        <v>11.41</v>
      </c>
      <c r="DI3681">
        <v>10.85</v>
      </c>
      <c r="DJ3681">
        <v>10.31</v>
      </c>
      <c r="DK3681">
        <v>9.7799999999999994</v>
      </c>
      <c r="DL3681">
        <v>9.2799999999999994</v>
      </c>
      <c r="DM3681">
        <v>8.7899999999999991</v>
      </c>
      <c r="DN3681">
        <v>8.33</v>
      </c>
      <c r="DO3681">
        <v>7.88</v>
      </c>
      <c r="DP3681">
        <v>7.44</v>
      </c>
      <c r="DQ3681">
        <v>7.02</v>
      </c>
      <c r="DR3681">
        <v>6.62</v>
      </c>
      <c r="DS3681">
        <v>6.23</v>
      </c>
      <c r="DT3681">
        <v>5.87</v>
      </c>
      <c r="DU3681">
        <v>5.52</v>
      </c>
      <c r="DV3681">
        <v>5.2</v>
      </c>
      <c r="DW3681">
        <v>4.9000000000000004</v>
      </c>
      <c r="DX3681">
        <v>4.6100000000000003</v>
      </c>
      <c r="DY3681">
        <v>4.34</v>
      </c>
      <c r="DZ3681">
        <v>4.08</v>
      </c>
      <c r="EA3681">
        <v>3.83</v>
      </c>
      <c r="EB3681">
        <v>3.6</v>
      </c>
      <c r="EC3681">
        <v>3.37</v>
      </c>
      <c r="ED3681">
        <v>3.16</v>
      </c>
      <c r="EE3681">
        <v>2.97</v>
      </c>
      <c r="EF3681">
        <v>2.8</v>
      </c>
      <c r="EG3681">
        <v>2.64</v>
      </c>
      <c r="EH3681">
        <v>2.5</v>
      </c>
      <c r="EI3681">
        <v>2.37</v>
      </c>
      <c r="EJ3681">
        <v>2.25</v>
      </c>
      <c r="EK3681">
        <v>2.14</v>
      </c>
      <c r="EL3681">
        <v>2.0299999999999998</v>
      </c>
      <c r="EM3681">
        <v>1.93</v>
      </c>
      <c r="EN3681">
        <v>1.83</v>
      </c>
      <c r="EO3681">
        <v>1.73</v>
      </c>
    </row>
    <row r="3682" spans="1:145" x14ac:dyDescent="0.25">
      <c r="A3682" t="s">
        <v>3469</v>
      </c>
      <c r="B3682">
        <v>38</v>
      </c>
      <c r="C3682">
        <v>38</v>
      </c>
      <c r="E3682">
        <v>100000</v>
      </c>
      <c r="F3682">
        <v>97188</v>
      </c>
      <c r="G3682">
        <v>94231</v>
      </c>
      <c r="H3682">
        <v>91121</v>
      </c>
      <c r="I3682">
        <v>87858</v>
      </c>
      <c r="J3682">
        <v>84432</v>
      </c>
      <c r="K3682">
        <v>80838</v>
      </c>
      <c r="L3682">
        <v>77075</v>
      </c>
      <c r="M3682">
        <v>73152</v>
      </c>
      <c r="N3682">
        <v>69085</v>
      </c>
      <c r="O3682">
        <v>64900</v>
      </c>
      <c r="P3682">
        <v>60629</v>
      </c>
      <c r="Q3682">
        <v>56299</v>
      </c>
      <c r="R3682">
        <v>51940</v>
      </c>
      <c r="S3682">
        <v>47575</v>
      </c>
      <c r="T3682">
        <v>43225</v>
      </c>
      <c r="U3682">
        <v>38913</v>
      </c>
      <c r="V3682">
        <v>34671</v>
      </c>
      <c r="W3682">
        <v>30545</v>
      </c>
      <c r="X3682">
        <v>26593</v>
      </c>
      <c r="Y3682">
        <v>22866</v>
      </c>
      <c r="Z3682">
        <v>19414</v>
      </c>
      <c r="AA3682">
        <v>16266</v>
      </c>
      <c r="AB3682">
        <v>13439</v>
      </c>
      <c r="AC3682">
        <v>10934</v>
      </c>
      <c r="AD3682">
        <v>8742</v>
      </c>
      <c r="AE3682">
        <v>6852</v>
      </c>
      <c r="AF3682">
        <v>5253</v>
      </c>
      <c r="AG3682">
        <v>3934</v>
      </c>
      <c r="AH3682">
        <v>2874</v>
      </c>
      <c r="AI3682">
        <v>2049</v>
      </c>
      <c r="AJ3682">
        <v>1426</v>
      </c>
      <c r="AK3682">
        <v>969</v>
      </c>
      <c r="AL3682">
        <v>643</v>
      </c>
      <c r="AM3682">
        <v>416</v>
      </c>
      <c r="AN3682">
        <v>262</v>
      </c>
      <c r="AO3682">
        <v>161</v>
      </c>
      <c r="AP3682">
        <v>96</v>
      </c>
      <c r="DC3682">
        <v>13.77</v>
      </c>
      <c r="DD3682">
        <v>13.15</v>
      </c>
      <c r="DE3682">
        <v>12.55</v>
      </c>
      <c r="DF3682">
        <v>11.96</v>
      </c>
      <c r="DG3682">
        <v>11.39</v>
      </c>
      <c r="DH3682">
        <v>10.83</v>
      </c>
      <c r="DI3682">
        <v>10.29</v>
      </c>
      <c r="DJ3682">
        <v>9.77</v>
      </c>
      <c r="DK3682">
        <v>9.26</v>
      </c>
      <c r="DL3682">
        <v>8.7799999999999994</v>
      </c>
      <c r="DM3682">
        <v>8.31</v>
      </c>
      <c r="DN3682">
        <v>7.86</v>
      </c>
      <c r="DO3682">
        <v>7.43</v>
      </c>
      <c r="DP3682">
        <v>7.01</v>
      </c>
      <c r="DQ3682">
        <v>6.61</v>
      </c>
      <c r="DR3682">
        <v>6.22</v>
      </c>
      <c r="DS3682">
        <v>5.86</v>
      </c>
      <c r="DT3682">
        <v>5.51</v>
      </c>
      <c r="DU3682">
        <v>5.19</v>
      </c>
      <c r="DV3682">
        <v>4.8899999999999997</v>
      </c>
      <c r="DW3682">
        <v>4.5999999999999996</v>
      </c>
      <c r="DX3682">
        <v>4.33</v>
      </c>
      <c r="DY3682">
        <v>4.08</v>
      </c>
      <c r="DZ3682">
        <v>3.83</v>
      </c>
      <c r="EA3682">
        <v>3.59</v>
      </c>
      <c r="EB3682">
        <v>3.37</v>
      </c>
      <c r="EC3682">
        <v>3.16</v>
      </c>
      <c r="ED3682">
        <v>2.96</v>
      </c>
      <c r="EE3682">
        <v>2.79</v>
      </c>
      <c r="EF3682">
        <v>2.64</v>
      </c>
      <c r="EG3682">
        <v>2.5</v>
      </c>
      <c r="EH3682">
        <v>2.37</v>
      </c>
      <c r="EI3682">
        <v>2.25</v>
      </c>
      <c r="EJ3682">
        <v>2.14</v>
      </c>
      <c r="EK3682">
        <v>2.0299999999999998</v>
      </c>
      <c r="EL3682">
        <v>1.93</v>
      </c>
      <c r="EM3682">
        <v>1.83</v>
      </c>
      <c r="EN3682">
        <v>1.73</v>
      </c>
    </row>
    <row r="3683" spans="1:145" x14ac:dyDescent="0.25">
      <c r="A3683" t="s">
        <v>3470</v>
      </c>
      <c r="B3683">
        <v>37</v>
      </c>
      <c r="C3683">
        <v>37</v>
      </c>
      <c r="E3683">
        <v>100000</v>
      </c>
      <c r="F3683">
        <v>96940</v>
      </c>
      <c r="G3683">
        <v>93727</v>
      </c>
      <c r="H3683">
        <v>90354</v>
      </c>
      <c r="I3683">
        <v>86819</v>
      </c>
      <c r="J3683">
        <v>83110</v>
      </c>
      <c r="K3683">
        <v>79230</v>
      </c>
      <c r="L3683">
        <v>75184</v>
      </c>
      <c r="M3683">
        <v>70991</v>
      </c>
      <c r="N3683">
        <v>66677</v>
      </c>
      <c r="O3683">
        <v>62275</v>
      </c>
      <c r="P3683">
        <v>57818</v>
      </c>
      <c r="Q3683">
        <v>53329</v>
      </c>
      <c r="R3683">
        <v>48835</v>
      </c>
      <c r="S3683">
        <v>44357</v>
      </c>
      <c r="T3683">
        <v>39922</v>
      </c>
      <c r="U3683">
        <v>35561</v>
      </c>
      <c r="V3683">
        <v>31319</v>
      </c>
      <c r="W3683">
        <v>27256</v>
      </c>
      <c r="X3683">
        <v>23429</v>
      </c>
      <c r="Y3683">
        <v>19885</v>
      </c>
      <c r="Z3683">
        <v>16656</v>
      </c>
      <c r="AA3683">
        <v>13755</v>
      </c>
      <c r="AB3683">
        <v>11186</v>
      </c>
      <c r="AC3683">
        <v>8940</v>
      </c>
      <c r="AD3683">
        <v>7005</v>
      </c>
      <c r="AE3683">
        <v>5369</v>
      </c>
      <c r="AF3683">
        <v>4018</v>
      </c>
      <c r="AG3683">
        <v>2934</v>
      </c>
      <c r="AH3683">
        <v>2091</v>
      </c>
      <c r="AI3683">
        <v>1454</v>
      </c>
      <c r="AJ3683">
        <v>988</v>
      </c>
      <c r="AK3683">
        <v>655</v>
      </c>
      <c r="AL3683">
        <v>424</v>
      </c>
      <c r="AM3683">
        <v>267</v>
      </c>
      <c r="AN3683">
        <v>163</v>
      </c>
      <c r="AO3683">
        <v>97</v>
      </c>
      <c r="DC3683">
        <v>13.13</v>
      </c>
      <c r="DD3683">
        <v>12.53</v>
      </c>
      <c r="DE3683">
        <v>11.94</v>
      </c>
      <c r="DF3683">
        <v>11.37</v>
      </c>
      <c r="DG3683">
        <v>10.81</v>
      </c>
      <c r="DH3683">
        <v>10.27</v>
      </c>
      <c r="DI3683">
        <v>9.75</v>
      </c>
      <c r="DJ3683">
        <v>9.25</v>
      </c>
      <c r="DK3683">
        <v>8.77</v>
      </c>
      <c r="DL3683">
        <v>8.3000000000000007</v>
      </c>
      <c r="DM3683">
        <v>7.85</v>
      </c>
      <c r="DN3683">
        <v>7.42</v>
      </c>
      <c r="DO3683">
        <v>7</v>
      </c>
      <c r="DP3683">
        <v>6.6</v>
      </c>
      <c r="DQ3683">
        <v>6.21</v>
      </c>
      <c r="DR3683">
        <v>5.85</v>
      </c>
      <c r="DS3683">
        <v>5.51</v>
      </c>
      <c r="DT3683">
        <v>5.18</v>
      </c>
      <c r="DU3683">
        <v>4.88</v>
      </c>
      <c r="DV3683">
        <v>4.5999999999999996</v>
      </c>
      <c r="DW3683">
        <v>4.33</v>
      </c>
      <c r="DX3683">
        <v>4.07</v>
      </c>
      <c r="DY3683">
        <v>3.82</v>
      </c>
      <c r="DZ3683">
        <v>3.59</v>
      </c>
      <c r="EA3683">
        <v>3.36</v>
      </c>
      <c r="EB3683">
        <v>3.15</v>
      </c>
      <c r="EC3683">
        <v>2.96</v>
      </c>
      <c r="ED3683">
        <v>2.79</v>
      </c>
      <c r="EE3683">
        <v>2.63</v>
      </c>
      <c r="EF3683">
        <v>2.4900000000000002</v>
      </c>
      <c r="EG3683">
        <v>2.37</v>
      </c>
      <c r="EH3683">
        <v>2.25</v>
      </c>
      <c r="EI3683">
        <v>2.13</v>
      </c>
      <c r="EJ3683">
        <v>2.0299999999999998</v>
      </c>
      <c r="EK3683">
        <v>1.92</v>
      </c>
      <c r="EL3683">
        <v>1.83</v>
      </c>
      <c r="EM3683">
        <v>1.73</v>
      </c>
    </row>
    <row r="3684" spans="1:145" x14ac:dyDescent="0.25">
      <c r="A3684" t="s">
        <v>3471</v>
      </c>
      <c r="B3684">
        <v>36</v>
      </c>
      <c r="C3684">
        <v>36</v>
      </c>
      <c r="E3684">
        <v>100000</v>
      </c>
      <c r="F3684">
        <v>96668</v>
      </c>
      <c r="G3684">
        <v>93175</v>
      </c>
      <c r="H3684">
        <v>89511</v>
      </c>
      <c r="I3684">
        <v>85676</v>
      </c>
      <c r="J3684">
        <v>81662</v>
      </c>
      <c r="K3684">
        <v>77479</v>
      </c>
      <c r="L3684">
        <v>73145</v>
      </c>
      <c r="M3684">
        <v>68688</v>
      </c>
      <c r="N3684">
        <v>64139</v>
      </c>
      <c r="O3684">
        <v>59534</v>
      </c>
      <c r="P3684">
        <v>54902</v>
      </c>
      <c r="Q3684">
        <v>50263</v>
      </c>
      <c r="R3684">
        <v>45643</v>
      </c>
      <c r="S3684">
        <v>41067</v>
      </c>
      <c r="T3684">
        <v>36571</v>
      </c>
      <c r="U3684">
        <v>32200</v>
      </c>
      <c r="V3684">
        <v>28013</v>
      </c>
      <c r="W3684">
        <v>24071</v>
      </c>
      <c r="X3684">
        <v>20422</v>
      </c>
      <c r="Y3684">
        <v>17100</v>
      </c>
      <c r="Z3684">
        <v>14118</v>
      </c>
      <c r="AA3684">
        <v>11476</v>
      </c>
      <c r="AB3684">
        <v>9167</v>
      </c>
      <c r="AC3684">
        <v>7180</v>
      </c>
      <c r="AD3684">
        <v>5501</v>
      </c>
      <c r="AE3684">
        <v>4115</v>
      </c>
      <c r="AF3684">
        <v>3003</v>
      </c>
      <c r="AG3684">
        <v>2139</v>
      </c>
      <c r="AH3684">
        <v>1487</v>
      </c>
      <c r="AI3684">
        <v>1009</v>
      </c>
      <c r="AJ3684">
        <v>669</v>
      </c>
      <c r="AK3684">
        <v>432</v>
      </c>
      <c r="AL3684">
        <v>272</v>
      </c>
      <c r="AM3684">
        <v>167</v>
      </c>
      <c r="AN3684">
        <v>99</v>
      </c>
      <c r="DC3684">
        <v>12.51</v>
      </c>
      <c r="DD3684">
        <v>11.92</v>
      </c>
      <c r="DE3684">
        <v>11.35</v>
      </c>
      <c r="DF3684">
        <v>10.8</v>
      </c>
      <c r="DG3684">
        <v>10.26</v>
      </c>
      <c r="DH3684">
        <v>9.74</v>
      </c>
      <c r="DI3684">
        <v>9.23</v>
      </c>
      <c r="DJ3684">
        <v>8.75</v>
      </c>
      <c r="DK3684">
        <v>8.2899999999999991</v>
      </c>
      <c r="DL3684">
        <v>7.84</v>
      </c>
      <c r="DM3684">
        <v>7.41</v>
      </c>
      <c r="DN3684">
        <v>6.99</v>
      </c>
      <c r="DO3684">
        <v>6.59</v>
      </c>
      <c r="DP3684">
        <v>6.21</v>
      </c>
      <c r="DQ3684">
        <v>5.84</v>
      </c>
      <c r="DR3684">
        <v>5.5</v>
      </c>
      <c r="DS3684">
        <v>5.18</v>
      </c>
      <c r="DT3684">
        <v>4.87</v>
      </c>
      <c r="DU3684">
        <v>4.59</v>
      </c>
      <c r="DV3684">
        <v>4.32</v>
      </c>
      <c r="DW3684">
        <v>4.0599999999999996</v>
      </c>
      <c r="DX3684">
        <v>3.82</v>
      </c>
      <c r="DY3684">
        <v>3.58</v>
      </c>
      <c r="DZ3684">
        <v>3.36</v>
      </c>
      <c r="EA3684">
        <v>3.15</v>
      </c>
      <c r="EB3684">
        <v>2.96</v>
      </c>
      <c r="EC3684">
        <v>2.78</v>
      </c>
      <c r="ED3684">
        <v>2.63</v>
      </c>
      <c r="EE3684">
        <v>2.4900000000000002</v>
      </c>
      <c r="EF3684">
        <v>2.36</v>
      </c>
      <c r="EG3684">
        <v>2.2400000000000002</v>
      </c>
      <c r="EH3684">
        <v>2.13</v>
      </c>
      <c r="EI3684">
        <v>2.0299999999999998</v>
      </c>
      <c r="EJ3684">
        <v>1.92</v>
      </c>
      <c r="EK3684">
        <v>1.82</v>
      </c>
      <c r="EL3684">
        <v>1.73</v>
      </c>
    </row>
    <row r="3685" spans="1:145" x14ac:dyDescent="0.25">
      <c r="A3685" t="s">
        <v>3472</v>
      </c>
      <c r="B3685">
        <v>35</v>
      </c>
      <c r="C3685">
        <v>35</v>
      </c>
      <c r="E3685">
        <v>100000</v>
      </c>
      <c r="F3685">
        <v>96368</v>
      </c>
      <c r="G3685">
        <v>92563</v>
      </c>
      <c r="H3685">
        <v>88578</v>
      </c>
      <c r="I3685">
        <v>84416</v>
      </c>
      <c r="J3685">
        <v>80079</v>
      </c>
      <c r="K3685">
        <v>75586</v>
      </c>
      <c r="L3685">
        <v>70967</v>
      </c>
      <c r="M3685">
        <v>66255</v>
      </c>
      <c r="N3685">
        <v>61484</v>
      </c>
      <c r="O3685">
        <v>56686</v>
      </c>
      <c r="P3685">
        <v>51887</v>
      </c>
      <c r="Q3685">
        <v>47105</v>
      </c>
      <c r="R3685">
        <v>42371</v>
      </c>
      <c r="S3685">
        <v>37720</v>
      </c>
      <c r="T3685">
        <v>33203</v>
      </c>
      <c r="U3685">
        <v>28878</v>
      </c>
      <c r="V3685">
        <v>24805</v>
      </c>
      <c r="W3685">
        <v>21036</v>
      </c>
      <c r="X3685">
        <v>17608</v>
      </c>
      <c r="Y3685">
        <v>14532</v>
      </c>
      <c r="Z3685">
        <v>11809</v>
      </c>
      <c r="AA3685">
        <v>9429</v>
      </c>
      <c r="AB3685">
        <v>7381</v>
      </c>
      <c r="AC3685">
        <v>5653</v>
      </c>
      <c r="AD3685">
        <v>4227</v>
      </c>
      <c r="AE3685">
        <v>3084</v>
      </c>
      <c r="AF3685">
        <v>2195</v>
      </c>
      <c r="AG3685">
        <v>1525</v>
      </c>
      <c r="AH3685">
        <v>1034</v>
      </c>
      <c r="AI3685">
        <v>685</v>
      </c>
      <c r="AJ3685">
        <v>442</v>
      </c>
      <c r="AK3685">
        <v>278</v>
      </c>
      <c r="AL3685">
        <v>170</v>
      </c>
      <c r="AM3685">
        <v>101</v>
      </c>
      <c r="DC3685">
        <v>11.9</v>
      </c>
      <c r="DD3685">
        <v>11.33</v>
      </c>
      <c r="DE3685">
        <v>10.78</v>
      </c>
      <c r="DF3685">
        <v>10.24</v>
      </c>
      <c r="DG3685">
        <v>9.7200000000000006</v>
      </c>
      <c r="DH3685">
        <v>9.2200000000000006</v>
      </c>
      <c r="DI3685">
        <v>8.74</v>
      </c>
      <c r="DJ3685">
        <v>8.27</v>
      </c>
      <c r="DK3685">
        <v>7.83</v>
      </c>
      <c r="DL3685">
        <v>7.4</v>
      </c>
      <c r="DM3685">
        <v>6.98</v>
      </c>
      <c r="DN3685">
        <v>6.58</v>
      </c>
      <c r="DO3685">
        <v>6.2</v>
      </c>
      <c r="DP3685">
        <v>5.83</v>
      </c>
      <c r="DQ3685">
        <v>5.49</v>
      </c>
      <c r="DR3685">
        <v>5.17</v>
      </c>
      <c r="DS3685">
        <v>4.87</v>
      </c>
      <c r="DT3685">
        <v>4.58</v>
      </c>
      <c r="DU3685">
        <v>4.32</v>
      </c>
      <c r="DV3685">
        <v>4.0599999999999996</v>
      </c>
      <c r="DW3685">
        <v>3.81</v>
      </c>
      <c r="DX3685">
        <v>3.58</v>
      </c>
      <c r="DY3685">
        <v>3.35</v>
      </c>
      <c r="DZ3685">
        <v>3.14</v>
      </c>
      <c r="EA3685">
        <v>2.95</v>
      </c>
      <c r="EB3685">
        <v>2.78</v>
      </c>
      <c r="EC3685">
        <v>2.63</v>
      </c>
      <c r="ED3685">
        <v>2.4900000000000002</v>
      </c>
      <c r="EE3685">
        <v>2.36</v>
      </c>
      <c r="EF3685">
        <v>2.2400000000000002</v>
      </c>
      <c r="EG3685">
        <v>2.13</v>
      </c>
      <c r="EH3685">
        <v>2.02</v>
      </c>
      <c r="EI3685">
        <v>1.92</v>
      </c>
      <c r="EJ3685">
        <v>1.82</v>
      </c>
      <c r="EK3685">
        <v>1.72</v>
      </c>
    </row>
    <row r="3686" spans="1:145" x14ac:dyDescent="0.25">
      <c r="A3686" t="s">
        <v>3473</v>
      </c>
      <c r="B3686">
        <v>34</v>
      </c>
      <c r="C3686">
        <v>34</v>
      </c>
      <c r="E3686">
        <v>100000</v>
      </c>
      <c r="F3686">
        <v>96032</v>
      </c>
      <c r="G3686">
        <v>91882</v>
      </c>
      <c r="H3686">
        <v>87545</v>
      </c>
      <c r="I3686">
        <v>83034</v>
      </c>
      <c r="J3686">
        <v>78362</v>
      </c>
      <c r="K3686">
        <v>73559</v>
      </c>
      <c r="L3686">
        <v>68662</v>
      </c>
      <c r="M3686">
        <v>63705</v>
      </c>
      <c r="N3686">
        <v>58720</v>
      </c>
      <c r="O3686">
        <v>53734</v>
      </c>
      <c r="P3686">
        <v>48773</v>
      </c>
      <c r="Q3686">
        <v>43859</v>
      </c>
      <c r="R3686">
        <v>39034</v>
      </c>
      <c r="S3686">
        <v>34348</v>
      </c>
      <c r="T3686">
        <v>29865</v>
      </c>
      <c r="U3686">
        <v>25645</v>
      </c>
      <c r="V3686">
        <v>21741</v>
      </c>
      <c r="W3686">
        <v>18190</v>
      </c>
      <c r="X3686">
        <v>15007</v>
      </c>
      <c r="Y3686">
        <v>12190</v>
      </c>
      <c r="Z3686">
        <v>9731</v>
      </c>
      <c r="AA3686">
        <v>7613</v>
      </c>
      <c r="AB3686">
        <v>5827</v>
      </c>
      <c r="AC3686">
        <v>4356</v>
      </c>
      <c r="AD3686">
        <v>3177</v>
      </c>
      <c r="AE3686">
        <v>2260</v>
      </c>
      <c r="AF3686">
        <v>1569</v>
      </c>
      <c r="AG3686">
        <v>1064</v>
      </c>
      <c r="AH3686">
        <v>704</v>
      </c>
      <c r="AI3686">
        <v>454</v>
      </c>
      <c r="AJ3686">
        <v>286</v>
      </c>
      <c r="AK3686">
        <v>175</v>
      </c>
      <c r="AL3686">
        <v>104</v>
      </c>
      <c r="DC3686">
        <v>11.31</v>
      </c>
      <c r="DD3686">
        <v>10.76</v>
      </c>
      <c r="DE3686">
        <v>10.220000000000001</v>
      </c>
      <c r="DF3686">
        <v>9.7100000000000009</v>
      </c>
      <c r="DG3686">
        <v>9.2100000000000009</v>
      </c>
      <c r="DH3686">
        <v>8.7200000000000006</v>
      </c>
      <c r="DI3686">
        <v>8.26</v>
      </c>
      <c r="DJ3686">
        <v>7.81</v>
      </c>
      <c r="DK3686">
        <v>7.38</v>
      </c>
      <c r="DL3686">
        <v>6.97</v>
      </c>
      <c r="DM3686">
        <v>6.57</v>
      </c>
      <c r="DN3686">
        <v>6.19</v>
      </c>
      <c r="DO3686">
        <v>5.82</v>
      </c>
      <c r="DP3686">
        <v>5.48</v>
      </c>
      <c r="DQ3686">
        <v>5.16</v>
      </c>
      <c r="DR3686">
        <v>4.8600000000000003</v>
      </c>
      <c r="DS3686">
        <v>4.58</v>
      </c>
      <c r="DT3686">
        <v>4.3099999999999996</v>
      </c>
      <c r="DU3686">
        <v>4.05</v>
      </c>
      <c r="DV3686">
        <v>3.81</v>
      </c>
      <c r="DW3686">
        <v>3.57</v>
      </c>
      <c r="DX3686">
        <v>3.35</v>
      </c>
      <c r="DY3686">
        <v>3.14</v>
      </c>
      <c r="DZ3686">
        <v>2.95</v>
      </c>
      <c r="EA3686">
        <v>2.78</v>
      </c>
      <c r="EB3686">
        <v>2.62</v>
      </c>
      <c r="EC3686">
        <v>2.48</v>
      </c>
      <c r="ED3686">
        <v>2.36</v>
      </c>
      <c r="EE3686">
        <v>2.2400000000000002</v>
      </c>
      <c r="EF3686">
        <v>2.13</v>
      </c>
      <c r="EG3686">
        <v>2.02</v>
      </c>
      <c r="EH3686">
        <v>1.92</v>
      </c>
      <c r="EI3686">
        <v>1.82</v>
      </c>
      <c r="EJ3686">
        <v>1.72</v>
      </c>
    </row>
    <row r="3687" spans="1:145" x14ac:dyDescent="0.25">
      <c r="A3687" t="s">
        <v>3474</v>
      </c>
      <c r="B3687">
        <v>33</v>
      </c>
      <c r="C3687">
        <v>33</v>
      </c>
      <c r="E3687">
        <v>100000</v>
      </c>
      <c r="F3687">
        <v>95657</v>
      </c>
      <c r="G3687">
        <v>91126</v>
      </c>
      <c r="H3687">
        <v>86409</v>
      </c>
      <c r="I3687">
        <v>81533</v>
      </c>
      <c r="J3687">
        <v>76522</v>
      </c>
      <c r="K3687">
        <v>71414</v>
      </c>
      <c r="L3687">
        <v>66245</v>
      </c>
      <c r="M3687">
        <v>61049</v>
      </c>
      <c r="N3687">
        <v>55852</v>
      </c>
      <c r="O3687">
        <v>50681</v>
      </c>
      <c r="P3687">
        <v>45566</v>
      </c>
      <c r="Q3687">
        <v>40541</v>
      </c>
      <c r="R3687">
        <v>35664</v>
      </c>
      <c r="S3687">
        <v>30998</v>
      </c>
      <c r="T3687">
        <v>26610</v>
      </c>
      <c r="U3687">
        <v>22553</v>
      </c>
      <c r="V3687">
        <v>18862</v>
      </c>
      <c r="W3687">
        <v>15555</v>
      </c>
      <c r="X3687">
        <v>12631</v>
      </c>
      <c r="Y3687">
        <v>10078</v>
      </c>
      <c r="Z3687">
        <v>7883</v>
      </c>
      <c r="AA3687">
        <v>6030</v>
      </c>
      <c r="AB3687">
        <v>4504</v>
      </c>
      <c r="AC3687">
        <v>3283</v>
      </c>
      <c r="AD3687">
        <v>2335</v>
      </c>
      <c r="AE3687">
        <v>1620</v>
      </c>
      <c r="AF3687">
        <v>1098</v>
      </c>
      <c r="AG3687">
        <v>726</v>
      </c>
      <c r="AH3687">
        <v>468</v>
      </c>
      <c r="AI3687">
        <v>294</v>
      </c>
      <c r="AJ3687">
        <v>180</v>
      </c>
      <c r="AK3687">
        <v>107</v>
      </c>
      <c r="DC3687">
        <v>10.74</v>
      </c>
      <c r="DD3687">
        <v>10.210000000000001</v>
      </c>
      <c r="DE3687">
        <v>9.69</v>
      </c>
      <c r="DF3687">
        <v>9.19</v>
      </c>
      <c r="DG3687">
        <v>8.7100000000000009</v>
      </c>
      <c r="DH3687">
        <v>8.25</v>
      </c>
      <c r="DI3687">
        <v>7.8</v>
      </c>
      <c r="DJ3687">
        <v>7.37</v>
      </c>
      <c r="DK3687">
        <v>6.96</v>
      </c>
      <c r="DL3687">
        <v>6.56</v>
      </c>
      <c r="DM3687">
        <v>6.18</v>
      </c>
      <c r="DN3687">
        <v>5.81</v>
      </c>
      <c r="DO3687">
        <v>5.47</v>
      </c>
      <c r="DP3687">
        <v>5.15</v>
      </c>
      <c r="DQ3687">
        <v>4.8499999999999996</v>
      </c>
      <c r="DR3687">
        <v>4.57</v>
      </c>
      <c r="DS3687">
        <v>4.3</v>
      </c>
      <c r="DT3687">
        <v>4.05</v>
      </c>
      <c r="DU3687">
        <v>3.8</v>
      </c>
      <c r="DV3687">
        <v>3.57</v>
      </c>
      <c r="DW3687">
        <v>3.34</v>
      </c>
      <c r="DX3687">
        <v>3.14</v>
      </c>
      <c r="DY3687">
        <v>2.95</v>
      </c>
      <c r="DZ3687">
        <v>2.77</v>
      </c>
      <c r="EA3687">
        <v>2.62</v>
      </c>
      <c r="EB3687">
        <v>2.48</v>
      </c>
      <c r="EC3687">
        <v>2.35</v>
      </c>
      <c r="ED3687">
        <v>2.2400000000000002</v>
      </c>
      <c r="EE3687">
        <v>2.12</v>
      </c>
      <c r="EF3687">
        <v>2.02</v>
      </c>
      <c r="EG3687">
        <v>1.92</v>
      </c>
      <c r="EH3687">
        <v>1.82</v>
      </c>
      <c r="EI3687">
        <v>1.72</v>
      </c>
    </row>
    <row r="3688" spans="1:145" x14ac:dyDescent="0.25">
      <c r="A3688" t="s">
        <v>3475</v>
      </c>
      <c r="B3688">
        <v>32</v>
      </c>
      <c r="C3688">
        <v>32</v>
      </c>
      <c r="E3688">
        <v>100000</v>
      </c>
      <c r="F3688">
        <v>95240</v>
      </c>
      <c r="G3688">
        <v>90294</v>
      </c>
      <c r="H3688">
        <v>85177</v>
      </c>
      <c r="I3688">
        <v>79928</v>
      </c>
      <c r="J3688">
        <v>74578</v>
      </c>
      <c r="K3688">
        <v>69167</v>
      </c>
      <c r="L3688">
        <v>63728</v>
      </c>
      <c r="M3688">
        <v>58290</v>
      </c>
      <c r="N3688">
        <v>52880</v>
      </c>
      <c r="O3688">
        <v>47529</v>
      </c>
      <c r="P3688">
        <v>42279</v>
      </c>
      <c r="Q3688">
        <v>37181</v>
      </c>
      <c r="R3688">
        <v>32307</v>
      </c>
      <c r="S3688">
        <v>27723</v>
      </c>
      <c r="T3688">
        <v>23489</v>
      </c>
      <c r="U3688">
        <v>19640</v>
      </c>
      <c r="V3688">
        <v>16190</v>
      </c>
      <c r="W3688">
        <v>13140</v>
      </c>
      <c r="X3688">
        <v>10480</v>
      </c>
      <c r="Y3688">
        <v>8194</v>
      </c>
      <c r="Z3688">
        <v>6266</v>
      </c>
      <c r="AA3688">
        <v>4678</v>
      </c>
      <c r="AB3688">
        <v>3407</v>
      </c>
      <c r="AC3688">
        <v>2422</v>
      </c>
      <c r="AD3688">
        <v>1680</v>
      </c>
      <c r="AE3688">
        <v>1138</v>
      </c>
      <c r="AF3688">
        <v>752</v>
      </c>
      <c r="AG3688">
        <v>485</v>
      </c>
      <c r="AH3688">
        <v>304</v>
      </c>
      <c r="AI3688">
        <v>186</v>
      </c>
      <c r="AJ3688">
        <v>110</v>
      </c>
      <c r="DC3688">
        <v>10.19</v>
      </c>
      <c r="DD3688">
        <v>9.67</v>
      </c>
      <c r="DE3688">
        <v>9.18</v>
      </c>
      <c r="DF3688">
        <v>8.6999999999999993</v>
      </c>
      <c r="DG3688">
        <v>8.24</v>
      </c>
      <c r="DH3688">
        <v>7.79</v>
      </c>
      <c r="DI3688">
        <v>7.36</v>
      </c>
      <c r="DJ3688">
        <v>6.95</v>
      </c>
      <c r="DK3688">
        <v>6.55</v>
      </c>
      <c r="DL3688">
        <v>6.17</v>
      </c>
      <c r="DM3688">
        <v>5.81</v>
      </c>
      <c r="DN3688">
        <v>5.46</v>
      </c>
      <c r="DO3688">
        <v>5.15</v>
      </c>
      <c r="DP3688">
        <v>4.8499999999999996</v>
      </c>
      <c r="DQ3688">
        <v>4.5599999999999996</v>
      </c>
      <c r="DR3688">
        <v>4.3</v>
      </c>
      <c r="DS3688">
        <v>4.04</v>
      </c>
      <c r="DT3688">
        <v>3.8</v>
      </c>
      <c r="DU3688">
        <v>3.56</v>
      </c>
      <c r="DV3688">
        <v>3.34</v>
      </c>
      <c r="DW3688">
        <v>3.13</v>
      </c>
      <c r="DX3688">
        <v>2.94</v>
      </c>
      <c r="DY3688">
        <v>2.77</v>
      </c>
      <c r="DZ3688">
        <v>2.62</v>
      </c>
      <c r="EA3688">
        <v>2.48</v>
      </c>
      <c r="EB3688">
        <v>2.35</v>
      </c>
      <c r="EC3688">
        <v>2.23</v>
      </c>
      <c r="ED3688">
        <v>2.12</v>
      </c>
      <c r="EE3688">
        <v>2.02</v>
      </c>
      <c r="EF3688">
        <v>1.91</v>
      </c>
      <c r="EG3688">
        <v>1.82</v>
      </c>
      <c r="EH3688">
        <v>1.72</v>
      </c>
    </row>
    <row r="3689" spans="1:145" x14ac:dyDescent="0.25">
      <c r="A3689" t="s">
        <v>3476</v>
      </c>
      <c r="B3689">
        <v>31</v>
      </c>
      <c r="C3689">
        <v>31</v>
      </c>
      <c r="E3689">
        <v>100000</v>
      </c>
      <c r="F3689">
        <v>94782</v>
      </c>
      <c r="G3689">
        <v>89394</v>
      </c>
      <c r="H3689">
        <v>83863</v>
      </c>
      <c r="I3689">
        <v>78235</v>
      </c>
      <c r="J3689">
        <v>72544</v>
      </c>
      <c r="K3689">
        <v>66826</v>
      </c>
      <c r="L3689">
        <v>61111</v>
      </c>
      <c r="M3689">
        <v>55426</v>
      </c>
      <c r="N3689">
        <v>49804</v>
      </c>
      <c r="O3689">
        <v>44289</v>
      </c>
      <c r="P3689">
        <v>38940</v>
      </c>
      <c r="Q3689">
        <v>33824</v>
      </c>
      <c r="R3689">
        <v>29016</v>
      </c>
      <c r="S3689">
        <v>24575</v>
      </c>
      <c r="T3689">
        <v>20541</v>
      </c>
      <c r="U3689">
        <v>16928</v>
      </c>
      <c r="V3689">
        <v>13734</v>
      </c>
      <c r="W3689">
        <v>10949</v>
      </c>
      <c r="X3689">
        <v>8556</v>
      </c>
      <c r="Y3689">
        <v>6540</v>
      </c>
      <c r="Z3689">
        <v>4881</v>
      </c>
      <c r="AA3689">
        <v>3553</v>
      </c>
      <c r="AB3689">
        <v>2523</v>
      </c>
      <c r="AC3689">
        <v>1749</v>
      </c>
      <c r="AD3689">
        <v>1184</v>
      </c>
      <c r="AE3689">
        <v>782</v>
      </c>
      <c r="AF3689">
        <v>504</v>
      </c>
      <c r="AG3689">
        <v>316</v>
      </c>
      <c r="AH3689">
        <v>193</v>
      </c>
      <c r="AI3689">
        <v>114</v>
      </c>
      <c r="DC3689">
        <v>9.66</v>
      </c>
      <c r="DD3689">
        <v>9.16</v>
      </c>
      <c r="DE3689">
        <v>8.68</v>
      </c>
      <c r="DF3689">
        <v>8.2200000000000006</v>
      </c>
      <c r="DG3689">
        <v>7.78</v>
      </c>
      <c r="DH3689">
        <v>7.35</v>
      </c>
      <c r="DI3689">
        <v>6.94</v>
      </c>
      <c r="DJ3689">
        <v>6.54</v>
      </c>
      <c r="DK3689">
        <v>6.16</v>
      </c>
      <c r="DL3689">
        <v>5.8</v>
      </c>
      <c r="DM3689">
        <v>5.46</v>
      </c>
      <c r="DN3689">
        <v>5.14</v>
      </c>
      <c r="DO3689">
        <v>4.84</v>
      </c>
      <c r="DP3689">
        <v>4.5599999999999996</v>
      </c>
      <c r="DQ3689">
        <v>4.29</v>
      </c>
      <c r="DR3689">
        <v>4.04</v>
      </c>
      <c r="DS3689">
        <v>3.79</v>
      </c>
      <c r="DT3689">
        <v>3.56</v>
      </c>
      <c r="DU3689">
        <v>3.33</v>
      </c>
      <c r="DV3689">
        <v>3.13</v>
      </c>
      <c r="DW3689">
        <v>2.94</v>
      </c>
      <c r="DX3689">
        <v>2.77</v>
      </c>
      <c r="DY3689">
        <v>2.61</v>
      </c>
      <c r="DZ3689">
        <v>2.4700000000000002</v>
      </c>
      <c r="EA3689">
        <v>2.35</v>
      </c>
      <c r="EB3689">
        <v>2.23</v>
      </c>
      <c r="EC3689">
        <v>2.12</v>
      </c>
      <c r="ED3689">
        <v>2.0099999999999998</v>
      </c>
      <c r="EE3689">
        <v>1.91</v>
      </c>
      <c r="EF3689">
        <v>1.81</v>
      </c>
      <c r="EG3689">
        <v>1.72</v>
      </c>
    </row>
    <row r="3690" spans="1:145" x14ac:dyDescent="0.25">
      <c r="A3690" t="s">
        <v>3477</v>
      </c>
      <c r="B3690">
        <v>30</v>
      </c>
      <c r="C3690">
        <v>30</v>
      </c>
      <c r="E3690">
        <v>100000</v>
      </c>
      <c r="F3690">
        <v>94290</v>
      </c>
      <c r="G3690">
        <v>88437</v>
      </c>
      <c r="H3690">
        <v>82480</v>
      </c>
      <c r="I3690">
        <v>76465</v>
      </c>
      <c r="J3690">
        <v>70423</v>
      </c>
      <c r="K3690">
        <v>64387</v>
      </c>
      <c r="L3690">
        <v>58385</v>
      </c>
      <c r="M3690">
        <v>52450</v>
      </c>
      <c r="N3690">
        <v>46628</v>
      </c>
      <c r="O3690">
        <v>40983</v>
      </c>
      <c r="P3690">
        <v>35591</v>
      </c>
      <c r="Q3690">
        <v>30522</v>
      </c>
      <c r="R3690">
        <v>25842</v>
      </c>
      <c r="S3690">
        <v>21592</v>
      </c>
      <c r="T3690">
        <v>17788</v>
      </c>
      <c r="U3690">
        <v>14428</v>
      </c>
      <c r="V3690">
        <v>11497</v>
      </c>
      <c r="W3690">
        <v>8980</v>
      </c>
      <c r="X3690">
        <v>6861</v>
      </c>
      <c r="Y3690">
        <v>5117</v>
      </c>
      <c r="Z3690">
        <v>3724</v>
      </c>
      <c r="AA3690">
        <v>2643</v>
      </c>
      <c r="AB3690">
        <v>1831</v>
      </c>
      <c r="AC3690">
        <v>1239</v>
      </c>
      <c r="AD3690">
        <v>818</v>
      </c>
      <c r="AE3690">
        <v>527</v>
      </c>
      <c r="AF3690">
        <v>330</v>
      </c>
      <c r="AG3690">
        <v>202</v>
      </c>
      <c r="AH3690">
        <v>119</v>
      </c>
      <c r="DC3690">
        <v>9.15</v>
      </c>
      <c r="DD3690">
        <v>8.67</v>
      </c>
      <c r="DE3690">
        <v>8.2100000000000009</v>
      </c>
      <c r="DF3690">
        <v>7.77</v>
      </c>
      <c r="DG3690">
        <v>7.34</v>
      </c>
      <c r="DH3690">
        <v>6.93</v>
      </c>
      <c r="DI3690">
        <v>6.53</v>
      </c>
      <c r="DJ3690">
        <v>6.15</v>
      </c>
      <c r="DK3690">
        <v>5.79</v>
      </c>
      <c r="DL3690">
        <v>5.45</v>
      </c>
      <c r="DM3690">
        <v>5.13</v>
      </c>
      <c r="DN3690">
        <v>4.83</v>
      </c>
      <c r="DO3690">
        <v>4.55</v>
      </c>
      <c r="DP3690">
        <v>4.29</v>
      </c>
      <c r="DQ3690">
        <v>4.03</v>
      </c>
      <c r="DR3690">
        <v>3.79</v>
      </c>
      <c r="DS3690">
        <v>3.55</v>
      </c>
      <c r="DT3690">
        <v>3.33</v>
      </c>
      <c r="DU3690">
        <v>3.12</v>
      </c>
      <c r="DV3690">
        <v>2.93</v>
      </c>
      <c r="DW3690">
        <v>2.76</v>
      </c>
      <c r="DX3690">
        <v>2.61</v>
      </c>
      <c r="DY3690">
        <v>2.4700000000000002</v>
      </c>
      <c r="DZ3690">
        <v>2.35</v>
      </c>
      <c r="EA3690">
        <v>2.23</v>
      </c>
      <c r="EB3690">
        <v>2.12</v>
      </c>
      <c r="EC3690">
        <v>2.0099999999999998</v>
      </c>
      <c r="ED3690">
        <v>1.91</v>
      </c>
      <c r="EE3690">
        <v>1.81</v>
      </c>
      <c r="EF3690">
        <v>1.71</v>
      </c>
    </row>
    <row r="3691" spans="1:145" x14ac:dyDescent="0.25">
      <c r="A3691" t="s">
        <v>3478</v>
      </c>
      <c r="B3691">
        <v>29</v>
      </c>
      <c r="C3691">
        <v>29</v>
      </c>
      <c r="E3691">
        <v>100000</v>
      </c>
      <c r="F3691">
        <v>93767</v>
      </c>
      <c r="G3691">
        <v>87431</v>
      </c>
      <c r="H3691">
        <v>81032</v>
      </c>
      <c r="I3691">
        <v>74615</v>
      </c>
      <c r="J3691">
        <v>68205</v>
      </c>
      <c r="K3691">
        <v>61833</v>
      </c>
      <c r="L3691">
        <v>55534</v>
      </c>
      <c r="M3691">
        <v>49358</v>
      </c>
      <c r="N3691">
        <v>43370</v>
      </c>
      <c r="O3691">
        <v>37650</v>
      </c>
      <c r="P3691">
        <v>32281</v>
      </c>
      <c r="Q3691">
        <v>27322</v>
      </c>
      <c r="R3691">
        <v>22821</v>
      </c>
      <c r="S3691">
        <v>18793</v>
      </c>
      <c r="T3691">
        <v>15238</v>
      </c>
      <c r="U3691">
        <v>12139</v>
      </c>
      <c r="V3691">
        <v>9477</v>
      </c>
      <c r="W3691">
        <v>7236</v>
      </c>
      <c r="X3691">
        <v>5395</v>
      </c>
      <c r="Y3691">
        <v>3923</v>
      </c>
      <c r="Z3691">
        <v>2783</v>
      </c>
      <c r="AA3691">
        <v>1927</v>
      </c>
      <c r="AB3691">
        <v>1302</v>
      </c>
      <c r="AC3691">
        <v>860</v>
      </c>
      <c r="AD3691">
        <v>554</v>
      </c>
      <c r="AE3691">
        <v>347</v>
      </c>
      <c r="AF3691">
        <v>211</v>
      </c>
      <c r="AG3691">
        <v>125</v>
      </c>
      <c r="DC3691">
        <v>8.66</v>
      </c>
      <c r="DD3691">
        <v>8.1999999999999993</v>
      </c>
      <c r="DE3691">
        <v>7.76</v>
      </c>
      <c r="DF3691">
        <v>7.33</v>
      </c>
      <c r="DG3691">
        <v>6.92</v>
      </c>
      <c r="DH3691">
        <v>6.52</v>
      </c>
      <c r="DI3691">
        <v>6.14</v>
      </c>
      <c r="DJ3691">
        <v>5.78</v>
      </c>
      <c r="DK3691">
        <v>5.44</v>
      </c>
      <c r="DL3691">
        <v>5.12</v>
      </c>
      <c r="DM3691">
        <v>4.83</v>
      </c>
      <c r="DN3691">
        <v>4.55</v>
      </c>
      <c r="DO3691">
        <v>4.28</v>
      </c>
      <c r="DP3691">
        <v>4.03</v>
      </c>
      <c r="DQ3691">
        <v>3.78</v>
      </c>
      <c r="DR3691">
        <v>3.55</v>
      </c>
      <c r="DS3691">
        <v>3.33</v>
      </c>
      <c r="DT3691">
        <v>3.12</v>
      </c>
      <c r="DU3691">
        <v>2.93</v>
      </c>
      <c r="DV3691">
        <v>2.76</v>
      </c>
      <c r="DW3691">
        <v>2.61</v>
      </c>
      <c r="DX3691">
        <v>2.4700000000000002</v>
      </c>
      <c r="DY3691">
        <v>2.34</v>
      </c>
      <c r="DZ3691">
        <v>2.23</v>
      </c>
      <c r="EA3691">
        <v>2.12</v>
      </c>
      <c r="EB3691">
        <v>2.0099999999999998</v>
      </c>
      <c r="EC3691">
        <v>1.91</v>
      </c>
      <c r="ED3691">
        <v>1.81</v>
      </c>
      <c r="EE3691">
        <v>1.71</v>
      </c>
    </row>
    <row r="3692" spans="1:145" x14ac:dyDescent="0.25">
      <c r="A3692" t="s">
        <v>3479</v>
      </c>
      <c r="B3692">
        <v>28</v>
      </c>
      <c r="C3692">
        <v>28</v>
      </c>
      <c r="E3692">
        <v>100000</v>
      </c>
      <c r="F3692">
        <v>93216</v>
      </c>
      <c r="G3692">
        <v>86374</v>
      </c>
      <c r="H3692">
        <v>79510</v>
      </c>
      <c r="I3692">
        <v>72664</v>
      </c>
      <c r="J3692">
        <v>65861</v>
      </c>
      <c r="K3692">
        <v>59138</v>
      </c>
      <c r="L3692">
        <v>52548</v>
      </c>
      <c r="M3692">
        <v>46161</v>
      </c>
      <c r="N3692">
        <v>40060</v>
      </c>
      <c r="O3692">
        <v>34334</v>
      </c>
      <c r="P3692">
        <v>29053</v>
      </c>
      <c r="Q3692">
        <v>24259</v>
      </c>
      <c r="R3692">
        <v>19971</v>
      </c>
      <c r="S3692">
        <v>16185</v>
      </c>
      <c r="T3692">
        <v>12889</v>
      </c>
      <c r="U3692">
        <v>10060</v>
      </c>
      <c r="V3692">
        <v>7678</v>
      </c>
      <c r="W3692">
        <v>5720</v>
      </c>
      <c r="X3692">
        <v>4158</v>
      </c>
      <c r="Y3692">
        <v>2948</v>
      </c>
      <c r="Z3692">
        <v>2040</v>
      </c>
      <c r="AA3692">
        <v>1378</v>
      </c>
      <c r="AB3692">
        <v>909</v>
      </c>
      <c r="AC3692">
        <v>585</v>
      </c>
      <c r="AD3692">
        <v>367</v>
      </c>
      <c r="AE3692">
        <v>223</v>
      </c>
      <c r="AF3692">
        <v>132</v>
      </c>
      <c r="DC3692">
        <v>8.19</v>
      </c>
      <c r="DD3692">
        <v>7.75</v>
      </c>
      <c r="DE3692">
        <v>7.32</v>
      </c>
      <c r="DF3692">
        <v>6.91</v>
      </c>
      <c r="DG3692">
        <v>6.51</v>
      </c>
      <c r="DH3692">
        <v>6.13</v>
      </c>
      <c r="DI3692">
        <v>5.77</v>
      </c>
      <c r="DJ3692">
        <v>5.43</v>
      </c>
      <c r="DK3692">
        <v>5.12</v>
      </c>
      <c r="DL3692">
        <v>4.82</v>
      </c>
      <c r="DM3692">
        <v>4.54</v>
      </c>
      <c r="DN3692">
        <v>4.2699999999999996</v>
      </c>
      <c r="DO3692">
        <v>4.0199999999999996</v>
      </c>
      <c r="DP3692">
        <v>3.78</v>
      </c>
      <c r="DQ3692">
        <v>3.54</v>
      </c>
      <c r="DR3692">
        <v>3.32</v>
      </c>
      <c r="DS3692">
        <v>3.11</v>
      </c>
      <c r="DT3692">
        <v>2.93</v>
      </c>
      <c r="DU3692">
        <v>2.76</v>
      </c>
      <c r="DV3692">
        <v>2.6</v>
      </c>
      <c r="DW3692">
        <v>2.4700000000000002</v>
      </c>
      <c r="DX3692">
        <v>2.34</v>
      </c>
      <c r="DY3692">
        <v>2.2200000000000002</v>
      </c>
      <c r="DZ3692">
        <v>2.11</v>
      </c>
      <c r="EA3692">
        <v>2.0099999999999998</v>
      </c>
      <c r="EB3692">
        <v>1.91</v>
      </c>
      <c r="EC3692">
        <v>1.81</v>
      </c>
      <c r="ED3692">
        <v>1.71</v>
      </c>
    </row>
    <row r="3693" spans="1:145" x14ac:dyDescent="0.25">
      <c r="A3693" t="s">
        <v>3480</v>
      </c>
      <c r="B3693">
        <v>27</v>
      </c>
      <c r="C3693">
        <v>27</v>
      </c>
      <c r="E3693">
        <v>100000</v>
      </c>
      <c r="F3693">
        <v>92632</v>
      </c>
      <c r="G3693">
        <v>85251</v>
      </c>
      <c r="H3693">
        <v>77886</v>
      </c>
      <c r="I3693">
        <v>70578</v>
      </c>
      <c r="J3693">
        <v>63359</v>
      </c>
      <c r="K3693">
        <v>56286</v>
      </c>
      <c r="L3693">
        <v>49431</v>
      </c>
      <c r="M3693">
        <v>42887</v>
      </c>
      <c r="N3693">
        <v>36745</v>
      </c>
      <c r="O3693">
        <v>31081</v>
      </c>
      <c r="P3693">
        <v>25946</v>
      </c>
      <c r="Q3693">
        <v>21352</v>
      </c>
      <c r="R3693">
        <v>17299</v>
      </c>
      <c r="S3693">
        <v>13770</v>
      </c>
      <c r="T3693">
        <v>10743</v>
      </c>
      <c r="U3693">
        <v>8196</v>
      </c>
      <c r="V3693">
        <v>6103</v>
      </c>
      <c r="W3693">
        <v>4433</v>
      </c>
      <c r="X3693">
        <v>3142</v>
      </c>
      <c r="Y3693">
        <v>2172</v>
      </c>
      <c r="Z3693">
        <v>1467</v>
      </c>
      <c r="AA3693">
        <v>967</v>
      </c>
      <c r="AB3693">
        <v>622</v>
      </c>
      <c r="AC3693">
        <v>389</v>
      </c>
      <c r="AD3693">
        <v>237</v>
      </c>
      <c r="AE3693">
        <v>140</v>
      </c>
      <c r="DC3693">
        <v>7.73</v>
      </c>
      <c r="DD3693">
        <v>7.31</v>
      </c>
      <c r="DE3693">
        <v>6.9</v>
      </c>
      <c r="DF3693">
        <v>6.5</v>
      </c>
      <c r="DG3693">
        <v>6.12</v>
      </c>
      <c r="DH3693">
        <v>5.76</v>
      </c>
      <c r="DI3693">
        <v>5.43</v>
      </c>
      <c r="DJ3693">
        <v>5.1100000000000003</v>
      </c>
      <c r="DK3693">
        <v>4.8099999999999996</v>
      </c>
      <c r="DL3693">
        <v>4.53</v>
      </c>
      <c r="DM3693">
        <v>4.2699999999999996</v>
      </c>
      <c r="DN3693">
        <v>4.0199999999999996</v>
      </c>
      <c r="DO3693">
        <v>3.77</v>
      </c>
      <c r="DP3693">
        <v>3.54</v>
      </c>
      <c r="DQ3693">
        <v>3.32</v>
      </c>
      <c r="DR3693">
        <v>3.11</v>
      </c>
      <c r="DS3693">
        <v>2.92</v>
      </c>
      <c r="DT3693">
        <v>2.75</v>
      </c>
      <c r="DU3693">
        <v>2.6</v>
      </c>
      <c r="DV3693">
        <v>2.46</v>
      </c>
      <c r="DW3693">
        <v>2.34</v>
      </c>
      <c r="DX3693">
        <v>2.2200000000000002</v>
      </c>
      <c r="DY3693">
        <v>2.11</v>
      </c>
      <c r="DZ3693">
        <v>2.0099999999999998</v>
      </c>
      <c r="EA3693">
        <v>1.9</v>
      </c>
      <c r="EB3693">
        <v>1.8</v>
      </c>
      <c r="EC3693">
        <v>1.71</v>
      </c>
    </row>
    <row r="3694" spans="1:145" x14ac:dyDescent="0.25">
      <c r="A3694" t="s">
        <v>3481</v>
      </c>
      <c r="B3694">
        <v>26</v>
      </c>
      <c r="C3694">
        <v>26</v>
      </c>
      <c r="E3694">
        <v>100000</v>
      </c>
      <c r="F3694">
        <v>92002</v>
      </c>
      <c r="G3694">
        <v>84034</v>
      </c>
      <c r="H3694">
        <v>76125</v>
      </c>
      <c r="I3694">
        <v>68322</v>
      </c>
      <c r="J3694">
        <v>60680</v>
      </c>
      <c r="K3694">
        <v>53277</v>
      </c>
      <c r="L3694">
        <v>46211</v>
      </c>
      <c r="M3694">
        <v>39582</v>
      </c>
      <c r="N3694">
        <v>33470</v>
      </c>
      <c r="O3694">
        <v>27929</v>
      </c>
      <c r="P3694">
        <v>22979</v>
      </c>
      <c r="Q3694">
        <v>18610</v>
      </c>
      <c r="R3694">
        <v>14808</v>
      </c>
      <c r="S3694">
        <v>11548</v>
      </c>
      <c r="T3694">
        <v>8806</v>
      </c>
      <c r="U3694">
        <v>6555</v>
      </c>
      <c r="V3694">
        <v>4759</v>
      </c>
      <c r="W3694">
        <v>3370</v>
      </c>
      <c r="X3694">
        <v>2329</v>
      </c>
      <c r="Y3694">
        <v>1572</v>
      </c>
      <c r="Z3694">
        <v>1035</v>
      </c>
      <c r="AA3694">
        <v>665</v>
      </c>
      <c r="AB3694">
        <v>416</v>
      </c>
      <c r="AC3694">
        <v>253</v>
      </c>
      <c r="AD3694">
        <v>150</v>
      </c>
      <c r="DC3694">
        <v>7.3</v>
      </c>
      <c r="DD3694">
        <v>6.89</v>
      </c>
      <c r="DE3694">
        <v>6.49</v>
      </c>
      <c r="DF3694">
        <v>6.12</v>
      </c>
      <c r="DG3694">
        <v>5.76</v>
      </c>
      <c r="DH3694">
        <v>5.42</v>
      </c>
      <c r="DI3694">
        <v>5.0999999999999996</v>
      </c>
      <c r="DJ3694">
        <v>4.8099999999999996</v>
      </c>
      <c r="DK3694">
        <v>4.53</v>
      </c>
      <c r="DL3694">
        <v>4.26</v>
      </c>
      <c r="DM3694">
        <v>4.01</v>
      </c>
      <c r="DN3694">
        <v>3.77</v>
      </c>
      <c r="DO3694">
        <v>3.53</v>
      </c>
      <c r="DP3694">
        <v>3.31</v>
      </c>
      <c r="DQ3694">
        <v>3.11</v>
      </c>
      <c r="DR3694">
        <v>2.92</v>
      </c>
      <c r="DS3694">
        <v>2.75</v>
      </c>
      <c r="DT3694">
        <v>2.6</v>
      </c>
      <c r="DU3694">
        <v>2.46</v>
      </c>
      <c r="DV3694">
        <v>2.33</v>
      </c>
      <c r="DW3694">
        <v>2.2200000000000002</v>
      </c>
      <c r="DX3694">
        <v>2.11</v>
      </c>
      <c r="DY3694">
        <v>2</v>
      </c>
      <c r="DZ3694">
        <v>1.9</v>
      </c>
      <c r="EA3694">
        <v>1.8</v>
      </c>
      <c r="EB3694">
        <v>1.71</v>
      </c>
    </row>
    <row r="3695" spans="1:145" x14ac:dyDescent="0.25">
      <c r="A3695" t="s">
        <v>3482</v>
      </c>
      <c r="B3695">
        <v>25</v>
      </c>
      <c r="C3695">
        <v>25</v>
      </c>
      <c r="E3695">
        <v>100000</v>
      </c>
      <c r="F3695">
        <v>91308</v>
      </c>
      <c r="G3695">
        <v>82694</v>
      </c>
      <c r="H3695">
        <v>74193</v>
      </c>
      <c r="I3695">
        <v>65877</v>
      </c>
      <c r="J3695">
        <v>57825</v>
      </c>
      <c r="K3695">
        <v>50144</v>
      </c>
      <c r="L3695">
        <v>42938</v>
      </c>
      <c r="M3695">
        <v>36297</v>
      </c>
      <c r="N3695">
        <v>30278</v>
      </c>
      <c r="O3695">
        <v>24902</v>
      </c>
      <c r="P3695">
        <v>20163</v>
      </c>
      <c r="Q3695">
        <v>16038</v>
      </c>
      <c r="R3695">
        <v>12502</v>
      </c>
      <c r="S3695">
        <v>9529</v>
      </c>
      <c r="T3695">
        <v>7090</v>
      </c>
      <c r="U3695">
        <v>5145</v>
      </c>
      <c r="V3695">
        <v>3641</v>
      </c>
      <c r="W3695">
        <v>2514</v>
      </c>
      <c r="X3695">
        <v>1696</v>
      </c>
      <c r="Y3695">
        <v>1116</v>
      </c>
      <c r="Z3695">
        <v>717</v>
      </c>
      <c r="AA3695">
        <v>448</v>
      </c>
      <c r="AB3695">
        <v>273</v>
      </c>
      <c r="AC3695">
        <v>161</v>
      </c>
      <c r="DC3695">
        <v>6.88</v>
      </c>
      <c r="DD3695">
        <v>6.48</v>
      </c>
      <c r="DE3695">
        <v>6.11</v>
      </c>
      <c r="DF3695">
        <v>5.75</v>
      </c>
      <c r="DG3695">
        <v>5.41</v>
      </c>
      <c r="DH3695">
        <v>5.0999999999999996</v>
      </c>
      <c r="DI3695">
        <v>4.8</v>
      </c>
      <c r="DJ3695">
        <v>4.5199999999999996</v>
      </c>
      <c r="DK3695">
        <v>4.26</v>
      </c>
      <c r="DL3695">
        <v>4.01</v>
      </c>
      <c r="DM3695">
        <v>3.76</v>
      </c>
      <c r="DN3695">
        <v>3.53</v>
      </c>
      <c r="DO3695">
        <v>3.31</v>
      </c>
      <c r="DP3695">
        <v>3.1</v>
      </c>
      <c r="DQ3695">
        <v>2.91</v>
      </c>
      <c r="DR3695">
        <v>2.74</v>
      </c>
      <c r="DS3695">
        <v>2.59</v>
      </c>
      <c r="DT3695">
        <v>2.46</v>
      </c>
      <c r="DU3695">
        <v>2.33</v>
      </c>
      <c r="DV3695">
        <v>2.2200000000000002</v>
      </c>
      <c r="DW3695">
        <v>2.11</v>
      </c>
      <c r="DX3695">
        <v>2</v>
      </c>
      <c r="DY3695">
        <v>1.9</v>
      </c>
      <c r="DZ3695">
        <v>1.8</v>
      </c>
      <c r="EA3695">
        <v>1.7</v>
      </c>
    </row>
    <row r="3696" spans="1:145" x14ac:dyDescent="0.25">
      <c r="A3696" t="s">
        <v>3483</v>
      </c>
      <c r="B3696">
        <v>24</v>
      </c>
      <c r="C3696">
        <v>24</v>
      </c>
      <c r="E3696">
        <v>100000</v>
      </c>
      <c r="F3696">
        <v>90533</v>
      </c>
      <c r="G3696">
        <v>81206</v>
      </c>
      <c r="H3696">
        <v>72078</v>
      </c>
      <c r="I3696">
        <v>63251</v>
      </c>
      <c r="J3696">
        <v>54834</v>
      </c>
      <c r="K3696">
        <v>46943</v>
      </c>
      <c r="L3696">
        <v>39671</v>
      </c>
      <c r="M3696">
        <v>33083</v>
      </c>
      <c r="N3696">
        <v>27199</v>
      </c>
      <c r="O3696">
        <v>22014</v>
      </c>
      <c r="P3696">
        <v>17506</v>
      </c>
      <c r="Q3696">
        <v>13640</v>
      </c>
      <c r="R3696">
        <v>10392</v>
      </c>
      <c r="S3696">
        <v>7728</v>
      </c>
      <c r="T3696">
        <v>5605</v>
      </c>
      <c r="U3696">
        <v>3965</v>
      </c>
      <c r="V3696">
        <v>2736</v>
      </c>
      <c r="W3696">
        <v>1844</v>
      </c>
      <c r="X3696">
        <v>1213</v>
      </c>
      <c r="Y3696">
        <v>779</v>
      </c>
      <c r="Z3696">
        <v>487</v>
      </c>
      <c r="AA3696">
        <v>296</v>
      </c>
      <c r="AB3696">
        <v>175</v>
      </c>
      <c r="DC3696">
        <v>6.47</v>
      </c>
      <c r="DD3696">
        <v>6.1</v>
      </c>
      <c r="DE3696">
        <v>5.74</v>
      </c>
      <c r="DF3696">
        <v>5.41</v>
      </c>
      <c r="DG3696">
        <v>5.09</v>
      </c>
      <c r="DH3696">
        <v>4.79</v>
      </c>
      <c r="DI3696">
        <v>4.5199999999999996</v>
      </c>
      <c r="DJ3696">
        <v>4.25</v>
      </c>
      <c r="DK3696">
        <v>4</v>
      </c>
      <c r="DL3696">
        <v>3.76</v>
      </c>
      <c r="DM3696">
        <v>3.52</v>
      </c>
      <c r="DN3696">
        <v>3.3</v>
      </c>
      <c r="DO3696">
        <v>3.1</v>
      </c>
      <c r="DP3696">
        <v>2.91</v>
      </c>
      <c r="DQ3696">
        <v>2.74</v>
      </c>
      <c r="DR3696">
        <v>2.59</v>
      </c>
      <c r="DS3696">
        <v>2.4500000000000002</v>
      </c>
      <c r="DT3696">
        <v>2.33</v>
      </c>
      <c r="DU3696">
        <v>2.21</v>
      </c>
      <c r="DV3696">
        <v>2.1</v>
      </c>
      <c r="DW3696">
        <v>2</v>
      </c>
      <c r="DX3696">
        <v>1.9</v>
      </c>
      <c r="DY3696">
        <v>1.8</v>
      </c>
      <c r="DZ3696">
        <v>1.7</v>
      </c>
    </row>
    <row r="3697" spans="1:129" x14ac:dyDescent="0.25">
      <c r="A3697" t="s">
        <v>3484</v>
      </c>
      <c r="B3697">
        <v>23</v>
      </c>
      <c r="C3697">
        <v>23</v>
      </c>
      <c r="E3697">
        <v>100000</v>
      </c>
      <c r="F3697">
        <v>89663</v>
      </c>
      <c r="G3697">
        <v>79564</v>
      </c>
      <c r="H3697">
        <v>69794</v>
      </c>
      <c r="I3697">
        <v>60490</v>
      </c>
      <c r="J3697">
        <v>51770</v>
      </c>
      <c r="K3697">
        <v>43740</v>
      </c>
      <c r="L3697">
        <v>36465</v>
      </c>
      <c r="M3697">
        <v>29971</v>
      </c>
      <c r="N3697">
        <v>24249</v>
      </c>
      <c r="O3697">
        <v>19274</v>
      </c>
      <c r="P3697">
        <v>15014</v>
      </c>
      <c r="Q3697">
        <v>11434</v>
      </c>
      <c r="R3697">
        <v>8498</v>
      </c>
      <c r="S3697">
        <v>6160</v>
      </c>
      <c r="T3697">
        <v>4355</v>
      </c>
      <c r="U3697">
        <v>3005</v>
      </c>
      <c r="V3697">
        <v>2023</v>
      </c>
      <c r="W3697">
        <v>1330</v>
      </c>
      <c r="X3697">
        <v>853</v>
      </c>
      <c r="Y3697">
        <v>533</v>
      </c>
      <c r="Z3697">
        <v>324</v>
      </c>
      <c r="AA3697">
        <v>191</v>
      </c>
      <c r="DC3697">
        <v>6.09</v>
      </c>
      <c r="DD3697">
        <v>5.73</v>
      </c>
      <c r="DE3697">
        <v>5.4</v>
      </c>
      <c r="DF3697">
        <v>5.08</v>
      </c>
      <c r="DG3697">
        <v>4.79</v>
      </c>
      <c r="DH3697">
        <v>4.51</v>
      </c>
      <c r="DI3697">
        <v>4.25</v>
      </c>
      <c r="DJ3697">
        <v>3.99</v>
      </c>
      <c r="DK3697">
        <v>3.75</v>
      </c>
      <c r="DL3697">
        <v>3.52</v>
      </c>
      <c r="DM3697">
        <v>3.3</v>
      </c>
      <c r="DN3697">
        <v>3.09</v>
      </c>
      <c r="DO3697">
        <v>2.91</v>
      </c>
      <c r="DP3697">
        <v>2.74</v>
      </c>
      <c r="DQ3697">
        <v>2.59</v>
      </c>
      <c r="DR3697">
        <v>2.4500000000000002</v>
      </c>
      <c r="DS3697">
        <v>2.33</v>
      </c>
      <c r="DT3697">
        <v>2.21</v>
      </c>
      <c r="DU3697">
        <v>2.1</v>
      </c>
      <c r="DV3697">
        <v>2</v>
      </c>
      <c r="DW3697">
        <v>1.9</v>
      </c>
      <c r="DX3697">
        <v>1.8</v>
      </c>
      <c r="DY3697">
        <v>1.7</v>
      </c>
    </row>
    <row r="3698" spans="1:129" x14ac:dyDescent="0.25">
      <c r="A3698" t="s">
        <v>3485</v>
      </c>
      <c r="B3698">
        <v>22</v>
      </c>
      <c r="C3698">
        <v>22</v>
      </c>
      <c r="E3698">
        <v>100000</v>
      </c>
      <c r="F3698">
        <v>88701</v>
      </c>
      <c r="G3698">
        <v>77790</v>
      </c>
      <c r="H3698">
        <v>67392</v>
      </c>
      <c r="I3698">
        <v>57661</v>
      </c>
      <c r="J3698">
        <v>48703</v>
      </c>
      <c r="K3698">
        <v>40593</v>
      </c>
      <c r="L3698">
        <v>33354</v>
      </c>
      <c r="M3698">
        <v>26978</v>
      </c>
      <c r="N3698">
        <v>21435</v>
      </c>
      <c r="O3698">
        <v>16689</v>
      </c>
      <c r="P3698">
        <v>12706</v>
      </c>
      <c r="Q3698">
        <v>9439</v>
      </c>
      <c r="R3698">
        <v>6838</v>
      </c>
      <c r="S3698">
        <v>4832</v>
      </c>
      <c r="T3698">
        <v>3332</v>
      </c>
      <c r="U3698">
        <v>2243</v>
      </c>
      <c r="V3698">
        <v>1474</v>
      </c>
      <c r="W3698">
        <v>944</v>
      </c>
      <c r="X3698">
        <v>590</v>
      </c>
      <c r="Y3698">
        <v>358</v>
      </c>
      <c r="Z3698">
        <v>211</v>
      </c>
      <c r="DC3698">
        <v>5.73</v>
      </c>
      <c r="DD3698">
        <v>5.39</v>
      </c>
      <c r="DE3698">
        <v>5.08</v>
      </c>
      <c r="DF3698">
        <v>4.78</v>
      </c>
      <c r="DG3698">
        <v>4.51</v>
      </c>
      <c r="DH3698">
        <v>4.24</v>
      </c>
      <c r="DI3698">
        <v>3.99</v>
      </c>
      <c r="DJ3698">
        <v>3.75</v>
      </c>
      <c r="DK3698">
        <v>3.52</v>
      </c>
      <c r="DL3698">
        <v>3.29</v>
      </c>
      <c r="DM3698">
        <v>3.09</v>
      </c>
      <c r="DN3698">
        <v>2.9</v>
      </c>
      <c r="DO3698">
        <v>2.73</v>
      </c>
      <c r="DP3698">
        <v>2.58</v>
      </c>
      <c r="DQ3698">
        <v>2.4500000000000002</v>
      </c>
      <c r="DR3698">
        <v>2.3199999999999998</v>
      </c>
      <c r="DS3698">
        <v>2.21</v>
      </c>
      <c r="DT3698">
        <v>2.1</v>
      </c>
      <c r="DU3698">
        <v>1.99</v>
      </c>
      <c r="DV3698">
        <v>1.89</v>
      </c>
      <c r="DW3698">
        <v>1.8</v>
      </c>
      <c r="DX3698">
        <v>1.7</v>
      </c>
    </row>
    <row r="3699" spans="1:129" x14ac:dyDescent="0.25">
      <c r="A3699" t="s">
        <v>3486</v>
      </c>
      <c r="B3699">
        <v>21</v>
      </c>
      <c r="C3699">
        <v>21</v>
      </c>
      <c r="E3699">
        <v>100000</v>
      </c>
      <c r="F3699">
        <v>87661</v>
      </c>
      <c r="G3699">
        <v>75925</v>
      </c>
      <c r="H3699">
        <v>64934</v>
      </c>
      <c r="I3699">
        <v>54831</v>
      </c>
      <c r="J3699">
        <v>45687</v>
      </c>
      <c r="K3699">
        <v>37531</v>
      </c>
      <c r="L3699">
        <v>30347</v>
      </c>
      <c r="M3699">
        <v>24104</v>
      </c>
      <c r="N3699">
        <v>18760</v>
      </c>
      <c r="O3699">
        <v>14275</v>
      </c>
      <c r="P3699">
        <v>10601</v>
      </c>
      <c r="Q3699">
        <v>7676</v>
      </c>
      <c r="R3699">
        <v>5421</v>
      </c>
      <c r="S3699">
        <v>3735</v>
      </c>
      <c r="T3699">
        <v>2513</v>
      </c>
      <c r="U3699">
        <v>1651</v>
      </c>
      <c r="V3699">
        <v>1057</v>
      </c>
      <c r="W3699">
        <v>660</v>
      </c>
      <c r="X3699">
        <v>400</v>
      </c>
      <c r="Y3699">
        <v>236</v>
      </c>
      <c r="DC3699">
        <v>5.38</v>
      </c>
      <c r="DD3699">
        <v>5.07</v>
      </c>
      <c r="DE3699">
        <v>4.78</v>
      </c>
      <c r="DF3699">
        <v>4.5</v>
      </c>
      <c r="DG3699">
        <v>4.24</v>
      </c>
      <c r="DH3699">
        <v>3.99</v>
      </c>
      <c r="DI3699">
        <v>3.74</v>
      </c>
      <c r="DJ3699">
        <v>3.51</v>
      </c>
      <c r="DK3699">
        <v>3.29</v>
      </c>
      <c r="DL3699">
        <v>3.09</v>
      </c>
      <c r="DM3699">
        <v>2.9</v>
      </c>
      <c r="DN3699">
        <v>2.73</v>
      </c>
      <c r="DO3699">
        <v>2.58</v>
      </c>
      <c r="DP3699">
        <v>2.44</v>
      </c>
      <c r="DQ3699">
        <v>2.3199999999999998</v>
      </c>
      <c r="DR3699">
        <v>2.21</v>
      </c>
      <c r="DS3699">
        <v>2.1</v>
      </c>
      <c r="DT3699">
        <v>1.99</v>
      </c>
      <c r="DU3699">
        <v>1.89</v>
      </c>
      <c r="DV3699">
        <v>1.79</v>
      </c>
      <c r="DW3699">
        <v>1.7</v>
      </c>
    </row>
    <row r="3700" spans="1:129" x14ac:dyDescent="0.25">
      <c r="A3700" t="s">
        <v>3487</v>
      </c>
      <c r="B3700">
        <v>20</v>
      </c>
      <c r="C3700">
        <v>20</v>
      </c>
      <c r="E3700">
        <v>100000</v>
      </c>
      <c r="F3700">
        <v>86573</v>
      </c>
      <c r="G3700">
        <v>74023</v>
      </c>
      <c r="H3700">
        <v>62478</v>
      </c>
      <c r="I3700">
        <v>52044</v>
      </c>
      <c r="J3700">
        <v>42740</v>
      </c>
      <c r="K3700">
        <v>34551</v>
      </c>
      <c r="L3700">
        <v>27434</v>
      </c>
      <c r="M3700">
        <v>21345</v>
      </c>
      <c r="N3700">
        <v>16234</v>
      </c>
      <c r="O3700">
        <v>12049</v>
      </c>
      <c r="P3700">
        <v>8722</v>
      </c>
      <c r="Q3700">
        <v>6156</v>
      </c>
      <c r="R3700">
        <v>4239</v>
      </c>
      <c r="S3700">
        <v>2850</v>
      </c>
      <c r="T3700">
        <v>1871</v>
      </c>
      <c r="U3700">
        <v>1198</v>
      </c>
      <c r="V3700">
        <v>747</v>
      </c>
      <c r="W3700">
        <v>453</v>
      </c>
      <c r="X3700">
        <v>267</v>
      </c>
      <c r="DC3700">
        <v>5.0599999999999996</v>
      </c>
      <c r="DD3700">
        <v>4.7699999999999996</v>
      </c>
      <c r="DE3700">
        <v>4.49</v>
      </c>
      <c r="DF3700">
        <v>4.2300000000000004</v>
      </c>
      <c r="DG3700">
        <v>3.98</v>
      </c>
      <c r="DH3700">
        <v>3.74</v>
      </c>
      <c r="DI3700">
        <v>3.51</v>
      </c>
      <c r="DJ3700">
        <v>3.29</v>
      </c>
      <c r="DK3700">
        <v>3.08</v>
      </c>
      <c r="DL3700">
        <v>2.89</v>
      </c>
      <c r="DM3700">
        <v>2.73</v>
      </c>
      <c r="DN3700">
        <v>2.58</v>
      </c>
      <c r="DO3700">
        <v>2.44</v>
      </c>
      <c r="DP3700">
        <v>2.3199999999999998</v>
      </c>
      <c r="DQ3700">
        <v>2.2000000000000002</v>
      </c>
      <c r="DR3700">
        <v>2.09</v>
      </c>
      <c r="DS3700">
        <v>1.99</v>
      </c>
      <c r="DT3700">
        <v>1.89</v>
      </c>
      <c r="DU3700">
        <v>1.79</v>
      </c>
      <c r="DV3700">
        <v>1.69</v>
      </c>
    </row>
    <row r="3701" spans="1:129" x14ac:dyDescent="0.25">
      <c r="A3701" t="s">
        <v>3488</v>
      </c>
      <c r="B3701">
        <v>19</v>
      </c>
      <c r="C3701">
        <v>19</v>
      </c>
      <c r="E3701">
        <v>100000</v>
      </c>
      <c r="F3701">
        <v>85464</v>
      </c>
      <c r="G3701">
        <v>72118</v>
      </c>
      <c r="H3701">
        <v>60048</v>
      </c>
      <c r="I3701">
        <v>49298</v>
      </c>
      <c r="J3701">
        <v>39840</v>
      </c>
      <c r="K3701">
        <v>31626</v>
      </c>
      <c r="L3701">
        <v>24597</v>
      </c>
      <c r="M3701">
        <v>18701</v>
      </c>
      <c r="N3701">
        <v>13873</v>
      </c>
      <c r="O3701">
        <v>10036</v>
      </c>
      <c r="P3701">
        <v>7081</v>
      </c>
      <c r="Q3701">
        <v>4873</v>
      </c>
      <c r="R3701">
        <v>3275</v>
      </c>
      <c r="S3701">
        <v>2148</v>
      </c>
      <c r="T3701">
        <v>1375</v>
      </c>
      <c r="U3701">
        <v>857</v>
      </c>
      <c r="V3701">
        <v>519</v>
      </c>
      <c r="W3701">
        <v>305</v>
      </c>
      <c r="DC3701">
        <v>4.76</v>
      </c>
      <c r="DD3701">
        <v>4.49</v>
      </c>
      <c r="DE3701">
        <v>4.2300000000000004</v>
      </c>
      <c r="DF3701">
        <v>3.98</v>
      </c>
      <c r="DG3701">
        <v>3.73</v>
      </c>
      <c r="DH3701">
        <v>3.5</v>
      </c>
      <c r="DI3701">
        <v>3.28</v>
      </c>
      <c r="DJ3701">
        <v>3.08</v>
      </c>
      <c r="DK3701">
        <v>2.89</v>
      </c>
      <c r="DL3701">
        <v>2.72</v>
      </c>
      <c r="DM3701">
        <v>2.57</v>
      </c>
      <c r="DN3701">
        <v>2.44</v>
      </c>
      <c r="DO3701">
        <v>2.31</v>
      </c>
      <c r="DP3701">
        <v>2.2000000000000002</v>
      </c>
      <c r="DQ3701">
        <v>2.09</v>
      </c>
      <c r="DR3701">
        <v>1.99</v>
      </c>
      <c r="DS3701">
        <v>1.89</v>
      </c>
      <c r="DT3701">
        <v>1.79</v>
      </c>
      <c r="DU3701">
        <v>1.69</v>
      </c>
    </row>
    <row r="3702" spans="1:129" x14ac:dyDescent="0.25">
      <c r="A3702" t="s">
        <v>3489</v>
      </c>
      <c r="B3702">
        <v>18</v>
      </c>
      <c r="C3702">
        <v>18</v>
      </c>
      <c r="E3702">
        <v>100000</v>
      </c>
      <c r="F3702">
        <v>84343</v>
      </c>
      <c r="G3702">
        <v>70211</v>
      </c>
      <c r="H3702">
        <v>57617</v>
      </c>
      <c r="I3702">
        <v>46548</v>
      </c>
      <c r="J3702">
        <v>36940</v>
      </c>
      <c r="K3702">
        <v>28722</v>
      </c>
      <c r="L3702">
        <v>21829</v>
      </c>
      <c r="M3702">
        <v>16187</v>
      </c>
      <c r="N3702">
        <v>11703</v>
      </c>
      <c r="O3702">
        <v>8251</v>
      </c>
      <c r="P3702">
        <v>5677</v>
      </c>
      <c r="Q3702">
        <v>3812</v>
      </c>
      <c r="R3702">
        <v>2499</v>
      </c>
      <c r="S3702">
        <v>1598</v>
      </c>
      <c r="T3702">
        <v>996</v>
      </c>
      <c r="U3702">
        <v>603</v>
      </c>
      <c r="V3702">
        <v>355</v>
      </c>
      <c r="DC3702">
        <v>4.4800000000000004</v>
      </c>
      <c r="DD3702">
        <v>4.22</v>
      </c>
      <c r="DE3702">
        <v>3.97</v>
      </c>
      <c r="DF3702">
        <v>3.73</v>
      </c>
      <c r="DG3702">
        <v>3.5</v>
      </c>
      <c r="DH3702">
        <v>3.28</v>
      </c>
      <c r="DI3702">
        <v>3.07</v>
      </c>
      <c r="DJ3702">
        <v>2.89</v>
      </c>
      <c r="DK3702">
        <v>2.72</v>
      </c>
      <c r="DL3702">
        <v>2.57</v>
      </c>
      <c r="DM3702">
        <v>2.4300000000000002</v>
      </c>
      <c r="DN3702">
        <v>2.31</v>
      </c>
      <c r="DO3702">
        <v>2.2000000000000002</v>
      </c>
      <c r="DP3702">
        <v>2.09</v>
      </c>
      <c r="DQ3702">
        <v>1.99</v>
      </c>
      <c r="DR3702">
        <v>1.89</v>
      </c>
      <c r="DS3702">
        <v>1.79</v>
      </c>
      <c r="DT3702">
        <v>1.69</v>
      </c>
    </row>
    <row r="3703" spans="1:129" x14ac:dyDescent="0.25">
      <c r="A3703" t="s">
        <v>3490</v>
      </c>
      <c r="B3703">
        <v>17</v>
      </c>
      <c r="C3703">
        <v>17</v>
      </c>
      <c r="E3703">
        <v>100000</v>
      </c>
      <c r="F3703">
        <v>83204</v>
      </c>
      <c r="G3703">
        <v>68264</v>
      </c>
      <c r="H3703">
        <v>55125</v>
      </c>
      <c r="I3703">
        <v>43731</v>
      </c>
      <c r="J3703">
        <v>33991</v>
      </c>
      <c r="K3703">
        <v>25826</v>
      </c>
      <c r="L3703">
        <v>19143</v>
      </c>
      <c r="M3703">
        <v>13834</v>
      </c>
      <c r="N3703">
        <v>9748</v>
      </c>
      <c r="O3703">
        <v>6702</v>
      </c>
      <c r="P3703">
        <v>4499</v>
      </c>
      <c r="Q3703">
        <v>2948</v>
      </c>
      <c r="R3703">
        <v>1884</v>
      </c>
      <c r="S3703">
        <v>1173</v>
      </c>
      <c r="T3703">
        <v>710</v>
      </c>
      <c r="U3703">
        <v>417</v>
      </c>
      <c r="DC3703">
        <v>4.22</v>
      </c>
      <c r="DD3703">
        <v>3.97</v>
      </c>
      <c r="DE3703">
        <v>3.73</v>
      </c>
      <c r="DF3703">
        <v>3.5</v>
      </c>
      <c r="DG3703">
        <v>3.28</v>
      </c>
      <c r="DH3703">
        <v>3.07</v>
      </c>
      <c r="DI3703">
        <v>2.88</v>
      </c>
      <c r="DJ3703">
        <v>2.72</v>
      </c>
      <c r="DK3703">
        <v>2.57</v>
      </c>
      <c r="DL3703">
        <v>2.4300000000000002</v>
      </c>
      <c r="DM3703">
        <v>2.31</v>
      </c>
      <c r="DN3703">
        <v>2.2000000000000002</v>
      </c>
      <c r="DO3703">
        <v>2.09</v>
      </c>
      <c r="DP3703">
        <v>1.98</v>
      </c>
      <c r="DQ3703">
        <v>1.88</v>
      </c>
      <c r="DR3703">
        <v>1.79</v>
      </c>
      <c r="DS3703">
        <v>1.69</v>
      </c>
    </row>
    <row r="3704" spans="1:129" x14ac:dyDescent="0.25">
      <c r="A3704" t="s">
        <v>3491</v>
      </c>
      <c r="B3704">
        <v>16</v>
      </c>
      <c r="C3704">
        <v>16</v>
      </c>
      <c r="E3704">
        <v>100000</v>
      </c>
      <c r="F3704">
        <v>82003</v>
      </c>
      <c r="G3704">
        <v>66206</v>
      </c>
      <c r="H3704">
        <v>52497</v>
      </c>
      <c r="I3704">
        <v>40790</v>
      </c>
      <c r="J3704">
        <v>30979</v>
      </c>
      <c r="K3704">
        <v>22956</v>
      </c>
      <c r="L3704">
        <v>16582</v>
      </c>
      <c r="M3704">
        <v>11679</v>
      </c>
      <c r="N3704">
        <v>8025</v>
      </c>
      <c r="O3704">
        <v>5383</v>
      </c>
      <c r="P3704">
        <v>3526</v>
      </c>
      <c r="Q3704">
        <v>2252</v>
      </c>
      <c r="R3704">
        <v>1401</v>
      </c>
      <c r="S3704">
        <v>847</v>
      </c>
      <c r="T3704">
        <v>498</v>
      </c>
      <c r="DC3704">
        <v>3.96</v>
      </c>
      <c r="DD3704">
        <v>3.72</v>
      </c>
      <c r="DE3704">
        <v>3.49</v>
      </c>
      <c r="DF3704">
        <v>3.27</v>
      </c>
      <c r="DG3704">
        <v>3.07</v>
      </c>
      <c r="DH3704">
        <v>2.88</v>
      </c>
      <c r="DI3704">
        <v>2.71</v>
      </c>
      <c r="DJ3704">
        <v>2.56</v>
      </c>
      <c r="DK3704">
        <v>2.4300000000000002</v>
      </c>
      <c r="DL3704">
        <v>2.31</v>
      </c>
      <c r="DM3704">
        <v>2.19</v>
      </c>
      <c r="DN3704">
        <v>2.09</v>
      </c>
      <c r="DO3704">
        <v>1.98</v>
      </c>
      <c r="DP3704">
        <v>1.88</v>
      </c>
      <c r="DQ3704">
        <v>1.78</v>
      </c>
      <c r="DR3704">
        <v>1.69</v>
      </c>
    </row>
    <row r="3705" spans="1:129" x14ac:dyDescent="0.25">
      <c r="A3705" t="s">
        <v>3492</v>
      </c>
      <c r="B3705">
        <v>15</v>
      </c>
      <c r="C3705">
        <v>15</v>
      </c>
      <c r="E3705">
        <v>100000</v>
      </c>
      <c r="F3705">
        <v>80694</v>
      </c>
      <c r="G3705">
        <v>63973</v>
      </c>
      <c r="H3705">
        <v>49681</v>
      </c>
      <c r="I3705">
        <v>37717</v>
      </c>
      <c r="J3705">
        <v>27937</v>
      </c>
      <c r="K3705">
        <v>20173</v>
      </c>
      <c r="L3705">
        <v>14201</v>
      </c>
      <c r="M3705">
        <v>9753</v>
      </c>
      <c r="N3705">
        <v>6538</v>
      </c>
      <c r="O3705">
        <v>4279</v>
      </c>
      <c r="P3705">
        <v>2732</v>
      </c>
      <c r="Q3705">
        <v>1699</v>
      </c>
      <c r="R3705">
        <v>1027</v>
      </c>
      <c r="S3705">
        <v>603</v>
      </c>
      <c r="DC3705">
        <v>3.72</v>
      </c>
      <c r="DD3705">
        <v>3.49</v>
      </c>
      <c r="DE3705">
        <v>3.27</v>
      </c>
      <c r="DF3705">
        <v>3.06</v>
      </c>
      <c r="DG3705">
        <v>2.88</v>
      </c>
      <c r="DH3705">
        <v>2.71</v>
      </c>
      <c r="DI3705">
        <v>2.56</v>
      </c>
      <c r="DJ3705">
        <v>2.4300000000000002</v>
      </c>
      <c r="DK3705">
        <v>2.2999999999999998</v>
      </c>
      <c r="DL3705">
        <v>2.19</v>
      </c>
      <c r="DM3705">
        <v>2.08</v>
      </c>
      <c r="DN3705">
        <v>1.98</v>
      </c>
      <c r="DO3705">
        <v>1.88</v>
      </c>
      <c r="DP3705">
        <v>1.78</v>
      </c>
      <c r="DQ3705">
        <v>1.68</v>
      </c>
    </row>
    <row r="3706" spans="1:129" x14ac:dyDescent="0.25">
      <c r="A3706" t="s">
        <v>3493</v>
      </c>
      <c r="B3706">
        <v>14</v>
      </c>
      <c r="C3706">
        <v>14</v>
      </c>
      <c r="E3706">
        <v>100000</v>
      </c>
      <c r="F3706">
        <v>79235</v>
      </c>
      <c r="G3706">
        <v>61521</v>
      </c>
      <c r="H3706">
        <v>46681</v>
      </c>
      <c r="I3706">
        <v>34560</v>
      </c>
      <c r="J3706">
        <v>24945</v>
      </c>
      <c r="K3706">
        <v>17554</v>
      </c>
      <c r="L3706">
        <v>12050</v>
      </c>
      <c r="M3706">
        <v>8074</v>
      </c>
      <c r="N3706">
        <v>5281</v>
      </c>
      <c r="O3706">
        <v>3369</v>
      </c>
      <c r="P3706">
        <v>2094</v>
      </c>
      <c r="Q3706">
        <v>1265</v>
      </c>
      <c r="R3706">
        <v>742</v>
      </c>
      <c r="DC3706">
        <v>3.48</v>
      </c>
      <c r="DD3706">
        <v>3.26</v>
      </c>
      <c r="DE3706">
        <v>3.06</v>
      </c>
      <c r="DF3706">
        <v>2.87</v>
      </c>
      <c r="DG3706">
        <v>2.71</v>
      </c>
      <c r="DH3706">
        <v>2.56</v>
      </c>
      <c r="DI3706">
        <v>2.42</v>
      </c>
      <c r="DJ3706">
        <v>2.2999999999999998</v>
      </c>
      <c r="DK3706">
        <v>2.19</v>
      </c>
      <c r="DL3706">
        <v>2.08</v>
      </c>
      <c r="DM3706">
        <v>1.98</v>
      </c>
      <c r="DN3706">
        <v>1.88</v>
      </c>
      <c r="DO3706">
        <v>1.78</v>
      </c>
      <c r="DP3706">
        <v>1.68</v>
      </c>
    </row>
    <row r="3707" spans="1:129" x14ac:dyDescent="0.25">
      <c r="A3707" t="s">
        <v>3494</v>
      </c>
      <c r="B3707">
        <v>13</v>
      </c>
      <c r="C3707">
        <v>13</v>
      </c>
      <c r="E3707">
        <v>100000</v>
      </c>
      <c r="F3707">
        <v>77599</v>
      </c>
      <c r="G3707">
        <v>58868</v>
      </c>
      <c r="H3707">
        <v>43559</v>
      </c>
      <c r="I3707">
        <v>31424</v>
      </c>
      <c r="J3707">
        <v>22104</v>
      </c>
      <c r="K3707">
        <v>15167</v>
      </c>
      <c r="L3707">
        <v>10158</v>
      </c>
      <c r="M3707">
        <v>6641</v>
      </c>
      <c r="N3707">
        <v>4234</v>
      </c>
      <c r="O3707">
        <v>2630</v>
      </c>
      <c r="P3707">
        <v>1589</v>
      </c>
      <c r="Q3707">
        <v>931</v>
      </c>
      <c r="DC3707">
        <v>3.26</v>
      </c>
      <c r="DD3707">
        <v>3.06</v>
      </c>
      <c r="DE3707">
        <v>2.87</v>
      </c>
      <c r="DF3707">
        <v>2.7</v>
      </c>
      <c r="DG3707">
        <v>2.5499999999999998</v>
      </c>
      <c r="DH3707">
        <v>2.42</v>
      </c>
      <c r="DI3707">
        <v>2.2999999999999998</v>
      </c>
      <c r="DJ3707">
        <v>2.19</v>
      </c>
      <c r="DK3707">
        <v>2.08</v>
      </c>
      <c r="DL3707">
        <v>1.98</v>
      </c>
      <c r="DM3707">
        <v>1.88</v>
      </c>
      <c r="DN3707">
        <v>1.78</v>
      </c>
      <c r="DO3707">
        <v>1.68</v>
      </c>
    </row>
    <row r="3708" spans="1:129" x14ac:dyDescent="0.25">
      <c r="A3708" t="s">
        <v>3495</v>
      </c>
      <c r="B3708">
        <v>12</v>
      </c>
      <c r="C3708">
        <v>12</v>
      </c>
      <c r="E3708">
        <v>100000</v>
      </c>
      <c r="F3708">
        <v>75814</v>
      </c>
      <c r="G3708">
        <v>56086</v>
      </c>
      <c r="H3708">
        <v>40436</v>
      </c>
      <c r="I3708">
        <v>28428</v>
      </c>
      <c r="J3708">
        <v>19497</v>
      </c>
      <c r="K3708">
        <v>13053</v>
      </c>
      <c r="L3708">
        <v>8529</v>
      </c>
      <c r="M3708">
        <v>5435</v>
      </c>
      <c r="N3708">
        <v>3374</v>
      </c>
      <c r="O3708">
        <v>2036</v>
      </c>
      <c r="P3708">
        <v>1194</v>
      </c>
      <c r="DC3708">
        <v>3.05</v>
      </c>
      <c r="DD3708">
        <v>2.87</v>
      </c>
      <c r="DE3708">
        <v>2.7</v>
      </c>
      <c r="DF3708">
        <v>2.5499999999999998</v>
      </c>
      <c r="DG3708">
        <v>2.42</v>
      </c>
      <c r="DH3708">
        <v>2.2999999999999998</v>
      </c>
      <c r="DI3708">
        <v>2.1800000000000002</v>
      </c>
      <c r="DJ3708">
        <v>2.08</v>
      </c>
      <c r="DK3708">
        <v>1.97</v>
      </c>
      <c r="DL3708">
        <v>1.87</v>
      </c>
      <c r="DM3708">
        <v>1.78</v>
      </c>
      <c r="DN3708">
        <v>1.68</v>
      </c>
    </row>
    <row r="3709" spans="1:129" x14ac:dyDescent="0.25">
      <c r="A3709" t="s">
        <v>3496</v>
      </c>
      <c r="B3709">
        <v>11</v>
      </c>
      <c r="C3709">
        <v>11</v>
      </c>
      <c r="E3709">
        <v>100000</v>
      </c>
      <c r="F3709">
        <v>73929</v>
      </c>
      <c r="G3709">
        <v>53288</v>
      </c>
      <c r="H3709">
        <v>37438</v>
      </c>
      <c r="I3709">
        <v>25662</v>
      </c>
      <c r="J3709">
        <v>17172</v>
      </c>
      <c r="K3709">
        <v>11216</v>
      </c>
      <c r="L3709">
        <v>7145</v>
      </c>
      <c r="M3709">
        <v>4433</v>
      </c>
      <c r="N3709">
        <v>2674</v>
      </c>
      <c r="O3709">
        <v>1566</v>
      </c>
      <c r="DC3709">
        <v>2.86</v>
      </c>
      <c r="DD3709">
        <v>2.7</v>
      </c>
      <c r="DE3709">
        <v>2.5499999999999998</v>
      </c>
      <c r="DF3709">
        <v>2.42</v>
      </c>
      <c r="DG3709">
        <v>2.29</v>
      </c>
      <c r="DH3709">
        <v>2.1800000000000002</v>
      </c>
      <c r="DI3709">
        <v>2.0699999999999998</v>
      </c>
      <c r="DJ3709">
        <v>1.97</v>
      </c>
      <c r="DK3709">
        <v>1.87</v>
      </c>
      <c r="DL3709">
        <v>1.78</v>
      </c>
      <c r="DM3709">
        <v>1.68</v>
      </c>
    </row>
    <row r="3710" spans="1:129" x14ac:dyDescent="0.25">
      <c r="A3710" t="s">
        <v>3497</v>
      </c>
      <c r="B3710">
        <v>10</v>
      </c>
      <c r="C3710">
        <v>10</v>
      </c>
      <c r="E3710">
        <v>100000</v>
      </c>
      <c r="F3710">
        <v>72028</v>
      </c>
      <c r="G3710">
        <v>50591</v>
      </c>
      <c r="H3710">
        <v>34654</v>
      </c>
      <c r="I3710">
        <v>23175</v>
      </c>
      <c r="J3710">
        <v>15130</v>
      </c>
      <c r="K3710">
        <v>9635</v>
      </c>
      <c r="L3710">
        <v>5974</v>
      </c>
      <c r="M3710">
        <v>3602</v>
      </c>
      <c r="N3710">
        <v>2108</v>
      </c>
      <c r="DC3710">
        <v>2.69</v>
      </c>
      <c r="DD3710">
        <v>2.5499999999999998</v>
      </c>
      <c r="DE3710">
        <v>2.41</v>
      </c>
      <c r="DF3710">
        <v>2.29</v>
      </c>
      <c r="DG3710">
        <v>2.1800000000000002</v>
      </c>
      <c r="DH3710">
        <v>2.0699999999999998</v>
      </c>
      <c r="DI3710">
        <v>1.97</v>
      </c>
      <c r="DJ3710">
        <v>1.87</v>
      </c>
      <c r="DK3710">
        <v>1.77</v>
      </c>
      <c r="DL3710">
        <v>1.67</v>
      </c>
    </row>
    <row r="3711" spans="1:129" x14ac:dyDescent="0.25">
      <c r="A3711" t="s">
        <v>3498</v>
      </c>
      <c r="B3711">
        <v>9</v>
      </c>
      <c r="C3711">
        <v>9</v>
      </c>
      <c r="E3711">
        <v>100000</v>
      </c>
      <c r="F3711">
        <v>70183</v>
      </c>
      <c r="G3711">
        <v>48063</v>
      </c>
      <c r="H3711">
        <v>32119</v>
      </c>
      <c r="I3711">
        <v>20958</v>
      </c>
      <c r="J3711">
        <v>13339</v>
      </c>
      <c r="K3711">
        <v>8269</v>
      </c>
      <c r="L3711">
        <v>4983</v>
      </c>
      <c r="M3711">
        <v>2915</v>
      </c>
      <c r="DC3711">
        <v>2.54</v>
      </c>
      <c r="DD3711">
        <v>2.41</v>
      </c>
      <c r="DE3711">
        <v>2.29</v>
      </c>
      <c r="DF3711">
        <v>2.1800000000000002</v>
      </c>
      <c r="DG3711">
        <v>2.0699999999999998</v>
      </c>
      <c r="DH3711">
        <v>1.97</v>
      </c>
      <c r="DI3711">
        <v>1.87</v>
      </c>
      <c r="DJ3711">
        <v>1.77</v>
      </c>
      <c r="DK3711">
        <v>1.67</v>
      </c>
    </row>
    <row r="3712" spans="1:129" x14ac:dyDescent="0.25">
      <c r="A3712" t="s">
        <v>3499</v>
      </c>
      <c r="B3712">
        <v>8</v>
      </c>
      <c r="C3712">
        <v>8</v>
      </c>
      <c r="E3712">
        <v>100000</v>
      </c>
      <c r="F3712">
        <v>68424</v>
      </c>
      <c r="G3712">
        <v>45716</v>
      </c>
      <c r="H3712">
        <v>29807</v>
      </c>
      <c r="I3712">
        <v>18960</v>
      </c>
      <c r="J3712">
        <v>11748</v>
      </c>
      <c r="K3712">
        <v>7077</v>
      </c>
      <c r="L3712">
        <v>4138</v>
      </c>
      <c r="DC3712">
        <v>2.41</v>
      </c>
      <c r="DD3712">
        <v>2.29</v>
      </c>
      <c r="DE3712">
        <v>2.1800000000000002</v>
      </c>
      <c r="DF3712">
        <v>2.0699999999999998</v>
      </c>
      <c r="DG3712">
        <v>1.97</v>
      </c>
      <c r="DH3712">
        <v>1.87</v>
      </c>
      <c r="DI3712">
        <v>1.77</v>
      </c>
      <c r="DJ3712">
        <v>1.67</v>
      </c>
    </row>
    <row r="3713" spans="1:113" x14ac:dyDescent="0.25">
      <c r="A3713" t="s">
        <v>3500</v>
      </c>
      <c r="B3713">
        <v>7</v>
      </c>
      <c r="C3713">
        <v>7</v>
      </c>
      <c r="E3713">
        <v>100000</v>
      </c>
      <c r="F3713">
        <v>66755</v>
      </c>
      <c r="G3713">
        <v>43516</v>
      </c>
      <c r="H3713">
        <v>27659</v>
      </c>
      <c r="I3713">
        <v>17128</v>
      </c>
      <c r="J3713">
        <v>10313</v>
      </c>
      <c r="K3713">
        <v>6029</v>
      </c>
      <c r="DC3713">
        <v>2.2799999999999998</v>
      </c>
      <c r="DD3713">
        <v>2.17</v>
      </c>
      <c r="DE3713">
        <v>2.0699999999999998</v>
      </c>
      <c r="DF3713">
        <v>1.96</v>
      </c>
      <c r="DG3713">
        <v>1.87</v>
      </c>
      <c r="DH3713">
        <v>1.77</v>
      </c>
      <c r="DI3713">
        <v>1.67</v>
      </c>
    </row>
    <row r="3714" spans="1:113" x14ac:dyDescent="0.25">
      <c r="A3714" t="s">
        <v>3501</v>
      </c>
      <c r="B3714">
        <v>6</v>
      </c>
      <c r="C3714">
        <v>6</v>
      </c>
      <c r="E3714">
        <v>100000</v>
      </c>
      <c r="F3714">
        <v>65129</v>
      </c>
      <c r="G3714">
        <v>41389</v>
      </c>
      <c r="H3714">
        <v>25610</v>
      </c>
      <c r="I3714">
        <v>15412</v>
      </c>
      <c r="J3714">
        <v>9005</v>
      </c>
      <c r="DC3714">
        <v>2.17</v>
      </c>
      <c r="DD3714">
        <v>2.0699999999999998</v>
      </c>
      <c r="DE3714">
        <v>1.96</v>
      </c>
      <c r="DF3714">
        <v>1.86</v>
      </c>
      <c r="DG3714">
        <v>1.77</v>
      </c>
      <c r="DH3714">
        <v>1.67</v>
      </c>
    </row>
    <row r="3715" spans="1:113" x14ac:dyDescent="0.25">
      <c r="A3715" t="s">
        <v>3502</v>
      </c>
      <c r="B3715">
        <v>5</v>
      </c>
      <c r="C3715">
        <v>5</v>
      </c>
      <c r="E3715">
        <v>100000</v>
      </c>
      <c r="F3715">
        <v>63491</v>
      </c>
      <c r="G3715">
        <v>39280</v>
      </c>
      <c r="H3715">
        <v>23619</v>
      </c>
      <c r="I3715">
        <v>13793</v>
      </c>
      <c r="DC3715">
        <v>2.06</v>
      </c>
      <c r="DD3715">
        <v>1.96</v>
      </c>
      <c r="DE3715">
        <v>1.86</v>
      </c>
      <c r="DF3715">
        <v>1.77</v>
      </c>
      <c r="DG3715">
        <v>1.67</v>
      </c>
    </row>
    <row r="3716" spans="1:113" x14ac:dyDescent="0.25">
      <c r="A3716" t="s">
        <v>3503</v>
      </c>
      <c r="B3716">
        <v>4</v>
      </c>
      <c r="C3716">
        <v>4</v>
      </c>
      <c r="E3716">
        <v>100000</v>
      </c>
      <c r="F3716">
        <v>61809</v>
      </c>
      <c r="G3716">
        <v>37161</v>
      </c>
      <c r="H3716">
        <v>21683</v>
      </c>
      <c r="DC3716">
        <v>1.96</v>
      </c>
      <c r="DD3716">
        <v>1.86</v>
      </c>
      <c r="DE3716">
        <v>1.76</v>
      </c>
      <c r="DF3716">
        <v>1.66</v>
      </c>
    </row>
    <row r="3717" spans="1:113" x14ac:dyDescent="0.25">
      <c r="A3717" t="s">
        <v>3504</v>
      </c>
      <c r="B3717">
        <v>3</v>
      </c>
      <c r="C3717">
        <v>3</v>
      </c>
      <c r="E3717">
        <v>100000</v>
      </c>
      <c r="F3717">
        <v>60064</v>
      </c>
      <c r="G3717">
        <v>35043</v>
      </c>
      <c r="DC3717">
        <v>1.86</v>
      </c>
      <c r="DD3717">
        <v>1.76</v>
      </c>
      <c r="DE3717">
        <v>1.66</v>
      </c>
    </row>
    <row r="3718" spans="1:113" x14ac:dyDescent="0.25">
      <c r="A3718" t="s">
        <v>3505</v>
      </c>
      <c r="B3718">
        <v>2</v>
      </c>
      <c r="C3718">
        <v>2</v>
      </c>
      <c r="E3718">
        <v>100000</v>
      </c>
      <c r="F3718">
        <v>58284</v>
      </c>
      <c r="DC3718">
        <v>1.76</v>
      </c>
      <c r="DD3718">
        <v>1.66</v>
      </c>
    </row>
    <row r="3719" spans="1:113" x14ac:dyDescent="0.25">
      <c r="A3719" t="s">
        <v>3506</v>
      </c>
      <c r="B3719">
        <v>1</v>
      </c>
      <c r="C3719">
        <v>1</v>
      </c>
      <c r="E3719">
        <v>100000</v>
      </c>
      <c r="DC3719">
        <v>1.66</v>
      </c>
    </row>
  </sheetData>
  <sheetProtection sheet="1" formatCells="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Calculator</vt:lpstr>
      <vt:lpstr>Breakdown</vt:lpstr>
      <vt:lpstr>About &amp; Assumptions</vt:lpstr>
      <vt:lpstr>_Engine</vt:lpstr>
      <vt:lpstr>_Engine!ch_avg_x</vt:lpstr>
      <vt:lpstr>_Engine!ch_avg_y</vt:lpstr>
      <vt:lpstr>countries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Eyal Doron</cp:lastModifiedBy>
  <dcterms:created xsi:type="dcterms:W3CDTF">2026-10-06T03:08:25Z</dcterms:created>
  <dcterms:modified xsi:type="dcterms:W3CDTF">2026-10-07T15:42:09Z</dcterms:modified>
</cp:coreProperties>
</file>